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HL\Propuesta 1\PDF\"/>
    </mc:Choice>
  </mc:AlternateContent>
  <xr:revisionPtr revIDLastSave="0" documentId="13_ncr:1_{28CB9580-5C78-4CA5-A62D-3163279AFE76}" xr6:coauthVersionLast="47" xr6:coauthVersionMax="47" xr10:uidLastSave="{00000000-0000-0000-0000-000000000000}"/>
  <bookViews>
    <workbookView xWindow="-108" yWindow="-108" windowWidth="23256" windowHeight="12720" tabRatio="853" xr2:uid="{00000000-000D-0000-FFFF-FFFF00000000}"/>
  </bookViews>
  <sheets>
    <sheet name="PRESUPUESTO" sheetId="74" r:id="rId1"/>
    <sheet name=" APU PARTIDAS" sheetId="71" r:id="rId2"/>
    <sheet name="INSUMOS" sheetId="72" r:id="rId3"/>
    <sheet name="Dimensionamiento equipos" sheetId="78" r:id="rId4"/>
    <sheet name="Dimensionamiento de MO" sheetId="79" r:id="rId5"/>
    <sheet name="COMPONENTES" sheetId="76" r:id="rId6"/>
    <sheet name="GANTT" sheetId="81" r:id="rId7"/>
    <sheet name="RESUMEN FINANCIERO" sheetId="7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</externalReferences>
  <definedNames>
    <definedName name="\0">#REF!</definedName>
    <definedName name="\1">#REF!</definedName>
    <definedName name="\A">#REF!</definedName>
    <definedName name="\B">#REF!</definedName>
    <definedName name="\c">'[1]ELEMENTOS DE CURVAS'!#REF!</definedName>
    <definedName name="\D">#REF!</definedName>
    <definedName name="\df">#N/A</definedName>
    <definedName name="\E">#REF!</definedName>
    <definedName name="\F">#REF!</definedName>
    <definedName name="\k">#REF!</definedName>
    <definedName name="\m">#REF!</definedName>
    <definedName name="\PRECIOS">#REF!</definedName>
    <definedName name="\PRINT_BALANCO">#REF!</definedName>
    <definedName name="\R">#REF!</definedName>
    <definedName name="\T">#REF!</definedName>
    <definedName name="\v">#REF!</definedName>
    <definedName name="\x">'[1]ELEMENTOS DE CURVAS'!#REF!</definedName>
    <definedName name="\z">'[1]ELEMENTOS DE CURVAS'!#REF!</definedName>
    <definedName name="_" hidden="1">'[2]F-05'!#REF!</definedName>
    <definedName name="__" hidden="1">'[2]F-05'!#REF!</definedName>
    <definedName name="___" hidden="1">'[3]F-05'!#REF!</definedName>
    <definedName name="____" hidden="1">'[2]F-05'!#REF!</definedName>
    <definedName name="_____" hidden="1">'[2]F-05'!#REF!</definedName>
    <definedName name="______" hidden="1">'[4]F-05'!#REF!</definedName>
    <definedName name="_______" hidden="1">'[4]F-05'!#REF!</definedName>
    <definedName name="_______________________________inv2">'[5]CONSOL DRE GERAL'!$B$2:$L$99</definedName>
    <definedName name="______________________________inv2">'[5]CONSOL DRE GERAL'!$B$2:$L$99</definedName>
    <definedName name="_____________________________inv2">'[5]CONSOL DRE GERAL'!$B$2:$L$99</definedName>
    <definedName name="____________________________inv2">'[5]CONSOL DRE GERAL'!$B$2:$L$99</definedName>
    <definedName name="___________________________inv2">'[5]CONSOL DRE GERAL'!$B$2:$L$99</definedName>
    <definedName name="__________________________inv2">'[5]CONSOL DRE GERAL'!$B$2:$L$99</definedName>
    <definedName name="_________________________inv2">'[5]CONSOL DRE GERAL'!$B$2:$L$99</definedName>
    <definedName name="________________________inv2">'[5]CONSOL DRE GERAL'!$B$2:$L$99</definedName>
    <definedName name="_______________________inv2">'[5]CONSOL DRE GERAL'!$B$2:$L$99</definedName>
    <definedName name="______________________inv2">'[5]CONSOL DRE GERAL'!$B$2:$L$99</definedName>
    <definedName name="_____________________inv2">'[5]CONSOL DRE GERAL'!$B$2:$L$99</definedName>
    <definedName name="____________________inv2">'[5]CONSOL DRE GERAL'!$B$2:$L$99</definedName>
    <definedName name="___________________inv2">'[5]CONSOL DRE GERAL'!$B$2:$L$99</definedName>
    <definedName name="__________________inv2">'[5]CONSOL DRE GERAL'!$B$2:$L$99</definedName>
    <definedName name="__________________PAG1">#REF!</definedName>
    <definedName name="_________________inv2">'[5]CONSOL DRE GERAL'!$B$2:$L$99</definedName>
    <definedName name="_________________PAG1">#REF!</definedName>
    <definedName name="________________inv2">'[5]CONSOL DRE GERAL'!$B$2:$L$99</definedName>
    <definedName name="________________PAG1">#REF!</definedName>
    <definedName name="_______________inv2">'[5]CONSOL DRE GERAL'!$B$2:$L$99</definedName>
    <definedName name="_______________PAG1">#REF!</definedName>
    <definedName name="______________inv2">'[5]CONSOL DRE GERAL'!$B$2:$L$99</definedName>
    <definedName name="______________PAG1">#REF!</definedName>
    <definedName name="_____________A1">'[6]T.I. COSTOS FIJOS Y VARIABLES'!#REF!</definedName>
    <definedName name="_____________AA502400">#REF!</definedName>
    <definedName name="_____________AA503100">#REF!</definedName>
    <definedName name="_____________AA503101">#REF!</definedName>
    <definedName name="_____________AA503107">#REF!</definedName>
    <definedName name="_____________AA503114">#REF!</definedName>
    <definedName name="_____________AA503115">#REF!</definedName>
    <definedName name="_____________AA503306">#REF!</definedName>
    <definedName name="_____________B2">#REF!</definedName>
    <definedName name="_____________BMT2">'[7]ctrl-exp'!$C$7:$I$1408</definedName>
    <definedName name="_____________DAT2">#REF!</definedName>
    <definedName name="_____________DAT3">'[8]mur CºCº'!$C$12:$G$167</definedName>
    <definedName name="_____________E1">'[9]ANALISIS ALQUILER FERREYROS'!$D$3:$AS$19</definedName>
    <definedName name="_____________F">#REF!</definedName>
    <definedName name="_____________inv2">'[5]CONSOL DRE GERAL'!$B$2:$L$99</definedName>
    <definedName name="_____________PAG1">#REF!</definedName>
    <definedName name="_____________pag2">#REF!</definedName>
    <definedName name="_____________pag3">#REF!</definedName>
    <definedName name="_____________pag4">#REF!</definedName>
    <definedName name="_____________pag5">#REF!</definedName>
    <definedName name="_____________pag6">#REF!</definedName>
    <definedName name="_____________pag7">#REF!</definedName>
    <definedName name="_____________pre03">#REF!</definedName>
    <definedName name="_____________VAL2">'[10]VAL PRINC'!$A$11:$N$77</definedName>
    <definedName name="____________A1">'[6]T.I. COSTOS FIJOS Y VARIABLES'!#REF!</definedName>
    <definedName name="____________AA502400">#REF!</definedName>
    <definedName name="____________AA503100">#REF!</definedName>
    <definedName name="____________AA503101">#REF!</definedName>
    <definedName name="____________AA503107">#REF!</definedName>
    <definedName name="____________AA503114">#REF!</definedName>
    <definedName name="____________AA503115">#REF!</definedName>
    <definedName name="____________AA503306">#REF!</definedName>
    <definedName name="____________B2">#REF!</definedName>
    <definedName name="____________BMT2">'[11]ctrl-exp'!$C$7:$I$1408</definedName>
    <definedName name="____________DAT2">#REF!</definedName>
    <definedName name="____________DAT3">'[8]mur CºCº'!$C$12:$G$167</definedName>
    <definedName name="____________E1">'[12]ANALISIS ALQUILER FERREYROS'!$D$3:$AS$19</definedName>
    <definedName name="____________F">#REF!</definedName>
    <definedName name="____________inv2">'[5]CONSOL DRE GERAL'!$B$2:$L$99</definedName>
    <definedName name="____________PAG1">#REF!</definedName>
    <definedName name="____________pag2">#REF!</definedName>
    <definedName name="____________pag3">#REF!</definedName>
    <definedName name="____________pag4">#REF!</definedName>
    <definedName name="____________pag5">#REF!</definedName>
    <definedName name="____________pag6">#REF!</definedName>
    <definedName name="____________pag7">#REF!</definedName>
    <definedName name="____________pre03">#REF!</definedName>
    <definedName name="____________VAL2">'[13]VAL PRINC'!$A$11:$N$77</definedName>
    <definedName name="___________A1">'[6]T.I. COSTOS FIJOS Y VARIABLES'!#REF!</definedName>
    <definedName name="___________AA502400">#REF!</definedName>
    <definedName name="___________AA503100">#REF!</definedName>
    <definedName name="___________AA503101">#REF!</definedName>
    <definedName name="___________AA503107">#REF!</definedName>
    <definedName name="___________AA503114">#REF!</definedName>
    <definedName name="___________AA503115">#REF!</definedName>
    <definedName name="___________AA503306">#REF!</definedName>
    <definedName name="___________B2">#REF!</definedName>
    <definedName name="___________BMT2">'[11]ctrl-exp'!$C$7:$I$1408</definedName>
    <definedName name="___________DAT2">#REF!</definedName>
    <definedName name="___________DAT3">'[8]mur CºCº'!$C$12:$G$167</definedName>
    <definedName name="___________E1">'[12]ANALISIS ALQUILER FERREYROS'!$D$3:$AS$19</definedName>
    <definedName name="___________F">#REF!</definedName>
    <definedName name="___________INV12">#REF!</definedName>
    <definedName name="___________INV13">#REF!</definedName>
    <definedName name="___________inv2">'[5]CONSOL DRE GERAL'!$B$2:$L$99</definedName>
    <definedName name="___________PAG1">#REF!</definedName>
    <definedName name="___________pag2">#REF!</definedName>
    <definedName name="___________pag3">#REF!</definedName>
    <definedName name="___________pag4">#REF!</definedName>
    <definedName name="___________pag5">#REF!</definedName>
    <definedName name="___________pag6">#REF!</definedName>
    <definedName name="___________pag7">#REF!</definedName>
    <definedName name="___________pre03">#REF!</definedName>
    <definedName name="___________VAL2">'[13]VAL PRINC'!$A$11:$N$77</definedName>
    <definedName name="__________A1">'[6]T.I. COSTOS FIJOS Y VARIABLES'!#REF!</definedName>
    <definedName name="__________AA502400">#REF!</definedName>
    <definedName name="__________AA503100">#REF!</definedName>
    <definedName name="__________AA503101">#REF!</definedName>
    <definedName name="__________AA503107">#REF!</definedName>
    <definedName name="__________AA503114">#REF!</definedName>
    <definedName name="__________AA503115">#REF!</definedName>
    <definedName name="__________AA503306">#REF!</definedName>
    <definedName name="__________B2">#REF!</definedName>
    <definedName name="__________BMT2">'[11]ctrl-exp'!$C$7:$I$1408</definedName>
    <definedName name="__________DAT2">#REF!</definedName>
    <definedName name="__________DAT3">'[8]mur CºCº'!$C$12:$G$167</definedName>
    <definedName name="__________E1">'[12]ANALISIS ALQUILER FERREYROS'!$D$3:$AS$19</definedName>
    <definedName name="__________F">#REF!</definedName>
    <definedName name="__________INV12">#REF!</definedName>
    <definedName name="__________INV13">#REF!</definedName>
    <definedName name="__________inv2">'[5]CONSOL DRE GERAL'!$B$2:$L$99</definedName>
    <definedName name="__________PAG1">#REF!</definedName>
    <definedName name="__________pag2">#REF!</definedName>
    <definedName name="__________pag3">#REF!</definedName>
    <definedName name="__________pag4">#REF!</definedName>
    <definedName name="__________pag5">#REF!</definedName>
    <definedName name="__________pag6">#REF!</definedName>
    <definedName name="__________pag7">#REF!</definedName>
    <definedName name="__________pre03">#REF!</definedName>
    <definedName name="__________VAL2">'[13]VAL PRINC'!$A$11:$N$77</definedName>
    <definedName name="_________A1">'[6]T.I. COSTOS FIJOS Y VARIABLES'!#REF!</definedName>
    <definedName name="_________AA502400">#REF!</definedName>
    <definedName name="_________AA503100">#REF!</definedName>
    <definedName name="_________AA503101">#REF!</definedName>
    <definedName name="_________AA503107">#REF!</definedName>
    <definedName name="_________AA503114">#REF!</definedName>
    <definedName name="_________AA503115">#REF!</definedName>
    <definedName name="_________AA503306">#REF!</definedName>
    <definedName name="_________B2">#REF!</definedName>
    <definedName name="_________BMT2">'[11]ctrl-exp'!$C$7:$I$1408</definedName>
    <definedName name="_________DAT2">#REF!</definedName>
    <definedName name="_________DAT3">'[8]mur CºCº'!$C$12:$G$167</definedName>
    <definedName name="_________E1">'[12]ANALISIS ALQUILER FERREYROS'!$D$3:$AS$19</definedName>
    <definedName name="_________F">#REF!</definedName>
    <definedName name="_________INV12">#REF!</definedName>
    <definedName name="_________INV13">#REF!</definedName>
    <definedName name="_________inv2">'[5]CONSOL DRE GERAL'!$B$2:$L$99</definedName>
    <definedName name="_________PAG1">#REF!</definedName>
    <definedName name="_________PAG2">#REF!</definedName>
    <definedName name="_________pag3">#REF!</definedName>
    <definedName name="_________pag4">#REF!</definedName>
    <definedName name="_________pag5">#REF!</definedName>
    <definedName name="_________pag6">#REF!</definedName>
    <definedName name="_________pag7">#REF!</definedName>
    <definedName name="_________pre03">#REF!</definedName>
    <definedName name="_________VAL2">'[13]VAL PRINC'!$A$11:$N$77</definedName>
    <definedName name="________A1">'[6]T.I. COSTOS FIJOS Y VARIABLES'!#REF!</definedName>
    <definedName name="________AA502400">#REF!</definedName>
    <definedName name="________AA503100">#REF!</definedName>
    <definedName name="________AA503101">#REF!</definedName>
    <definedName name="________AA503107">#REF!</definedName>
    <definedName name="________AA503114">#REF!</definedName>
    <definedName name="________AA503115">#REF!</definedName>
    <definedName name="________AA503306">#REF!</definedName>
    <definedName name="________B2">#REF!</definedName>
    <definedName name="________BMT2">'[11]ctrl-exp'!$C$7:$I$1408</definedName>
    <definedName name="________CUN1">#REF!</definedName>
    <definedName name="________DAT2">#REF!</definedName>
    <definedName name="________DAT3">'[8]mur CºCº'!$C$12:$G$167</definedName>
    <definedName name="________DIS1">#REF!</definedName>
    <definedName name="________DIS2">#REF!</definedName>
    <definedName name="________E1">'[12]ANALISIS ALQUILER FERREYROS'!$D$3:$AS$19</definedName>
    <definedName name="________F">#REF!</definedName>
    <definedName name="________INV12">#REF!</definedName>
    <definedName name="________INV13">#REF!</definedName>
    <definedName name="________inv2">'[5]CONSOL DRE GERAL'!$B$2:$L$99</definedName>
    <definedName name="________PAG1">#REF!</definedName>
    <definedName name="________PAG2">#REF!</definedName>
    <definedName name="________pag3">#REF!</definedName>
    <definedName name="________pag4">#REF!</definedName>
    <definedName name="________pag5">#REF!</definedName>
    <definedName name="________pag6">#REF!</definedName>
    <definedName name="________pag7">#REF!</definedName>
    <definedName name="________pre03">#REF!</definedName>
    <definedName name="________VAL2">'[13]VAL PRINC'!$A$11:$N$77</definedName>
    <definedName name="_______A1">'[6]T.I. COSTOS FIJOS Y VARIABLES'!#REF!</definedName>
    <definedName name="_______AA502400">#REF!</definedName>
    <definedName name="_______AA503100">#REF!</definedName>
    <definedName name="_______AA503101">#REF!</definedName>
    <definedName name="_______AA503107">#REF!</definedName>
    <definedName name="_______AA503114">#REF!</definedName>
    <definedName name="_______AA503115">#REF!</definedName>
    <definedName name="_______AA503306">#REF!</definedName>
    <definedName name="_______B2">#REF!</definedName>
    <definedName name="_______BMT2">'[7]ctrl-exp'!$C$7:$I$1408</definedName>
    <definedName name="_______CUN1">#REF!</definedName>
    <definedName name="_______DAT2">#REF!</definedName>
    <definedName name="_______DAT3">'[8]mur CºCº'!$C$12:$G$167</definedName>
    <definedName name="_______DIS1">#REF!</definedName>
    <definedName name="_______DIS2">#REF!</definedName>
    <definedName name="_______E1">'[9]ANALISIS ALQUILER FERREYROS'!$D$3:$AS$19</definedName>
    <definedName name="_______F">#REF!</definedName>
    <definedName name="_______INV12">#REF!</definedName>
    <definedName name="_______INV13">#REF!</definedName>
    <definedName name="_______inv2">'[5]CONSOL DRE GERAL'!$B$2:$L$99</definedName>
    <definedName name="_______la29" hidden="1">#REF!</definedName>
    <definedName name="_______la3" hidden="1">#REF!</definedName>
    <definedName name="_______la31" hidden="1">#REF!</definedName>
    <definedName name="_______la32" hidden="1">#REF!</definedName>
    <definedName name="_______la4" hidden="1">#REF!</definedName>
    <definedName name="_______la5" hidden="1">#REF!</definedName>
    <definedName name="_______la6" hidden="1">#REF!</definedName>
    <definedName name="_______la7" hidden="1">#REF!</definedName>
    <definedName name="_______la8" hidden="1">#REF!</definedName>
    <definedName name="_______la9" hidden="1">#REF!</definedName>
    <definedName name="_______lb1" hidden="1">#REF!</definedName>
    <definedName name="_______lb10" hidden="1">#REF!</definedName>
    <definedName name="_______lb11" hidden="1">#REF!</definedName>
    <definedName name="_______lb12" hidden="1">#REF!</definedName>
    <definedName name="_______lb13" hidden="1">#REF!</definedName>
    <definedName name="_______lb14" hidden="1">#REF!</definedName>
    <definedName name="_______lb15" hidden="1">#REF!</definedName>
    <definedName name="_______lb16" hidden="1">#REF!</definedName>
    <definedName name="_______lb17" hidden="1">#REF!</definedName>
    <definedName name="_______lb18" hidden="1">#REF!</definedName>
    <definedName name="_______lb19" hidden="1">#REF!</definedName>
    <definedName name="_______lb2" hidden="1">#REF!</definedName>
    <definedName name="_______lb20" hidden="1">#REF!</definedName>
    <definedName name="_______lb21" hidden="1">#REF!</definedName>
    <definedName name="_______lb22" hidden="1">#REF!</definedName>
    <definedName name="_______lb23" hidden="1">#REF!</definedName>
    <definedName name="_______lb24" hidden="1">#REF!</definedName>
    <definedName name="_______lb25" hidden="1">#REF!</definedName>
    <definedName name="_______lb27" hidden="1">#REF!</definedName>
    <definedName name="_______lb28" hidden="1">#REF!</definedName>
    <definedName name="_______lb29" hidden="1">#REF!</definedName>
    <definedName name="_______lb3" hidden="1">#REF!</definedName>
    <definedName name="_______lb30" hidden="1">#REF!</definedName>
    <definedName name="_______lb31" hidden="1">#REF!</definedName>
    <definedName name="_______lb32" hidden="1">#REF!</definedName>
    <definedName name="_______lb4" hidden="1">#REF!</definedName>
    <definedName name="_______lb5" hidden="1">#REF!</definedName>
    <definedName name="_______lb6" hidden="1">#REF!</definedName>
    <definedName name="_______lb7" hidden="1">#REF!</definedName>
    <definedName name="_______lb8" hidden="1">#REF!</definedName>
    <definedName name="_______lb9" hidden="1">#REF!</definedName>
    <definedName name="_______lbc1" hidden="1">#REF!</definedName>
    <definedName name="_______lbc10" hidden="1">#REF!</definedName>
    <definedName name="_______lbc11" hidden="1">#REF!</definedName>
    <definedName name="_______lbc12" hidden="1">#REF!</definedName>
    <definedName name="_______lbc13" hidden="1">#REF!</definedName>
    <definedName name="_______lbc14" hidden="1">#REF!</definedName>
    <definedName name="_______lbc15" hidden="1">#REF!</definedName>
    <definedName name="_______lbc16" hidden="1">#REF!</definedName>
    <definedName name="_______lbc17" hidden="1">#REF!</definedName>
    <definedName name="_______lbc18" hidden="1">#REF!</definedName>
    <definedName name="_______lbc19" hidden="1">#REF!</definedName>
    <definedName name="_______lbc2" hidden="1">#REF!</definedName>
    <definedName name="_______lbc20" hidden="1">#REF!</definedName>
    <definedName name="_______lbc21" hidden="1">#REF!</definedName>
    <definedName name="_______lbc22" hidden="1">#REF!</definedName>
    <definedName name="_______lbc23" hidden="1">#REF!</definedName>
    <definedName name="_______lbc24" hidden="1">#REF!</definedName>
    <definedName name="_______lbc25" hidden="1">#REF!</definedName>
    <definedName name="_______lbc26" hidden="1">#REF!</definedName>
    <definedName name="_______lbc27" hidden="1">#REF!</definedName>
    <definedName name="_______lbc28" hidden="1">#REF!</definedName>
    <definedName name="_______lbc29" hidden="1">#REF!</definedName>
    <definedName name="_______lbc3" hidden="1">#REF!</definedName>
    <definedName name="_______lbc31" hidden="1">#REF!</definedName>
    <definedName name="_______lbc32" hidden="1">#REF!</definedName>
    <definedName name="_______lbc4" hidden="1">#REF!</definedName>
    <definedName name="_______lbc5" hidden="1">#REF!</definedName>
    <definedName name="_______lbc6" hidden="1">#REF!</definedName>
    <definedName name="_______lbc7" hidden="1">#REF!</definedName>
    <definedName name="_______lbc8" hidden="1">#REF!</definedName>
    <definedName name="_______lbc9" hidden="1">#REF!</definedName>
    <definedName name="_______ld26" hidden="1">#REF!</definedName>
    <definedName name="_______ld31" hidden="1">#REF!</definedName>
    <definedName name="_______le31" hidden="1">#REF!</definedName>
    <definedName name="_______lf31" hidden="1">#REF!</definedName>
    <definedName name="_______PAG1">#REF!</definedName>
    <definedName name="_______PAG2">#REF!</definedName>
    <definedName name="_______pag3">#REF!</definedName>
    <definedName name="_______pag4">#REF!</definedName>
    <definedName name="_______pag5">#REF!</definedName>
    <definedName name="_______pag6">#REF!</definedName>
    <definedName name="_______pag7">#REF!</definedName>
    <definedName name="_______pre03">#REF!</definedName>
    <definedName name="_______TMC292426">'[14]TMC 292+426 AA'!$A:$IV</definedName>
    <definedName name="_______VAL2">'[10]VAL PRINC'!$A$11:$N$77</definedName>
    <definedName name="_______x10" hidden="1">#REF!</definedName>
    <definedName name="_______x11" hidden="1">#REF!</definedName>
    <definedName name="_______x12" hidden="1">#REF!</definedName>
    <definedName name="_______x13" hidden="1">#REF!</definedName>
    <definedName name="_______x14" hidden="1">#REF!</definedName>
    <definedName name="_______x15" hidden="1">#REF!</definedName>
    <definedName name="_______x16" hidden="1">#REF!</definedName>
    <definedName name="_______x17" hidden="1">#REF!</definedName>
    <definedName name="_______x18" hidden="1">#REF!</definedName>
    <definedName name="_______x19" hidden="1">#REF!</definedName>
    <definedName name="_______x20" hidden="1">#REF!</definedName>
    <definedName name="_______x21" hidden="1">#REF!</definedName>
    <definedName name="_______x22" hidden="1">#REF!</definedName>
    <definedName name="_______x23" hidden="1">#REF!</definedName>
    <definedName name="_______x24" hidden="1">#REF!</definedName>
    <definedName name="_______x25" hidden="1">#REF!</definedName>
    <definedName name="_______x28" hidden="1">#REF!</definedName>
    <definedName name="_______x29" hidden="1">#REF!</definedName>
    <definedName name="_______x32" hidden="1">#REF!</definedName>
    <definedName name="_______x4" hidden="1">#REF!</definedName>
    <definedName name="_______x5" hidden="1">#REF!</definedName>
    <definedName name="_______x6" hidden="1">#REF!</definedName>
    <definedName name="_______x7" hidden="1">#REF!</definedName>
    <definedName name="_______x8" hidden="1">#REF!</definedName>
    <definedName name="_______x9" hidden="1">#REF!</definedName>
    <definedName name="______A1">'[6]T.I. COSTOS FIJOS Y VARIABLES'!#REF!</definedName>
    <definedName name="______AA502400">#REF!</definedName>
    <definedName name="______AA503100">#REF!</definedName>
    <definedName name="______AA503101">#REF!</definedName>
    <definedName name="______AA503107">#REF!</definedName>
    <definedName name="______AA503114">#REF!</definedName>
    <definedName name="______AA503115">#REF!</definedName>
    <definedName name="______AA503306">#REF!</definedName>
    <definedName name="______B2">#REF!</definedName>
    <definedName name="______BMT2">'[7]ctrl-exp'!$C$7:$I$1408</definedName>
    <definedName name="______CUN1">#REF!</definedName>
    <definedName name="______DAT2">#REF!</definedName>
    <definedName name="______DAT3">'[8]mur CºCº'!$C$12:$G$167</definedName>
    <definedName name="______DIS1">#REF!</definedName>
    <definedName name="______DIS2">#REF!</definedName>
    <definedName name="______E1">'[9]ANALISIS ALQUILER FERREYROS'!$D$3:$AS$19</definedName>
    <definedName name="______F">#REF!</definedName>
    <definedName name="______INV12">#REF!</definedName>
    <definedName name="______INV13">#REF!</definedName>
    <definedName name="______inv2">'[5]CONSOL DRE GERAL'!$B$2:$L$99</definedName>
    <definedName name="______la29" hidden="1">#REF!</definedName>
    <definedName name="______la3" hidden="1">#REF!</definedName>
    <definedName name="______la31" hidden="1">#REF!</definedName>
    <definedName name="______la32" hidden="1">#REF!</definedName>
    <definedName name="______la4" hidden="1">#REF!</definedName>
    <definedName name="______la5" hidden="1">#REF!</definedName>
    <definedName name="______la6" hidden="1">#REF!</definedName>
    <definedName name="______la7" hidden="1">#REF!</definedName>
    <definedName name="______la8" hidden="1">#REF!</definedName>
    <definedName name="______la9" hidden="1">#REF!</definedName>
    <definedName name="______lb1" hidden="1">#REF!</definedName>
    <definedName name="______lb10" hidden="1">#REF!</definedName>
    <definedName name="______lb11" hidden="1">#REF!</definedName>
    <definedName name="______lb12" hidden="1">#REF!</definedName>
    <definedName name="______lb13" hidden="1">#REF!</definedName>
    <definedName name="______lb14" hidden="1">#REF!</definedName>
    <definedName name="______lb15" hidden="1">#REF!</definedName>
    <definedName name="______lb16" hidden="1">#REF!</definedName>
    <definedName name="______lb17" hidden="1">#REF!</definedName>
    <definedName name="______lb18" hidden="1">#REF!</definedName>
    <definedName name="______lb19" hidden="1">#REF!</definedName>
    <definedName name="______lb2" hidden="1">#REF!</definedName>
    <definedName name="______lb20" hidden="1">#REF!</definedName>
    <definedName name="______lb21" hidden="1">#REF!</definedName>
    <definedName name="______lb22" hidden="1">#REF!</definedName>
    <definedName name="______lb23" hidden="1">#REF!</definedName>
    <definedName name="______lb24" hidden="1">#REF!</definedName>
    <definedName name="______lb25" hidden="1">#REF!</definedName>
    <definedName name="______lb27" hidden="1">#REF!</definedName>
    <definedName name="______lb28" hidden="1">#REF!</definedName>
    <definedName name="______lb29" hidden="1">#REF!</definedName>
    <definedName name="______lb3" hidden="1">#REF!</definedName>
    <definedName name="______lb30" hidden="1">#REF!</definedName>
    <definedName name="______lb31" hidden="1">#REF!</definedName>
    <definedName name="______lb32" hidden="1">#REF!</definedName>
    <definedName name="______lb4" hidden="1">#REF!</definedName>
    <definedName name="______lb5" hidden="1">#REF!</definedName>
    <definedName name="______lb6" hidden="1">#REF!</definedName>
    <definedName name="______lb7" hidden="1">#REF!</definedName>
    <definedName name="______lb8" hidden="1">#REF!</definedName>
    <definedName name="______lb9" hidden="1">#REF!</definedName>
    <definedName name="______lbc1" hidden="1">#REF!</definedName>
    <definedName name="______lbc10" hidden="1">#REF!</definedName>
    <definedName name="______lbc11" hidden="1">#REF!</definedName>
    <definedName name="______lbc12" hidden="1">#REF!</definedName>
    <definedName name="______lbc13" hidden="1">#REF!</definedName>
    <definedName name="______lbc14" hidden="1">#REF!</definedName>
    <definedName name="______lbc15" hidden="1">#REF!</definedName>
    <definedName name="______lbc16" hidden="1">#REF!</definedName>
    <definedName name="______lbc17" hidden="1">#REF!</definedName>
    <definedName name="______lbc18" hidden="1">#REF!</definedName>
    <definedName name="______lbc19" hidden="1">#REF!</definedName>
    <definedName name="______lbc2" hidden="1">#REF!</definedName>
    <definedName name="______lbc20" hidden="1">#REF!</definedName>
    <definedName name="______lbc21" hidden="1">#REF!</definedName>
    <definedName name="______lbc22" hidden="1">#REF!</definedName>
    <definedName name="______lbc23" hidden="1">#REF!</definedName>
    <definedName name="______lbc24" hidden="1">#REF!</definedName>
    <definedName name="______lbc25" hidden="1">#REF!</definedName>
    <definedName name="______lbc26" hidden="1">#REF!</definedName>
    <definedName name="______lbc27" hidden="1">#REF!</definedName>
    <definedName name="______lbc28" hidden="1">#REF!</definedName>
    <definedName name="______lbc29" hidden="1">#REF!</definedName>
    <definedName name="______lbc3" hidden="1">#REF!</definedName>
    <definedName name="______lbc31" hidden="1">#REF!</definedName>
    <definedName name="______lbc32" hidden="1">#REF!</definedName>
    <definedName name="______lbc4" hidden="1">#REF!</definedName>
    <definedName name="______lbc5" hidden="1">#REF!</definedName>
    <definedName name="______lbc6" hidden="1">#REF!</definedName>
    <definedName name="______lbc7" hidden="1">#REF!</definedName>
    <definedName name="______lbc8" hidden="1">#REF!</definedName>
    <definedName name="______lbc9" hidden="1">#REF!</definedName>
    <definedName name="______ld26" hidden="1">#REF!</definedName>
    <definedName name="______ld31" hidden="1">#REF!</definedName>
    <definedName name="______le31" hidden="1">#REF!</definedName>
    <definedName name="______lf31" hidden="1">#REF!</definedName>
    <definedName name="______PAG1">#REF!</definedName>
    <definedName name="______PAG2">#REF!</definedName>
    <definedName name="______pag3">#REF!</definedName>
    <definedName name="______pag4">#REF!</definedName>
    <definedName name="______pag5">#REF!</definedName>
    <definedName name="______pag6">#REF!</definedName>
    <definedName name="______pag7">#REF!</definedName>
    <definedName name="______pre03">#REF!</definedName>
    <definedName name="______TMC292426">'[14]TMC 292+426 AA'!$A:$IV</definedName>
    <definedName name="______VAL2">'[10]VAL PRINC'!$A$11:$N$77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18" hidden="1">#REF!</definedName>
    <definedName name="______x19" hidden="1">#REF!</definedName>
    <definedName name="______x20" hidden="1">#REF!</definedName>
    <definedName name="______x21" hidden="1">#REF!</definedName>
    <definedName name="______x22" hidden="1">#REF!</definedName>
    <definedName name="______x23" hidden="1">#REF!</definedName>
    <definedName name="______x24" hidden="1">#REF!</definedName>
    <definedName name="______x25" hidden="1">#REF!</definedName>
    <definedName name="______x28" hidden="1">#REF!</definedName>
    <definedName name="______x29" hidden="1">#REF!</definedName>
    <definedName name="______x32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A1">'[6]T.I. COSTOS FIJOS Y VARIABLES'!#REF!</definedName>
    <definedName name="_____AA502400">#REF!</definedName>
    <definedName name="_____AA503100">#REF!</definedName>
    <definedName name="_____AA503101">#REF!</definedName>
    <definedName name="_____AA503107">#REF!</definedName>
    <definedName name="_____AA503114">#REF!</definedName>
    <definedName name="_____AA503115">#REF!</definedName>
    <definedName name="_____AA503306">#REF!</definedName>
    <definedName name="_____B2">#REF!</definedName>
    <definedName name="_____BMT2">'[7]ctrl-exp'!$C$7:$I$1408</definedName>
    <definedName name="_____CUN1">#REF!</definedName>
    <definedName name="_____DAT2">#REF!</definedName>
    <definedName name="_____DAT3">'[8]mur CºCº'!$C$12:$G$167</definedName>
    <definedName name="_____DIS1">#REF!</definedName>
    <definedName name="_____DIS2">#REF!</definedName>
    <definedName name="_____E1">'[9]ANALISIS ALQUILER FERREYROS'!$D$3:$AS$19</definedName>
    <definedName name="_____F">#REF!</definedName>
    <definedName name="_____INV12">#REF!</definedName>
    <definedName name="_____INV13">#REF!</definedName>
    <definedName name="_____inv2">'[5]CONSOL DRE GERAL'!$B$2:$L$99</definedName>
    <definedName name="_____la29" hidden="1">#REF!</definedName>
    <definedName name="_____la3" hidden="1">#REF!</definedName>
    <definedName name="_____la31" hidden="1">#REF!</definedName>
    <definedName name="_____la32" hidden="1">#REF!</definedName>
    <definedName name="_____la4" hidden="1">#REF!</definedName>
    <definedName name="_____la5" hidden="1">#REF!</definedName>
    <definedName name="_____la6" hidden="1">#REF!</definedName>
    <definedName name="_____la7" hidden="1">#REF!</definedName>
    <definedName name="_____la8" hidden="1">#REF!</definedName>
    <definedName name="_____la9" hidden="1">#REF!</definedName>
    <definedName name="_____lb1" hidden="1">#REF!</definedName>
    <definedName name="_____lb10" hidden="1">#REF!</definedName>
    <definedName name="_____lb11" hidden="1">#REF!</definedName>
    <definedName name="_____lb12" hidden="1">#REF!</definedName>
    <definedName name="_____lb13" hidden="1">#REF!</definedName>
    <definedName name="_____lb14" hidden="1">#REF!</definedName>
    <definedName name="_____lb15" hidden="1">#REF!</definedName>
    <definedName name="_____lb16" hidden="1">#REF!</definedName>
    <definedName name="_____lb17" hidden="1">#REF!</definedName>
    <definedName name="_____lb18" hidden="1">#REF!</definedName>
    <definedName name="_____lb19" hidden="1">#REF!</definedName>
    <definedName name="_____lb2" hidden="1">#REF!</definedName>
    <definedName name="_____lb20" hidden="1">#REF!</definedName>
    <definedName name="_____lb21" hidden="1">#REF!</definedName>
    <definedName name="_____lb22" hidden="1">#REF!</definedName>
    <definedName name="_____lb23" hidden="1">#REF!</definedName>
    <definedName name="_____lb24" hidden="1">#REF!</definedName>
    <definedName name="_____lb25" hidden="1">#REF!</definedName>
    <definedName name="_____lb27" hidden="1">#REF!</definedName>
    <definedName name="_____lb28" hidden="1">#REF!</definedName>
    <definedName name="_____lb29" hidden="1">#REF!</definedName>
    <definedName name="_____lb3" hidden="1">#REF!</definedName>
    <definedName name="_____lb30" hidden="1">#REF!</definedName>
    <definedName name="_____lb31" hidden="1">#REF!</definedName>
    <definedName name="_____lb32" hidden="1">#REF!</definedName>
    <definedName name="_____lb4" hidden="1">#REF!</definedName>
    <definedName name="_____lb5" hidden="1">#REF!</definedName>
    <definedName name="_____lb6" hidden="1">#REF!</definedName>
    <definedName name="_____lb7" hidden="1">#REF!</definedName>
    <definedName name="_____lb8" hidden="1">#REF!</definedName>
    <definedName name="_____lb9" hidden="1">#REF!</definedName>
    <definedName name="_____lbc1" hidden="1">#REF!</definedName>
    <definedName name="_____lbc10" hidden="1">#REF!</definedName>
    <definedName name="_____lbc11" hidden="1">#REF!</definedName>
    <definedName name="_____lbc12" hidden="1">#REF!</definedName>
    <definedName name="_____lbc13" hidden="1">#REF!</definedName>
    <definedName name="_____lbc14" hidden="1">#REF!</definedName>
    <definedName name="_____lbc15" hidden="1">#REF!</definedName>
    <definedName name="_____lbc16" hidden="1">#REF!</definedName>
    <definedName name="_____lbc17" hidden="1">#REF!</definedName>
    <definedName name="_____lbc18" hidden="1">#REF!</definedName>
    <definedName name="_____lbc19" hidden="1">#REF!</definedName>
    <definedName name="_____lbc2" hidden="1">#REF!</definedName>
    <definedName name="_____lbc20" hidden="1">#REF!</definedName>
    <definedName name="_____lbc21" hidden="1">#REF!</definedName>
    <definedName name="_____lbc22" hidden="1">#REF!</definedName>
    <definedName name="_____lbc23" hidden="1">#REF!</definedName>
    <definedName name="_____lbc24" hidden="1">#REF!</definedName>
    <definedName name="_____lbc25" hidden="1">#REF!</definedName>
    <definedName name="_____lbc26" hidden="1">#REF!</definedName>
    <definedName name="_____lbc27" hidden="1">#REF!</definedName>
    <definedName name="_____lbc28" hidden="1">#REF!</definedName>
    <definedName name="_____lbc29" hidden="1">#REF!</definedName>
    <definedName name="_____lbc3" hidden="1">#REF!</definedName>
    <definedName name="_____lbc31" hidden="1">#REF!</definedName>
    <definedName name="_____lbc32" hidden="1">#REF!</definedName>
    <definedName name="_____lbc4" hidden="1">#REF!</definedName>
    <definedName name="_____lbc5" hidden="1">#REF!</definedName>
    <definedName name="_____lbc6" hidden="1">#REF!</definedName>
    <definedName name="_____lbc7" hidden="1">#REF!</definedName>
    <definedName name="_____lbc8" hidden="1">#REF!</definedName>
    <definedName name="_____lbc9" hidden="1">#REF!</definedName>
    <definedName name="_____ld26" hidden="1">#REF!</definedName>
    <definedName name="_____ld31" hidden="1">#REF!</definedName>
    <definedName name="_____le31" hidden="1">#REF!</definedName>
    <definedName name="_____lf31" hidden="1">#REF!</definedName>
    <definedName name="_____PAG1">#REF!</definedName>
    <definedName name="_____PAG2">#REF!</definedName>
    <definedName name="_____pag3">#REF!</definedName>
    <definedName name="_____pag4">#REF!</definedName>
    <definedName name="_____pag5">#REF!</definedName>
    <definedName name="_____pag6">#REF!</definedName>
    <definedName name="_____pag7">#REF!</definedName>
    <definedName name="_____pre03">#REF!</definedName>
    <definedName name="_____TMC292426">'[14]TMC 292+426 AA'!$A:$IV</definedName>
    <definedName name="_____VAL2">'[10]VAL PRINC'!$A$11:$N$77</definedName>
    <definedName name="_____VOL25">#REF!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18" hidden="1">#REF!</definedName>
    <definedName name="_____x19" hidden="1">#REF!</definedName>
    <definedName name="_____x20" hidden="1">#REF!</definedName>
    <definedName name="_____x21" hidden="1">#REF!</definedName>
    <definedName name="_____x22" hidden="1">#REF!</definedName>
    <definedName name="_____x23" hidden="1">#REF!</definedName>
    <definedName name="_____x24" hidden="1">#REF!</definedName>
    <definedName name="_____x25" hidden="1">#REF!</definedName>
    <definedName name="_____x28" hidden="1">#REF!</definedName>
    <definedName name="_____x29" hidden="1">#REF!</definedName>
    <definedName name="_____x32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A1" hidden="1">'[15]F-05'!#REF!</definedName>
    <definedName name="____A2" hidden="1">'[15]F-05'!#REF!</definedName>
    <definedName name="____A3" hidden="1">'[15]F-05'!#REF!</definedName>
    <definedName name="____A4" hidden="1">'[16]F-05'!#REF!</definedName>
    <definedName name="____A5" hidden="1">'[15]F-05'!#REF!</definedName>
    <definedName name="____AA502400">#REF!</definedName>
    <definedName name="____AA503100">#REF!</definedName>
    <definedName name="____AA503101">#REF!</definedName>
    <definedName name="____AA503107">#REF!</definedName>
    <definedName name="____AA503114">#REF!</definedName>
    <definedName name="____AA503115">#REF!</definedName>
    <definedName name="____AA503306">#REF!</definedName>
    <definedName name="____B2">#REF!</definedName>
    <definedName name="____BMT2">'[7]ctrl-exp'!$C$7:$I$1408</definedName>
    <definedName name="____CUN1">#REF!</definedName>
    <definedName name="____DAT2">#REF!</definedName>
    <definedName name="____DAT3">'[8]mur CºCº'!$C$12:$G$167</definedName>
    <definedName name="____DIS1">#REF!</definedName>
    <definedName name="____DIS2">#REF!</definedName>
    <definedName name="____E1">'[9]ANALISIS ALQUILER FERREYROS'!$D$3:$AS$19</definedName>
    <definedName name="____F">#REF!</definedName>
    <definedName name="____INV12">#REF!</definedName>
    <definedName name="____INV13">#REF!</definedName>
    <definedName name="____inv2">'[5]CONSOL DRE GERAL'!$B$2:$L$99</definedName>
    <definedName name="____la29" hidden="1">#REF!</definedName>
    <definedName name="____la3" hidden="1">#REF!</definedName>
    <definedName name="____la31" hidden="1">#REF!</definedName>
    <definedName name="____la32" hidden="1">#REF!</definedName>
    <definedName name="____la4" hidden="1">#REF!</definedName>
    <definedName name="____la5" hidden="1">#REF!</definedName>
    <definedName name="____la6" hidden="1">#REF!</definedName>
    <definedName name="____la7" hidden="1">#REF!</definedName>
    <definedName name="____la8" hidden="1">#REF!</definedName>
    <definedName name="____la9" hidden="1">#REF!</definedName>
    <definedName name="____lb1" hidden="1">#REF!</definedName>
    <definedName name="____lb10" hidden="1">#REF!</definedName>
    <definedName name="____lb11" hidden="1">#REF!</definedName>
    <definedName name="____lb12" hidden="1">#REF!</definedName>
    <definedName name="____lb13" hidden="1">#REF!</definedName>
    <definedName name="____lb14" hidden="1">#REF!</definedName>
    <definedName name="____lb15" hidden="1">#REF!</definedName>
    <definedName name="____lb16" hidden="1">#REF!</definedName>
    <definedName name="____lb17" hidden="1">#REF!</definedName>
    <definedName name="____lb18" hidden="1">#REF!</definedName>
    <definedName name="____lb19" hidden="1">#REF!</definedName>
    <definedName name="____lb2" hidden="1">#REF!</definedName>
    <definedName name="____lb20" hidden="1">#REF!</definedName>
    <definedName name="____lb21" hidden="1">#REF!</definedName>
    <definedName name="____lb22" hidden="1">#REF!</definedName>
    <definedName name="____lb23" hidden="1">#REF!</definedName>
    <definedName name="____lb24" hidden="1">#REF!</definedName>
    <definedName name="____lb25" hidden="1">#REF!</definedName>
    <definedName name="____lb27" hidden="1">#REF!</definedName>
    <definedName name="____lb28" hidden="1">#REF!</definedName>
    <definedName name="____lb29" hidden="1">#REF!</definedName>
    <definedName name="____lb3" hidden="1">#REF!</definedName>
    <definedName name="____lb30" hidden="1">#REF!</definedName>
    <definedName name="____lb31" hidden="1">#REF!</definedName>
    <definedName name="____lb32" hidden="1">#REF!</definedName>
    <definedName name="____lb4" hidden="1">#REF!</definedName>
    <definedName name="____lb5" hidden="1">#REF!</definedName>
    <definedName name="____lb6" hidden="1">#REF!</definedName>
    <definedName name="____lb7" hidden="1">#REF!</definedName>
    <definedName name="____lb8" hidden="1">#REF!</definedName>
    <definedName name="____lb9" hidden="1">#REF!</definedName>
    <definedName name="____lbc1" hidden="1">#REF!</definedName>
    <definedName name="____lbc10" hidden="1">#REF!</definedName>
    <definedName name="____lbc11" hidden="1">#REF!</definedName>
    <definedName name="____lbc12" hidden="1">#REF!</definedName>
    <definedName name="____lbc13" hidden="1">#REF!</definedName>
    <definedName name="____lbc14" hidden="1">#REF!</definedName>
    <definedName name="____lbc15" hidden="1">#REF!</definedName>
    <definedName name="____lbc16" hidden="1">#REF!</definedName>
    <definedName name="____lbc17" hidden="1">#REF!</definedName>
    <definedName name="____lbc18" hidden="1">#REF!</definedName>
    <definedName name="____lbc19" hidden="1">#REF!</definedName>
    <definedName name="____lbc2" hidden="1">#REF!</definedName>
    <definedName name="____lbc20" hidden="1">#REF!</definedName>
    <definedName name="____lbc21" hidden="1">#REF!</definedName>
    <definedName name="____lbc22" hidden="1">#REF!</definedName>
    <definedName name="____lbc23" hidden="1">#REF!</definedName>
    <definedName name="____lbc24" hidden="1">#REF!</definedName>
    <definedName name="____lbc25" hidden="1">#REF!</definedName>
    <definedName name="____lbc26" hidden="1">#REF!</definedName>
    <definedName name="____lbc27" hidden="1">#REF!</definedName>
    <definedName name="____lbc28" hidden="1">#REF!</definedName>
    <definedName name="____lbc29" hidden="1">#REF!</definedName>
    <definedName name="____lbc3" hidden="1">#REF!</definedName>
    <definedName name="____lbc31" hidden="1">#REF!</definedName>
    <definedName name="____lbc32" hidden="1">#REF!</definedName>
    <definedName name="____lbc4" hidden="1">#REF!</definedName>
    <definedName name="____lbc5" hidden="1">#REF!</definedName>
    <definedName name="____lbc6" hidden="1">#REF!</definedName>
    <definedName name="____lbc7" hidden="1">#REF!</definedName>
    <definedName name="____lbc8" hidden="1">#REF!</definedName>
    <definedName name="____lbc9" hidden="1">#REF!</definedName>
    <definedName name="____ld26" hidden="1">#REF!</definedName>
    <definedName name="____ld31" hidden="1">#REF!</definedName>
    <definedName name="____le31" hidden="1">#REF!</definedName>
    <definedName name="____lf31" hidden="1">#REF!</definedName>
    <definedName name="____n1" hidden="1">'[15]F-05'!#REF!</definedName>
    <definedName name="____n2" hidden="1">'[15]F-05'!#REF!</definedName>
    <definedName name="____PA1">'[17]Agreg Concreto'!#REF!</definedName>
    <definedName name="____PAG1">#REF!</definedName>
    <definedName name="____PAG2">#REF!</definedName>
    <definedName name="____pag3">#REF!</definedName>
    <definedName name="____pag4">#REF!</definedName>
    <definedName name="____pag5">#REF!</definedName>
    <definedName name="____pag6">#REF!</definedName>
    <definedName name="____pag7">#REF!</definedName>
    <definedName name="____pre03">#REF!</definedName>
    <definedName name="____S1" hidden="1">'[15]F-05'!#REF!</definedName>
    <definedName name="____TMC292426">'[14]TMC 292+426 AA'!$A:$IV</definedName>
    <definedName name="____VAL2">'[10]VAL PRINC'!$A$11:$N$77</definedName>
    <definedName name="____VOL25">#REF!</definedName>
    <definedName name="____WR54" hidden="1">'[18]LIMA-CANTA'!#REF!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18" hidden="1">#REF!</definedName>
    <definedName name="____x19" hidden="1">#REF!</definedName>
    <definedName name="____x20" hidden="1">#REF!</definedName>
    <definedName name="____x21" hidden="1">#REF!</definedName>
    <definedName name="____x22" hidden="1">#REF!</definedName>
    <definedName name="____x23" hidden="1">#REF!</definedName>
    <definedName name="____x24" hidden="1">#REF!</definedName>
    <definedName name="____x25" hidden="1">#REF!</definedName>
    <definedName name="____x28" hidden="1">#REF!</definedName>
    <definedName name="____x29" hidden="1">#REF!</definedName>
    <definedName name="____x32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A1" hidden="1">'[15]F-05'!#REF!</definedName>
    <definedName name="___A2" hidden="1">'[15]F-05'!#REF!</definedName>
    <definedName name="___A3" hidden="1">'[15]F-05'!#REF!</definedName>
    <definedName name="___A4" hidden="1">'[16]F-05'!#REF!</definedName>
    <definedName name="___A5" hidden="1">'[15]F-05'!#REF!</definedName>
    <definedName name="___AA502400">#REF!</definedName>
    <definedName name="___AA503100">#REF!</definedName>
    <definedName name="___AA503101">#REF!</definedName>
    <definedName name="___AA503107">#REF!</definedName>
    <definedName name="___AA503114">#REF!</definedName>
    <definedName name="___AA503115">#REF!</definedName>
    <definedName name="___AA503306">#REF!</definedName>
    <definedName name="___B2">#REF!</definedName>
    <definedName name="___BMT2">'[7]ctrl-exp'!$C$7:$I$1408</definedName>
    <definedName name="___COD1">'[19]MC DATA'!#REF!</definedName>
    <definedName name="___COD11">'[20]MC DATA'!#REF!</definedName>
    <definedName name="___Col2">#REF!</definedName>
    <definedName name="___CUN1">#REF!</definedName>
    <definedName name="___DAT2">#REF!</definedName>
    <definedName name="___DAT3">'[8]mur CºCº'!$C$12:$G$167</definedName>
    <definedName name="___DIS1">#REF!</definedName>
    <definedName name="___DIS2">#REF!</definedName>
    <definedName name="___E1">'[9]ANALISIS ALQUILER FERREYROS'!$D$3:$AS$19</definedName>
    <definedName name="___F">#REF!</definedName>
    <definedName name="___INV12">#REF!</definedName>
    <definedName name="___INV13">#REF!</definedName>
    <definedName name="___inv2">'[5]CONSOL DRE GERAL'!$B$2:$L$99</definedName>
    <definedName name="___la29" hidden="1">#REF!</definedName>
    <definedName name="___la3" hidden="1">#REF!</definedName>
    <definedName name="___la31" hidden="1">#REF!</definedName>
    <definedName name="___la32" hidden="1">#REF!</definedName>
    <definedName name="___la4" hidden="1">#REF!</definedName>
    <definedName name="___la5" hidden="1">#REF!</definedName>
    <definedName name="___la6" hidden="1">#REF!</definedName>
    <definedName name="___la7" hidden="1">#REF!</definedName>
    <definedName name="___la8" hidden="1">#REF!</definedName>
    <definedName name="___la9" hidden="1">#REF!</definedName>
    <definedName name="___lb1" hidden="1">#REF!</definedName>
    <definedName name="___lb10" hidden="1">#REF!</definedName>
    <definedName name="___lb11" hidden="1">#REF!</definedName>
    <definedName name="___lb12" hidden="1">#REF!</definedName>
    <definedName name="___lb13" hidden="1">#REF!</definedName>
    <definedName name="___lb14" hidden="1">#REF!</definedName>
    <definedName name="___lb15" hidden="1">#REF!</definedName>
    <definedName name="___lb16" hidden="1">#REF!</definedName>
    <definedName name="___lb17" hidden="1">#REF!</definedName>
    <definedName name="___lb18" hidden="1">#REF!</definedName>
    <definedName name="___lb19" hidden="1">#REF!</definedName>
    <definedName name="___lb2" hidden="1">#REF!</definedName>
    <definedName name="___lb20" hidden="1">#REF!</definedName>
    <definedName name="___lb21" hidden="1">#REF!</definedName>
    <definedName name="___lb22" hidden="1">#REF!</definedName>
    <definedName name="___lb23" hidden="1">#REF!</definedName>
    <definedName name="___lb24" hidden="1">#REF!</definedName>
    <definedName name="___lb25" hidden="1">#REF!</definedName>
    <definedName name="___lb27" hidden="1">#REF!</definedName>
    <definedName name="___lb28" hidden="1">#REF!</definedName>
    <definedName name="___lb29" hidden="1">#REF!</definedName>
    <definedName name="___lb3" hidden="1">#REF!</definedName>
    <definedName name="___lb30" hidden="1">#REF!</definedName>
    <definedName name="___lb31" hidden="1">#REF!</definedName>
    <definedName name="___lb32" hidden="1">#REF!</definedName>
    <definedName name="___lb4" hidden="1">#REF!</definedName>
    <definedName name="___lb5" hidden="1">#REF!</definedName>
    <definedName name="___lb6" hidden="1">#REF!</definedName>
    <definedName name="___lb7" hidden="1">#REF!</definedName>
    <definedName name="___lb8" hidden="1">#REF!</definedName>
    <definedName name="___lb9" hidden="1">#REF!</definedName>
    <definedName name="___lbc1" hidden="1">#REF!</definedName>
    <definedName name="___lbc10" hidden="1">#REF!</definedName>
    <definedName name="___lbc11" hidden="1">#REF!</definedName>
    <definedName name="___lbc12" hidden="1">#REF!</definedName>
    <definedName name="___lbc13" hidden="1">#REF!</definedName>
    <definedName name="___lbc14" hidden="1">#REF!</definedName>
    <definedName name="___lbc15" hidden="1">#REF!</definedName>
    <definedName name="___lbc16" hidden="1">#REF!</definedName>
    <definedName name="___lbc17" hidden="1">#REF!</definedName>
    <definedName name="___lbc18" hidden="1">#REF!</definedName>
    <definedName name="___lbc19" hidden="1">#REF!</definedName>
    <definedName name="___lbc2" hidden="1">#REF!</definedName>
    <definedName name="___lbc20" hidden="1">#REF!</definedName>
    <definedName name="___lbc21" hidden="1">#REF!</definedName>
    <definedName name="___lbc22" hidden="1">#REF!</definedName>
    <definedName name="___lbc23" hidden="1">#REF!</definedName>
    <definedName name="___lbc24" hidden="1">#REF!</definedName>
    <definedName name="___lbc25" hidden="1">#REF!</definedName>
    <definedName name="___lbc26" hidden="1">#REF!</definedName>
    <definedName name="___lbc27" hidden="1">#REF!</definedName>
    <definedName name="___lbc28" hidden="1">#REF!</definedName>
    <definedName name="___lbc29" hidden="1">#REF!</definedName>
    <definedName name="___lbc3" hidden="1">#REF!</definedName>
    <definedName name="___lbc31" hidden="1">#REF!</definedName>
    <definedName name="___lbc32" hidden="1">#REF!</definedName>
    <definedName name="___lbc4" hidden="1">#REF!</definedName>
    <definedName name="___lbc5" hidden="1">#REF!</definedName>
    <definedName name="___lbc6" hidden="1">#REF!</definedName>
    <definedName name="___lbc7" hidden="1">#REF!</definedName>
    <definedName name="___lbc8" hidden="1">#REF!</definedName>
    <definedName name="___lbc9" hidden="1">#REF!</definedName>
    <definedName name="___ld26" hidden="1">#REF!</definedName>
    <definedName name="___ld31" hidden="1">#REF!</definedName>
    <definedName name="___le31" hidden="1">#REF!</definedName>
    <definedName name="___lf31" hidden="1">#REF!</definedName>
    <definedName name="___n1" hidden="1">'[15]F-05'!#REF!</definedName>
    <definedName name="___n2" hidden="1">'[15]F-05'!#REF!</definedName>
    <definedName name="___PA1">'[17]Agreg Concreto'!#REF!</definedName>
    <definedName name="___PAG1">#REF!</definedName>
    <definedName name="___PAG2">#REF!</definedName>
    <definedName name="___pag3">#REF!</definedName>
    <definedName name="___pag4">#REF!</definedName>
    <definedName name="___pag5">#REF!</definedName>
    <definedName name="___pag6">#REF!</definedName>
    <definedName name="___pag7">#REF!</definedName>
    <definedName name="___pre03">#REF!</definedName>
    <definedName name="___S1" hidden="1">'[15]F-05'!#REF!</definedName>
    <definedName name="___TMC292426">'[14]TMC 292+426 AA'!$A:$IV</definedName>
    <definedName name="___VAL2">'[10]VAL PRINC'!$A$11:$N$77</definedName>
    <definedName name="___VOL25">#REF!</definedName>
    <definedName name="___WR54" hidden="1">'[18]LIMA-CANTA'!#REF!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18" hidden="1">#REF!</definedName>
    <definedName name="___x19" hidden="1">#REF!</definedName>
    <definedName name="___x20" hidden="1">#REF!</definedName>
    <definedName name="___x21" hidden="1">#REF!</definedName>
    <definedName name="___x22" hidden="1">#REF!</definedName>
    <definedName name="___x23" hidden="1">#REF!</definedName>
    <definedName name="___x24" hidden="1">#REF!</definedName>
    <definedName name="___x25" hidden="1">#REF!</definedName>
    <definedName name="___x28" hidden="1">#REF!</definedName>
    <definedName name="___x29" hidden="1">#REF!</definedName>
    <definedName name="___x32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cn.LinkedTable_Tabla11" hidden="1">[21]Base!#REF!</definedName>
    <definedName name="__123" hidden="1">'[18]LIMA-CANTA'!#REF!</definedName>
    <definedName name="__123Graph_A" hidden="1">[22]Limit_ACC_A!$F$17:$I$17</definedName>
    <definedName name="__123Graph_ABENZENE" hidden="1">'[23]Summary 2002$'!$C$45:$X$45</definedName>
    <definedName name="__123Graph_ABUTADIENE" hidden="1">'[23]Summary 2002$'!$C$35:$X$35</definedName>
    <definedName name="__123Graph_ACAPRO" hidden="1">'[24]Summary 2004$'!#REF!</definedName>
    <definedName name="__123Graph_AETHYLENE" hidden="1">'[23]Summary 2002$'!$C$15:$X$15</definedName>
    <definedName name="__123Graph_AEVAC" hidden="1">'[24]Summary 2004$'!#REF!</definedName>
    <definedName name="__123Graph_AGraph1" hidden="1">'[25]300 - 303.720'!#REF!</definedName>
    <definedName name="__123Graph_AGraph10" hidden="1">'[18]LIMA-CANTA'!#REF!</definedName>
    <definedName name="__123Graph_AGraph11" hidden="1">'[18]LIMA-CANTA'!#REF!</definedName>
    <definedName name="__123Graph_AGraph12" hidden="1">'[18]LIMA-CANTA'!#REF!</definedName>
    <definedName name="__123Graph_AGraph13" hidden="1">'[18]LIMA-CANTA'!#REF!</definedName>
    <definedName name="__123Graph_AGraph14" hidden="1">'[18]LIMA-CANTA'!#REF!</definedName>
    <definedName name="__123Graph_AGraph15" hidden="1">'[18]LIMA-CANTA'!#REF!</definedName>
    <definedName name="__123Graph_AGraph16" hidden="1">'[18]LIMA-CANTA'!#REF!</definedName>
    <definedName name="__123Graph_AGraph17" hidden="1">'[18]LIMA-CANTA'!#REF!</definedName>
    <definedName name="__123Graph_AGraph18" hidden="1">'[18]LIMA-CANTA'!#REF!</definedName>
    <definedName name="__123Graph_AGraph2" hidden="1">'[18]LIMA-CANTA'!#REF!</definedName>
    <definedName name="__123Graph_AGraph3" hidden="1">'[18]LIMA-CANTA'!#REF!</definedName>
    <definedName name="__123Graph_AGraph4" hidden="1">'[18]LIMA-CANTA'!#REF!</definedName>
    <definedName name="__123Graph_AGraph5" hidden="1">'[18]LIMA-CANTA'!#REF!</definedName>
    <definedName name="__123Graph_AGraph6" hidden="1">'[18]LIMA-CANTA'!#REF!</definedName>
    <definedName name="__123Graph_AGraph7" hidden="1">'[18]LIMA-CANTA'!#REF!</definedName>
    <definedName name="__123Graph_AGraph8" hidden="1">'[18]LIMA-CANTA'!#REF!</definedName>
    <definedName name="__123Graph_AGraph9" hidden="1">'[18]LIMA-CANTA'!#REF!</definedName>
    <definedName name="__123Graph_AHDPE" hidden="1">'[23]Summary 2002$'!$C$67:$X$67</definedName>
    <definedName name="__123Graph_ALDPE" hidden="1">'[23]Summary 2002$'!$C$51:$X$51</definedName>
    <definedName name="__123Graph_ALLDPE" hidden="1">'[23]Summary 2002$'!$C$59:$X$59</definedName>
    <definedName name="__123Graph_AMTBE" hidden="1">'[24]Summary 2004$'!#REF!</definedName>
    <definedName name="__123Graph_ANAPHTHA" hidden="1">'[23]Summary 2002$'!$C$12:$X$12</definedName>
    <definedName name="__123Graph_APET" hidden="1">'[24]Summary 2004$'!#REF!</definedName>
    <definedName name="__123Graph_APP" hidden="1">'[23]Summary 2002$'!$C$75:$X$75</definedName>
    <definedName name="__123Graph_APROPYLENE" hidden="1">'[23]Summary 2002$'!$C$25:$X$25</definedName>
    <definedName name="__123Graph_APVC" hidden="1">'[23]Summary 2002$'!#REF!</definedName>
    <definedName name="__123Graph_APX" hidden="1">'[23]Summary 2002$'!$C$83:$X$83</definedName>
    <definedName name="__123Graph_ATOL" hidden="1">'[23]Summary 2002$'!$C$99:$X$99</definedName>
    <definedName name="__123Graph_B" hidden="1">'[24]Summary 2004$'!#REF!</definedName>
    <definedName name="__123Graph_BBENZENE" hidden="1">'[23]Summary 2002$'!$C$46:$X$46</definedName>
    <definedName name="__123Graph_BBUTADIENE" hidden="1">'[23]Summary 2002$'!$C$36:$X$36</definedName>
    <definedName name="__123Graph_BCAPRO" hidden="1">'[24]Summary 2004$'!#REF!</definedName>
    <definedName name="__123Graph_BETHYLENE" hidden="1">'[23]Summary 2002$'!$C$16:$X$16</definedName>
    <definedName name="__123Graph_BHDPE" hidden="1">'[23]Summary 2002$'!$C$69:$X$69</definedName>
    <definedName name="__123Graph_BLDPE" hidden="1">'[23]Summary 2002$'!$C$53:$X$53</definedName>
    <definedName name="__123Graph_BLLDPE" hidden="1">'[23]Summary 2002$'!$C$61:$X$61</definedName>
    <definedName name="__123Graph_BMTBE" hidden="1">'[24]Summary 2004$'!#REF!</definedName>
    <definedName name="__123Graph_BNAPHTHA" hidden="1">'[23]Summary 2002$'!#REF!</definedName>
    <definedName name="__123Graph_BPET" hidden="1">'[24]Summary 2004$'!#REF!</definedName>
    <definedName name="__123Graph_BPP" hidden="1">'[23]Summary 2002$'!$C$77:$X$77</definedName>
    <definedName name="__123Graph_BPROPYLENE" hidden="1">'[23]Summary 2002$'!$C$26:$X$26</definedName>
    <definedName name="__123Graph_BPVC" hidden="1">'[23]Summary 2002$'!#REF!</definedName>
    <definedName name="__123Graph_BPX" hidden="1">'[23]Summary 2002$'!#REF!</definedName>
    <definedName name="__123Graph_BTOL" hidden="1">'[23]Summary 2002$'!$C$100:$X$100</definedName>
    <definedName name="__123Graph_C" hidden="1">'[24]Summary 2004$'!#REF!</definedName>
    <definedName name="__123Graph_CBENZENE" hidden="1">'[23]Summary 2002$'!$C$47:$X$47</definedName>
    <definedName name="__123Graph_CBUTADIENE" hidden="1">'[23]Summary 2002$'!$C$37:$X$37</definedName>
    <definedName name="__123Graph_CCAPRO" hidden="1">'[24]Summary 2004$'!#REF!</definedName>
    <definedName name="__123Graph_CETHYLENE" hidden="1">'[23]Summary 2002$'!$C$17:$X$17</definedName>
    <definedName name="__123Graph_CEVAC" hidden="1">'[24]Summary 2004$'!#REF!</definedName>
    <definedName name="__123Graph_CHDPE" hidden="1">'[23]Summary 2002$'!$C$68:$X$68</definedName>
    <definedName name="__123Graph_CLDPE" hidden="1">'[23]Summary 2002$'!$C$52:$X$52</definedName>
    <definedName name="__123Graph_CLLDPE" hidden="1">'[23]Summary 2002$'!$C$60:$X$60</definedName>
    <definedName name="__123Graph_CMTBE" hidden="1">'[24]Summary 2004$'!#REF!</definedName>
    <definedName name="__123Graph_CNAPHTHA" hidden="1">'[23]Summary 2002$'!#REF!</definedName>
    <definedName name="__123Graph_CPET" hidden="1">'[24]Summary 2004$'!#REF!</definedName>
    <definedName name="__123Graph_CPP" hidden="1">'[23]Summary 2002$'!$C$76:$X$76</definedName>
    <definedName name="__123Graph_CPROPYLENE" hidden="1">'[23]Summary 2002$'!$C$27:$X$27</definedName>
    <definedName name="__123Graph_CPVC" hidden="1">'[23]Summary 2002$'!#REF!</definedName>
    <definedName name="__123Graph_CPX" hidden="1">'[23]Summary 2002$'!$C$84:$X$84</definedName>
    <definedName name="__123Graph_CTOL" hidden="1">'[23]Summary 2002$'!$C$102:$X$102</definedName>
    <definedName name="__123Graph_D" hidden="1">'[24]Summary 2004$'!#REF!</definedName>
    <definedName name="__123Graph_DBENZENE" hidden="1">'[23]Summary 2002$'!#REF!</definedName>
    <definedName name="__123Graph_DBUTADIENE" hidden="1">'[23]Summary 2002$'!$C$39:$X$39</definedName>
    <definedName name="__123Graph_DCAPRO" hidden="1">'[24]Summary 2004$'!#REF!</definedName>
    <definedName name="__123Graph_DETHYLENE" hidden="1">'[23]Summary 2002$'!$C$19:$X$19</definedName>
    <definedName name="__123Graph_DEVAC" hidden="1">'[24]Summary 2004$'!#REF!</definedName>
    <definedName name="__123Graph_DHDPE" hidden="1">'[23]Summary 2002$'!$C$70:$X$70</definedName>
    <definedName name="__123Graph_DLDPE" hidden="1">'[23]Summary 2002$'!$C$54:$X$54</definedName>
    <definedName name="__123Graph_DLLDPE" hidden="1">'[23]Summary 2002$'!$C$62:$X$62</definedName>
    <definedName name="__123Graph_DMTBE" hidden="1">'[24]Summary 2004$'!#REF!</definedName>
    <definedName name="__123Graph_DNAPHTHA" hidden="1">'[23]Summary 2002$'!#REF!</definedName>
    <definedName name="__123Graph_DPET" hidden="1">'[24]Summary 2004$'!#REF!</definedName>
    <definedName name="__123Graph_DPP" hidden="1">'[23]Summary 2002$'!$C$78:$X$78</definedName>
    <definedName name="__123Graph_DPROPYLENE" hidden="1">'[23]Summary 2002$'!$C$29:$X$29</definedName>
    <definedName name="__123Graph_DPVC" hidden="1">'[23]Summary 2002$'!#REF!</definedName>
    <definedName name="__123Graph_DPX" hidden="1">'[23]Summary 2002$'!$C$86:$X$86</definedName>
    <definedName name="__123Graph_DTOL" hidden="1">'[23]Summary 2002$'!#REF!</definedName>
    <definedName name="__123Graph_E" hidden="1">'[24]Summary 2004$'!#REF!</definedName>
    <definedName name="__123Graph_EBENZENE" hidden="1">'[23]Summary 2002$'!#REF!</definedName>
    <definedName name="__123Graph_EBUTADIENE" hidden="1">'[23]Summary 2002$'!$C$40:$X$40</definedName>
    <definedName name="__123Graph_ECAPRO" hidden="1">'[24]Summary 2004$'!#REF!</definedName>
    <definedName name="__123Graph_EETHYLENE" hidden="1">'[23]Summary 2002$'!$C$20:$X$20</definedName>
    <definedName name="__123Graph_EHDPE" hidden="1">'[23]Summary 2002$'!$C$72:$X$72</definedName>
    <definedName name="__123Graph_ELDPE" hidden="1">'[23]Summary 2002$'!$C$56:$X$56</definedName>
    <definedName name="__123Graph_ELLDPE" hidden="1">'[23]Summary 2002$'!$C$64:$X$64</definedName>
    <definedName name="__123Graph_EMTBE" hidden="1">'[24]Summary 2004$'!#REF!</definedName>
    <definedName name="__123Graph_ENAPHTHA" hidden="1">'[23]Summary 2002$'!#REF!</definedName>
    <definedName name="__123Graph_EPET" hidden="1">'[24]Summary 2004$'!#REF!</definedName>
    <definedName name="__123Graph_EPP" hidden="1">'[23]Summary 2002$'!$C$80:$X$80</definedName>
    <definedName name="__123Graph_EPROPYLENE" hidden="1">'[23]Summary 2002$'!$C$30:$X$30</definedName>
    <definedName name="__123Graph_EPVC" hidden="1">'[23]Summary 2002$'!#REF!</definedName>
    <definedName name="__123Graph_EPX" hidden="1">'[23]Summary 2002$'!#REF!</definedName>
    <definedName name="__123Graph_ETOL" hidden="1">'[23]Summary 2002$'!#REF!</definedName>
    <definedName name="__123Graph_F" hidden="1">'[24]Summary 2004$'!#REF!</definedName>
    <definedName name="__123Graph_FBENZENE" hidden="1">'[23]Summary 2002$'!#REF!</definedName>
    <definedName name="__123Graph_FBUTADIENE" hidden="1">'[23]Summary 2002$'!$C$41:$X$41</definedName>
    <definedName name="__123Graph_FCAPRO" hidden="1">'[24]Summary 2004$'!#REF!</definedName>
    <definedName name="__123Graph_FETHYLENE" hidden="1">'[23]Summary 2002$'!$C$21:$X$21</definedName>
    <definedName name="__123Graph_FEVAC" hidden="1">'[24]Summary 2004$'!#REF!</definedName>
    <definedName name="__123Graph_FHDPE" hidden="1">'[23]Summary 2002$'!$C$71:$X$71</definedName>
    <definedName name="__123Graph_FLDPE" hidden="1">'[23]Summary 2002$'!$C$55:$X$55</definedName>
    <definedName name="__123Graph_FLLDPE" hidden="1">'[23]Summary 2002$'!$C$63:$X$63</definedName>
    <definedName name="__123Graph_FMTBE" hidden="1">'[24]Summary 2004$'!#REF!</definedName>
    <definedName name="__123Graph_FNAPHTHA" hidden="1">'[23]Summary 2002$'!#REF!</definedName>
    <definedName name="__123Graph_FPET" hidden="1">'[24]Summary 2004$'!#REF!</definedName>
    <definedName name="__123Graph_FPP" hidden="1">'[23]Summary 2002$'!$C$79:$X$79</definedName>
    <definedName name="__123Graph_FPROPYLENE" hidden="1">'[23]Summary 2002$'!$C$31:$X$31</definedName>
    <definedName name="__123Graph_FPVC" hidden="1">'[23]Summary 2002$'!#REF!</definedName>
    <definedName name="__123Graph_FPX" hidden="1">'[23]Summary 2002$'!$C$87:$X$87</definedName>
    <definedName name="__123Graph_FTOL" hidden="1">'[23]Summary 2002$'!#REF!</definedName>
    <definedName name="__123Graph_X" hidden="1">#REF!</definedName>
    <definedName name="__123Graph_XBENZENE" hidden="1">'[23]Summary 2002$'!$C$44:$X$44</definedName>
    <definedName name="__123Graph_XBUTADIENE" hidden="1">'[23]Summary 2002$'!$C$34:$X$34</definedName>
    <definedName name="__123Graph_XCAPRO" hidden="1">'[24]Summary 2004$'!#REF!</definedName>
    <definedName name="__123Graph_XETHYLENE" hidden="1">'[23]Summary 2002$'!$C$14:$X$14</definedName>
    <definedName name="__123Graph_XEVAC" hidden="1">'[24]Summary 2004$'!#REF!</definedName>
    <definedName name="__123Graph_XGRA1" hidden="1">#REF!</definedName>
    <definedName name="__123Graph_XGRA2" hidden="1">#REF!</definedName>
    <definedName name="__123Graph_XGraph1" hidden="1">[26]PID!#REF!</definedName>
    <definedName name="__123Graph_XGraph10" hidden="1">'[18]LIMA-CANTA'!#REF!</definedName>
    <definedName name="__123Graph_XGraph11" hidden="1">'[18]LIMA-CANTA'!#REF!</definedName>
    <definedName name="__123Graph_XGraph12" hidden="1">'[18]LIMA-CANTA'!#REF!</definedName>
    <definedName name="__123Graph_XGraph13" hidden="1">'[18]LIMA-CANTA'!#REF!</definedName>
    <definedName name="__123Graph_XGraph14" hidden="1">'[18]LIMA-CANTA'!#REF!</definedName>
    <definedName name="__123Graph_XGraph15" hidden="1">'[18]LIMA-CANTA'!#REF!</definedName>
    <definedName name="__123Graph_XGraph16" hidden="1">'[18]LIMA-CANTA'!#REF!</definedName>
    <definedName name="__123Graph_XGraph17" hidden="1">'[18]LIMA-CANTA'!#REF!</definedName>
    <definedName name="__123Graph_XGraph18" hidden="1">'[18]LIMA-CANTA'!#REF!</definedName>
    <definedName name="__123Graph_XGraph3" hidden="1">'[18]LIMA-CANTA'!#REF!</definedName>
    <definedName name="__123Graph_XGraph4" hidden="1">'[18]LIMA-CANTA'!#REF!</definedName>
    <definedName name="__123Graph_XGraph5" hidden="1">'[18]LIMA-CANTA'!#REF!</definedName>
    <definedName name="__123Graph_XGraph6" hidden="1">'[18]LIMA-CANTA'!#REF!</definedName>
    <definedName name="__123Graph_XGraph7" hidden="1">'[18]LIMA-CANTA'!#REF!</definedName>
    <definedName name="__123Graph_XGraph8" hidden="1">'[18]LIMA-CANTA'!#REF!</definedName>
    <definedName name="__123Graph_XGraph9" hidden="1">'[18]LIMA-CANTA'!#REF!</definedName>
    <definedName name="__123Graph_XHDPE" hidden="1">'[23]Summary 2002$'!$C$66:$X$66</definedName>
    <definedName name="__123Graph_XLDPE" hidden="1">'[23]Summary 2002$'!$C$50:$X$50</definedName>
    <definedName name="__123Graph_XLLDPE" hidden="1">'[23]Summary 2002$'!$C$58:$X$58</definedName>
    <definedName name="__123Graph_XMTBE" hidden="1">'[24]Summary 2004$'!#REF!</definedName>
    <definedName name="__123Graph_XNAPHTHA" hidden="1">'[23]Summary 2002$'!#REF!</definedName>
    <definedName name="__123Graph_XPET" hidden="1">'[24]Summary 2004$'!#REF!</definedName>
    <definedName name="__123Graph_XPP" hidden="1">'[23]Summary 2002$'!$C$74:$X$74</definedName>
    <definedName name="__123Graph_XPROPYLENE" hidden="1">'[23]Summary 2002$'!$C$24:$X$24</definedName>
    <definedName name="__123Graph_XPVC" hidden="1">'[23]Summary 2002$'!#REF!</definedName>
    <definedName name="__123Graph_XPX" hidden="1">'[23]Summary 2002$'!$C$82:$X$82</definedName>
    <definedName name="__123Graph_XTOL" hidden="1">'[24]Summary 2004$'!#REF!</definedName>
    <definedName name="__123Graph_Ygraph10" hidden="1">[27]EXP!#REF!</definedName>
    <definedName name="__3__123Graph_XCHART_1" hidden="1">[28]OP079907!$BK$32:$BK$141</definedName>
    <definedName name="__4RiskStatFunctionsUpdateFr_q">1</definedName>
    <definedName name="__A1">'[6]T.I. COSTOS FIJOS Y VARIABLES'!#REF!</definedName>
    <definedName name="__A2" hidden="1">'[15]F-05'!#REF!</definedName>
    <definedName name="__A3" hidden="1">'[15]F-05'!#REF!</definedName>
    <definedName name="__A4" hidden="1">'[16]F-05'!#REF!</definedName>
    <definedName name="__A5" hidden="1">'[15]F-05'!#REF!</definedName>
    <definedName name="__AA502400">#REF!</definedName>
    <definedName name="__AA503100">#REF!</definedName>
    <definedName name="__AA503101">#REF!</definedName>
    <definedName name="__AA503107">#REF!</definedName>
    <definedName name="__AA503114">#REF!</definedName>
    <definedName name="__AA503115">#REF!</definedName>
    <definedName name="__AA503306">#REF!</definedName>
    <definedName name="__B2">#REF!</definedName>
    <definedName name="__BMT2">#N/A</definedName>
    <definedName name="__Col1">#REF!</definedName>
    <definedName name="__Col2">#REF!</definedName>
    <definedName name="__CUN1">#REF!</definedName>
    <definedName name="__DAT03">#REF!</definedName>
    <definedName name="__DAT1">#REF!</definedName>
    <definedName name="__DAT2">#REF!</definedName>
    <definedName name="__DAT3">'[8]mur CºCº'!$C$12:$G$167</definedName>
    <definedName name="__DIS1">#REF!</definedName>
    <definedName name="__DIS2">#REF!</definedName>
    <definedName name="__E1">#N/A</definedName>
    <definedName name="__F">#REF!</definedName>
    <definedName name="__HOJ4">#REF!</definedName>
    <definedName name="__INV12">#REF!</definedName>
    <definedName name="__INV13">#REF!</definedName>
    <definedName name="__inv2">'[5]CONSOL DRE GERAL'!$B$2:$L$99</definedName>
    <definedName name="__jcc1">'[29]MUROS C°'!$AC$51:$AE$65</definedName>
    <definedName name="__la29" hidden="1">#REF!</definedName>
    <definedName name="__la3" hidden="1">#REF!</definedName>
    <definedName name="__la31" hidden="1">#REF!</definedName>
    <definedName name="__la32" hidden="1">#REF!</definedName>
    <definedName name="__la4" hidden="1">#REF!</definedName>
    <definedName name="__la5" hidden="1">#REF!</definedName>
    <definedName name="__la6" hidden="1">#REF!</definedName>
    <definedName name="__la7" hidden="1">#REF!</definedName>
    <definedName name="__la8" hidden="1">#REF!</definedName>
    <definedName name="__la9" hidden="1">#REF!</definedName>
    <definedName name="__lb1" hidden="1">#REF!</definedName>
    <definedName name="__lb10" hidden="1">#REF!</definedName>
    <definedName name="__lb11" hidden="1">#REF!</definedName>
    <definedName name="__lb12" hidden="1">#REF!</definedName>
    <definedName name="__lb13" hidden="1">#REF!</definedName>
    <definedName name="__lb14" hidden="1">#REF!</definedName>
    <definedName name="__lb15" hidden="1">#REF!</definedName>
    <definedName name="__lb16" hidden="1">#REF!</definedName>
    <definedName name="__lb17" hidden="1">#REF!</definedName>
    <definedName name="__lb18" hidden="1">#REF!</definedName>
    <definedName name="__lb19" hidden="1">#REF!</definedName>
    <definedName name="__lb2" hidden="1">#REF!</definedName>
    <definedName name="__lb20" hidden="1">#REF!</definedName>
    <definedName name="__lb21" hidden="1">#REF!</definedName>
    <definedName name="__lb22" hidden="1">#REF!</definedName>
    <definedName name="__lb23" hidden="1">#REF!</definedName>
    <definedName name="__lb24" hidden="1">#REF!</definedName>
    <definedName name="__lb25" hidden="1">#REF!</definedName>
    <definedName name="__lb27" hidden="1">#REF!</definedName>
    <definedName name="__lb28" hidden="1">#REF!</definedName>
    <definedName name="__lb29" hidden="1">#REF!</definedName>
    <definedName name="__lb3" hidden="1">#REF!</definedName>
    <definedName name="__lb30" hidden="1">#REF!</definedName>
    <definedName name="__lb31" hidden="1">#REF!</definedName>
    <definedName name="__lb32" hidden="1">#REF!</definedName>
    <definedName name="__lb4" hidden="1">#REF!</definedName>
    <definedName name="__lb5" hidden="1">#REF!</definedName>
    <definedName name="__lb6" hidden="1">#REF!</definedName>
    <definedName name="__lb7" hidden="1">#REF!</definedName>
    <definedName name="__lb8" hidden="1">#REF!</definedName>
    <definedName name="__lb9" hidden="1">#REF!</definedName>
    <definedName name="__lbc1" hidden="1">#REF!</definedName>
    <definedName name="__lbc10" hidden="1">#REF!</definedName>
    <definedName name="__lbc11" hidden="1">#REF!</definedName>
    <definedName name="__lbc12" hidden="1">#REF!</definedName>
    <definedName name="__lbc13" hidden="1">#REF!</definedName>
    <definedName name="__lbc14" hidden="1">#REF!</definedName>
    <definedName name="__lbc15" hidden="1">#REF!</definedName>
    <definedName name="__lbc16" hidden="1">#REF!</definedName>
    <definedName name="__lbc17" hidden="1">#REF!</definedName>
    <definedName name="__lbc18" hidden="1">#REF!</definedName>
    <definedName name="__lbc19" hidden="1">#REF!</definedName>
    <definedName name="__lbc2" hidden="1">#REF!</definedName>
    <definedName name="__lbc20" hidden="1">#REF!</definedName>
    <definedName name="__lbc21" hidden="1">#REF!</definedName>
    <definedName name="__lbc22" hidden="1">#REF!</definedName>
    <definedName name="__lbc23" hidden="1">#REF!</definedName>
    <definedName name="__lbc24" hidden="1">#REF!</definedName>
    <definedName name="__lbc25" hidden="1">#REF!</definedName>
    <definedName name="__lbc26" hidden="1">#REF!</definedName>
    <definedName name="__lbc27" hidden="1">#REF!</definedName>
    <definedName name="__lbc28" hidden="1">#REF!</definedName>
    <definedName name="__lbc29" hidden="1">#REF!</definedName>
    <definedName name="__lbc3" hidden="1">#REF!</definedName>
    <definedName name="__lbc31" hidden="1">#REF!</definedName>
    <definedName name="__lbc32" hidden="1">#REF!</definedName>
    <definedName name="__lbc4" hidden="1">#REF!</definedName>
    <definedName name="__lbc5" hidden="1">#REF!</definedName>
    <definedName name="__lbc6" hidden="1">#REF!</definedName>
    <definedName name="__lbc7" hidden="1">#REF!</definedName>
    <definedName name="__lbc8" hidden="1">#REF!</definedName>
    <definedName name="__lbc9" hidden="1">#REF!</definedName>
    <definedName name="__ld26" hidden="1">#REF!</definedName>
    <definedName name="__ld31" hidden="1">#REF!</definedName>
    <definedName name="__le31" hidden="1">#REF!</definedName>
    <definedName name="__lf31" hidden="1">#REF!</definedName>
    <definedName name="__n1" hidden="1">'[15]F-05'!#REF!</definedName>
    <definedName name="__n2" hidden="1">'[15]F-05'!#REF!</definedName>
    <definedName name="__PAG1">#REF!</definedName>
    <definedName name="__pag2">#REF!</definedName>
    <definedName name="__pag3">#REF!</definedName>
    <definedName name="__pag4">#REF!</definedName>
    <definedName name="__pag5">#REF!</definedName>
    <definedName name="__pag6">#REF!</definedName>
    <definedName name="__pag7">#REF!</definedName>
    <definedName name="__pre03">#REF!</definedName>
    <definedName name="__REC1">[30]REC!$B$3:$J$1515</definedName>
    <definedName name="__S1" hidden="1">'[15]F-05'!#REF!</definedName>
    <definedName name="__TMC292426">'[14]TMC 292+426 AA'!$A:$IV</definedName>
    <definedName name="__VAL2">'[31]VAL PRINC'!$A$11:$N$77</definedName>
    <definedName name="__VOL25">#REF!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18" hidden="1">#REF!</definedName>
    <definedName name="__x19" hidden="1">#REF!</definedName>
    <definedName name="__x20" hidden="1">#REF!</definedName>
    <definedName name="__x21" hidden="1">#REF!</definedName>
    <definedName name="__x22" hidden="1">#REF!</definedName>
    <definedName name="__x23" hidden="1">#REF!</definedName>
    <definedName name="__x24" hidden="1">#REF!</definedName>
    <definedName name="__x25" hidden="1">#REF!</definedName>
    <definedName name="__x28" hidden="1">#REF!</definedName>
    <definedName name="__x29" hidden="1">#REF!</definedName>
    <definedName name="__x32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cn.LinkedTable_Tabla11" hidden="1">[21]Base!#REF!</definedName>
    <definedName name="_0.CURVA_OBRA">#REF!</definedName>
    <definedName name="_00.VAR._GASTO">#REF!</definedName>
    <definedName name="_000.CURVA_FINA">#REF!</definedName>
    <definedName name="_1">#REF!</definedName>
    <definedName name="_1_0_0_F" hidden="1">'[32]F-05'!#REF!</definedName>
    <definedName name="_101001">"sfev"</definedName>
    <definedName name="_11.SERV.TECNIC">#REF!</definedName>
    <definedName name="_11_A">#REF!</definedName>
    <definedName name="_12.GAST_GERAIS">#REF!</definedName>
    <definedName name="_12_A">#REF!</definedName>
    <definedName name="_1232" hidden="1">[27]EXP!#REF!</definedName>
    <definedName name="_123Graph_AGraph10" hidden="1">'[18]LIMA-CANTA'!#REF!</definedName>
    <definedName name="_13.P._PERMAN.">#REF!</definedName>
    <definedName name="_13_A">#REF!</definedName>
    <definedName name="_14_">#REF!</definedName>
    <definedName name="_14_A">#REF!</definedName>
    <definedName name="_15.IMPL._CANT">#REF!</definedName>
    <definedName name="_16.EQUIPAM.">#REF!</definedName>
    <definedName name="_17.OPER._CANT.">#REF!</definedName>
    <definedName name="_18_A">#REF!</definedName>
    <definedName name="_19.TRANC_LIMP.">#REF!</definedName>
    <definedName name="_1Excel_BuiltIn_Print_Area_15_1">#REF!</definedName>
    <definedName name="_1F" hidden="1">'[33]F-05'!#REF!</definedName>
    <definedName name="_2_0_0_F" hidden="1">'[32]F-05'!#REF!</definedName>
    <definedName name="_21_">#REF!</definedName>
    <definedName name="_21_A">#REF!</definedName>
    <definedName name="_23_">#REF!</definedName>
    <definedName name="_23_A">#REF!</definedName>
    <definedName name="_25.PREP.TERREN">#REF!</definedName>
    <definedName name="_26_A">#REF!</definedName>
    <definedName name="_27.FUND._ESCOR">#REF!</definedName>
    <definedName name="_28_A">#REF!</definedName>
    <definedName name="_29_">#REF!</definedName>
    <definedName name="_29_A">#REF!</definedName>
    <definedName name="_2Excel_BuiltIn_Print_Area_16_1">#REF!</definedName>
    <definedName name="_3_">#REF!</definedName>
    <definedName name="_3__123Graph_XCHART_1" hidden="1">[28]OP079907!$BK$32:$BK$141</definedName>
    <definedName name="_3_0_0_F" hidden="1">'[32]F-05'!#REF!</definedName>
    <definedName name="_3_A">#REF!</definedName>
    <definedName name="_30_">#REF!</definedName>
    <definedName name="_30_A">#REF!</definedName>
    <definedName name="_31_">#REF!</definedName>
    <definedName name="_31_32_33.C_A">#REF!</definedName>
    <definedName name="_3Excel_BuiltIn_Print_Area_18_1">#REF!</definedName>
    <definedName name="_3F" hidden="1">'[3]F-05'!#REF!</definedName>
    <definedName name="_4_">#REF!</definedName>
    <definedName name="_4_A">#REF!</definedName>
    <definedName name="_41.ALVENARIA">#REF!</definedName>
    <definedName name="_4135_A">#REF!</definedName>
    <definedName name="_4136_">#REF!</definedName>
    <definedName name="_4136_A">#REF!</definedName>
    <definedName name="_4138_">#REF!</definedName>
    <definedName name="_4138_A">#REF!</definedName>
    <definedName name="_4139_">#REF!</definedName>
    <definedName name="_4139_A">#REF!</definedName>
    <definedName name="_4140_">#REF!</definedName>
    <definedName name="_4140_A">#REF!</definedName>
    <definedName name="_4141_">#REF!</definedName>
    <definedName name="_4141_A">#REF!</definedName>
    <definedName name="_4142_">#REF!</definedName>
    <definedName name="_4142_A">#REF!</definedName>
    <definedName name="_4143_">#REF!</definedName>
    <definedName name="_4143_A">#REF!</definedName>
    <definedName name="_4144_">#REF!</definedName>
    <definedName name="_4144_A">#REF!</definedName>
    <definedName name="_4145_">#REF!</definedName>
    <definedName name="_4145_A">#REF!</definedName>
    <definedName name="_4146_">#REF!</definedName>
    <definedName name="_4146_A">#REF!</definedName>
    <definedName name="_4147_">#REF!</definedName>
    <definedName name="_4147_A">#REF!</definedName>
    <definedName name="_4148_">#REF!</definedName>
    <definedName name="_4148_A">#REF!</definedName>
    <definedName name="_4149_">#REF!</definedName>
    <definedName name="_4149_A">#REF!</definedName>
    <definedName name="_4150_">#REF!</definedName>
    <definedName name="_4150_A">#REF!</definedName>
    <definedName name="_4151_">#REF!</definedName>
    <definedName name="_4151_A">#REF!</definedName>
    <definedName name="_4152_">#REF!</definedName>
    <definedName name="_4152_A">#REF!</definedName>
    <definedName name="_4197_">#REF!</definedName>
    <definedName name="_4197_A">#REF!</definedName>
    <definedName name="_4201_">#REF!</definedName>
    <definedName name="_4201_A">#REF!</definedName>
    <definedName name="_4202_">#REF!</definedName>
    <definedName name="_4202_A">#REF!</definedName>
    <definedName name="_4245_">#REF!</definedName>
    <definedName name="_4245_A">#REF!</definedName>
    <definedName name="_4301_">#REF!</definedName>
    <definedName name="_4301_A">#REF!</definedName>
    <definedName name="_4302_">#REF!</definedName>
    <definedName name="_4302_A">#REF!</definedName>
    <definedName name="_4303_">#REF!</definedName>
    <definedName name="_4303_A">#REF!</definedName>
    <definedName name="_4305_">#REF!</definedName>
    <definedName name="_4305_A">#REF!</definedName>
    <definedName name="_4306_">#REF!</definedName>
    <definedName name="_4306_A">#REF!</definedName>
    <definedName name="_4307_">#REF!</definedName>
    <definedName name="_4307_A">#REF!</definedName>
    <definedName name="_4308_">#REF!</definedName>
    <definedName name="_4308_A">#REF!</definedName>
    <definedName name="_4309_">#REF!</definedName>
    <definedName name="_4309_A">#REF!</definedName>
    <definedName name="_4310_">#REF!</definedName>
    <definedName name="_4310_A">#REF!</definedName>
    <definedName name="_4312_">#REF!</definedName>
    <definedName name="_4312_A">#REF!</definedName>
    <definedName name="_4313_">#REF!</definedName>
    <definedName name="_4313_A">#REF!</definedName>
    <definedName name="_4314_">#REF!</definedName>
    <definedName name="_4314_A">#REF!</definedName>
    <definedName name="_4315_">#REF!</definedName>
    <definedName name="_4315_A">#REF!</definedName>
    <definedName name="_4319_">#REF!</definedName>
    <definedName name="_4319_A">#REF!</definedName>
    <definedName name="_4320_">#REF!</definedName>
    <definedName name="_4320_A">#REF!</definedName>
    <definedName name="_4321_">#REF!</definedName>
    <definedName name="_4321_A">#REF!</definedName>
    <definedName name="_4322_">#REF!</definedName>
    <definedName name="_4322_A">#REF!</definedName>
    <definedName name="_4323_">#REF!</definedName>
    <definedName name="_4323_A">#REF!</definedName>
    <definedName name="_4324_">#REF!</definedName>
    <definedName name="_4324_A">#REF!</definedName>
    <definedName name="_4325_">#REF!</definedName>
    <definedName name="_4325_A">#REF!</definedName>
    <definedName name="_4326_">#REF!</definedName>
    <definedName name="_4326_A">#REF!</definedName>
    <definedName name="_4327_">#REF!</definedName>
    <definedName name="_4327_A">#REF!</definedName>
    <definedName name="_4328_">#REF!</definedName>
    <definedName name="_4328_A">#REF!</definedName>
    <definedName name="_4329_">#REF!</definedName>
    <definedName name="_4329_A">#REF!</definedName>
    <definedName name="_4330_">#REF!</definedName>
    <definedName name="_4330_A">#REF!</definedName>
    <definedName name="_4332_">#REF!</definedName>
    <definedName name="_4332_A">#REF!</definedName>
    <definedName name="_4334_">#REF!</definedName>
    <definedName name="_4334_A">#REF!</definedName>
    <definedName name="_4336_">#REF!</definedName>
    <definedName name="_4336_A">#REF!</definedName>
    <definedName name="_4337_">#REF!</definedName>
    <definedName name="_4337_A">#REF!</definedName>
    <definedName name="_4339_">#REF!</definedName>
    <definedName name="_4339_A">#REF!</definedName>
    <definedName name="_4340_">#REF!</definedName>
    <definedName name="_4340_A">#REF!</definedName>
    <definedName name="_4344_">#REF!</definedName>
    <definedName name="_4344_A">#REF!</definedName>
    <definedName name="_4346_">#REF!</definedName>
    <definedName name="_4346_A">#REF!</definedName>
    <definedName name="_4347_">#REF!</definedName>
    <definedName name="_4347_A">#REF!</definedName>
    <definedName name="_4349_">#REF!</definedName>
    <definedName name="_4349_A">#REF!</definedName>
    <definedName name="_4351_">#REF!</definedName>
    <definedName name="_4351_A">#REF!</definedName>
    <definedName name="_4352_">#REF!</definedName>
    <definedName name="_4352_A">#REF!</definedName>
    <definedName name="_4353_">#REF!</definedName>
    <definedName name="_4353_A">#REF!</definedName>
    <definedName name="_4354_">#REF!</definedName>
    <definedName name="_4354_A">#REF!</definedName>
    <definedName name="_4411_">#REF!</definedName>
    <definedName name="_4411_A">#REF!</definedName>
    <definedName name="_4412_">#REF!</definedName>
    <definedName name="_4412_A">#REF!</definedName>
    <definedName name="_4413_">#REF!</definedName>
    <definedName name="_4413_A">#REF!</definedName>
    <definedName name="_4416_">#REF!</definedName>
    <definedName name="_4416_A">#REF!</definedName>
    <definedName name="_4417_">#REF!</definedName>
    <definedName name="_4417_A">#REF!</definedName>
    <definedName name="_4418_">#REF!</definedName>
    <definedName name="_4418_A">#REF!</definedName>
    <definedName name="_4419_">#REF!</definedName>
    <definedName name="_4419_A">#REF!</definedName>
    <definedName name="_4427_">#REF!</definedName>
    <definedName name="_4427_A">#REF!</definedName>
    <definedName name="_4428_">#REF!</definedName>
    <definedName name="_4428_A">#REF!</definedName>
    <definedName name="_4429_">#REF!</definedName>
    <definedName name="_4429_A">#REF!</definedName>
    <definedName name="_4430_">#REF!</definedName>
    <definedName name="_4430_A">#REF!</definedName>
    <definedName name="_4431_">#REF!</definedName>
    <definedName name="_4431_A">#REF!</definedName>
    <definedName name="_4432_">#REF!</definedName>
    <definedName name="_4432_A">#REF!</definedName>
    <definedName name="_4433_">#REF!</definedName>
    <definedName name="_4433_A">#REF!</definedName>
    <definedName name="_4435_">#REF!</definedName>
    <definedName name="_4435_A">#REF!</definedName>
    <definedName name="_4437_">#REF!</definedName>
    <definedName name="_4437_A">#REF!</definedName>
    <definedName name="_4438_">#REF!</definedName>
    <definedName name="_4438_A">#REF!</definedName>
    <definedName name="_4439_">#REF!</definedName>
    <definedName name="_4439_A">#REF!</definedName>
    <definedName name="_4441_">#REF!</definedName>
    <definedName name="_4441_A">#REF!</definedName>
    <definedName name="_4442_">#REF!</definedName>
    <definedName name="_4442_A">#REF!</definedName>
    <definedName name="_4444_">#REF!</definedName>
    <definedName name="_4444_A">#REF!</definedName>
    <definedName name="_4445_">#REF!</definedName>
    <definedName name="_4445_A">#REF!</definedName>
    <definedName name="_4446_">#REF!</definedName>
    <definedName name="_4446_A">#REF!</definedName>
    <definedName name="_4447_">#REF!</definedName>
    <definedName name="_4447_A">#REF!</definedName>
    <definedName name="_4448_">#REF!</definedName>
    <definedName name="_4448_A">#REF!</definedName>
    <definedName name="_4449_">#REF!</definedName>
    <definedName name="_4449_A">#REF!</definedName>
    <definedName name="_4450_">#REF!</definedName>
    <definedName name="_4450_A">#REF!</definedName>
    <definedName name="_4451_">#REF!</definedName>
    <definedName name="_4451_A">#REF!</definedName>
    <definedName name="_4452_">#REF!</definedName>
    <definedName name="_4452_A">#REF!</definedName>
    <definedName name="_4454_">#REF!</definedName>
    <definedName name="_4454_A">#REF!</definedName>
    <definedName name="_4455_">#REF!</definedName>
    <definedName name="_4455_A">#REF!</definedName>
    <definedName name="_4456_">#REF!</definedName>
    <definedName name="_4456_A">#REF!</definedName>
    <definedName name="_4458_">#REF!</definedName>
    <definedName name="_4458_A">#REF!</definedName>
    <definedName name="_4460_">#REF!</definedName>
    <definedName name="_4460_A">#REF!</definedName>
    <definedName name="_4464_">#REF!</definedName>
    <definedName name="_4464_A">#REF!</definedName>
    <definedName name="_4465_">#REF!</definedName>
    <definedName name="_4465_A">#REF!</definedName>
    <definedName name="_4471_">#REF!</definedName>
    <definedName name="_4471_A">#REF!</definedName>
    <definedName name="_4472_">#REF!</definedName>
    <definedName name="_4472_A">#REF!</definedName>
    <definedName name="_4474_">#REF!</definedName>
    <definedName name="_4474_A">#REF!</definedName>
    <definedName name="_4475_">#REF!</definedName>
    <definedName name="_4475_A">#REF!</definedName>
    <definedName name="_4477_">#REF!</definedName>
    <definedName name="_4477_A">#REF!</definedName>
    <definedName name="_4481_">#REF!</definedName>
    <definedName name="_4481_A">#REF!</definedName>
    <definedName name="_4484_">#REF!</definedName>
    <definedName name="_4484_A">#REF!</definedName>
    <definedName name="_4485_">#REF!</definedName>
    <definedName name="_4485_A">#REF!</definedName>
    <definedName name="_4486_">#REF!</definedName>
    <definedName name="_4486_A">#REF!</definedName>
    <definedName name="_4487_">#REF!</definedName>
    <definedName name="_4487_A">#REF!</definedName>
    <definedName name="_4488_">#REF!</definedName>
    <definedName name="_4488_A">#REF!</definedName>
    <definedName name="_4491_">#REF!</definedName>
    <definedName name="_4491_A">#REF!</definedName>
    <definedName name="_4493_">#REF!</definedName>
    <definedName name="_4493_A">#REF!</definedName>
    <definedName name="_4494_">#REF!</definedName>
    <definedName name="_4494_A">#REF!</definedName>
    <definedName name="_4495_">#REF!</definedName>
    <definedName name="_4495_A">#REF!</definedName>
    <definedName name="_4496_">#REF!</definedName>
    <definedName name="_4496_A">#REF!</definedName>
    <definedName name="_4497_">#REF!</definedName>
    <definedName name="_4497_A">#REF!</definedName>
    <definedName name="_4499_">#REF!</definedName>
    <definedName name="_4499_A">#REF!</definedName>
    <definedName name="_4500_">#REF!</definedName>
    <definedName name="_4500_A">#REF!</definedName>
    <definedName name="_4501_">#REF!</definedName>
    <definedName name="_4501_A">#REF!</definedName>
    <definedName name="_4502_">#REF!</definedName>
    <definedName name="_4502_A">#REF!</definedName>
    <definedName name="_4507_">#REF!</definedName>
    <definedName name="_4507_A">#REF!</definedName>
    <definedName name="_4509_">#REF!</definedName>
    <definedName name="_4509_A">#REF!</definedName>
    <definedName name="_4511_">#REF!</definedName>
    <definedName name="_4511_A">#REF!</definedName>
    <definedName name="_4513_">#REF!</definedName>
    <definedName name="_4513_A">#REF!</definedName>
    <definedName name="_4514_">#REF!</definedName>
    <definedName name="_4514_A">#REF!</definedName>
    <definedName name="_4515_">#REF!</definedName>
    <definedName name="_4515_A">#REF!</definedName>
    <definedName name="_4516_">#REF!</definedName>
    <definedName name="_4516_A">#REF!</definedName>
    <definedName name="_4519_">#REF!</definedName>
    <definedName name="_4519_A">#REF!</definedName>
    <definedName name="_4520_">#REF!</definedName>
    <definedName name="_4520_A">#REF!</definedName>
    <definedName name="_4521_">#REF!</definedName>
    <definedName name="_4521_A">#REF!</definedName>
    <definedName name="_4522_">#REF!</definedName>
    <definedName name="_4522_A">#REF!</definedName>
    <definedName name="_4524_">#REF!</definedName>
    <definedName name="_4524_A">#REF!</definedName>
    <definedName name="_4525_">#REF!</definedName>
    <definedName name="_4525_A">#REF!</definedName>
    <definedName name="_4529_">#REF!</definedName>
    <definedName name="_4529_A">#REF!</definedName>
    <definedName name="_4530_">#REF!</definedName>
    <definedName name="_4530_A">#REF!</definedName>
    <definedName name="_4535_">#REF!</definedName>
    <definedName name="_4535_A">#REF!</definedName>
    <definedName name="_4541_">#REF!</definedName>
    <definedName name="_4541_A">#REF!</definedName>
    <definedName name="_4542_">#REF!</definedName>
    <definedName name="_4542_A">#REF!</definedName>
    <definedName name="_4543_">#REF!</definedName>
    <definedName name="_4543_A">#REF!</definedName>
    <definedName name="_4544_">#REF!</definedName>
    <definedName name="_4544_A">#REF!</definedName>
    <definedName name="_4545_">#REF!</definedName>
    <definedName name="_4545_A">#REF!</definedName>
    <definedName name="_4549_">#REF!</definedName>
    <definedName name="_4549_A">#REF!</definedName>
    <definedName name="_4552_">#REF!</definedName>
    <definedName name="_4552_A">#REF!</definedName>
    <definedName name="_4553_">#REF!</definedName>
    <definedName name="_4553_A">#REF!</definedName>
    <definedName name="_4554_">#REF!</definedName>
    <definedName name="_4554_A">#REF!</definedName>
    <definedName name="_4555_">#REF!</definedName>
    <definedName name="_4555_A">#REF!</definedName>
    <definedName name="_4561_">#REF!</definedName>
    <definedName name="_4561_A">#REF!</definedName>
    <definedName name="_4563_">#REF!</definedName>
    <definedName name="_4563_A">#REF!</definedName>
    <definedName name="_4565_">#REF!</definedName>
    <definedName name="_4565_A">#REF!</definedName>
    <definedName name="_4566_">#REF!</definedName>
    <definedName name="_4566_A">#REF!</definedName>
    <definedName name="_4569_">#REF!</definedName>
    <definedName name="_4569_A">#REF!</definedName>
    <definedName name="_4570_">#REF!</definedName>
    <definedName name="_4570_A">#REF!</definedName>
    <definedName name="_4572_">#REF!</definedName>
    <definedName name="_4572_A">#REF!</definedName>
    <definedName name="_4573_">#REF!</definedName>
    <definedName name="_4573_A">#REF!</definedName>
    <definedName name="_4574_">#REF!</definedName>
    <definedName name="_4574_A">#REF!</definedName>
    <definedName name="_4575_">#REF!</definedName>
    <definedName name="_4575_A">#REF!</definedName>
    <definedName name="_4576_">#REF!</definedName>
    <definedName name="_4576_A">#REF!</definedName>
    <definedName name="_4577_">#REF!</definedName>
    <definedName name="_4577_A">#REF!</definedName>
    <definedName name="_4578_">#REF!</definedName>
    <definedName name="_4578_A">#REF!</definedName>
    <definedName name="_4579_">#REF!</definedName>
    <definedName name="_4579_A">#REF!</definedName>
    <definedName name="_4580_">#REF!</definedName>
    <definedName name="_4580_A">#REF!</definedName>
    <definedName name="_4586_">#REF!</definedName>
    <definedName name="_4586_A">#REF!</definedName>
    <definedName name="_4587_">#REF!</definedName>
    <definedName name="_4587_A">#REF!</definedName>
    <definedName name="_4588_">#REF!</definedName>
    <definedName name="_4588_A">#REF!</definedName>
    <definedName name="_4589_">#REF!</definedName>
    <definedName name="_4589_A">#REF!</definedName>
    <definedName name="_4591_">#REF!</definedName>
    <definedName name="_4591_A">#REF!</definedName>
    <definedName name="_4592_">#REF!</definedName>
    <definedName name="_4592_A">#REF!</definedName>
    <definedName name="_4596_">#REF!</definedName>
    <definedName name="_4596_A">#REF!</definedName>
    <definedName name="_4599_">#REF!</definedName>
    <definedName name="_4599_A">#REF!</definedName>
    <definedName name="_4600_">#REF!</definedName>
    <definedName name="_4600_A">#REF!</definedName>
    <definedName name="_4602_">#REF!</definedName>
    <definedName name="_4602_A">#REF!</definedName>
    <definedName name="_4606_">#REF!</definedName>
    <definedName name="_4606_A">#REF!</definedName>
    <definedName name="_4607_">#REF!</definedName>
    <definedName name="_4607_A">#REF!</definedName>
    <definedName name="_4608_">#REF!</definedName>
    <definedName name="_4608_A">#REF!</definedName>
    <definedName name="_4610_">#REF!</definedName>
    <definedName name="_4610_A">#REF!</definedName>
    <definedName name="_4611_">#REF!</definedName>
    <definedName name="_4611_A">#REF!</definedName>
    <definedName name="_4612_">#REF!</definedName>
    <definedName name="_4612_A">#REF!</definedName>
    <definedName name="_4613_">#REF!</definedName>
    <definedName name="_4613_A">#REF!</definedName>
    <definedName name="_4614_">#REF!</definedName>
    <definedName name="_4614_A">#REF!</definedName>
    <definedName name="_4615_">#REF!</definedName>
    <definedName name="_4615_A">#REF!</definedName>
    <definedName name="_4617_">#REF!</definedName>
    <definedName name="_4617_A">#REF!</definedName>
    <definedName name="_4621_">#REF!</definedName>
    <definedName name="_4621_A">#REF!</definedName>
    <definedName name="_4625_">#REF!</definedName>
    <definedName name="_4625_A">#REF!</definedName>
    <definedName name="_4626_">#REF!</definedName>
    <definedName name="_4626_A">#REF!</definedName>
    <definedName name="_4627_">#REF!</definedName>
    <definedName name="_4627_A">#REF!</definedName>
    <definedName name="_4628_">#REF!</definedName>
    <definedName name="_4628_A">#REF!</definedName>
    <definedName name="_4629_">#REF!</definedName>
    <definedName name="_4629_A">#REF!</definedName>
    <definedName name="_4635_">#REF!</definedName>
    <definedName name="_4635_A">#REF!</definedName>
    <definedName name="_4636_">#REF!</definedName>
    <definedName name="_4636_A">#REF!</definedName>
    <definedName name="_4637_">#REF!</definedName>
    <definedName name="_4637_A">#REF!</definedName>
    <definedName name="_4638_">#REF!</definedName>
    <definedName name="_4638_A">#REF!</definedName>
    <definedName name="_4639_">#REF!</definedName>
    <definedName name="_4639_A">#REF!</definedName>
    <definedName name="_4641_">#REF!</definedName>
    <definedName name="_4641_A">#REF!</definedName>
    <definedName name="_47.IMP._ISOLA.">#REF!</definedName>
    <definedName name="_4Excel_BuiltIn_Print_Area_1_1_1_1">#REF!</definedName>
    <definedName name="_4Excel_BuiltIn_Print_Area_19_1">#REF!</definedName>
    <definedName name="_4RiskStatFunctionsUpdateFr_q">1</definedName>
    <definedName name="_51.REV.ARGAMAS">#REF!</definedName>
    <definedName name="_52.REV.CERAM.I">#REF!</definedName>
    <definedName name="_53.REV.CERAM.E">#REF!</definedName>
    <definedName name="_54.TACOS_E_ASS">#REF!</definedName>
    <definedName name="_55.MARM._E_GRA">#REF!</definedName>
    <definedName name="_56.MARMORITE">#REF!</definedName>
    <definedName name="_59.OUTRS_REVES">#REF!</definedName>
    <definedName name="_5Excel_BuiltIn_Print_Area_2_1">#REF!</definedName>
    <definedName name="_5Excel_BuiltIn_Print_Area_20_1">#REF!</definedName>
    <definedName name="_6_0_0_F" hidden="1">'[16]F-05'!#REF!</definedName>
    <definedName name="_60_A">#REF!</definedName>
    <definedName name="_61.ESQUAD._MAD">#REF!</definedName>
    <definedName name="_63.ESQUAD._ALU">#REF!</definedName>
    <definedName name="_65.ESQUAD._FER">#REF!</definedName>
    <definedName name="_67.VIDROS">#REF!</definedName>
    <definedName name="_6Excel_BuiltIn_Print_Area_21_1">#REF!</definedName>
    <definedName name="_7__123Graph_XCHART_1" hidden="1">[28]OP079907!$BK$32:$BK$141</definedName>
    <definedName name="_71_73.I.ELET_H">#REF!</definedName>
    <definedName name="_77.OUTRAS_INST.">#REF!</definedName>
    <definedName name="_78.ELEVADORES">#REF!</definedName>
    <definedName name="_7Excel_BuiltIn_Print_Titles_16_1">#REF!</definedName>
    <definedName name="_81.APAR._SANIT">#REF!</definedName>
    <definedName name="_83_85.PINT_LIM">#REF!</definedName>
    <definedName name="_8RiskStatFunctionsUpdateFr_q">1</definedName>
    <definedName name="_A">#REF!</definedName>
    <definedName name="_A1" hidden="1">'[15]F-05'!#REF!</definedName>
    <definedName name="_A2" hidden="1">'[15]F-05'!#REF!</definedName>
    <definedName name="_A3" hidden="1">'[15]F-05'!#REF!</definedName>
    <definedName name="_A4" hidden="1">'[16]F-05'!#REF!</definedName>
    <definedName name="_A5" hidden="1">'[15]F-05'!#REF!</definedName>
    <definedName name="_AA502400">#REF!</definedName>
    <definedName name="_AA503100">#REF!</definedName>
    <definedName name="_AA503101">#REF!</definedName>
    <definedName name="_AA503107">#REF!</definedName>
    <definedName name="_AA503114">#REF!</definedName>
    <definedName name="_AA503115">#REF!</definedName>
    <definedName name="_AA503306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>#REF!</definedName>
    <definedName name="_BMT2">'[11]ctrl-exp'!$C$7:$I$1408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AO7">#REF!</definedName>
    <definedName name="_CAO8">#REF!</definedName>
    <definedName name="_COD1">'[19]MC DATA'!#REF!</definedName>
    <definedName name="_COD11">'[20]MC DATA'!#REF!</definedName>
    <definedName name="_Col1">#REF!</definedName>
    <definedName name="_Col2">#REF!</definedName>
    <definedName name="_CUN1">#REF!</definedName>
    <definedName name="_DAT03">#REF!</definedName>
    <definedName name="_DAT1">#REF!</definedName>
    <definedName name="_DAT2">#REF!</definedName>
    <definedName name="_DAT3">'[8]mur CºCº'!$C$12:$G$167</definedName>
    <definedName name="_DIS1">#REF!</definedName>
    <definedName name="_DIS2">#REF!</definedName>
    <definedName name="_Dist_Bin" hidden="1">'[34]17 Valorización'!#REF!</definedName>
    <definedName name="_Dist_Values" hidden="1">'[34]17 Valorización'!#REF!</definedName>
    <definedName name="_E1">'[12]ANALISIS ALQUILER FERREYROS'!$D$3:$AS$19</definedName>
    <definedName name="_en" hidden="1">'[18]LIMA-CANTA'!#REF!</definedName>
    <definedName name="_EPD15">#REF!</definedName>
    <definedName name="_EQF10">[35]Equipo!$O$74</definedName>
    <definedName name="_EQF11">[35]Equipo!#REF!</definedName>
    <definedName name="_EQF13">[35]Equipo!$O$203</definedName>
    <definedName name="_EQF14">[35]Equipo!$O$405</definedName>
    <definedName name="_EQF15">[35]Equipo!#REF!</definedName>
    <definedName name="_EQF16">[35]Equipo!#REF!</definedName>
    <definedName name="_EQF17">[35]Equipo!#REF!</definedName>
    <definedName name="_EQF18">[35]Equipo!#REF!</definedName>
    <definedName name="_EQF19">[35]Equipo!#REF!</definedName>
    <definedName name="_EQF20">[35]Equipo!#REF!</definedName>
    <definedName name="_EQF21">[35]Equipo!#REF!</definedName>
    <definedName name="_EQF22">[35]Equipo!#REF!</definedName>
    <definedName name="_EQF23">[35]Equipo!#REF!</definedName>
    <definedName name="_EQF24">[35]Equipo!#REF!</definedName>
    <definedName name="_EQF25">[35]Equipo!#REF!</definedName>
    <definedName name="_EQF60">[35]Equipo!#REF!</definedName>
    <definedName name="_EQF70">[35]Equipo!#REF!</definedName>
    <definedName name="_EQF80">[35]Equipo!$O$622</definedName>
    <definedName name="_EQF89">[35]Equipo!#REF!</definedName>
    <definedName name="_EQF90">[35]Equipo!#REF!</definedName>
    <definedName name="_F">#REF!</definedName>
    <definedName name="_Fill" hidden="1">#REF!</definedName>
    <definedName name="_xlnm._FilterDatabase" localSheetId="1" hidden="1">' APU PARTIDAS'!$B$2:$B$516</definedName>
    <definedName name="_HED2">#REF!</definedName>
    <definedName name="_HOJ4">#REF!</definedName>
    <definedName name="_INV13">#REF!</definedName>
    <definedName name="_inv2">'[5]CONSOL DRE GERAL'!$B$2:$L$99</definedName>
    <definedName name="_j" hidden="1">#REF!</definedName>
    <definedName name="_jcc1">'[29]MUROS C°'!$AC$51:$AE$65</definedName>
    <definedName name="_Key1" hidden="1">#REF!</definedName>
    <definedName name="_Key2" hidden="1">'[36]10241EQLIST'!#REF!</definedName>
    <definedName name="_la29" hidden="1">#REF!</definedName>
    <definedName name="_la3" hidden="1">#REF!</definedName>
    <definedName name="_la31" hidden="1">#REF!</definedName>
    <definedName name="_la32" hidden="1">#REF!</definedName>
    <definedName name="_la4" hidden="1">#REF!</definedName>
    <definedName name="_la5" hidden="1">#REF!</definedName>
    <definedName name="_la6" hidden="1">#REF!</definedName>
    <definedName name="_la7" hidden="1">#REF!</definedName>
    <definedName name="_la8" hidden="1">#REF!</definedName>
    <definedName name="_la9" hidden="1">#REF!</definedName>
    <definedName name="_lb1" hidden="1">#REF!</definedName>
    <definedName name="_lb10" hidden="1">#REF!</definedName>
    <definedName name="_lb11" hidden="1">#REF!</definedName>
    <definedName name="_lb12" hidden="1">#REF!</definedName>
    <definedName name="_lb13" hidden="1">#REF!</definedName>
    <definedName name="_lb14" hidden="1">#REF!</definedName>
    <definedName name="_lb15" hidden="1">#REF!</definedName>
    <definedName name="_lb16" hidden="1">#REF!</definedName>
    <definedName name="_lb17" hidden="1">#REF!</definedName>
    <definedName name="_lb18" hidden="1">#REF!</definedName>
    <definedName name="_lb19" hidden="1">#REF!</definedName>
    <definedName name="_lb2" hidden="1">#REF!</definedName>
    <definedName name="_lb20" hidden="1">#REF!</definedName>
    <definedName name="_lb21" hidden="1">#REF!</definedName>
    <definedName name="_lb22" hidden="1">#REF!</definedName>
    <definedName name="_lb23" hidden="1">#REF!</definedName>
    <definedName name="_lb24" hidden="1">#REF!</definedName>
    <definedName name="_lb25" hidden="1">#REF!</definedName>
    <definedName name="_lb27" hidden="1">#REF!</definedName>
    <definedName name="_lb28" hidden="1">#REF!</definedName>
    <definedName name="_lb29" hidden="1">#REF!</definedName>
    <definedName name="_lb3" hidden="1">#REF!</definedName>
    <definedName name="_lb30" hidden="1">#REF!</definedName>
    <definedName name="_lb31" hidden="1">#REF!</definedName>
    <definedName name="_lb32" hidden="1">#REF!</definedName>
    <definedName name="_lb4" hidden="1">#REF!</definedName>
    <definedName name="_lb5" hidden="1">#REF!</definedName>
    <definedName name="_lb6" hidden="1">#REF!</definedName>
    <definedName name="_lb7" hidden="1">#REF!</definedName>
    <definedName name="_lb8" hidden="1">#REF!</definedName>
    <definedName name="_lb9" hidden="1">#REF!</definedName>
    <definedName name="_lbc1" hidden="1">#REF!</definedName>
    <definedName name="_lbc10" hidden="1">#REF!</definedName>
    <definedName name="_lbc11" hidden="1">#REF!</definedName>
    <definedName name="_lbc12" hidden="1">#REF!</definedName>
    <definedName name="_lbc13" hidden="1">#REF!</definedName>
    <definedName name="_lbc14" hidden="1">#REF!</definedName>
    <definedName name="_lbc15" hidden="1">#REF!</definedName>
    <definedName name="_lbc16" hidden="1">#REF!</definedName>
    <definedName name="_lbc17" hidden="1">#REF!</definedName>
    <definedName name="_lbc18" hidden="1">#REF!</definedName>
    <definedName name="_lbc19" hidden="1">#REF!</definedName>
    <definedName name="_lbc2" hidden="1">#REF!</definedName>
    <definedName name="_lbc20" hidden="1">#REF!</definedName>
    <definedName name="_lbc21" hidden="1">#REF!</definedName>
    <definedName name="_lbc22" hidden="1">#REF!</definedName>
    <definedName name="_lbc23" hidden="1">#REF!</definedName>
    <definedName name="_lbc24" hidden="1">#REF!</definedName>
    <definedName name="_lbc25" hidden="1">#REF!</definedName>
    <definedName name="_lbc26" hidden="1">#REF!</definedName>
    <definedName name="_lbc27" hidden="1">#REF!</definedName>
    <definedName name="_lbc28" hidden="1">#REF!</definedName>
    <definedName name="_lbc29" hidden="1">#REF!</definedName>
    <definedName name="_lbc3" hidden="1">#REF!</definedName>
    <definedName name="_lbc31" hidden="1">#REF!</definedName>
    <definedName name="_lbc32" hidden="1">#REF!</definedName>
    <definedName name="_lbc4" hidden="1">#REF!</definedName>
    <definedName name="_lbc5" hidden="1">#REF!</definedName>
    <definedName name="_lbc6" hidden="1">#REF!</definedName>
    <definedName name="_lbc7" hidden="1">#REF!</definedName>
    <definedName name="_lbc8" hidden="1">#REF!</definedName>
    <definedName name="_lbc9" hidden="1">#REF!</definedName>
    <definedName name="_ld26" hidden="1">#REF!</definedName>
    <definedName name="_ld31" hidden="1">#REF!</definedName>
    <definedName name="_le31" hidden="1">#REF!</definedName>
    <definedName name="_lf31" hidden="1">#REF!</definedName>
    <definedName name="_mat2">[37]VALORIZACION!$A$14:$AJ$126</definedName>
    <definedName name="_MatMult_A" hidden="1">'[38]Painel de Controle'!#REF!</definedName>
    <definedName name="_Mes1">#REF!</definedName>
    <definedName name="_Mes2">#REF!</definedName>
    <definedName name="_Mes3">#REF!</definedName>
    <definedName name="_n1" hidden="1">'[15]F-05'!#REF!</definedName>
    <definedName name="_n2" hidden="1">'[15]F-05'!#REF!</definedName>
    <definedName name="_Order1" hidden="1">0</definedName>
    <definedName name="_Order2" hidden="1">0</definedName>
    <definedName name="_PA1">'[39]Agreg Concreto'!#REF!</definedName>
    <definedName name="_PAG1">#N/A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rse_Out" hidden="1">#REF!</definedName>
    <definedName name="_pre03">#REF!</definedName>
    <definedName name="_r">#N/A</definedName>
    <definedName name="_RC">#REF!</definedName>
    <definedName name="_REC1">[30]REC!$B$3:$J$1515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S1">#N/A</definedName>
    <definedName name="_Res99">#REF!</definedName>
    <definedName name="_S1" hidden="1">'[15]F-05'!#REF!</definedName>
    <definedName name="_Sort" hidden="1">#REF!</definedName>
    <definedName name="_TMC292426">'[14]TMC 292+426 AA'!$A:$IV</definedName>
    <definedName name="_v">#REF!</definedName>
    <definedName name="_val10">'[40]Val Nº11'!$A$12:$P$174</definedName>
    <definedName name="_VAL2">'[13]VAL PRINC'!$A$11:$N$77</definedName>
    <definedName name="_VEF10">[35]Vehículo!$O$26</definedName>
    <definedName name="_VEF11">[35]Vehículo!$O$75</definedName>
    <definedName name="_VEF13">[35]Vehículo!$O$85</definedName>
    <definedName name="_VEF14">[35]Vehículo!$O$116</definedName>
    <definedName name="_VEF15">[35]Vehículo!$O$129</definedName>
    <definedName name="_VEF16">[35]Vehículo!$O$142</definedName>
    <definedName name="_VEF17">[35]Vehículo!$O$152</definedName>
    <definedName name="_VEF18">[35]Vehículo!#REF!</definedName>
    <definedName name="_VEF19">[35]Vehículo!#REF!</definedName>
    <definedName name="_VEF20">[35]Vehículo!#REF!</definedName>
    <definedName name="_VEF21">[35]Vehículo!#REF!</definedName>
    <definedName name="_VEF22">[35]Vehículo!#REF!</definedName>
    <definedName name="_VEF23">[35]Vehículo!$O$162</definedName>
    <definedName name="_VEF24">[35]Vehículo!$O$172</definedName>
    <definedName name="_VEF25">[35]Vehículo!#REF!</definedName>
    <definedName name="_VEF60">[35]Vehículo!#REF!</definedName>
    <definedName name="_VEF70">[35]Vehículo!$O$352</definedName>
    <definedName name="_VEF80">[35]Vehículo!#REF!</definedName>
    <definedName name="_VEF89">[35]Vehículo!#REF!</definedName>
    <definedName name="_VEF90">[35]Vehículo!#REF!</definedName>
    <definedName name="_VOL25">#REF!</definedName>
    <definedName name="_WR54" hidden="1">'[18]LIMA-CANTA'!#REF!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18" hidden="1">#REF!</definedName>
    <definedName name="_x19" hidden="1">#REF!</definedName>
    <definedName name="_x20" hidden="1">#REF!</definedName>
    <definedName name="_x21" hidden="1">#REF!</definedName>
    <definedName name="_x22" hidden="1">#REF!</definedName>
    <definedName name="_x23" hidden="1">#REF!</definedName>
    <definedName name="_x24" hidden="1">#REF!</definedName>
    <definedName name="_x25" hidden="1">#REF!</definedName>
    <definedName name="_x28" hidden="1">#REF!</definedName>
    <definedName name="_x29" hidden="1">#REF!</definedName>
    <definedName name="_x32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A">#REF!</definedName>
    <definedName name="A_IMPRESIÓN_IM">[35]Equipo!$C$8:$Q$628</definedName>
    <definedName name="AA">#REF!</definedName>
    <definedName name="AA_24">#N/A</definedName>
    <definedName name="AA5010a">#REF!</definedName>
    <definedName name="AA5010b">#REF!</definedName>
    <definedName name="AA503104A">#REF!</definedName>
    <definedName name="AA503104C">#REF!</definedName>
    <definedName name="AA5051901A">#REF!</definedName>
    <definedName name="AA5051901B">#REF!</definedName>
    <definedName name="AA5051901C">#REF!</definedName>
    <definedName name="AA5051901D">#REF!</definedName>
    <definedName name="AA5051901E">#REF!</definedName>
    <definedName name="aaa" hidden="1">#N/A</definedName>
    <definedName name="AAAA">#REF!</definedName>
    <definedName name="aaaaaaaaaaaaa" hidden="1">'[41]PLANILLA-MET'!#REF!</definedName>
    <definedName name="AAAAAAAAAAAAAAAAA">'[42]05'!#REF!</definedName>
    <definedName name="AB">#REF!</definedName>
    <definedName name="AB_24">#N/A</definedName>
    <definedName name="abase">#REF!</definedName>
    <definedName name="abase03">#REF!</definedName>
    <definedName name="abbb">#REF!</definedName>
    <definedName name="ABRIL">#REF!</definedName>
    <definedName name="AC">#REF!</definedName>
    <definedName name="AC_24">#N/A</definedName>
    <definedName name="ACA">#REF!</definedName>
    <definedName name="ACB">#REF!</definedName>
    <definedName name="ACC">#REF!</definedName>
    <definedName name="ACC.MS.">[43]Accesos!$H$14:$H$29</definedName>
    <definedName name="ACC.RELL.">[43]Accesos!$I$14:$I$29</definedName>
    <definedName name="ACC.ROC.FIJ">[43]Accesos!$F$14:$F$29</definedName>
    <definedName name="ACC.ROC.SUEL.">[43]Accesos!$G$14:$G$29</definedName>
    <definedName name="ACCS">#REF!</definedName>
    <definedName name="ACERO">[44]DATOS!$B$4:$C$12</definedName>
    <definedName name="acero2">[44]DATOS!$B$4:$C$12</definedName>
    <definedName name="achar18" hidden="1">#REF!</definedName>
    <definedName name="achar19" hidden="1">#REF!</definedName>
    <definedName name="achart1" hidden="1">#REF!</definedName>
    <definedName name="achart10" hidden="1">#REF!</definedName>
    <definedName name="achart11" hidden="1">#REF!</definedName>
    <definedName name="achart12" hidden="1">#REF!</definedName>
    <definedName name="achart13" hidden="1">#REF!</definedName>
    <definedName name="achart14" hidden="1">#REF!</definedName>
    <definedName name="achart15" hidden="1">#REF!</definedName>
    <definedName name="achart16" hidden="1">#REF!</definedName>
    <definedName name="achart17" hidden="1">#REF!</definedName>
    <definedName name="achart2" hidden="1">#REF!</definedName>
    <definedName name="achart20" hidden="1">#REF!</definedName>
    <definedName name="achart21" hidden="1">#REF!</definedName>
    <definedName name="achart22" hidden="1">#REF!</definedName>
    <definedName name="achart23" hidden="1">#REF!</definedName>
    <definedName name="achart24" hidden="1">#REF!</definedName>
    <definedName name="achart25" hidden="1">#REF!</definedName>
    <definedName name="achart26" hidden="1">#REF!</definedName>
    <definedName name="achart27" hidden="1">#REF!</definedName>
    <definedName name="achart28" hidden="1">#REF!</definedName>
    <definedName name="achart29" hidden="1">#REF!</definedName>
    <definedName name="achart3" hidden="1">#REF!</definedName>
    <definedName name="achart30" hidden="1">#REF!</definedName>
    <definedName name="achart31" hidden="1">#REF!</definedName>
    <definedName name="achart32" hidden="1">#REF!</definedName>
    <definedName name="achart4" hidden="1">#REF!</definedName>
    <definedName name="achart5" hidden="1">#REF!</definedName>
    <definedName name="achart6" hidden="1">#REF!</definedName>
    <definedName name="achart7" hidden="1">#REF!</definedName>
    <definedName name="achart8" hidden="1">#REF!</definedName>
    <definedName name="achart9" hidden="1">#REF!</definedName>
    <definedName name="ACORT">#REF!</definedName>
    <definedName name="ACORTE">#REF!</definedName>
    <definedName name="ACPVC">#REF!</definedName>
    <definedName name="ACR">'[45]DAT CR'!$B$5:$D$1452</definedName>
    <definedName name="Acresc">[46]DIFERENCIAL!#REF!</definedName>
    <definedName name="Acrs_juros">[46]DIFERENCIAL!#REF!</definedName>
    <definedName name="ACUM">#REF!</definedName>
    <definedName name="ACUM_EMPRESA">#REF!</definedName>
    <definedName name="Acumul03">#REF!</definedName>
    <definedName name="ACUMULADO_ACTUAL">[47]Hoja1!$AO$20:$AO$93</definedName>
    <definedName name="ACUMULADO_ANTERIOR">[47]Hoja1!$AM$20:$AM$93</definedName>
    <definedName name="ACwvu.PLANILHA2." hidden="1">#REF!</definedName>
    <definedName name="ADCABR">#N/A</definedName>
    <definedName name="ADCAGO">#N/A</definedName>
    <definedName name="ADCFEB">#N/A</definedName>
    <definedName name="ADCJUL">#N/A</definedName>
    <definedName name="ADCJUN">#N/A</definedName>
    <definedName name="ADCMAR">#N/A</definedName>
    <definedName name="ADCMAY">#N/A</definedName>
    <definedName name="ADCNOV">#N/A</definedName>
    <definedName name="ADCOCT">#N/A</definedName>
    <definedName name="ADCSET">#N/A</definedName>
    <definedName name="adelanto">#REF!</definedName>
    <definedName name="adelanto01">'[48]Adelantos Materiales'!$I$100</definedName>
    <definedName name="adelanto02">'[48]Adelantos Materiales'!$I$114</definedName>
    <definedName name="adelanto03">'[48]Adelantos Materiales'!$I$128</definedName>
    <definedName name="adelanto04">'[48]Adelantos Materiales'!$I$141</definedName>
    <definedName name="adelanto05">'[48]Adelantos Materiales'!$I$156</definedName>
    <definedName name="ADer">#REF!</definedName>
    <definedName name="adiantamento">#REF!</definedName>
    <definedName name="adic">#REF!</definedName>
    <definedName name="ADICIONAL">#N/A</definedName>
    <definedName name="adry" hidden="1">[27]EXP!#REF!</definedName>
    <definedName name="adsfg">#N/A</definedName>
    <definedName name="af">'[5]CONSOL DRE GERAL'!$B$2:$L$99</definedName>
    <definedName name="afds">[49]VALIDACION!#REF!</definedName>
    <definedName name="AFP">#REF!</definedName>
    <definedName name="AFPID">#REF!</definedName>
    <definedName name="AFPP">#REF!</definedName>
    <definedName name="AGO">#REF!</definedName>
    <definedName name="Agosto">#REF!</definedName>
    <definedName name="AH">[50]FLUXO_ENDIVIDAMENTO!#REF!</definedName>
    <definedName name="AIzq">#REF!</definedName>
    <definedName name="AJUSTES">#REF!</definedName>
    <definedName name="AL">'[51]NO IMPRIMIR'!$A$5:$B$47</definedName>
    <definedName name="ALC">[19]CONST!$B$6:$I$11</definedName>
    <definedName name="ALCANTARILLAS">#REF!</definedName>
    <definedName name="aliq_cofins">'[52]Impostos (Fiscal)'!$E$98</definedName>
    <definedName name="aliq_cpmf">#REF!</definedName>
    <definedName name="aliq_pis">'[52]Impostos (Fiscal)'!$E$97</definedName>
    <definedName name="ALTO">#REF!,#REF!</definedName>
    <definedName name="ALTO2">#REF!</definedName>
    <definedName name="alturamuro">#REF!</definedName>
    <definedName name="AM_1">#REF!</definedName>
    <definedName name="AM_2">#REF!</definedName>
    <definedName name="AM_3">#REF!</definedName>
    <definedName name="ama">#REF!</definedName>
    <definedName name="ambiental">#REF!</definedName>
    <definedName name="AMOR">#REF!</definedName>
    <definedName name="Amortiz">[53]Parametros!$E$14</definedName>
    <definedName name="amortiza_01">#N/A</definedName>
    <definedName name="amortiza_02">#N/A</definedName>
    <definedName name="amortiza_03">#N/A</definedName>
    <definedName name="amortiza_04">#N/A</definedName>
    <definedName name="amortiza_05">#N/A</definedName>
    <definedName name="AMORTIZA01_01">#N/A</definedName>
    <definedName name="AMORTIZA01_02">#N/A</definedName>
    <definedName name="AMORTIZA01_03">#N/A</definedName>
    <definedName name="AMORTIZA01_04">#N/A</definedName>
    <definedName name="AMORTIZA01_05">#N/A</definedName>
    <definedName name="AMORTIZA02_01">#N/A</definedName>
    <definedName name="AMORTIZA02_02">#N/A</definedName>
    <definedName name="AMORTIZA02_03">#N/A</definedName>
    <definedName name="AMORTIZA02_04">#N/A</definedName>
    <definedName name="AMORTIZA02_05">#N/A</definedName>
    <definedName name="AMORTIZA03_01">#N/A</definedName>
    <definedName name="AMORTIZA03_02">#N/A</definedName>
    <definedName name="AMORTIZA03_03">#N/A</definedName>
    <definedName name="AMORTIZA03_04">#N/A</definedName>
    <definedName name="AMORTIZA03_05">#N/A</definedName>
    <definedName name="AMORTIZACION">#N/A</definedName>
    <definedName name="Amortización">[53]Parametros!$E$14</definedName>
    <definedName name="ANCHO">#REF!,#REF!</definedName>
    <definedName name="ANCHO2">#REF!</definedName>
    <definedName name="anchomuro">#REF!</definedName>
    <definedName name="ANCHOS">[54]Pavimentos!$A$11:$I$5692</definedName>
    <definedName name="ANDRE">TRUE</definedName>
    <definedName name="ANGULO">#REF!</definedName>
    <definedName name="ANO">#REF!</definedName>
    <definedName name="ano_referencia">'[55]Variáveis de Suporte'!$D$5</definedName>
    <definedName name="anscount" hidden="1">1</definedName>
    <definedName name="ANT">[56]DATOS!$B$28:$J$28</definedName>
    <definedName name="anuais_longa">#REF!</definedName>
    <definedName name="APLICACION">[49]VALIDACION!#REF!</definedName>
    <definedName name="aplicación">[57]Busqueda!#REF!</definedName>
    <definedName name="APOPPCAM">#REF!</definedName>
    <definedName name="aportetotal">'[58]9'!$B$14</definedName>
    <definedName name="APUDETALLADO">'[59]T2.7 APU'!$K$7:$Q$526</definedName>
    <definedName name="AQQQ">#REF!</definedName>
    <definedName name="ARA_Threshold">#REF!</definedName>
    <definedName name="AREA">#REF!</definedName>
    <definedName name="AREA_CORTE_BANQUETAS">'[60]Banq. Rell.'!$H$8:$H$3298</definedName>
    <definedName name="ÁREA_DE_ENTRADA_DE_CUSTO_FIXO">'[61]#REF'!$B$1:$P$81</definedName>
    <definedName name="ÁREA_DE_ENTRADA_DE_CUSTOS_VARIAVEIS">'[61]#REF'!$A$1:$N$28</definedName>
    <definedName name="ÁREA_DE_ENTRADA_DE_CVARIÁVEL_TOTAL">'[61]#REF'!$A$1:$D$10</definedName>
    <definedName name="ÁREA_DE_ENTRADA_DE_FATURAMENTO">'[61]#REF'!$B$1:$G$14</definedName>
    <definedName name="_xlnm.Extract">#REF!</definedName>
    <definedName name="_xlnm.Print_Area" localSheetId="1">' APU PARTIDAS'!$A$5:$K$419</definedName>
    <definedName name="_xlnm.Print_Area" localSheetId="5">COMPONENTES!$A$2:$C$35</definedName>
    <definedName name="_xlnm.Print_Area" localSheetId="4">'Dimensionamiento de MO'!$B$1:$L$9</definedName>
    <definedName name="_xlnm.Print_Area" localSheetId="3">'Dimensionamiento equipos'!$A$2:$M$16</definedName>
    <definedName name="_xlnm.Print_Area" localSheetId="6">GANTT!$B$8:$M$56</definedName>
    <definedName name="_xlnm.Print_Area" localSheetId="2">INSUMOS!$A$1:$P$40</definedName>
    <definedName name="_xlnm.Print_Area" localSheetId="0">PRESUPUESTO!$B$7:$G$59</definedName>
    <definedName name="_xlnm.Print_Area">[62]CI!$A$6:$K$56</definedName>
    <definedName name="Area_de_impressao1">#REF!</definedName>
    <definedName name="AREA_TRANSFERENCIA">#REF!</definedName>
    <definedName name="Area124">#REF!</definedName>
    <definedName name="Area2">#REF!</definedName>
    <definedName name="AREA2124">#REF!</definedName>
    <definedName name="areae">#REF!</definedName>
    <definedName name="AreaEprd">#REF!</definedName>
    <definedName name="AreaPaste">#REF!</definedName>
    <definedName name="AreaTitulo">#REF!</definedName>
    <definedName name="ARELL">#REF!</definedName>
    <definedName name="ARG">#REF!</definedName>
    <definedName name="ARIO">#REF!</definedName>
    <definedName name="ARMADURA">#REF!</definedName>
    <definedName name="ARMADURAL">#REF!</definedName>
    <definedName name="ARMADURAL_">#REF!</definedName>
    <definedName name="ARP_Threshold">#REF!</definedName>
    <definedName name="ARQ">[56]DATOS!$B$22:$J$22</definedName>
    <definedName name="Arred">[46]DIFERENCIAL!#REF!</definedName>
    <definedName name="AS">'[42]05'!#REF!</definedName>
    <definedName name="AS2DocOpenMode" hidden="1">"AS2DocumentEdit"</definedName>
    <definedName name="AS2NamedRange" hidden="1">15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">[63]RESUMEN!#REF!</definedName>
    <definedName name="ASAS22">[63]RESUMEN!#REF!</definedName>
    <definedName name="ASASAS">#REF!</definedName>
    <definedName name="ASASSAS">#REF!</definedName>
    <definedName name="asassxdmsmsmsam">[64]Busqueda!#REF!</definedName>
    <definedName name="ASD" hidden="1">[27]EXP!#REF!</definedName>
    <definedName name="ASDASDASDASDASD" hidden="1">[27]EXP!#REF!</definedName>
    <definedName name="asdfg">#N/A</definedName>
    <definedName name="ASDWEFRV" hidden="1">'[65]300 - 303.720'!#REF!</definedName>
    <definedName name="asfsaf">#REF!</definedName>
    <definedName name="ASNITRO">#REF!</definedName>
    <definedName name="ASPROPPET">#REF!</definedName>
    <definedName name="ASPVC">#REF!</definedName>
    <definedName name="ass">'[66]#REF'!$B$1:$K$49</definedName>
    <definedName name="ASSASASASAAA">#REF!</definedName>
    <definedName name="assoccons1">#REF!</definedName>
    <definedName name="asumido">'[67]carril izquierdo'!#REF!</definedName>
    <definedName name="asw" hidden="1">[27]EXP!#REF!</definedName>
    <definedName name="ASX" hidden="1">'[18]LIMA-CANTA'!#REF!</definedName>
    <definedName name="AT">[50]FLUXO_ENDIVIDAMENTO!#REF!</definedName>
    <definedName name="ativo">#REF!</definedName>
    <definedName name="ato1_curta">[68]LT_011011!$E$34</definedName>
    <definedName name="ato1_longa">#REF!</definedName>
    <definedName name="ato2_curta">[68]LT_011011!$E$35</definedName>
    <definedName name="ato2_longa">#REF!</definedName>
    <definedName name="AVAC">'[69]Deduc. Reaj.'!$A$3:$O$37</definedName>
    <definedName name="aval">#REF!</definedName>
    <definedName name="AVALOS">#REF!</definedName>
    <definedName name="AVAN_CORT">[70]DATA!$R$18:$R$2406</definedName>
    <definedName name="AVAN_RELL">[70]DATA!$S$18:$S$2406</definedName>
    <definedName name="awd" hidden="1">[27]EXP!#REF!</definedName>
    <definedName name="b">#REF!</definedName>
    <definedName name="B_2">#REF!</definedName>
    <definedName name="BACHEO">#REF!</definedName>
    <definedName name="BAJADA">#REF!</definedName>
    <definedName name="Bal_soc_ativo">#REF!</definedName>
    <definedName name="BALANÇO">#REF!</definedName>
    <definedName name="BALANÇO_CMI">#REF!</definedName>
    <definedName name="BALANÇO_CMI_UFIR">#REF!</definedName>
    <definedName name="BALANÇO_CMI_US">#REF!</definedName>
    <definedName name="BALANÇO_LS">#REF!</definedName>
    <definedName name="Balanço_soc_passivo">#REF!</definedName>
    <definedName name="balcop">#REF!</definedName>
    <definedName name="BalType" hidden="1">TRUE</definedName>
    <definedName name="BALUFIR">#REF!</definedName>
    <definedName name="BANQ.RELL_REPLANTEADO">'[60]Banq. Rell.'!$I$8:$I$3298</definedName>
    <definedName name="BASE">#REF!</definedName>
    <definedName name="base_calculo_inv_dce">[71]EDC!$O$377</definedName>
    <definedName name="BASE_REPLA">#REF!</definedName>
    <definedName name="base02">#REF!</definedName>
    <definedName name="BASE03">#REF!</definedName>
    <definedName name="BASE1">'[72]Ppto. Consolidado'!$BK$1:$BM$11</definedName>
    <definedName name="BASE2">'[72]Ppto. Consolidado'!$BK$1:$BK$11</definedName>
    <definedName name="BASE5">[72]DLL!$AI$65:$AI$125</definedName>
    <definedName name="BASE6">[72]DLL!$AW$58</definedName>
    <definedName name="BASEAD">[73]STN!$G$11:$P$1976</definedName>
    <definedName name="_xlnm.Database">#REF!</definedName>
    <definedName name="BaseRecursos">#REF!</definedName>
    <definedName name="bb">#REF!</definedName>
    <definedName name="BBB">#N/A</definedName>
    <definedName name="bchar10" hidden="1">#REF!</definedName>
    <definedName name="bchart1" hidden="1">#REF!</definedName>
    <definedName name="bchart11" hidden="1">#REF!</definedName>
    <definedName name="bchart12" hidden="1">#REF!</definedName>
    <definedName name="bchart13" hidden="1">#REF!</definedName>
    <definedName name="bchart14" hidden="1">#REF!</definedName>
    <definedName name="bchart15" hidden="1">#REF!</definedName>
    <definedName name="bchart16" hidden="1">#REF!</definedName>
    <definedName name="bchart17" hidden="1">#REF!</definedName>
    <definedName name="bchart18" hidden="1">#REF!</definedName>
    <definedName name="bchart19" hidden="1">#REF!</definedName>
    <definedName name="bchart2" hidden="1">#REF!</definedName>
    <definedName name="bchart20" hidden="1">#REF!</definedName>
    <definedName name="bchart21" hidden="1">#REF!</definedName>
    <definedName name="bchart22" hidden="1">#REF!</definedName>
    <definedName name="bchart23" hidden="1">#REF!</definedName>
    <definedName name="bchart24" hidden="1">#REF!</definedName>
    <definedName name="bchart25" hidden="1">#REF!</definedName>
    <definedName name="bchart26" hidden="1">#REF!</definedName>
    <definedName name="bchart27" hidden="1">#REF!</definedName>
    <definedName name="bchart28" hidden="1">#REF!</definedName>
    <definedName name="bchart29" hidden="1">#REF!</definedName>
    <definedName name="bchart3" hidden="1">#REF!</definedName>
    <definedName name="bchart30" hidden="1">#REF!</definedName>
    <definedName name="bchart31" hidden="1">#REF!</definedName>
    <definedName name="bchart32" hidden="1">#REF!</definedName>
    <definedName name="bchart4" hidden="1">#REF!</definedName>
    <definedName name="bchart5" hidden="1">#REF!</definedName>
    <definedName name="bchart6" hidden="1">#REF!</definedName>
    <definedName name="bchart7" hidden="1">#REF!</definedName>
    <definedName name="bchart8" hidden="1">#REF!</definedName>
    <definedName name="bchart9" hidden="1">#REF!</definedName>
    <definedName name="bd_moedas">[74]Parametros!$B$12:$B$15</definedName>
    <definedName name="BDRefuerzo">'[75]No Imprimir (1)'!$A$5:$H$12</definedName>
    <definedName name="Beg_Bal">#REF!</definedName>
    <definedName name="BG_Del" hidden="1">15</definedName>
    <definedName name="BG_Ins" hidden="1">4</definedName>
    <definedName name="BG_Mod" hidden="1">6</definedName>
    <definedName name="BGT" hidden="1">[27]EXP!#REF!</definedName>
    <definedName name="bin">[76]Plan1!$K$1:$K$2</definedName>
    <definedName name="binderaspahl">[77]VALIDACION!#REF!</definedName>
    <definedName name="bitumenninder">[57]Busqueda!#REF!</definedName>
    <definedName name="bjmyufgh" hidden="1">[27]EXP!#REF!</definedName>
    <definedName name="bkl_real">#REF!</definedName>
    <definedName name="blp_real">#REF!</definedName>
    <definedName name="BLPH11" hidden="1">'[78]Bloomberg bonds'!#REF!</definedName>
    <definedName name="BLPH12" hidden="1">'[78]Bloomberg bonds'!#REF!</definedName>
    <definedName name="BLPH13" hidden="1">'[78]Bloomberg bonds'!#REF!</definedName>
    <definedName name="BLPH2" hidden="1">'[79]Série EMBI'!#REF!</definedName>
    <definedName name="BLPH3" hidden="1">'[79]Série EMBI'!#REF!</definedName>
    <definedName name="BLPH4" hidden="1">'[79]Série EMBI'!#REF!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'[79]Série EMBI'!#REF!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'[79]Série EMBI'!#REF!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[80]Bloomberg!$A$4</definedName>
    <definedName name="BLPH68" hidden="1">[80]Bloomberg!$C$4</definedName>
    <definedName name="BLPH69" hidden="1">[80]Bloomberg!$E$4</definedName>
    <definedName name="BLPH7" hidden="1">'[79]Série EMBI'!#REF!</definedName>
    <definedName name="BLPH70" hidden="1">[80]Bloomberg!$G$4</definedName>
    <definedName name="BLPH71" hidden="1">[80]Bloomberg!$I$4</definedName>
    <definedName name="BLPH72" hidden="1">[80]Bloomberg!$K$4</definedName>
    <definedName name="BLPH73" hidden="1">[80]Bloomberg!$M$4</definedName>
    <definedName name="BLPH74" hidden="1">[80]Bloomberg!$O$4</definedName>
    <definedName name="BLPH75" hidden="1">[80]Bloomberg!$Q$4</definedName>
    <definedName name="BLPH76" hidden="1">[80]Bloomberg!$S$4</definedName>
    <definedName name="BLPH77" hidden="1">[80]Bloomberg!$U$4</definedName>
    <definedName name="BLPH78" hidden="1">#REF!</definedName>
    <definedName name="BLPH79" hidden="1">#REF!</definedName>
    <definedName name="BLPH8" hidden="1">'[81]Série EMBI'!$B$3</definedName>
    <definedName name="BLPH80" hidden="1">#REF!</definedName>
    <definedName name="BLPH81" hidden="1">#REF!</definedName>
    <definedName name="BLPH82" hidden="1">'[78]Tropical Beta active days'!$A$5</definedName>
    <definedName name="BLPH83" hidden="1">'[78]Tropical Beta active days'!$F$5</definedName>
    <definedName name="BLPH9" hidden="1">'[78]Bloomberg bonds'!#REF!</definedName>
    <definedName name="BMT">'[8]ctrl-exp'!$C$7:$I$1408</definedName>
    <definedName name="bnfgcvb" hidden="1">[27]EXP!#REF!</definedName>
    <definedName name="bngfnzd">#REF!</definedName>
    <definedName name="BNHU">'[82]03'!#REF!</definedName>
    <definedName name="BNM" hidden="1">[27]EXP!#REF!</definedName>
    <definedName name="bnuyhj" hidden="1">[27]EXP!#REF!</definedName>
    <definedName name="bot">'[83]resumen OK'!$C$82:$D$90</definedName>
    <definedName name="BP">#REF!</definedName>
    <definedName name="BQT.RELL.">#REF!</definedName>
    <definedName name="BTN_INPC">#REF!</definedName>
    <definedName name="BuiltIn_Print_Area">#REF!</definedName>
    <definedName name="BuiltIn_Print_Area___0">#REF!</definedName>
    <definedName name="BuiltIn_Print_Area___0___0">#REF!</definedName>
    <definedName name="BuiltIn_Print_Area___0_26">#REF!</definedName>
    <definedName name="BuiltIn_Print_Area___0_26_1">#REF!</definedName>
    <definedName name="BuiltIn_Print_Area___0_26_2">#REF!</definedName>
    <definedName name="BuiltIn_Print_Area___0_26_3">#REF!</definedName>
    <definedName name="BuiltIn_Print_Area___0_26_4">#REF!</definedName>
    <definedName name="BuiltIn_Print_Titles">#REF!</definedName>
    <definedName name="BuiltIn_Print_Titles___0">#REF!</definedName>
    <definedName name="BuiltIn_Print_Titles___0_26">#REF!</definedName>
    <definedName name="BUSCAR">#REF!</definedName>
    <definedName name="bzd">#REF!</definedName>
    <definedName name="C.Variáveis_PET_PTA">[84]Pasta7!#REF!</definedName>
    <definedName name="C_">#REF!</definedName>
    <definedName name="C_GG">#REF!</definedName>
    <definedName name="C_Rasante">#N/A</definedName>
    <definedName name="C_Sondeo">#N/A</definedName>
    <definedName name="C_Subrasante">#N/A</definedName>
    <definedName name="C_SUP">#REF!</definedName>
    <definedName name="C_Terreno">#N/A</definedName>
    <definedName name="ca">[85]Datos!$D$35:$G$139</definedName>
    <definedName name="CABEC_1">#REF!</definedName>
    <definedName name="CABEC_2">#REF!</definedName>
    <definedName name="CABEZA">#REF!</definedName>
    <definedName name="cabeza1">#REF!</definedName>
    <definedName name="CABEZA6">#REF!</definedName>
    <definedName name="CABEZA7">#REF!</definedName>
    <definedName name="cabezalentrada">#REF!</definedName>
    <definedName name="cabezalsalida">#REF!</definedName>
    <definedName name="caf">#REF!</definedName>
    <definedName name="CALENDARIO">#REF!</definedName>
    <definedName name="Cambio">#REF!</definedName>
    <definedName name="CAN">[86]CANTERAS!$D$3:$E$8</definedName>
    <definedName name="cantera">'[83]resumen OK'!$C$77:$D$80</definedName>
    <definedName name="Canteras">'[87]Pavimento Flex'!#REF!</definedName>
    <definedName name="CAPA_1">#REF!</definedName>
    <definedName name="capacity_share">[76]Plan1!$A$1</definedName>
    <definedName name="CARLA" hidden="1">#REF!</definedName>
    <definedName name="CARPETA">#REF!</definedName>
    <definedName name="cas">[85]IP!$A$1:$I$1</definedName>
    <definedName name="CASe">#REF!</definedName>
    <definedName name="casemp">'[88]Custos Fixos Minero (por est.)'!$I$4</definedName>
    <definedName name="Cases">[89]Cons!$AN$1</definedName>
    <definedName name="CASo">#REF!</definedName>
    <definedName name="casob">'[88]Custos Fixos Minero (por est.)'!$I$3</definedName>
    <definedName name="cast">[85]IP!$J$1:$AV$1</definedName>
    <definedName name="cast8">'[85]PPTO x PC'!$A$2:$L$148</definedName>
    <definedName name="cast82">[85]Tarifas!$D$4</definedName>
    <definedName name="cast82u">[85]IP!$A$2:$AX$1226</definedName>
    <definedName name="cast82un">[85]IP!$J$2:$AV$2</definedName>
    <definedName name="cast82uni">[85]IP!$J$2:$AU$5</definedName>
    <definedName name="cast82unim">[85]Tarifas!$B$4:$D$104</definedName>
    <definedName name="CC">[90]SUCS!$L$6</definedName>
    <definedName name="CCA">#REF!</definedName>
    <definedName name="CCB">#REF!</definedName>
    <definedName name="ccc" hidden="1">#N/A</definedName>
    <definedName name="cchart1" hidden="1">#REF!</definedName>
    <definedName name="cchart10" hidden="1">#REF!</definedName>
    <definedName name="cchart11" hidden="1">#REF!</definedName>
    <definedName name="cchart12" hidden="1">#REF!</definedName>
    <definedName name="cchart13" hidden="1">#REF!</definedName>
    <definedName name="cchart14" hidden="1">#REF!</definedName>
    <definedName name="cchart15" hidden="1">#REF!</definedName>
    <definedName name="cchart16" hidden="1">#REF!</definedName>
    <definedName name="cchart17" hidden="1">#REF!</definedName>
    <definedName name="cchart18" hidden="1">#REF!</definedName>
    <definedName name="cchart19" hidden="1">#REF!</definedName>
    <definedName name="cchart2" hidden="1">#REF!</definedName>
    <definedName name="cchart20" hidden="1">#REF!</definedName>
    <definedName name="cchart21" hidden="1">#REF!</definedName>
    <definedName name="cchart22" hidden="1">#REF!</definedName>
    <definedName name="cchart23" hidden="1">#REF!</definedName>
    <definedName name="cchart24" hidden="1">#REF!</definedName>
    <definedName name="cchart25" hidden="1">#REF!</definedName>
    <definedName name="cchart26" hidden="1">#REF!</definedName>
    <definedName name="cchart27" hidden="1">#REF!</definedName>
    <definedName name="cchart28" hidden="1">#REF!</definedName>
    <definedName name="cchart29" hidden="1">#REF!</definedName>
    <definedName name="cchart3" hidden="1">#REF!</definedName>
    <definedName name="cchart31" hidden="1">#REF!</definedName>
    <definedName name="cchart32" hidden="1">#REF!</definedName>
    <definedName name="cchart4" hidden="1">#REF!</definedName>
    <definedName name="cchart5" hidden="1">#REF!</definedName>
    <definedName name="cchart6" hidden="1">#REF!</definedName>
    <definedName name="cchart7" hidden="1">#REF!</definedName>
    <definedName name="cchart8" hidden="1">#REF!</definedName>
    <definedName name="cchart9" hidden="1">#REF!</definedName>
    <definedName name="cd">#REF!</definedName>
    <definedName name="CD_03">#REF!</definedName>
    <definedName name="CDE" hidden="1">[27]EXP!#REF!</definedName>
    <definedName name="cdfcf" hidden="1">[27]EXP!#REF!</definedName>
    <definedName name="CDO_03">#REF!</definedName>
    <definedName name="CDXS" hidden="1">'[18]LIMA-CANTA'!#REF!</definedName>
    <definedName name="CEL">#REF!</definedName>
    <definedName name="cel_aaorcam">[91]Parametros!$B$4</definedName>
    <definedName name="cel_nDRE">[92]Parametros!$B$26</definedName>
    <definedName name="cel_nmorcam">[91]Parametros!$C$3</definedName>
    <definedName name="cel_PlanDRE">[92]Parametros!$B$27</definedName>
    <definedName name="cel_PrimoAno">[93]Parametros!$B$11</definedName>
    <definedName name="CELULA">#REF!</definedName>
    <definedName name="CEMENTO">[94]FLETE!#REF!</definedName>
    <definedName name="CEN">[95]DRE_OUTPUT!$A$1</definedName>
    <definedName name="CFA">#REF!</definedName>
    <definedName name="CFB">#REF!</definedName>
    <definedName name="CFC">#REF!</definedName>
    <definedName name="cfedgh" hidden="1">[27]EXP!#REF!</definedName>
    <definedName name="cfhgnb" hidden="1">[27]EXP!#REF!</definedName>
    <definedName name="CFTOT_">#REF!</definedName>
    <definedName name="CFTOT_A">#REF!</definedName>
    <definedName name="CHAV">#REF!</definedName>
    <definedName name="chaves">#REF!</definedName>
    <definedName name="CLASIF_MS">[96]DATA!$N$18:$N$2406</definedName>
    <definedName name="CLASIF_PRO">[96]DATA!$Q$18:$Q$2406</definedName>
    <definedName name="CLASIF_RF">[96]DATA!$P$18:$P$2406</definedName>
    <definedName name="CLASIF_RS">[96]DATA!$O$18:$O$2406</definedName>
    <definedName name="Clasifica.">'[97]Clasif. Mater.'!$C$59:$K$86</definedName>
    <definedName name="Clasificacion">#REF!</definedName>
    <definedName name="CNO">#REF!</definedName>
    <definedName name="COD">[98]DAT!$B$12:$C$205</definedName>
    <definedName name="Código">[99]Códigos!$A$3:$D$30</definedName>
    <definedName name="COFINS">[71]EDC!$E$609</definedName>
    <definedName name="col_Ano">[100]Calculo_Resultado!$K$1:$K$65536</definedName>
    <definedName name="col_Ano_Negocio">[100]Calculo_Resultado!$V$1:$V$65536</definedName>
    <definedName name="col_RecLiquidaMI">[100]Calculo_Resultado!$Z$1:$Z$65536</definedName>
    <definedName name="COLO">#REF!</definedName>
    <definedName name="COLUMNA">#REF!</definedName>
    <definedName name="combinada">[92]Parametros!$J$3</definedName>
    <definedName name="COMPARATIVO" hidden="1">#REF!</definedName>
    <definedName name="Completar_I_SR">#REF!</definedName>
    <definedName name="Completar_I_SR_C">#REF!</definedName>
    <definedName name="compra_terreno">#REF!</definedName>
    <definedName name="CONCHAN">#REF!</definedName>
    <definedName name="Conformacion">'[101]Explan. Principal'!$R$91:$R$2613</definedName>
    <definedName name="conquista">#REF!</definedName>
    <definedName name="cons">#REF!</definedName>
    <definedName name="consol">#REF!</definedName>
    <definedName name="consol_acumulado_fim">'[55]Variáveis de Suporte'!$D$18</definedName>
    <definedName name="consol_acumulado_inicio">'[55]Variáveis de Suporte'!$D$17</definedName>
    <definedName name="consol_mes_inicio">'[55]Variáveis de Suporte'!$D$14</definedName>
    <definedName name="consol_trimest">'[55]Variáveis de Suporte'!$D$21</definedName>
    <definedName name="consol_trimestre_anterior_fim">'[55]Variáveis de Suporte'!$D$24</definedName>
    <definedName name="consol_trimestre_anterior_inicio">'[55]Variáveis de Suporte'!$D$23</definedName>
    <definedName name="consol_trimestre_fim">'[55]Variáveis de Suporte'!$D$21</definedName>
    <definedName name="consol_trimestre_inicio">'[55]Variáveis de Suporte'!$D$20</definedName>
    <definedName name="consolidation1">#REF!</definedName>
    <definedName name="consolidation2">#REF!</definedName>
    <definedName name="Contar_I_SR">#REF!</definedName>
    <definedName name="contasareceber">#REF!</definedName>
    <definedName name="Contraccion">[102]TABLAS!$F$3:$G$10</definedName>
    <definedName name="CONTRATISTA">[103]DATOS!$B$4</definedName>
    <definedName name="CONTRATO">[104]DATOS!$C$7</definedName>
    <definedName name="COPI">#REF!</definedName>
    <definedName name="COPIA">#REF!</definedName>
    <definedName name="CORONA">#REF!</definedName>
    <definedName name="CORTE">[105]Imprimacion_Planilla!$A$1:$E$65536</definedName>
    <definedName name="cortes">[106]Imprimacion_Planilla!$A$1:$E$65536</definedName>
    <definedName name="cortes_3">[107]Imprimacion_Planilla!$A$1:$E$65536</definedName>
    <definedName name="COST1">[6]POSESIÓN!$A$77:$K$132</definedName>
    <definedName name="COSTO_POSESION">'[108]POSESIÓN 2002'!#REF!</definedName>
    <definedName name="COSTO_POSESION1">'[108]POSESIÓN 2002'!#REF!</definedName>
    <definedName name="costoi">#REF!</definedName>
    <definedName name="costoslurry900">#REF!</definedName>
    <definedName name="costoss">#REF!</definedName>
    <definedName name="COTAS">#REF!</definedName>
    <definedName name="COTR">#REF!</definedName>
    <definedName name="_xlnm.Criteria">#REF!</definedName>
    <definedName name="CRITÉRIOS_IM">#REF!</definedName>
    <definedName name="CronogramaRecursosI">'[109]Enero-2009:Julio-2009'!$D$9</definedName>
    <definedName name="cs_nova_prep">[71]EDC!$J$593</definedName>
    <definedName name="CSA">#REF!</definedName>
    <definedName name="CSB">#REF!</definedName>
    <definedName name="CSC">#REF!</definedName>
    <definedName name="ct_energia_asahi">[71]EDC!$M$435</definedName>
    <definedName name="ct_energia_DCE_uhde">[71]EDC!$I$422</definedName>
    <definedName name="ct_energia_uhde">[71]EDC!$O$436</definedName>
    <definedName name="ct_eteno_uhde">[71]EDC!$I$420</definedName>
    <definedName name="CU">[90]SUCS!$L$5</definedName>
    <definedName name="CU_Instalación">#REF!</definedName>
    <definedName name="cu500m2">#REF!</definedName>
    <definedName name="CUADRO">[110]ECC!$A$12:$O$24</definedName>
    <definedName name="cuadro01">#REF!</definedName>
    <definedName name="cuadro02">#REF!</definedName>
    <definedName name="cuadro03">#REF!</definedName>
    <definedName name="CUADRO1">#REF!</definedName>
    <definedName name="CUADRO1T5">[111]ECC!$A$12:$O$41</definedName>
    <definedName name="CUADRO2">#REF!</definedName>
    <definedName name="CUADROT1">[112]ECC!$B$12:$P$71</definedName>
    <definedName name="CUADROT3">[113]ECC!$B$8:$P$64</definedName>
    <definedName name="cuarenohhr">#REF!</definedName>
    <definedName name="cuatro">#REF!</definedName>
    <definedName name="CUfisuras">#REF!</definedName>
    <definedName name="CunDerFin">[114]Cunetas!$F$4:$F$200</definedName>
    <definedName name="CunDerInicio">[114]Cunetas!$E$4:$E$200</definedName>
    <definedName name="CunItem">[114]Cunetas!$B$4:$B$200</definedName>
    <definedName name="CunIzqFin">[114]Cunetas!$D$4:$D$200</definedName>
    <definedName name="CunIzqInicio">[114]Cunetas!$C$4:$C$200</definedName>
    <definedName name="curta_1617">#REF!</definedName>
    <definedName name="CURTA1">[46]DIFERENCIAL!#REF!</definedName>
    <definedName name="CUSTO_FIXO_TRIUNFO_E_CABO">'[61]#REF'!$B$195:$K$251</definedName>
    <definedName name="custo_oper_01">[71]EDC!$J$238</definedName>
    <definedName name="custo_oper_02">[71]EDC!$K$238</definedName>
    <definedName name="custo_oper_03">[71]EDC!$L$238</definedName>
    <definedName name="custo_oper_04">[71]EDC!$M$238</definedName>
    <definedName name="custo_oper_05">[71]EDC!$N$238</definedName>
    <definedName name="custo_oper_06">[71]EDC!$O$238</definedName>
    <definedName name="custo_oper_07">[71]EDC!$P$238</definedName>
    <definedName name="custo_oper_08">[71]EDC!$Q$238</definedName>
    <definedName name="custo_oper_09">[71]EDC!$R$238</definedName>
    <definedName name="custo_oper_10">[71]EDC!$S$238</definedName>
    <definedName name="custo_var_DCE_01">[71]EDC!$J$245</definedName>
    <definedName name="custo_var_DCE_02">[71]EDC!$K$245</definedName>
    <definedName name="custo_var_DCE_03">[71]EDC!$L$245</definedName>
    <definedName name="custo_var_DCE_04">[71]EDC!$M$245</definedName>
    <definedName name="custo_var_DCE_05">[71]EDC!$N$245</definedName>
    <definedName name="custo_var_DCE_06">[71]EDC!$O$245</definedName>
    <definedName name="custo_var_DCE_07">[71]EDC!$P$245</definedName>
    <definedName name="custo_var_DCE_08">[71]EDC!$Q$245</definedName>
    <definedName name="custo_var_DCE_09">[71]EDC!$R$245</definedName>
    <definedName name="custo_var_DCE_10">[71]EDC!$S$245</definedName>
    <definedName name="custo_var_DCE_11">[71]EDC!$T$245</definedName>
    <definedName name="CUSTO_VARIÁVEL_DE_VENDAS_FRETE">'[61]#REF'!$A$150:$N$167</definedName>
    <definedName name="cv_sem_energia_asahi">[71]EDC!$Q$441</definedName>
    <definedName name="cv_sem_energia_uhde">[71]EDC!$S$441</definedName>
    <definedName name="CVB" hidden="1">[27]EXP!#REF!</definedName>
    <definedName name="cvbn" hidden="1">[27]EXP!#REF!</definedName>
    <definedName name="cvbvcb" hidden="1">[27]EXP!#REF!</definedName>
    <definedName name="cvcvc">#N/A</definedName>
    <definedName name="cvgtrd">#REF!</definedName>
    <definedName name="cvxc" hidden="1">[27]EXP!#REF!</definedName>
    <definedName name="cw">#REF!</definedName>
    <definedName name="CY" hidden="1">{#N/A,#N/A,TRUE,"1842CWN0"}</definedName>
    <definedName name="d">#REF!</definedName>
    <definedName name="DA">#REF!</definedName>
    <definedName name="daniel">#REF!</definedName>
    <definedName name="DAT">#N/A</definedName>
    <definedName name="DATA">#N/A</definedName>
    <definedName name="data_rel_oper">#REF!</definedName>
    <definedName name="DATA1">#REF!</definedName>
    <definedName name="DATA2">#REF!</definedName>
    <definedName name="DATA3">[8]alcant!$B$11:$U$47</definedName>
    <definedName name="DATAS">#REF!</definedName>
    <definedName name="DATCC1">#REF!</definedName>
    <definedName name="DATCC2">#REF!</definedName>
    <definedName name="DATMP3">'[8]mur mp'!$C$13:$G$108</definedName>
    <definedName name="DATO">'[115]RC 05-03'!$P$8:$Q$34</definedName>
    <definedName name="DATOS">#N/A</definedName>
    <definedName name="Datos1">#REF!</definedName>
    <definedName name="Datoss">#REF!</definedName>
    <definedName name="dcfsd">#REF!</definedName>
    <definedName name="dchart26" hidden="1">#REF!</definedName>
    <definedName name="dchart31" hidden="1">#REF!</definedName>
    <definedName name="DD">#REF!</definedName>
    <definedName name="ddd" hidden="1">'[18]LIMA-CANTA'!#REF!</definedName>
    <definedName name="ddddd" hidden="1">'[18]LIMA-CANTA'!#REF!</definedName>
    <definedName name="DemRes00">#REF!</definedName>
    <definedName name="DemRes01">#REF!</definedName>
    <definedName name="DENSIDAD">[116]DATOS!#REF!</definedName>
    <definedName name="depr_01">[71]EDC!$J$302</definedName>
    <definedName name="depr_04">[71]EDC!$M$302</definedName>
    <definedName name="depr_05">[71]EDC!$N$302</definedName>
    <definedName name="depr_06">[71]EDC!$O$302</definedName>
    <definedName name="depr_07">[71]EDC!$P$302</definedName>
    <definedName name="depr_08">[71]EDC!$Q$302</definedName>
    <definedName name="depr_09">[71]EDC!$R$302</definedName>
    <definedName name="depr_10">[71]EDC!$S$302</definedName>
    <definedName name="der">#N/A</definedName>
    <definedName name="DERECHA">#N/A</definedName>
    <definedName name="des" hidden="1">[27]EXP!#REF!</definedName>
    <definedName name="DESC1">#REF!</definedName>
    <definedName name="DESP">#REF!</definedName>
    <definedName name="DEST1">#REF!</definedName>
    <definedName name="DEST2">#REF!</definedName>
    <definedName name="DEST3">#REF!</definedName>
    <definedName name="DEST4">#REF!</definedName>
    <definedName name="DEST4A">#REF!</definedName>
    <definedName name="DEST4B">#REF!</definedName>
    <definedName name="DetallePartidas">#REF!</definedName>
    <definedName name="DEVFATOB">#REF!</definedName>
    <definedName name="df" hidden="1">'[32]F-05'!#REF!</definedName>
    <definedName name="dfcvbed" hidden="1">[27]EXP!#REF!</definedName>
    <definedName name="DFG" hidden="1">[27]EXP!#REF!</definedName>
    <definedName name="dfghtrg" hidden="1">[27]EXP!#REF!</definedName>
    <definedName name="dfgretdgh" hidden="1">[27]EXP!#REF!</definedName>
    <definedName name="DFSDF" hidden="1">#REF!</definedName>
    <definedName name="dftrddf" hidden="1">[27]EXP!#REF!</definedName>
    <definedName name="dftvhn" hidden="1">[27]EXP!#REF!</definedName>
    <definedName name="dggsf">#N/A</definedName>
    <definedName name="dgs">#N/A</definedName>
    <definedName name="dgv" hidden="1">[27]EXP!#REF!</definedName>
    <definedName name="DIAFRAGMA">#REF!</definedName>
    <definedName name="DIAM">#REF!</definedName>
    <definedName name="DIAMETRO">#REF!</definedName>
    <definedName name="dias">#REF!</definedName>
    <definedName name="diasem">#REF!</definedName>
    <definedName name="DIEZ">#REF!</definedName>
    <definedName name="diss">#REF!</definedName>
    <definedName name="DISTANCIA">'[43]Mov. Tierras'!$C$13:$C$1101</definedName>
    <definedName name="DIVERSOS">[94]FLETE!#REF!</definedName>
    <definedName name="Divisiones">#REF!</definedName>
    <definedName name="dll_real">#REF!</definedName>
    <definedName name="DOAR_MES">#REF!</definedName>
    <definedName name="DOAR_MOVIM">#REF!</definedName>
    <definedName name="DOLAR">#REF!</definedName>
    <definedName name="dólar">#REF!</definedName>
    <definedName name="dolar96">#REF!</definedName>
    <definedName name="DOLLAR">[117]GUMBEL!#REF!</definedName>
    <definedName name="DOLLAR01">[117]GUMBEL!#REF!</definedName>
    <definedName name="dos">#REF!</definedName>
    <definedName name="drat">#REF!</definedName>
    <definedName name="DRE">#REF!</definedName>
    <definedName name="DREN">#REF!</definedName>
    <definedName name="dresdgh" hidden="1">[27]EXP!#REF!</definedName>
    <definedName name="drgf" hidden="1">[27]EXP!#REF!</definedName>
    <definedName name="drtfgr" hidden="1">[27]EXP!#REF!</definedName>
    <definedName name="ds">'[66]#REF'!#REF!</definedName>
    <definedName name="dsafsad">#REF!</definedName>
    <definedName name="DScoluna">[118]Contabilidade!$AO$1:$AO$65536</definedName>
    <definedName name="dsd">[119]Planificacion!#REF!</definedName>
    <definedName name="DSE" hidden="1">'[18]LIMA-CANTA'!#REF!</definedName>
    <definedName name="DSEFERDCEACWD">#REF!</definedName>
    <definedName name="dsf">#N/A</definedName>
    <definedName name="dsfsdf">#REF!</definedName>
    <definedName name="DSstart">[118]Contabilidade!$AO$1</definedName>
    <definedName name="dterfdg" hidden="1">[27]EXP!#REF!</definedName>
    <definedName name="DV">#REF!</definedName>
    <definedName name="E">[120]ECONOMICO!$B$33</definedName>
    <definedName name="EBITDA_01">[71]EDC!$J$254</definedName>
    <definedName name="EBITDA_02">[71]EDC!$K$254</definedName>
    <definedName name="EBITDA_03">[71]EDC!$L$254</definedName>
    <definedName name="EBITDA_04">[71]EDC!$M$254</definedName>
    <definedName name="EBITDA_05">[71]EDC!$N$254</definedName>
    <definedName name="EBITDA_06">[71]EDC!$O$254</definedName>
    <definedName name="EBITDA_07">[71]EDC!$P$254</definedName>
    <definedName name="EBITDA_08">[71]EDC!$Q$254</definedName>
    <definedName name="EBITDA_09">[71]EDC!$R$254</definedName>
    <definedName name="EBITDA_10">[71]EDC!$S$254</definedName>
    <definedName name="EBITDA_11">[71]EDC!$T$254</definedName>
    <definedName name="echart31" hidden="1">#REF!</definedName>
    <definedName name="EDAD">[117]GUMBEL!#REF!</definedName>
    <definedName name="EDAD01">[117]GUMBEL!#REF!</definedName>
    <definedName name="EDE">#REF!</definedName>
    <definedName name="edgty">[77]VALIDACION!#REF!</definedName>
    <definedName name="EDIF">#REF!</definedName>
    <definedName name="EDT">#REF!</definedName>
    <definedName name="EE">[49]VALIDACION!#REF!</definedName>
    <definedName name="EEE">'[121]ANALISIS ALQUILER FERREYROS'!$D$3:$AS$19</definedName>
    <definedName name="eeee">#REF!</definedName>
    <definedName name="EEEEEEEEEEEEE" hidden="1">'[16]F-05'!#REF!</definedName>
    <definedName name="EEO">#REF!</definedName>
    <definedName name="EEPROPPET">#REF!</definedName>
    <definedName name="efsgsf">#N/A</definedName>
    <definedName name="Ejecu">#REF!</definedName>
    <definedName name="Ejecutado">#REF!</definedName>
    <definedName name="EjeVal">#REF!</definedName>
    <definedName name="ELEMENTOS">'[122]INS.GENER.ULAHUATO'!$A$10:$E$768</definedName>
    <definedName name="EM">#REF!</definedName>
    <definedName name="EMPALME">[44]DATOS!$E$4:$F$12</definedName>
    <definedName name="EMPALMES">[75]SUPEREST!$N$30:$R$34</definedName>
    <definedName name="Empleados">#REF!</definedName>
    <definedName name="Empresa">[123]listas!$J$9:$J$13</definedName>
    <definedName name="emy">'[124]SERVICIOS A OBRA 195'!#REF!</definedName>
    <definedName name="en" hidden="1">'[18]LIMA-CANTA'!#REF!</definedName>
    <definedName name="enc">#REF!</definedName>
    <definedName name="ENCA">#REF!</definedName>
    <definedName name="encabezado">#REF!</definedName>
    <definedName name="ENCB">#REF!</definedName>
    <definedName name="ENCC">#REF!</definedName>
    <definedName name="End_Bal">#REF!</definedName>
    <definedName name="enejul">#REF!</definedName>
    <definedName name="ENERO">#REF!</definedName>
    <definedName name="ENROC.">'[43]Mov. Tierras'!$P$13:$P$1101</definedName>
    <definedName name="ENSAYOS">'[125]Ex-Médico Pre-Ocup1'!$C$92:$C$93</definedName>
    <definedName name="ENTMC">[126]CONST!$B$12:$F$15</definedName>
    <definedName name="epc_cs">[71]EDC!$H$482</definedName>
    <definedName name="epc_cs_asahi">[71]EDC!$G$391</definedName>
    <definedName name="epc_dce">[71]EDC!$O$396</definedName>
    <definedName name="EPP">[125]EPP1!$C$90:$D$93</definedName>
    <definedName name="EQ">#REF!</definedName>
    <definedName name="EQP">#REF!</definedName>
    <definedName name="eqpto">#REF!</definedName>
    <definedName name="EQQ">#REF!</definedName>
    <definedName name="EQUIPODETALLADO">'[59]Res SP'!$F$24:$K$36</definedName>
    <definedName name="Equipos">[119]Planificacion!#REF!</definedName>
    <definedName name="EQUIV">#REF!</definedName>
    <definedName name="erdytyh">#REF!</definedName>
    <definedName name="ERT" hidden="1">[27]EXP!#REF!</definedName>
    <definedName name="ertdfh" hidden="1">[27]EXP!#REF!</definedName>
    <definedName name="ertg" hidden="1">[27]EXP!#REF!</definedName>
    <definedName name="ERW" hidden="1">'[18]LIMA-CANTA'!#REF!</definedName>
    <definedName name="esc">#REF!</definedName>
    <definedName name="escala">#REF!</definedName>
    <definedName name="ESCALERA">#REF!</definedName>
    <definedName name="ESPACIAMIENTO">#REF!</definedName>
    <definedName name="ESPACIAMIENTOL">#REF!</definedName>
    <definedName name="ESPESORES">#N/A</definedName>
    <definedName name="EST">[56]DATOS!$B$21:$J$21</definedName>
    <definedName name="EstHH">'[127]DATOS GENERALES'!$B$9</definedName>
    <definedName name="Estppto">'[127]DATOS GENERALES'!$B$8</definedName>
    <definedName name="Estratigrafia">[128]CI!$A$6:$K$56</definedName>
    <definedName name="ETENOPP">#REF!</definedName>
    <definedName name="ETENOPVC">#REF!</definedName>
    <definedName name="ETENOPVCAL">#REF!</definedName>
    <definedName name="ETENOPVCBA">#REF!</definedName>
    <definedName name="Euro">#REF!</definedName>
    <definedName name="euro_dolar">[71]EDC!$E$601</definedName>
    <definedName name="EUROpUSD">[129]PricesTons!$D$15:$D$524</definedName>
    <definedName name="EVAL.1">#REF!</definedName>
    <definedName name="EVAL.2">#REF!</definedName>
    <definedName name="EWE">[130]Imprimacion_Planilla!$A$1:$E$65536</definedName>
    <definedName name="ex_epc_cs_asahi">[71]EDC!$G$382</definedName>
    <definedName name="EXA">#REF!</definedName>
    <definedName name="EXA_24">#N/A</definedName>
    <definedName name="EXB">#REF!</definedName>
    <definedName name="EXB_24">#N/A</definedName>
    <definedName name="EXC">#REF!</definedName>
    <definedName name="EXC.MS">'[43]Mov. Tierras'!$I$13:$I$1101</definedName>
    <definedName name="EXC_24">#N/A</definedName>
    <definedName name="Excel_BuiltIn__FilterDatabase_1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22">#REF!</definedName>
    <definedName name="Excel_BuiltIn__FilterDatabase_23">#REF!</definedName>
    <definedName name="Excel_BuiltIn__FilterDatabase_24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9_1">#REF!</definedName>
    <definedName name="Excel_BuiltIn_Database">#REF!</definedName>
    <definedName name="Excel_BuiltIn_Database_5">#REF!</definedName>
    <definedName name="Excel_BuiltIn_Print_Area_1_1">#REF!</definedName>
    <definedName name="Excel_BuiltIn_Print_Area_1_1_1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7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7">#REF!</definedName>
    <definedName name="Excel_BuiltIn_Print_Area_12">#REF!</definedName>
    <definedName name="Excel_BuiltIn_Print_Area_12_1">#REF!</definedName>
    <definedName name="Excel_BuiltIn_Print_Area_12_7">#REF!</definedName>
    <definedName name="Excel_BuiltIn_Print_Area_13">#REF!</definedName>
    <definedName name="Excel_BuiltIn_Print_Area_13_1">#REF!</definedName>
    <definedName name="Excel_BuiltIn_Print_Area_13_7">#REF!</definedName>
    <definedName name="Excel_BuiltIn_Print_Area_14">#REF!</definedName>
    <definedName name="Excel_BuiltIn_Print_Area_14_7">#REF!</definedName>
    <definedName name="Excel_BuiltIn_Print_Area_15">#REF!</definedName>
    <definedName name="Excel_BuiltIn_Print_Area_15_7">#REF!</definedName>
    <definedName name="Excel_BuiltIn_Print_Area_16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0">#REF!</definedName>
    <definedName name="Excel_BuiltIn_Print_Area_21">#REF!</definedName>
    <definedName name="Excel_BuiltIn_Print_Area_22">#REF!</definedName>
    <definedName name="Excel_BuiltIn_Print_Area_23">#REF!</definedName>
    <definedName name="Excel_BuiltIn_Print_Area_25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7">#REF!</definedName>
    <definedName name="Excel_BuiltIn_Print_Area_5">#REF!</definedName>
    <definedName name="Excel_BuiltIn_Print_Area_5_1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8">#REF!</definedName>
    <definedName name="Excel_BuiltIn_Print_Area_8_7">#REF!</definedName>
    <definedName name="Excel_BuiltIn_Print_Area_9">#REF!</definedName>
    <definedName name="Excel_BuiltIn_Print_Area_9_1">#REF!</definedName>
    <definedName name="Excel_BuiltIn_Print_Area_9_7">#REF!</definedName>
    <definedName name="Excel_BuiltIn_Print_Titles_1">#REF!</definedName>
    <definedName name="Excel_BuiltIn_Print_Titles_1_1">(#REF!,#REF!)</definedName>
    <definedName name="Excel_BuiltIn_Print_Titles_1_1_1">(#REF!,#REF!)</definedName>
    <definedName name="Excel_BuiltIn_Print_Titles_1_1_1_1">(#REF!,#REF!)</definedName>
    <definedName name="Excel_BuiltIn_Print_Titles_1_1_1_1_1">(#REF!,#REF!)</definedName>
    <definedName name="Excel_BuiltIn_Print_Titles_15">#REF!</definedName>
    <definedName name="Excel_BuiltIn_Print_Titles_17">#REF!</definedName>
    <definedName name="Excel_BuiltIn_Print_Titles_2_1">#REF!</definedName>
    <definedName name="Excel_BuiltIn_Print_Titles_23">#REF!</definedName>
    <definedName name="Excel_BuiltIn_Print_Titles_3">#REF!</definedName>
    <definedName name="Excel_BuiltIn_Print_Titles_4">#REF!</definedName>
    <definedName name="Excel_BuiltIn_Print_Titles_4_7">#REF!</definedName>
    <definedName name="Excel_BuiltIn_Print_Titles_5">#REF!</definedName>
    <definedName name="Excel_BuiltIn_Print_Titles_6">#REF!</definedName>
    <definedName name="Excel_BuiltIn_Print_Titles_8">#REF!</definedName>
    <definedName name="Excel_BuiltIn_Print_Titles_9">#REF!</definedName>
    <definedName name="Exp_Detalhada_Geral">#REF!</definedName>
    <definedName name="ExpandVPeriods">[131]!ExpandVPeriods</definedName>
    <definedName name="ExplanacionFin">[114]Cortes!$E$3:$E$27</definedName>
    <definedName name="ExplanacionInicio">[114]Cortes!$D$3:$D$27</definedName>
    <definedName name="ExplanacionItem">[114]Cortes!$B$3:$B$27</definedName>
    <definedName name="ExportFile">[131]!ExportFile</definedName>
    <definedName name="Extra_Pay">#REF!</definedName>
    <definedName name="fac">#REF!</definedName>
    <definedName name="FACTOR">#REF!</definedName>
    <definedName name="FACTOR_DE_RELACION">[48]Datos!$B$15</definedName>
    <definedName name="FAF">#REF!</definedName>
    <definedName name="FAT_EXP">[84]Pasta7!#REF!</definedName>
    <definedName name="Fator_Ch">#REF!</definedName>
    <definedName name="Fator_L">#REF!</definedName>
    <definedName name="Fator_MO">#REF!</definedName>
    <definedName name="fator_mod">[71]EDC!$E$577</definedName>
    <definedName name="faturamento">#REF!</definedName>
    <definedName name="fcd_real">#REF!</definedName>
    <definedName name="fchart31" hidden="1">#REF!</definedName>
    <definedName name="fci_real">#REF!</definedName>
    <definedName name="fd" hidden="1">'[132]F-05'!#REF!</definedName>
    <definedName name="FDFSFSD" hidden="1">[27]EXP!#REF!</definedName>
    <definedName name="fdgcvhbg" hidden="1">[27]EXP!#REF!</definedName>
    <definedName name="FEBRERO">#REF!</definedName>
    <definedName name="FECHA">#REF!</definedName>
    <definedName name="FECHAIN">#REF!</definedName>
    <definedName name="FechaInicio">#REF!</definedName>
    <definedName name="ff" hidden="1">'[133]F-05'!#REF!</definedName>
    <definedName name="fff">#N/A</definedName>
    <definedName name="fffffffffffffffffffffffffffffffffffffffffff">#REF!</definedName>
    <definedName name="ffffgghh">#REF!</definedName>
    <definedName name="FG">[56]DATOS!$B$29:$J$29</definedName>
    <definedName name="fg.10">#REF!</definedName>
    <definedName name="fg.5">#REF!</definedName>
    <definedName name="fgdsag">#N/A</definedName>
    <definedName name="fgfgf">'[134]Deduccion Reajuste'!#REF!</definedName>
    <definedName name="fgfh">#REF!</definedName>
    <definedName name="fgfhvb">#REF!</definedName>
    <definedName name="fgtdfg" hidden="1">[27]EXP!#REF!</definedName>
    <definedName name="fgtesdfg">#REF!</definedName>
    <definedName name="fgujhj" hidden="1">[27]EXP!#REF!</definedName>
    <definedName name="fguyh" hidden="1">'[18]LIMA-CANTA'!#REF!</definedName>
    <definedName name="fgv" hidden="1">[27]EXP!#REF!</definedName>
    <definedName name="fgythg" hidden="1">'[18]LIMA-CANTA'!#REF!</definedName>
    <definedName name="fhg" hidden="1">{#N/A,#N/A,TRUE,"1842CWN0"}</definedName>
    <definedName name="fhr" hidden="1">[27]EXP!#REF!</definedName>
    <definedName name="fhrtrfg" hidden="1">[27]EXP!#REF!</definedName>
    <definedName name="fhsf" hidden="1">[27]EXP!#REF!</definedName>
    <definedName name="ficha">#REF!</definedName>
    <definedName name="figu">[85]IP!$A$2:$AX$1226</definedName>
    <definedName name="figur">[85]IP!$J$2:$AV$2</definedName>
    <definedName name="figuras">[85]IP!$J$2:$AU$5</definedName>
    <definedName name="figurit">[85]Tarifas!$B$4:$D$104</definedName>
    <definedName name="fin_1617">#REF!</definedName>
    <definedName name="FL">#REF!</definedName>
    <definedName name="FluCai00">#REF!</definedName>
    <definedName name="FluCai01">#REF!</definedName>
    <definedName name="fluxo_cs_sem_alav_11">[71]EDC!$T$279</definedName>
    <definedName name="FM">[89]Variables!$B$5</definedName>
    <definedName name="fonte">[135]Plan1!$A$1:$A$65536</definedName>
    <definedName name="Fontes_de_Financiamento">[123]listas!$A$9:$A$16</definedName>
    <definedName name="FORMULA">#REF!</definedName>
    <definedName name="FORPO">#REF!</definedName>
    <definedName name="fr">'[5]CONSOL DRE GERAL'!$B$1:$G$40</definedName>
    <definedName name="FREDDY">'[136]MGP02 a la sem 43'!#REF!</definedName>
    <definedName name="FRESA">#REF!</definedName>
    <definedName name="frfde" hidden="1">[27]EXP!#REF!</definedName>
    <definedName name="FRObra">[137]DatGen!$E$29</definedName>
    <definedName name="fsfdafdsa">#N/A</definedName>
    <definedName name="ftesfdg" hidden="1">[27]EXP!#REF!</definedName>
    <definedName name="ftght" hidden="1">[27]EXP!#REF!</definedName>
    <definedName name="fthgh">#REF!</definedName>
    <definedName name="ftydgf" hidden="1">[27]EXP!#REF!</definedName>
    <definedName name="FuerzaTractivaCritica">[102]TABLAS!$B$62:$K$89</definedName>
    <definedName name="Full_Print">#REF!</definedName>
    <definedName name="funcion">'[67]carril izquierdo'!#REF!</definedName>
    <definedName name="Fundo">[138]FUNDO!#REF!</definedName>
    <definedName name="fyd">[139]DATOS!#REF!</definedName>
    <definedName name="fytuhjfgh" hidden="1">[27]EXP!#REF!</definedName>
    <definedName name="fyuhjy" hidden="1">[27]EXP!#REF!</definedName>
    <definedName name="g">#REF!</definedName>
    <definedName name="GAF">#REF!</definedName>
    <definedName name="GANANCIAS_EMP">[140]GANANCIAS!$G$2:$N$174</definedName>
    <definedName name="GANANCIAS_OBR">[140]GANANCIAS!$G$177:$N$250</definedName>
    <definedName name="Garant1">[141]Dados!$I$28</definedName>
    <definedName name="Garant2">[141]Dados!$I$29</definedName>
    <definedName name="Garant4">[141]Dados!$I$31</definedName>
    <definedName name="GAST_GRALES">#REF!</definedName>
    <definedName name="gastosGene">#REF!</definedName>
    <definedName name="GAUS">#REF!</definedName>
    <definedName name="GenDetail">#REF!</definedName>
    <definedName name="gg">#REF!</definedName>
    <definedName name="ggdgdv223sxx">[49]VALIDACION!#REF!</definedName>
    <definedName name="ggf">#REF!</definedName>
    <definedName name="GGG">#N/A</definedName>
    <definedName name="ggggg" hidden="1">'[18]LIMA-CANTA'!#REF!</definedName>
    <definedName name="GGGGGGG">#REF!</definedName>
    <definedName name="GGGGGGGGGGGGGGGG">'[82]02'!#REF!</definedName>
    <definedName name="GGS">#REF!</definedName>
    <definedName name="GGTOTAL">'[35]Gtos Gen'!#REF!</definedName>
    <definedName name="gh" hidden="1">#REF!</definedName>
    <definedName name="ghdrtg" hidden="1">'[18]LIMA-CANTA'!#REF!</definedName>
    <definedName name="GHJ" hidden="1">[27]EXP!#REF!</definedName>
    <definedName name="ghjytyrdf" hidden="1">[27]EXP!#REF!</definedName>
    <definedName name="ghrfcg" hidden="1">[27]EXP!#REF!</definedName>
    <definedName name="ghrtfg">[142]PARTIDAS!$1:$1048576</definedName>
    <definedName name="gjrgj" hidden="1">[27]EXP!#REF!</definedName>
    <definedName name="gjytfgh" hidden="1">'[18]LIMA-CANTA'!#REF!</definedName>
    <definedName name="GL">[56]DATOS!$B$30:$J$30</definedName>
    <definedName name="glc">#REF!</definedName>
    <definedName name="Global">#REF!</definedName>
    <definedName name="gra_1617">#REF!</definedName>
    <definedName name="_xlnm.Recorder">#REF!</definedName>
    <definedName name="graf" hidden="1">'[18]LIMA-CANTA'!#REF!</definedName>
    <definedName name="graf1011">'[85]PPTO x PC'!$A$2:$L$148</definedName>
    <definedName name="grafi">[85]IP!$J$1:$AV$1</definedName>
    <definedName name="grafic">'[85]PPTO x PC'!$A$2:$L$148</definedName>
    <definedName name="grafico">[85]Tarifas!$B$4:$D$104</definedName>
    <definedName name="Grafico1011">[85]IP!$J$1:$AV$1</definedName>
    <definedName name="graficos2">#REF!</definedName>
    <definedName name="grafics">[85]Tarifas!$D$4</definedName>
    <definedName name="graph0" hidden="1">'[18]LIMA-CANTA'!#REF!</definedName>
    <definedName name="Graph1" hidden="1">'[18]LIMA-CANTA'!#REF!</definedName>
    <definedName name="gras" hidden="1">'[18]LIMA-CANTA'!#REF!</definedName>
    <definedName name="grf" hidden="1">[27]EXP!#REF!</definedName>
    <definedName name="grie_tas">#REF!</definedName>
    <definedName name="grietas">#REF!</definedName>
    <definedName name="GrpAcct1" hidden="1">"5611"</definedName>
    <definedName name="GrpAcct2" hidden="1">"5612"</definedName>
    <definedName name="GrpLevel" hidden="1">2</definedName>
    <definedName name="GRUPO">#REF!</definedName>
    <definedName name="gsdag">#N/A</definedName>
    <definedName name="gsdfg">#N/A</definedName>
    <definedName name="gtuyrefd" hidden="1">[27]EXP!#REF!</definedName>
    <definedName name="gtvb" hidden="1">[27]EXP!#REF!</definedName>
    <definedName name="guilo">#REF!</definedName>
    <definedName name="H">#REF!</definedName>
    <definedName name="hah">[143]Contratos_Exercicio!#REF!</definedName>
    <definedName name="HEAD1">#REF!</definedName>
    <definedName name="HEAD2">#REF!</definedName>
    <definedName name="Header_Row">ROW(#REF!)</definedName>
    <definedName name="Headings">#REF!</definedName>
    <definedName name="hfr" hidden="1">'[18]LIMA-CANTA'!#REF!</definedName>
    <definedName name="Hg">[71]EDC!$E$573</definedName>
    <definedName name="HgavIni">#REF!</definedName>
    <definedName name="HgavOr">#REF!</definedName>
    <definedName name="hgjyhg" hidden="1">[27]EXP!#REF!</definedName>
    <definedName name="hgnmh" hidden="1">[27]EXP!#REF!</definedName>
    <definedName name="hh">#REF!</definedName>
    <definedName name="hhdfhf">[64]Busqueda!#REF!</definedName>
    <definedName name="hhshhshhsyyyyyeyyett">#REF!</definedName>
    <definedName name="hjghmnbh" hidden="1">[27]EXP!#REF!</definedName>
    <definedName name="hjhdshjds" hidden="1">'[18]LIMA-CANTA'!#REF!</definedName>
    <definedName name="hjyh" hidden="1">'[18]LIMA-CANTA'!#REF!</definedName>
    <definedName name="hkuygjh" hidden="1">[27]EXP!#REF!</definedName>
    <definedName name="hkyj" hidden="1">[27]EXP!#REF!</definedName>
    <definedName name="HOJA4">#REF!</definedName>
    <definedName name="HONO">#REF!</definedName>
    <definedName name="honor_construcao">#REF!</definedName>
    <definedName name="horas">[144]Tablas!$F$2:$R$6</definedName>
    <definedName name="hrtygj" hidden="1">[27]EXP!#REF!</definedName>
    <definedName name="huijhki" hidden="1">[27]EXP!#REF!</definedName>
    <definedName name="HUY" hidden="1">'[18]LIMA-CANTA'!#REF!</definedName>
    <definedName name="HYG" hidden="1">'[18]LIMA-CANTA'!#REF!</definedName>
    <definedName name="hyt" hidden="1">[27]EXP!#REF!</definedName>
    <definedName name="HYTG" hidden="1">'[18]LIMA-CANTA'!#REF!</definedName>
    <definedName name="HYTGG" hidden="1">'[18]LIMA-CANTA'!#REF!</definedName>
    <definedName name="i">#REF!</definedName>
    <definedName name="ICMS_BA">[71]EDC!$E$610</definedName>
    <definedName name="ICMS_credito_PVC_04">[71]EDC!$M$366</definedName>
    <definedName name="ICMS_credito_PVC_05">[71]EDC!$N$366</definedName>
    <definedName name="ICMS_credito_PVC_06">[71]EDC!$O$366</definedName>
    <definedName name="ICMS_credito_PVC_07">[71]EDC!$P$366</definedName>
    <definedName name="ICMS_credito_PVC_08">[71]EDC!$Q$366</definedName>
    <definedName name="ICMS_credito_PVC_09">[71]EDC!$R$366</definedName>
    <definedName name="ICMS_credito_PVC_10">[71]EDC!$S$366</definedName>
    <definedName name="ICMS_credito_PVC_11">[71]EDC!$T$366</definedName>
    <definedName name="ICMS_EE">[71]EDC!$J$609</definedName>
    <definedName name="ICMS_incentivo_01">[71]EDC!$J$368</definedName>
    <definedName name="ICMS_incentivo_02">[71]EDC!$K$368</definedName>
    <definedName name="ICMS_incentivo_03">[71]EDC!$L$368</definedName>
    <definedName name="ICMS_incentivo_04">[71]EDC!$M$368</definedName>
    <definedName name="ICMS_incentivo_05">[71]EDC!$N$368</definedName>
    <definedName name="ICMS_incentivo_06">[71]EDC!$O$368</definedName>
    <definedName name="ICMS_incentivo_07">[71]EDC!$P$368</definedName>
    <definedName name="ICMS_incentivo_08">[71]EDC!$Q$368</definedName>
    <definedName name="ICMS_incentivo_09">[71]EDC!$R$368</definedName>
    <definedName name="ICMS_incentivo_10">[71]EDC!$S$368</definedName>
    <definedName name="ICMS_incentivo_11">[71]EDC!$T$368</definedName>
    <definedName name="ICMS_outros">[71]EDC!$E$611</definedName>
    <definedName name="IE">[56]DATOS!$B$24:$J$24</definedName>
    <definedName name="IGV">0.19</definedName>
    <definedName name="ihgou" hidden="1">[27]EXP!#REF!</definedName>
    <definedName name="ihjluy" hidden="1">[27]EXP!#REF!</definedName>
    <definedName name="iiii">#N/A</definedName>
    <definedName name="iiiiiiiiiiiiiiiiiiiiiiii" hidden="1">#REF!</definedName>
    <definedName name="ijkjh" hidden="1">[27]EXP!#REF!</definedName>
    <definedName name="ILK" hidden="1">[27]EXP!#REF!</definedName>
    <definedName name="imp">#REF!</definedName>
    <definedName name="impresion101">#REF!</definedName>
    <definedName name="impressao2">#REF!</definedName>
    <definedName name="IMPRIMACION">#REF!</definedName>
    <definedName name="in">'[5]CONSOL DRE GERAL'!$B$1:$G$40</definedName>
    <definedName name="incentivo_ICMS">[71]EDC!$J$610</definedName>
    <definedName name="INDEX">#REF!</definedName>
    <definedName name="INDICADOR">#REF!</definedName>
    <definedName name="Índice">[145]ÍNDICE!$B$2:$Q$42</definedName>
    <definedName name="Indices">#REF!</definedName>
    <definedName name="INDIRECTO">#REF!</definedName>
    <definedName name="INDUSTRIA">#REF!</definedName>
    <definedName name="INGRESO">#REF!</definedName>
    <definedName name="ingresso">#REF!</definedName>
    <definedName name="INICIO">#REF!</definedName>
    <definedName name="INICIO_3">[146]II_3!$H$12:$H$12</definedName>
    <definedName name="inicio_obra">#REF!</definedName>
    <definedName name="INSUMO">#REF!</definedName>
    <definedName name="INSUMOEQUIPOS">'[59]T2.4'!$C$8:$L$37</definedName>
    <definedName name="INSUMOS">[147]Insumos!$C$13:$G$111</definedName>
    <definedName name="int" hidden="1">{#N/A,#N/A,TRUE,"INGENIERIA";#N/A,#N/A,TRUE,"COMPRAS";#N/A,#N/A,TRUE,"DIRECCION";#N/A,#N/A,TRUE,"RESUMEN"}</definedName>
    <definedName name="Interest_Rate">#REF!</definedName>
    <definedName name="IOP" hidden="1">[27]EXP!#REF!</definedName>
    <definedName name="ioytgh" hidden="1">[27]EXP!#REF!</definedName>
    <definedName name="IP">[90]SUCS!$L$4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INT" hidden="1">"c373"</definedName>
    <definedName name="IQ_EBITDA_MARGIN" hidden="1">"c372"</definedName>
    <definedName name="IQ_EBITDA_OVER_TOTAL_IE" hidden="1">"c373"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Q_1YR" hidden="1">"c1641"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UTI" hidden="1">"c1125"</definedName>
    <definedName name="IQ_REVENUE" hidden="1">"c1122"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rmenu">[148]!irmenu</definedName>
    <definedName name="IRP">#N/A</definedName>
    <definedName name="IRPJ">[71]EDC!$E$606</definedName>
    <definedName name="IRPJ_1">[71]EDC!$G$606</definedName>
    <definedName name="IRPJ_2">[71]EDC!$J$606</definedName>
    <definedName name="IS">[56]DATOS!$B$23:$J$23</definedName>
    <definedName name="iu">[149]IU!$A$15:$J$23</definedName>
    <definedName name="IU_0">[150]Hoja1!$AW$20:$AW$28</definedName>
    <definedName name="IU_1">[150]Hoja1!$AX$20:$AX$28</definedName>
    <definedName name="IU_2">[150]Hoja1!$AY$20:$AY$28</definedName>
    <definedName name="IU_3">[150]Hoja1!$AZ$20:$AZ$28</definedName>
    <definedName name="IU_4">[150]Hoja1!$BA$20:$BA$28</definedName>
    <definedName name="IU_5">[150]Hoja1!$BB$20:$BB$28</definedName>
    <definedName name="IU_6">[150]Hoja1!$BC$20:$BC$28</definedName>
    <definedName name="IU_ABRIL00">[151]Hoja1!$BM$20:$BM$32</definedName>
    <definedName name="IU_ABRIL99">[151]Hoja1!$BA$20:$BA$32</definedName>
    <definedName name="IU_AGOSTO99">[151]Hoja1!$BE$20:$BE$32</definedName>
    <definedName name="IU_BASE">[151]Hoja1!$AV$20:$AV$32</definedName>
    <definedName name="IU_DICIEMBRE98">[151]Hoja1!$AW$20:$AW$32</definedName>
    <definedName name="IU_DICIEMBRE99">[151]Hoja1!$BI$20:$BI$32</definedName>
    <definedName name="IU_ENERO00">[151]Hoja1!$BJ$20:$BJ$32</definedName>
    <definedName name="IU_ENERO99">[151]Hoja1!$AX$20:$AX$32</definedName>
    <definedName name="IU_FEBRERO00">[151]Hoja1!$BK$20:$BK$32</definedName>
    <definedName name="IU_FEBRERO99">[151]Hoja1!$AY$20:$AY$32</definedName>
    <definedName name="IU_JULIO99">[151]Hoja1!$BD$20:$BD$32</definedName>
    <definedName name="IU_JUNIO99">[151]Hoja1!$BC$20:$BC$32</definedName>
    <definedName name="IU_MARZO00">[151]Hoja1!$BL$20:$BL$32</definedName>
    <definedName name="IU_MARZO99">[151]Hoja1!$AZ$20:$AZ$32</definedName>
    <definedName name="IU_MAYO99">[151]Hoja1!$BB$20:$BB$32</definedName>
    <definedName name="IU_NOVIEMBRE99">[151]Hoja1!$BH$20:$BH$32</definedName>
    <definedName name="IU_OCTUBRE99">[151]Hoja1!$BG$20:$BG$32</definedName>
    <definedName name="IU_SEPTIEMBRE99">[151]Hoja1!$BF$20:$BF$32</definedName>
    <definedName name="IZQUIERDA">#N/A</definedName>
    <definedName name="J">[63]RESUMEN!#REF!</definedName>
    <definedName name="jaja">#REF!</definedName>
    <definedName name="jal">#REF!</definedName>
    <definedName name="JC">#REF!</definedName>
    <definedName name="jcc">'[29]MUROS C°'!$AC$37:$AD$49</definedName>
    <definedName name="JCPto">#REF!</definedName>
    <definedName name="JD">#REF!</definedName>
    <definedName name="JDPto">#REF!</definedName>
    <definedName name="JJ">[63]RESUMEN!#REF!</definedName>
    <definedName name="jk">#REF!</definedName>
    <definedName name="JKL" hidden="1">[27]EXP!#REF!</definedName>
    <definedName name="jkyuojk" hidden="1">[27]EXP!#REF!</definedName>
    <definedName name="JUHY">'[82]04'!#REF!</definedName>
    <definedName name="Juro00">#REF!</definedName>
    <definedName name="juros_ato2">#REF!</definedName>
    <definedName name="juygh" hidden="1">[27]EXP!#REF!</definedName>
    <definedName name="jy6tdf" hidden="1">[27]EXP!#REF!</definedName>
    <definedName name="k">#REF!</definedName>
    <definedName name="K01_0103">#REF!</definedName>
    <definedName name="k01_0104">#REF!</definedName>
    <definedName name="K01_0199">#REF!</definedName>
    <definedName name="K01_0203">#REF!</definedName>
    <definedName name="k01_0204">#REF!</definedName>
    <definedName name="K01_0299">#REF!</definedName>
    <definedName name="K01_0303">#REF!</definedName>
    <definedName name="k01_0304">#REF!</definedName>
    <definedName name="K01_0399">#REF!</definedName>
    <definedName name="K01_0403">#REF!</definedName>
    <definedName name="K01_0499">#REF!</definedName>
    <definedName name="K01_0503">#REF!</definedName>
    <definedName name="K01_0599">#REF!</definedName>
    <definedName name="K01_0603">#REF!</definedName>
    <definedName name="k01_0703">#REF!</definedName>
    <definedName name="k01_0803">#REF!</definedName>
    <definedName name="k01_0903">#REF!</definedName>
    <definedName name="K01_0998">#REF!</definedName>
    <definedName name="k01_1003">#REF!</definedName>
    <definedName name="K01_1098">#REF!</definedName>
    <definedName name="K01_1103">#REF!</definedName>
    <definedName name="K01_1198">#REF!</definedName>
    <definedName name="k01_1202">#REF!</definedName>
    <definedName name="K01_1203">#REF!</definedName>
    <definedName name="K01_1298">#REF!</definedName>
    <definedName name="K02_0103">#REF!</definedName>
    <definedName name="k02_0104">#REF!</definedName>
    <definedName name="K02_0199">#REF!</definedName>
    <definedName name="K02_0203">#REF!</definedName>
    <definedName name="k02_0204">#REF!</definedName>
    <definedName name="K02_0299">#REF!</definedName>
    <definedName name="K02_0303">#REF!</definedName>
    <definedName name="k02_0304">#REF!</definedName>
    <definedName name="K02_0399">#REF!</definedName>
    <definedName name="K02_0403">#REF!</definedName>
    <definedName name="K02_0499">#REF!</definedName>
    <definedName name="K02_0503">#REF!</definedName>
    <definedName name="K02_0599">#REF!</definedName>
    <definedName name="k02_0603">#REF!</definedName>
    <definedName name="k02_0703">#REF!</definedName>
    <definedName name="k02_0803">#REF!</definedName>
    <definedName name="k02_0903">#REF!</definedName>
    <definedName name="K02_0998">#REF!</definedName>
    <definedName name="k02_1003">#REF!</definedName>
    <definedName name="K02_1098">#REF!</definedName>
    <definedName name="k02_1103">#REF!</definedName>
    <definedName name="K02_1198">#REF!</definedName>
    <definedName name="k02_1202">#REF!</definedName>
    <definedName name="k02_1203">#REF!</definedName>
    <definedName name="K02_1298">#REF!</definedName>
    <definedName name="K03_0199">#REF!</definedName>
    <definedName name="K03_0299">#REF!</definedName>
    <definedName name="K03_0399">#REF!</definedName>
    <definedName name="K03_0499">#REF!</definedName>
    <definedName name="K03_0599">#REF!</definedName>
    <definedName name="K03_0998">#REF!</definedName>
    <definedName name="K03_1098">#REF!</definedName>
    <definedName name="K03_1198">#REF!</definedName>
    <definedName name="K03_1298">#REF!</definedName>
    <definedName name="k9ujuj" hidden="1">'[18]LIMA-CANTA'!#REF!</definedName>
    <definedName name="kdyufg">#REF!</definedName>
    <definedName name="Kg_cm2">#REF!</definedName>
    <definedName name="khkhk">#REF!</definedName>
    <definedName name="KIJU" hidden="1">'[18]LIMA-CANTA'!#REF!</definedName>
    <definedName name="kj" hidden="1">'[152]F-05'!#REF!</definedName>
    <definedName name="KJHY" hidden="1">'[18]LIMA-CANTA'!#REF!</definedName>
    <definedName name="kjp" hidden="1">'[132]F-05'!#REF!</definedName>
    <definedName name="KLÑ" hidden="1">[27]EXP!#REF!</definedName>
    <definedName name="ko">#REF!</definedName>
    <definedName name="KR">[151]Hoja1!$AV$35:$BN$36</definedName>
    <definedName name="KRGKFDSKFD">#REF!</definedName>
    <definedName name="kutygh" hidden="1">'[18]LIMA-CANTA'!#REF!</definedName>
    <definedName name="KUY" hidden="1">'[18]LIMA-CANTA'!#REF!</definedName>
    <definedName name="kuygj" hidden="1">[27]EXP!#REF!</definedName>
    <definedName name="kyuhk" hidden="1">[27]EXP!#REF!</definedName>
    <definedName name="L_">#REF!</definedName>
    <definedName name="LA">#REF!</definedName>
    <definedName name="LA_24">#N/A</definedName>
    <definedName name="LABOR">'[59]T2.3'!$I$8:$O$30</definedName>
    <definedName name="LALAL">'[153]P. Unit.'!#REF!</definedName>
    <definedName name="LANC">#REF!</definedName>
    <definedName name="lancamento">#REF!</definedName>
    <definedName name="lang">#REF!</definedName>
    <definedName name="Langs">[154]Ref!$B$1:$D$21</definedName>
    <definedName name="LARGO">#REF!</definedName>
    <definedName name="Last_Row">IF(Values_Entered,Header_Row+Number_of_Payments,Header_Row)</definedName>
    <definedName name="LB">#REF!</definedName>
    <definedName name="LB_24">#N/A</definedName>
    <definedName name="lbla1" hidden="1">#REF!</definedName>
    <definedName name="lbla10" hidden="1">#REF!</definedName>
    <definedName name="lbla11" hidden="1">#REF!</definedName>
    <definedName name="lbla12" hidden="1">#REF!</definedName>
    <definedName name="lbla13" hidden="1">#REF!</definedName>
    <definedName name="lbla14" hidden="1">#REF!</definedName>
    <definedName name="lbla15" hidden="1">#REF!</definedName>
    <definedName name="lbla16" hidden="1">#REF!</definedName>
    <definedName name="lbla17" hidden="1">#REF!</definedName>
    <definedName name="lbla18" hidden="1">#REF!</definedName>
    <definedName name="lbla19" hidden="1">#REF!</definedName>
    <definedName name="lbla2" hidden="1">#REF!</definedName>
    <definedName name="lbla20" hidden="1">#REF!</definedName>
    <definedName name="lbla21" hidden="1">#REF!</definedName>
    <definedName name="lbla22" hidden="1">#REF!</definedName>
    <definedName name="lbla23" hidden="1">#REF!</definedName>
    <definedName name="lbla24" hidden="1">#REF!</definedName>
    <definedName name="lbla25" hidden="1">#REF!</definedName>
    <definedName name="lbla27" hidden="1">#REF!</definedName>
    <definedName name="lbla28" hidden="1">#REF!</definedName>
    <definedName name="LC">#REF!</definedName>
    <definedName name="LC_24">#N/A</definedName>
    <definedName name="legtotais">'[58]6'!$C$40:$E$40</definedName>
    <definedName name="Letra">[155]ORGANIGRAMA!#REF!</definedName>
    <definedName name="letras">#REF!</definedName>
    <definedName name="letras_i">#REF!</definedName>
    <definedName name="LICITACION">[104]DATOS!$C$6</definedName>
    <definedName name="LIMA">#REF!</definedName>
    <definedName name="LIMITES">#REF!</definedName>
    <definedName name="LIQ">#REF!</definedName>
    <definedName name="LISTA">#REF!</definedName>
    <definedName name="LISTA_11">#REF!</definedName>
    <definedName name="LISTA_3">#REF!</definedName>
    <definedName name="LISTA_7">#REF!</definedName>
    <definedName name="Lista_Comparacao">'[156]AEN - Auxiliar'!$B$9:$B$10</definedName>
    <definedName name="Lista_Comparacao.">'[156]AEN - Auxiliar'!$B$9:$B$10</definedName>
    <definedName name="lista_meses">'[55]Variáveis de Suporte'!$F$3:$F$14</definedName>
    <definedName name="lista1">'[157]CMAI spreads 2005'!$T$14:$T$22</definedName>
    <definedName name="listaCMAI">'[158]Summary CMAI T1'!$C$89:$C$101</definedName>
    <definedName name="ListaImpres">#REF!</definedName>
    <definedName name="listaPN">'[157]comparativo hist-projeções'!$V$2:$V$10</definedName>
    <definedName name="ListaRefuerzo">#N/A</definedName>
    <definedName name="liukjk" hidden="1">[27]EXP!#REF!</definedName>
    <definedName name="LIZ">[117]GUMBEL!#REF!</definedName>
    <definedName name="lk" hidden="1">'[132]F-05'!#REF!</definedName>
    <definedName name="lkyhgj" hidden="1">[27]EXP!#REF!</definedName>
    <definedName name="Ll">[90]SUCS!$L$3</definedName>
    <definedName name="LLLLL">[63]RESUMEN!#REF!</definedName>
    <definedName name="LO">#REF!</definedName>
    <definedName name="Loan_Amount">#REF!</definedName>
    <definedName name="Loan_Start">#REF!</definedName>
    <definedName name="Loan_Years">#REF!</definedName>
    <definedName name="LONGA">#REF!</definedName>
    <definedName name="longa_1617">#REF!</definedName>
    <definedName name="LONGA1">[46]DIFERENCIAL!#REF!</definedName>
    <definedName name="longitudmuro">#REF!</definedName>
    <definedName name="LOSA">[159]DATA!$D$4:$N$15</definedName>
    <definedName name="loyhg" hidden="1">[27]EXP!#REF!</definedName>
    <definedName name="Lquid1718">#REF!</definedName>
    <definedName name="LSRange1">#REF!</definedName>
    <definedName name="LSRange1Balance">#REF!</definedName>
    <definedName name="LUGAR">[48]Datos!$B$6</definedName>
    <definedName name="LURIN">[94]FLETE!#REF!</definedName>
    <definedName name="m">#REF!</definedName>
    <definedName name="M.ARMADO">#REF!</definedName>
    <definedName name="M.CICLOPEO">#REF!</definedName>
    <definedName name="M.L">#REF!</definedName>
    <definedName name="M_">#REF!</definedName>
    <definedName name="M_200">'[62]Granul. 1'!$G$52</definedName>
    <definedName name="M_4">'[62]Granul. 1'!$G$41</definedName>
    <definedName name="M_RECUPERABLE">#N/A</definedName>
    <definedName name="ma">#REF!</definedName>
    <definedName name="MAESTRO">[160]ResumenTotalObra!#REF!</definedName>
    <definedName name="MANF10">[161]MANO!$O$7</definedName>
    <definedName name="MANF11">[161]MANO!$O$10</definedName>
    <definedName name="MANF13">[161]MANO!$O$13</definedName>
    <definedName name="MANF14">[161]MANO!$O$16</definedName>
    <definedName name="MANF15">[161]MANO!$O$19</definedName>
    <definedName name="MANF16">[161]MANO!$O$22</definedName>
    <definedName name="MANF17">[161]MANO!$O$25</definedName>
    <definedName name="MANF18">[161]MANO!$O$28</definedName>
    <definedName name="MANF19">[161]MANO!#REF!</definedName>
    <definedName name="MANF20">[161]MANO!#REF!</definedName>
    <definedName name="MANF21">[161]MANO!#REF!</definedName>
    <definedName name="MANF22">[161]MANO!#REF!</definedName>
    <definedName name="MANF23">[161]MANO!#REF!</definedName>
    <definedName name="MANF24">[161]MANO!$O$31</definedName>
    <definedName name="MANF25">[161]MANO!#REF!</definedName>
    <definedName name="MANF60">[161]MANO!#REF!</definedName>
    <definedName name="MANF70">[161]MANO!$O$83</definedName>
    <definedName name="MANF80">[161]MANO!$O$86</definedName>
    <definedName name="MANF89">[161]MANO!$O$89</definedName>
    <definedName name="MANF90">[161]MANO!$O$92</definedName>
    <definedName name="MAPFRE">#REF!</definedName>
    <definedName name="MAR">#REF!</definedName>
    <definedName name="MARCO1.5X1">#REF!</definedName>
    <definedName name="MARCO1X1">[44]DATOS!$J$3:$Z$8</definedName>
    <definedName name="MARCO2X1">#REF!</definedName>
    <definedName name="MARCO2X2">#REF!</definedName>
    <definedName name="MARCO3X2">#REF!</definedName>
    <definedName name="MARCO4X3">#REF!</definedName>
    <definedName name="Margem_Unitária">#REF!</definedName>
    <definedName name="MARGENS_DE_CONTRIBUIÇÃO_UNITÁRIAS__R__e_US____tonelada">#REF!</definedName>
    <definedName name="MARTES">[162]RES!$C$7:$M$73</definedName>
    <definedName name="MARZO">#REF!</definedName>
    <definedName name="MAT">#REF!</definedName>
    <definedName name="mat_imp_dce">[71]EDC!$O$389</definedName>
    <definedName name="mat_nac">[71]EDC!$R$484</definedName>
    <definedName name="mat_nac_cs_asahi">[71]EDC!$G$395</definedName>
    <definedName name="mat_nac_dce">[71]EDC!$O$391</definedName>
    <definedName name="MatCantera">'[101]Explan. Principal'!$AW$91:$AW$2613</definedName>
    <definedName name="MatEliminar">'[101]Explan. Principal'!$AQ$91:$AQ$2613</definedName>
    <definedName name="MATERIALES">'[59]T2.6'!$B$9:$D$31</definedName>
    <definedName name="MATF10">[35]Materiales!#REF!</definedName>
    <definedName name="MATF11">[35]Materiales!#REF!</definedName>
    <definedName name="MATF12">[35]Materiales!#REF!</definedName>
    <definedName name="MATF13">[35]Materiales!#REF!</definedName>
    <definedName name="MATF14">[35]Materiales!#REF!</definedName>
    <definedName name="MATF15">[35]Materiales!#REF!</definedName>
    <definedName name="MATF16">[35]Materiales!#REF!</definedName>
    <definedName name="MATF17">[35]Materiales!#REF!</definedName>
    <definedName name="MATF18">[35]Materiales!#REF!</definedName>
    <definedName name="MATF19">[35]Materiales!#REF!</definedName>
    <definedName name="MATF20">[35]Materiales!#REF!</definedName>
    <definedName name="MATF21">[35]Materiales!#REF!</definedName>
    <definedName name="MATF22">[35]Materiales!#REF!</definedName>
    <definedName name="MATF23">[35]Materiales!#REF!</definedName>
    <definedName name="MATF24">[35]Materiales!#REF!</definedName>
    <definedName name="MATF25">[35]Materiales!#REF!</definedName>
    <definedName name="MATF50">[35]Materiales!#REF!</definedName>
    <definedName name="MATF60">[35]Materiales!#REF!</definedName>
    <definedName name="MATF70">[35]Materiales!#REF!</definedName>
    <definedName name="MATF80">[35]Materiales!#REF!</definedName>
    <definedName name="MATF89">[35]Materiales!#REF!</definedName>
    <definedName name="MATF90">[35]Materiales!#REF!</definedName>
    <definedName name="MATINAD">'[101]Explan. Principal'!$N$91:$N$2612</definedName>
    <definedName name="MATRIZ">#N/A</definedName>
    <definedName name="MATRIZ_2">#REF!</definedName>
    <definedName name="MatrizCohesiva">[102]TABLAS!$B$32:$D$57</definedName>
    <definedName name="MAY">#REF!</definedName>
    <definedName name="MAYO">#REF!</definedName>
    <definedName name="mbbcb">[49]VALIDACION!#REF!</definedName>
    <definedName name="mbbcb_01">[77]VALIDACION!#REF!</definedName>
    <definedName name="MC">#REF!</definedName>
    <definedName name="mdfgaws">#REF!</definedName>
    <definedName name="meio_empreendimento">#REF!</definedName>
    <definedName name="MEJO.">'[43]Mov. Tierras'!$J$13:$J$1101</definedName>
    <definedName name="MEJORAM.">[60]Explanaciones!$U$16:$U$3308</definedName>
    <definedName name="MEJORAM._EJECUTADO">[60]Explanaciones!#REF!</definedName>
    <definedName name="Memorias">#REF!</definedName>
    <definedName name="mensais_curta">[68]LT_011011!$E$36</definedName>
    <definedName name="mensais_longa">#REF!</definedName>
    <definedName name="Menu">#REF!</definedName>
    <definedName name="Menu_3">[163]Hoja1!$A$3:$C$6</definedName>
    <definedName name="MENU1">#REF!</definedName>
    <definedName name="MENU2">#REF!</definedName>
    <definedName name="MENU3">#REF!</definedName>
    <definedName name="MENU4">#REF!</definedName>
    <definedName name="mes">'[164]Consolidado SPE'!$AO$9:$AO$23</definedName>
    <definedName name="Mes_11">#REF!</definedName>
    <definedName name="Mes_13">#REF!</definedName>
    <definedName name="Mes_14">#REF!</definedName>
    <definedName name="mes_feb01">#REF!</definedName>
    <definedName name="Mesdeanalisis">'[127]Proyeccion del Saldo'!$G$2</definedName>
    <definedName name="meses">'[165]Quadro de Aportes'!$B$70:$B$81</definedName>
    <definedName name="METABR">#N/A</definedName>
    <definedName name="METAGO">#N/A</definedName>
    <definedName name="METFEB">#N/A</definedName>
    <definedName name="METJUL">#N/A</definedName>
    <definedName name="METJUN">#N/A</definedName>
    <definedName name="METMAR">#N/A</definedName>
    <definedName name="METMAY">#N/A</definedName>
    <definedName name="METNOV">#N/A</definedName>
    <definedName name="METOCT">#N/A</definedName>
    <definedName name="METRADO">'[166]RES,MET,ADI1'!#REF!</definedName>
    <definedName name="METRADO_BASE">[47]Hoja1!$J$20:$J$93</definedName>
    <definedName name="metrados">'[167]RES-OA'!#REF!</definedName>
    <definedName name="METSET">#N/A</definedName>
    <definedName name="mhgv">#REF!</definedName>
    <definedName name="MIERCOLES">[162]RES!$C$7:$R$73</definedName>
    <definedName name="MINERIA">#REF!</definedName>
    <definedName name="mj">#N/A</definedName>
    <definedName name="MJHU" hidden="1">'[18]LIMA-CANTA'!#REF!</definedName>
    <definedName name="mjnu" hidden="1">[27]EXP!#REF!</definedName>
    <definedName name="MJU" hidden="1">[27]EXP!#REF!</definedName>
    <definedName name="mkiu" hidden="1">[27]EXP!#REF!</definedName>
    <definedName name="MLO" hidden="1">[27]EXP!#REF!</definedName>
    <definedName name="mmm">#REF!</definedName>
    <definedName name="MMMMMMMMMMMMMMMM">'[82]02'!#REF!</definedName>
    <definedName name="MÑP" hidden="1">[27]EXP!#REF!</definedName>
    <definedName name="MOB">#REF!</definedName>
    <definedName name="MOBR">#REF!</definedName>
    <definedName name="modelo" hidden="1">'[32]F-05'!#REF!</definedName>
    <definedName name="modif">#REF!</definedName>
    <definedName name="modo_relatorio">'[55]Variáveis de Suporte'!$D$8</definedName>
    <definedName name="moeda">[168]Fechamento_AdL_2007!#REF!</definedName>
    <definedName name="MOLDECBR">[169]DATOS!$J$2:$N$58</definedName>
    <definedName name="Moneda_11">#REF!</definedName>
    <definedName name="Moneda_13">#REF!</definedName>
    <definedName name="Moneda_14">#REF!</definedName>
    <definedName name="MONTO">[104]DATOS!$C$12</definedName>
    <definedName name="MOV.000.C.0.00.0000.00.00.24401010001">615712.52999973</definedName>
    <definedName name="MOV.000.C.0.00.0000.00.00.24401010002">61571.25</definedName>
    <definedName name="MOV.000.C.0.00.0000.00.00.D1074">3439383.08001709</definedName>
    <definedName name="MOV.000.C.0.00.0000.00.00.D1075">84926.49000001</definedName>
    <definedName name="MOV.000.C.0.00.2000.00.00.24401010001">615712.52999973</definedName>
    <definedName name="MOV.000.C.0.00.2000.00.00.24401010002">61571.25</definedName>
    <definedName name="MOV.000.C.0.01.0000.00.00.D1074">3439383.08001709</definedName>
    <definedName name="MOV.000.C.0.01.0000.00.00.D1075">84926.49000001</definedName>
    <definedName name="MOV.000.C.0.01.0000.00.01.D1074">3439</definedName>
    <definedName name="MOV.000.C.0.01.0000.00.01.D1075">85</definedName>
    <definedName name="MOV.000.C.0.01.0000.00.01.D1076">1646</definedName>
    <definedName name="MOV.000.C.0.01.0000.00.01.D997">5051</definedName>
    <definedName name="MOV.000.C.0.01.2001.00.01.44101010019">-326</definedName>
    <definedName name="MOV.000.C.0.01.2001.00.01.44101020008">-1321</definedName>
    <definedName name="MOV.000.C.0.02.0000.00.01.D1074">-3473</definedName>
    <definedName name="MOV.000.C.0.02.0000.00.01.D1075">-269</definedName>
    <definedName name="MOV.000.C.0.02.0000.00.01.D1076">6523</definedName>
    <definedName name="MOV.000.C.0.02.0000.00.01.D997">5030</definedName>
    <definedName name="MOV.000.C.0.02.2001.00.01.44101010019">-289</definedName>
    <definedName name="MOV.000.C.0.02.2001.00.01.44101020008">-6234</definedName>
    <definedName name="MOV.000.C.0.03.0000.00.01.D1074">-5358</definedName>
    <definedName name="MOV.000.C.0.03.0000.00.01.D1075">-2243</definedName>
    <definedName name="MOV.000.C.0.03.0000.00.01.D1076">9160</definedName>
    <definedName name="MOV.000.C.0.03.0000.00.01.D997">5019</definedName>
    <definedName name="MOV.000.C.0.03.2001.00.01.44101010019">-313</definedName>
    <definedName name="MOV.000.C.0.03.2001.00.01.44101020008">-8847</definedName>
    <definedName name="MOV.000.C.0.04.0000.00.01.D1074">412</definedName>
    <definedName name="MOV.000.C.0.04.0000.00.01.D1075">183</definedName>
    <definedName name="MOV.000.C.0.04.0000.00.01.D1076">2008</definedName>
    <definedName name="MOV.000.C.0.04.0000.00.01.D997">5002</definedName>
    <definedName name="MOV.000.C.0.04.2001.00.01.44101010019">-299</definedName>
    <definedName name="MOV.000.C.0.04.2001.00.01.44101020008">-1708</definedName>
    <definedName name="MOV.000.C.0.05.0000.00.01.D1074">-9275</definedName>
    <definedName name="MOV.000.C.0.05.0000.00.01.D1075">-4627</definedName>
    <definedName name="MOV.000.C.0.05.0000.00.01.D1076">13237</definedName>
    <definedName name="MOV.000.C.0.05.0000.00.01.D997">5009</definedName>
    <definedName name="MOV.000.C.0.05.2001.00.01.44101010019">-304</definedName>
    <definedName name="MOV.000.C.0.05.2001.00.01.44101020008">-12933</definedName>
    <definedName name="MOV.000.C.0.06.0000.00.01.D1074">4258</definedName>
    <definedName name="MOV.000.C.0.06.0000.00.01.D1075">2228</definedName>
    <definedName name="MOV.000.C.0.06.0000.00.01.D1076">-3697</definedName>
    <definedName name="MOV.000.C.0.06.0000.00.01.D997">5017</definedName>
    <definedName name="MOV.000.C.0.06.2001.00.01.44101010019">-289</definedName>
    <definedName name="MOV.000.C.0.06.2001.00.01.44101020008">3985</definedName>
    <definedName name="MOV.000.C.0.07.0000.00.01.D1074">-6585</definedName>
    <definedName name="MOV.000.C.0.07.0000.00.01.D1075">-3379</definedName>
    <definedName name="MOV.000.C.0.07.0000.00.01.D1076">9458</definedName>
    <definedName name="MOV.000.C.0.07.0000.00.01.D997">5013</definedName>
    <definedName name="MOV.000.C.0.07.2001.00.01.44101010019">-315</definedName>
    <definedName name="MOV.000.C.0.07.2001.00.01.44101020008">-9142</definedName>
    <definedName name="MOV.000.C.0.08.0000.00.01.D1074">-4925</definedName>
    <definedName name="MOV.000.C.0.08.0000.00.01.D1075">-2364</definedName>
    <definedName name="MOV.000.C.0.08.0000.00.01.D1076">9018</definedName>
    <definedName name="MOV.000.C.0.08.0000.00.01.D997">4562</definedName>
    <definedName name="MOV.000.C.0.08.2001.00.01.44101010019">-309</definedName>
    <definedName name="MOV.000.C.0.08.2001.00.01.44101020008">-8708</definedName>
    <definedName name="MOV.000.C.0.09.0000.00.00.D997">4972951.86000061</definedName>
    <definedName name="MOV.000.C.0.09.0000.00.01.D1074">-1945</definedName>
    <definedName name="MOV.000.C.0.09.0000.00.01.D1075">-972</definedName>
    <definedName name="MOV.000.C.0.09.0000.00.01.D1076">2262</definedName>
    <definedName name="MOV.000.C.0.09.0000.00.01.D997">4549</definedName>
    <definedName name="MOV.000.C.0.09.2001.00.01.44101010019">-295</definedName>
    <definedName name="MOV.000.C.0.09.2001.00.01.44101020008">-9024</definedName>
    <definedName name="MOV.000.C.0.09.2001.00.01.D1074">-1945</definedName>
    <definedName name="MOV.000.C.0.09.2001.00.01.D1075">-972</definedName>
    <definedName name="MOV.000.C.0.09.2001.00.01.D997">4549</definedName>
    <definedName name="MOV.000.C.0.10.0000.00.01.D1074">581</definedName>
    <definedName name="MOV.000.C.0.10.0000.00.01.D1075">508</definedName>
    <definedName name="MOV.000.C.0.10.0000.00.01.D1076">5991</definedName>
    <definedName name="MOV.000.C.0.10.0000.00.01.D997">4973</definedName>
    <definedName name="MOV.000.C.0.10.2001.00.01.44101010019">-340</definedName>
    <definedName name="MOV.000.C.0.10.2001.00.01.44101020008">-2225</definedName>
    <definedName name="MOV.000.C.0.10.2001.00.01.D1074">4474</definedName>
    <definedName name="MOV.000.C.0.10.2001.00.01.D1075">2317</definedName>
    <definedName name="MOV.000.C.0.10.2001.00.01.D997">4559</definedName>
    <definedName name="MOV.000.C.0.11.0000.00.01.D1074">-413</definedName>
    <definedName name="MOV.000.C.0.11.0000.00.01.D1075">-142</definedName>
    <definedName name="MOV.000.C.0.11.0000.00.01.D1076">4680</definedName>
    <definedName name="MOV.000.C.0.11.0000.00.01.D997">5095</definedName>
    <definedName name="MOV.000.C.0.11.2001.00.01.22201010001">297</definedName>
    <definedName name="MOV.000.C.0.11.2001.00.01.44101010019">-324</definedName>
    <definedName name="MOV.000.C.0.11.2001.00.01.44101020008">11071</definedName>
    <definedName name="MOV.000.C.0.11.2001.00.01.D1074">14782</definedName>
    <definedName name="MOV.000.C.0.11.2001.00.01.D1075">7744</definedName>
    <definedName name="MOV.000.C.0.11.2001.00.01.D997">4584</definedName>
    <definedName name="MOV.000.C.0.12.0000.00.01.D1074">0</definedName>
    <definedName name="MOV.000.C.0.12.0000.00.01.D1075">0</definedName>
    <definedName name="MOV.000.C.0.12.0000.00.01.D1076">0</definedName>
    <definedName name="MOV.000.C.0.12.0000.00.01.D997">0</definedName>
    <definedName name="MOV.000.C.0.12.2000.00.00.24401010001">615712.52999973</definedName>
    <definedName name="MOV.000.C.0.12.2000.00.00.24401010002">61571.25</definedName>
    <definedName name="MOV.000.C.0.12.2000.00.01.24401010001">1123</definedName>
    <definedName name="MOV.000.C.0.12.2000.00.01.24401010002">112</definedName>
    <definedName name="MOV.000.C.0.12.2001.00.01.22201010001">312</definedName>
    <definedName name="MOV.000.C.0.12.2001.00.01.44101010019">-329</definedName>
    <definedName name="MOV.000.C.0.12.2001.00.01.44101020008">12608</definedName>
    <definedName name="MOV.000.C.0.12.2001.00.01.D1074">9154</definedName>
    <definedName name="MOV.000.C.0.12.2001.00.01.D1075">1912</definedName>
    <definedName name="MOV.000.C.0.12.2001.00.01.D997">4621</definedName>
    <definedName name="MOV.087.C.0.01.0000.00.01.D1035">6124</definedName>
    <definedName name="MOV.087.C.0.02.0000.00.01.D1035">7771</definedName>
    <definedName name="MOV.087.C.0.02.2001.00.01.34">1008</definedName>
    <definedName name="MOV.087.C.0.02.2001.00.01.44">-11828</definedName>
    <definedName name="MOV.087.C.0.02.2001.00.01.D997">5030</definedName>
    <definedName name="MOV.087.C.0.03.0000.00.01.D1035">7609</definedName>
    <definedName name="MOV.087.C.0.03.2001.00.01.34">432</definedName>
    <definedName name="MOV.087.C.0.03.2001.00.01.44">-16259</definedName>
    <definedName name="MOV.087.C.0.03.2001.00.01.D997">5019</definedName>
    <definedName name="MOV.087.C.0.04.0000.00.01.D1035">7609</definedName>
    <definedName name="MOV.087.C.0.05.0000.00.01.D1035">7609</definedName>
    <definedName name="MOV.087.C.0.06.0000.00.01.D1035">7609</definedName>
    <definedName name="MOV.087.C.0.07.0000.00.01.D1035">7609</definedName>
    <definedName name="MOV.087.C.0.07.2001.00.01.D1035">7609</definedName>
    <definedName name="MOV.087.C.0.08.2000.00.01.D1035">7659</definedName>
    <definedName name="MOV.087.C.0.08.2001.00.01.D1035">8902</definedName>
    <definedName name="MOV.087.C.0.09.2000.00.01.41102010014">-7771</definedName>
    <definedName name="MOV.087.C.0.09.2000.00.01.D1035">7771</definedName>
    <definedName name="MOV.087.C.0.09.2001.00.01.D1035">8962</definedName>
    <definedName name="MOV.087.C.0.10.2000.00.01.D1035">7771</definedName>
    <definedName name="MOV.087.C.0.10.2001.00.01.D1035">8756</definedName>
    <definedName name="MOV.087.C.0.11.2000.00.01.D1035">7771</definedName>
    <definedName name="MOV.087.C.0.11.2001.00.01.D1035">8359</definedName>
    <definedName name="MOV.087.C.0.12.0000.00.01.D1035">0</definedName>
    <definedName name="MOV.087.C.0.12.2000.00.01.D1035">7771</definedName>
    <definedName name="MOV.087.C.0.12.2001.00.01.D1035">8558</definedName>
    <definedName name="MOVILIZACION">#REF!</definedName>
    <definedName name="MOVIMENTAÇÃO_BUTADIEN0_ESTIRENO">'[61]#REF'!$A$473:$P$718</definedName>
    <definedName name="Mproj">[170]CONTROLE!$D$3</definedName>
    <definedName name="Mreal">[170]CONTROLE!$D$2</definedName>
    <definedName name="MS">[60]Explanaciones!$K$16:$K$3308</definedName>
    <definedName name="MS_EJECUTADO">[60]Explanaciones!#REF!</definedName>
    <definedName name="MULTA">[56]DATOS!$B$31:$J$31</definedName>
    <definedName name="MURO">#REF!</definedName>
    <definedName name="MURO2">#REF!</definedName>
    <definedName name="MUROT4">[171]MUROS!$C$11:$I$19</definedName>
    <definedName name="MUROT5">[126]MUROS!$C$11:$I$19</definedName>
    <definedName name="mvm">#REF!</definedName>
    <definedName name="mymymy">#N/A</definedName>
    <definedName name="n" hidden="1">'[15]F-05'!#REF!</definedName>
    <definedName name="N.SOLES">#REF!,#REF!</definedName>
    <definedName name="N_10">[90]SUCS!$C$5</definedName>
    <definedName name="N_200">[90]SUCS!$C$3</definedName>
    <definedName name="N_40">[90]SUCS!$C$4</definedName>
    <definedName name="N100_a">#REF!</definedName>
    <definedName name="N500_a">#REF!</definedName>
    <definedName name="NB">[131]!NB</definedName>
    <definedName name="Ncrit">#REF!</definedName>
    <definedName name="ncvbcv" hidden="1">[27]EXP!#REF!</definedName>
    <definedName name="NetMonthlyIncome">'[172]presupuesto universitario'!$B$9</definedName>
    <definedName name="NewMatrix">'[173]@RISK Correlations'!$C$5:$I$11</definedName>
    <definedName name="ngb">#REF!</definedName>
    <definedName name="NGBG" hidden="1">'[18]LIMA-CANTA'!#REF!</definedName>
    <definedName name="NHB" hidden="1">'[18]LIMA-CANTA'!#REF!</definedName>
    <definedName name="nhio" hidden="1">[27]EXP!#REF!</definedName>
    <definedName name="nhuutf">#REF!</definedName>
    <definedName name="NHY" hidden="1">[27]EXP!#REF!</definedName>
    <definedName name="niht" hidden="1">[27]EXP!#REF!</definedName>
    <definedName name="NIVEL">[49]VALIDACION!#REF!</definedName>
    <definedName name="njhn" hidden="1">[27]EXP!#REF!</definedName>
    <definedName name="no">'[66]#REF'!$B$2:$J$27</definedName>
    <definedName name="NOMBRES">[174]MGP02!$F$2:$AW$338</definedName>
    <definedName name="NombreTabla">"Dummy"</definedName>
    <definedName name="nome___eqpto">#REF!</definedName>
    <definedName name="NOMEDOPROJETO">#REF!</definedName>
    <definedName name="not">#REF!</definedName>
    <definedName name="nota1">#REF!</definedName>
    <definedName name="NOTES_1">#REF!</definedName>
    <definedName name="NOTES_10">#REF!</definedName>
    <definedName name="NOTES_2">#REF!</definedName>
    <definedName name="NOTES_3">#REF!</definedName>
    <definedName name="NOTES_5">#REF!</definedName>
    <definedName name="NOTES_6">#REF!</definedName>
    <definedName name="NOTES_7">#REF!</definedName>
    <definedName name="NOTES_8">#REF!</definedName>
    <definedName name="NOTES_9">#REF!</definedName>
    <definedName name="NroVal">#N/A</definedName>
    <definedName name="NUEF2">#REF!</definedName>
    <definedName name="NUEV1">#REF!</definedName>
    <definedName name="nUEVA">#REF!</definedName>
    <definedName name="NUEVO">#REF!</definedName>
    <definedName name="num_linhas">#REF!</definedName>
    <definedName name="num_mensal2">[175]CANT_LC!#REF!</definedName>
    <definedName name="Num_Pmt_Per_Year">#REF!</definedName>
    <definedName name="Number_of_Payments">MATCH(0.01,End_Bal,-1)+1</definedName>
    <definedName name="NumofGrpAccts" hidden="1">2</definedName>
    <definedName name="nzsx">#REF!</definedName>
    <definedName name="ÑLK" hidden="1">[27]EXP!#REF!</definedName>
    <definedName name="ÑÑ">#REF!</definedName>
    <definedName name="ñpikj" hidden="1">[27]EXP!#REF!</definedName>
    <definedName name="ñpo" hidden="1">[27]EXP!#REF!</definedName>
    <definedName name="O">[89]Variables!$B$16</definedName>
    <definedName name="O1_97">[176]MES!#REF!</definedName>
    <definedName name="O2_97">[176]MES!#REF!</definedName>
    <definedName name="O23O">#REF!</definedName>
    <definedName name="O3_97">[176]MES!#REF!</definedName>
    <definedName name="O4_97">[176]MES!#REF!</definedName>
    <definedName name="O5_97">[176]MES!#REF!</definedName>
    <definedName name="O6_97">[176]MES!#REF!</definedName>
    <definedName name="OBRA">#REF!</definedName>
    <definedName name="Obra_11">#REF!</definedName>
    <definedName name="Obra_13">#REF!</definedName>
    <definedName name="Obra_14">#REF!</definedName>
    <definedName name="OBRA_DE_UBIOBRA">#REF!</definedName>
    <definedName name="Obreros">#REF!</definedName>
    <definedName name="OEXIGIBI">#REF!</definedName>
    <definedName name="oi">#N/A</definedName>
    <definedName name="oiuhjkh" hidden="1">[27]EXP!#REF!</definedName>
    <definedName name="oiyj" hidden="1">[27]EXP!#REF!</definedName>
    <definedName name="OLI" hidden="1">[27]EXP!#REF!</definedName>
    <definedName name="oo">#N/A</definedName>
    <definedName name="oooo">#N/A</definedName>
    <definedName name="oooooo">#N/A</definedName>
    <definedName name="OOOOOOOOOOOO">'[42]03'!#REF!</definedName>
    <definedName name="OP" hidden="1">[27]EXP!#REF!</definedName>
    <definedName name="oper">#REF!</definedName>
    <definedName name="operacional">'[55]Variáveis de Suporte'!$D$11</definedName>
    <definedName name="operations">#REF!</definedName>
    <definedName name="OPL" hidden="1">[27]EXP!#REF!</definedName>
    <definedName name="OPO" hidden="1">[27]EXP!#REF!</definedName>
    <definedName name="Orden_Cemento">#REF!</definedName>
    <definedName name="Orden_Concreto">#REF!</definedName>
    <definedName name="Orden_Fierro">#REF!</definedName>
    <definedName name="Orden_Ladrillo">#REF!</definedName>
    <definedName name="Orden_Perfil">#REF!</definedName>
    <definedName name="ORDENAR">#REF!</definedName>
    <definedName name="ORIG1">#REF!</definedName>
    <definedName name="ORIG2">#REF!</definedName>
    <definedName name="ORIG3">#REF!</definedName>
    <definedName name="ORIG4">#REF!</definedName>
    <definedName name="origin">'[135]CMAI 04_08_04'!$B$2:$BY$2</definedName>
    <definedName name="OTROS">#REF!</definedName>
    <definedName name="otrosarchivos">#REF!</definedName>
    <definedName name="OTROSEQUIPOS">'[59]Res SP'!$C$42:$F$47</definedName>
    <definedName name="over">#REF!</definedName>
    <definedName name="p">0.2225</definedName>
    <definedName name="P.BASE">[103]DATOS!$B$5</definedName>
    <definedName name="P.OFERTA">[103]DATOS!$B$6</definedName>
    <definedName name="P_02">#REF!</definedName>
    <definedName name="P_03">#REF!</definedName>
    <definedName name="p_fin">#REF!</definedName>
    <definedName name="p_uti">#REF!</definedName>
    <definedName name="pa">#REF!</definedName>
    <definedName name="PACIFICO">#REF!</definedName>
    <definedName name="PAG">#N/A</definedName>
    <definedName name="pagina">#REF!</definedName>
    <definedName name="Página_01">#REF!</definedName>
    <definedName name="Página_02">#REF!</definedName>
    <definedName name="Página_03">#REF!</definedName>
    <definedName name="Página_04">#REF!</definedName>
    <definedName name="Página_05">#REF!</definedName>
    <definedName name="Página_06">#REF!</definedName>
    <definedName name="Página_07">#REF!</definedName>
    <definedName name="Página_08">#REF!</definedName>
    <definedName name="Página_09">#REF!</definedName>
    <definedName name="Página_10">#REF!</definedName>
    <definedName name="Página_11">#REF!</definedName>
    <definedName name="Página_12">#REF!</definedName>
    <definedName name="Página_13">'[5]CONSOL DRE GERAL'!$B$1:$G$40</definedName>
    <definedName name="Página_13.">'[5]CONSOL DRE GERAL'!$B$1:$G$40</definedName>
    <definedName name="Página_14">'[5]CONSOL DRE GERAL'!$B$2:$L$99</definedName>
    <definedName name="Página_14.">'[5]CONSOL DRE GERAL'!$B$2:$L$99</definedName>
    <definedName name="pagoxmes" hidden="1">#REF!</definedName>
    <definedName name="par">'[177]no imprimir'!$A$4:$B$97</definedName>
    <definedName name="ParaImprimir">#REF!</definedName>
    <definedName name="PARAMETROS">#REF!</definedName>
    <definedName name="PARAMETROSL">#REF!</definedName>
    <definedName name="parc_mensal">#REF!</definedName>
    <definedName name="PART">#N/A</definedName>
    <definedName name="PART_MP_CUSTO_VARIAVEL">'[61]#REF'!$A$403:$N$450</definedName>
    <definedName name="participacao">#REF!</definedName>
    <definedName name="PARTIDA">'[166]RES,MET,ADI1'!#REF!</definedName>
    <definedName name="PARTIDAS">[142]PARTIDAS!$1:$1048576</definedName>
    <definedName name="PASA">#REF!</definedName>
    <definedName name="pass">'[66]#REF'!#REF!</definedName>
    <definedName name="passi">'[66]#REF'!#REF!</definedName>
    <definedName name="passivo">#REF!</definedName>
    <definedName name="pavi">#REF!</definedName>
    <definedName name="pavit">#REF!</definedName>
    <definedName name="Pay_Date">#REF!</definedName>
    <definedName name="Pay_Num">#REF!</definedName>
    <definedName name="Payment_Date">DATE(YEAR(Loan_Start),MONTH(Loan_Start)+Payment_Number,DAY(Loan_Start))</definedName>
    <definedName name="PC">[89]Variables!$B$4</definedName>
    <definedName name="Pedraplen">'[101]Explan. Principal'!$X$92:$X$2613</definedName>
    <definedName name="perc_manut">[71]EDC!$E$590</definedName>
    <definedName name="perc_mat_EPC">[71]EDC!$E$593</definedName>
    <definedName name="perc_montagem">[71]EDC!$E$589</definedName>
    <definedName name="perc_org_e_adm">[71]EDC!$E$587</definedName>
    <definedName name="perc_pre_oper">[71]EDC!$E$588</definedName>
    <definedName name="perc_seg">[71]EDC!$E$591</definedName>
    <definedName name="Percentual_Ato1">[68]LT_12131415!$C$21</definedName>
    <definedName name="Percentual_Mensais">[68]LT_12131415!$E$21</definedName>
    <definedName name="PERF.">'[43]Mov. Tierras'!$N$13:$N$1101</definedName>
    <definedName name="PERFIL">#N/A</definedName>
    <definedName name="Perfilado">#REF!</definedName>
    <definedName name="PERFILADO.BAN.RELL_EJECUTADO">'[60]Banq. Rell.'!$R$8:$R$3298</definedName>
    <definedName name="PERFILADO_SUBRASANTE">[60]Explanaciones!$AA$16:$AA$3308</definedName>
    <definedName name="PERFILADO_SUBRASANTE_EJECUTADO">[60]Explanaciones!#REF!</definedName>
    <definedName name="Periodo_comparacao">'[156]AEN - Auxiliar'!$B$13:$B$15</definedName>
    <definedName name="perm">#REF!</definedName>
    <definedName name="Permanece_I_SR">#REF!</definedName>
    <definedName name="permanencia">#REF!</definedName>
    <definedName name="permanent">#REF!</definedName>
    <definedName name="personal">[178]MGP02!$A$1:$BM$732</definedName>
    <definedName name="pesos">[179]andrade!$C$2:$M$6</definedName>
    <definedName name="PHAROS_CURTA">[46]DIFERENCIAL!#REF!</definedName>
    <definedName name="PHAROS_LONGA">[46]DIFERENCIAL!#REF!</definedName>
    <definedName name="piy" hidden="1">[27]EXP!#REF!</definedName>
    <definedName name="PLA">#REF!</definedName>
    <definedName name="PLA_AFONSO">[180]Plan2!$A$3:$N$412</definedName>
    <definedName name="PLA_AMAURY">[180]Plan2!$A$3:$F$1013</definedName>
    <definedName name="PLAN2531">'[181]DATA plan.'!$A$9:$M$1563</definedName>
    <definedName name="PLANCHA">#REF!</definedName>
    <definedName name="PLANIKLA">#REF!</definedName>
    <definedName name="PLANILLA">#N/A</definedName>
    <definedName name="PLANILLA2">#REF!</definedName>
    <definedName name="planillas">#REF!</definedName>
    <definedName name="plazo">#REF!</definedName>
    <definedName name="PLD">[30]PL!$C$7:$Z$208</definedName>
    <definedName name="plit" hidden="1">[27]EXP!#REF!</definedName>
    <definedName name="pliuy" hidden="1">[27]EXP!#REF!</definedName>
    <definedName name="PLLA">#REF!</definedName>
    <definedName name="PLLOTA">#REF!</definedName>
    <definedName name="plui" hidden="1">[27]EXP!#REF!</definedName>
    <definedName name="PÑO" hidden="1">[27]EXP!#REF!</definedName>
    <definedName name="PORCE">#REF!</definedName>
    <definedName name="PotenciaFirme">'[182]DATOS DE POTENCIA'!$B$1:$E$113</definedName>
    <definedName name="pp">#N/A</definedName>
    <definedName name="PP_VEN">[76]Plan1!$O$1:$O$4</definedName>
    <definedName name="pppp">#N/A</definedName>
    <definedName name="ppppp">#N/A</definedName>
    <definedName name="pppppp">#N/A</definedName>
    <definedName name="ppppppp">#N/A</definedName>
    <definedName name="pppppppp">#N/A</definedName>
    <definedName name="ppppppppp">#N/A</definedName>
    <definedName name="pppppppppp">#N/A</definedName>
    <definedName name="PPTO">'[183]PPTO x PC'!$A$2:$L$149</definedName>
    <definedName name="pre_oper_cs">[71]EDC!$H$484</definedName>
    <definedName name="pre_oper_cs_asahi">[71]EDC!$G$383</definedName>
    <definedName name="pre_oper_dce">[71]EDC!$O$383</definedName>
    <definedName name="PRE_SHUM">'[153]P. Unit.'!#REF!</definedName>
    <definedName name="PREC.">#REF!</definedName>
    <definedName name="PRECIOS_A">[104]DATOS!$C$13</definedName>
    <definedName name="PRECIOS_UNITARIOS">[47]Hoja1!$K$20:$K$93</definedName>
    <definedName name="preco_Cl2_07">[71]EDC!$J$548</definedName>
    <definedName name="preco_Cl2_08">[71]EDC!$K$548</definedName>
    <definedName name="preco_Cl2_09">[71]EDC!$L$548</definedName>
    <definedName name="preco_Cl2_10">[71]EDC!$M$548</definedName>
    <definedName name="preco_Cl2_11">[71]EDC!$N$548</definedName>
    <definedName name="preco_Cl2_12">[71]EDC!$O$548</definedName>
    <definedName name="preco_Cl2_13">[71]EDC!$P$548</definedName>
    <definedName name="preco_Cl2_14">[71]EDC!$Q$548</definedName>
    <definedName name="preco_Cl2_15">[71]EDC!$R$548</definedName>
    <definedName name="preco_Cl2_16">[71]EDC!$S$548</definedName>
    <definedName name="preco_Cl2_17">[71]EDC!$T$548</definedName>
    <definedName name="preco_DCE_07">[71]EDC!$J$546</definedName>
    <definedName name="preco_DCE_08">[71]EDC!$K$546</definedName>
    <definedName name="preco_DCE_09">[71]EDC!$L$546</definedName>
    <definedName name="preco_DCE_10">[71]EDC!$M$546</definedName>
    <definedName name="preco_DCE_11">[71]EDC!$N$546</definedName>
    <definedName name="preco_DCE_12">[71]EDC!$O$546</definedName>
    <definedName name="preco_DCE_13">[71]EDC!$P$546</definedName>
    <definedName name="preco_DCE_14">[71]EDC!$Q$546</definedName>
    <definedName name="preco_DCE_15">[71]EDC!$R$546</definedName>
    <definedName name="preco_DCE_16">[71]EDC!$S$546</definedName>
    <definedName name="preco_DCE_17">[71]EDC!$T$546</definedName>
    <definedName name="preco_energia_07">[71]EDC!$J$538</definedName>
    <definedName name="preco_energia_08">[71]EDC!$K$538</definedName>
    <definedName name="preco_energia_09">[71]EDC!$L$538</definedName>
    <definedName name="preco_energia_10">[71]EDC!$M$538</definedName>
    <definedName name="preco_energia_11">[71]EDC!$N$538</definedName>
    <definedName name="preco_energia_12">[71]EDC!$O$538</definedName>
    <definedName name="preco_energia_13">[71]EDC!$P$538</definedName>
    <definedName name="preco_energia_14">[71]EDC!$Q$538</definedName>
    <definedName name="preco_energia_15">[71]EDC!$R$538</definedName>
    <definedName name="preco_energia_16">[71]EDC!$S$538</definedName>
    <definedName name="preco_energia_17">[71]EDC!$T$538</definedName>
    <definedName name="preco_eteno_07">[71]EDC!$J$539</definedName>
    <definedName name="preco_eteno_08">[71]EDC!$K$539</definedName>
    <definedName name="preco_eteno_09">[71]EDC!$L$539</definedName>
    <definedName name="preco_eteno_10">[71]EDC!$M$539</definedName>
    <definedName name="preco_eteno_11">[71]EDC!$N$539</definedName>
    <definedName name="preco_eteno_12">[71]EDC!$O$539</definedName>
    <definedName name="preco_eteno_13">[71]EDC!$P$539</definedName>
    <definedName name="preco_eteno_14">[71]EDC!$Q$539</definedName>
    <definedName name="preco_eteno_15">[71]EDC!$R$539</definedName>
    <definedName name="preco_eteno_16">[71]EDC!$S$539</definedName>
    <definedName name="preco_eteno_17">[71]EDC!$T$539</definedName>
    <definedName name="preco_H2_07">[71]EDC!$J$549</definedName>
    <definedName name="preco_H2_08">[71]EDC!$K$549</definedName>
    <definedName name="preco_H2_09">[71]EDC!$L$549</definedName>
    <definedName name="preco_H2_10">[71]EDC!$M$549</definedName>
    <definedName name="preco_H2_11">[71]EDC!$N$549</definedName>
    <definedName name="preco_H2_12">[71]EDC!$O$549</definedName>
    <definedName name="preco_H2_13">[71]EDC!$P$549</definedName>
    <definedName name="preco_H2_14">[71]EDC!$Q$549</definedName>
    <definedName name="preco_H2_15">[71]EDC!$R$549</definedName>
    <definedName name="preco_H2_16">[71]EDC!$S$549</definedName>
    <definedName name="preco_H2_17">[71]EDC!$T$549</definedName>
    <definedName name="preco_HCl_07">[71]EDC!$J$551</definedName>
    <definedName name="preco_HCl_08">[71]EDC!$K$551</definedName>
    <definedName name="preco_HCl_09">[71]EDC!$L$551</definedName>
    <definedName name="preco_HCl_10">[71]EDC!$M$551</definedName>
    <definedName name="preco_HCl_11">[71]EDC!$N$551</definedName>
    <definedName name="preco_HCl_12">[71]EDC!$O$551</definedName>
    <definedName name="preco_HCl_13">[71]EDC!$P$551</definedName>
    <definedName name="preco_HCl_14">[71]EDC!$Q$551</definedName>
    <definedName name="preco_HCl_15">[71]EDC!$R$551</definedName>
    <definedName name="preco_HCl_16">[71]EDC!$S$551</definedName>
    <definedName name="preco_HCl_17">[71]EDC!$T$551</definedName>
    <definedName name="preco_hipo_07">[71]EDC!$J$550</definedName>
    <definedName name="preco_hipo_08">[71]EDC!$K$550</definedName>
    <definedName name="preco_hipo_09">[71]EDC!$L$550</definedName>
    <definedName name="preco_hipo_10">[71]EDC!$M$550</definedName>
    <definedName name="preco_hipo_11">[71]EDC!$N$550</definedName>
    <definedName name="preco_hipo_12">[71]EDC!$O$550</definedName>
    <definedName name="preco_hipo_13">[71]EDC!$P$550</definedName>
    <definedName name="preco_hipo_14">[71]EDC!$Q$550</definedName>
    <definedName name="preco_hipo_15">[71]EDC!$R$550</definedName>
    <definedName name="preco_hipo_16">[71]EDC!$S$550</definedName>
    <definedName name="preco_hipo_17">[71]EDC!$T$550</definedName>
    <definedName name="preco_medio_elet">[71]EDC!$E$538</definedName>
    <definedName name="preco_soda_07">[71]EDC!$J$547</definedName>
    <definedName name="preco_soda_08">[71]EDC!$K$547</definedName>
    <definedName name="preco_soda_09">[71]EDC!$L$547</definedName>
    <definedName name="preco_soda_10">[71]EDC!$M$547</definedName>
    <definedName name="preco_soda_11">[71]EDC!$N$547</definedName>
    <definedName name="preco_soda_12">[71]EDC!$O$547</definedName>
    <definedName name="preco_soda_13">[71]EDC!$P$547</definedName>
    <definedName name="preco_soda_14">[71]EDC!$Q$547</definedName>
    <definedName name="preco_soda_15">[71]EDC!$R$547</definedName>
    <definedName name="preco_soda_16">[71]EDC!$S$547</definedName>
    <definedName name="preco_soda_17">[71]EDC!$T$547</definedName>
    <definedName name="PREÇOS_PROJETADOS_PARA_VENDA_ME">'[61]#REF'!$A$166:$I$191</definedName>
    <definedName name="PREÇOS_PROJETADOS_PARA_VENDA_MI">'[61]#REF'!$A$4:$I$21</definedName>
    <definedName name="PRESENTE_MES">[47]Hoja1!$AN$20:$AN$93</definedName>
    <definedName name="PRESUP">[184]PRESUPUESTO!#REF!</definedName>
    <definedName name="PRESUP.ADI1.TVI">'[185]RES,MET,ADI1'!#REF!</definedName>
    <definedName name="PRESUPUESTO">#N/A</definedName>
    <definedName name="PRESUPUESTO_BASE">[48]Datos!$B$12</definedName>
    <definedName name="PRESUPUESTO_OFERTA">[48]Datos!$B$14</definedName>
    <definedName name="previsto">#REF!</definedName>
    <definedName name="Princ">#REF!</definedName>
    <definedName name="principal">0.2225</definedName>
    <definedName name="Print_Area_18">#REF!</definedName>
    <definedName name="Print_Area_MI">#N/A</definedName>
    <definedName name="Print_Area_Reset">OFFSET(Full_Print,0,0,Last_Row)</definedName>
    <definedName name="PRINT_TITLES_MI">#REF!</definedName>
    <definedName name="prod_dce">[71]EDC!$O$379</definedName>
    <definedName name="prod_disp_soda">[71]EDC!$H$509</definedName>
    <definedName name="prod_nova_cloro">[71]EDC!$G$380</definedName>
    <definedName name="prod_nova_soda">[71]EDC!$G$379</definedName>
    <definedName name="prod_total_DCE">[71]EDC!$H$504</definedName>
    <definedName name="product">'[135]CMAI 04_08_04'!$B$7:$BY$7</definedName>
    <definedName name="Produto">'[158]dados premissas'!$B$118:$B$136</definedName>
    <definedName name="produtos">[158]Summary!$C$1:$C$65536</definedName>
    <definedName name="PROG.ACC.">[43]Accesos!$B$14:$B$29</definedName>
    <definedName name="PROG.ASFALTOS">#REF!</definedName>
    <definedName name="PROG_BANQ.RELL_EJECUTADO">'[60]Banq. Rell.'!$B$8:$B$3298</definedName>
    <definedName name="Prog01_01">#REF!</definedName>
    <definedName name="Prog01_02">#REF!</definedName>
    <definedName name="Prog01_03">#REF!</definedName>
    <definedName name="Prog01_04">#REF!</definedName>
    <definedName name="Prog01_05">#REF!</definedName>
    <definedName name="Prog02_01">#REF!</definedName>
    <definedName name="Prog02_02">#REF!</definedName>
    <definedName name="Prog02_03">#REF!</definedName>
    <definedName name="Prog02_04">#REF!</definedName>
    <definedName name="Prog02_05">#REF!</definedName>
    <definedName name="Prog03_01">#REF!</definedName>
    <definedName name="Prog03_02">#REF!</definedName>
    <definedName name="Prog03_03">#REF!</definedName>
    <definedName name="Prog03_04">#REF!</definedName>
    <definedName name="Prog03_05">#REF!</definedName>
    <definedName name="Progresiva">#REF!</definedName>
    <definedName name="ProgresivaA">#REF!</definedName>
    <definedName name="Progresivas">#REF!</definedName>
    <definedName name="ProImportExport.ImportFile">[131]!ProImportExport.ImportFile</definedName>
    <definedName name="ProImportExport.SaveNewFile">[131]!ProImportExport.SaveNewFile</definedName>
    <definedName name="PROPIETARIO">[104]DATOS!$C$5</definedName>
    <definedName name="PROPIO">'[166]RES,MET,ADI1'!#REF!</definedName>
    <definedName name="PROPPOLI">#REF!</definedName>
    <definedName name="PROY">#N/A</definedName>
    <definedName name="PROY_INTERNO">#REF!</definedName>
    <definedName name="Proyectar_I_SR">#REF!</definedName>
    <definedName name="Proyectar_I_SR_C">#REF!</definedName>
    <definedName name="PruebaTotal">#REF!</definedName>
    <definedName name="pseg">#REF!</definedName>
    <definedName name="PX">#REF!</definedName>
    <definedName name="q">[186]Presup!#REF!</definedName>
    <definedName name="qq">#N/A</definedName>
    <definedName name="qqq">#N/A</definedName>
    <definedName name="qqqq" hidden="1">{#N/A,#N/A,TRUE,"INGENIERIA";#N/A,#N/A,TRUE,"COMPRAS";#N/A,#N/A,TRUE,"DIRECCION";#N/A,#N/A,TRUE,"RESUMEN"}</definedName>
    <definedName name="qqqqq">#N/A</definedName>
    <definedName name="QQQQQQQQQQQQQ">'[42]05'!#REF!</definedName>
    <definedName name="qqww">#N/A</definedName>
    <definedName name="querdo2">#REF!</definedName>
    <definedName name="QW" hidden="1">'[18]LIMA-CANTA'!#REF!</definedName>
    <definedName name="qwe" hidden="1">{#N/A,#N/A,TRUE,"1842CWN0"}</definedName>
    <definedName name="qwqwqwqwq">#N/A</definedName>
    <definedName name="qwwe" hidden="1">[27]EXP!#REF!</definedName>
    <definedName name="RA">#REF!</definedName>
    <definedName name="RANGO">#N/A</definedName>
    <definedName name="RANGO1">#REF!</definedName>
    <definedName name="RangoCompleto">#REF!,#REF!,#REF!,#REF!,#REF!,#REF!,#REF!,#REF!,#REF!,#REF!,#REF!,#REF!</definedName>
    <definedName name="RangoDerA">#REF!</definedName>
    <definedName name="RangoDerB">#REF!</definedName>
    <definedName name="RangoIzqA">#REF!</definedName>
    <definedName name="RangoIzqB">#REF!</definedName>
    <definedName name="rasante">#REF!</definedName>
    <definedName name="rasante_p">#REF!</definedName>
    <definedName name="ratios">[92]Plan1!$V$26:$V$27</definedName>
    <definedName name="RB">#REF!</definedName>
    <definedName name="RCHH2">'[187]Resumen del avance'!$C$12:$O$26</definedName>
    <definedName name="rdhtg" hidden="1">[27]EXP!#REF!</definedName>
    <definedName name="rdtfghgj" hidden="1">[27]EXP!#REF!</definedName>
    <definedName name="re" hidden="1">'[132]F-05'!#REF!</definedName>
    <definedName name="REAJUSTE">#N/A</definedName>
    <definedName name="REAJUSTE01_01">#N/A</definedName>
    <definedName name="REAJUSTE01_02">#N/A</definedName>
    <definedName name="REAJUSTE01_03">#N/A</definedName>
    <definedName name="REAJUSTE01_04">#N/A</definedName>
    <definedName name="REAJUSTE01_05">#N/A</definedName>
    <definedName name="REAJUSTE01_06">#N/A</definedName>
    <definedName name="REAJUSTE02">#N/A</definedName>
    <definedName name="REAJUSTE02_01">#N/A</definedName>
    <definedName name="REAJUSTE02_02">#N/A</definedName>
    <definedName name="REAJUSTE02_03">#N/A</definedName>
    <definedName name="REAJUSTE02_04">#N/A</definedName>
    <definedName name="REAJUSTE02_05">#N/A</definedName>
    <definedName name="REAJUSTE02_06">#N/A</definedName>
    <definedName name="REAJUSTE03_01">#N/A</definedName>
    <definedName name="REAJUSTE03_02">#N/A</definedName>
    <definedName name="REAJUSTE03_03">#N/A</definedName>
    <definedName name="REAJUSTE03_04">#N/A</definedName>
    <definedName name="REAJUSTE03_05">#N/A</definedName>
    <definedName name="REAJUSTEVAL_02">#N/A</definedName>
    <definedName name="real">#REF!</definedName>
    <definedName name="rec_oper_04">[71]EDC!$M$218</definedName>
    <definedName name="rec_oper_05">[71]EDC!$N$218</definedName>
    <definedName name="rec_oper_06">[71]EDC!$O$218</definedName>
    <definedName name="rec_oper_07">[71]EDC!$P$218</definedName>
    <definedName name="rec_oper_08">[71]EDC!$Q$218</definedName>
    <definedName name="rec_oper_09">[71]EDC!$R$218</definedName>
    <definedName name="rec_oper_10">[71]EDC!$S$218</definedName>
    <definedName name="receita">#REF!</definedName>
    <definedName name="Recover">[188]Macro1!$A$45</definedName>
    <definedName name="RECUPERABLE">#N/A</definedName>
    <definedName name="RECUPERACION">#N/A</definedName>
    <definedName name="Reemplazar_I_SR">#REF!</definedName>
    <definedName name="Reemplazar_I_SR_C">#REF!</definedName>
    <definedName name="REEUMEN">'[189]PER,COM.PRO.ADI1'!#REF!</definedName>
    <definedName name="Ref_12">#REF!</definedName>
    <definedName name="Ref_13">#REF!</definedName>
    <definedName name="Ref_14">#REF!</definedName>
    <definedName name="Ref_15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2">#REF!</definedName>
    <definedName name="Ref_23">#REF!</definedName>
    <definedName name="Ref_24">#REF!</definedName>
    <definedName name="Ref_25">#REF!</definedName>
    <definedName name="Ref_26">'[66]Movimentação Imobilizado'!#REF!</definedName>
    <definedName name="Ref_27">'[66]Movimentação Imobilizado'!#REF!</definedName>
    <definedName name="Ref_30">'[66]Movimentação Imobilizado'!#REF!</definedName>
    <definedName name="Ref_31">'[66]Movimentação Imobilizado'!#REF!</definedName>
    <definedName name="Ref_32">'[66]Movimentação Imobilizado'!#REF!</definedName>
    <definedName name="Ref_33">'[66]Movimentação Imobilizado'!#REF!</definedName>
    <definedName name="Ref_34">'[66]Movimentação Imobilizado'!#REF!</definedName>
    <definedName name="Ref_35">'[66]Movimentação Imobilizado'!#REF!</definedName>
    <definedName name="Ref_36">'[66]Movimentação Imobilizado'!#REF!</definedName>
    <definedName name="Ref_6">'[66]Old Lead'!$C$2,'[66]Old Lead'!$C$5</definedName>
    <definedName name="Ref_8">#REF!</definedName>
    <definedName name="Ref_9">#REF!</definedName>
    <definedName name="references">[135]Chemsystem!$A$4:$A$124</definedName>
    <definedName name="references2">[135]Chemsystem!$A$5,[135]Chemsystem!$A$9,[135]Chemsystem!$A$13,[135]Chemsystem!$A$16,[135]Chemsystem!$A$19,[135]Chemsystem!$A$28,[135]Chemsystem!$A$32,[135]Chemsystem!$A$34,[135]Chemsystem!$A$36,[135]Chemsystem!$A$39,[135]Chemsystem!$A$42,[135]Chemsystem!$A$43,[135]Chemsystem!$A$45,[135]Chemsystem!$A$49,[135]Chemsystem!$A$53,[135]Chemsystem!$A$56,[135]Chemsystem!$A$57,[135]Chemsystem!$A$62,[135]Chemsystem!$A$70,[135]Chemsystem!$A$76,[135]Chemsystem!$A$82,[135]Chemsystem!$A$83,[135]Chemsystem!$A$92,[135]Chemsystem!$A$101,[135]Chemsystem!$A$116,[135]Chemsystem!$A$117,[135]Chemsystem!$A$120</definedName>
    <definedName name="referenciaf">'[135]CMAI 04_08_04'!$B$7:$BZ$7</definedName>
    <definedName name="referenciafinal">'[135]CMAI 04_08_04'!$A$7:$IV$7</definedName>
    <definedName name="referencias">[135]Chemsystem!$A$4:$A$125</definedName>
    <definedName name="referências">[92]Parametros!$M$1:$M$65536</definedName>
    <definedName name="Refine">#REF!</definedName>
    <definedName name="REG">[56]DATOS!$B$27:$J$27</definedName>
    <definedName name="REGID">[129]WorkSpace!$B$4</definedName>
    <definedName name="REGION">#REF!</definedName>
    <definedName name="RELACION">#REF!</definedName>
    <definedName name="RELACION_11">#REF!</definedName>
    <definedName name="RELACION_3">#REF!</definedName>
    <definedName name="RELACION_7">#REF!</definedName>
    <definedName name="RELL.TERR">'[43]Mov. Tierras'!$K$13:$K$1101</definedName>
    <definedName name="RELLENO">[60]Explanaciones!$O$16:$O$3308</definedName>
    <definedName name="RELLENO_EJECUTADO">[60]Explanaciones!#REF!</definedName>
    <definedName name="RendDerMC30">#REF!</definedName>
    <definedName name="RendIzqMC30">#REF!</definedName>
    <definedName name="REQ">'[190]Relacion de Recursos'!$C$60:$D$89</definedName>
    <definedName name="RES">[191]RESUMEN!$A$14:$P$147</definedName>
    <definedName name="RES_1">#REF!</definedName>
    <definedName name="RES_2">#REF!</definedName>
    <definedName name="res_analit_LS">#REF!</definedName>
    <definedName name="RESAGO">#N/A</definedName>
    <definedName name="rescanteiro">#REF!</definedName>
    <definedName name="RESJUL">#N/A</definedName>
    <definedName name="resliquido">#REF!</definedName>
    <definedName name="RESNOV">#N/A</definedName>
    <definedName name="RESOCT">#N/A</definedName>
    <definedName name="RESSET">#N/A</definedName>
    <definedName name="ResTC0905">[192]Resumen!$B$17:$E$31</definedName>
    <definedName name="ResTC0906">[193]Resumen!$B$18:$E$38</definedName>
    <definedName name="RESUL_LS">#REF!</definedName>
    <definedName name="result_analit">#REF!</definedName>
    <definedName name="result_analit_LS1">#REF!</definedName>
    <definedName name="result_analit_LS2">#REF!</definedName>
    <definedName name="result_analit1">#REF!</definedName>
    <definedName name="result_analit2">#REF!</definedName>
    <definedName name="RESULTADO">#REF!</definedName>
    <definedName name="RESULTADO_SINTÉTICO">#REF!</definedName>
    <definedName name="resultado2">[66]BS!#REF!</definedName>
    <definedName name="RESUMEN">#REF!</definedName>
    <definedName name="RESUMEN_MUROS">#REF!</definedName>
    <definedName name="resumen1">#REF!</definedName>
    <definedName name="RET">'[194]VALORIZACION 10'!$J$90</definedName>
    <definedName name="RETENC">'[194]VALORIZACION 10'!$J$90</definedName>
    <definedName name="retfgt" hidden="1">[27]EXP!#REF!</definedName>
    <definedName name="RF">[60]Explanaciones!$M$16:$M$3308</definedName>
    <definedName name="RF_EJECUTADO">[60]Explanaciones!#REF!</definedName>
    <definedName name="rfrdfg" hidden="1">[27]EXP!#REF!</definedName>
    <definedName name="RGF">[195]PARTIDAS!$1:$1048576</definedName>
    <definedName name="RGRAL">#REF!</definedName>
    <definedName name="RGRL">#N/A</definedName>
    <definedName name="RID">[196]Metrados!#REF!</definedName>
    <definedName name="RIMAC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AT">'[190]Relacion de Recursos'!$C$4:$D$10</definedName>
    <definedName name="RMATC">'[190]Relacion de Recursos'!$C$15:$D$31</definedName>
    <definedName name="RMCB">#REF!</definedName>
    <definedName name="RMO">'[190]Relacion de Recursos'!$C$49:$D$54</definedName>
    <definedName name="Ro">#REF!</definedName>
    <definedName name="Rob">#REF!</definedName>
    <definedName name="ROC.FIJ.">'[43]Mov. Tierras'!$G$13:$G$1101</definedName>
    <definedName name="ROC.SUEL">'[43]Mov. Tierras'!$H$13:$H$1101</definedName>
    <definedName name="RowLevel" hidden="1">1</definedName>
    <definedName name="RRRR">'[197]NO IMPRIMIR'!$A$5:$B$47</definedName>
    <definedName name="RS">[60]Explanaciones!$L$16:$L$3308</definedName>
    <definedName name="RS_EJECUTADO">[60]Explanaciones!#REF!</definedName>
    <definedName name="rt67uk" hidden="1">[27]EXP!#REF!</definedName>
    <definedName name="rtdf" hidden="1">[27]EXP!#REF!</definedName>
    <definedName name="rtfg" hidden="1">[27]EXP!#REF!</definedName>
    <definedName name="rtfhy" hidden="1">[27]EXP!#REF!</definedName>
    <definedName name="rtgf" hidden="1">[27]EXP!#REF!</definedName>
    <definedName name="rtsdg" hidden="1">[27]EXP!#REF!</definedName>
    <definedName name="RTY" hidden="1">[27]EXP!#REF!</definedName>
    <definedName name="rtydfh" hidden="1">[27]EXP!#REF!</definedName>
    <definedName name="rtygj" hidden="1">[27]EXP!#REF!</definedName>
    <definedName name="rtygy" hidden="1">[27]EXP!#REF!</definedName>
    <definedName name="RUT">[196]Metrados!#REF!</definedName>
    <definedName name="RWE" hidden="1">'[18]LIMA-CANTA'!#REF!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ORTE">[96]DATA!$C$18:$C$2406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ELLE">[96]DATA!$D$18:$D$2406</definedName>
    <definedName name="S_RJE_Tot">#REF!</definedName>
    <definedName name="S_RJE_Tot_Data">#REF!</definedName>
    <definedName name="S_RJE_Tot_GT">#REF!</definedName>
    <definedName name="S_RowNum">#REF!</definedName>
    <definedName name="SA">#REF!</definedName>
    <definedName name="SAAS">#REF!</definedName>
    <definedName name="sad">#REF!</definedName>
    <definedName name="SADASD" hidden="1">'[198]F-05'!#REF!</definedName>
    <definedName name="SADFASDF">#REF!</definedName>
    <definedName name="salario">#REF!</definedName>
    <definedName name="Saldo">[199]Valorización!#REF!</definedName>
    <definedName name="Saldo03">#REF!</definedName>
    <definedName name="SALDO1">#REF!</definedName>
    <definedName name="SALDO2">#REF!</definedName>
    <definedName name="SAPBEXrevision" hidden="1">1</definedName>
    <definedName name="SAPBEXsysID" hidden="1">"BP0"</definedName>
    <definedName name="SAPBEXwbID" hidden="1">"46N210UZD7ER8VUKGA6KWCWVB"</definedName>
    <definedName name="SAS">#REF!</definedName>
    <definedName name="sasas">#REF!</definedName>
    <definedName name="SaveNewFile">#N/A</definedName>
    <definedName name="SB">#REF!</definedName>
    <definedName name="SBA">[30]STN!$H$15:$Q$1407</definedName>
    <definedName name="SC">#REF!</definedName>
    <definedName name="scd">#N/A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tr">0.2464</definedName>
    <definedName name="sd">#REF!</definedName>
    <definedName name="sda">#REF!</definedName>
    <definedName name="SDAS">#REF!</definedName>
    <definedName name="sdbruto">#REF!</definedName>
    <definedName name="SDCD" hidden="1">'[18]LIMA-CANTA'!#REF!</definedName>
    <definedName name="sddcscvsdf3c">#REF!</definedName>
    <definedName name="SDE" hidden="1">'[18]LIMA-CANTA'!#REF!</definedName>
    <definedName name="sdfinal">#REF!</definedName>
    <definedName name="SDFSD">#REF!</definedName>
    <definedName name="sdfsdf">#REF!</definedName>
    <definedName name="sdinicial">#REF!</definedName>
    <definedName name="sdr" hidden="1">'[18]LIMA-CANTA'!#REF!</definedName>
    <definedName name="sdrvd" hidden="1">[27]EXP!#REF!</definedName>
    <definedName name="sdsd">#N/A</definedName>
    <definedName name="SDT" hidden="1">'[18]LIMA-CANTA'!#REF!</definedName>
    <definedName name="SE">(#REF!,#REF!)</definedName>
    <definedName name="SECUR">#REF!</definedName>
    <definedName name="seg">#REF!</definedName>
    <definedName name="Seguridad">#REF!</definedName>
    <definedName name="selected">[135]Chemsystem!$A$5,[135]Chemsystem!$A$9,[135]Chemsystem!$A$13,[135]Chemsystem!$A$16,[135]Chemsystem!$A$19,[135]Chemsystem!$A$28,[135]Chemsystem!$A$32,[135]Chemsystem!$A$34,[135]Chemsystem!$A$36,[135]Chemsystem!$A$39,[135]Chemsystem!$A$42,[135]Chemsystem!$A$43,[135]Chemsystem!$A$45,[135]Chemsystem!$A$49,[135]Chemsystem!$A$53,[135]Chemsystem!$A$56,[135]Chemsystem!$A$57,[135]Chemsystem!$A$62,[135]Chemsystem!$A$70,[135]Chemsystem!$A$76,[135]Chemsystem!$A$82,[135]Chemsystem!$A$83,[135]Chemsystem!$A$92,[135]Chemsystem!$A$101,[135]Chemsystem!$A$116,[135]Chemsystem!$A$117,[135]Chemsystem!$A$120</definedName>
    <definedName name="semana08">#REF!</definedName>
    <definedName name="Semanas1">#REF!</definedName>
    <definedName name="SEMANAS2">#REF!</definedName>
    <definedName name="semestrais_longa">#REF!</definedName>
    <definedName name="SEMESTRAL">#REF!</definedName>
    <definedName name="SEPARADO" hidden="1">'[18]LIMA-CANTA'!#REF!</definedName>
    <definedName name="serdf" hidden="1">[27]EXP!#REF!</definedName>
    <definedName name="serv_imp_cs_asahi">[71]EDC!$G$394</definedName>
    <definedName name="serv_nac_dce">[71]EDC!$O$392</definedName>
    <definedName name="sfh_1617">#REF!</definedName>
    <definedName name="sfsdf">#REF!</definedName>
    <definedName name="sgsgs" hidden="1">[27]EXP!#REF!</definedName>
    <definedName name="SHA">#REF!</definedName>
    <definedName name="Sinnombre">#REF!</definedName>
    <definedName name="SLD.000.C.0.00.0000.00.00.11201010035">200</definedName>
    <definedName name="SLD.000.C.0.00.0000.00.00.11306010019">90.63</definedName>
    <definedName name="SLD.000.C.0.00.0000.00.00.11306010031">13002</definedName>
    <definedName name="SLD.000.C.0.00.0000.00.00.11306010034">679.5</definedName>
    <definedName name="SLD.000.C.0.00.0000.00.00.11306010036">22315.38999999</definedName>
    <definedName name="SLD.000.C.0.00.0000.00.00.117">533634.32999992</definedName>
    <definedName name="SLD.000.C.0.00.0000.00.00.121">31439885.269989</definedName>
    <definedName name="SLD.000.C.0.00.0000.00.00.12301">997253.47000027</definedName>
    <definedName name="SLD.000.C.0.00.0000.00.00.131">0</definedName>
    <definedName name="SLD.000.C.0.00.0000.00.00.211">73815519.2800293</definedName>
    <definedName name="SLD.000.C.0.00.0000.00.00.2110202">10881502.85</definedName>
    <definedName name="SLD.000.C.0.00.0000.00.00.2110203">55226637.2899999</definedName>
    <definedName name="SLD.000.C.0.00.0000.00.00.2110302">28386509.52</definedName>
    <definedName name="SLD.000.C.0.00.0000.00.00.212">88033.35000002</definedName>
    <definedName name="SLD.000.C.0.00.0000.00.00.216">634076.36999989</definedName>
    <definedName name="SLD.000.C.0.00.0000.00.00.217">17315355.6300048</definedName>
    <definedName name="SLD.000.C.0.00.0000.00.00.21704010001">16653.00999999</definedName>
    <definedName name="SLD.000.C.0.00.0000.00.00.21704010003">0</definedName>
    <definedName name="SLD.000.C.0.00.0000.00.00.219">3513721.00999832</definedName>
    <definedName name="SLD.000.C.0.00.0000.00.00.221">290102726.669921</definedName>
    <definedName name="SLD.000.C.0.00.0000.00.00.2210202">19016801.05</definedName>
    <definedName name="SLD.000.C.0.00.0000.00.00.2210203">149251446.629999</definedName>
    <definedName name="SLD.000.C.0.00.0000.00.00.2210302">105877571.47</definedName>
    <definedName name="SLD.000.C.0.00.0000.00.00.222">21139278.8200073</definedName>
    <definedName name="SLD.000.C.0.00.0000.00.00.22201010001">6164913.85</definedName>
    <definedName name="SLD.000.C.0.00.0000.00.00.241">129974445.70996</definedName>
    <definedName name="SLD.000.C.0.00.0000.00.00.24101">129974445.70996</definedName>
    <definedName name="SLD.000.C.0.00.0000.00.00.244">2180449.56999969</definedName>
    <definedName name="SLD.000.C.0.00.0000.00.00.24501">18114451.8699951</definedName>
    <definedName name="SLD.000.C.0.00.0000.00.00.31">290217002.200195</definedName>
    <definedName name="SLD.000.C.0.00.0000.00.00.311">179585641.580078</definedName>
    <definedName name="SLD.000.C.0.00.0000.00.00.312">4954140.23999786</definedName>
    <definedName name="SLD.000.C.0.00.0000.00.00.32">-21064440.0299987</definedName>
    <definedName name="SLD.000.C.0.00.0000.00.00.34">363001.90999985</definedName>
    <definedName name="SLD.000.C.0.00.0000.00.00.41">-155587260.75</definedName>
    <definedName name="SLD.000.C.0.00.0000.00.00.42">-25368197.2900085</definedName>
    <definedName name="SLD.000.C.0.00.0000.00.00.44">-5557702.52999878</definedName>
    <definedName name="SLD.000.C.0.00.0000.00.00.4410101">-12315505.6900024</definedName>
    <definedName name="SLD.000.C.0.00.0000.00.00.44101010019">-2444251.44</definedName>
    <definedName name="SLD.000.C.0.00.0000.00.00.4410102">-21328703.7200012</definedName>
    <definedName name="SLD.000.C.0.00.0000.00.00.44101020008">-44908351.0199999</definedName>
    <definedName name="SLD.000.C.0.00.0000.00.00.45">-133099.42000008</definedName>
    <definedName name="SLD.000.C.0.00.0000.00.00.47101010001">-4710636.20999908</definedName>
    <definedName name="SLD.000.C.0.00.0000.00.00.47101010002">-1201172.17000008</definedName>
    <definedName name="SLD.000.C.0.00.0000.00.00.D1010">17989327</definedName>
    <definedName name="SLD.000.C.0.00.0000.00.00.D1011">9804813.5</definedName>
    <definedName name="SLD.000.C.0.00.0000.00.00.D1012">1992874.98999977</definedName>
    <definedName name="SLD.000.C.0.00.0000.00.00.D1013">7966124.47000122</definedName>
    <definedName name="SLD.000.C.0.00.0000.00.00.D1014">98873.1400001</definedName>
    <definedName name="SLD.000.C.0.00.0000.00.00.D1015">498771725.940429</definedName>
    <definedName name="SLD.000.C.0.00.0000.00.00.D1016">3861816.84998322</definedName>
    <definedName name="SLD.000.C.0.00.0000.00.00.D1017">6518375.77999878</definedName>
    <definedName name="SLD.000.C.0.00.0000.00.00.D1018">30428702.3901367</definedName>
    <definedName name="SLD.000.C.0.00.0000.00.00.D1025">-45744891.0900268</definedName>
    <definedName name="SLD.000.C.0.00.0000.00.00.D1026">-13650979.5200805</definedName>
    <definedName name="SLD.000.C.0.00.0000.00.00.D1030">-18147550.3200073</definedName>
    <definedName name="SLD.000.C.0.00.0000.00.00.D1074">3439383.08001709</definedName>
    <definedName name="SLD.000.C.0.00.0000.00.00.D1075">-7966124.47000122</definedName>
    <definedName name="SLD.000.C.0.00.0000.00.00.D1076">20221665.6099853</definedName>
    <definedName name="SLD.000.C.0.00.0000.00.00.D1093">1009504.21000004</definedName>
    <definedName name="SLD.000.C.0.00.0000.00.00.D1094">2896500.96999741</definedName>
    <definedName name="SLD.000.C.0.00.0000.00.00.D1155">25936.66999999</definedName>
    <definedName name="SLD.000.C.0.00.0000.00.00.D997">5050971.46000671</definedName>
    <definedName name="SLD.000.C.0.00.0000.00.00.DCRECEBER">1089681.6099987</definedName>
    <definedName name="SLD.000.C.0.00.0000.00.01.11306010036">22</definedName>
    <definedName name="SLD.000.C.0.00.0000.00.01.117">1001</definedName>
    <definedName name="SLD.000.C.0.00.0000.00.01.121">30082</definedName>
    <definedName name="SLD.000.C.0.00.0000.00.01.12301">997</definedName>
    <definedName name="SLD.000.C.0.00.0000.00.01.211">73607</definedName>
    <definedName name="SLD.000.C.0.00.0000.00.01.212">220</definedName>
    <definedName name="SLD.000.C.0.00.0000.00.01.216">555</definedName>
    <definedName name="SLD.000.C.0.00.0000.00.01.217">22702</definedName>
    <definedName name="SLD.000.C.0.00.0000.00.01.219">3514</definedName>
    <definedName name="SLD.000.C.0.00.0000.00.01.221">307226</definedName>
    <definedName name="SLD.000.C.0.00.0000.00.01.222">12514</definedName>
    <definedName name="SLD.000.C.0.00.0000.00.01.241">129974</definedName>
    <definedName name="SLD.000.C.0.00.0000.00.01.244">2180</definedName>
    <definedName name="SLD.000.C.0.00.0000.00.01.24501">18114</definedName>
    <definedName name="SLD.000.C.0.00.0000.00.01.D1010">14735</definedName>
    <definedName name="SLD.000.C.0.00.0000.00.01.D1011">36890</definedName>
    <definedName name="SLD.000.C.0.00.0000.00.01.D1012">1296</definedName>
    <definedName name="SLD.000.C.0.00.0000.00.01.D1013">8253</definedName>
    <definedName name="SLD.000.C.0.00.0000.00.01.D1014">99</definedName>
    <definedName name="SLD.000.C.0.00.0000.00.01.D1015">487300</definedName>
    <definedName name="SLD.000.C.0.00.0000.00.01.D1016">6062</definedName>
    <definedName name="SLD.000.C.0.00.0000.00.01.D1017">5130</definedName>
    <definedName name="SLD.000.C.0.00.0000.00.01.D1018">30429</definedName>
    <definedName name="SLD.000.C.0.00.0000.00.01.DCRECEBER">610</definedName>
    <definedName name="SLD.000.C.0.00.1999.00.00.117">386309.42000008</definedName>
    <definedName name="SLD.000.C.0.00.1999.00.00.121">32120074.2799987</definedName>
    <definedName name="SLD.000.C.0.00.1999.00.00.131">90000</definedName>
    <definedName name="SLD.000.C.0.00.1999.00.00.211">71813107.4799804</definedName>
    <definedName name="SLD.000.C.0.00.1999.00.00.212">988466.92000008</definedName>
    <definedName name="SLD.000.C.0.00.1999.00.00.217">30737899.1099853</definedName>
    <definedName name="SLD.000.C.0.00.1999.00.00.221">321088959</definedName>
    <definedName name="SLD.000.C.0.00.1999.00.00.222">12513945.7100067</definedName>
    <definedName name="SLD.000.C.0.00.1999.00.00.241">129974445.70996</definedName>
    <definedName name="SLD.000.C.0.00.1999.00.00.244">2180449.56999969</definedName>
    <definedName name="SLD.000.C.0.00.1999.00.00.31">244637695.850097</definedName>
    <definedName name="SLD.000.C.0.00.1999.00.00.32">-7509368.30000305</definedName>
    <definedName name="SLD.000.C.0.00.1999.00.00.34">14624027.0099945</definedName>
    <definedName name="SLD.000.C.0.00.1999.00.00.41">-137984469.360107</definedName>
    <definedName name="SLD.000.C.0.00.1999.00.00.42">-18822323.7999877</definedName>
    <definedName name="SLD.000.C.0.00.1999.00.00.45">1209821.75</definedName>
    <definedName name="SLD.000.C.0.00.1999.00.00.47101010001">6781028.15000153</definedName>
    <definedName name="SLD.000.C.0.00.1999.00.00.47101010002">1847856.37999916</definedName>
    <definedName name="SLD.000.C.0.00.1999.00.00.D1010">16016305.1600036</definedName>
    <definedName name="SLD.000.C.0.00.1999.00.00.D1011">25362635.7800293</definedName>
    <definedName name="SLD.000.C.0.00.1999.00.00.D1012">4699155.20999908</definedName>
    <definedName name="SLD.000.C.0.00.1999.00.00.D1013">8628884.52999878</definedName>
    <definedName name="SLD.000.C.0.00.1999.00.00.D1015">491398211.890625</definedName>
    <definedName name="SLD.000.C.0.00.1999.00.00.D1016">10463049.2499847</definedName>
    <definedName name="SLD.000.C.0.00.1999.00.00.D1017">2173749.31999969</definedName>
    <definedName name="SLD.000.C.0.00.1999.00.00.D1018">18114451.8701171</definedName>
    <definedName name="SLD.000.C.0.00.1999.00.00.D1025">-49193159.4400024</definedName>
    <definedName name="SLD.000.C.0.00.1999.00.00.D1026">-3587777.86999512</definedName>
    <definedName name="SLD.000.C.0.00.1999.00.00.D1030">-71352966.6400146</definedName>
    <definedName name="SLD.000.C.0.00.1999.00.00.D1074">-19349636.2700195</definedName>
    <definedName name="SLD.000.C.0.00.1999.00.00.D1075">-8628884.52999878</definedName>
    <definedName name="SLD.000.C.0.00.1999.00.00.D1076">77181160.7299804</definedName>
    <definedName name="SLD.000.C.0.00.1999.00.00.D1093">1255347.8599987</definedName>
    <definedName name="SLD.000.C.0.00.1999.00.00.D1094">1125951.77000046</definedName>
    <definedName name="SLD.000.C.0.00.1999.00.00.D997">52401126.4100341</definedName>
    <definedName name="SLD.000.C.0.00.1999.00.00.DCRECEBER">291453.08000183</definedName>
    <definedName name="SLD.000.C.0.00.2000.00.00.117">533634.32999992</definedName>
    <definedName name="SLD.000.C.0.00.2000.00.00.121">31439885.269989</definedName>
    <definedName name="SLD.000.C.0.00.2000.00.00.12301">1147792.02000046</definedName>
    <definedName name="SLD.000.C.0.00.2000.00.00.131">0</definedName>
    <definedName name="SLD.000.C.0.00.2000.00.00.211">73815519.2800293</definedName>
    <definedName name="SLD.000.C.0.00.2000.00.00.212">88033.35000002</definedName>
    <definedName name="SLD.000.C.0.00.2000.00.00.217">17315355.6300048</definedName>
    <definedName name="SLD.000.C.0.00.2000.00.00.221">290102726.669921</definedName>
    <definedName name="SLD.000.C.0.00.2000.00.00.222">21139278.8200073</definedName>
    <definedName name="SLD.000.C.0.00.2000.00.00.241">129974445.70996</definedName>
    <definedName name="SLD.000.C.0.00.2000.00.00.244">2180449.56999969</definedName>
    <definedName name="SLD.000.C.0.00.2000.00.00.31">290217002.200195</definedName>
    <definedName name="SLD.000.C.0.00.2000.00.00.311">67578450.3000488</definedName>
    <definedName name="SLD.000.C.0.00.2000.00.00.312">1710563.19000053</definedName>
    <definedName name="SLD.000.C.0.00.2000.00.00.32">-21064440.0299987</definedName>
    <definedName name="SLD.000.C.0.00.2000.00.00.34">7705475.12000275</definedName>
    <definedName name="SLD.000.C.0.00.2000.00.00.41">-155587260.75</definedName>
    <definedName name="SLD.000.C.0.00.2000.00.00.42">-25368197.2900085</definedName>
    <definedName name="SLD.000.C.0.00.2000.00.00.4410101">-12689636.2599945</definedName>
    <definedName name="SLD.000.C.0.00.2000.00.00.4410102">5623644.69000244</definedName>
    <definedName name="SLD.000.C.0.00.2000.00.00.45">-133099.42000008</definedName>
    <definedName name="SLD.000.C.0.00.2000.00.00.47101010001">-4710636.20999908</definedName>
    <definedName name="SLD.000.C.0.00.2000.00.00.47101010002">-1201172.17000008</definedName>
    <definedName name="SLD.000.C.0.00.2000.00.00.D1010">17989327</definedName>
    <definedName name="SLD.000.C.0.00.2000.00.00.D1011">9804813.5</definedName>
    <definedName name="SLD.000.C.0.00.2000.00.00.D1012">1992874.98999977</definedName>
    <definedName name="SLD.000.C.0.00.2000.00.00.D1013">7966124.47000122</definedName>
    <definedName name="SLD.000.C.0.00.2000.00.00.D1015">498771725.940429</definedName>
    <definedName name="SLD.000.C.0.00.2000.00.00.D1016">3861816.84998322</definedName>
    <definedName name="SLD.000.C.0.00.2000.00.00.D1017">6518375.77999878</definedName>
    <definedName name="SLD.000.C.0.00.2000.00.00.D1018">30428702.3901367</definedName>
    <definedName name="SLD.000.C.0.00.2000.00.00.D1025">-45744891.0900268</definedName>
    <definedName name="SLD.000.C.0.00.2000.00.00.D1026">-13650979.5200805</definedName>
    <definedName name="SLD.000.C.0.00.2000.00.00.D1030">-18147550.3200073</definedName>
    <definedName name="SLD.000.C.0.00.2000.00.00.D1093">1009504.21000004</definedName>
    <definedName name="SLD.000.C.0.00.2000.00.00.D1094">2896500.96999741</definedName>
    <definedName name="SLD.000.C.0.00.2000.00.00.D1155">19932.71000001</definedName>
    <definedName name="SLD.000.C.0.00.2000.00.00.DCRECEBER">1089681.6099987</definedName>
    <definedName name="SLD.000.C.0.00.2001.00.00.11306010034">679.5</definedName>
    <definedName name="SLD.000.C.0.00.2001.00.00.2110202">10881502.85</definedName>
    <definedName name="SLD.000.C.0.00.2001.00.00.2110203">55226637.2899999</definedName>
    <definedName name="SLD.000.C.0.00.2001.00.00.2110302">28386509.52</definedName>
    <definedName name="SLD.000.C.0.00.2001.00.00.2210202">19016801.05</definedName>
    <definedName name="SLD.000.C.0.00.2001.00.00.2210203">149251446.629999</definedName>
    <definedName name="SLD.000.C.0.00.2001.00.00.2210302">105877571.47</definedName>
    <definedName name="SLD.000.C.0.00.2001.00.00.22201010001">6164913.85</definedName>
    <definedName name="SLD.000.C.0.00.2001.00.00.44101010019">-2444251.44</definedName>
    <definedName name="SLD.000.C.0.00.2001.00.00.44101020008">-44908351.0199999</definedName>
    <definedName name="SLD.000.C.0.01.0000.00.00.34">363001.90999985</definedName>
    <definedName name="SLD.000.C.0.01.0000.00.00.44">-5557702.52999878</definedName>
    <definedName name="SLD.000.C.0.01.0000.00.00.D997">5050971.46000671</definedName>
    <definedName name="SLD.000.C.0.01.0000.00.01.11201010035">0</definedName>
    <definedName name="SLD.000.C.0.01.0000.00.01.11306010019">0</definedName>
    <definedName name="SLD.000.C.0.01.0000.00.01.11306010031">24</definedName>
    <definedName name="SLD.000.C.0.01.0000.00.01.117">1717</definedName>
    <definedName name="SLD.000.C.0.01.0000.00.01.121">31692</definedName>
    <definedName name="SLD.000.C.0.01.0000.00.01.131">0</definedName>
    <definedName name="SLD.000.C.0.01.0000.00.01.211">77172</definedName>
    <definedName name="SLD.000.C.0.01.0000.00.01.212">66</definedName>
    <definedName name="SLD.000.C.0.01.0000.00.01.217">21908</definedName>
    <definedName name="SLD.000.C.0.01.0000.00.01.21704010001">13</definedName>
    <definedName name="SLD.000.C.0.01.0000.00.01.221">289496</definedName>
    <definedName name="SLD.000.C.0.01.0000.00.01.222">21139</definedName>
    <definedName name="SLD.000.C.0.01.0000.00.01.241">129974</definedName>
    <definedName name="SLD.000.C.0.01.0000.00.01.244">3416</definedName>
    <definedName name="SLD.000.C.0.01.0000.00.01.31">27924</definedName>
    <definedName name="SLD.000.C.0.01.0000.00.01.32">-2329</definedName>
    <definedName name="SLD.000.C.0.01.0000.00.01.34">363</definedName>
    <definedName name="SLD.000.C.0.01.0000.00.01.41">-13778</definedName>
    <definedName name="SLD.000.C.0.01.0000.00.01.42">-1907</definedName>
    <definedName name="SLD.000.C.0.01.0000.00.01.44">-5558</definedName>
    <definedName name="SLD.000.C.0.01.0000.00.01.45">-37</definedName>
    <definedName name="SLD.000.C.0.01.0000.00.01.47101010001">-925</definedName>
    <definedName name="SLD.000.C.0.01.0000.00.01.47101010002">-313</definedName>
    <definedName name="SLD.000.C.0.01.0000.00.01.D1010">19322</definedName>
    <definedName name="SLD.000.C.0.01.0000.00.01.D1011">17931</definedName>
    <definedName name="SLD.000.C.0.01.0000.00.01.D1012">644</definedName>
    <definedName name="SLD.000.C.0.01.0000.00.01.D1013">7881</definedName>
    <definedName name="SLD.000.C.0.01.0000.00.01.D1015">498488</definedName>
    <definedName name="SLD.000.C.0.01.0000.00.01.D1016">3312</definedName>
    <definedName name="SLD.000.C.0.01.0000.00.01.D1017">5589</definedName>
    <definedName name="SLD.000.C.0.01.0000.00.01.D1018">32633</definedName>
    <definedName name="SLD.000.C.0.01.0000.00.01.D1025">-3644</definedName>
    <definedName name="SLD.000.C.0.01.0000.00.01.D1026">-222</definedName>
    <definedName name="SLD.000.C.0.01.0000.00.01.D1030">-1691</definedName>
    <definedName name="SLD.000.C.0.01.0000.00.01.D1093">1024</definedName>
    <definedName name="SLD.000.C.0.01.0000.00.01.D1094">2511</definedName>
    <definedName name="SLD.000.C.0.01.0000.00.01.D997">5051</definedName>
    <definedName name="SLD.000.C.0.01.0000.00.01.DCRECEBER">1892</definedName>
    <definedName name="SLD.000.C.0.01.2001.00.00.44101010019">-325631.57</definedName>
    <definedName name="SLD.000.C.0.01.2001.00.00.44101020008">-1320819.3</definedName>
    <definedName name="SLD.000.C.0.01.2001.00.01.44101010019">-326</definedName>
    <definedName name="SLD.000.C.0.01.2001.00.01.44101020008">-1321</definedName>
    <definedName name="SLD.000.C.0.02.0000.00.01.11201010035">0</definedName>
    <definedName name="SLD.000.C.0.02.0000.00.01.11306010019">0</definedName>
    <definedName name="SLD.000.C.0.02.0000.00.01.11306010031">15</definedName>
    <definedName name="SLD.000.C.0.02.0000.00.01.117">1635</definedName>
    <definedName name="SLD.000.C.0.02.0000.00.01.121">12967</definedName>
    <definedName name="SLD.000.C.0.02.0000.00.01.131">0</definedName>
    <definedName name="SLD.000.C.0.02.0000.00.01.211">81910</definedName>
    <definedName name="SLD.000.C.0.02.0000.00.01.212">62</definedName>
    <definedName name="SLD.000.C.0.02.0000.00.01.217">21957</definedName>
    <definedName name="SLD.000.C.0.02.0000.00.01.21704010001">16</definedName>
    <definedName name="SLD.000.C.0.02.0000.00.01.221">293759</definedName>
    <definedName name="SLD.000.C.0.02.0000.00.01.222">21139</definedName>
    <definedName name="SLD.000.C.0.02.0000.00.01.241">129974</definedName>
    <definedName name="SLD.000.C.0.02.0000.00.01.244">3416</definedName>
    <definedName name="SLD.000.C.0.02.0000.00.01.31">51359</definedName>
    <definedName name="SLD.000.C.0.02.0000.00.01.32">-4299</definedName>
    <definedName name="SLD.000.C.0.02.0000.00.01.34">1371</definedName>
    <definedName name="SLD.000.C.0.02.0000.00.01.41">-27355</definedName>
    <definedName name="SLD.000.C.0.02.0000.00.01.42">-3792</definedName>
    <definedName name="SLD.000.C.0.02.0000.00.01.44">-17386</definedName>
    <definedName name="SLD.000.C.0.02.0000.00.01.45">-39</definedName>
    <definedName name="SLD.000.C.0.02.0000.00.01.47101010001">49</definedName>
    <definedName name="SLD.000.C.0.02.0000.00.01.47101010002">59</definedName>
    <definedName name="SLD.000.C.0.02.0000.00.01.D1010">13552</definedName>
    <definedName name="SLD.000.C.0.02.0000.00.01.D1011">44891</definedName>
    <definedName name="SLD.000.C.0.02.0000.00.01.D1012">1986</definedName>
    <definedName name="SLD.000.C.0.02.0000.00.01.D1013">8151</definedName>
    <definedName name="SLD.000.C.0.02.0000.00.01.D1015">500198</definedName>
    <definedName name="SLD.000.C.0.02.0000.00.01.D1016">2762</definedName>
    <definedName name="SLD.000.C.0.02.0000.00.01.D1017">5516</definedName>
    <definedName name="SLD.000.C.0.02.0000.00.01.D1018">29160</definedName>
    <definedName name="SLD.000.C.0.02.0000.00.01.D1025">-7241</definedName>
    <definedName name="SLD.000.C.0.02.0000.00.01.D1026">-471</definedName>
    <definedName name="SLD.000.C.0.02.0000.00.01.D1030">-9674</definedName>
    <definedName name="SLD.000.C.0.02.0000.00.01.D1093">935</definedName>
    <definedName name="SLD.000.C.0.02.0000.00.01.D1094">2407</definedName>
    <definedName name="SLD.000.C.0.02.0000.00.01.D997">10081</definedName>
    <definedName name="SLD.000.C.0.02.0000.00.01.DCRECEBER">2225</definedName>
    <definedName name="SLD.000.C.0.02.2001.00.01.44101010019">-614</definedName>
    <definedName name="SLD.000.C.0.02.2001.00.01.44101020008">-7555</definedName>
    <definedName name="SLD.000.C.0.03.0000.00.00.12301">786499.5</definedName>
    <definedName name="SLD.000.C.0.03.0000.00.00.311">74384793.3399658</definedName>
    <definedName name="SLD.000.C.0.03.0000.00.00.312">2967049.86000061</definedName>
    <definedName name="SLD.000.C.0.03.0000.00.00.4410101">-12315505.6900024</definedName>
    <definedName name="SLD.000.C.0.03.0000.00.00.4410102">-21328703.7200012</definedName>
    <definedName name="SLD.000.C.0.03.0000.00.00.D1155">25936.66999999</definedName>
    <definedName name="SLD.000.C.0.03.0000.00.01.11201010035">0</definedName>
    <definedName name="SLD.000.C.0.03.0000.00.01.11306010019">0</definedName>
    <definedName name="SLD.000.C.0.03.0000.00.01.11306010031">21</definedName>
    <definedName name="SLD.000.C.0.03.0000.00.01.11306010036">22</definedName>
    <definedName name="SLD.000.C.0.03.0000.00.01.117">1555</definedName>
    <definedName name="SLD.000.C.0.03.0000.00.01.121">11</definedName>
    <definedName name="SLD.000.C.0.03.0000.00.01.12301">786</definedName>
    <definedName name="SLD.000.C.0.03.0000.00.01.131">0</definedName>
    <definedName name="SLD.000.C.0.03.0000.00.01.211">76191</definedName>
    <definedName name="SLD.000.C.0.03.0000.00.01.212">47</definedName>
    <definedName name="SLD.000.C.0.03.0000.00.01.217">21754</definedName>
    <definedName name="SLD.000.C.0.03.0000.00.01.21704010001">22</definedName>
    <definedName name="SLD.000.C.0.03.0000.00.01.221">279615</definedName>
    <definedName name="SLD.000.C.0.03.0000.00.01.222">21139</definedName>
    <definedName name="SLD.000.C.0.03.0000.00.01.241">129974</definedName>
    <definedName name="SLD.000.C.0.03.0000.00.01.244">3416</definedName>
    <definedName name="SLD.000.C.0.03.0000.00.01.31">77352</definedName>
    <definedName name="SLD.000.C.0.03.0000.00.01.311">74385</definedName>
    <definedName name="SLD.000.C.0.03.0000.00.01.312">2967</definedName>
    <definedName name="SLD.000.C.0.03.0000.00.01.32">-6480</definedName>
    <definedName name="SLD.000.C.0.03.0000.00.01.34">1803</definedName>
    <definedName name="SLD.000.C.0.03.0000.00.01.41">-40908</definedName>
    <definedName name="SLD.000.C.0.03.0000.00.01.42">-5902</definedName>
    <definedName name="SLD.000.C.0.03.0000.00.01.4410101">-12316</definedName>
    <definedName name="SLD.000.C.0.03.0000.00.01.4410102">-21329</definedName>
    <definedName name="SLD.000.C.0.03.0000.00.01.45">-39</definedName>
    <definedName name="SLD.000.C.0.03.0000.00.01.47101010001">1735</definedName>
    <definedName name="SLD.000.C.0.03.0000.00.01.47101010002">692</definedName>
    <definedName name="SLD.000.C.0.03.0000.00.01.D1010">14342</definedName>
    <definedName name="SLD.000.C.0.03.0000.00.01.D1011">28220</definedName>
    <definedName name="SLD.000.C.0.03.0000.00.01.D1012">2128</definedName>
    <definedName name="SLD.000.C.0.03.0000.00.01.D1013">10393</definedName>
    <definedName name="SLD.000.C.0.03.0000.00.01.D1015">502084</definedName>
    <definedName name="SLD.000.C.0.03.0000.00.01.D1016">2212</definedName>
    <definedName name="SLD.000.C.0.03.0000.00.01.D1017">5996</definedName>
    <definedName name="SLD.000.C.0.03.0000.00.01.D1018">23802</definedName>
    <definedName name="SLD.000.C.0.03.0000.00.01.D1025">-10820</definedName>
    <definedName name="SLD.000.C.0.03.0000.00.01.D1026">-1557</definedName>
    <definedName name="SLD.000.C.0.03.0000.00.01.D1030">-21268</definedName>
    <definedName name="SLD.000.C.0.03.0000.00.01.D1093">812</definedName>
    <definedName name="SLD.000.C.0.03.0000.00.01.D1094">2601</definedName>
    <definedName name="SLD.000.C.0.03.0000.00.01.D1155">26</definedName>
    <definedName name="SLD.000.C.0.03.0000.00.01.D997">15100</definedName>
    <definedName name="SLD.000.C.0.03.0000.00.01.DCRECEBER">2779</definedName>
    <definedName name="SLD.000.C.0.03.2000.00.00.12301">1147792.02000046</definedName>
    <definedName name="SLD.000.C.0.03.2000.00.00.311">67578450.3000488</definedName>
    <definedName name="SLD.000.C.0.03.2000.00.00.312">1710563.19000053</definedName>
    <definedName name="SLD.000.C.0.03.2000.00.00.4410101">-12689636.2599945</definedName>
    <definedName name="SLD.000.C.0.03.2000.00.00.4410102">5623644.69000244</definedName>
    <definedName name="SLD.000.C.0.03.2000.00.00.D1155">19932.71000001</definedName>
    <definedName name="SLD.000.C.0.03.2000.00.01.117">1664</definedName>
    <definedName name="SLD.000.C.0.03.2000.00.01.121">32468</definedName>
    <definedName name="SLD.000.C.0.03.2000.00.01.12301">1148</definedName>
    <definedName name="SLD.000.C.0.03.2000.00.01.131">0</definedName>
    <definedName name="SLD.000.C.0.03.2000.00.01.211">66461</definedName>
    <definedName name="SLD.000.C.0.03.2000.00.01.212">716</definedName>
    <definedName name="SLD.000.C.0.03.2000.00.01.217">17504</definedName>
    <definedName name="SLD.000.C.0.03.2000.00.01.221">308017</definedName>
    <definedName name="SLD.000.C.0.03.2000.00.01.222">12514</definedName>
    <definedName name="SLD.000.C.0.03.2000.00.01.241">129974</definedName>
    <definedName name="SLD.000.C.0.03.2000.00.01.244">2180</definedName>
    <definedName name="SLD.000.C.0.03.2000.00.01.31">69289</definedName>
    <definedName name="SLD.000.C.0.03.2000.00.01.311">67578</definedName>
    <definedName name="SLD.000.C.0.03.2000.00.01.312">1711</definedName>
    <definedName name="SLD.000.C.0.03.2000.00.01.32">-5908</definedName>
    <definedName name="SLD.000.C.0.03.2000.00.01.34">702</definedName>
    <definedName name="SLD.000.C.0.03.2000.00.01.41">-38038</definedName>
    <definedName name="SLD.000.C.0.03.2000.00.01.42">-6870</definedName>
    <definedName name="SLD.000.C.0.03.2000.00.01.4410101">-12690</definedName>
    <definedName name="SLD.000.C.0.03.2000.00.01.4410102">5624</definedName>
    <definedName name="SLD.000.C.0.03.2000.00.01.45">16</definedName>
    <definedName name="SLD.000.C.0.03.2000.00.01.47101010001">-3042</definedName>
    <definedName name="SLD.000.C.0.03.2000.00.01.47101010002">-741</definedName>
    <definedName name="SLD.000.C.0.03.2000.00.01.D1010">10225</definedName>
    <definedName name="SLD.000.C.0.03.2000.00.01.D1011">20778</definedName>
    <definedName name="SLD.000.C.0.03.2000.00.01.D1012">1700</definedName>
    <definedName name="SLD.000.C.0.03.2000.00.01.D1013">7763</definedName>
    <definedName name="SLD.000.C.0.03.2000.00.01.D1015">484462</definedName>
    <definedName name="SLD.000.C.0.03.2000.00.01.D1016">8813</definedName>
    <definedName name="SLD.000.C.0.03.2000.00.01.D1017">4556</definedName>
    <definedName name="SLD.000.C.0.03.2000.00.01.D1018">26457</definedName>
    <definedName name="SLD.000.C.0.03.2000.00.01.D1025">-11823</definedName>
    <definedName name="SLD.000.C.0.03.2000.00.01.D1026">-859</definedName>
    <definedName name="SLD.000.C.0.03.2000.00.01.D1030">5615</definedName>
    <definedName name="SLD.000.C.0.03.2000.00.01.D1093">1168</definedName>
    <definedName name="SLD.000.C.0.03.2000.00.01.D1094">1020</definedName>
    <definedName name="SLD.000.C.0.03.2000.00.01.D1155">20</definedName>
    <definedName name="SLD.000.C.0.03.2000.00.01.DCRECEBER">361</definedName>
    <definedName name="SLD.000.C.0.03.2001.00.01.44101010019">-928</definedName>
    <definedName name="SLD.000.C.0.03.2001.00.01.44101020008">-16402</definedName>
    <definedName name="SLD.000.C.0.04.0000.00.00.42">-8761611.38000488</definedName>
    <definedName name="SLD.000.C.0.04.0000.00.01.11201010035">0</definedName>
    <definedName name="SLD.000.C.0.04.0000.00.01.11306010019">0</definedName>
    <definedName name="SLD.000.C.0.04.0000.00.01.11306010031">49</definedName>
    <definedName name="SLD.000.C.0.04.0000.00.01.11306010036">0</definedName>
    <definedName name="SLD.000.C.0.04.0000.00.01.117">1408</definedName>
    <definedName name="SLD.000.C.0.04.0000.00.01.121">2</definedName>
    <definedName name="SLD.000.C.0.04.0000.00.01.12301">756</definedName>
    <definedName name="SLD.000.C.0.04.0000.00.01.131">0</definedName>
    <definedName name="SLD.000.C.0.04.0000.00.01.211">79269</definedName>
    <definedName name="SLD.000.C.0.04.0000.00.01.212">48</definedName>
    <definedName name="SLD.000.C.0.04.0000.00.01.217">20782</definedName>
    <definedName name="SLD.000.C.0.04.0000.00.01.21704010001">0</definedName>
    <definedName name="SLD.000.C.0.04.0000.00.01.221">279351</definedName>
    <definedName name="SLD.000.C.0.04.0000.00.01.222">21139</definedName>
    <definedName name="SLD.000.C.0.04.0000.00.01.241">137385</definedName>
    <definedName name="SLD.000.C.0.04.0000.00.01.244">3416</definedName>
    <definedName name="SLD.000.C.0.04.0000.00.01.311">98481</definedName>
    <definedName name="SLD.000.C.0.04.0000.00.01.312">3398</definedName>
    <definedName name="SLD.000.C.0.04.0000.00.01.32">-8560</definedName>
    <definedName name="SLD.000.C.0.04.0000.00.01.34">1877</definedName>
    <definedName name="SLD.000.C.0.04.0000.00.01.41">-54386</definedName>
    <definedName name="SLD.000.C.0.04.0000.00.01.42">-8762</definedName>
    <definedName name="SLD.000.C.0.04.0000.00.01.4410101">-15650</definedName>
    <definedName name="SLD.000.C.0.04.0000.00.01.4410102">-23583</definedName>
    <definedName name="SLD.000.C.0.04.0000.00.01.45">-39</definedName>
    <definedName name="SLD.000.C.0.04.0000.00.01.47101010001">1632</definedName>
    <definedName name="SLD.000.C.0.04.0000.00.01.47101010002">613</definedName>
    <definedName name="SLD.000.C.0.04.0000.00.01.D1010">12975</definedName>
    <definedName name="SLD.000.C.0.04.0000.00.01.D1011">31572</definedName>
    <definedName name="SLD.000.C.0.04.0000.00.01.D1012">2144</definedName>
    <definedName name="SLD.000.C.0.04.0000.00.01.D1013">10210</definedName>
    <definedName name="SLD.000.C.0.04.0000.00.01.D1015">503130</definedName>
    <definedName name="SLD.000.C.0.04.0000.00.01.D1016">1661</definedName>
    <definedName name="SLD.000.C.0.04.0000.00.01.D1017">6650</definedName>
    <definedName name="SLD.000.C.0.04.0000.00.01.D1018">16804</definedName>
    <definedName name="SLD.000.C.0.04.0000.00.01.D1094">1787</definedName>
    <definedName name="SLD.000.C.0.04.0000.00.01.D1155">26</definedName>
    <definedName name="SLD.000.C.0.04.0000.00.01.DCRECEBER">2746</definedName>
    <definedName name="SLD.000.C.0.05.0000.00.01.11201010035">0</definedName>
    <definedName name="SLD.000.C.0.05.0000.00.01.11306010019">0</definedName>
    <definedName name="SLD.000.C.0.05.0000.00.01.11306010031">12</definedName>
    <definedName name="SLD.000.C.0.05.0000.00.01.11306010036">0</definedName>
    <definedName name="SLD.000.C.0.05.0000.00.01.117">1336</definedName>
    <definedName name="SLD.000.C.0.05.0000.00.01.121">2</definedName>
    <definedName name="SLD.000.C.0.05.0000.00.01.12301">726</definedName>
    <definedName name="SLD.000.C.0.05.0000.00.01.131">0</definedName>
    <definedName name="SLD.000.C.0.05.0000.00.01.211">85487</definedName>
    <definedName name="SLD.000.C.0.05.0000.00.01.212">36</definedName>
    <definedName name="SLD.000.C.0.05.0000.00.01.217">21843</definedName>
    <definedName name="SLD.000.C.0.05.0000.00.01.221">286500</definedName>
    <definedName name="SLD.000.C.0.05.0000.00.01.222">21139</definedName>
    <definedName name="SLD.000.C.0.05.0000.00.01.241">137385</definedName>
    <definedName name="SLD.000.C.0.05.0000.00.01.244">3416</definedName>
    <definedName name="SLD.000.C.0.05.0000.00.01.311">123327</definedName>
    <definedName name="SLD.000.C.0.05.0000.00.01.312">3807</definedName>
    <definedName name="SLD.000.C.0.05.0000.00.01.32">-10702</definedName>
    <definedName name="SLD.000.C.0.05.0000.00.01.34">1981</definedName>
    <definedName name="SLD.000.C.0.05.0000.00.01.41">-67934</definedName>
    <definedName name="SLD.000.C.0.05.0000.00.01.42">-10975</definedName>
    <definedName name="SLD.000.C.0.05.0000.00.01.4410101">-19903</definedName>
    <definedName name="SLD.000.C.0.05.0000.00.01.4410102">-40685</definedName>
    <definedName name="SLD.000.C.0.05.0000.00.01.45">-42</definedName>
    <definedName name="SLD.000.C.0.05.0000.00.01.47101010001">5007</definedName>
    <definedName name="SLD.000.C.0.05.0000.00.01.47101010002">1864</definedName>
    <definedName name="SLD.000.C.0.05.0000.00.01.D1010">8692</definedName>
    <definedName name="SLD.000.C.0.05.0000.00.01.D1011">34264</definedName>
    <definedName name="SLD.000.C.0.05.0000.00.01.D1012">2164</definedName>
    <definedName name="SLD.000.C.0.05.0000.00.01.D1013">14838</definedName>
    <definedName name="SLD.000.C.0.05.0000.00.01.D1015">505997</definedName>
    <definedName name="SLD.000.C.0.05.0000.00.01.D1016">1111</definedName>
    <definedName name="SLD.000.C.0.05.0000.00.01.D1017">6505</definedName>
    <definedName name="SLD.000.C.0.05.0000.00.01.D1018">7528</definedName>
    <definedName name="SLD.000.C.0.05.0000.00.01.D1094">2028</definedName>
    <definedName name="SLD.000.C.0.05.0000.00.01.D1155">53</definedName>
    <definedName name="SLD.000.C.0.05.0000.00.01.DCRECEBER">2685</definedName>
    <definedName name="SLD.000.C.0.06.0000.00.01.11201010035">0</definedName>
    <definedName name="SLD.000.C.0.06.0000.00.01.11306010019">0</definedName>
    <definedName name="SLD.000.C.0.06.0000.00.01.11306010031">16</definedName>
    <definedName name="SLD.000.C.0.06.0000.00.01.11306010036">0</definedName>
    <definedName name="SLD.000.C.0.06.0000.00.01.117">1241</definedName>
    <definedName name="SLD.000.C.0.06.0000.00.01.121">1</definedName>
    <definedName name="SLD.000.C.0.06.0000.00.01.12301">696</definedName>
    <definedName name="SLD.000.C.0.06.0000.00.01.131">0</definedName>
    <definedName name="SLD.000.C.0.06.0000.00.01.211">85525</definedName>
    <definedName name="SLD.000.C.0.06.0000.00.01.212">35</definedName>
    <definedName name="SLD.000.C.0.06.0000.00.01.216">547</definedName>
    <definedName name="SLD.000.C.0.06.0000.00.01.217">23545</definedName>
    <definedName name="SLD.000.C.0.06.0000.00.01.21704010001">2</definedName>
    <definedName name="SLD.000.C.0.06.0000.00.01.219">1074</definedName>
    <definedName name="SLD.000.C.0.06.0000.00.01.221">280521</definedName>
    <definedName name="SLD.000.C.0.06.0000.00.01.222">21139</definedName>
    <definedName name="SLD.000.C.0.06.0000.00.01.241">137385</definedName>
    <definedName name="SLD.000.C.0.06.0000.00.01.244">3416</definedName>
    <definedName name="SLD.000.C.0.06.0000.00.01.311">146832</definedName>
    <definedName name="SLD.000.C.0.06.0000.00.01.312">4286</definedName>
    <definedName name="SLD.000.C.0.06.0000.00.01.32">-12733</definedName>
    <definedName name="SLD.000.C.0.06.0000.00.01.34">2062</definedName>
    <definedName name="SLD.000.C.0.06.0000.00.01.41">-81374</definedName>
    <definedName name="SLD.000.C.0.06.0000.00.01.42">-15127</definedName>
    <definedName name="SLD.000.C.0.06.0000.00.01.4410101">-23147</definedName>
    <definedName name="SLD.000.C.0.06.0000.00.01.4410102">-35398</definedName>
    <definedName name="SLD.000.C.0.06.0000.00.01.45">-40</definedName>
    <definedName name="SLD.000.C.0.06.0000.00.01.47101010001">3369</definedName>
    <definedName name="SLD.000.C.0.06.0000.00.01.47101010002">1275</definedName>
    <definedName name="SLD.000.C.0.06.0000.00.01.D1010">15222</definedName>
    <definedName name="SLD.000.C.0.06.0000.00.01.D1011">26430</definedName>
    <definedName name="SLD.000.C.0.06.0000.00.01.D1012">2184</definedName>
    <definedName name="SLD.000.C.0.06.0000.00.01.D1013">12610</definedName>
    <definedName name="SLD.000.C.0.06.0000.00.01.D1014">71</definedName>
    <definedName name="SLD.000.C.0.06.0000.00.01.D1015">510574</definedName>
    <definedName name="SLD.000.C.0.06.0000.00.01.D1016">561</definedName>
    <definedName name="SLD.000.C.0.06.0000.00.01.D1017">6692</definedName>
    <definedName name="SLD.000.C.0.06.0000.00.01.D1018">11786</definedName>
    <definedName name="SLD.000.C.0.06.0000.00.01.D1094">2221</definedName>
    <definedName name="SLD.000.C.0.06.0000.00.01.D1155">34</definedName>
    <definedName name="SLD.000.C.0.06.0000.00.01.DCRECEBER">2712</definedName>
    <definedName name="SLD.000.C.0.07.0000.00.00.311">154554758.300048</definedName>
    <definedName name="SLD.000.C.0.07.0000.00.00.312">4413838.41000366</definedName>
    <definedName name="SLD.000.C.0.07.0000.00.00.32">-11563047.550003</definedName>
    <definedName name="SLD.000.C.0.07.0000.00.00.34">3022147.54000092</definedName>
    <definedName name="SLD.000.C.0.07.0000.00.00.41">-89645674.040039</definedName>
    <definedName name="SLD.000.C.0.07.0000.00.00.42">-17457559.8999939</definedName>
    <definedName name="SLD.000.C.0.07.0000.00.00.44">-26895992.9599914</definedName>
    <definedName name="SLD.000.C.0.07.0000.00.00.45">-113299.85000002</definedName>
    <definedName name="SLD.000.C.0.07.0000.00.00.47101010001">-4095197.79000092</definedName>
    <definedName name="SLD.000.C.0.07.0000.00.00.47101010002">-1207791.98999977</definedName>
    <definedName name="SLD.000.C.0.07.0000.00.01.11201010035">0</definedName>
    <definedName name="SLD.000.C.0.07.0000.00.01.11306010019">0</definedName>
    <definedName name="SLD.000.C.0.07.0000.00.01.11306010031">12</definedName>
    <definedName name="SLD.000.C.0.07.0000.00.01.11306010036">0</definedName>
    <definedName name="SLD.000.C.0.07.0000.00.01.117">1087</definedName>
    <definedName name="SLD.000.C.0.07.0000.00.01.121">1</definedName>
    <definedName name="SLD.000.C.0.07.0000.00.01.12301">666</definedName>
    <definedName name="SLD.000.C.0.07.0000.00.01.131">0</definedName>
    <definedName name="SLD.000.C.0.07.0000.00.01.211">91549</definedName>
    <definedName name="SLD.000.C.0.07.0000.00.01.212">37</definedName>
    <definedName name="SLD.000.C.0.07.0000.00.01.216">548</definedName>
    <definedName name="SLD.000.C.0.07.0000.00.01.217">23062</definedName>
    <definedName name="SLD.000.C.0.07.0000.00.01.21704010001">0</definedName>
    <definedName name="SLD.000.C.0.07.0000.00.01.219">3346</definedName>
    <definedName name="SLD.000.C.0.07.0000.00.01.221">287690</definedName>
    <definedName name="SLD.000.C.0.07.0000.00.01.222">21139</definedName>
    <definedName name="SLD.000.C.0.07.0000.00.01.241">137385</definedName>
    <definedName name="SLD.000.C.0.07.0000.00.01.244">3416</definedName>
    <definedName name="SLD.000.C.0.07.0000.00.01.311">172282</definedName>
    <definedName name="SLD.000.C.0.07.0000.00.01.312">4712</definedName>
    <definedName name="SLD.000.C.0.07.0000.00.01.32">-14928</definedName>
    <definedName name="SLD.000.C.0.07.0000.00.01.34">2212</definedName>
    <definedName name="SLD.000.C.0.07.0000.00.01.41">-94807</definedName>
    <definedName name="SLD.000.C.0.07.0000.00.01.42">-19505</definedName>
    <definedName name="SLD.000.C.0.07.0000.00.01.4410101">-26998</definedName>
    <definedName name="SLD.000.C.0.07.0000.00.01.4410102">-47525</definedName>
    <definedName name="SLD.000.C.0.07.0000.00.01.45">-47</definedName>
    <definedName name="SLD.000.C.0.07.0000.00.01.47101010001">5852</definedName>
    <definedName name="SLD.000.C.0.07.0000.00.01.47101010002">2170</definedName>
    <definedName name="SLD.000.C.0.07.0000.00.01.D1010">12898</definedName>
    <definedName name="SLD.000.C.0.07.0000.00.01.D1011">30524</definedName>
    <definedName name="SLD.000.C.0.07.0000.00.01.D1012">2210</definedName>
    <definedName name="SLD.000.C.0.07.0000.00.01.D1013">15989</definedName>
    <definedName name="SLD.000.C.0.07.0000.00.01.D1014">51</definedName>
    <definedName name="SLD.000.C.0.07.0000.00.01.D1015">512573</definedName>
    <definedName name="SLD.000.C.0.07.0000.00.01.D1016">11</definedName>
    <definedName name="SLD.000.C.0.07.0000.00.01.D1017">7157</definedName>
    <definedName name="SLD.000.C.0.07.0000.00.01.D1018">5201</definedName>
    <definedName name="SLD.000.C.0.07.0000.00.01.D1094">2174</definedName>
    <definedName name="SLD.000.C.0.07.0000.00.01.D1155">30</definedName>
    <definedName name="SLD.000.C.0.07.0000.00.01.DCRECEBER">2822</definedName>
    <definedName name="SLD.000.C.0.07.2000.00.00.311">154554758.300048</definedName>
    <definedName name="SLD.000.C.0.07.2000.00.00.312">4413838.41000366</definedName>
    <definedName name="SLD.000.C.0.07.2000.00.00.32">-11563047.550003</definedName>
    <definedName name="SLD.000.C.0.07.2000.00.00.34">3022147.54000092</definedName>
    <definedName name="SLD.000.C.0.07.2000.00.00.41">-89645674.040039</definedName>
    <definedName name="SLD.000.C.0.07.2000.00.00.42">-17457559.8999939</definedName>
    <definedName name="SLD.000.C.0.07.2000.00.00.44">-26895992.9599914</definedName>
    <definedName name="SLD.000.C.0.07.2000.00.00.45">-113299.85000002</definedName>
    <definedName name="SLD.000.C.0.07.2000.00.00.47101010001">-4095197.79000092</definedName>
    <definedName name="SLD.000.C.0.07.2000.00.00.47101010002">-1207791.98999977</definedName>
    <definedName name="SLD.000.C.0.07.2000.00.01.311">154555</definedName>
    <definedName name="SLD.000.C.0.07.2000.00.01.312">4414</definedName>
    <definedName name="SLD.000.C.0.07.2000.00.01.32">-11563</definedName>
    <definedName name="SLD.000.C.0.07.2000.00.01.34">3022</definedName>
    <definedName name="SLD.000.C.0.07.2000.00.01.41">-89646</definedName>
    <definedName name="SLD.000.C.0.07.2000.00.01.42">-17458</definedName>
    <definedName name="SLD.000.C.0.07.2000.00.01.44">-26896</definedName>
    <definedName name="SLD.000.C.0.07.2000.00.01.45">-113</definedName>
    <definedName name="SLD.000.C.0.07.2000.00.01.47101010001">-4095</definedName>
    <definedName name="SLD.000.C.0.07.2000.00.01.47101010002">-1208</definedName>
    <definedName name="SLD.000.C.0.07.2001.00.01.11201010035">0</definedName>
    <definedName name="SLD.000.C.0.07.2001.00.01.11306010019">0</definedName>
    <definedName name="SLD.000.C.0.07.2001.00.01.11306010031">12</definedName>
    <definedName name="SLD.000.C.0.07.2001.00.01.11306010036">0</definedName>
    <definedName name="SLD.000.C.0.07.2001.00.01.121">1</definedName>
    <definedName name="SLD.000.C.0.07.2001.00.01.12301">666</definedName>
    <definedName name="SLD.000.C.0.07.2001.00.01.131">0</definedName>
    <definedName name="SLD.000.C.0.07.2001.00.01.211">91549</definedName>
    <definedName name="SLD.000.C.0.07.2001.00.01.212">37</definedName>
    <definedName name="SLD.000.C.0.07.2001.00.01.217">23062</definedName>
    <definedName name="SLD.000.C.0.07.2001.00.01.221">287690</definedName>
    <definedName name="SLD.000.C.0.07.2001.00.01.222">21139</definedName>
    <definedName name="SLD.000.C.0.07.2001.00.01.241">137385</definedName>
    <definedName name="SLD.000.C.0.07.2001.00.01.244">3416</definedName>
    <definedName name="SLD.000.C.0.07.2001.00.01.311">172282</definedName>
    <definedName name="SLD.000.C.0.07.2001.00.01.312">4712</definedName>
    <definedName name="SLD.000.C.0.07.2001.00.01.32">-14928</definedName>
    <definedName name="SLD.000.C.0.07.2001.00.01.34">2212</definedName>
    <definedName name="SLD.000.C.0.07.2001.00.01.41">-94807</definedName>
    <definedName name="SLD.000.C.0.07.2001.00.01.42">-19505</definedName>
    <definedName name="SLD.000.C.0.07.2001.00.01.4410101">-26998</definedName>
    <definedName name="SLD.000.C.0.07.2001.00.01.4410102">-47525</definedName>
    <definedName name="SLD.000.C.0.07.2001.00.01.45">-47</definedName>
    <definedName name="SLD.000.C.0.07.2001.00.01.47101010001">5852</definedName>
    <definedName name="SLD.000.C.0.07.2001.00.01.47101010002">2170</definedName>
    <definedName name="SLD.000.C.0.07.2001.00.01.D1013">15989</definedName>
    <definedName name="SLD.000.C.0.07.2001.00.01.D1015">512573</definedName>
    <definedName name="SLD.000.C.0.07.2001.00.01.D1016">11</definedName>
    <definedName name="SLD.000.C.0.07.2001.00.01.D1017">7157</definedName>
    <definedName name="SLD.000.C.0.07.2001.00.01.D1018">5201</definedName>
    <definedName name="SLD.000.C.0.07.2001.00.01.D1094">2174</definedName>
    <definedName name="SLD.000.C.0.07.2001.00.01.D1155">30</definedName>
    <definedName name="SLD.000.C.0.08.0000.00.00.11201010035">200</definedName>
    <definedName name="SLD.000.C.0.08.0000.00.00.11306010019">90.63</definedName>
    <definedName name="SLD.000.C.0.08.0000.00.00.11306010031">13002</definedName>
    <definedName name="SLD.000.C.0.08.0000.00.00.21704010001">16653.00999999</definedName>
    <definedName name="SLD.000.C.0.08.0000.00.01.117">1014</definedName>
    <definedName name="SLD.000.C.0.08.0000.00.01.121">30082</definedName>
    <definedName name="SLD.000.C.0.08.0000.00.01.12301">997</definedName>
    <definedName name="SLD.000.C.0.08.0000.00.01.211">73607</definedName>
    <definedName name="SLD.000.C.0.08.0000.00.01.212">220</definedName>
    <definedName name="SLD.000.C.0.08.0000.00.01.216">555</definedName>
    <definedName name="SLD.000.C.0.08.0000.00.01.217">22702</definedName>
    <definedName name="SLD.000.C.0.08.0000.00.01.219">3514</definedName>
    <definedName name="SLD.000.C.0.08.0000.00.01.221">307226</definedName>
    <definedName name="SLD.000.C.0.08.0000.00.01.222">12514</definedName>
    <definedName name="SLD.000.C.0.08.0000.00.01.241">129974</definedName>
    <definedName name="SLD.000.C.0.08.0000.00.01.244">2180</definedName>
    <definedName name="SLD.000.C.0.08.0000.00.01.D1010">21116</definedName>
    <definedName name="SLD.000.C.0.08.0000.00.01.D1011">25629</definedName>
    <definedName name="SLD.000.C.0.08.0000.00.01.D1012">2240</definedName>
    <definedName name="SLD.000.C.0.08.0000.00.01.D1013">8253</definedName>
    <definedName name="SLD.000.C.0.08.0000.00.01.D1014">99</definedName>
    <definedName name="SLD.000.C.0.08.0000.00.01.D1015">487300</definedName>
    <definedName name="SLD.000.C.0.08.0000.00.01.D1016">6062</definedName>
    <definedName name="SLD.000.C.0.08.0000.00.01.D1017">5130</definedName>
    <definedName name="SLD.000.C.0.08.0000.00.01.D1018">29703</definedName>
    <definedName name="SLD.000.C.0.08.0000.00.01.DCRECEBER">2722</definedName>
    <definedName name="SLD.000.C.0.08.2000.00.01.311">179586</definedName>
    <definedName name="SLD.000.C.0.08.2000.00.01.312">4954</definedName>
    <definedName name="SLD.000.C.0.08.2000.00.01.32">-13428</definedName>
    <definedName name="SLD.000.C.0.08.2000.00.01.34">4527</definedName>
    <definedName name="SLD.000.C.0.08.2000.00.01.41">-102632</definedName>
    <definedName name="SLD.000.C.0.08.2000.00.01.42">-18791</definedName>
    <definedName name="SLD.000.C.0.08.2000.00.01.44">-36837</definedName>
    <definedName name="SLD.000.C.0.08.2000.00.01.45">-114</definedName>
    <definedName name="SLD.000.C.0.08.2000.00.01.47101010001">-4419</definedName>
    <definedName name="SLD.000.C.0.08.2000.00.01.47101010002">-1257</definedName>
    <definedName name="SLD.000.C.0.08.2001.00.00.11306010034">679.5</definedName>
    <definedName name="SLD.000.C.0.08.2001.00.01.11201010035">0</definedName>
    <definedName name="SLD.000.C.0.08.2001.00.01.11306010019">1</definedName>
    <definedName name="SLD.000.C.0.08.2001.00.01.11306010031">0</definedName>
    <definedName name="SLD.000.C.0.08.2001.00.01.11306010034">1</definedName>
    <definedName name="SLD.000.C.0.08.2001.00.01.11306010036">43</definedName>
    <definedName name="SLD.000.C.0.08.2001.00.01.117">1014</definedName>
    <definedName name="SLD.000.C.0.08.2001.00.01.121">1</definedName>
    <definedName name="SLD.000.C.0.08.2001.00.01.12301">636</definedName>
    <definedName name="SLD.000.C.0.08.2001.00.01.131">0</definedName>
    <definedName name="SLD.000.C.0.08.2001.00.01.211">97618</definedName>
    <definedName name="SLD.000.C.0.08.2001.00.01.212">39</definedName>
    <definedName name="SLD.000.C.0.08.2001.00.01.217">21351</definedName>
    <definedName name="SLD.000.C.0.08.2001.00.01.221">294414</definedName>
    <definedName name="SLD.000.C.0.08.2001.00.01.222">21139</definedName>
    <definedName name="SLD.000.C.0.08.2001.00.01.241">137385</definedName>
    <definedName name="SLD.000.C.0.08.2001.00.01.244">3416</definedName>
    <definedName name="SLD.000.C.0.08.2001.00.01.311">199290</definedName>
    <definedName name="SLD.000.C.0.08.2001.00.01.312">5200</definedName>
    <definedName name="SLD.000.C.0.08.2001.00.01.32">-17264</definedName>
    <definedName name="SLD.000.C.0.08.2001.00.01.34">2360</definedName>
    <definedName name="SLD.000.C.0.08.2001.00.01.41">-109219</definedName>
    <definedName name="SLD.000.C.0.08.2001.00.01.42">-22060</definedName>
    <definedName name="SLD.000.C.0.08.2001.00.01.4410101">-31079</definedName>
    <definedName name="SLD.000.C.0.08.2001.00.01.4410102">-59077</definedName>
    <definedName name="SLD.000.C.0.08.2001.00.01.45">-45</definedName>
    <definedName name="SLD.000.C.0.08.2001.00.01.47101010001">7590</definedName>
    <definedName name="SLD.000.C.0.08.2001.00.01.47101010002">2796</definedName>
    <definedName name="SLD.000.C.0.08.2001.00.01.D1010">21116</definedName>
    <definedName name="SLD.000.C.0.08.2001.00.01.D1011">25629</definedName>
    <definedName name="SLD.000.C.0.08.2001.00.01.D1012">2240</definedName>
    <definedName name="SLD.000.C.0.08.2001.00.01.D1013">18353</definedName>
    <definedName name="SLD.000.C.0.08.2001.00.01.D1015">513622</definedName>
    <definedName name="SLD.000.C.0.08.2001.00.01.D1016">-1</definedName>
    <definedName name="SLD.000.C.0.08.2001.00.01.D1017">7552</definedName>
    <definedName name="SLD.000.C.0.08.2001.00.01.D1018">275</definedName>
    <definedName name="SLD.000.C.0.08.2001.00.01.D1094">2297</definedName>
    <definedName name="SLD.000.C.0.08.2001.00.01.D1155">154</definedName>
    <definedName name="SLD.000.C.0.08.2001.00.01.DCRECEBER">2722</definedName>
    <definedName name="SLD.000.C.0.09.0000.00.00.11201010035">200</definedName>
    <definedName name="SLD.000.C.0.09.0000.00.00.11306010019">321.67</definedName>
    <definedName name="SLD.000.C.0.09.0000.00.00.11306010031">13000</definedName>
    <definedName name="SLD.000.C.0.09.0000.00.00.21704010001">25308.86000001</definedName>
    <definedName name="SLD.000.C.0.09.0000.00.01.117">851</definedName>
    <definedName name="SLD.000.C.0.09.0000.00.01.121">29836</definedName>
    <definedName name="SLD.000.C.0.09.0000.00.01.12301">967</definedName>
    <definedName name="SLD.000.C.0.09.0000.00.01.211">64411</definedName>
    <definedName name="SLD.000.C.0.09.0000.00.01.212">221</definedName>
    <definedName name="SLD.000.C.0.09.0000.00.01.216">587</definedName>
    <definedName name="SLD.000.C.0.09.0000.00.01.217">25855</definedName>
    <definedName name="SLD.000.C.0.09.0000.00.01.219">3756</definedName>
    <definedName name="SLD.000.C.0.09.0000.00.01.221">289288</definedName>
    <definedName name="SLD.000.C.0.09.0000.00.01.222">12514</definedName>
    <definedName name="SLD.000.C.0.09.0000.00.01.241">129974</definedName>
    <definedName name="SLD.000.C.0.09.0000.00.01.244">2180</definedName>
    <definedName name="SLD.000.C.0.09.0000.00.01.D1010">11912</definedName>
    <definedName name="SLD.000.C.0.09.0000.00.01.D1011">15980</definedName>
    <definedName name="SLD.000.C.0.09.0000.00.01.D1012">283</definedName>
    <definedName name="SLD.000.C.0.09.0000.00.01.D1013">7967</definedName>
    <definedName name="SLD.000.C.0.09.0000.00.01.D1014">161</definedName>
    <definedName name="SLD.000.C.0.09.0000.00.01.D1015">490510</definedName>
    <definedName name="SLD.000.C.0.09.0000.00.01.D1016">5512</definedName>
    <definedName name="SLD.000.C.0.09.0000.00.01.D1017">3942</definedName>
    <definedName name="SLD.000.C.0.09.0000.00.01.D1018">32145</definedName>
    <definedName name="SLD.000.C.0.09.0000.00.01.DCRECEBER">895</definedName>
    <definedName name="SLD.000.C.0.09.2000.00.01.311">204201</definedName>
    <definedName name="SLD.000.C.0.09.2000.00.01.312">6945</definedName>
    <definedName name="SLD.000.C.0.09.2000.00.01.32">-15314</definedName>
    <definedName name="SLD.000.C.0.09.2000.00.01.34">5297</definedName>
    <definedName name="SLD.000.C.0.09.2000.00.01.41">-115820</definedName>
    <definedName name="SLD.000.C.0.09.2000.00.01.42">-21060</definedName>
    <definedName name="SLD.000.C.0.09.2000.00.01.44">-43166</definedName>
    <definedName name="SLD.000.C.0.09.2000.00.01.45">-124</definedName>
    <definedName name="SLD.000.C.0.09.2000.00.01.47101010001">-5349</definedName>
    <definedName name="SLD.000.C.0.09.2000.00.01.47101010002">-1581</definedName>
    <definedName name="SLD.000.C.0.09.2001.00.01.11201010035">0</definedName>
    <definedName name="SLD.000.C.0.09.2001.00.01.11306010019">1</definedName>
    <definedName name="SLD.000.C.0.09.2001.00.01.11306010031">0</definedName>
    <definedName name="SLD.000.C.0.09.2001.00.01.11306010034">0</definedName>
    <definedName name="SLD.000.C.0.09.2001.00.01.11306010036">43</definedName>
    <definedName name="SLD.000.C.0.09.2001.00.01.117">912</definedName>
    <definedName name="SLD.000.C.0.09.2001.00.01.121">1</definedName>
    <definedName name="SLD.000.C.0.09.2001.00.01.12301">606</definedName>
    <definedName name="SLD.000.C.0.09.2001.00.01.131">0</definedName>
    <definedName name="SLD.000.C.0.09.2001.00.01.211">92146</definedName>
    <definedName name="SLD.000.C.0.09.2001.00.01.212">41</definedName>
    <definedName name="SLD.000.C.0.09.2001.00.01.217">22556</definedName>
    <definedName name="SLD.000.C.0.09.2001.00.01.221">273889</definedName>
    <definedName name="SLD.000.C.0.09.2001.00.01.222">21139</definedName>
    <definedName name="SLD.000.C.0.09.2001.00.01.241">137385</definedName>
    <definedName name="SLD.000.C.0.09.2001.00.01.244">3416</definedName>
    <definedName name="SLD.000.C.0.09.2001.00.01.311">226450</definedName>
    <definedName name="SLD.000.C.0.09.2001.00.01.312">7103</definedName>
    <definedName name="SLD.000.C.0.09.2001.00.01.32">-19667</definedName>
    <definedName name="SLD.000.C.0.09.2001.00.01.34">2426</definedName>
    <definedName name="SLD.000.C.0.09.2001.00.01.41">-120059</definedName>
    <definedName name="SLD.000.C.0.09.2001.00.01.42">-24899</definedName>
    <definedName name="SLD.000.C.0.09.2001.00.01.4410101">-35193</definedName>
    <definedName name="SLD.000.C.0.09.2001.00.01.4410102">-70926</definedName>
    <definedName name="SLD.000.C.0.09.2001.00.01.45">-46</definedName>
    <definedName name="SLD.000.C.0.09.2001.00.01.47101010001">8304</definedName>
    <definedName name="SLD.000.C.0.09.2001.00.01.47101010002">3054</definedName>
    <definedName name="SLD.000.C.0.09.2001.00.01.D1010">12920</definedName>
    <definedName name="SLD.000.C.0.09.2001.00.01.D1011">7375</definedName>
    <definedName name="SLD.000.C.0.09.2001.00.01.D1012">2248</definedName>
    <definedName name="SLD.000.C.0.09.2001.00.01.D1013">19324</definedName>
    <definedName name="SLD.000.C.0.09.2001.00.01.D1015">513718</definedName>
    <definedName name="SLD.000.C.0.09.2001.00.01.D1016">0</definedName>
    <definedName name="SLD.000.C.0.09.2001.00.01.D1017">7923</definedName>
    <definedName name="SLD.000.C.0.09.2001.00.01.D1018">-1670</definedName>
    <definedName name="SLD.000.C.0.09.2001.00.01.D1094">2893</definedName>
    <definedName name="SLD.000.C.0.09.2001.00.01.D1155">158</definedName>
    <definedName name="SLD.000.C.0.09.2001.00.01.DCRECEBER">2456</definedName>
    <definedName name="SLD.000.C.0.10.0000.00.00.11201010035">0</definedName>
    <definedName name="SLD.000.C.0.10.0000.00.00.11306010019">202.83</definedName>
    <definedName name="SLD.000.C.0.10.0000.00.00.11306010031">15275.16</definedName>
    <definedName name="SLD.000.C.0.10.0000.00.00.21704010001">23924.80000001</definedName>
    <definedName name="SLD.000.C.0.10.0000.00.01.11201010035">0</definedName>
    <definedName name="SLD.000.C.0.10.0000.00.01.11306010019">0</definedName>
    <definedName name="SLD.000.C.0.10.0000.00.01.11306010031">15</definedName>
    <definedName name="SLD.000.C.0.10.0000.00.01.117">695</definedName>
    <definedName name="SLD.000.C.0.10.0000.00.01.121">30859</definedName>
    <definedName name="SLD.000.C.0.10.0000.00.01.12301">937</definedName>
    <definedName name="SLD.000.C.0.10.0000.00.01.211">68903</definedName>
    <definedName name="SLD.000.C.0.10.0000.00.01.212">210</definedName>
    <definedName name="SLD.000.C.0.10.0000.00.01.216">545</definedName>
    <definedName name="SLD.000.C.0.10.0000.00.01.217">27330</definedName>
    <definedName name="SLD.000.C.0.10.0000.00.01.21704010001">24</definedName>
    <definedName name="SLD.000.C.0.10.0000.00.01.219">2428</definedName>
    <definedName name="SLD.000.C.0.10.0000.00.01.221">293045</definedName>
    <definedName name="SLD.000.C.0.10.0000.00.01.222">12514</definedName>
    <definedName name="SLD.000.C.0.10.0000.00.01.241">129974</definedName>
    <definedName name="SLD.000.C.0.10.0000.00.01.244">2180</definedName>
    <definedName name="SLD.000.C.0.10.0000.00.01.D1010">17271</definedName>
    <definedName name="SLD.000.C.0.10.0000.00.01.D1011">15613</definedName>
    <definedName name="SLD.000.C.0.10.0000.00.01.D1012">944</definedName>
    <definedName name="SLD.000.C.0.10.0000.00.01.D1013">7459</definedName>
    <definedName name="SLD.000.C.0.10.0000.00.01.D1014">323</definedName>
    <definedName name="SLD.000.C.0.10.0000.00.01.D1015">494149</definedName>
    <definedName name="SLD.000.C.0.10.0000.00.01.D1016">4962</definedName>
    <definedName name="SLD.000.C.0.10.0000.00.01.D1017">4190</definedName>
    <definedName name="SLD.000.C.0.10.0000.00.01.D1018">32726</definedName>
    <definedName name="SLD.000.C.0.10.0000.00.01.DCRECEBER">835</definedName>
    <definedName name="SLD.000.C.0.10.2000.00.01.311">229304</definedName>
    <definedName name="SLD.000.C.0.10.2000.00.01.312">7482</definedName>
    <definedName name="SLD.000.C.0.10.2000.00.01.32">-17176</definedName>
    <definedName name="SLD.000.C.0.10.2000.00.01.34">6787</definedName>
    <definedName name="SLD.000.C.0.10.2000.00.01.41">-129050</definedName>
    <definedName name="SLD.000.C.0.10.2000.00.01.42">-21320</definedName>
    <definedName name="SLD.000.C.0.10.2000.00.01.44">-54208</definedName>
    <definedName name="SLD.000.C.0.10.2000.00.01.45">-94</definedName>
    <definedName name="SLD.000.C.0.10.2000.00.01.47101010001">-5574</definedName>
    <definedName name="SLD.000.C.0.10.2000.00.01.47101010002">-1539</definedName>
    <definedName name="SLD.000.C.0.10.2001.00.00.2110202">10881502.85</definedName>
    <definedName name="SLD.000.C.0.10.2001.00.00.2110203">55226637.2899999</definedName>
    <definedName name="SLD.000.C.0.10.2001.00.00.2110302">28386509.52</definedName>
    <definedName name="SLD.000.C.0.10.2001.00.00.2210202">19016801.05</definedName>
    <definedName name="SLD.000.C.0.10.2001.00.00.2210203">149251446.629999</definedName>
    <definedName name="SLD.000.C.0.10.2001.00.00.2210302">105877571.47</definedName>
    <definedName name="SLD.000.C.0.10.2001.00.00.22201010001">5556543.48</definedName>
    <definedName name="SLD.000.C.0.10.2001.00.01.11201010035">0</definedName>
    <definedName name="SLD.000.C.0.10.2001.00.01.11306010019">0</definedName>
    <definedName name="SLD.000.C.0.10.2001.00.01.11306010031">0</definedName>
    <definedName name="SLD.000.C.0.10.2001.00.01.11306010034">0</definedName>
    <definedName name="SLD.000.C.0.10.2001.00.01.11306010036">73</definedName>
    <definedName name="SLD.000.C.0.10.2001.00.01.117">769</definedName>
    <definedName name="SLD.000.C.0.10.2001.00.01.121">0</definedName>
    <definedName name="SLD.000.C.0.10.2001.00.01.12301">576</definedName>
    <definedName name="SLD.000.C.0.10.2001.00.01.131">0</definedName>
    <definedName name="SLD.000.C.0.10.2001.00.01.211">94495</definedName>
    <definedName name="SLD.000.C.0.10.2001.00.01.2110202">10882</definedName>
    <definedName name="SLD.000.C.0.10.2001.00.01.2110203">55227</definedName>
    <definedName name="SLD.000.C.0.10.2001.00.01.2110302">28387</definedName>
    <definedName name="SLD.000.C.0.10.2001.00.01.212">130</definedName>
    <definedName name="SLD.000.C.0.10.2001.00.01.217">23634</definedName>
    <definedName name="SLD.000.C.0.10.2001.00.01.221">274146</definedName>
    <definedName name="SLD.000.C.0.10.2001.00.01.2210202">19017</definedName>
    <definedName name="SLD.000.C.0.10.2001.00.01.2210203">149251</definedName>
    <definedName name="SLD.000.C.0.10.2001.00.01.2210302">105878</definedName>
    <definedName name="SLD.000.C.0.10.2001.00.01.222">26696</definedName>
    <definedName name="SLD.000.C.0.10.2001.00.01.22201010001">5557</definedName>
    <definedName name="SLD.000.C.0.10.2001.00.01.241">137385</definedName>
    <definedName name="SLD.000.C.0.10.2001.00.01.244">3416</definedName>
    <definedName name="SLD.000.C.0.10.2001.00.01.311">255345</definedName>
    <definedName name="SLD.000.C.0.10.2001.00.01.312">10093</definedName>
    <definedName name="SLD.000.C.0.10.2001.00.01.32">-22260</definedName>
    <definedName name="SLD.000.C.0.10.2001.00.01.34">3447</definedName>
    <definedName name="SLD.000.C.0.10.2001.00.01.41">-134494</definedName>
    <definedName name="SLD.000.C.0.10.2001.00.01.42">-27702</definedName>
    <definedName name="SLD.000.C.0.10.2001.00.01.4410101">-38411</definedName>
    <definedName name="SLD.000.C.0.10.2001.00.01.4410102">-73993</definedName>
    <definedName name="SLD.000.C.0.10.2001.00.01.45">-43</definedName>
    <definedName name="SLD.000.C.0.10.2001.00.01.47101010001">6600</definedName>
    <definedName name="SLD.000.C.0.10.2001.00.01.47101010002">2441</definedName>
    <definedName name="SLD.000.C.0.10.2001.00.01.D1010">16116</definedName>
    <definedName name="SLD.000.C.0.10.2001.00.01.D1011">11907</definedName>
    <definedName name="SLD.000.C.0.10.2001.00.01.D1012">2246</definedName>
    <definedName name="SLD.000.C.0.10.2001.00.01.D1013">17007</definedName>
    <definedName name="SLD.000.C.0.10.2001.00.01.D1015">514760</definedName>
    <definedName name="SLD.000.C.0.10.2001.00.01.D1016">0</definedName>
    <definedName name="SLD.000.C.0.10.2001.00.01.D1017">2896</definedName>
    <definedName name="SLD.000.C.0.10.2001.00.01.D1018">2805</definedName>
    <definedName name="SLD.000.C.0.10.2001.00.01.D1094">3050</definedName>
    <definedName name="SLD.000.C.0.10.2001.00.01.D1155">3862</definedName>
    <definedName name="SLD.000.C.0.10.2001.00.01.DCRECEBER">1408</definedName>
    <definedName name="SLD.000.C.0.11.0000.00.01.11201010035">0</definedName>
    <definedName name="SLD.000.C.0.11.0000.00.01.11306010019">0</definedName>
    <definedName name="SLD.000.C.0.11.0000.00.01.11306010031">29</definedName>
    <definedName name="SLD.000.C.0.11.0000.00.01.117">593</definedName>
    <definedName name="SLD.000.C.0.11.0000.00.01.121">31536</definedName>
    <definedName name="SLD.000.C.0.11.0000.00.01.12301">907</definedName>
    <definedName name="SLD.000.C.0.11.0000.00.01.211">72049</definedName>
    <definedName name="SLD.000.C.0.11.0000.00.01.212">95</definedName>
    <definedName name="SLD.000.C.0.11.0000.00.01.216">559</definedName>
    <definedName name="SLD.000.C.0.11.0000.00.01.217">27062</definedName>
    <definedName name="SLD.000.C.0.11.0000.00.01.21704010001">19</definedName>
    <definedName name="SLD.000.C.0.11.0000.00.01.219">2531</definedName>
    <definedName name="SLD.000.C.0.11.0000.00.01.221">292325</definedName>
    <definedName name="SLD.000.C.0.11.0000.00.01.222">12514</definedName>
    <definedName name="SLD.000.C.0.11.0000.00.01.241">129974</definedName>
    <definedName name="SLD.000.C.0.11.0000.00.01.244">2180</definedName>
    <definedName name="SLD.000.C.0.11.0000.00.01.D1010">14444</definedName>
    <definedName name="SLD.000.C.0.11.0000.00.01.D1011">16290</definedName>
    <definedName name="SLD.000.C.0.11.0000.00.01.D1012">1130</definedName>
    <definedName name="SLD.000.C.0.11.0000.00.01.D1013">7601</definedName>
    <definedName name="SLD.000.C.0.11.0000.00.01.D1014">382</definedName>
    <definedName name="SLD.000.C.0.11.0000.00.01.D1015">497806</definedName>
    <definedName name="SLD.000.C.0.11.0000.00.01.D1016">4412</definedName>
    <definedName name="SLD.000.C.0.11.0000.00.01.D1017">4464</definedName>
    <definedName name="SLD.000.C.0.11.0000.00.01.D1018">32313</definedName>
    <definedName name="SLD.000.C.0.11.0000.00.01.DCRECEBER">964</definedName>
    <definedName name="SLD.000.C.0.11.2000.00.01.311">254101</definedName>
    <definedName name="SLD.000.C.0.11.2000.00.01.312">7993</definedName>
    <definedName name="SLD.000.C.0.11.2000.00.01.32">-19017</definedName>
    <definedName name="SLD.000.C.0.11.2000.00.01.34">7665</definedName>
    <definedName name="SLD.000.C.0.11.2000.00.01.41">-142242</definedName>
    <definedName name="SLD.000.C.0.11.2000.00.01.42">-23374</definedName>
    <definedName name="SLD.000.C.0.11.2000.00.01.44">-63917</definedName>
    <definedName name="SLD.000.C.0.11.2000.00.01.45">-133</definedName>
    <definedName name="SLD.000.C.0.11.2000.00.01.47101010001">-5412</definedName>
    <definedName name="SLD.000.C.0.11.2000.00.01.47101010002">-1465</definedName>
    <definedName name="SLD.000.C.0.11.2001.00.01.11201010035">0</definedName>
    <definedName name="SLD.000.C.0.11.2001.00.01.11306010019">0</definedName>
    <definedName name="SLD.000.C.0.11.2001.00.01.11306010031">0</definedName>
    <definedName name="SLD.000.C.0.11.2001.00.01.11306010034">5</definedName>
    <definedName name="SLD.000.C.0.11.2001.00.01.11306010036">73</definedName>
    <definedName name="SLD.000.C.0.11.2001.00.01.117">646</definedName>
    <definedName name="SLD.000.C.0.11.2001.00.01.121">0</definedName>
    <definedName name="SLD.000.C.0.11.2001.00.01.12301">546</definedName>
    <definedName name="SLD.000.C.0.11.2001.00.01.131">0</definedName>
    <definedName name="SLD.000.C.0.11.2001.00.01.211">90706</definedName>
    <definedName name="SLD.000.C.0.11.2001.00.01.2110202">9681</definedName>
    <definedName name="SLD.000.C.0.11.2001.00.01.2110203">52642</definedName>
    <definedName name="SLD.000.C.0.11.2001.00.01.2110302">28383</definedName>
    <definedName name="SLD.000.C.0.11.2001.00.01.212">39</definedName>
    <definedName name="SLD.000.C.0.11.2001.00.01.217">23618</definedName>
    <definedName name="SLD.000.C.0.11.2001.00.01.221">256947</definedName>
    <definedName name="SLD.000.C.0.11.2001.00.01.2210202">13645</definedName>
    <definedName name="SLD.000.C.0.11.2001.00.01.2210203">139416</definedName>
    <definedName name="SLD.000.C.0.11.2001.00.01.2210302">103886</definedName>
    <definedName name="SLD.000.C.0.11.2001.00.01.222">26992</definedName>
    <definedName name="SLD.000.C.0.11.2001.00.01.22201010001">5853</definedName>
    <definedName name="SLD.000.C.0.11.2001.00.01.241">137385</definedName>
    <definedName name="SLD.000.C.0.11.2001.00.01.244">3416</definedName>
    <definedName name="SLD.000.C.0.11.2001.00.01.311">284127</definedName>
    <definedName name="SLD.000.C.0.11.2001.00.01.312">10976</definedName>
    <definedName name="SLD.000.C.0.11.2001.00.01.32">-24765</definedName>
    <definedName name="SLD.000.C.0.11.2001.00.01.34">3546</definedName>
    <definedName name="SLD.000.C.0.11.2001.00.01.41">-148549</definedName>
    <definedName name="SLD.000.C.0.11.2001.00.01.42">-30247</definedName>
    <definedName name="SLD.000.C.0.11.2001.00.01.4410101">-41836</definedName>
    <definedName name="SLD.000.C.0.11.2001.00.01.4410102">-58702</definedName>
    <definedName name="SLD.000.C.0.11.2001.00.01.45">-43</definedName>
    <definedName name="SLD.000.C.0.11.2001.00.01.47101010001">886</definedName>
    <definedName name="SLD.000.C.0.11.2001.00.01.47101010002">411</definedName>
    <definedName name="SLD.000.C.0.11.2001.00.01.D1010">15204</definedName>
    <definedName name="SLD.000.C.0.11.2001.00.01.D1011">11953</definedName>
    <definedName name="SLD.000.C.0.11.2001.00.01.D1012">2247</definedName>
    <definedName name="SLD.000.C.0.11.2001.00.01.D1013">9263</definedName>
    <definedName name="SLD.000.C.0.11.2001.00.01.D1015">517243</definedName>
    <definedName name="SLD.000.C.0.11.2001.00.01.D1016">0</definedName>
    <definedName name="SLD.000.C.0.11.2001.00.01.D1017">2872</definedName>
    <definedName name="SLD.000.C.0.11.2001.00.01.D1018">17587</definedName>
    <definedName name="SLD.000.C.0.11.2001.00.01.D1094">3197</definedName>
    <definedName name="SLD.000.C.0.11.2001.00.01.D1155">3819</definedName>
    <definedName name="SLD.000.C.0.11.2001.00.01.DCRECEBER">1838</definedName>
    <definedName name="SLD.000.C.0.12.0000.00.01.11201010035">0</definedName>
    <definedName name="SLD.000.C.0.12.0000.00.01.11306010019">0</definedName>
    <definedName name="SLD.000.C.0.12.0000.00.01.11306010031">0</definedName>
    <definedName name="SLD.000.C.0.12.0000.00.01.117">0</definedName>
    <definedName name="SLD.000.C.0.12.0000.00.01.121">0</definedName>
    <definedName name="SLD.000.C.0.12.0000.00.01.131">0</definedName>
    <definedName name="SLD.000.C.0.12.0000.00.01.211">0</definedName>
    <definedName name="SLD.000.C.0.12.0000.00.01.212">0</definedName>
    <definedName name="SLD.000.C.0.12.0000.00.01.217">0</definedName>
    <definedName name="SLD.000.C.0.12.0000.00.01.21704010001">0</definedName>
    <definedName name="SLD.000.C.0.12.0000.00.01.221">0</definedName>
    <definedName name="SLD.000.C.0.12.0000.00.01.222">0</definedName>
    <definedName name="SLD.000.C.0.12.0000.00.01.241">0</definedName>
    <definedName name="SLD.000.C.0.12.0000.00.01.244">0</definedName>
    <definedName name="SLD.000.C.0.12.0000.00.01.31">0</definedName>
    <definedName name="SLD.000.C.0.12.0000.00.01.32">0</definedName>
    <definedName name="SLD.000.C.0.12.0000.00.01.34">0</definedName>
    <definedName name="SLD.000.C.0.12.0000.00.01.41">0</definedName>
    <definedName name="SLD.000.C.0.12.0000.00.01.42">0</definedName>
    <definedName name="SLD.000.C.0.12.0000.00.01.45">0</definedName>
    <definedName name="SLD.000.C.0.12.0000.00.01.47101010001">0</definedName>
    <definedName name="SLD.000.C.0.12.0000.00.01.47101010002">0</definedName>
    <definedName name="SLD.000.C.0.12.0000.00.01.D1010">0</definedName>
    <definedName name="SLD.000.C.0.12.0000.00.01.D1011">0</definedName>
    <definedName name="SLD.000.C.0.12.0000.00.01.D1012">0</definedName>
    <definedName name="SLD.000.C.0.12.0000.00.01.D1013">0</definedName>
    <definedName name="SLD.000.C.0.12.0000.00.01.D1015">0</definedName>
    <definedName name="SLD.000.C.0.12.0000.00.01.D1016">0</definedName>
    <definedName name="SLD.000.C.0.12.0000.00.01.D1017">0</definedName>
    <definedName name="SLD.000.C.0.12.0000.00.01.D1018">0</definedName>
    <definedName name="SLD.000.C.0.12.0000.00.01.D1025">0</definedName>
    <definedName name="SLD.000.C.0.12.0000.00.01.D1026">0</definedName>
    <definedName name="SLD.000.C.0.12.0000.00.01.D1030">0</definedName>
    <definedName name="SLD.000.C.0.12.0000.00.01.D1093">0</definedName>
    <definedName name="SLD.000.C.0.12.0000.00.01.D1094">0</definedName>
    <definedName name="SLD.000.C.0.12.0000.00.01.DCRECEBER">0</definedName>
    <definedName name="SLD.000.C.0.12.1999.00.00.117">386309.42000008</definedName>
    <definedName name="SLD.000.C.0.12.1999.00.00.121">32120074.2799987</definedName>
    <definedName name="SLD.000.C.0.12.1999.00.00.131">90000</definedName>
    <definedName name="SLD.000.C.0.12.1999.00.00.211">71813107.4799804</definedName>
    <definedName name="SLD.000.C.0.12.1999.00.00.212">988466.92000008</definedName>
    <definedName name="SLD.000.C.0.12.1999.00.00.217">30737899.1099853</definedName>
    <definedName name="SLD.000.C.0.12.1999.00.00.221">321088959</definedName>
    <definedName name="SLD.000.C.0.12.1999.00.00.222">12513945.7100067</definedName>
    <definedName name="SLD.000.C.0.12.1999.00.00.241">129974445.70996</definedName>
    <definedName name="SLD.000.C.0.12.1999.00.00.244">2180449.56999969</definedName>
    <definedName name="SLD.000.C.0.12.1999.00.00.31">244637695.850097</definedName>
    <definedName name="SLD.000.C.0.12.1999.00.00.32">-7509368.30000305</definedName>
    <definedName name="SLD.000.C.0.12.1999.00.00.34">14624027.0099945</definedName>
    <definedName name="SLD.000.C.0.12.1999.00.00.41">-137984469.360107</definedName>
    <definedName name="SLD.000.C.0.12.1999.00.00.42">-18822323.7999877</definedName>
    <definedName name="SLD.000.C.0.12.1999.00.00.45">1209821.75</definedName>
    <definedName name="SLD.000.C.0.12.1999.00.00.47101010001">6781028.15000153</definedName>
    <definedName name="SLD.000.C.0.12.1999.00.00.47101010002">1847856.37999916</definedName>
    <definedName name="SLD.000.C.0.12.1999.00.00.D1010">16016305.1600036</definedName>
    <definedName name="SLD.000.C.0.12.1999.00.00.D1011">25362635.7800293</definedName>
    <definedName name="SLD.000.C.0.12.1999.00.00.D1012">4699155.20999908</definedName>
    <definedName name="SLD.000.C.0.12.1999.00.00.D1013">8628884.52999878</definedName>
    <definedName name="SLD.000.C.0.12.1999.00.00.D1015">491398211.890625</definedName>
    <definedName name="SLD.000.C.0.12.1999.00.00.D1016">10463049.2499847</definedName>
    <definedName name="SLD.000.C.0.12.1999.00.00.D1017">2173749.31999969</definedName>
    <definedName name="SLD.000.C.0.12.1999.00.00.D1018">18114451.8701171</definedName>
    <definedName name="SLD.000.C.0.12.1999.00.00.D1025">-49193159.4400024</definedName>
    <definedName name="SLD.000.C.0.12.1999.00.00.D1026">-3587777.86999512</definedName>
    <definedName name="SLD.000.C.0.12.1999.00.00.D1030">-71352966.6400146</definedName>
    <definedName name="SLD.000.C.0.12.1999.00.00.D1074">-19349636.2700195</definedName>
    <definedName name="SLD.000.C.0.12.1999.00.00.D1075">-8628884.52999878</definedName>
    <definedName name="SLD.000.C.0.12.1999.00.00.D1076">77181160.7299804</definedName>
    <definedName name="SLD.000.C.0.12.1999.00.00.D1093">1255347.8599987</definedName>
    <definedName name="SLD.000.C.0.12.1999.00.00.D1094">1125951.77000046</definedName>
    <definedName name="SLD.000.C.0.12.1999.00.00.D997">52401126.4100341</definedName>
    <definedName name="SLD.000.C.0.12.1999.00.00.DCRECEBER">291453.08000183</definedName>
    <definedName name="SLD.000.C.0.12.1999.00.01.117">386</definedName>
    <definedName name="SLD.000.C.0.12.1999.00.01.121">32120</definedName>
    <definedName name="SLD.000.C.0.12.1999.00.01.131">90</definedName>
    <definedName name="SLD.000.C.0.12.1999.00.01.211">71813</definedName>
    <definedName name="SLD.000.C.0.12.1999.00.01.212">988</definedName>
    <definedName name="SLD.000.C.0.12.1999.00.01.217">30738</definedName>
    <definedName name="SLD.000.C.0.12.1999.00.01.221">321089</definedName>
    <definedName name="SLD.000.C.0.12.1999.00.01.222">12514</definedName>
    <definedName name="SLD.000.C.0.12.1999.00.01.241">129974</definedName>
    <definedName name="SLD.000.C.0.12.1999.00.01.244">2180</definedName>
    <definedName name="SLD.000.C.0.12.1999.00.01.31">244638</definedName>
    <definedName name="SLD.000.C.0.12.1999.00.01.32">-7509</definedName>
    <definedName name="SLD.000.C.0.12.1999.00.01.34">14624</definedName>
    <definedName name="SLD.000.C.0.12.1999.00.01.41">-137984</definedName>
    <definedName name="SLD.000.C.0.12.1999.00.01.42">-18822</definedName>
    <definedName name="SLD.000.C.0.12.1999.00.01.45">1210</definedName>
    <definedName name="SLD.000.C.0.12.1999.00.01.47101010001">6781</definedName>
    <definedName name="SLD.000.C.0.12.1999.00.01.47101010002">1848</definedName>
    <definedName name="SLD.000.C.0.12.1999.00.01.D1010">16016</definedName>
    <definedName name="SLD.000.C.0.12.1999.00.01.D1011">25363</definedName>
    <definedName name="SLD.000.C.0.12.1999.00.01.D1012">4699</definedName>
    <definedName name="SLD.000.C.0.12.1999.00.01.D1013">8629</definedName>
    <definedName name="SLD.000.C.0.12.1999.00.01.D1015">491398</definedName>
    <definedName name="SLD.000.C.0.12.1999.00.01.D1016">10463</definedName>
    <definedName name="SLD.000.C.0.12.1999.00.01.D1017">2174</definedName>
    <definedName name="SLD.000.C.0.12.1999.00.01.D1018">18114</definedName>
    <definedName name="SLD.000.C.0.12.1999.00.01.D1025">-49193</definedName>
    <definedName name="SLD.000.C.0.12.1999.00.01.D1026">-3588</definedName>
    <definedName name="SLD.000.C.0.12.1999.00.01.D1030">-71353</definedName>
    <definedName name="SLD.000.C.0.12.1999.00.01.D1074">-19350</definedName>
    <definedName name="SLD.000.C.0.12.1999.00.01.D1075">-8629</definedName>
    <definedName name="SLD.000.C.0.12.1999.00.01.D1076">77181</definedName>
    <definedName name="SLD.000.C.0.12.1999.00.01.D1093">1255</definedName>
    <definedName name="SLD.000.C.0.12.1999.00.01.D1094">1126</definedName>
    <definedName name="SLD.000.C.0.12.1999.00.01.D997">52401</definedName>
    <definedName name="SLD.000.C.0.12.1999.00.01.DCRECEBER">291</definedName>
    <definedName name="SLD.000.C.0.12.2000.00.00.117">533634.32999992</definedName>
    <definedName name="SLD.000.C.0.12.2000.00.00.121">31439885.269989</definedName>
    <definedName name="SLD.000.C.0.12.2000.00.00.131">0</definedName>
    <definedName name="SLD.000.C.0.12.2000.00.00.211">73815519.2800293</definedName>
    <definedName name="SLD.000.C.0.12.2000.00.00.212">88033.35000002</definedName>
    <definedName name="SLD.000.C.0.12.2000.00.00.217">17315355.6300048</definedName>
    <definedName name="SLD.000.C.0.12.2000.00.00.221">290102726.669921</definedName>
    <definedName name="SLD.000.C.0.12.2000.00.00.222">21139278.8200073</definedName>
    <definedName name="SLD.000.C.0.12.2000.00.00.241">129974445.70996</definedName>
    <definedName name="SLD.000.C.0.12.2000.00.00.244">2180449.56999969</definedName>
    <definedName name="SLD.000.C.0.12.2000.00.00.31">290217002.200195</definedName>
    <definedName name="SLD.000.C.0.12.2000.00.00.32">-21064440.0299987</definedName>
    <definedName name="SLD.000.C.0.12.2000.00.00.34">7705475.12000275</definedName>
    <definedName name="SLD.000.C.0.12.2000.00.00.41">-155587260.75</definedName>
    <definedName name="SLD.000.C.0.12.2000.00.00.42">-25368197.2900085</definedName>
    <definedName name="SLD.000.C.0.12.2000.00.00.45">-133099.42000008</definedName>
    <definedName name="SLD.000.C.0.12.2000.00.00.47101010001">-4710636.20999908</definedName>
    <definedName name="SLD.000.C.0.12.2000.00.00.47101010002">-1201172.17000008</definedName>
    <definedName name="SLD.000.C.0.12.2000.00.00.D1010">17989327</definedName>
    <definedName name="SLD.000.C.0.12.2000.00.00.D1011">9804813.5</definedName>
    <definedName name="SLD.000.C.0.12.2000.00.00.D1012">1992874.98999977</definedName>
    <definedName name="SLD.000.C.0.12.2000.00.00.D1013">7966124.47000122</definedName>
    <definedName name="SLD.000.C.0.12.2000.00.00.D1015">498771725.940429</definedName>
    <definedName name="SLD.000.C.0.12.2000.00.00.D1016">3861816.84998322</definedName>
    <definedName name="SLD.000.C.0.12.2000.00.00.D1017">6518375.77999878</definedName>
    <definedName name="SLD.000.C.0.12.2000.00.00.D1018">30428702.3901367</definedName>
    <definedName name="SLD.000.C.0.12.2000.00.00.D1025">-45744891.0900268</definedName>
    <definedName name="SLD.000.C.0.12.2000.00.00.D1026">-13650979.5200805</definedName>
    <definedName name="SLD.000.C.0.12.2000.00.00.D1030">-18147550.3200073</definedName>
    <definedName name="SLD.000.C.0.12.2000.00.00.D1093">1009504.21000004</definedName>
    <definedName name="SLD.000.C.0.12.2000.00.00.D1094">2896500.96999741</definedName>
    <definedName name="SLD.000.C.0.12.2000.00.00.DCRECEBER">1089681.6099987</definedName>
    <definedName name="SLD.000.C.0.12.2000.00.01.117">534</definedName>
    <definedName name="SLD.000.C.0.12.2000.00.01.121">31440</definedName>
    <definedName name="SLD.000.C.0.12.2000.00.01.131">0</definedName>
    <definedName name="SLD.000.C.0.12.2000.00.01.211">73816</definedName>
    <definedName name="SLD.000.C.0.12.2000.00.01.212">88</definedName>
    <definedName name="SLD.000.C.0.12.2000.00.01.217">17315</definedName>
    <definedName name="SLD.000.C.0.12.2000.00.01.221">290103</definedName>
    <definedName name="SLD.000.C.0.12.2000.00.01.222">21139</definedName>
    <definedName name="SLD.000.C.0.12.2000.00.01.241">129974</definedName>
    <definedName name="SLD.000.C.0.12.2000.00.01.244">3416</definedName>
    <definedName name="SLD.000.C.0.12.2000.00.01.31">290217</definedName>
    <definedName name="SLD.000.C.0.12.2000.00.01.32">-21064</definedName>
    <definedName name="SLD.000.C.0.12.2000.00.01.34">7705</definedName>
    <definedName name="SLD.000.C.0.12.2000.00.01.41">-155587</definedName>
    <definedName name="SLD.000.C.0.12.2000.00.01.42">-25368</definedName>
    <definedName name="SLD.000.C.0.12.2000.00.01.45">-133</definedName>
    <definedName name="SLD.000.C.0.12.2000.00.01.47101010001">-4711</definedName>
    <definedName name="SLD.000.C.0.12.2000.00.01.47101010002">-1201</definedName>
    <definedName name="SLD.000.C.0.12.2000.00.01.D1010">17989</definedName>
    <definedName name="SLD.000.C.0.12.2000.00.01.D1011">9805</definedName>
    <definedName name="SLD.000.C.0.12.2000.00.01.D1012">1993</definedName>
    <definedName name="SLD.000.C.0.12.2000.00.01.D1013">7966</definedName>
    <definedName name="SLD.000.C.0.12.2000.00.01.D1015">498772</definedName>
    <definedName name="SLD.000.C.0.12.2000.00.01.D1016">3862</definedName>
    <definedName name="SLD.000.C.0.12.2000.00.01.D1017">6518</definedName>
    <definedName name="SLD.000.C.0.12.2000.00.01.D1018">29193</definedName>
    <definedName name="SLD.000.C.0.12.2000.00.01.D1025">-45745</definedName>
    <definedName name="SLD.000.C.0.12.2000.00.01.D1026">-13651</definedName>
    <definedName name="SLD.000.C.0.12.2000.00.01.D1030">-18148</definedName>
    <definedName name="SLD.000.C.0.12.2000.00.01.D1093">1010</definedName>
    <definedName name="SLD.000.C.0.12.2000.00.01.D1094">2897</definedName>
    <definedName name="SLD.000.C.0.12.2000.00.01.DCRECEBER">1090</definedName>
    <definedName name="SLD.000.C.0.12.2001.00.01.11201010035">0</definedName>
    <definedName name="SLD.000.C.0.12.2001.00.01.11306010019">1</definedName>
    <definedName name="SLD.000.C.0.12.2001.00.01.11306010031">0</definedName>
    <definedName name="SLD.000.C.0.12.2001.00.01.11306010034">3</definedName>
    <definedName name="SLD.000.C.0.12.2001.00.01.11306010036">73</definedName>
    <definedName name="SLD.087.C.0.01.0000.00.01.21102">54378</definedName>
    <definedName name="SLD.087.C.0.01.0000.00.01.21103">22794</definedName>
    <definedName name="SLD.087.C.0.01.0000.00.01.22102">165826</definedName>
    <definedName name="SLD.087.C.0.01.0000.00.01.22103">123670</definedName>
    <definedName name="SLD.087.C.0.01.0000.00.01.24501">29193</definedName>
    <definedName name="SLD.087.C.0.01.0000.00.01.D1035">6124</definedName>
    <definedName name="SLD.087.C.0.01.0000.00.01.D1074">3439</definedName>
    <definedName name="SLD.087.C.0.01.2000.00.01.24501010001">-2740</definedName>
    <definedName name="SLD.087.C.0.02.0000.00.01.21102">58143</definedName>
    <definedName name="SLD.087.C.0.02.0000.00.01.21103">23767</definedName>
    <definedName name="SLD.087.C.0.02.0000.00.01.22102">172060</definedName>
    <definedName name="SLD.087.C.0.02.0000.00.01.22103">121699</definedName>
    <definedName name="SLD.087.C.0.02.0000.00.01.24501">29193</definedName>
    <definedName name="SLD.087.C.0.02.0000.00.01.D1035">15542</definedName>
    <definedName name="SLD.087.C.0.02.0000.00.01.D1074">-33</definedName>
    <definedName name="SLD.087.C.0.03.0000.00.01.21102">52333</definedName>
    <definedName name="SLD.087.C.0.03.0000.00.01.21103">23858</definedName>
    <definedName name="SLD.087.C.0.03.0000.00.01.22102">159867</definedName>
    <definedName name="SLD.087.C.0.03.0000.00.01.22103">119748</definedName>
    <definedName name="SLD.087.C.0.03.0000.00.01.24501">29193</definedName>
    <definedName name="SLD.087.C.0.03.0000.00.01.D1035">23151</definedName>
    <definedName name="SLD.087.C.0.03.0000.00.01.D1074">-5391</definedName>
    <definedName name="SLD.087.C.0.03.2000.00.01.34">702</definedName>
    <definedName name="SLD.087.C.0.03.2000.00.01.44">-7066</definedName>
    <definedName name="SLD.087.C.0.03.2000.00.01.D1074">8342</definedName>
    <definedName name="SLD.087.C.0.03.2000.00.01.D997">14663</definedName>
    <definedName name="SLD.087.C.0.03.2001.00.01.34">1803</definedName>
    <definedName name="SLD.087.C.0.03.2001.00.01.44">-33644</definedName>
    <definedName name="SLD.087.C.0.03.2001.00.01.D1074">-5391</definedName>
    <definedName name="SLD.087.C.0.03.2001.00.01.D1075">-10393</definedName>
    <definedName name="SLD.087.C.0.03.2001.00.01.D997">15100</definedName>
    <definedName name="SLD.087.C.0.04.0000.00.01.21102">54372</definedName>
    <definedName name="SLD.087.C.0.04.0000.00.01.21103">24897</definedName>
    <definedName name="SLD.087.C.0.04.0000.00.01.22102">161575</definedName>
    <definedName name="SLD.087.C.0.04.0000.00.01.22103">117776</definedName>
    <definedName name="SLD.087.C.0.04.0000.00.01.D1035">30760</definedName>
    <definedName name="SLD.087.C.0.04.0000.00.01.D1074">-4979</definedName>
    <definedName name="SLD.087.C.0.05.0000.00.01.21102">59405</definedName>
    <definedName name="SLD.087.C.0.05.0000.00.01.21103">26083</definedName>
    <definedName name="SLD.087.C.0.05.0000.00.01.22102">170697</definedName>
    <definedName name="SLD.087.C.0.05.0000.00.01.22103">115804</definedName>
    <definedName name="SLD.087.C.0.05.0000.00.01.D1035">38369</definedName>
    <definedName name="SLD.087.C.0.05.0000.00.01.D1074">-14254</definedName>
    <definedName name="SLD.087.C.0.06.0000.00.01.21102">59510</definedName>
    <definedName name="SLD.087.C.0.06.0000.00.01.21103">26015</definedName>
    <definedName name="SLD.087.C.0.06.0000.00.01.22102">166711</definedName>
    <definedName name="SLD.087.C.0.06.0000.00.01.22103">113810</definedName>
    <definedName name="SLD.087.C.0.06.0000.00.01.D1035">45978</definedName>
    <definedName name="SLD.087.C.0.06.0000.00.01.D1074">-9997</definedName>
    <definedName name="SLD.087.C.0.07.0000.00.01.21102">64399</definedName>
    <definedName name="SLD.087.C.0.07.0000.00.01.21103">27149</definedName>
    <definedName name="SLD.087.C.0.07.0000.00.01.22102">175854</definedName>
    <definedName name="SLD.087.C.0.07.0000.00.01.22103">111837</definedName>
    <definedName name="SLD.087.C.0.07.0000.00.01.D1035">53587</definedName>
    <definedName name="SLD.087.C.0.07.0000.00.01.D1074">-16582</definedName>
    <definedName name="SLD.087.C.0.07.2001.00.01.21102">64399</definedName>
    <definedName name="SLD.087.C.0.07.2001.00.01.21103">27149</definedName>
    <definedName name="SLD.087.C.0.07.2001.00.01.22102">175854</definedName>
    <definedName name="SLD.087.C.0.07.2001.00.01.22103">111837</definedName>
    <definedName name="SLD.087.C.0.07.2001.00.01.D1035">53587</definedName>
    <definedName name="SLD.087.C.0.07.2001.00.01.D1074">-16582</definedName>
    <definedName name="SLD.087.C.0.08.2000.00.01.21102">52598</definedName>
    <definedName name="SLD.087.C.0.08.2000.00.01.21103">21009</definedName>
    <definedName name="SLD.087.C.0.08.2000.00.01.22102">174915</definedName>
    <definedName name="SLD.087.C.0.08.2000.00.01.22103">132310</definedName>
    <definedName name="SLD.087.C.0.08.2000.00.01.24101010001">129974</definedName>
    <definedName name="SLD.087.C.0.08.2000.00.01.24401010001">1982</definedName>
    <definedName name="SLD.087.C.0.08.2000.00.01.24401010002">198</definedName>
    <definedName name="SLD.087.C.0.08.2000.00.01.24501">18114</definedName>
    <definedName name="SLD.087.C.0.08.2000.00.01.D1035">56850</definedName>
    <definedName name="SLD.087.C.0.08.2000.00.01.D1074">11588</definedName>
    <definedName name="SLD.087.C.0.08.2001.00.01.21102">69295</definedName>
    <definedName name="SLD.087.C.0.08.2001.00.01.21103">28322</definedName>
    <definedName name="SLD.087.C.0.08.2001.00.01.22102">184562</definedName>
    <definedName name="SLD.087.C.0.08.2001.00.01.22103">109852</definedName>
    <definedName name="SLD.087.C.0.08.2001.00.01.D1035">62490</definedName>
    <definedName name="SLD.087.C.0.08.2001.00.01.D1074">-21507</definedName>
    <definedName name="SLD.087.C.0.09.1999.00.01.24101010001">124174</definedName>
    <definedName name="SLD.087.C.0.09.1999.00.01.24401010001">1982</definedName>
    <definedName name="SLD.087.C.0.09.1999.00.01.24401010002">198</definedName>
    <definedName name="SLD.087.C.0.09.2000.00.01.11201010035">0</definedName>
    <definedName name="SLD.087.C.0.09.2000.00.01.11306010019">0</definedName>
    <definedName name="SLD.087.C.0.09.2000.00.01.21102">44925</definedName>
    <definedName name="SLD.087.C.0.09.2000.00.01.21103">19486</definedName>
    <definedName name="SLD.087.C.0.09.2000.00.01.2110302">19486</definedName>
    <definedName name="SLD.087.C.0.09.2000.00.01.22102">158111</definedName>
    <definedName name="SLD.087.C.0.09.2000.00.01.22103">131178</definedName>
    <definedName name="SLD.087.C.0.09.2000.00.01.24101010001">129974</definedName>
    <definedName name="SLD.087.C.0.09.2000.00.01.24401010001">1982</definedName>
    <definedName name="SLD.087.C.0.09.2000.00.01.24401010002">198</definedName>
    <definedName name="SLD.087.C.0.09.2000.00.01.24501">18114</definedName>
    <definedName name="SLD.087.C.0.09.2000.00.01.24501010001">-2740</definedName>
    <definedName name="SLD.087.C.0.09.2000.00.01.D1035">64621</definedName>
    <definedName name="SLD.087.C.0.09.2000.00.01.D1074">14031</definedName>
    <definedName name="SLD.087.C.0.09.2001.00.01.D1035">71452</definedName>
    <definedName name="SLD.087.C.0.09.2001.00.01.D1074">-23452</definedName>
    <definedName name="SLD.087.C.0.10.2000.00.01.21102">48321</definedName>
    <definedName name="SLD.087.C.0.10.2000.00.01.21103">20582</definedName>
    <definedName name="SLD.087.C.0.10.2000.00.01.22102">163710</definedName>
    <definedName name="SLD.087.C.0.10.2000.00.01.22103">129335</definedName>
    <definedName name="SLD.087.C.0.10.2000.00.01.D1035">72392</definedName>
    <definedName name="SLD.087.C.0.10.2000.00.01.D1074">14611</definedName>
    <definedName name="SLD.087.C.0.10.2001.00.01.D1035">80208</definedName>
    <definedName name="SLD.087.C.0.10.2001.00.01.D1074">-18978</definedName>
    <definedName name="SLD.087.C.0.11.2000.00.01.21102">50410</definedName>
    <definedName name="SLD.087.C.0.11.2000.00.01.21103">21639</definedName>
    <definedName name="SLD.087.C.0.11.2000.00.01.22102">164858</definedName>
    <definedName name="SLD.087.C.0.11.2000.00.01.22103">127467</definedName>
    <definedName name="SLD.087.C.0.11.2000.00.01.D1035">80163</definedName>
    <definedName name="SLD.087.C.0.11.2000.00.01.D1074">14199</definedName>
    <definedName name="SLD.087.C.0.11.2001.00.01.D1035">88567</definedName>
    <definedName name="SLD.087.C.0.11.2001.00.01.D1074">-4196</definedName>
    <definedName name="SLD.087.C.0.12.0000.00.01.21102">0</definedName>
    <definedName name="SLD.087.C.0.12.0000.00.01.21103">0</definedName>
    <definedName name="SLD.087.C.0.12.0000.00.01.22102">0</definedName>
    <definedName name="SLD.087.C.0.12.0000.00.01.22103">0</definedName>
    <definedName name="SLD.087.C.0.12.0000.00.01.24501">0</definedName>
    <definedName name="SLD.087.C.0.12.0000.00.01.D1035">0</definedName>
    <definedName name="SLD.087.C.0.12.0000.00.01.D1074">0</definedName>
    <definedName name="SLD.087.C.0.12.1999.00.00.24101010001">129974445.70996</definedName>
    <definedName name="SLD.087.C.0.12.1999.00.00.24401010001">1982226.87999916</definedName>
    <definedName name="SLD.087.C.0.12.1999.00.00.24401010002">198222.69000006</definedName>
    <definedName name="SLD.087.C.0.12.1999.00.00.24501010001">16609303.7200012</definedName>
    <definedName name="SLD.087.C.0.12.1999.00.01.24101010001">129974</definedName>
    <definedName name="SLD.087.C.0.12.1999.00.01.24401010001">1982</definedName>
    <definedName name="SLD.087.C.0.12.1999.00.01.24401010002">198</definedName>
    <definedName name="SLD.087.C.0.12.1999.00.01.24501010001">16609</definedName>
    <definedName name="SLD.087.C.0.12.2000.00.01.21102">52123</definedName>
    <definedName name="SLD.087.C.0.12.2000.00.01.21103">21692</definedName>
    <definedName name="SLD.087.C.0.12.2000.00.01.22102">164505</definedName>
    <definedName name="SLD.087.C.0.12.2000.00.01.22103">125598</definedName>
    <definedName name="SLD.087.C.0.12.2000.00.01.24101010001">129974</definedName>
    <definedName name="SLD.087.C.0.12.2000.00.01.24401010001">3105</definedName>
    <definedName name="SLD.087.C.0.12.2000.00.01.24401010002">311</definedName>
    <definedName name="SLD.087.C.0.12.2000.00.01.24501">16879</definedName>
    <definedName name="SLD.087.C.0.12.2000.00.01.24501010001">0</definedName>
    <definedName name="SLD.087.C.0.12.2000.00.01.D1035">87934</definedName>
    <definedName name="SLD.087.C.0.12.2000.00.01.D1074">12314</definedName>
    <definedName name="SLD.087.C.0.12.2001.00.01.D1035">97125</definedName>
    <definedName name="SLD.087.C.0.IN.2000.00.01.24101010001">129974</definedName>
    <definedName name="SLD.087.C.0.IN.2000.00.01.24401010001">1982</definedName>
    <definedName name="SLD.087.C.0.IN.2000.00.01.24401010002">198</definedName>
    <definedName name="SLD.087.C.0.IN.2000.00.01.24501">18114</definedName>
    <definedName name="SOBREEXC.CORTE">[60]Explanaciones!$N$16:$N$3308</definedName>
    <definedName name="SOBREEXC.CORTE_EJECUTADO">[60]Explanaciones!#REF!</definedName>
    <definedName name="SOBREEXC.RELL">[60]Explanaciones!$Q$16:$Q$3308</definedName>
    <definedName name="SOBREEXC.RELL_EJECUTADO">[60]Explanaciones!#REF!</definedName>
    <definedName name="SOMA1">#REF!</definedName>
    <definedName name="SOMA2">#REF!</definedName>
    <definedName name="SOMA3">#REF!</definedName>
    <definedName name="soma4">[200]Acomp!$CQ$28:$CQ$67</definedName>
    <definedName name="SON">#REF!</definedName>
    <definedName name="SONDEOS">#N/A</definedName>
    <definedName name="SOTANOS">[64]Busqueda!#REF!</definedName>
    <definedName name="SPDETALLADO">'[59]Res SP'!$F$8:$K$19</definedName>
    <definedName name="SPEQUIPOS">'[59]Res SP'!$C$24:$F$36</definedName>
    <definedName name="SPOCIVILES">'[59]Res SP'!$C$8:$F$19</definedName>
    <definedName name="sqdsad">#N/A</definedName>
    <definedName name="SQQQ">#REF!</definedName>
    <definedName name="srtdfg">[139]DATOS!#REF!</definedName>
    <definedName name="ss" hidden="1">'[201]300 - 303.720'!#REF!</definedName>
    <definedName name="SSDEER">#REF!</definedName>
    <definedName name="ssdfdf">#N/A</definedName>
    <definedName name="sslll">#REF!</definedName>
    <definedName name="ssm">#REF!</definedName>
    <definedName name="sss">#REF!</definedName>
    <definedName name="sssaa">[202]II.3!$H$12:$H$12</definedName>
    <definedName name="sssfdfrg">#REF!</definedName>
    <definedName name="sssmsmsm">#REF!</definedName>
    <definedName name="sssn">[64]Busqueda!#REF!</definedName>
    <definedName name="sssssss" hidden="1">'[18]LIMA-CANTA'!#REF!</definedName>
    <definedName name="SSSSSSSSSSSSSS">'[82]02'!#REF!</definedName>
    <definedName name="STP">[30]ST!$B$9:$P$1043</definedName>
    <definedName name="SUBBASE">#REF!</definedName>
    <definedName name="SUBCF11">[35]Subcontratos!#REF!</definedName>
    <definedName name="SUBCF21">[35]Subcontratos!#REF!</definedName>
    <definedName name="SUBCF22">[35]Subcontratos!#REF!</definedName>
    <definedName name="SUBCF23">[35]Subcontratos!#REF!</definedName>
    <definedName name="SUBCF24">[35]Subcontratos!#REF!</definedName>
    <definedName name="SUBCF90">[35]Subcontratos!#REF!</definedName>
    <definedName name="SUC">#REF!</definedName>
    <definedName name="Sueldos_Cont">'[109]Enero-2009:Julio-2009'!$D$9</definedName>
    <definedName name="Summary">#REF!</definedName>
    <definedName name="SUPERVISION">[104]DATOS!$C$9</definedName>
    <definedName name="SUPERVISOR">[103]DATOS!$B$10</definedName>
    <definedName name="SUSTENTO">#REF!</definedName>
    <definedName name="SUSTENTO6">#REF!</definedName>
    <definedName name="SUSTENTO7">#REF!</definedName>
    <definedName name="Swvu.PLANILHA2." hidden="1">#REF!</definedName>
    <definedName name="T">#REF!</definedName>
    <definedName name="tab">#REF!</definedName>
    <definedName name="TABLA">#REF!</definedName>
    <definedName name="TABLA_11">#REF!</definedName>
    <definedName name="TABLA_3">#REF!</definedName>
    <definedName name="TABLA_7">#REF!</definedName>
    <definedName name="TABLA1">#REF!</definedName>
    <definedName name="TABLA1_3">#REF!</definedName>
    <definedName name="TABLA2">#REF!</definedName>
    <definedName name="TABLA3">#REF!</definedName>
    <definedName name="TableName">"Dummy"</definedName>
    <definedName name="TAC_Ant">[203]Contratos_Exercicio!#REF!</definedName>
    <definedName name="Tac_Atual">[203]Contratos_Exercicio!#REF!</definedName>
    <definedName name="Tanques" hidden="1">{#N/A,#N/A,TRUE,"1842CWN0"}</definedName>
    <definedName name="TARIFAS">[183]Tarifas!$B$4:$D$104</definedName>
    <definedName name="tarifas2010">#N/A</definedName>
    <definedName name="TarifasHorarias">#REF!</definedName>
    <definedName name="TARROS">#REF!</definedName>
    <definedName name="TARROS2">#REF!</definedName>
    <definedName name="TARROS3">#REF!</definedName>
    <definedName name="TAXES">[76]Plan1!$H$1:$H$2</definedName>
    <definedName name="TBdbName" hidden="1">"88D5BF544BE111D2B8C5006097494125.mdb"</definedName>
    <definedName name="TC">#REF!</definedName>
    <definedName name="TCBR">#REF!</definedName>
    <definedName name="TCC">#REF!</definedName>
    <definedName name="TCTABLEROS">#REF!</definedName>
    <definedName name="tdhtg" hidden="1">[27]EXP!#REF!</definedName>
    <definedName name="tec">[71]EDC!$I$573</definedName>
    <definedName name="tempo_depr">[71]EDC!$E$600</definedName>
    <definedName name="TERMINO">[104]DATOS!$C$16</definedName>
    <definedName name="TERR">#REF!</definedName>
    <definedName name="teste">[204]Dados!$B$3:$D$58</definedName>
    <definedName name="teste1">[204]Dados!$B$3:$D$58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7">#REF!</definedName>
    <definedName name="TextRefCopy18">#REF!</definedName>
    <definedName name="TextRefCopy19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2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6">#REF!</definedName>
    <definedName name="TextRefCopy67">#REF!</definedName>
    <definedName name="TextRefCopy68">#REF!</definedName>
    <definedName name="TextRefCopy7">#REF!</definedName>
    <definedName name="TextRefCopy8">#REF!</definedName>
    <definedName name="TextRefCopy9">#REF!</definedName>
    <definedName name="TextRefCopyRangeCount" hidden="1">68</definedName>
    <definedName name="tfcvht" hidden="1">[27]EXP!#REF!</definedName>
    <definedName name="tfgjh" hidden="1">[27]EXP!#REF!</definedName>
    <definedName name="tfyfghjy" hidden="1">[27]EXP!#REF!</definedName>
    <definedName name="tgf" hidden="1">'[18]LIMA-CANTA'!#REF!</definedName>
    <definedName name="th">#N/A</definedName>
    <definedName name="THG">#REF!</definedName>
    <definedName name="TIPO">[205]t1!$E$58</definedName>
    <definedName name="Tipo_de_Contratação">[123]listas!$D$9:$D$14</definedName>
    <definedName name="Tipo_de_Contratação_Ext">[123]listas!$D$18:$D$20</definedName>
    <definedName name="Tipo_Estructura">#REF!</definedName>
    <definedName name="Tipo_Estructura_p">#REF!</definedName>
    <definedName name="TITULAR">#REF!</definedName>
    <definedName name="TÍTULO1">#REF!</definedName>
    <definedName name="TÍTULO2">#REF!</definedName>
    <definedName name="TÍTULO3">#REF!</definedName>
    <definedName name="TÍTULO4">#REF!</definedName>
    <definedName name="_xlnm.Print_Titles" localSheetId="1">' APU PARTIDAS'!$1:$5</definedName>
    <definedName name="_xlnm.Print_Titles" localSheetId="6">GANTT!$1:$7</definedName>
    <definedName name="_xlnm.Print_Titles" localSheetId="0">PRESUPUESTO!$1:$6</definedName>
    <definedName name="_xlnm.Print_Titles">#N/A</definedName>
    <definedName name="Títulos_a_imprimir_IM">#REF!</definedName>
    <definedName name="TK">#REF!</definedName>
    <definedName name="TMC">'[167]RES-OA'!#REF!</definedName>
    <definedName name="TOLUENO">#REF!</definedName>
    <definedName name="tope_11">#REF!</definedName>
    <definedName name="tope_13">#REF!</definedName>
    <definedName name="tope_14">#REF!</definedName>
    <definedName name="TOT">[205]t1!$E$59</definedName>
    <definedName name="TOTAL">#REF!</definedName>
    <definedName name="Total_Interest">#REF!</definedName>
    <definedName name="Total_Pay">#REF!</definedName>
    <definedName name="Total_Payment">Scheduled_Payment+Extra_Payment</definedName>
    <definedName name="Total_Scheduled_Jobhours">#REF!</definedName>
    <definedName name="total01.1">#REF!</definedName>
    <definedName name="total02.1">#REF!</definedName>
    <definedName name="total02.2">#REF!</definedName>
    <definedName name="total04.1">#REF!</definedName>
    <definedName name="total05.1">#REF!</definedName>
    <definedName name="total05.2">#REF!</definedName>
    <definedName name="total05.3">#REF!</definedName>
    <definedName name="total05.4">#REF!</definedName>
    <definedName name="total05.5">#REF!</definedName>
    <definedName name="total06.1">'[206]01'!#REF!</definedName>
    <definedName name="total08.1">'[207]01'!#REF!</definedName>
    <definedName name="total09.1">#REF!</definedName>
    <definedName name="total09.2">#REF!</definedName>
    <definedName name="total09.3">#REF!</definedName>
    <definedName name="TOTAL1">#REF!</definedName>
    <definedName name="total10.1">#REF!</definedName>
    <definedName name="total11.1">#REF!</definedName>
    <definedName name="total11.2">#REF!</definedName>
    <definedName name="total12.1">#REF!</definedName>
    <definedName name="total12.10">#REF!</definedName>
    <definedName name="total12.11">#REF!</definedName>
    <definedName name="total12.12">#REF!</definedName>
    <definedName name="total12.13">#REF!</definedName>
    <definedName name="total12.14">#REF!</definedName>
    <definedName name="total12.2">#REF!</definedName>
    <definedName name="total12.3">#REF!</definedName>
    <definedName name="total12.4">#REF!</definedName>
    <definedName name="total12.5">#REF!</definedName>
    <definedName name="total12.6">#REF!</definedName>
    <definedName name="total12.7">#REF!</definedName>
    <definedName name="total12.8">#REF!</definedName>
    <definedName name="total12.9">#REF!</definedName>
    <definedName name="total13.1">#REF!</definedName>
    <definedName name="total14.1">#REF!</definedName>
    <definedName name="total14.2">#REF!</definedName>
    <definedName name="total14.3">#REF!</definedName>
    <definedName name="total14.4">#REF!</definedName>
    <definedName name="total14.5">#REF!</definedName>
    <definedName name="total14.6">#REF!</definedName>
    <definedName name="total14.7">#REF!</definedName>
    <definedName name="total14.8">#REF!</definedName>
    <definedName name="total19.1">#REF!</definedName>
    <definedName name="TOTAL2">#REF!</definedName>
    <definedName name="total20.1">#REF!</definedName>
    <definedName name="total20.2">#REF!</definedName>
    <definedName name="total20.3">#REF!</definedName>
    <definedName name="total21.1">'[206]03'!#REF!</definedName>
    <definedName name="total21.2">'[206]03'!#REF!</definedName>
    <definedName name="total21.3">'[206]03'!#REF!</definedName>
    <definedName name="total23.1">'[207]02'!#REF!</definedName>
    <definedName name="total23.2">'[207]02'!#REF!</definedName>
    <definedName name="total23.3">'[207]02'!#REF!</definedName>
    <definedName name="total24.1">#REF!</definedName>
    <definedName name="total24.2">#REF!</definedName>
    <definedName name="total24.3">#REF!</definedName>
    <definedName name="total24.4">#REF!</definedName>
    <definedName name="total24.5">#REF!</definedName>
    <definedName name="total25.1">#REF!</definedName>
    <definedName name="total25.2">#REF!</definedName>
    <definedName name="total25.3">#REF!</definedName>
    <definedName name="total25.4">#REF!</definedName>
    <definedName name="total25.5">#REF!</definedName>
    <definedName name="total25.6">#REF!</definedName>
    <definedName name="total25.7">#REF!</definedName>
    <definedName name="total27.1">'[206]05'!#REF!</definedName>
    <definedName name="total27.2">'[206]05'!#REF!</definedName>
    <definedName name="total27.3">'[206]05'!#REF!</definedName>
    <definedName name="total27.4">'[206]05'!#REF!</definedName>
    <definedName name="total27.5">'[206]05'!#REF!</definedName>
    <definedName name="total29.1">'[207]03'!#REF!</definedName>
    <definedName name="total30.1">#REF!</definedName>
    <definedName name="total31.1">#REF!</definedName>
    <definedName name="total31.2">#REF!</definedName>
    <definedName name="total31.3">#REF!</definedName>
    <definedName name="total38.1">'[207]04'!#REF!</definedName>
    <definedName name="TotalConstrucción">#REF!</definedName>
    <definedName name="TotalInstalación">#REF!</definedName>
    <definedName name="TotalPlaneación">#REF!</definedName>
    <definedName name="TotalPlaneación2">#REF!</definedName>
    <definedName name="totalplanilha01">#REF!</definedName>
    <definedName name="tr">#N/A</definedName>
    <definedName name="Trab_efectuar">#REF!</definedName>
    <definedName name="Trab_efectuar_p">#REF!</definedName>
    <definedName name="Trans03">#REF!</definedName>
    <definedName name="tres">#REF!</definedName>
    <definedName name="TRIS">#REF!</definedName>
    <definedName name="trtrt">#N/A</definedName>
    <definedName name="tsdesc">[141]Dados!$I$42</definedName>
    <definedName name="tsInf">[141]Dados!$I$45</definedName>
    <definedName name="TT">#REF!</definedName>
    <definedName name="TTT">#REF!</definedName>
    <definedName name="tttt">#N/A</definedName>
    <definedName name="TTTTTTTTTTTTTTTTTTTTT">'[42]01'!#REF!</definedName>
    <definedName name="TUBO">#REF!</definedName>
    <definedName name="TUDO">#REF!</definedName>
    <definedName name="TUDO2">#REF!</definedName>
    <definedName name="tufg" hidden="1">[27]EXP!#REF!</definedName>
    <definedName name="tx">#REF!</definedName>
    <definedName name="tx_br_equip">[71]EDC!$G$616</definedName>
    <definedName name="Tx_Juros1">[208]Acomp!#REF!</definedName>
    <definedName name="Tx_Juros2">[208]Acomp!#REF!</definedName>
    <definedName name="txDez00">#REF!</definedName>
    <definedName name="TxGar1">[141]Dados!$H$28</definedName>
    <definedName name="TxGar2">[141]Dados!$H$29</definedName>
    <definedName name="TxGar4">[141]Dados!$H$31</definedName>
    <definedName name="tydfght" hidden="1">[27]EXP!#REF!</definedName>
    <definedName name="tydfghy" hidden="1">[27]EXP!#REF!</definedName>
    <definedName name="tyfgjy" hidden="1">[27]EXP!#REF!</definedName>
    <definedName name="tyhgh">#REF!</definedName>
    <definedName name="TYU" hidden="1">[27]EXP!#REF!</definedName>
    <definedName name="tyufg" hidden="1">[27]EXP!#REF!</definedName>
    <definedName name="tyughkfghj" hidden="1">[27]EXP!#REF!</definedName>
    <definedName name="u">#N/A</definedName>
    <definedName name="ua">#REF!</definedName>
    <definedName name="UBICA_ACTUAL">#REF!</definedName>
    <definedName name="ufg">#REF!</definedName>
    <definedName name="UFIR">[66]ATIVO!#REF!</definedName>
    <definedName name="UFIR94">[66]ATIVO!#REF!</definedName>
    <definedName name="uhjuyhj" hidden="1">[27]EXP!#REF!</definedName>
    <definedName name="ui">#REF!</definedName>
    <definedName name="uihjk" hidden="1">[27]EXP!#REF!</definedName>
    <definedName name="uihjkl" hidden="1">[27]EXP!#REF!</definedName>
    <definedName name="uihk" hidden="1">[27]EXP!#REF!</definedName>
    <definedName name="uijhklu">#REF!</definedName>
    <definedName name="uikhkh" hidden="1">[27]EXP!#REF!</definedName>
    <definedName name="uilhjk" hidden="1">[27]EXP!#REF!</definedName>
    <definedName name="uiyhjk" hidden="1">[27]EXP!#REF!</definedName>
    <definedName name="uju">#REF!</definedName>
    <definedName name="UKJ" hidden="1">[27]EXP!#REF!</definedName>
    <definedName name="Ult">#REF!</definedName>
    <definedName name="UMA">[37]VALORIZACION!$A$14:$AM$126</definedName>
    <definedName name="under">#REF!</definedName>
    <definedName name="UNI">#REF!</definedName>
    <definedName name="UNIDAD">'[166]RES,MET,ADI1'!#REF!</definedName>
    <definedName name="uno">#REF!</definedName>
    <definedName name="UP_DDDD">'[136]up empleados sem 44'!#REF!</definedName>
    <definedName name="up_empleados_09">'[136]up empleados sem 44'!#REF!</definedName>
    <definedName name="up_empleados_10">'[136]up empleados sem 44'!#REF!</definedName>
    <definedName name="up_empleados_dia01">'[136]up empleados sem 44'!#REF!</definedName>
    <definedName name="up_empleados_dia02">'[136]up empleados sem 44'!#REF!</definedName>
    <definedName name="up_empleados_dia03">'[136]up empleados sem 44'!#REF!</definedName>
    <definedName name="up_empleados_dia04">'[136]up empleados sem 44'!#REF!</definedName>
    <definedName name="up_empleados_dia05">'[136]up empleados sem 44'!#REF!</definedName>
    <definedName name="up_empleados_dia06">'[136]up empleados sem 44'!#REF!</definedName>
    <definedName name="up_empleados_dia07">'[136]up empleados sem 44'!#REF!</definedName>
    <definedName name="up_empleados_dia08">'[136]up empleados sem 44'!#REF!</definedName>
    <definedName name="up_empleados_dia09">'[136]up empleados sem 44'!#REF!</definedName>
    <definedName name="up_empleados_dia10">'[136]up empleados sem 44'!#REF!</definedName>
    <definedName name="up_empleados_dia13">'[136]up empleados sem 44'!#REF!</definedName>
    <definedName name="up_empleados_dia14">'[136]up empleados sem 44'!#REF!</definedName>
    <definedName name="up_empleados_dia15">'[136]up empleados sem 44'!#REF!</definedName>
    <definedName name="up_empleados_dia16">[209]empleados!$Y$8:$Z$93</definedName>
    <definedName name="up_empleados_dia17">[209]empleados!$AB$8:$AC$93</definedName>
    <definedName name="up_empleados_dia18">[209]empleados!$AE$8:$AF$93</definedName>
    <definedName name="up_empleados_dia19">[209]empleados!$AH$8:$AI$93</definedName>
    <definedName name="up_empleados_dia29">'[136]up empleados sem 44'!#REF!</definedName>
    <definedName name="up_empleados_dia30">'[136]up empleados sem 44'!#REF!</definedName>
    <definedName name="up_obreros_dia01">[210]obreros!$AH$5:$AI$212</definedName>
    <definedName name="up_obreros_dia13">'[136]MGP02 a la sem 43'!#REF!</definedName>
    <definedName name="up_obreros_dia14">'[136]MGP02 a la sem 43'!#REF!</definedName>
    <definedName name="up_obreros_dia15">'[136]MGP02 a la sem 43'!#REF!</definedName>
    <definedName name="up_obreros_dia16">'[136]MGP02 a la sem 43'!#REF!</definedName>
    <definedName name="up_obreros_dia17">'[209]MGP02 a la sem 42'!$AA$5:$AB$252</definedName>
    <definedName name="up_obreros_dia18">'[209]MGP02 a la sem 42'!$AD$5:$AE$252</definedName>
    <definedName name="up_obreros_dia19">'[209]MGP02 a la sem 42'!$AG$5:$AH$252</definedName>
    <definedName name="URV">#REF!</definedName>
    <definedName name="uti">#REF!</definedName>
    <definedName name="Utilidad">13%</definedName>
    <definedName name="uu">#N/A</definedName>
    <definedName name="uuu">#N/A</definedName>
    <definedName name="uuuu">#N/A</definedName>
    <definedName name="uuuuu">#N/A</definedName>
    <definedName name="uuuuuu">#N/A</definedName>
    <definedName name="uythj" hidden="1">[27]EXP!#REF!</definedName>
    <definedName name="v" hidden="1">'[132]F-05'!#REF!</definedName>
    <definedName name="V15NITRO">#REF!</definedName>
    <definedName name="V15PROPPET">#REF!</definedName>
    <definedName name="V15PVC">#REF!</definedName>
    <definedName name="V42NITRO">#REF!</definedName>
    <definedName name="V42OPPCAM">#REF!</definedName>
    <definedName name="V42PROPPET">#REF!</definedName>
    <definedName name="V42PVC">#REF!</definedName>
    <definedName name="VAL">[211]VALORIZACION!$A$13:$R$144</definedName>
    <definedName name="VAL_ACTUAL">#REF!</definedName>
    <definedName name="VAL03_01">#REF!</definedName>
    <definedName name="VAL03_02">#REF!</definedName>
    <definedName name="VAL03_03">#REF!</definedName>
    <definedName name="VAL03_04">#REF!</definedName>
    <definedName name="VAL03_05">#REF!</definedName>
    <definedName name="VAL03_06">#REF!</definedName>
    <definedName name="VAL03_07">#REF!</definedName>
    <definedName name="VALABR">#N/A</definedName>
    <definedName name="VALAGO">#N/A</definedName>
    <definedName name="VALFEB">#N/A</definedName>
    <definedName name="VALJUL">#N/A</definedName>
    <definedName name="VALJUN">#N/A</definedName>
    <definedName name="VALMAR">#N/A</definedName>
    <definedName name="VALMAY">#N/A</definedName>
    <definedName name="VALNOV">#N/A</definedName>
    <definedName name="VALOCT">#N/A</definedName>
    <definedName name="valor_Builtin_Print_Area_21">#REF!</definedName>
    <definedName name="VALOR_MEDIO">[68]LT_12131415!#REF!</definedName>
    <definedName name="VALOR_MEDIO2">[68]LT_12131415!#REF!</definedName>
    <definedName name="VALOR2">[175]CANT_LC!#REF!</definedName>
    <definedName name="VALORES">#REF!</definedName>
    <definedName name="valorizacion" hidden="1">'[18]LIMA-CANTA'!#REF!</definedName>
    <definedName name="valorización" hidden="1">'[18]LIMA-CANTA'!#REF!</definedName>
    <definedName name="VALORIZACION_MES">'[194]VALORIZACION 10'!$J$90</definedName>
    <definedName name="VALORIZACION03">#REF!</definedName>
    <definedName name="Valorización7">[160]ResumenTotalObra!#REF!</definedName>
    <definedName name="VALSET">#N/A</definedName>
    <definedName name="Values_Entered">IF(Loan_Amount*Interest_Rate*Loan_Years*Loan_Start&gt;0,1,0)</definedName>
    <definedName name="Variacao">[46]DIFERENCIAL!#REF!</definedName>
    <definedName name="vbfcv" hidden="1">[27]EXP!#REF!</definedName>
    <definedName name="vbj" hidden="1">[27]EXP!#REF!</definedName>
    <definedName name="vbngthf" hidden="1">[27]EXP!#REF!</definedName>
    <definedName name="vcdfvdvd">#REF!</definedName>
    <definedName name="vcdq" hidden="1">[27]EXP!#REF!</definedName>
    <definedName name="VDer">#REF!</definedName>
    <definedName name="vedw" hidden="1">[27]EXP!#REF!</definedName>
    <definedName name="venda_existente_HCl">#REF!</definedName>
    <definedName name="venda_existente_hipo">#REF!</definedName>
    <definedName name="venda_existente_soda">#REF!</definedName>
    <definedName name="VENDAS_MERCADO_EXTERNO">'[61]#REF'!$B$6:$O$49</definedName>
    <definedName name="VENDAS_MERCADO_INTERNO">'[61]#REF'!$B$56:$O$104</definedName>
    <definedName name="VENDAS_MERCADO_INTERNO_CONVENCIONAL">'[61]#REF'!$B$111:$O$159</definedName>
    <definedName name="VENDAS_MERCADO_INTERNO_VIPE">'[61]#REF'!$B$166:$O$214</definedName>
    <definedName name="VENDAS_MERCADO_TOTAL_CONSOLIDADO">'[61]#REF'!$B$221:$O$269</definedName>
    <definedName name="VENDAS_RESUMO_POR_FÁBRICA">'[61]#REF'!$B$343:$O$368</definedName>
    <definedName name="Ventas">[53]Parametros!$E$9</definedName>
    <definedName name="VFFD" hidden="1">'[18]LIMA-CANTA'!#REF!</definedName>
    <definedName name="VFGT" hidden="1">'[18]LIMA-CANTA'!#REF!</definedName>
    <definedName name="VFR" hidden="1">[27]EXP!#REF!</definedName>
    <definedName name="vfrt">#N/A</definedName>
    <definedName name="vgv_incorp">#REF!</definedName>
    <definedName name="Viaticos">#REF!</definedName>
    <definedName name="Viaticos_3">[163]Hoja1!$A$3:$A$6</definedName>
    <definedName name="viernes">[212]RES!$C$7:$R$73</definedName>
    <definedName name="VIEW_1">[213]Pilot!$A$1:$G$43</definedName>
    <definedName name="VIEW_2">[213]Pilot!$A$59:$G$101</definedName>
    <definedName name="VIEW_3">[213]Pilot!$A$122:$G$164</definedName>
    <definedName name="VIEW_4">[213]Pilot!$A$192:$G$234</definedName>
    <definedName name="VIGA">#REF!</definedName>
    <definedName name="vigas">#REF!</definedName>
    <definedName name="VISUALIZACION">#N/A</definedName>
    <definedName name="viuda" hidden="1">'[18]LIMA-CANTA'!#REF!</definedName>
    <definedName name="VIzq">#REF!</definedName>
    <definedName name="vlr_mensal">[175]CANT_LC!#REF!</definedName>
    <definedName name="VM">#REF!</definedName>
    <definedName name="vnfgcvhj" hidden="1">[27]EXP!#REF!</definedName>
    <definedName name="VOLVO">#REF!</definedName>
    <definedName name="w" hidden="1">'[18]LIMA-CANTA'!#REF!</definedName>
    <definedName name="wacc">#REF!</definedName>
    <definedName name="WCEC">#REF!</definedName>
    <definedName name="WER" hidden="1">[27]EXP!#REF!</definedName>
    <definedName name="werrsfd" hidden="1">[27]EXP!#REF!</definedName>
    <definedName name="wewe">#N/A</definedName>
    <definedName name="Windows_Type">#REF!</definedName>
    <definedName name="Windows_Type2">#REF!</definedName>
    <definedName name="wqer" hidden="1">[27]EXP!#REF!</definedName>
    <definedName name="WQREQ">[155]ORGANIGRAMA!#REF!</definedName>
    <definedName name="wqwq">#N/A</definedName>
    <definedName name="wra" hidden="1">'[18]LIMA-CANTA'!#REF!</definedName>
    <definedName name="wrn.civil._.works." hidden="1">{#N/A,#N/A,TRUE,"1842CWN0"}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ERENCIA." hidden="1">{#N/A,#N/A,TRUE,"INGENIERIA";#N/A,#N/A,TRUE,"COMPRAS";#N/A,#N/A,TRUE,"DIRECCION";#N/A,#N/A,TRUE,"RESUMEN"}</definedName>
    <definedName name="wrn.VOLCAN." hidden="1">{#N/A,#N/A,FALSE,"Resumen"}</definedName>
    <definedName name="WRR">#REF!</definedName>
    <definedName name="wsa">#N/A</definedName>
    <definedName name="wwq">#N/A</definedName>
    <definedName name="wwqq">#N/A</definedName>
    <definedName name="wwqqww">#N/A</definedName>
    <definedName name="wwww">#N/A</definedName>
    <definedName name="wwwwww">#N/A</definedName>
    <definedName name="wwwwwwww">#N/A</definedName>
    <definedName name="X">'[214]SERVICIOS A OBRA 195'!#REF!</definedName>
    <definedName name="xet" hidden="1">[27]EXP!#REF!</definedName>
    <definedName name="xGraph11" hidden="1">'[18]LIMA-CANTA'!#REF!</definedName>
    <definedName name="xnssppppppppx">[49]VALIDACION!#REF!</definedName>
    <definedName name="XSDDE" hidden="1">'[18]LIMA-CANTA'!#REF!</definedName>
    <definedName name="XSW" hidden="1">[27]EXP!#REF!</definedName>
    <definedName name="xx">[145]COMP_CX!$B$1:$G$40</definedName>
    <definedName name="xxx" hidden="1">#N/A</definedName>
    <definedName name="XXXX">#N/A</definedName>
    <definedName name="XZA" hidden="1">'[18]LIMA-CANTA'!#REF!</definedName>
    <definedName name="y">#REF!</definedName>
    <definedName name="yighk" hidden="1">[27]EXP!#REF!</definedName>
    <definedName name="YJH">#REF!</definedName>
    <definedName name="YRGFHT" hidden="1">[27]EXP!#REF!</definedName>
    <definedName name="yt">#N/A</definedName>
    <definedName name="ytyt">#N/A</definedName>
    <definedName name="ytytyt">#N/A</definedName>
    <definedName name="yughjuy" hidden="1">[27]EXP!#REF!</definedName>
    <definedName name="YUI" hidden="1">[27]EXP!#REF!</definedName>
    <definedName name="yuj" hidden="1">[27]EXP!#REF!</definedName>
    <definedName name="yujgh" hidden="1">[27]EXP!#REF!</definedName>
    <definedName name="yujhjk" hidden="1">[27]EXP!#REF!</definedName>
    <definedName name="YUTGH" hidden="1">'[18]LIMA-CANTA'!#REF!</definedName>
    <definedName name="yy">'[215]SERVICIOS A OBRA 195'!#REF!</definedName>
    <definedName name="yyyy">#N/A</definedName>
    <definedName name="yyyyyy">#N/A</definedName>
    <definedName name="YYYYYYYUUUUUUUUUUUUUUU">'[42]03'!#REF!</definedName>
    <definedName name="yyyyyyyy">#N/A</definedName>
    <definedName name="YYYYYYYYYRRRRRRRRRRRR">'[42]03'!#REF!</definedName>
    <definedName name="YYYYYYYYYYYYYY">'[82]01'!#REF!</definedName>
    <definedName name="Z23WQS23WD234E">#REF!</definedName>
    <definedName name="ZANJAS">#REF!</definedName>
    <definedName name="ZAQ" hidden="1">[27]EXP!#REF!</definedName>
    <definedName name="zcd">'[5]CONSOL DRE GERAL'!$B$1:$G$40</definedName>
    <definedName name="zd">#REF!</definedName>
    <definedName name="zdfgv" hidden="1">[27]EXP!#REF!</definedName>
    <definedName name="zdg">#REF!</definedName>
    <definedName name="zi">#REF!</definedName>
    <definedName name="ZXC" hidden="1">[27]EXP!#REF!</definedName>
    <definedName name="zxft" hidden="1">[27]EXP!#REF!</definedName>
    <definedName name="ZZZZZZZZ">'[42]05'!#REF!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78" l="1"/>
  <c r="B13" i="78"/>
  <c r="B12" i="78"/>
  <c r="B11" i="78"/>
  <c r="B9" i="78"/>
  <c r="B8" i="78"/>
  <c r="B7" i="78"/>
  <c r="K5" i="81"/>
  <c r="C5" i="81"/>
  <c r="D55" i="74"/>
  <c r="H5" i="79" l="1"/>
  <c r="H6" i="79"/>
  <c r="A8" i="77"/>
  <c r="J31" i="71"/>
  <c r="J30" i="71"/>
  <c r="J10" i="71"/>
  <c r="B10" i="71"/>
  <c r="C5" i="72"/>
  <c r="C4" i="72"/>
  <c r="C6" i="72"/>
  <c r="J204" i="71"/>
  <c r="B204" i="71"/>
  <c r="J196" i="71"/>
  <c r="B196" i="71"/>
  <c r="J205" i="71"/>
  <c r="B205" i="71"/>
  <c r="J240" i="71"/>
  <c r="B240" i="71"/>
  <c r="J239" i="71"/>
  <c r="B239" i="71"/>
  <c r="J203" i="71"/>
  <c r="B203" i="71"/>
  <c r="J195" i="71"/>
  <c r="B195" i="71"/>
  <c r="I152" i="71"/>
  <c r="M152" i="71" s="1"/>
  <c r="B152" i="71"/>
  <c r="I75" i="71"/>
  <c r="M75" i="71" s="1"/>
  <c r="B75" i="71"/>
  <c r="I279" i="71"/>
  <c r="M279" i="71" s="1"/>
  <c r="B279" i="71"/>
  <c r="I230" i="71"/>
  <c r="M230" i="71" s="1"/>
  <c r="B230" i="71"/>
  <c r="B9" i="76"/>
  <c r="K5" i="71"/>
  <c r="L5" i="81" s="1"/>
  <c r="C33" i="71"/>
  <c r="M418" i="71"/>
  <c r="J418" i="71"/>
  <c r="K418" i="71" s="1"/>
  <c r="K419" i="71" s="1"/>
  <c r="K416" i="71" s="1"/>
  <c r="F52" i="74" s="1"/>
  <c r="B418" i="71"/>
  <c r="M413" i="71"/>
  <c r="J413" i="71"/>
  <c r="K413" i="71" s="1"/>
  <c r="K414" i="71" s="1"/>
  <c r="K411" i="71" s="1"/>
  <c r="F51" i="74" s="1"/>
  <c r="B29" i="72"/>
  <c r="B413" i="71" s="1"/>
  <c r="B70" i="71"/>
  <c r="I70" i="71"/>
  <c r="H8" i="79"/>
  <c r="H7" i="79"/>
  <c r="A7" i="76"/>
  <c r="J167" i="71"/>
  <c r="K167" i="71" s="1"/>
  <c r="K168" i="71" s="1"/>
  <c r="M167" i="71"/>
  <c r="B167" i="71"/>
  <c r="B314" i="71"/>
  <c r="C27" i="71"/>
  <c r="B402" i="71"/>
  <c r="B401" i="71"/>
  <c r="B400" i="71"/>
  <c r="B406" i="71"/>
  <c r="B407" i="71"/>
  <c r="B405" i="71"/>
  <c r="I406" i="71"/>
  <c r="M406" i="71" s="1"/>
  <c r="I405" i="71"/>
  <c r="M405" i="71" s="1"/>
  <c r="I402" i="71"/>
  <c r="M402" i="71" s="1"/>
  <c r="I401" i="71"/>
  <c r="M401" i="71" s="1"/>
  <c r="I400" i="71"/>
  <c r="M400" i="71" s="1"/>
  <c r="C3" i="71"/>
  <c r="K6" i="78"/>
  <c r="K10" i="78"/>
  <c r="I30" i="71" s="1"/>
  <c r="C316" i="71"/>
  <c r="B6" i="71"/>
  <c r="M10" i="71"/>
  <c r="C7" i="71"/>
  <c r="M24" i="71"/>
  <c r="J24" i="71"/>
  <c r="K24" i="71" s="1"/>
  <c r="K25" i="71" s="1"/>
  <c r="K22" i="71" s="1"/>
  <c r="F10" i="74" s="1"/>
  <c r="B24" i="71"/>
  <c r="I93" i="71"/>
  <c r="M93" i="71" s="1"/>
  <c r="B94" i="71"/>
  <c r="B93" i="71"/>
  <c r="B92" i="71"/>
  <c r="B91" i="71"/>
  <c r="B90" i="71"/>
  <c r="B87" i="71"/>
  <c r="B86" i="71"/>
  <c r="B85" i="71"/>
  <c r="B84" i="71"/>
  <c r="I92" i="71"/>
  <c r="M92" i="71" s="1"/>
  <c r="I91" i="71"/>
  <c r="M91" i="71" s="1"/>
  <c r="I90" i="71"/>
  <c r="M90" i="71" s="1"/>
  <c r="I87" i="71"/>
  <c r="M87" i="71" s="1"/>
  <c r="I86" i="71"/>
  <c r="M86" i="71" s="1"/>
  <c r="I85" i="71"/>
  <c r="M85" i="71" s="1"/>
  <c r="I84" i="71"/>
  <c r="M84" i="71" s="1"/>
  <c r="M107" i="71"/>
  <c r="I112" i="71"/>
  <c r="M112" i="71" s="1"/>
  <c r="B113" i="71"/>
  <c r="B112" i="71"/>
  <c r="B111" i="71"/>
  <c r="B110" i="71"/>
  <c r="J107" i="71"/>
  <c r="K107" i="71" s="1"/>
  <c r="K108" i="71" s="1"/>
  <c r="B107" i="71"/>
  <c r="I104" i="71"/>
  <c r="M104" i="71" s="1"/>
  <c r="B104" i="71"/>
  <c r="B103" i="71"/>
  <c r="B102" i="71"/>
  <c r="B101" i="71"/>
  <c r="I111" i="71"/>
  <c r="M111" i="71" s="1"/>
  <c r="I110" i="71"/>
  <c r="M110" i="71" s="1"/>
  <c r="I103" i="71"/>
  <c r="M103" i="71" s="1"/>
  <c r="I102" i="71"/>
  <c r="M102" i="71" s="1"/>
  <c r="I101" i="71"/>
  <c r="M101" i="71" s="1"/>
  <c r="M183" i="71"/>
  <c r="B188" i="71"/>
  <c r="B187" i="71"/>
  <c r="B186" i="71"/>
  <c r="J183" i="71"/>
  <c r="K183" i="71" s="1"/>
  <c r="K184" i="71" s="1"/>
  <c r="B183" i="71"/>
  <c r="B180" i="71"/>
  <c r="B179" i="71"/>
  <c r="B178" i="71"/>
  <c r="I187" i="71"/>
  <c r="M187" i="71" s="1"/>
  <c r="I186" i="71"/>
  <c r="M186" i="71" s="1"/>
  <c r="I180" i="71"/>
  <c r="M180" i="71" s="1"/>
  <c r="I179" i="71"/>
  <c r="M179" i="71" s="1"/>
  <c r="I178" i="71"/>
  <c r="M178" i="71" s="1"/>
  <c r="C173" i="71"/>
  <c r="B295" i="71"/>
  <c r="B294" i="71"/>
  <c r="B293" i="71"/>
  <c r="B290" i="71"/>
  <c r="B289" i="71"/>
  <c r="B288" i="71"/>
  <c r="B296" i="71"/>
  <c r="I295" i="71"/>
  <c r="M295" i="71" s="1"/>
  <c r="I294" i="71"/>
  <c r="M294" i="71" s="1"/>
  <c r="I293" i="71"/>
  <c r="M293" i="71" s="1"/>
  <c r="I290" i="71"/>
  <c r="M290" i="71" s="1"/>
  <c r="I289" i="71"/>
  <c r="M289" i="71" s="1"/>
  <c r="I288" i="71"/>
  <c r="M288" i="71" s="1"/>
  <c r="K16" i="78" l="1"/>
  <c r="N418" i="71"/>
  <c r="P418" i="71" s="1"/>
  <c r="Q416" i="71" s="1"/>
  <c r="N413" i="71"/>
  <c r="P413" i="71" s="1"/>
  <c r="Q411" i="71" s="1"/>
  <c r="M70" i="71"/>
  <c r="N167" i="71"/>
  <c r="I31" i="71"/>
  <c r="N24" i="71"/>
  <c r="P24" i="71" s="1"/>
  <c r="Q22" i="71" s="1"/>
  <c r="N107" i="71"/>
  <c r="N183" i="71"/>
  <c r="M308" i="71" l="1"/>
  <c r="B305" i="71"/>
  <c r="B304" i="71"/>
  <c r="B303" i="71"/>
  <c r="I313" i="71"/>
  <c r="M313" i="71" s="1"/>
  <c r="B313" i="71"/>
  <c r="G12" i="72"/>
  <c r="E12" i="72"/>
  <c r="D12" i="72"/>
  <c r="B312" i="71"/>
  <c r="B311" i="71"/>
  <c r="J308" i="71"/>
  <c r="K308" i="71" s="1"/>
  <c r="K309" i="71" s="1"/>
  <c r="B308" i="71"/>
  <c r="I312" i="71"/>
  <c r="M312" i="71" s="1"/>
  <c r="I311" i="71"/>
  <c r="M311" i="71" s="1"/>
  <c r="I305" i="71"/>
  <c r="M305" i="71" s="1"/>
  <c r="I304" i="71"/>
  <c r="M304" i="71" s="1"/>
  <c r="I303" i="71"/>
  <c r="M303" i="71" s="1"/>
  <c r="H12" i="72" l="1"/>
  <c r="N308" i="71"/>
  <c r="J279" i="71" l="1"/>
  <c r="J75" i="71"/>
  <c r="J152" i="71"/>
  <c r="J230" i="71"/>
  <c r="K10" i="71"/>
  <c r="K11" i="71" s="1"/>
  <c r="K8" i="71" s="1"/>
  <c r="F8" i="74" s="1"/>
  <c r="N10" i="71"/>
  <c r="P10" i="71" s="1"/>
  <c r="Q9" i="71" s="1"/>
  <c r="J313" i="71"/>
  <c r="J93" i="71"/>
  <c r="J112" i="71"/>
  <c r="K230" i="71" l="1"/>
  <c r="N230" i="71"/>
  <c r="K152" i="71"/>
  <c r="N152" i="71"/>
  <c r="N75" i="71"/>
  <c r="K75" i="71"/>
  <c r="K279" i="71"/>
  <c r="N279" i="71"/>
  <c r="N112" i="71"/>
  <c r="K112" i="71"/>
  <c r="K93" i="71"/>
  <c r="N93" i="71"/>
  <c r="K313" i="71"/>
  <c r="N313" i="71"/>
  <c r="D14" i="72" l="1"/>
  <c r="D15" i="72"/>
  <c r="D16" i="72"/>
  <c r="D13" i="72"/>
  <c r="D11" i="72"/>
  <c r="C415" i="71" l="1"/>
  <c r="C410" i="71"/>
  <c r="C409" i="71"/>
  <c r="C396" i="71"/>
  <c r="M240" i="71"/>
  <c r="M239" i="71"/>
  <c r="M205" i="71"/>
  <c r="M204" i="71"/>
  <c r="M203" i="71"/>
  <c r="M196" i="71"/>
  <c r="M195" i="71"/>
  <c r="M36" i="71"/>
  <c r="M19" i="71"/>
  <c r="M18" i="71"/>
  <c r="B394" i="71"/>
  <c r="B393" i="71"/>
  <c r="B392" i="71"/>
  <c r="I388" i="71"/>
  <c r="B389" i="71"/>
  <c r="B388" i="71"/>
  <c r="B387" i="71"/>
  <c r="B386" i="71"/>
  <c r="C381" i="71"/>
  <c r="C380" i="71"/>
  <c r="C382" i="71"/>
  <c r="I393" i="71"/>
  <c r="M393" i="71" s="1"/>
  <c r="I392" i="71"/>
  <c r="M392" i="71" s="1"/>
  <c r="I389" i="71"/>
  <c r="M389" i="71" s="1"/>
  <c r="I387" i="71"/>
  <c r="M387" i="71" s="1"/>
  <c r="I386" i="71"/>
  <c r="M386" i="71" s="1"/>
  <c r="B378" i="71"/>
  <c r="C373" i="71"/>
  <c r="B371" i="71"/>
  <c r="B370" i="71"/>
  <c r="B369" i="71"/>
  <c r="B366" i="71"/>
  <c r="B365" i="71"/>
  <c r="B364" i="71"/>
  <c r="C359" i="71"/>
  <c r="I378" i="71"/>
  <c r="M378" i="71" s="1"/>
  <c r="I370" i="71"/>
  <c r="M370" i="71" s="1"/>
  <c r="I369" i="71"/>
  <c r="M369" i="71" s="1"/>
  <c r="I366" i="71"/>
  <c r="M366" i="71" s="1"/>
  <c r="I365" i="71"/>
  <c r="M365" i="71" s="1"/>
  <c r="I364" i="71"/>
  <c r="M364" i="71" s="1"/>
  <c r="B357" i="71"/>
  <c r="C352" i="71"/>
  <c r="I357" i="71"/>
  <c r="M357" i="71" s="1"/>
  <c r="B350" i="71"/>
  <c r="B349" i="71"/>
  <c r="B348" i="71"/>
  <c r="B345" i="71"/>
  <c r="B344" i="71"/>
  <c r="B343" i="71"/>
  <c r="C338" i="71"/>
  <c r="I349" i="71"/>
  <c r="M349" i="71" s="1"/>
  <c r="I348" i="71"/>
  <c r="M348" i="71" s="1"/>
  <c r="I345" i="71"/>
  <c r="M345" i="71" s="1"/>
  <c r="I344" i="71"/>
  <c r="M344" i="71" s="1"/>
  <c r="I343" i="71"/>
  <c r="M343" i="71" s="1"/>
  <c r="B336" i="71"/>
  <c r="C331" i="71"/>
  <c r="I336" i="71"/>
  <c r="M336" i="71" s="1"/>
  <c r="I324" i="71"/>
  <c r="M324" i="71" s="1"/>
  <c r="I323" i="71"/>
  <c r="M323" i="71" s="1"/>
  <c r="I322" i="71"/>
  <c r="M322" i="71" s="1"/>
  <c r="B324" i="71"/>
  <c r="B323" i="71"/>
  <c r="B322" i="71"/>
  <c r="B329" i="71"/>
  <c r="I328" i="71"/>
  <c r="M328" i="71" s="1"/>
  <c r="B328" i="71"/>
  <c r="C317" i="71"/>
  <c r="C298" i="71"/>
  <c r="C283" i="71"/>
  <c r="C269" i="71"/>
  <c r="B281" i="71"/>
  <c r="B280" i="71"/>
  <c r="B278" i="71"/>
  <c r="B275" i="71"/>
  <c r="B274" i="71"/>
  <c r="B267" i="71"/>
  <c r="B266" i="71"/>
  <c r="B263" i="71"/>
  <c r="B262" i="71"/>
  <c r="B261" i="71"/>
  <c r="C257" i="71"/>
  <c r="I280" i="71"/>
  <c r="M280" i="71" s="1"/>
  <c r="I278" i="71"/>
  <c r="M278" i="71" s="1"/>
  <c r="I275" i="71"/>
  <c r="M275" i="71" s="1"/>
  <c r="I274" i="71"/>
  <c r="M274" i="71" s="1"/>
  <c r="I266" i="71"/>
  <c r="M266" i="71" s="1"/>
  <c r="I263" i="71"/>
  <c r="M263" i="71" s="1"/>
  <c r="I262" i="71"/>
  <c r="M262" i="71" s="1"/>
  <c r="I261" i="71"/>
  <c r="M261" i="71" s="1"/>
  <c r="B255" i="71"/>
  <c r="B254" i="71"/>
  <c r="B253" i="71"/>
  <c r="B250" i="71"/>
  <c r="B249" i="71"/>
  <c r="B248" i="71"/>
  <c r="C243" i="71"/>
  <c r="I254" i="71"/>
  <c r="M254" i="71" s="1"/>
  <c r="I253" i="71"/>
  <c r="M253" i="71" s="1"/>
  <c r="I250" i="71"/>
  <c r="M250" i="71" s="1"/>
  <c r="I249" i="71"/>
  <c r="M249" i="71" s="1"/>
  <c r="I248" i="71"/>
  <c r="M248" i="71" s="1"/>
  <c r="C242" i="71"/>
  <c r="C234" i="71"/>
  <c r="B232" i="71"/>
  <c r="B231" i="71"/>
  <c r="B229" i="71"/>
  <c r="B226" i="71"/>
  <c r="B225" i="71"/>
  <c r="B218" i="71"/>
  <c r="B217" i="71"/>
  <c r="B214" i="71"/>
  <c r="B213" i="71"/>
  <c r="B212" i="71"/>
  <c r="C220" i="71"/>
  <c r="C208" i="71"/>
  <c r="I231" i="71"/>
  <c r="M231" i="71" s="1"/>
  <c r="I229" i="71"/>
  <c r="M229" i="71" s="1"/>
  <c r="I226" i="71"/>
  <c r="M226" i="71" s="1"/>
  <c r="I225" i="71"/>
  <c r="M225" i="71" s="1"/>
  <c r="I217" i="71"/>
  <c r="M217" i="71" s="1"/>
  <c r="I214" i="71"/>
  <c r="M214" i="71" s="1"/>
  <c r="I213" i="71"/>
  <c r="M213" i="71" s="1"/>
  <c r="I212" i="71"/>
  <c r="M212" i="71" s="1"/>
  <c r="C207" i="71"/>
  <c r="C190" i="71"/>
  <c r="C198" i="71"/>
  <c r="C156" i="71"/>
  <c r="B154" i="71"/>
  <c r="B153" i="71"/>
  <c r="B151" i="71"/>
  <c r="B148" i="71"/>
  <c r="B147" i="71"/>
  <c r="C142" i="71"/>
  <c r="B140" i="71"/>
  <c r="B139" i="71"/>
  <c r="B136" i="71"/>
  <c r="B135" i="71"/>
  <c r="B134" i="71"/>
  <c r="C130" i="71"/>
  <c r="B128" i="71"/>
  <c r="B127" i="71"/>
  <c r="B126" i="71"/>
  <c r="C116" i="71"/>
  <c r="B123" i="71"/>
  <c r="B122" i="71"/>
  <c r="B121" i="71"/>
  <c r="I153" i="71"/>
  <c r="M153" i="71" s="1"/>
  <c r="I151" i="71"/>
  <c r="M151" i="71" s="1"/>
  <c r="I148" i="71"/>
  <c r="M148" i="71" s="1"/>
  <c r="I147" i="71"/>
  <c r="M147" i="71" s="1"/>
  <c r="I139" i="71"/>
  <c r="M139" i="71" s="1"/>
  <c r="I136" i="71"/>
  <c r="M136" i="71" s="1"/>
  <c r="I135" i="71"/>
  <c r="M135" i="71" s="1"/>
  <c r="I134" i="71"/>
  <c r="M134" i="71" s="1"/>
  <c r="I127" i="71"/>
  <c r="M127" i="71" s="1"/>
  <c r="I126" i="71"/>
  <c r="M126" i="71" s="1"/>
  <c r="I123" i="71"/>
  <c r="M123" i="71" s="1"/>
  <c r="I122" i="71"/>
  <c r="M122" i="71" s="1"/>
  <c r="I121" i="71"/>
  <c r="M121" i="71" s="1"/>
  <c r="C115" i="71"/>
  <c r="C96" i="71"/>
  <c r="C79" i="71"/>
  <c r="C65" i="71"/>
  <c r="C53" i="71"/>
  <c r="H40" i="72"/>
  <c r="H39" i="72"/>
  <c r="H38" i="72"/>
  <c r="H37" i="72"/>
  <c r="G17" i="72"/>
  <c r="G16" i="72"/>
  <c r="G15" i="72"/>
  <c r="G14" i="72"/>
  <c r="G13" i="72"/>
  <c r="E17" i="72"/>
  <c r="E16" i="72"/>
  <c r="D17" i="72"/>
  <c r="E15" i="72"/>
  <c r="E14" i="72"/>
  <c r="E13" i="72"/>
  <c r="E11" i="72"/>
  <c r="B50" i="71"/>
  <c r="C40" i="71"/>
  <c r="C39" i="71"/>
  <c r="C38" i="71"/>
  <c r="C12" i="71"/>
  <c r="C26" i="71"/>
  <c r="C21" i="71"/>
  <c r="G52" i="74"/>
  <c r="G51" i="74"/>
  <c r="G10" i="74"/>
  <c r="G8" i="74"/>
  <c r="G50" i="74" l="1"/>
  <c r="J400" i="71"/>
  <c r="K400" i="71" s="1"/>
  <c r="J401" i="71"/>
  <c r="K401" i="71" s="1"/>
  <c r="J70" i="71"/>
  <c r="J402" i="71"/>
  <c r="N402" i="71" s="1"/>
  <c r="J84" i="71"/>
  <c r="K84" i="71" s="1"/>
  <c r="J103" i="71"/>
  <c r="K103" i="71" s="1"/>
  <c r="J86" i="71"/>
  <c r="J102" i="71"/>
  <c r="N102" i="71" s="1"/>
  <c r="J85" i="71"/>
  <c r="J104" i="71"/>
  <c r="K104" i="71" s="1"/>
  <c r="J87" i="71"/>
  <c r="J101" i="71"/>
  <c r="J121" i="71"/>
  <c r="N121" i="71" s="1"/>
  <c r="J275" i="71"/>
  <c r="K275" i="71" s="1"/>
  <c r="J180" i="71"/>
  <c r="J290" i="71"/>
  <c r="J305" i="71"/>
  <c r="J212" i="71"/>
  <c r="N212" i="71" s="1"/>
  <c r="J178" i="71"/>
  <c r="J288" i="71"/>
  <c r="J303" i="71"/>
  <c r="N303" i="71" s="1"/>
  <c r="J322" i="71"/>
  <c r="K322" i="71" s="1"/>
  <c r="J388" i="71"/>
  <c r="K388" i="71" s="1"/>
  <c r="J179" i="71"/>
  <c r="J289" i="71"/>
  <c r="J304" i="71"/>
  <c r="J134" i="71"/>
  <c r="N134" i="71" s="1"/>
  <c r="J364" i="71"/>
  <c r="N364" i="71" s="1"/>
  <c r="J261" i="71"/>
  <c r="K261" i="71" s="1"/>
  <c r="J343" i="71"/>
  <c r="K343" i="71" s="1"/>
  <c r="J248" i="71"/>
  <c r="N248" i="71" s="1"/>
  <c r="J262" i="71"/>
  <c r="N262" i="71" s="1"/>
  <c r="J123" i="71"/>
  <c r="N123" i="71" s="1"/>
  <c r="J213" i="71"/>
  <c r="N213" i="71" s="1"/>
  <c r="J225" i="71"/>
  <c r="N225" i="71" s="1"/>
  <c r="J324" i="71"/>
  <c r="K324" i="71" s="1"/>
  <c r="J345" i="71"/>
  <c r="N345" i="71" s="1"/>
  <c r="J389" i="71"/>
  <c r="N389" i="71" s="1"/>
  <c r="J386" i="71"/>
  <c r="N386" i="71" s="1"/>
  <c r="J147" i="71"/>
  <c r="N147" i="71" s="1"/>
  <c r="J214" i="71"/>
  <c r="N214" i="71" s="1"/>
  <c r="J226" i="71"/>
  <c r="N226" i="71" s="1"/>
  <c r="J249" i="71"/>
  <c r="K249" i="71" s="1"/>
  <c r="J365" i="71"/>
  <c r="N365" i="71" s="1"/>
  <c r="J135" i="71"/>
  <c r="N135" i="71" s="1"/>
  <c r="J148" i="71"/>
  <c r="K148" i="71" s="1"/>
  <c r="J250" i="71"/>
  <c r="K250" i="71" s="1"/>
  <c r="J387" i="71"/>
  <c r="N387" i="71" s="1"/>
  <c r="J274" i="71"/>
  <c r="N274" i="71" s="1"/>
  <c r="J366" i="71"/>
  <c r="K366" i="71" s="1"/>
  <c r="J122" i="71"/>
  <c r="K122" i="71" s="1"/>
  <c r="J136" i="71"/>
  <c r="K136" i="71" s="1"/>
  <c r="J263" i="71"/>
  <c r="N263" i="71" s="1"/>
  <c r="J323" i="71"/>
  <c r="K323" i="71" s="1"/>
  <c r="J344" i="71"/>
  <c r="N344" i="71" s="1"/>
  <c r="M388" i="71"/>
  <c r="H16" i="72"/>
  <c r="J90" i="71" s="1"/>
  <c r="J18" i="71"/>
  <c r="K18" i="71" s="1"/>
  <c r="B18" i="71"/>
  <c r="J19" i="71"/>
  <c r="K19" i="71" s="1"/>
  <c r="B19" i="71"/>
  <c r="N400" i="71" l="1"/>
  <c r="N84" i="71"/>
  <c r="K402" i="71"/>
  <c r="K403" i="71" s="1"/>
  <c r="J407" i="71" s="1"/>
  <c r="K407" i="71" s="1"/>
  <c r="O407" i="71" s="1"/>
  <c r="N401" i="71"/>
  <c r="K70" i="71"/>
  <c r="N70" i="71"/>
  <c r="N104" i="71"/>
  <c r="N322" i="71"/>
  <c r="N122" i="71"/>
  <c r="K212" i="71"/>
  <c r="K102" i="71"/>
  <c r="N275" i="71"/>
  <c r="N103" i="71"/>
  <c r="K90" i="71"/>
  <c r="N90" i="71"/>
  <c r="K87" i="71"/>
  <c r="N87" i="71"/>
  <c r="N86" i="71"/>
  <c r="K86" i="71"/>
  <c r="K85" i="71"/>
  <c r="N85" i="71"/>
  <c r="N261" i="71"/>
  <c r="K121" i="71"/>
  <c r="K263" i="71"/>
  <c r="N388" i="71"/>
  <c r="K135" i="71"/>
  <c r="K214" i="71"/>
  <c r="K101" i="71"/>
  <c r="N101" i="71"/>
  <c r="K134" i="71"/>
  <c r="K137" i="71" s="1"/>
  <c r="J140" i="71" s="1"/>
  <c r="K140" i="71" s="1"/>
  <c r="O140" i="71" s="1"/>
  <c r="K226" i="71"/>
  <c r="N323" i="71"/>
  <c r="K364" i="71"/>
  <c r="N366" i="71"/>
  <c r="K274" i="71"/>
  <c r="K276" i="71" s="1"/>
  <c r="K345" i="71"/>
  <c r="N148" i="71"/>
  <c r="N343" i="71"/>
  <c r="K123" i="71"/>
  <c r="K213" i="71"/>
  <c r="K389" i="71"/>
  <c r="K305" i="71"/>
  <c r="N305" i="71"/>
  <c r="N179" i="71"/>
  <c r="K179" i="71"/>
  <c r="K288" i="71"/>
  <c r="N288" i="71"/>
  <c r="K290" i="71"/>
  <c r="N290" i="71"/>
  <c r="K289" i="71"/>
  <c r="N289" i="71"/>
  <c r="K303" i="71"/>
  <c r="N178" i="71"/>
  <c r="K178" i="71"/>
  <c r="N180" i="71"/>
  <c r="K180" i="71"/>
  <c r="N304" i="71"/>
  <c r="K304" i="71"/>
  <c r="N249" i="71"/>
  <c r="K225" i="71"/>
  <c r="N250" i="71"/>
  <c r="K262" i="71"/>
  <c r="K386" i="71"/>
  <c r="K147" i="71"/>
  <c r="K149" i="71" s="1"/>
  <c r="K344" i="71"/>
  <c r="K248" i="71"/>
  <c r="K251" i="71" s="1"/>
  <c r="J255" i="71" s="1"/>
  <c r="K255" i="71" s="1"/>
  <c r="O255" i="71" s="1"/>
  <c r="N324" i="71"/>
  <c r="N136" i="71"/>
  <c r="K387" i="71"/>
  <c r="K365" i="71"/>
  <c r="J50" i="71"/>
  <c r="J254" i="71"/>
  <c r="J392" i="71"/>
  <c r="J127" i="71"/>
  <c r="K325" i="71"/>
  <c r="K20" i="71"/>
  <c r="K13" i="71" s="1"/>
  <c r="N18" i="71"/>
  <c r="N19" i="71"/>
  <c r="M30" i="71"/>
  <c r="K346" i="71" l="1"/>
  <c r="J350" i="71" s="1"/>
  <c r="K350" i="71" s="1"/>
  <c r="O350" i="71" s="1"/>
  <c r="K264" i="71"/>
  <c r="J267" i="71" s="1"/>
  <c r="K267" i="71" s="1"/>
  <c r="K181" i="71"/>
  <c r="P18" i="71"/>
  <c r="Q13" i="71" s="1"/>
  <c r="K306" i="71"/>
  <c r="J314" i="71" s="1"/>
  <c r="K314" i="71" s="1"/>
  <c r="K367" i="71"/>
  <c r="J371" i="71" s="1"/>
  <c r="K371" i="71" s="1"/>
  <c r="J281" i="71"/>
  <c r="K281" i="71" s="1"/>
  <c r="J154" i="71"/>
  <c r="K154" i="71" s="1"/>
  <c r="O154" i="71" s="1"/>
  <c r="K105" i="71"/>
  <c r="J113" i="71" s="1"/>
  <c r="K113" i="71" s="1"/>
  <c r="K124" i="71"/>
  <c r="J128" i="71" s="1"/>
  <c r="K128" i="71" s="1"/>
  <c r="O128" i="71" s="1"/>
  <c r="K88" i="71"/>
  <c r="J94" i="71" s="1"/>
  <c r="K94" i="71" s="1"/>
  <c r="O94" i="71" s="1"/>
  <c r="K227" i="71"/>
  <c r="J232" i="71" s="1"/>
  <c r="K232" i="71" s="1"/>
  <c r="O232" i="71" s="1"/>
  <c r="K215" i="71"/>
  <c r="J218" i="71" s="1"/>
  <c r="K218" i="71" s="1"/>
  <c r="O218" i="71" s="1"/>
  <c r="K291" i="71"/>
  <c r="K390" i="71"/>
  <c r="J394" i="71" s="1"/>
  <c r="K394" i="71" s="1"/>
  <c r="O394" i="71" s="1"/>
  <c r="N127" i="71"/>
  <c r="K127" i="71"/>
  <c r="N254" i="71"/>
  <c r="K254" i="71"/>
  <c r="K392" i="71"/>
  <c r="N392" i="71"/>
  <c r="J329" i="71"/>
  <c r="K329" i="71" s="1"/>
  <c r="O329" i="71" s="1"/>
  <c r="O267" i="71" l="1"/>
  <c r="O371" i="71"/>
  <c r="O314" i="71"/>
  <c r="O281" i="71"/>
  <c r="O113" i="71"/>
  <c r="J296" i="71"/>
  <c r="K296" i="71" s="1"/>
  <c r="O296" i="71" s="1"/>
  <c r="J188" i="71"/>
  <c r="K188" i="71" s="1"/>
  <c r="O188" i="71" s="1"/>
  <c r="B171" i="71" l="1"/>
  <c r="B77" i="71"/>
  <c r="B63" i="71"/>
  <c r="B51" i="71"/>
  <c r="B36" i="71"/>
  <c r="J36" i="71"/>
  <c r="M31" i="71"/>
  <c r="B31" i="71"/>
  <c r="B30" i="71"/>
  <c r="N31" i="71" l="1"/>
  <c r="K31" i="71"/>
  <c r="K30" i="71"/>
  <c r="N30" i="71"/>
  <c r="L8" i="79"/>
  <c r="L7" i="79"/>
  <c r="L6" i="79"/>
  <c r="L5" i="79"/>
  <c r="M14" i="78"/>
  <c r="M13" i="78"/>
  <c r="M12" i="78"/>
  <c r="M11" i="78"/>
  <c r="M9" i="78"/>
  <c r="M8" i="78"/>
  <c r="M7" i="78"/>
  <c r="I14" i="78"/>
  <c r="I13" i="78"/>
  <c r="I12" i="78"/>
  <c r="I11" i="78"/>
  <c r="I9" i="78"/>
  <c r="I8" i="78"/>
  <c r="I7" i="78"/>
  <c r="M6" i="78" l="1"/>
  <c r="M10" i="78"/>
  <c r="M16" i="78" s="1"/>
  <c r="L9" i="79"/>
  <c r="P30" i="71" a="1"/>
  <c r="P30" i="71" s="1"/>
  <c r="Q28" i="71" s="1"/>
  <c r="K32" i="71"/>
  <c r="K28" i="71" s="1"/>
  <c r="B170" i="71"/>
  <c r="I170" i="71"/>
  <c r="M170" i="71" s="1"/>
  <c r="I164" i="71"/>
  <c r="M164" i="71" s="1"/>
  <c r="I163" i="71"/>
  <c r="M163" i="71" s="1"/>
  <c r="I162" i="71"/>
  <c r="M162" i="71" s="1"/>
  <c r="I161" i="71"/>
  <c r="M161" i="71" s="1"/>
  <c r="B164" i="71"/>
  <c r="B163" i="71"/>
  <c r="B162" i="71"/>
  <c r="B161" i="71"/>
  <c r="F12" i="74" l="1"/>
  <c r="G12" i="74" s="1"/>
  <c r="H13" i="72"/>
  <c r="J405" i="71" s="1"/>
  <c r="N405" i="71" l="1"/>
  <c r="K405" i="71"/>
  <c r="K36" i="71"/>
  <c r="K37" i="71" s="1"/>
  <c r="K34" i="71" s="1"/>
  <c r="F13" i="74" s="1"/>
  <c r="G13" i="74" s="1"/>
  <c r="G11" i="74" s="1"/>
  <c r="J170" i="71"/>
  <c r="N170" i="71" s="1"/>
  <c r="N36" i="71" l="1"/>
  <c r="P36" i="71" s="1"/>
  <c r="Q34" i="71" s="1"/>
  <c r="K170" i="71"/>
  <c r="A10" i="77"/>
  <c r="A9" i="77"/>
  <c r="I76" i="71" l="1"/>
  <c r="M76" i="71" s="1"/>
  <c r="B327" i="71"/>
  <c r="B76" i="71" l="1"/>
  <c r="B74" i="71"/>
  <c r="B71" i="71"/>
  <c r="B62" i="71"/>
  <c r="B59" i="71"/>
  <c r="B58" i="71"/>
  <c r="B57" i="71"/>
  <c r="B49" i="71"/>
  <c r="B46" i="71"/>
  <c r="B45" i="71"/>
  <c r="B44" i="71"/>
  <c r="I62" i="71"/>
  <c r="M62" i="71" s="1"/>
  <c r="I59" i="71"/>
  <c r="M59" i="71" s="1"/>
  <c r="I58" i="71"/>
  <c r="M58" i="71" s="1"/>
  <c r="I57" i="71"/>
  <c r="M57" i="71" s="1"/>
  <c r="I50" i="71"/>
  <c r="M50" i="71" s="1"/>
  <c r="J33" i="72" l="1"/>
  <c r="K33" i="72" s="1"/>
  <c r="J35" i="72"/>
  <c r="K35" i="72" s="1"/>
  <c r="J34" i="72"/>
  <c r="K34" i="72" s="1"/>
  <c r="J32" i="72"/>
  <c r="K32" i="72" s="1"/>
  <c r="J31" i="72"/>
  <c r="K31" i="72" s="1"/>
  <c r="J30" i="72"/>
  <c r="K30" i="72" s="1"/>
  <c r="B27" i="76" s="1"/>
  <c r="J29" i="72"/>
  <c r="K29" i="72" s="1"/>
  <c r="B26" i="76" s="1"/>
  <c r="J36" i="72"/>
  <c r="K36" i="72" s="1"/>
  <c r="J23" i="72"/>
  <c r="K23" i="72" s="1"/>
  <c r="B31" i="76" s="1"/>
  <c r="J24" i="72"/>
  <c r="K24" i="72" s="1"/>
  <c r="B32" i="76" s="1"/>
  <c r="J26" i="72"/>
  <c r="J28" i="72"/>
  <c r="K28" i="72" s="1"/>
  <c r="J20" i="72"/>
  <c r="K20" i="72" s="1"/>
  <c r="J25" i="72"/>
  <c r="K25" i="72" s="1"/>
  <c r="J22" i="72"/>
  <c r="K22" i="72" s="1"/>
  <c r="J27" i="72"/>
  <c r="J21" i="72"/>
  <c r="K21" i="72" s="1"/>
  <c r="J19" i="72"/>
  <c r="K19" i="72" s="1"/>
  <c r="J12" i="72"/>
  <c r="E9" i="78" s="1"/>
  <c r="J13" i="72"/>
  <c r="E8" i="78" s="1"/>
  <c r="J17" i="72"/>
  <c r="E14" i="78" s="1"/>
  <c r="J16" i="72"/>
  <c r="E12" i="78" s="1"/>
  <c r="J162" i="71"/>
  <c r="N162" i="71" s="1"/>
  <c r="J161" i="71"/>
  <c r="N161" i="71" s="1"/>
  <c r="J164" i="71"/>
  <c r="N164" i="71" s="1"/>
  <c r="J163" i="71"/>
  <c r="J57" i="71"/>
  <c r="N57" i="71" s="1"/>
  <c r="J58" i="71"/>
  <c r="N58" i="71" s="1"/>
  <c r="J45" i="71"/>
  <c r="J59" i="71"/>
  <c r="N59" i="71" s="1"/>
  <c r="J44" i="71"/>
  <c r="J71" i="71"/>
  <c r="J46" i="71"/>
  <c r="B33" i="76" l="1"/>
  <c r="C25" i="76"/>
  <c r="B14" i="76"/>
  <c r="F9" i="78"/>
  <c r="H9" i="78" s="1"/>
  <c r="J9" i="78" s="1"/>
  <c r="F12" i="78"/>
  <c r="H12" i="78" s="1"/>
  <c r="J12" i="78" s="1"/>
  <c r="N12" i="72"/>
  <c r="K12" i="72"/>
  <c r="P12" i="72"/>
  <c r="O12" i="72"/>
  <c r="N16" i="72"/>
  <c r="O16" i="72"/>
  <c r="P16" i="72"/>
  <c r="K16" i="72"/>
  <c r="F8" i="78"/>
  <c r="H8" i="78" s="1"/>
  <c r="J8" i="78" s="1"/>
  <c r="F14" i="78"/>
  <c r="H14" i="78" s="1"/>
  <c r="J14" i="78" s="1"/>
  <c r="K163" i="71"/>
  <c r="N163" i="71"/>
  <c r="P161" i="71" s="1"/>
  <c r="K162" i="71"/>
  <c r="K164" i="71"/>
  <c r="K161" i="71"/>
  <c r="P13" i="72"/>
  <c r="N13" i="72"/>
  <c r="K13" i="72"/>
  <c r="O13" i="72"/>
  <c r="N17" i="72"/>
  <c r="P17" i="72"/>
  <c r="B13" i="76"/>
  <c r="K57" i="71"/>
  <c r="K59" i="71"/>
  <c r="K58" i="71"/>
  <c r="K165" i="71" l="1"/>
  <c r="K60" i="71"/>
  <c r="J63" i="71" s="1"/>
  <c r="J171" i="71" l="1"/>
  <c r="K171" i="71" s="1"/>
  <c r="C12" i="76"/>
  <c r="K63" i="71"/>
  <c r="O63" i="71" s="1"/>
  <c r="G11" i="72"/>
  <c r="O171" i="71" l="1"/>
  <c r="Q158" i="71" s="1"/>
  <c r="K172" i="71"/>
  <c r="K158" i="71" s="1"/>
  <c r="F25" i="74" s="1"/>
  <c r="G25" i="74" s="1"/>
  <c r="F9" i="74"/>
  <c r="G9" i="74" s="1"/>
  <c r="G7" i="74" s="1"/>
  <c r="H11" i="72"/>
  <c r="H15" i="72"/>
  <c r="J311" i="71" s="1"/>
  <c r="H14" i="72"/>
  <c r="H17" i="72"/>
  <c r="J312" i="71" s="1"/>
  <c r="O17" i="72"/>
  <c r="K311" i="71" l="1"/>
  <c r="N311" i="71"/>
  <c r="K312" i="71"/>
  <c r="N312" i="71"/>
  <c r="J187" i="71"/>
  <c r="N187" i="71" s="1"/>
  <c r="J406" i="71"/>
  <c r="J293" i="71"/>
  <c r="K293" i="71" s="1"/>
  <c r="J111" i="71"/>
  <c r="J92" i="71"/>
  <c r="J294" i="71"/>
  <c r="K294" i="71" s="1"/>
  <c r="J91" i="71"/>
  <c r="J110" i="71"/>
  <c r="J295" i="71"/>
  <c r="K295" i="71" s="1"/>
  <c r="J186" i="71"/>
  <c r="K17" i="72"/>
  <c r="J280" i="71"/>
  <c r="J231" i="71"/>
  <c r="J153" i="71"/>
  <c r="J278" i="71"/>
  <c r="J229" i="71"/>
  <c r="J151" i="71"/>
  <c r="J393" i="71"/>
  <c r="J217" i="71"/>
  <c r="J139" i="71"/>
  <c r="J370" i="71"/>
  <c r="J349" i="71"/>
  <c r="J253" i="71"/>
  <c r="J328" i="71"/>
  <c r="J266" i="71"/>
  <c r="J126" i="71"/>
  <c r="J336" i="71"/>
  <c r="J357" i="71"/>
  <c r="J348" i="71"/>
  <c r="J378" i="71"/>
  <c r="J369" i="71"/>
  <c r="J76" i="71"/>
  <c r="N76" i="71" s="1"/>
  <c r="J327" i="71"/>
  <c r="J49" i="71"/>
  <c r="J74" i="71"/>
  <c r="J62" i="71"/>
  <c r="K297" i="71" l="1"/>
  <c r="K284" i="71" s="1"/>
  <c r="F37" i="74" s="1"/>
  <c r="P303" i="71"/>
  <c r="Q299" i="71" s="1"/>
  <c r="K315" i="71"/>
  <c r="K299" i="71" s="1"/>
  <c r="F38" i="74" s="1"/>
  <c r="G38" i="74" s="1"/>
  <c r="K187" i="71"/>
  <c r="N406" i="71"/>
  <c r="P400" i="71" s="1"/>
  <c r="Q397" i="71" s="1"/>
  <c r="K406" i="71"/>
  <c r="K408" i="71" s="1"/>
  <c r="K397" i="71" s="1"/>
  <c r="F49" i="74" s="1"/>
  <c r="N293" i="71"/>
  <c r="N92" i="71"/>
  <c r="K92" i="71"/>
  <c r="N294" i="71"/>
  <c r="K110" i="71"/>
  <c r="N110" i="71"/>
  <c r="K111" i="71"/>
  <c r="N111" i="71"/>
  <c r="N91" i="71"/>
  <c r="K91" i="71"/>
  <c r="N295" i="71"/>
  <c r="K186" i="71"/>
  <c r="N186" i="71"/>
  <c r="P178" i="71" s="1"/>
  <c r="Q174" i="71" s="1"/>
  <c r="N126" i="71"/>
  <c r="P121" i="71" s="1"/>
  <c r="Q117" i="71" s="1"/>
  <c r="K126" i="71"/>
  <c r="K129" i="71" s="1"/>
  <c r="K117" i="71" s="1"/>
  <c r="F22" i="74" s="1"/>
  <c r="G22" i="74" s="1"/>
  <c r="K349" i="71"/>
  <c r="N349" i="71"/>
  <c r="K393" i="71"/>
  <c r="K395" i="71" s="1"/>
  <c r="K383" i="71" s="1"/>
  <c r="F48" i="74" s="1"/>
  <c r="G48" i="74" s="1"/>
  <c r="N393" i="71"/>
  <c r="P386" i="71" s="1"/>
  <c r="Q383" i="71" s="1"/>
  <c r="K370" i="71"/>
  <c r="N370" i="71"/>
  <c r="N151" i="71"/>
  <c r="K151" i="71"/>
  <c r="K231" i="71"/>
  <c r="N231" i="71"/>
  <c r="K266" i="71"/>
  <c r="K268" i="71" s="1"/>
  <c r="K258" i="71" s="1"/>
  <c r="N266" i="71"/>
  <c r="P261" i="71" s="1"/>
  <c r="N328" i="71"/>
  <c r="K328" i="71"/>
  <c r="N139" i="71"/>
  <c r="P134" i="71" s="1"/>
  <c r="Q131" i="71" s="1"/>
  <c r="K139" i="71"/>
  <c r="K141" i="71" s="1"/>
  <c r="K131" i="71" s="1"/>
  <c r="N229" i="71"/>
  <c r="K229" i="71"/>
  <c r="K280" i="71"/>
  <c r="N280" i="71"/>
  <c r="K153" i="71"/>
  <c r="N153" i="71"/>
  <c r="N253" i="71"/>
  <c r="P248" i="71" s="1"/>
  <c r="Q244" i="71" s="1"/>
  <c r="K253" i="71"/>
  <c r="K256" i="71" s="1"/>
  <c r="K244" i="71" s="1"/>
  <c r="F34" i="74" s="1"/>
  <c r="G34" i="74" s="1"/>
  <c r="K217" i="71"/>
  <c r="K219" i="71" s="1"/>
  <c r="K209" i="71" s="1"/>
  <c r="N217" i="71"/>
  <c r="P212" i="71" s="1"/>
  <c r="Q209" i="71" s="1"/>
  <c r="K278" i="71"/>
  <c r="K282" i="71" s="1"/>
  <c r="N278" i="71"/>
  <c r="P274" i="71" s="1"/>
  <c r="Q270" i="71" s="1"/>
  <c r="N369" i="71"/>
  <c r="K369" i="71"/>
  <c r="K378" i="71"/>
  <c r="K379" i="71" s="1"/>
  <c r="K374" i="71" s="1"/>
  <c r="F45" i="74" s="1"/>
  <c r="G45" i="74" s="1"/>
  <c r="N378" i="71"/>
  <c r="P378" i="71" s="1"/>
  <c r="Q374" i="71" s="1"/>
  <c r="N348" i="71"/>
  <c r="K348" i="71"/>
  <c r="K351" i="71" s="1"/>
  <c r="N357" i="71"/>
  <c r="P357" i="71" s="1"/>
  <c r="Q353" i="71" s="1"/>
  <c r="K357" i="71"/>
  <c r="K358" i="71" s="1"/>
  <c r="K353" i="71" s="1"/>
  <c r="F43" i="74" s="1"/>
  <c r="K336" i="71"/>
  <c r="K337" i="71" s="1"/>
  <c r="K332" i="71" s="1"/>
  <c r="F41" i="74" s="1"/>
  <c r="K62" i="71"/>
  <c r="N62" i="71"/>
  <c r="P57" i="71" s="1"/>
  <c r="Q54" i="71" s="1"/>
  <c r="K50" i="71"/>
  <c r="N50" i="71"/>
  <c r="G49" i="74" l="1"/>
  <c r="G47" i="74" s="1"/>
  <c r="G46" i="74" s="1"/>
  <c r="G37" i="74"/>
  <c r="P225" i="71"/>
  <c r="Q221" i="71" s="1"/>
  <c r="P147" i="71"/>
  <c r="Q143" i="71" s="1"/>
  <c r="K372" i="71"/>
  <c r="K360" i="71" s="1"/>
  <c r="F44" i="74" s="1"/>
  <c r="G44" i="74" s="1"/>
  <c r="P101" i="71"/>
  <c r="Q97" i="71" s="1"/>
  <c r="P364" i="71"/>
  <c r="Q360" i="71" s="1"/>
  <c r="K189" i="71"/>
  <c r="K174" i="71" s="1"/>
  <c r="F26" i="74" s="1"/>
  <c r="P84" i="71"/>
  <c r="Q80" i="71" s="1"/>
  <c r="P288" i="71"/>
  <c r="Q284" i="71" s="1"/>
  <c r="P343" i="71"/>
  <c r="Q339" i="71" s="1"/>
  <c r="K95" i="71"/>
  <c r="K80" i="71" s="1"/>
  <c r="F19" i="74" s="1"/>
  <c r="K114" i="71"/>
  <c r="K97" i="71" s="1"/>
  <c r="F20" i="74" s="1"/>
  <c r="K339" i="71"/>
  <c r="F42" i="74" s="1"/>
  <c r="K233" i="71"/>
  <c r="G41" i="74"/>
  <c r="F30" i="74"/>
  <c r="N205" i="71"/>
  <c r="F23" i="74"/>
  <c r="G23" i="74" s="1"/>
  <c r="K155" i="71"/>
  <c r="F35" i="74"/>
  <c r="Q258" i="71" s="1"/>
  <c r="G43" i="74"/>
  <c r="K64" i="71"/>
  <c r="K54" i="71" s="1"/>
  <c r="F17" i="74" s="1"/>
  <c r="G17" i="74" s="1"/>
  <c r="N204" i="71"/>
  <c r="N203" i="71"/>
  <c r="I327" i="71"/>
  <c r="M327" i="71" s="1"/>
  <c r="G30" i="74" l="1"/>
  <c r="G26" i="74"/>
  <c r="G20" i="74"/>
  <c r="G19" i="74"/>
  <c r="P203" i="71"/>
  <c r="Q199" i="71" s="1"/>
  <c r="K239" i="71"/>
  <c r="N239" i="71"/>
  <c r="K270" i="71"/>
  <c r="F36" i="74" s="1"/>
  <c r="K143" i="71"/>
  <c r="F24" i="74" s="1"/>
  <c r="K221" i="71"/>
  <c r="F31" i="74" s="1"/>
  <c r="G42" i="74"/>
  <c r="J11" i="72"/>
  <c r="N336" i="71"/>
  <c r="P336" i="71" s="1"/>
  <c r="Q332" i="71" s="1"/>
  <c r="K195" i="71"/>
  <c r="N195" i="71"/>
  <c r="G35" i="74"/>
  <c r="K240" i="71"/>
  <c r="N240" i="71"/>
  <c r="K196" i="71"/>
  <c r="N196" i="71"/>
  <c r="N327" i="71"/>
  <c r="P322" i="71" s="1"/>
  <c r="Q318" i="71" s="1"/>
  <c r="K204" i="71"/>
  <c r="K327" i="71"/>
  <c r="K330" i="71" s="1"/>
  <c r="K318" i="71" s="1"/>
  <c r="F40" i="74" s="1"/>
  <c r="G40" i="74" s="1"/>
  <c r="G39" i="74" s="1"/>
  <c r="G36" i="74" l="1"/>
  <c r="G33" i="74" s="1"/>
  <c r="G31" i="74"/>
  <c r="G24" i="74"/>
  <c r="K241" i="71"/>
  <c r="K235" i="71" s="1"/>
  <c r="F32" i="74" s="1"/>
  <c r="G32" i="74" s="1"/>
  <c r="G29" i="74" s="1"/>
  <c r="P239" i="71"/>
  <c r="Q235" i="71" s="1"/>
  <c r="P195" i="71"/>
  <c r="Q191" i="71" s="1"/>
  <c r="E7" i="78"/>
  <c r="P11" i="72"/>
  <c r="N11" i="72"/>
  <c r="K197" i="71"/>
  <c r="K191" i="71" s="1"/>
  <c r="F27" i="74" s="1"/>
  <c r="G27" i="74" s="1"/>
  <c r="I71" i="71"/>
  <c r="M71" i="71" s="1"/>
  <c r="I74" i="71"/>
  <c r="M74" i="71" s="1"/>
  <c r="J15" i="72" s="1"/>
  <c r="E13" i="78" s="1"/>
  <c r="J37" i="72"/>
  <c r="D5" i="79" s="1"/>
  <c r="K205" i="71"/>
  <c r="K203" i="71"/>
  <c r="I49" i="71"/>
  <c r="M49" i="71" s="1"/>
  <c r="J14" i="72" s="1"/>
  <c r="E11" i="78" s="1"/>
  <c r="I46" i="71"/>
  <c r="I45" i="71"/>
  <c r="I44" i="71"/>
  <c r="M46" i="71" l="1"/>
  <c r="M45" i="71"/>
  <c r="M44" i="71"/>
  <c r="J38" i="72" s="1"/>
  <c r="D6" i="79" s="1"/>
  <c r="N71" i="71"/>
  <c r="N74" i="71"/>
  <c r="K206" i="71"/>
  <c r="K199" i="71" s="1"/>
  <c r="F28" i="74" s="1"/>
  <c r="G28" i="74" s="1"/>
  <c r="G21" i="74" s="1"/>
  <c r="K26" i="72"/>
  <c r="K76" i="71"/>
  <c r="K71" i="71"/>
  <c r="K45" i="71"/>
  <c r="K74" i="71"/>
  <c r="K44" i="71"/>
  <c r="K46" i="71"/>
  <c r="P70" i="71" l="1"/>
  <c r="N45" i="71"/>
  <c r="J39" i="72"/>
  <c r="N46" i="71"/>
  <c r="J40" i="72"/>
  <c r="D8" i="79" s="1"/>
  <c r="N44" i="71"/>
  <c r="K27" i="72"/>
  <c r="B30" i="76" s="1"/>
  <c r="O11" i="72"/>
  <c r="K11" i="72"/>
  <c r="K38" i="72"/>
  <c r="K37" i="72"/>
  <c r="F13" i="78"/>
  <c r="H13" i="78" s="1"/>
  <c r="J13" i="78" s="1"/>
  <c r="N49" i="71"/>
  <c r="K72" i="71"/>
  <c r="K47" i="71"/>
  <c r="O15" i="72"/>
  <c r="P15" i="72"/>
  <c r="K15" i="72"/>
  <c r="N15" i="72"/>
  <c r="K49" i="71"/>
  <c r="K39" i="72" l="1"/>
  <c r="B16" i="76" s="1"/>
  <c r="D7" i="79"/>
  <c r="E7" i="79" s="1"/>
  <c r="G7" i="79" s="1"/>
  <c r="I7" i="79" s="1"/>
  <c r="P44" i="71"/>
  <c r="B29" i="76"/>
  <c r="C28" i="76" s="1"/>
  <c r="K40" i="72"/>
  <c r="B17" i="76" s="1"/>
  <c r="F7" i="78"/>
  <c r="H7" i="78" s="1"/>
  <c r="J7" i="78" s="1"/>
  <c r="E8" i="79"/>
  <c r="G8" i="79" s="1"/>
  <c r="I8" i="79" s="1"/>
  <c r="E5" i="79"/>
  <c r="G5" i="79" s="1"/>
  <c r="I5" i="79" s="1"/>
  <c r="E6" i="79"/>
  <c r="G6" i="79" s="1"/>
  <c r="I6" i="79" s="1"/>
  <c r="N14" i="72"/>
  <c r="O14" i="72"/>
  <c r="P14" i="72"/>
  <c r="P18" i="72" s="1"/>
  <c r="B22" i="76" s="1"/>
  <c r="J51" i="71"/>
  <c r="K51" i="71" s="1"/>
  <c r="O51" i="71" s="1"/>
  <c r="J77" i="71"/>
  <c r="C15" i="76" l="1"/>
  <c r="Q41" i="71"/>
  <c r="O18" i="72"/>
  <c r="B21" i="76" s="1"/>
  <c r="N18" i="72"/>
  <c r="B20" i="76" s="1"/>
  <c r="K52" i="71"/>
  <c r="K41" i="71" s="1"/>
  <c r="F16" i="74" s="1"/>
  <c r="G16" i="74" s="1"/>
  <c r="F11" i="78"/>
  <c r="H11" i="78" s="1"/>
  <c r="J11" i="78" s="1"/>
  <c r="K77" i="71"/>
  <c r="B19" i="76" l="1"/>
  <c r="K78" i="71"/>
  <c r="O77" i="71"/>
  <c r="O420" i="71" s="1"/>
  <c r="J18" i="72" s="1"/>
  <c r="Q66" i="71" l="1"/>
  <c r="K66" i="71"/>
  <c r="F18" i="74" s="1"/>
  <c r="G18" i="74" s="1"/>
  <c r="G15" i="74" s="1"/>
  <c r="G14" i="74" s="1"/>
  <c r="G54" i="74" s="1"/>
  <c r="E12" i="77" l="1"/>
  <c r="C8" i="76"/>
  <c r="K18" i="72"/>
  <c r="B24" i="76" l="1"/>
  <c r="C23" i="76" s="1"/>
  <c r="K14" i="72"/>
  <c r="C18" i="76" l="1"/>
  <c r="C35" i="76" s="1"/>
  <c r="E14" i="77" l="1"/>
  <c r="G55" i="74" l="1"/>
  <c r="G56" i="74" l="1"/>
  <c r="G57" i="74" s="1"/>
  <c r="G58" i="74" s="1"/>
  <c r="G59" i="74" s="1"/>
  <c r="E17" i="77" s="1"/>
  <c r="D56" i="74" l="1"/>
  <c r="C13" i="77" s="1"/>
  <c r="E13" i="77" s="1"/>
  <c r="E15" i="77" s="1"/>
  <c r="E16" i="77" s="1"/>
  <c r="P31" i="7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<sst xmlns="http://schemas.openxmlformats.org/spreadsheetml/2006/main" count="1267" uniqueCount="348">
  <si>
    <t>m3</t>
  </si>
  <si>
    <t>m2</t>
  </si>
  <si>
    <t>UND</t>
  </si>
  <si>
    <t>mes</t>
  </si>
  <si>
    <t>und</t>
  </si>
  <si>
    <t>DESCRIPCION</t>
  </si>
  <si>
    <t>Partida</t>
  </si>
  <si>
    <t>Rendimiento</t>
  </si>
  <si>
    <t>m3/DIA</t>
  </si>
  <si>
    <t>MO.</t>
  </si>
  <si>
    <t>EQ.</t>
  </si>
  <si>
    <t>Costo unitario directo por : m3</t>
  </si>
  <si>
    <t>Código</t>
  </si>
  <si>
    <t>Descripción Recurso</t>
  </si>
  <si>
    <t>Unidad</t>
  </si>
  <si>
    <t>Cuadrilla</t>
  </si>
  <si>
    <t>Cantidad</t>
  </si>
  <si>
    <t>Mano de Obra</t>
  </si>
  <si>
    <t>0101010003</t>
  </si>
  <si>
    <t>OPERARIO</t>
  </si>
  <si>
    <t>hh</t>
  </si>
  <si>
    <t>0101010004</t>
  </si>
  <si>
    <t>OFICIAL</t>
  </si>
  <si>
    <t>0101010005</t>
  </si>
  <si>
    <t>PEON</t>
  </si>
  <si>
    <t>Equipos</t>
  </si>
  <si>
    <t>010104010006</t>
  </si>
  <si>
    <t>EXCAVADORA SOBRE ORUGAS 180-348 HP</t>
  </si>
  <si>
    <t>hm</t>
  </si>
  <si>
    <t>0301010006</t>
  </si>
  <si>
    <t>HERRAMIENTAS MANUALES</t>
  </si>
  <si>
    <t>%mo</t>
  </si>
  <si>
    <t>RODILLO LISO VIBR. AUTOPROPULSADO 101-135HP 10-12TN</t>
  </si>
  <si>
    <t>TRACTOR SOBREORUGAS  190-240HP</t>
  </si>
  <si>
    <t>MOTONIVELADORA 145 -150HP</t>
  </si>
  <si>
    <t>Subpartidas</t>
  </si>
  <si>
    <t>010104020502</t>
  </si>
  <si>
    <t>010703020403</t>
  </si>
  <si>
    <t>ACOMODO DE ROCA EN UÑA</t>
  </si>
  <si>
    <t>NO INCLUYE EXCAVACION PARA UÑA NI ELIMINACION DE MAT EXCEDENTE</t>
  </si>
  <si>
    <t>CAPATAZ</t>
  </si>
  <si>
    <t>m3-km/DIA</t>
  </si>
  <si>
    <t>Costo unitario directo por : m3-km</t>
  </si>
  <si>
    <t>CAMION VOLQUETE 6X4</t>
  </si>
  <si>
    <t>TOTAL</t>
  </si>
  <si>
    <t>COMBUSTILE</t>
  </si>
  <si>
    <t>NO INCLUYE TRANSPORTE NI AGREGADO</t>
  </si>
  <si>
    <t>ACOMODO DE ROCA EN TALUD</t>
  </si>
  <si>
    <t>PERFILADO DE TAUD PARA ENROCADO</t>
  </si>
  <si>
    <t>gbl</t>
  </si>
  <si>
    <t>Costo unitario directo por : gbl</t>
  </si>
  <si>
    <t>IGV</t>
  </si>
  <si>
    <t>m2/DIA</t>
  </si>
  <si>
    <t>Costo unitario directo por : m2</t>
  </si>
  <si>
    <t>Materiales</t>
  </si>
  <si>
    <t>MAT</t>
  </si>
  <si>
    <t>HER</t>
  </si>
  <si>
    <t>MAQ</t>
  </si>
  <si>
    <t>MOV</t>
  </si>
  <si>
    <t>MOC</t>
  </si>
  <si>
    <t>AGR</t>
  </si>
  <si>
    <t>MNC</t>
  </si>
  <si>
    <t>CLASIFICACIÓN.</t>
  </si>
  <si>
    <t>COSTO DIRECTO  POR COMPONENTES Y COSTOS</t>
  </si>
  <si>
    <t>COMPONENTES  DEL  COSTO DIRECTO</t>
  </si>
  <si>
    <t>COSTO PARCIAL</t>
  </si>
  <si>
    <t>COSTO TOTAL</t>
  </si>
  <si>
    <t>I. MATERIALES</t>
  </si>
  <si>
    <t xml:space="preserve">    1.1 MATERIALES</t>
  </si>
  <si>
    <t>II MANO DE OBRA</t>
  </si>
  <si>
    <t xml:space="preserve">    2.1 MANO DE OBRA CALIFICADA</t>
  </si>
  <si>
    <t xml:space="preserve">    2.2 MANO DE OBRA NO CALIFICADA</t>
  </si>
  <si>
    <t>III.   MAQUINARIA Y EQUIPO</t>
  </si>
  <si>
    <t>IV.   HERRAMIENTAS</t>
  </si>
  <si>
    <t xml:space="preserve">    4.1 HERRAMIENTAS</t>
  </si>
  <si>
    <t xml:space="preserve">                     TOTAL COSTO DIRECTO :</t>
  </si>
  <si>
    <t xml:space="preserve"> --&gt; HOJA COTIZACION</t>
  </si>
  <si>
    <t>RESUMEN DEL COSTO TOTAL DE FINANCIAMIENTO</t>
  </si>
  <si>
    <t xml:space="preserve">COSTO DIRECTO DE OBRA  </t>
  </si>
  <si>
    <t xml:space="preserve">GASTOS GENERALES DE OBRA </t>
  </si>
  <si>
    <t>(</t>
  </si>
  <si>
    <t>C.D.) :</t>
  </si>
  <si>
    <t xml:space="preserve">UTILIDAD </t>
  </si>
  <si>
    <t>PARCIAL</t>
  </si>
  <si>
    <t xml:space="preserve">IGV </t>
  </si>
  <si>
    <t>) :</t>
  </si>
  <si>
    <t>COSTO TOTAL DE FINANCIAMIENTO:</t>
  </si>
  <si>
    <t xml:space="preserve">    1.2.AGREGADOS</t>
  </si>
  <si>
    <t>Cant. Total</t>
  </si>
  <si>
    <t>COMBUSTIBLE</t>
  </si>
  <si>
    <t>OPERADORES</t>
  </si>
  <si>
    <t>EQUIPOS</t>
  </si>
  <si>
    <t>EQUIPO</t>
  </si>
  <si>
    <t>OPERADOR</t>
  </si>
  <si>
    <t>Costo unitario directo por : nes</t>
  </si>
  <si>
    <t>TRAZO NIVELES Y REPLANTEO</t>
  </si>
  <si>
    <t>EQUIPO PESADO</t>
  </si>
  <si>
    <t>MANO DE OBRA</t>
  </si>
  <si>
    <t>TOP</t>
  </si>
  <si>
    <t>hm total</t>
  </si>
  <si>
    <t>hras/mes</t>
  </si>
  <si>
    <t>Veces</t>
  </si>
  <si>
    <t>MOV Y DESMOV DE EQUIPO PESADO</t>
  </si>
  <si>
    <t>MOV Y DESMOV DE EQUIPO AUTOPROPUSADO</t>
  </si>
  <si>
    <t>Analisis de Precios Unitarios</t>
  </si>
  <si>
    <t>Presupuesto:</t>
  </si>
  <si>
    <t>Subpresupuesto:</t>
  </si>
  <si>
    <t>Movimiento de tierras- Partidas</t>
  </si>
  <si>
    <t>Fecha Pres.</t>
  </si>
  <si>
    <t>IMPLEMENTACION DE CONTENEDORES</t>
  </si>
  <si>
    <t>IMPLEMENTACION DE COMEDOR</t>
  </si>
  <si>
    <t>INSUMOS  DEL PROYECTO- PARTIDAS</t>
  </si>
  <si>
    <r>
      <rPr>
        <b/>
        <sz val="10"/>
        <color rgb="FFFFFFFF"/>
        <rFont val="Calibri"/>
        <family val="2"/>
      </rPr>
      <t>ÍTEM</t>
    </r>
  </si>
  <si>
    <t>P.U.</t>
  </si>
  <si>
    <t>SUBTOTAL</t>
  </si>
  <si>
    <r>
      <rPr>
        <b/>
        <sz val="10"/>
        <rFont val="Calibri"/>
        <family val="2"/>
      </rPr>
      <t>OBRAS PROVISIONALES</t>
    </r>
  </si>
  <si>
    <r>
      <rPr>
        <sz val="10"/>
        <rFont val="Calibri"/>
        <family val="2"/>
      </rPr>
      <t>CARTEL DE IDENTIFICACIÓN DE OBRA 4.8 m x 3.60 m</t>
    </r>
  </si>
  <si>
    <r>
      <rPr>
        <sz val="10"/>
        <rFont val="Calibri"/>
        <family val="2"/>
      </rPr>
      <t>und</t>
    </r>
  </si>
  <si>
    <r>
      <rPr>
        <sz val="10"/>
        <rFont val="Calibri"/>
        <family val="2"/>
      </rPr>
      <t>INSTALACIONES PROVISIONALES PARA LA OBRA</t>
    </r>
  </si>
  <si>
    <r>
      <rPr>
        <sz val="10"/>
        <rFont val="Calibri"/>
        <family val="2"/>
      </rPr>
      <t>glb</t>
    </r>
  </si>
  <si>
    <r>
      <rPr>
        <sz val="10"/>
        <rFont val="Calibri"/>
        <family val="2"/>
      </rPr>
      <t>MANTENIMIENTO DE TRANSITO Y SEGURIDAD VIAL</t>
    </r>
  </si>
  <si>
    <r>
      <rPr>
        <sz val="10"/>
        <rFont val="Calibri"/>
        <family val="2"/>
      </rPr>
      <t>mes</t>
    </r>
  </si>
  <si>
    <r>
      <rPr>
        <b/>
        <sz val="10"/>
        <rFont val="Calibri"/>
        <family val="2"/>
      </rPr>
      <t>TRABAJOS PRELIMINARES</t>
    </r>
  </si>
  <si>
    <r>
      <rPr>
        <sz val="10"/>
        <rFont val="Calibri"/>
        <family val="2"/>
      </rPr>
      <t>MOVILIZACION Y DESMOVILIZACION DE EQUIPOS</t>
    </r>
  </si>
  <si>
    <r>
      <rPr>
        <sz val="10"/>
        <rFont val="Calibri"/>
        <family val="2"/>
      </rPr>
      <t>TRAZO Y REPLANTEO DE OBRA</t>
    </r>
  </si>
  <si>
    <r>
      <rPr>
        <sz val="10"/>
        <rFont val="Calibri"/>
        <family val="2"/>
      </rPr>
      <t>m2</t>
    </r>
  </si>
  <si>
    <r>
      <rPr>
        <b/>
        <sz val="10"/>
        <rFont val="Calibri"/>
        <family val="2"/>
      </rPr>
      <t>DIQUES Y PROTECCIÓN DE CAUCE CON ENROCADO</t>
    </r>
  </si>
  <si>
    <r>
      <rPr>
        <b/>
        <sz val="10"/>
        <rFont val="Calibri"/>
        <family val="2"/>
      </rPr>
      <t>DIQUE DE TIERRA COMPACTADA</t>
    </r>
  </si>
  <si>
    <r>
      <rPr>
        <sz val="10"/>
        <rFont val="Calibri"/>
        <family val="2"/>
      </rPr>
      <t>1.03.01.01</t>
    </r>
  </si>
  <si>
    <r>
      <rPr>
        <sz val="10"/>
        <rFont val="Calibri"/>
        <family val="2"/>
      </rPr>
      <t>DESBROCE Y LIMPIEZA EN ZONA NO BOSCOSA</t>
    </r>
  </si>
  <si>
    <r>
      <rPr>
        <sz val="10"/>
        <rFont val="Calibri"/>
        <family val="2"/>
      </rPr>
      <t>1.03.01.02</t>
    </r>
  </si>
  <si>
    <r>
      <rPr>
        <sz val="10"/>
        <rFont val="Calibri"/>
        <family val="2"/>
      </rPr>
      <t>EXCAVACIÓN EN MATERIAL SUELTO CON EQUIPO</t>
    </r>
  </si>
  <si>
    <r>
      <rPr>
        <sz val="10"/>
        <rFont val="Calibri"/>
        <family val="2"/>
      </rPr>
      <t>m3</t>
    </r>
  </si>
  <si>
    <r>
      <rPr>
        <sz val="10"/>
        <rFont val="Calibri"/>
        <family val="2"/>
      </rPr>
      <t>1.03.01.03</t>
    </r>
  </si>
  <si>
    <r>
      <rPr>
        <sz val="10"/>
        <rFont val="Calibri"/>
        <family val="2"/>
      </rPr>
      <t>PERFILADO Y COMPACTACIÓN EN ZONA DE CORTE</t>
    </r>
  </si>
  <si>
    <r>
      <rPr>
        <sz val="10"/>
        <rFont val="Calibri"/>
        <family val="2"/>
      </rPr>
      <t>1.03.01.04</t>
    </r>
  </si>
  <si>
    <r>
      <rPr>
        <sz val="10"/>
        <rFont val="Calibri"/>
        <family val="2"/>
      </rPr>
      <t>CONFORMACIÓN DE CUERPO DEL DIQUE</t>
    </r>
  </si>
  <si>
    <r>
      <rPr>
        <sz val="10"/>
        <rFont val="Calibri"/>
        <family val="2"/>
      </rPr>
      <t>1.03.01.05</t>
    </r>
  </si>
  <si>
    <r>
      <rPr>
        <sz val="10"/>
        <rFont val="Calibri"/>
        <family val="2"/>
      </rPr>
      <t>CONFORMACIÓN DE MATERIAL GRANULAR EN CORONA DEL DIQUE</t>
    </r>
  </si>
  <si>
    <r>
      <rPr>
        <b/>
        <sz val="10"/>
        <rFont val="Calibri"/>
        <family val="2"/>
      </rPr>
      <t>ENROCADO CON PIEDRA ACOMODADA</t>
    </r>
  </si>
  <si>
    <r>
      <rPr>
        <sz val="10"/>
        <rFont val="Calibri"/>
        <family val="2"/>
      </rPr>
      <t>01.03.02.01</t>
    </r>
  </si>
  <si>
    <r>
      <rPr>
        <sz val="10"/>
        <rFont val="Calibri"/>
        <family val="2"/>
      </rPr>
      <t>01.03.02.02</t>
    </r>
  </si>
  <si>
    <r>
      <rPr>
        <sz val="10"/>
        <rFont val="Calibri"/>
        <family val="2"/>
      </rPr>
      <t>01.03.02.03</t>
    </r>
  </si>
  <si>
    <r>
      <rPr>
        <sz val="10"/>
        <rFont val="Calibri"/>
        <family val="2"/>
      </rPr>
      <t>01.03.02.04</t>
    </r>
  </si>
  <si>
    <r>
      <rPr>
        <sz val="10"/>
        <rFont val="Calibri"/>
        <family val="2"/>
      </rPr>
      <t>01.03.02.05</t>
    </r>
  </si>
  <si>
    <r>
      <rPr>
        <sz val="10"/>
        <rFont val="Calibri"/>
        <family val="2"/>
      </rPr>
      <t>CAMA DE APOYO (e=0.25 m)</t>
    </r>
  </si>
  <si>
    <r>
      <rPr>
        <sz val="10"/>
        <rFont val="Calibri"/>
        <family val="2"/>
      </rPr>
      <t>01.03.02.06</t>
    </r>
  </si>
  <si>
    <r>
      <rPr>
        <sz val="10"/>
        <rFont val="Calibri"/>
        <family val="2"/>
      </rPr>
      <t>COLOCACIÓN Y ACOMODO DE ROCA EN UÑA DEL DIQUE</t>
    </r>
  </si>
  <si>
    <r>
      <rPr>
        <sz val="10"/>
        <rFont val="Calibri"/>
        <family val="2"/>
      </rPr>
      <t>01.03.02.07</t>
    </r>
  </si>
  <si>
    <r>
      <rPr>
        <sz val="10"/>
        <rFont val="Calibri"/>
        <family val="2"/>
      </rPr>
      <t>COLOCACIÓN Y ACOMODO DE ROCA EN TALUD DEL DIQUE</t>
    </r>
  </si>
  <si>
    <r>
      <rPr>
        <b/>
        <sz val="10"/>
        <rFont val="Calibri"/>
        <family val="2"/>
      </rPr>
      <t>PROTECCIÓN DEL CAUCE CON ENROCADO</t>
    </r>
  </si>
  <si>
    <r>
      <rPr>
        <sz val="10"/>
        <rFont val="Calibri"/>
        <family val="2"/>
      </rPr>
      <t>1.03.03.01</t>
    </r>
  </si>
  <si>
    <r>
      <rPr>
        <sz val="10"/>
        <rFont val="Calibri"/>
        <family val="2"/>
      </rPr>
      <t>1.03.03.02</t>
    </r>
  </si>
  <si>
    <r>
      <rPr>
        <sz val="10"/>
        <rFont val="Calibri"/>
        <family val="2"/>
      </rPr>
      <t>PERFILADO Y COMPACTACIÓN CON EQUIPO DE FONDO DE EXCAVACIÓN</t>
    </r>
  </si>
  <si>
    <r>
      <rPr>
        <sz val="10"/>
        <rFont val="Calibri"/>
        <family val="2"/>
      </rPr>
      <t>1.03.03.03</t>
    </r>
  </si>
  <si>
    <r>
      <rPr>
        <sz val="10"/>
        <rFont val="Calibri"/>
        <family val="2"/>
      </rPr>
      <t>COLOCACIÓN DE ROCA EN CAUCE</t>
    </r>
  </si>
  <si>
    <r>
      <rPr>
        <b/>
        <sz val="10"/>
        <rFont val="Calibri"/>
        <family val="2"/>
      </rPr>
      <t>REPOSICIÓN DE CAMINO DE ACCESO</t>
    </r>
  </si>
  <si>
    <r>
      <rPr>
        <sz val="10"/>
        <rFont val="Calibri"/>
        <family val="2"/>
      </rPr>
      <t>CONFORMACIÓN DE TERRAPLEN EN CAMINO</t>
    </r>
  </si>
  <si>
    <r>
      <rPr>
        <sz val="10"/>
        <rFont val="Calibri"/>
        <family val="2"/>
      </rPr>
      <t>MATERIAL AFIRMADO e=0.30 m</t>
    </r>
  </si>
  <si>
    <r>
      <rPr>
        <b/>
        <sz val="10"/>
        <rFont val="Calibri"/>
        <family val="2"/>
      </rPr>
      <t>TRANSPORTE DE MATERIAL</t>
    </r>
  </si>
  <si>
    <r>
      <rPr>
        <sz val="10"/>
        <rFont val="Calibri"/>
        <family val="2"/>
      </rPr>
      <t>TRANSPORTE DE MATERIAL GRANULAR PARA DISTANCIAS &lt; 1KM</t>
    </r>
  </si>
  <si>
    <r>
      <rPr>
        <sz val="10"/>
        <rFont val="Calibri"/>
        <family val="2"/>
      </rPr>
      <t>m3-km</t>
    </r>
  </si>
  <si>
    <r>
      <rPr>
        <sz val="10"/>
        <rFont val="Calibri"/>
        <family val="2"/>
      </rPr>
      <t>TRANSPORTE DE MATERIAL GRANULAR PARA DISTANCIAS &gt; 1KM</t>
    </r>
  </si>
  <si>
    <r>
      <rPr>
        <sz val="10"/>
        <rFont val="Calibri"/>
        <family val="2"/>
      </rPr>
      <t>TRANSPORTE DE ROCA PARA DISTANCIAS &lt; 1KM</t>
    </r>
  </si>
  <si>
    <r>
      <rPr>
        <sz val="10"/>
        <rFont val="Calibri"/>
        <family val="2"/>
      </rPr>
      <t>TRANSPORTE DE ROCA PARA DISTANCIAS &gt; 1KM</t>
    </r>
  </si>
  <si>
    <r>
      <rPr>
        <sz val="10"/>
        <rFont val="Calibri"/>
        <family val="2"/>
      </rPr>
      <t>TRANSPORTE DE MATERIAL EXCEDENTE PARA DISTANCIAS &lt; 1KM</t>
    </r>
  </si>
  <si>
    <r>
      <rPr>
        <sz val="10"/>
        <rFont val="Calibri"/>
        <family val="2"/>
      </rPr>
      <t>TRANSPORTE DE MATERIAL EXCEDENTE PARA DISTANCIAS &gt; 1KM</t>
    </r>
  </si>
  <si>
    <r>
      <rPr>
        <b/>
        <sz val="10"/>
        <rFont val="Calibri"/>
        <family val="2"/>
      </rPr>
      <t>MONITOREO Y CONTROL AMBIENTAL</t>
    </r>
  </si>
  <si>
    <r>
      <rPr>
        <b/>
        <sz val="10"/>
        <rFont val="Calibri"/>
        <family val="2"/>
      </rPr>
      <t>PROGRAMA DE CIERRE DE OBRA</t>
    </r>
  </si>
  <si>
    <r>
      <rPr>
        <sz val="10"/>
        <rFont val="Calibri"/>
        <family val="2"/>
      </rPr>
      <t>1.06.01.01</t>
    </r>
  </si>
  <si>
    <r>
      <rPr>
        <sz val="10"/>
        <rFont val="Calibri"/>
        <family val="2"/>
      </rPr>
      <t>ACONDICIONAMIENTO DE DEPÓSITOS DE MATERIALES EXCEDENTES (DME)</t>
    </r>
  </si>
  <si>
    <r>
      <rPr>
        <sz val="10"/>
        <rFont val="Calibri"/>
        <family val="2"/>
      </rPr>
      <t>1.06.01.02</t>
    </r>
  </si>
  <si>
    <r>
      <rPr>
        <sz val="10"/>
        <rFont val="Calibri"/>
        <family val="2"/>
      </rPr>
      <t>RESTAURACIÓN DE ÁREAS DE INSTALACIONES PROVISIONALES</t>
    </r>
  </si>
  <si>
    <r>
      <rPr>
        <b/>
        <sz val="10"/>
        <rFont val="Calibri"/>
        <family val="2"/>
      </rPr>
      <t>OTROS</t>
    </r>
  </si>
  <si>
    <t>COSTO DIRECTO</t>
  </si>
  <si>
    <t>Utilidad</t>
  </si>
  <si>
    <t>MAQUINA (S/.)</t>
  </si>
  <si>
    <t>OPERADOR (S/.)</t>
  </si>
  <si>
    <t>Cons/Hra (S/.)</t>
  </si>
  <si>
    <t>Costo/Hra (S/.)</t>
  </si>
  <si>
    <t>P.U. (S/.)</t>
  </si>
  <si>
    <t>SELECCIÓN DE ROCA  A PIE DE OBRA</t>
  </si>
  <si>
    <t>Costo Total  (S/.)</t>
  </si>
  <si>
    <t>AFIRMADO</t>
  </si>
  <si>
    <t>Agregados</t>
  </si>
  <si>
    <t xml:space="preserve">CAMION CISTERNA 5000 GLS </t>
  </si>
  <si>
    <t>NO INCLUYE TRANSPORTE</t>
  </si>
  <si>
    <t>GEOTEXTIL NO TEJIDO 400 gr/m2, INC. COLOCACIÓN</t>
  </si>
  <si>
    <t>CONFORMACION CON MATERIAL PROPIO</t>
  </si>
  <si>
    <t>MATERIAL PROPIO SELECCIONADO PARA CAMA DE APOYO</t>
  </si>
  <si>
    <t>INCLUYE TRANSPORTE</t>
  </si>
  <si>
    <t>MATERIAL GRANULAR PARA CORONA DE DIQUE</t>
  </si>
  <si>
    <t xml:space="preserve">NO INCLUYE TRANSPORTE </t>
  </si>
  <si>
    <t>MANTENIMIENTO DE TRANSITO Y SEGURIDAD VIAL</t>
  </si>
  <si>
    <t>CARTEL DE OBRA</t>
  </si>
  <si>
    <t>1.01.01</t>
  </si>
  <si>
    <t>1.01.02</t>
  </si>
  <si>
    <t>1.01.03</t>
  </si>
  <si>
    <t>1.02.01</t>
  </si>
  <si>
    <t>1.02.02</t>
  </si>
  <si>
    <t>1.03.01</t>
  </si>
  <si>
    <t>1.03.01.01</t>
  </si>
  <si>
    <t>1.03.01.02</t>
  </si>
  <si>
    <t>1.03.01.03</t>
  </si>
  <si>
    <t>1.03.01.04</t>
  </si>
  <si>
    <t>1.03.01.05</t>
  </si>
  <si>
    <t>1.03.02</t>
  </si>
  <si>
    <t>1.03.02.01</t>
  </si>
  <si>
    <t>1.03.03</t>
  </si>
  <si>
    <t>1.03.02.02</t>
  </si>
  <si>
    <t>1.03.02.03</t>
  </si>
  <si>
    <t>1.03.02.04</t>
  </si>
  <si>
    <t>1.03.02.05</t>
  </si>
  <si>
    <t>1.03.02.06</t>
  </si>
  <si>
    <t>1.03.02.07</t>
  </si>
  <si>
    <t>1.03.03.01</t>
  </si>
  <si>
    <t>1.03.03.02</t>
  </si>
  <si>
    <t>1.03.03.03</t>
  </si>
  <si>
    <t>1.04.01</t>
  </si>
  <si>
    <t>1.04.02</t>
  </si>
  <si>
    <t>1.04.03</t>
  </si>
  <si>
    <t>1.04.04</t>
  </si>
  <si>
    <t>1.04.05</t>
  </si>
  <si>
    <t>1.05.01</t>
  </si>
  <si>
    <t>1.05.02</t>
  </si>
  <si>
    <t>1.05.03</t>
  </si>
  <si>
    <t>1.05.04</t>
  </si>
  <si>
    <t>1.05.05</t>
  </si>
  <si>
    <t>1.05.06</t>
  </si>
  <si>
    <t>1.06.01</t>
  </si>
  <si>
    <t>1.06.01.01</t>
  </si>
  <si>
    <t>1.06.01.02</t>
  </si>
  <si>
    <t>1.07.01</t>
  </si>
  <si>
    <t>1.07.02</t>
  </si>
  <si>
    <t>EquipoPesado</t>
  </si>
  <si>
    <t>Equipo Autopropulsado</t>
  </si>
  <si>
    <t>SERVICIO DE CONSTRUCCIÓN DE DIQUES Y PROTECCIÓN DE TALUDES DE DIQUES CON ENROCADO DEL SECTOR 2 SUBPROYECTO A4 PAMPA DEL TORO</t>
  </si>
  <si>
    <t>PRESUPUESTO</t>
  </si>
  <si>
    <t>AGREGADOS</t>
  </si>
  <si>
    <t>INSTALACION</t>
  </si>
  <si>
    <t>INST</t>
  </si>
  <si>
    <t xml:space="preserve">GEOTEXTIL NO TEJIDO PP 400G </t>
  </si>
  <si>
    <t xml:space="preserve">    3.1 MAQUINARIA</t>
  </si>
  <si>
    <t>SSO</t>
  </si>
  <si>
    <t>PLAN DE VIGILANCIA PREVENCION COVID 19</t>
  </si>
  <si>
    <t>COVID</t>
  </si>
  <si>
    <t>SEGURIDAD Y SALUD OCUPACIONAL</t>
  </si>
  <si>
    <t>IMPLEMENTACIÓN DEL PLAN PARA LA VIGILANCIA, PREVENCIÓN Y CONTROL DE COVID-19 EN EL TRABAJO</t>
  </si>
  <si>
    <t>5.1 SEGURIDAD Y SALUD OCUPACIONAL</t>
  </si>
  <si>
    <t>5.2 IMPLEMENTACIÓN DEL PLAN PARA LA VIGILANCIA, PREVENCIÓN Y CONTROL DE COVID-19 EN EL TRABAJO</t>
  </si>
  <si>
    <t>SEGV</t>
  </si>
  <si>
    <t>FECHA PRESUPUESTO.</t>
  </si>
  <si>
    <t>C.D.</t>
  </si>
  <si>
    <t>Precio S/.</t>
  </si>
  <si>
    <t>Parcial S/.</t>
  </si>
  <si>
    <t>ACOMODO DE ROCA EN CAUCE</t>
  </si>
  <si>
    <t>INCLUYE INSUMO GEOTEXTIL</t>
  </si>
  <si>
    <t>ACTIVIDADES</t>
  </si>
  <si>
    <t>Tipo de Cambio:</t>
  </si>
  <si>
    <t>Precio Galon sin IGV</t>
  </si>
  <si>
    <t>Cant. Total (hrs)</t>
  </si>
  <si>
    <t xml:space="preserve">V.  GESTION </t>
  </si>
  <si>
    <t>VI. COMPLEMENTARIOS</t>
  </si>
  <si>
    <t>6.4 SEGURIDAD VIAL</t>
  </si>
  <si>
    <t>Cant Personal</t>
  </si>
  <si>
    <t>MANO DE OBRA CONSTRUCCION CIVIL</t>
  </si>
  <si>
    <t>DIMENSIONAMIENTO MINIMO DE EQUIPOS</t>
  </si>
  <si>
    <t>GESTION</t>
  </si>
  <si>
    <t>Redondeo Personal</t>
  </si>
  <si>
    <t>Turnos</t>
  </si>
  <si>
    <t>Jornada hrs/mes</t>
  </si>
  <si>
    <t>Cant. Meses</t>
  </si>
  <si>
    <t>ACTV</t>
  </si>
  <si>
    <t>Cant Operadores</t>
  </si>
  <si>
    <t>Gastos Generales</t>
  </si>
  <si>
    <t>Cant Equipos</t>
  </si>
  <si>
    <t>Redondeo Equipos</t>
  </si>
  <si>
    <t>6.5 ACTIVIDADES</t>
  </si>
  <si>
    <t>6.2 GASTOS DE INSTALACION</t>
  </si>
  <si>
    <t>6.3 TOPOGRAFIA</t>
  </si>
  <si>
    <t>6.1 MOVIIZACION Y DESMOVILIZACION DE EQUIPOS</t>
  </si>
  <si>
    <t>Cant. Obreros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</si>
  <si>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</si>
  <si>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</si>
  <si>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</si>
  <si>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</si>
  <si>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</si>
  <si>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</si>
  <si>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</si>
  <si>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</si>
  <si>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DIAGRAMA DE GANTT</t>
  </si>
  <si>
    <t>PERIODO DE EJECUCION</t>
  </si>
  <si>
    <t>PERIODO DE INGRESO E INSTALACION</t>
  </si>
  <si>
    <t>DESCRIPCIÓN</t>
  </si>
  <si>
    <t>UNIDAD</t>
  </si>
  <si>
    <t>METRADO</t>
  </si>
  <si>
    <t>RETROEXCAVADORA C/BRAZO EXTENSIBLE</t>
  </si>
  <si>
    <t xml:space="preserve">sujeto a los estandares de ingreso del cliente </t>
  </si>
  <si>
    <t>OBRAS PROVISIONALES</t>
  </si>
  <si>
    <t>CARTEL DE IDENTIFICACIÓN DE OBRA 4.8 m x 3.60 m</t>
  </si>
  <si>
    <t>INSTALACIONES PROVISIONALES PARA LA OBRA</t>
  </si>
  <si>
    <t>glb</t>
  </si>
  <si>
    <t>TRABAJOS PRELIMINARES</t>
  </si>
  <si>
    <t>MOVILIZACION Y DESMOVILIZACION DE EQUIPOS</t>
  </si>
  <si>
    <t>TRAZO Y REPLANTEO DE OBRA</t>
  </si>
  <si>
    <t>DIQUES Y PROTECCIÓN DE CAUCE CON ENROCADO</t>
  </si>
  <si>
    <t>DIQUE DE TIERRA COMPACTADA</t>
  </si>
  <si>
    <t>DESBROCE Y LIMPIEZA EN ZONA NO BOSCOSA</t>
  </si>
  <si>
    <t>EXCAVACIÓN EN MATERIAL SUELTO CON EQUIPO</t>
  </si>
  <si>
    <t>PERFILADO Y COMPACTACIÓN EN ZONA DE CORTE</t>
  </si>
  <si>
    <t>CONFORMACIÓN DE CUERPO DEL DIQUE</t>
  </si>
  <si>
    <t>CONFORMACIÓN DE MATERIAL GRANULAR EN CORONA DEL DIQUE</t>
  </si>
  <si>
    <t>ENROCADO CON PIEDRA ACOMODADA</t>
  </si>
  <si>
    <t>01.03.02.01</t>
  </si>
  <si>
    <t>01.03.02.02</t>
  </si>
  <si>
    <t>01.03.02.03</t>
  </si>
  <si>
    <t>01.03.02.04</t>
  </si>
  <si>
    <t>01.03.02.05</t>
  </si>
  <si>
    <t>CAMA DE APOYO (e=0.25 m)</t>
  </si>
  <si>
    <t>01.03.02.06</t>
  </si>
  <si>
    <t>COLOCACIÓN Y ACOMODO DE ROCA EN UÑA DEL DIQUE</t>
  </si>
  <si>
    <t>01.03.02.07</t>
  </si>
  <si>
    <t>COLOCACIÓN Y ACOMODO DE ROCA EN TALUD DEL DIQUE</t>
  </si>
  <si>
    <t>PROTECCIÓN DEL CAUCE CON ENROCADO</t>
  </si>
  <si>
    <t>PERFILADO Y COMPACTACIÓN CON EQUIPO DE FONDO DE EXCAVACIÓN</t>
  </si>
  <si>
    <t>COLOCACIÓN DE ROCA EN CAUCE</t>
  </si>
  <si>
    <t>REPOSICIÓN DE CAMINO DE ACCESO</t>
  </si>
  <si>
    <t>CONFORMACIÓN DE TERRAPLEN EN CAMINO</t>
  </si>
  <si>
    <t>MATERIAL AFIRMADO e=0.30 m</t>
  </si>
  <si>
    <t>TRANSPORTE DE MATERIAL</t>
  </si>
  <si>
    <t>TRANSPORTE DE MATERIAL GRANULAR PARA DISTANCIAS &lt; 1KM</t>
  </si>
  <si>
    <t>m3-km</t>
  </si>
  <si>
    <t>TRANSPORTE DE MATERIAL GRANULAR PARA DISTANCIAS &gt; 1KM</t>
  </si>
  <si>
    <t>TRANSPORTE DE ROCA PARA DISTANCIAS &lt; 1KM</t>
  </si>
  <si>
    <t>TRANSPORTE DE ROCA PARA DISTANCIAS &gt; 1KM</t>
  </si>
  <si>
    <t>TRANSPORTE DE MATERIAL EXCEDENTE PARA DISTANCIAS &lt; 1KM</t>
  </si>
  <si>
    <t>TRANSPORTE DE MATERIAL EXCEDENTE PARA DISTANCIAS &gt; 1KM</t>
  </si>
  <si>
    <t>MONITOREO Y CONTROL AMBIENTAL</t>
  </si>
  <si>
    <t>PROGRAMA DE CIERRE DE OBRA</t>
  </si>
  <si>
    <t>ACONDICIONAMIENTO DE DEPÓSITOS DE MATERIALES EXCEDENTES (DME)</t>
  </si>
  <si>
    <t>RESTAURACIÓN DE ÁREAS DE INSTALACIONES PROVISIONALES</t>
  </si>
  <si>
    <t>OTROS</t>
  </si>
  <si>
    <r>
      <rPr>
        <b/>
        <sz val="10"/>
        <color rgb="FFFFFFFF"/>
        <rFont val="Calibri"/>
        <family val="2"/>
        <scheme val="minor"/>
      </rPr>
      <t>ÍTEM</t>
    </r>
  </si>
  <si>
    <r>
      <rPr>
        <b/>
        <sz val="10"/>
        <color rgb="FFFFFFFF"/>
        <rFont val="Calibri"/>
        <family val="2"/>
        <scheme val="minor"/>
      </rPr>
      <t>DESCRIPCIÓN</t>
    </r>
  </si>
  <si>
    <r>
      <rPr>
        <b/>
        <sz val="10"/>
        <color rgb="FFFFFFFF"/>
        <rFont val="Calibri"/>
        <family val="2"/>
        <scheme val="minor"/>
      </rPr>
      <t>UNIDAD</t>
    </r>
  </si>
  <si>
    <r>
      <rPr>
        <b/>
        <sz val="10"/>
        <color rgb="FFFFFFFF"/>
        <rFont val="Calibri"/>
        <family val="2"/>
        <scheme val="minor"/>
      </rPr>
      <t>METRADO</t>
    </r>
  </si>
  <si>
    <r>
      <t xml:space="preserve">SUBCONTRATO: </t>
    </r>
    <r>
      <rPr>
        <b/>
        <sz val="12"/>
        <rFont val="Calibri"/>
        <family val="2"/>
        <scheme val="minor"/>
      </rPr>
      <t>MOVIMIENTO DE TIERRAS</t>
    </r>
  </si>
  <si>
    <t>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</si>
</sst>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-&quot;S/&quot;* #,##0.00_-;\-&quot;S/&quot;* #,##0.00_-;_-&quot;S/&quot;* &quot;-&quot;??_-;_-@_-"/>
    <numFmt numFmtId="43" formatCode="_-* #,##0.00_-;\-* #,##0.00_-;_-* &quot;-&quot;??_-;_-@_-"/>
    <numFmt numFmtId="164" formatCode="_(&quot;S/&quot;* #,##0.00_);_(&quot;S/&quot;* \(#,##0.00\);_(&quot;S/&quot;* &quot;-&quot;??_);_(@_)"/>
    <numFmt numFmtId="165" formatCode="_(* #,##0.00_);_(* \(#,##0.00\);_(* &quot;-&quot;??_);_(@_)"/>
    <numFmt numFmtId="166" formatCode="_ * #,##0.00_ ;_ * \-#,##0.00_ ;_ * &quot;-&quot;??_ ;_ @_ "/>
    <numFmt numFmtId="167" formatCode="\$#.00"/>
    <numFmt numFmtId="168" formatCode="#.00"/>
    <numFmt numFmtId="169" formatCode="_([$€-2]\ * #,##0.00_);_([$€-2]\ * \(#,##0.00\);_([$€-2]\ * &quot;-&quot;??_)"/>
    <numFmt numFmtId="170" formatCode="&quot;$&quot;#.00"/>
    <numFmt numFmtId="171" formatCode="%#.00"/>
    <numFmt numFmtId="172" formatCode="_ [$€]* #,##0.00_ ;_ [$€]* \-#,##0.00_ ;_ [$€]* &quot;-&quot;??_ ;_ @_ "/>
    <numFmt numFmtId="173" formatCode="00\+000"/>
    <numFmt numFmtId="174" formatCode="&quot;S/.&quot;\ #,##0_);[Red]\(&quot;S/.&quot;\ #,##0\)"/>
    <numFmt numFmtId="175" formatCode="0.00&quot;m²&quot;"/>
    <numFmt numFmtId="176" formatCode="&quot;S/.&quot;\ #,##0_);\(&quot;S/.&quot;\ #,##0\)"/>
    <numFmt numFmtId="177" formatCode="&quot;$&quot;#,##0.00\ ;\(&quot;$&quot;#,##0.00\)"/>
    <numFmt numFmtId="178" formatCode="#,##0.0000"/>
    <numFmt numFmtId="179" formatCode="0.000"/>
    <numFmt numFmtId="180" formatCode="0.0000"/>
    <numFmt numFmtId="181" formatCode="00.00"/>
    <numFmt numFmtId="182" formatCode="m\.dd\.yy;@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sz val="11"/>
      <color rgb="FF9C6500"/>
      <name val="Calibri"/>
      <family val="2"/>
      <scheme val="minor"/>
    </font>
    <font>
      <b/>
      <sz val="11"/>
      <color rgb="FFDD1303"/>
      <name val="Calibri"/>
      <family val="2"/>
      <scheme val="minor"/>
    </font>
    <font>
      <sz val="10"/>
      <color theme="1"/>
      <name val="Arial Narrow"/>
      <family val="2"/>
    </font>
    <font>
      <b/>
      <sz val="12"/>
      <name val="Arial"/>
      <family val="2"/>
    </font>
    <font>
      <sz val="10"/>
      <color indexed="8"/>
      <name val="MS Sans Serif"/>
      <family val="2"/>
    </font>
    <font>
      <sz val="10"/>
      <name val="MS Sans Serif"/>
      <family val="2"/>
    </font>
    <font>
      <sz val="12"/>
      <name val="Arial"/>
      <family val="2"/>
    </font>
    <font>
      <b/>
      <sz val="18"/>
      <name val="Arial"/>
      <family val="2"/>
    </font>
    <font>
      <i/>
      <sz val="1"/>
      <color indexed="8"/>
      <name val="Courier"/>
      <family val="3"/>
    </font>
    <font>
      <sz val="10"/>
      <color indexed="8"/>
      <name val="MS Sans Serif"/>
      <family val="2"/>
    </font>
    <font>
      <sz val="6.35"/>
      <color indexed="8"/>
      <name val="Arial Narrow"/>
      <family val="2"/>
    </font>
    <font>
      <sz val="12"/>
      <name val="Courier"/>
      <family val="3"/>
    </font>
    <font>
      <sz val="12"/>
      <name val="Courier"/>
      <family val="3"/>
    </font>
    <font>
      <sz val="9"/>
      <color indexed="10"/>
      <name val="Geneva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Calibri"/>
      <family val="2"/>
      <scheme val="minor"/>
    </font>
    <font>
      <b/>
      <sz val="7"/>
      <name val="Abadi MT Condensed Light"/>
    </font>
    <font>
      <sz val="12"/>
      <color theme="0"/>
      <name val="Arial"/>
      <family val="2"/>
    </font>
    <font>
      <sz val="12"/>
      <name val="Abadi MT Condensed Light"/>
      <family val="2"/>
    </font>
    <font>
      <b/>
      <sz val="12"/>
      <name val="Abadi MT Condensed Light"/>
    </font>
    <font>
      <sz val="10"/>
      <name val="Footlight MT Light"/>
      <family val="1"/>
    </font>
    <font>
      <b/>
      <sz val="10"/>
      <name val="Americana BT"/>
      <family val="1"/>
    </font>
    <font>
      <b/>
      <sz val="14"/>
      <name val="Americana BT"/>
      <family val="1"/>
    </font>
    <font>
      <sz val="12"/>
      <name val="Helv"/>
    </font>
    <font>
      <b/>
      <sz val="12"/>
      <name val="Americana BT"/>
      <family val="1"/>
    </font>
    <font>
      <b/>
      <sz val="8"/>
      <color theme="1"/>
      <name val="Calibri"/>
      <family val="2"/>
      <scheme val="minor"/>
    </font>
    <font>
      <sz val="8"/>
      <name val="Arial Narrow"/>
      <family val="2"/>
    </font>
    <font>
      <b/>
      <sz val="6"/>
      <color indexed="8"/>
      <name val="Arial"/>
      <family val="2"/>
    </font>
    <font>
      <sz val="6"/>
      <color theme="1"/>
      <name val="Calibri"/>
      <family val="2"/>
      <scheme val="minor"/>
    </font>
    <font>
      <b/>
      <sz val="6"/>
      <name val="Arial"/>
      <family val="2"/>
    </font>
    <font>
      <sz val="6"/>
      <name val="Arial Narrow"/>
      <family val="2"/>
    </font>
    <font>
      <b/>
      <sz val="6"/>
      <name val="Arial Narrow"/>
      <family val="2"/>
    </font>
    <font>
      <sz val="6"/>
      <name val="Calibri"/>
      <family val="2"/>
      <scheme val="minor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6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FF0000"/>
      <name val="Arial Narrow"/>
      <family val="2"/>
    </font>
    <font>
      <b/>
      <sz val="6"/>
      <name val="Calibri"/>
      <family val="2"/>
      <scheme val="minor"/>
    </font>
    <font>
      <b/>
      <sz val="5"/>
      <name val="Calibri"/>
      <family val="2"/>
      <scheme val="minor"/>
    </font>
    <font>
      <b/>
      <sz val="11"/>
      <name val="Arial"/>
      <family val="2"/>
    </font>
    <font>
      <b/>
      <sz val="8"/>
      <name val="Arial Narrow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F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64"/>
      </right>
      <top/>
      <bottom style="double">
        <color indexed="10"/>
      </bottom>
      <diagonal/>
    </border>
    <border>
      <left style="double">
        <color indexed="29"/>
      </left>
      <right/>
      <top style="double">
        <color indexed="29"/>
      </top>
      <bottom/>
      <diagonal/>
    </border>
    <border>
      <left/>
      <right/>
      <top style="double">
        <color indexed="29"/>
      </top>
      <bottom/>
      <diagonal/>
    </border>
    <border>
      <left/>
      <right style="double">
        <color indexed="29"/>
      </right>
      <top style="double">
        <color indexed="29"/>
      </top>
      <bottom/>
      <diagonal/>
    </border>
    <border>
      <left style="double">
        <color indexed="29"/>
      </left>
      <right/>
      <top/>
      <bottom style="double">
        <color indexed="29"/>
      </bottom>
      <diagonal/>
    </border>
    <border>
      <left/>
      <right/>
      <top/>
      <bottom style="double">
        <color indexed="29"/>
      </bottom>
      <diagonal/>
    </border>
    <border>
      <left/>
      <right style="double">
        <color indexed="29"/>
      </right>
      <top/>
      <bottom style="double">
        <color indexed="29"/>
      </bottom>
      <diagonal/>
    </border>
    <border>
      <left/>
      <right/>
      <top/>
      <bottom style="thin">
        <color rgb="FFFF0000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29"/>
      </bottom>
      <diagonal/>
    </border>
    <border>
      <left style="thin">
        <color rgb="FFFF0000"/>
      </left>
      <right style="thin">
        <color rgb="FFFF0000"/>
      </right>
      <top style="thin">
        <color indexed="29"/>
      </top>
      <bottom style="thin">
        <color indexed="29"/>
      </bottom>
      <diagonal/>
    </border>
    <border>
      <left style="thin">
        <color rgb="FFFF0000"/>
      </left>
      <right/>
      <top style="thin">
        <color rgb="FFFF0000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indexed="29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indexed="29"/>
      </left>
      <right/>
      <top style="double">
        <color indexed="29"/>
      </top>
      <bottom style="double">
        <color indexed="29"/>
      </bottom>
      <diagonal/>
    </border>
    <border>
      <left/>
      <right/>
      <top style="thin">
        <color rgb="FFFF0000"/>
      </top>
      <bottom style="double">
        <color indexed="29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1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444">
    <xf numFmtId="0" fontId="0" fillId="0" borderId="0"/>
    <xf numFmtId="0" fontId="5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10" fillId="24" borderId="3" applyNumberFormat="0" applyAlignment="0" applyProtection="0"/>
    <xf numFmtId="0" fontId="11" fillId="25" borderId="4" applyNumberFormat="0" applyAlignment="0" applyProtection="0"/>
    <xf numFmtId="0" fontId="12" fillId="0" borderId="5" applyNumberFormat="0" applyFill="0" applyAlignment="0" applyProtection="0"/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 applyNumberFormat="0" applyFill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9" borderId="0" applyNumberFormat="0" applyBorder="0" applyAlignment="0" applyProtection="0"/>
    <xf numFmtId="0" fontId="16" fillId="15" borderId="3" applyNumberFormat="0" applyAlignment="0" applyProtection="0"/>
    <xf numFmtId="169" fontId="5" fillId="0" borderId="0" applyFont="0" applyFill="0" applyBorder="0" applyAlignment="0" applyProtection="0"/>
    <xf numFmtId="168" fontId="13" fillId="0" borderId="0">
      <protection locked="0"/>
    </xf>
    <xf numFmtId="4" fontId="13" fillId="0" borderId="0">
      <protection locked="0"/>
    </xf>
    <xf numFmtId="0" fontId="17" fillId="11" borderId="0" applyNumberFormat="0" applyBorder="0" applyAlignment="0" applyProtection="0"/>
    <xf numFmtId="166" fontId="1" fillId="0" borderId="0" applyFont="0" applyFill="0" applyBorder="0" applyAlignment="0" applyProtection="0"/>
    <xf numFmtId="167" fontId="13" fillId="0" borderId="0">
      <protection locked="0"/>
    </xf>
    <xf numFmtId="0" fontId="18" fillId="30" borderId="0" applyNumberFormat="0" applyBorder="0" applyAlignment="0" applyProtection="0"/>
    <xf numFmtId="0" fontId="1" fillId="0" borderId="0"/>
    <xf numFmtId="0" fontId="5" fillId="0" borderId="0"/>
    <xf numFmtId="0" fontId="5" fillId="31" borderId="6" applyNumberFormat="0" applyFont="0" applyAlignment="0" applyProtection="0"/>
    <xf numFmtId="9" fontId="5" fillId="0" borderId="0" applyFont="0" applyFill="0" applyBorder="0" applyAlignment="0" applyProtection="0"/>
    <xf numFmtId="0" fontId="19" fillId="24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5" fillId="0" borderId="9" applyNumberFormat="0" applyFill="0" applyAlignment="0" applyProtection="0"/>
    <xf numFmtId="0" fontId="13" fillId="0" borderId="10">
      <protection locked="0"/>
    </xf>
    <xf numFmtId="9" fontId="6" fillId="0" borderId="0" applyFont="0" applyFill="0" applyBorder="0" applyAlignment="0" applyProtection="0"/>
    <xf numFmtId="0" fontId="1" fillId="0" borderId="0"/>
    <xf numFmtId="0" fontId="5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24" fillId="3" borderId="0" applyNumberFormat="0" applyBorder="0" applyAlignment="0" applyProtection="0"/>
    <xf numFmtId="0" fontId="4" fillId="5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25" fillId="32" borderId="11"/>
    <xf numFmtId="164" fontId="5" fillId="0" borderId="0" applyFont="0" applyFill="0" applyBorder="0" applyAlignment="0" applyProtection="0"/>
    <xf numFmtId="0" fontId="26" fillId="0" borderId="0"/>
    <xf numFmtId="0" fontId="5" fillId="0" borderId="0"/>
    <xf numFmtId="0" fontId="1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165" fontId="5" fillId="0" borderId="0" applyFont="0" applyFill="0" applyBorder="0" applyAlignment="0" applyProtection="0"/>
    <xf numFmtId="0" fontId="8" fillId="0" borderId="0">
      <alignment vertical="center"/>
    </xf>
    <xf numFmtId="9" fontId="1" fillId="0" borderId="0" applyFont="0" applyFill="0" applyBorder="0" applyAlignment="0" applyProtection="0"/>
    <xf numFmtId="0" fontId="1" fillId="4" borderId="2" applyNumberFormat="0" applyFont="0" applyAlignment="0" applyProtection="0"/>
    <xf numFmtId="0" fontId="1" fillId="8" borderId="0" applyNumberFormat="0" applyBorder="0" applyAlignment="0" applyProtection="0"/>
    <xf numFmtId="4" fontId="13" fillId="0" borderId="0">
      <protection locked="0"/>
    </xf>
    <xf numFmtId="170" fontId="13" fillId="0" borderId="0">
      <protection locked="0"/>
    </xf>
    <xf numFmtId="165" fontId="5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171" fontId="13" fillId="0" borderId="0"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4" borderId="2" applyNumberFormat="0" applyFont="0" applyAlignment="0" applyProtection="0"/>
    <xf numFmtId="0" fontId="1" fillId="8" borderId="0" applyNumberFormat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8" fillId="0" borderId="0"/>
    <xf numFmtId="0" fontId="28" fillId="0" borderId="0" applyNumberFormat="0" applyFont="0" applyFill="0" applyBorder="0" applyProtection="0">
      <alignment vertical="center"/>
    </xf>
    <xf numFmtId="0" fontId="29" fillId="0" borderId="0"/>
    <xf numFmtId="0" fontId="29" fillId="0" borderId="0"/>
    <xf numFmtId="0" fontId="30" fillId="0" borderId="0" applyProtection="0"/>
    <xf numFmtId="0" fontId="31" fillId="0" borderId="0" applyProtection="0"/>
    <xf numFmtId="0" fontId="27" fillId="0" borderId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3" fillId="0" borderId="0">
      <protection locked="0"/>
    </xf>
    <xf numFmtId="0" fontId="13" fillId="0" borderId="0">
      <protection locked="0"/>
    </xf>
    <xf numFmtId="0" fontId="3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32" fillId="0" borderId="0">
      <protection locked="0"/>
    </xf>
    <xf numFmtId="2" fontId="30" fillId="0" borderId="0" applyProtection="0"/>
    <xf numFmtId="4" fontId="30" fillId="0" borderId="0" applyProtection="0"/>
    <xf numFmtId="0" fontId="28" fillId="0" borderId="0" applyNumberFormat="0" applyFont="0" applyFill="0" applyBorder="0" applyProtection="0">
      <alignment vertical="center"/>
    </xf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30" fillId="0" borderId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30" fillId="0" borderId="10" applyProtection="0"/>
    <xf numFmtId="0" fontId="1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43" fontId="34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>
      <alignment vertical="top"/>
    </xf>
    <xf numFmtId="0" fontId="36" fillId="0" borderId="0"/>
    <xf numFmtId="0" fontId="35" fillId="0" borderId="0"/>
    <xf numFmtId="9" fontId="34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>
      <alignment vertical="top"/>
    </xf>
    <xf numFmtId="0" fontId="37" fillId="0" borderId="0"/>
    <xf numFmtId="0" fontId="30" fillId="0" borderId="0"/>
    <xf numFmtId="0" fontId="51" fillId="0" borderId="0"/>
    <xf numFmtId="0" fontId="51" fillId="0" borderId="0"/>
    <xf numFmtId="43" fontId="1" fillId="0" borderId="0" applyFont="0" applyFill="0" applyBorder="0" applyAlignment="0" applyProtection="0"/>
  </cellStyleXfs>
  <cellXfs count="488">
    <xf numFmtId="0" fontId="0" fillId="0" borderId="0" xfId="0"/>
    <xf numFmtId="0" fontId="0" fillId="0" borderId="0" xfId="0" applyAlignment="1">
      <alignment vertical="top"/>
    </xf>
    <xf numFmtId="0" fontId="39" fillId="0" borderId="0" xfId="0" applyFont="1" applyAlignment="1">
      <alignment horizontal="left" vertical="top" wrapText="1" readingOrder="1"/>
    </xf>
    <xf numFmtId="0" fontId="39" fillId="0" borderId="0" xfId="0" applyFont="1" applyAlignment="1">
      <alignment horizontal="right" vertical="top"/>
    </xf>
    <xf numFmtId="178" fontId="38" fillId="0" borderId="0" xfId="0" applyNumberFormat="1" applyFont="1" applyAlignment="1">
      <alignment horizontal="right" vertical="top"/>
    </xf>
    <xf numFmtId="4" fontId="38" fillId="0" borderId="0" xfId="0" applyNumberFormat="1" applyFont="1" applyAlignment="1">
      <alignment horizontal="right" vertical="top"/>
    </xf>
    <xf numFmtId="4" fontId="39" fillId="0" borderId="0" xfId="0" applyNumberFormat="1" applyFont="1" applyAlignment="1">
      <alignment horizontal="right" vertical="top"/>
    </xf>
    <xf numFmtId="2" fontId="0" fillId="0" borderId="0" xfId="0" applyNumberFormat="1"/>
    <xf numFmtId="0" fontId="38" fillId="0" borderId="0" xfId="0" applyFont="1" applyAlignment="1">
      <alignment horizontal="left" vertical="top"/>
    </xf>
    <xf numFmtId="0" fontId="38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8" fillId="0" borderId="0" xfId="0" applyFont="1" applyAlignment="1">
      <alignment horizontal="left" vertical="top" wrapText="1"/>
    </xf>
    <xf numFmtId="0" fontId="39" fillId="0" borderId="0" xfId="0" applyFont="1" applyAlignment="1">
      <alignment vertical="top"/>
    </xf>
    <xf numFmtId="0" fontId="38" fillId="0" borderId="0" xfId="0" applyFont="1" applyAlignment="1">
      <alignment vertical="top"/>
    </xf>
    <xf numFmtId="0" fontId="38" fillId="0" borderId="0" xfId="0" applyFont="1" applyAlignment="1">
      <alignment vertical="top" wrapText="1"/>
    </xf>
    <xf numFmtId="2" fontId="41" fillId="0" borderId="18" xfId="0" applyNumberFormat="1" applyFont="1" applyFill="1" applyBorder="1" applyAlignment="1">
      <alignment horizontal="center" vertical="top"/>
    </xf>
    <xf numFmtId="2" fontId="41" fillId="0" borderId="22" xfId="0" applyNumberFormat="1" applyFont="1" applyFill="1" applyBorder="1" applyAlignment="1">
      <alignment horizontal="center" vertical="top"/>
    </xf>
    <xf numFmtId="0" fontId="39" fillId="0" borderId="14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179" fontId="38" fillId="0" borderId="0" xfId="0" applyNumberFormat="1" applyFont="1" applyAlignment="1">
      <alignment vertical="top"/>
    </xf>
    <xf numFmtId="0" fontId="0" fillId="0" borderId="0" xfId="0" applyFill="1"/>
    <xf numFmtId="0" fontId="44" fillId="0" borderId="23" xfId="0" applyFont="1" applyFill="1" applyBorder="1" applyAlignment="1" applyProtection="1">
      <alignment horizontal="center"/>
      <protection hidden="1"/>
    </xf>
    <xf numFmtId="0" fontId="30" fillId="0" borderId="0" xfId="2440"/>
    <xf numFmtId="0" fontId="45" fillId="0" borderId="0" xfId="2440" applyFont="1"/>
    <xf numFmtId="0" fontId="46" fillId="0" borderId="0" xfId="0" applyFont="1"/>
    <xf numFmtId="0" fontId="47" fillId="0" borderId="0" xfId="0" applyFont="1"/>
    <xf numFmtId="0" fontId="50" fillId="0" borderId="26" xfId="2440" applyFont="1" applyBorder="1"/>
    <xf numFmtId="4" fontId="30" fillId="0" borderId="0" xfId="2440" applyNumberFormat="1"/>
    <xf numFmtId="0" fontId="51" fillId="0" borderId="0" xfId="2441"/>
    <xf numFmtId="0" fontId="51" fillId="0" borderId="0" xfId="2441" applyAlignment="1">
      <alignment vertical="center"/>
    </xf>
    <xf numFmtId="0" fontId="51" fillId="0" borderId="0" xfId="2441" applyFill="1"/>
    <xf numFmtId="179" fontId="48" fillId="0" borderId="0" xfId="0" applyNumberFormat="1" applyFont="1" applyFill="1" applyAlignment="1">
      <alignment horizontal="left"/>
    </xf>
    <xf numFmtId="0" fontId="39" fillId="0" borderId="50" xfId="0" applyFont="1" applyFill="1" applyBorder="1" applyAlignment="1">
      <alignment horizontal="center" vertical="center" wrapText="1"/>
    </xf>
    <xf numFmtId="0" fontId="49" fillId="0" borderId="52" xfId="2440" applyFont="1" applyBorder="1"/>
    <xf numFmtId="4" fontId="49" fillId="0" borderId="25" xfId="2440" applyNumberFormat="1" applyFont="1" applyBorder="1"/>
    <xf numFmtId="0" fontId="49" fillId="0" borderId="53" xfId="2440" applyFont="1" applyBorder="1"/>
    <xf numFmtId="4" fontId="49" fillId="0" borderId="54" xfId="2440" applyNumberFormat="1" applyFont="1" applyBorder="1"/>
    <xf numFmtId="0" fontId="38" fillId="0" borderId="0" xfId="0" applyFont="1" applyAlignment="1">
      <alignment horizontal="left" vertical="top"/>
    </xf>
    <xf numFmtId="2" fontId="41" fillId="0" borderId="23" xfId="0" applyNumberFormat="1" applyFont="1" applyFill="1" applyBorder="1" applyAlignment="1">
      <alignment horizontal="center" vertical="top"/>
    </xf>
    <xf numFmtId="2" fontId="41" fillId="0" borderId="19" xfId="0" applyNumberFormat="1" applyFont="1" applyFill="1" applyBorder="1" applyAlignment="1">
      <alignment horizontal="center" vertical="top"/>
    </xf>
    <xf numFmtId="0" fontId="38" fillId="0" borderId="0" xfId="0" applyFont="1" applyFill="1" applyBorder="1" applyAlignment="1">
      <alignment horizontal="left" vertical="top"/>
    </xf>
    <xf numFmtId="0" fontId="38" fillId="0" borderId="12" xfId="0" applyFont="1" applyFill="1" applyBorder="1" applyAlignment="1">
      <alignment vertical="top" wrapText="1"/>
    </xf>
    <xf numFmtId="0" fontId="41" fillId="0" borderId="22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horizontal="center" vertical="top"/>
    </xf>
    <xf numFmtId="2" fontId="41" fillId="0" borderId="50" xfId="0" applyNumberFormat="1" applyFont="1" applyFill="1" applyBorder="1" applyAlignment="1">
      <alignment horizontal="center" vertical="top"/>
    </xf>
    <xf numFmtId="0" fontId="41" fillId="0" borderId="12" xfId="0" applyFont="1" applyFill="1" applyBorder="1" applyAlignment="1">
      <alignment horizontal="left" vertical="top"/>
    </xf>
    <xf numFmtId="0" fontId="41" fillId="0" borderId="5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 wrapText="1"/>
    </xf>
    <xf numFmtId="0" fontId="41" fillId="0" borderId="19" xfId="0" applyFont="1" applyFill="1" applyBorder="1" applyAlignment="1">
      <alignment horizontal="center" vertical="top"/>
    </xf>
    <xf numFmtId="0" fontId="0" fillId="0" borderId="16" xfId="0" applyFill="1" applyBorder="1"/>
    <xf numFmtId="0" fontId="38" fillId="0" borderId="0" xfId="0" applyFont="1" applyFill="1" applyBorder="1" applyAlignment="1">
      <alignment vertical="top" wrapText="1"/>
    </xf>
    <xf numFmtId="0" fontId="38" fillId="0" borderId="22" xfId="0" applyFont="1" applyFill="1" applyBorder="1" applyAlignment="1">
      <alignment horizontal="center" vertical="top" wrapText="1"/>
    </xf>
    <xf numFmtId="0" fontId="0" fillId="0" borderId="0" xfId="0" applyFill="1" applyBorder="1"/>
    <xf numFmtId="0" fontId="38" fillId="0" borderId="16" xfId="0" applyFont="1" applyFill="1" applyBorder="1" applyAlignment="1">
      <alignment vertical="top" wrapText="1"/>
    </xf>
    <xf numFmtId="0" fontId="38" fillId="0" borderId="19" xfId="0" applyFont="1" applyFill="1" applyBorder="1" applyAlignment="1">
      <alignment horizontal="center" vertical="top" wrapText="1"/>
    </xf>
    <xf numFmtId="0" fontId="41" fillId="0" borderId="16" xfId="0" applyFont="1" applyFill="1" applyBorder="1" applyAlignment="1">
      <alignment vertical="top" wrapText="1"/>
    </xf>
    <xf numFmtId="2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Border="1" applyAlignment="1">
      <alignment horizontal="left" vertical="top"/>
    </xf>
    <xf numFmtId="0" fontId="41" fillId="0" borderId="13" xfId="0" applyFont="1" applyFill="1" applyBorder="1" applyAlignment="1">
      <alignment horizontal="left" vertical="top"/>
    </xf>
    <xf numFmtId="0" fontId="41" fillId="0" borderId="16" xfId="0" applyFont="1" applyFill="1" applyBorder="1" applyAlignment="1">
      <alignment horizontal="left" vertical="top"/>
    </xf>
    <xf numFmtId="2" fontId="43" fillId="0" borderId="0" xfId="0" applyNumberFormat="1" applyFont="1" applyFill="1"/>
    <xf numFmtId="0" fontId="43" fillId="0" borderId="0" xfId="0" applyFont="1" applyFill="1"/>
    <xf numFmtId="0" fontId="0" fillId="0" borderId="0" xfId="0" applyFill="1" applyAlignment="1"/>
    <xf numFmtId="0" fontId="42" fillId="0" borderId="23" xfId="0" applyFont="1" applyFill="1" applyBorder="1" applyAlignment="1">
      <alignment horizontal="center" vertical="center"/>
    </xf>
    <xf numFmtId="0" fontId="41" fillId="0" borderId="16" xfId="0" applyFont="1" applyFill="1" applyBorder="1" applyAlignment="1">
      <alignment horizontal="center" vertical="top"/>
    </xf>
    <xf numFmtId="2" fontId="41" fillId="0" borderId="56" xfId="0" applyNumberFormat="1" applyFont="1" applyFill="1" applyBorder="1" applyAlignment="1">
      <alignment horizontal="center" vertical="top"/>
    </xf>
    <xf numFmtId="0" fontId="41" fillId="0" borderId="50" xfId="0" applyFont="1" applyFill="1" applyBorder="1" applyAlignment="1">
      <alignment horizontal="left" vertical="top"/>
    </xf>
    <xf numFmtId="0" fontId="38" fillId="0" borderId="22" xfId="0" applyFont="1" applyFill="1" applyBorder="1" applyAlignment="1">
      <alignment horizontal="left" vertical="top"/>
    </xf>
    <xf numFmtId="0" fontId="38" fillId="0" borderId="22" xfId="0" applyFont="1" applyFill="1" applyBorder="1" applyAlignment="1">
      <alignment vertical="top" wrapText="1"/>
    </xf>
    <xf numFmtId="0" fontId="41" fillId="0" borderId="22" xfId="0" applyFont="1" applyFill="1" applyBorder="1" applyAlignment="1">
      <alignment horizontal="left" vertical="top"/>
    </xf>
    <xf numFmtId="0" fontId="41" fillId="0" borderId="19" xfId="0" applyFont="1" applyFill="1" applyBorder="1" applyAlignment="1">
      <alignment horizontal="left" vertical="top"/>
    </xf>
    <xf numFmtId="0" fontId="39" fillId="0" borderId="56" xfId="0" applyFont="1" applyFill="1" applyBorder="1" applyAlignment="1">
      <alignment horizontal="center" vertical="center" wrapText="1"/>
    </xf>
    <xf numFmtId="2" fontId="54" fillId="0" borderId="19" xfId="0" applyNumberFormat="1" applyFont="1" applyFill="1" applyBorder="1" applyAlignment="1">
      <alignment horizontal="center" vertical="top"/>
    </xf>
    <xf numFmtId="0" fontId="44" fillId="0" borderId="56" xfId="0" applyFont="1" applyFill="1" applyBorder="1" applyAlignment="1" applyProtection="1">
      <alignment horizontal="center"/>
      <protection hidden="1"/>
    </xf>
    <xf numFmtId="0" fontId="56" fillId="0" borderId="0" xfId="0" applyFont="1"/>
    <xf numFmtId="4" fontId="57" fillId="0" borderId="0" xfId="0" applyNumberFormat="1" applyFont="1" applyFill="1" applyAlignment="1">
      <alignment horizontal="right" vertical="top"/>
    </xf>
    <xf numFmtId="0" fontId="53" fillId="0" borderId="0" xfId="0" applyFont="1" applyFill="1" applyBorder="1" applyAlignment="1">
      <alignment horizontal="center" vertical="center" textRotation="90"/>
    </xf>
    <xf numFmtId="0" fontId="56" fillId="0" borderId="0" xfId="0" applyFont="1" applyBorder="1"/>
    <xf numFmtId="4" fontId="58" fillId="0" borderId="0" xfId="0" applyNumberFormat="1" applyFont="1" applyFill="1" applyAlignment="1">
      <alignment horizontal="right" vertical="top"/>
    </xf>
    <xf numFmtId="0" fontId="59" fillId="0" borderId="0" xfId="0" applyFont="1" applyFill="1" applyAlignment="1">
      <alignment horizontal="right" vertical="top"/>
    </xf>
    <xf numFmtId="0" fontId="60" fillId="0" borderId="0" xfId="0" applyFont="1" applyFill="1" applyAlignment="1">
      <alignment vertical="top"/>
    </xf>
    <xf numFmtId="4" fontId="59" fillId="0" borderId="0" xfId="0" applyNumberFormat="1" applyFont="1" applyFill="1" applyAlignment="1">
      <alignment horizontal="right" vertical="top"/>
    </xf>
    <xf numFmtId="4" fontId="59" fillId="0" borderId="16" xfId="0" applyNumberFormat="1" applyFont="1" applyFill="1" applyBorder="1" applyAlignment="1">
      <alignment horizontal="right" vertical="top"/>
    </xf>
    <xf numFmtId="4" fontId="58" fillId="0" borderId="0" xfId="0" applyNumberFormat="1" applyFont="1" applyFill="1" applyBorder="1" applyAlignment="1">
      <alignment horizontal="right" vertical="top"/>
    </xf>
    <xf numFmtId="0" fontId="60" fillId="0" borderId="0" xfId="0" applyFont="1" applyFill="1"/>
    <xf numFmtId="15" fontId="57" fillId="0" borderId="57" xfId="0" applyNumberFormat="1" applyFont="1" applyFill="1" applyBorder="1" applyAlignment="1">
      <alignment horizontal="center"/>
    </xf>
    <xf numFmtId="0" fontId="59" fillId="0" borderId="0" xfId="0" applyFont="1" applyFill="1" applyAlignment="1">
      <alignment vertical="top" wrapText="1"/>
    </xf>
    <xf numFmtId="2" fontId="58" fillId="0" borderId="0" xfId="0" applyNumberFormat="1" applyFont="1" applyFill="1" applyAlignment="1">
      <alignment horizontal="right" vertical="top"/>
    </xf>
    <xf numFmtId="2" fontId="59" fillId="0" borderId="16" xfId="0" applyNumberFormat="1" applyFont="1" applyFill="1" applyBorder="1" applyAlignment="1">
      <alignment horizontal="right" vertical="top"/>
    </xf>
    <xf numFmtId="4" fontId="59" fillId="0" borderId="0" xfId="0" applyNumberFormat="1" applyFont="1" applyFill="1" applyBorder="1" applyAlignment="1">
      <alignment horizontal="right" vertical="top"/>
    </xf>
    <xf numFmtId="0" fontId="61" fillId="0" borderId="24" xfId="0" applyFont="1" applyBorder="1" applyAlignment="1">
      <alignment horizontal="left" vertical="top" wrapText="1"/>
    </xf>
    <xf numFmtId="0" fontId="0" fillId="0" borderId="24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65" fillId="0" borderId="24" xfId="0" applyFont="1" applyBorder="1" applyAlignment="1">
      <alignment horizontal="left" vertical="top" wrapText="1"/>
    </xf>
    <xf numFmtId="0" fontId="65" fillId="0" borderId="24" xfId="0" applyFont="1" applyBorder="1" applyAlignment="1">
      <alignment horizontal="center" vertical="top" wrapText="1"/>
    </xf>
    <xf numFmtId="2" fontId="64" fillId="0" borderId="59" xfId="0" applyNumberFormat="1" applyFont="1" applyBorder="1" applyAlignment="1">
      <alignment horizontal="center" vertical="top" shrinkToFit="1"/>
    </xf>
    <xf numFmtId="4" fontId="64" fillId="0" borderId="59" xfId="0" applyNumberFormat="1" applyFont="1" applyBorder="1" applyAlignment="1">
      <alignment horizontal="center" vertical="top" shrinkToFit="1"/>
    </xf>
    <xf numFmtId="0" fontId="65" fillId="0" borderId="24" xfId="0" applyFont="1" applyBorder="1" applyAlignment="1">
      <alignment horizontal="right" vertical="top" wrapText="1"/>
    </xf>
    <xf numFmtId="4" fontId="66" fillId="0" borderId="0" xfId="0" applyNumberFormat="1" applyFont="1" applyFill="1" applyAlignment="1">
      <alignment horizontal="right" vertical="top"/>
    </xf>
    <xf numFmtId="0" fontId="65" fillId="34" borderId="24" xfId="0" applyFont="1" applyFill="1" applyBorder="1" applyAlignment="1">
      <alignment horizontal="center" vertical="top" wrapText="1"/>
    </xf>
    <xf numFmtId="2" fontId="64" fillId="34" borderId="59" xfId="0" applyNumberFormat="1" applyFont="1" applyFill="1" applyBorder="1" applyAlignment="1">
      <alignment horizontal="center" vertical="top" shrinkToFit="1"/>
    </xf>
    <xf numFmtId="4" fontId="64" fillId="34" borderId="59" xfId="0" applyNumberFormat="1" applyFont="1" applyFill="1" applyBorder="1" applyAlignment="1">
      <alignment horizontal="center" vertical="top" shrinkToFit="1"/>
    </xf>
    <xf numFmtId="0" fontId="65" fillId="34" borderId="24" xfId="0" applyFont="1" applyFill="1" applyBorder="1" applyAlignment="1">
      <alignment horizontal="right" vertical="top" wrapText="1"/>
    </xf>
    <xf numFmtId="4" fontId="40" fillId="34" borderId="0" xfId="0" applyNumberFormat="1" applyFont="1" applyFill="1" applyAlignment="1">
      <alignment horizontal="right" vertical="top"/>
    </xf>
    <xf numFmtId="0" fontId="39" fillId="0" borderId="55" xfId="0" applyFont="1" applyFill="1" applyBorder="1" applyAlignment="1">
      <alignment horizontal="center" vertical="center" wrapText="1"/>
    </xf>
    <xf numFmtId="0" fontId="65" fillId="0" borderId="24" xfId="0" applyFont="1" applyBorder="1" applyAlignment="1">
      <alignment horizontal="left" vertical="center" wrapText="1"/>
    </xf>
    <xf numFmtId="0" fontId="53" fillId="0" borderId="19" xfId="0" applyFont="1" applyFill="1" applyBorder="1" applyAlignment="1">
      <alignment horizontal="center" vertical="center" textRotation="90"/>
    </xf>
    <xf numFmtId="0" fontId="42" fillId="0" borderId="56" xfId="0" applyFont="1" applyFill="1" applyBorder="1" applyAlignment="1">
      <alignment horizontal="center" vertical="center"/>
    </xf>
    <xf numFmtId="2" fontId="39" fillId="0" borderId="0" xfId="0" applyNumberFormat="1" applyFont="1" applyFill="1" applyBorder="1" applyAlignment="1">
      <alignment horizontal="center" vertical="top"/>
    </xf>
    <xf numFmtId="0" fontId="44" fillId="0" borderId="19" xfId="0" applyFont="1" applyFill="1" applyBorder="1" applyAlignment="1" applyProtection="1">
      <alignment horizontal="center"/>
      <protection hidden="1"/>
    </xf>
    <xf numFmtId="0" fontId="44" fillId="34" borderId="56" xfId="0" applyFont="1" applyFill="1" applyBorder="1" applyAlignment="1" applyProtection="1">
      <alignment horizontal="center"/>
      <protection hidden="1"/>
    </xf>
    <xf numFmtId="0" fontId="30" fillId="0" borderId="12" xfId="2440" applyBorder="1"/>
    <xf numFmtId="0" fontId="38" fillId="0" borderId="17" xfId="0" applyFont="1" applyFill="1" applyBorder="1" applyAlignment="1">
      <alignment vertical="top" wrapText="1"/>
    </xf>
    <xf numFmtId="0" fontId="38" fillId="0" borderId="50" xfId="0" applyFont="1" applyFill="1" applyBorder="1" applyAlignment="1">
      <alignment horizontal="center" vertical="top" wrapText="1"/>
    </xf>
    <xf numFmtId="0" fontId="41" fillId="0" borderId="17" xfId="0" applyFont="1" applyFill="1" applyBorder="1" applyAlignment="1">
      <alignment vertical="top" wrapText="1"/>
    </xf>
    <xf numFmtId="4" fontId="66" fillId="33" borderId="0" xfId="0" applyNumberFormat="1" applyFont="1" applyFill="1" applyAlignment="1">
      <alignment horizontal="right" vertical="top"/>
    </xf>
    <xf numFmtId="2" fontId="0" fillId="0" borderId="0" xfId="0" applyNumberFormat="1" applyFill="1"/>
    <xf numFmtId="2" fontId="41" fillId="0" borderId="16" xfId="0" applyNumberFormat="1" applyFont="1" applyFill="1" applyBorder="1" applyAlignment="1">
      <alignment horizontal="center" vertical="top"/>
    </xf>
    <xf numFmtId="2" fontId="54" fillId="0" borderId="50" xfId="0" applyNumberFormat="1" applyFont="1" applyFill="1" applyBorder="1" applyAlignment="1">
      <alignment horizontal="center" vertical="top"/>
    </xf>
    <xf numFmtId="2" fontId="54" fillId="0" borderId="22" xfId="0" applyNumberFormat="1" applyFont="1" applyFill="1" applyBorder="1" applyAlignment="1">
      <alignment horizontal="center" vertical="top"/>
    </xf>
    <xf numFmtId="2" fontId="70" fillId="0" borderId="0" xfId="0" applyNumberFormat="1" applyFont="1" applyFill="1"/>
    <xf numFmtId="0" fontId="60" fillId="0" borderId="0" xfId="0" applyFont="1" applyFill="1" applyBorder="1" applyAlignment="1">
      <alignment vertical="top"/>
    </xf>
    <xf numFmtId="3" fontId="59" fillId="0" borderId="16" xfId="0" applyNumberFormat="1" applyFont="1" applyFill="1" applyBorder="1" applyAlignment="1">
      <alignment horizontal="right" vertical="top"/>
    </xf>
    <xf numFmtId="179" fontId="71" fillId="0" borderId="0" xfId="0" applyNumberFormat="1" applyFont="1" applyAlignment="1">
      <alignment vertical="top"/>
    </xf>
    <xf numFmtId="179" fontId="71" fillId="0" borderId="0" xfId="0" applyNumberFormat="1" applyFont="1" applyAlignment="1">
      <alignment horizontal="right" vertical="top"/>
    </xf>
    <xf numFmtId="0" fontId="38" fillId="0" borderId="16" xfId="0" applyFont="1" applyFill="1" applyBorder="1" applyAlignment="1">
      <alignment vertical="center" wrapText="1"/>
    </xf>
    <xf numFmtId="0" fontId="38" fillId="0" borderId="19" xfId="0" applyFont="1" applyFill="1" applyBorder="1" applyAlignment="1">
      <alignment horizontal="center" vertical="center" wrapText="1"/>
    </xf>
    <xf numFmtId="2" fontId="41" fillId="0" borderId="56" xfId="0" applyNumberFormat="1" applyFont="1" applyFill="1" applyBorder="1" applyAlignment="1">
      <alignment horizontal="center" vertical="center"/>
    </xf>
    <xf numFmtId="0" fontId="44" fillId="0" borderId="56" xfId="0" applyFont="1" applyFill="1" applyBorder="1" applyAlignment="1" applyProtection="1">
      <alignment horizontal="center" vertical="center"/>
      <protection hidden="1"/>
    </xf>
    <xf numFmtId="0" fontId="67" fillId="0" borderId="0" xfId="0" applyFont="1" applyFill="1" applyAlignment="1">
      <alignment horizontal="center"/>
    </xf>
    <xf numFmtId="0" fontId="55" fillId="0" borderId="0" xfId="0" applyFont="1" applyBorder="1" applyAlignment="1">
      <alignment horizontal="left"/>
    </xf>
    <xf numFmtId="15" fontId="56" fillId="0" borderId="0" xfId="0" applyNumberFormat="1" applyFont="1" applyFill="1" applyAlignment="1">
      <alignment horizontal="center"/>
    </xf>
    <xf numFmtId="2" fontId="38" fillId="0" borderId="22" xfId="0" applyNumberFormat="1" applyFont="1" applyFill="1" applyBorder="1" applyAlignment="1">
      <alignment horizontal="center" vertical="top"/>
    </xf>
    <xf numFmtId="2" fontId="38" fillId="0" borderId="19" xfId="0" applyNumberFormat="1" applyFont="1" applyFill="1" applyBorder="1" applyAlignment="1">
      <alignment horizontal="center" vertical="top"/>
    </xf>
    <xf numFmtId="0" fontId="65" fillId="0" borderId="24" xfId="0" applyFont="1" applyFill="1" applyBorder="1" applyAlignment="1">
      <alignment horizontal="left" vertical="top" wrapText="1"/>
    </xf>
    <xf numFmtId="0" fontId="61" fillId="0" borderId="24" xfId="0" applyFont="1" applyFill="1" applyBorder="1" applyAlignment="1">
      <alignment horizontal="left" vertical="top" wrapText="1"/>
    </xf>
    <xf numFmtId="0" fontId="58" fillId="0" borderId="0" xfId="0" applyFont="1" applyFill="1" applyAlignment="1">
      <alignment vertical="top"/>
    </xf>
    <xf numFmtId="0" fontId="58" fillId="0" borderId="0" xfId="0" applyFont="1" applyFill="1" applyAlignment="1">
      <alignment vertical="top" wrapText="1"/>
    </xf>
    <xf numFmtId="0" fontId="58" fillId="0" borderId="0" xfId="0" applyFont="1" applyFill="1" applyAlignment="1">
      <alignment horizontal="left" vertical="top"/>
    </xf>
    <xf numFmtId="178" fontId="58" fillId="0" borderId="0" xfId="0" applyNumberFormat="1" applyFont="1" applyFill="1" applyAlignment="1">
      <alignment horizontal="right" vertical="top"/>
    </xf>
    <xf numFmtId="0" fontId="69" fillId="0" borderId="0" xfId="0" applyFont="1" applyFill="1"/>
    <xf numFmtId="179" fontId="54" fillId="0" borderId="0" xfId="0" applyNumberFormat="1" applyFont="1" applyFill="1" applyAlignment="1">
      <alignment vertical="top"/>
    </xf>
    <xf numFmtId="0" fontId="60" fillId="0" borderId="57" xfId="0" applyFont="1" applyFill="1" applyBorder="1"/>
    <xf numFmtId="0" fontId="57" fillId="0" borderId="57" xfId="0" applyFont="1" applyFill="1" applyBorder="1" applyAlignment="1">
      <alignment horizontal="center" vertical="top"/>
    </xf>
    <xf numFmtId="0" fontId="57" fillId="0" borderId="57" xfId="0" applyFont="1" applyFill="1" applyBorder="1" applyAlignment="1">
      <alignment horizontal="left" vertical="top"/>
    </xf>
    <xf numFmtId="0" fontId="57" fillId="0" borderId="57" xfId="0" applyFont="1" applyFill="1" applyBorder="1" applyAlignment="1">
      <alignment horizontal="center"/>
    </xf>
    <xf numFmtId="0" fontId="72" fillId="0" borderId="0" xfId="0" applyFont="1" applyFill="1" applyAlignment="1">
      <alignment horizontal="center"/>
    </xf>
    <xf numFmtId="0" fontId="59" fillId="0" borderId="0" xfId="0" applyFont="1" applyFill="1" applyAlignment="1">
      <alignment horizontal="right"/>
    </xf>
    <xf numFmtId="0" fontId="57" fillId="0" borderId="0" xfId="0" applyFont="1" applyFill="1" applyBorder="1" applyAlignment="1">
      <alignment horizontal="left" vertical="top"/>
    </xf>
    <xf numFmtId="0" fontId="58" fillId="0" borderId="0" xfId="0" applyFont="1" applyFill="1" applyAlignment="1">
      <alignment horizontal="left" vertical="top" wrapText="1" readingOrder="1"/>
    </xf>
    <xf numFmtId="2" fontId="59" fillId="0" borderId="0" xfId="0" applyNumberFormat="1" applyFont="1" applyFill="1" applyAlignment="1">
      <alignment horizontal="right" vertical="top"/>
    </xf>
    <xf numFmtId="0" fontId="59" fillId="0" borderId="0" xfId="0" applyFont="1" applyFill="1" applyAlignment="1">
      <alignment vertical="top"/>
    </xf>
    <xf numFmtId="0" fontId="74" fillId="0" borderId="0" xfId="0" applyFont="1" applyFill="1" applyAlignment="1">
      <alignment horizontal="center" vertical="top"/>
    </xf>
    <xf numFmtId="0" fontId="59" fillId="0" borderId="0" xfId="0" applyFont="1" applyFill="1" applyAlignment="1">
      <alignment horizontal="left" vertical="top"/>
    </xf>
    <xf numFmtId="0" fontId="58" fillId="0" borderId="0" xfId="0" applyFont="1" applyFill="1" applyAlignment="1">
      <alignment horizontal="right" vertical="top"/>
    </xf>
    <xf numFmtId="178" fontId="59" fillId="0" borderId="0" xfId="0" applyNumberFormat="1" applyFont="1" applyFill="1" applyAlignment="1">
      <alignment horizontal="left" vertical="top"/>
    </xf>
    <xf numFmtId="0" fontId="59" fillId="0" borderId="0" xfId="0" applyFont="1" applyFill="1" applyAlignment="1">
      <alignment horizontal="left" vertical="top" wrapText="1" readingOrder="1"/>
    </xf>
    <xf numFmtId="0" fontId="60" fillId="0" borderId="16" xfId="0" applyFont="1" applyFill="1" applyBorder="1" applyAlignment="1">
      <alignment vertical="top"/>
    </xf>
    <xf numFmtId="0" fontId="60" fillId="0" borderId="16" xfId="0" applyFont="1" applyFill="1" applyBorder="1"/>
    <xf numFmtId="0" fontId="54" fillId="0" borderId="0" xfId="0" applyFont="1" applyFill="1" applyAlignment="1">
      <alignment vertical="top" wrapText="1" readingOrder="1"/>
    </xf>
    <xf numFmtId="0" fontId="54" fillId="0" borderId="0" xfId="0" applyFont="1" applyFill="1" applyAlignment="1">
      <alignment vertical="top"/>
    </xf>
    <xf numFmtId="0" fontId="75" fillId="0" borderId="0" xfId="0" applyFont="1" applyFill="1" applyAlignment="1">
      <alignment vertical="top"/>
    </xf>
    <xf numFmtId="0" fontId="54" fillId="0" borderId="0" xfId="0" applyFont="1" applyFill="1" applyAlignment="1">
      <alignment horizontal="right" vertical="top"/>
    </xf>
    <xf numFmtId="0" fontId="69" fillId="0" borderId="0" xfId="0" applyFont="1" applyFill="1" applyAlignment="1">
      <alignment vertical="top"/>
    </xf>
    <xf numFmtId="0" fontId="59" fillId="0" borderId="0" xfId="0" applyFont="1" applyFill="1" applyAlignment="1">
      <alignment horizontal="center" vertical="top" wrapText="1" readingOrder="1"/>
    </xf>
    <xf numFmtId="0" fontId="59" fillId="0" borderId="0" xfId="0" applyFont="1" applyFill="1" applyAlignment="1">
      <alignment horizontal="center" vertical="top"/>
    </xf>
    <xf numFmtId="0" fontId="58" fillId="0" borderId="0" xfId="0" applyFont="1" applyFill="1" applyBorder="1" applyAlignment="1">
      <alignment horizontal="left" vertical="top"/>
    </xf>
    <xf numFmtId="0" fontId="59" fillId="0" borderId="0" xfId="0" applyFont="1" applyFill="1" applyBorder="1" applyAlignment="1">
      <alignment vertical="top"/>
    </xf>
    <xf numFmtId="0" fontId="54" fillId="0" borderId="0" xfId="0" applyFont="1" applyFill="1" applyAlignment="1">
      <alignment vertical="top" wrapText="1"/>
    </xf>
    <xf numFmtId="0" fontId="58" fillId="0" borderId="0" xfId="0" applyFont="1" applyFill="1" applyBorder="1" applyAlignment="1">
      <alignment vertical="top"/>
    </xf>
    <xf numFmtId="178" fontId="58" fillId="0" borderId="0" xfId="0" applyNumberFormat="1" applyFont="1" applyFill="1" applyBorder="1" applyAlignment="1">
      <alignment horizontal="right" vertical="top"/>
    </xf>
    <xf numFmtId="0" fontId="58" fillId="0" borderId="0" xfId="0" applyFont="1" applyFill="1" applyBorder="1" applyAlignment="1">
      <alignment vertical="top" wrapText="1"/>
    </xf>
    <xf numFmtId="0" fontId="58" fillId="0" borderId="16" xfId="0" applyFont="1" applyFill="1" applyBorder="1" applyAlignment="1">
      <alignment horizontal="left" vertical="top"/>
    </xf>
    <xf numFmtId="0" fontId="58" fillId="0" borderId="16" xfId="0" applyFont="1" applyFill="1" applyBorder="1" applyAlignment="1">
      <alignment vertical="top"/>
    </xf>
    <xf numFmtId="0" fontId="58" fillId="0" borderId="16" xfId="0" applyFont="1" applyFill="1" applyBorder="1" applyAlignment="1">
      <alignment vertical="top" wrapText="1"/>
    </xf>
    <xf numFmtId="178" fontId="58" fillId="0" borderId="16" xfId="0" applyNumberFormat="1" applyFont="1" applyFill="1" applyBorder="1" applyAlignment="1">
      <alignment horizontal="right" vertical="top"/>
    </xf>
    <xf numFmtId="4" fontId="58" fillId="0" borderId="16" xfId="0" applyNumberFormat="1" applyFont="1" applyFill="1" applyBorder="1" applyAlignment="1">
      <alignment horizontal="right" vertical="top"/>
    </xf>
    <xf numFmtId="0" fontId="72" fillId="0" borderId="0" xfId="0" applyFont="1" applyFill="1" applyAlignment="1">
      <alignment horizontal="right"/>
    </xf>
    <xf numFmtId="0" fontId="72" fillId="0" borderId="0" xfId="0" applyFont="1" applyFill="1" applyAlignment="1">
      <alignment horizontal="left"/>
    </xf>
    <xf numFmtId="178" fontId="54" fillId="0" borderId="0" xfId="0" applyNumberFormat="1" applyFont="1" applyFill="1" applyAlignment="1">
      <alignment vertical="top"/>
    </xf>
    <xf numFmtId="0" fontId="59" fillId="0" borderId="16" xfId="0" applyFont="1" applyFill="1" applyBorder="1" applyAlignment="1">
      <alignment horizontal="left" vertical="top"/>
    </xf>
    <xf numFmtId="0" fontId="59" fillId="0" borderId="16" xfId="0" applyFont="1" applyFill="1" applyBorder="1" applyAlignment="1">
      <alignment vertical="top"/>
    </xf>
    <xf numFmtId="0" fontId="59" fillId="0" borderId="16" xfId="0" applyFont="1" applyFill="1" applyBorder="1" applyAlignment="1">
      <alignment horizontal="left" vertical="top" wrapText="1" readingOrder="1"/>
    </xf>
    <xf numFmtId="0" fontId="59" fillId="0" borderId="16" xfId="0" applyFont="1" applyFill="1" applyBorder="1" applyAlignment="1">
      <alignment horizontal="right" vertical="top"/>
    </xf>
    <xf numFmtId="179" fontId="69" fillId="0" borderId="0" xfId="0" applyNumberFormat="1" applyFont="1" applyFill="1"/>
    <xf numFmtId="0" fontId="72" fillId="0" borderId="0" xfId="0" applyFont="1" applyFill="1"/>
    <xf numFmtId="178" fontId="75" fillId="0" borderId="0" xfId="0" applyNumberFormat="1" applyFont="1" applyFill="1" applyAlignment="1">
      <alignment horizontal="left" vertical="top"/>
    </xf>
    <xf numFmtId="179" fontId="54" fillId="0" borderId="0" xfId="0" applyNumberFormat="1" applyFont="1" applyFill="1" applyAlignment="1">
      <alignment vertical="top" wrapText="1"/>
    </xf>
    <xf numFmtId="0" fontId="54" fillId="0" borderId="0" xfId="0" applyFont="1" applyFill="1" applyAlignment="1">
      <alignment horizontal="left" vertical="top" wrapText="1"/>
    </xf>
    <xf numFmtId="180" fontId="54" fillId="0" borderId="0" xfId="0" applyNumberFormat="1" applyFont="1" applyFill="1" applyAlignment="1">
      <alignment vertical="top"/>
    </xf>
    <xf numFmtId="0" fontId="58" fillId="0" borderId="0" xfId="0" applyFont="1" applyFill="1" applyAlignment="1">
      <alignment horizontal="left" vertical="top" wrapText="1"/>
    </xf>
    <xf numFmtId="2" fontId="58" fillId="0" borderId="0" xfId="0" applyNumberFormat="1" applyFont="1" applyFill="1" applyAlignment="1">
      <alignment vertical="top"/>
    </xf>
    <xf numFmtId="0" fontId="72" fillId="0" borderId="0" xfId="0" applyFont="1" applyFill="1" applyBorder="1" applyAlignment="1">
      <alignment vertical="top"/>
    </xf>
    <xf numFmtId="3" fontId="59" fillId="0" borderId="0" xfId="0" applyNumberFormat="1" applyFont="1" applyFill="1" applyAlignment="1">
      <alignment horizontal="left" vertical="top"/>
    </xf>
    <xf numFmtId="0" fontId="72" fillId="0" borderId="0" xfId="0" applyFont="1" applyFill="1" applyBorder="1" applyAlignment="1">
      <alignment horizontal="right" vertical="top"/>
    </xf>
    <xf numFmtId="179" fontId="69" fillId="0" borderId="0" xfId="0" applyNumberFormat="1" applyFont="1" applyFill="1" applyAlignment="1">
      <alignment vertical="top"/>
    </xf>
    <xf numFmtId="2" fontId="69" fillId="0" borderId="0" xfId="0" applyNumberFormat="1" applyFont="1" applyFill="1"/>
    <xf numFmtId="0" fontId="41" fillId="0" borderId="17" xfId="0" applyFont="1" applyFill="1" applyBorder="1" applyAlignment="1">
      <alignment horizontal="left" vertical="top"/>
    </xf>
    <xf numFmtId="0" fontId="54" fillId="0" borderId="50" xfId="0" applyFont="1" applyFill="1" applyBorder="1" applyAlignment="1">
      <alignment horizontal="center" vertical="top"/>
    </xf>
    <xf numFmtId="0" fontId="54" fillId="0" borderId="22" xfId="0" applyFont="1" applyFill="1" applyBorder="1" applyAlignment="1">
      <alignment horizontal="center" vertical="top"/>
    </xf>
    <xf numFmtId="0" fontId="38" fillId="0" borderId="0" xfId="0" applyFont="1" applyFill="1" applyBorder="1" applyAlignment="1">
      <alignment horizontal="center" vertical="top"/>
    </xf>
    <xf numFmtId="0" fontId="38" fillId="0" borderId="50" xfId="0" applyFont="1" applyFill="1" applyBorder="1" applyAlignment="1">
      <alignment vertical="top" wrapText="1"/>
    </xf>
    <xf numFmtId="0" fontId="38" fillId="0" borderId="19" xfId="0" applyFont="1" applyFill="1" applyBorder="1" applyAlignment="1">
      <alignment vertical="top" wrapText="1"/>
    </xf>
    <xf numFmtId="0" fontId="38" fillId="0" borderId="17" xfId="0" applyFont="1" applyFill="1" applyBorder="1" applyAlignment="1">
      <alignment horizontal="center" vertical="top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6" xfId="0" applyFont="1" applyFill="1" applyBorder="1" applyAlignment="1">
      <alignment horizontal="center" vertical="top" wrapText="1"/>
    </xf>
    <xf numFmtId="0" fontId="41" fillId="0" borderId="55" xfId="0" applyFont="1" applyFill="1" applyBorder="1" applyAlignment="1">
      <alignment vertical="top" wrapText="1"/>
    </xf>
    <xf numFmtId="0" fontId="41" fillId="0" borderId="62" xfId="0" applyFont="1" applyFill="1" applyBorder="1" applyAlignment="1">
      <alignment vertical="top" wrapText="1"/>
    </xf>
    <xf numFmtId="0" fontId="0" fillId="0" borderId="12" xfId="0" applyFill="1" applyBorder="1"/>
    <xf numFmtId="0" fontId="0" fillId="0" borderId="20" xfId="0" applyFill="1" applyBorder="1"/>
    <xf numFmtId="0" fontId="41" fillId="0" borderId="12" xfId="0" applyFont="1" applyFill="1" applyBorder="1" applyAlignment="1">
      <alignment vertical="top" wrapText="1"/>
    </xf>
    <xf numFmtId="0" fontId="41" fillId="0" borderId="20" xfId="0" applyFont="1" applyFill="1" applyBorder="1" applyAlignment="1">
      <alignment vertical="top" wrapText="1"/>
    </xf>
    <xf numFmtId="0" fontId="41" fillId="0" borderId="13" xfId="0" applyFont="1" applyFill="1" applyBorder="1" applyAlignment="1">
      <alignment vertical="top" wrapText="1"/>
    </xf>
    <xf numFmtId="0" fontId="41" fillId="0" borderId="21" xfId="0" applyFont="1" applyFill="1" applyBorder="1" applyAlignment="1">
      <alignment vertical="top" wrapText="1"/>
    </xf>
    <xf numFmtId="0" fontId="38" fillId="0" borderId="0" xfId="0" applyFont="1" applyFill="1" applyBorder="1" applyAlignment="1">
      <alignment vertical="center" wrapText="1"/>
    </xf>
    <xf numFmtId="0" fontId="38" fillId="0" borderId="22" xfId="0" applyFont="1" applyFill="1" applyBorder="1" applyAlignment="1">
      <alignment horizontal="center" vertical="center"/>
    </xf>
    <xf numFmtId="2" fontId="38" fillId="0" borderId="22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2" fontId="41" fillId="0" borderId="50" xfId="0" applyNumberFormat="1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vertical="center" wrapText="1"/>
    </xf>
    <xf numFmtId="0" fontId="38" fillId="0" borderId="50" xfId="0" applyFont="1" applyFill="1" applyBorder="1" applyAlignment="1">
      <alignment horizontal="center" vertical="center"/>
    </xf>
    <xf numFmtId="0" fontId="41" fillId="0" borderId="17" xfId="0" applyFont="1" applyFill="1" applyBorder="1" applyAlignment="1">
      <alignment horizontal="center" vertical="center"/>
    </xf>
    <xf numFmtId="2" fontId="38" fillId="0" borderId="50" xfId="0" applyNumberFormat="1" applyFont="1" applyFill="1" applyBorder="1" applyAlignment="1">
      <alignment horizontal="center" vertical="center"/>
    </xf>
    <xf numFmtId="0" fontId="49" fillId="0" borderId="60" xfId="2440" applyFont="1" applyBorder="1"/>
    <xf numFmtId="4" fontId="49" fillId="0" borderId="15" xfId="2440" applyNumberFormat="1" applyFont="1" applyBorder="1"/>
    <xf numFmtId="4" fontId="52" fillId="0" borderId="28" xfId="2440" applyNumberFormat="1" applyFont="1" applyBorder="1"/>
    <xf numFmtId="0" fontId="77" fillId="0" borderId="0" xfId="0" applyFont="1"/>
    <xf numFmtId="0" fontId="78" fillId="36" borderId="56" xfId="2410" applyFont="1" applyFill="1" applyBorder="1" applyAlignment="1">
      <alignment horizontal="center" vertical="center" wrapText="1"/>
    </xf>
    <xf numFmtId="0" fontId="77" fillId="0" borderId="56" xfId="0" applyFont="1" applyBorder="1"/>
    <xf numFmtId="166" fontId="77" fillId="0" borderId="56" xfId="0" applyNumberFormat="1" applyFont="1" applyBorder="1"/>
    <xf numFmtId="166" fontId="81" fillId="37" borderId="56" xfId="2411" applyFont="1" applyFill="1" applyBorder="1" applyAlignment="1">
      <alignment horizontal="center" vertical="center"/>
    </xf>
    <xf numFmtId="2" fontId="77" fillId="0" borderId="56" xfId="0" applyNumberFormat="1" applyFont="1" applyBorder="1"/>
    <xf numFmtId="43" fontId="77" fillId="0" borderId="56" xfId="0" applyNumberFormat="1" applyFont="1" applyBorder="1"/>
    <xf numFmtId="0" fontId="76" fillId="0" borderId="0" xfId="0" applyFont="1" applyAlignment="1"/>
    <xf numFmtId="166" fontId="79" fillId="37" borderId="60" xfId="2411" applyFont="1" applyFill="1" applyBorder="1" applyAlignment="1">
      <alignment horizontal="left" wrapText="1"/>
    </xf>
    <xf numFmtId="166" fontId="79" fillId="37" borderId="60" xfId="2411" applyFont="1" applyFill="1" applyBorder="1" applyAlignment="1">
      <alignment horizontal="left" vertical="top" wrapText="1"/>
    </xf>
    <xf numFmtId="0" fontId="61" fillId="37" borderId="24" xfId="0" applyFont="1" applyFill="1" applyBorder="1" applyAlignment="1">
      <alignment horizontal="left" vertical="top" wrapText="1"/>
    </xf>
    <xf numFmtId="0" fontId="0" fillId="37" borderId="24" xfId="0" applyFill="1" applyBorder="1" applyAlignment="1">
      <alignment horizontal="left" wrapText="1"/>
    </xf>
    <xf numFmtId="0" fontId="0" fillId="37" borderId="59" xfId="0" applyFill="1" applyBorder="1" applyAlignment="1">
      <alignment horizontal="left" wrapText="1"/>
    </xf>
    <xf numFmtId="0" fontId="0" fillId="0" borderId="56" xfId="0" applyBorder="1"/>
    <xf numFmtId="0" fontId="77" fillId="37" borderId="56" xfId="0" applyFont="1" applyFill="1" applyBorder="1"/>
    <xf numFmtId="166" fontId="77" fillId="37" borderId="56" xfId="0" applyNumberFormat="1" applyFont="1" applyFill="1" applyBorder="1"/>
    <xf numFmtId="2" fontId="77" fillId="37" borderId="56" xfId="0" applyNumberFormat="1" applyFont="1" applyFill="1" applyBorder="1"/>
    <xf numFmtId="181" fontId="63" fillId="0" borderId="24" xfId="0" applyNumberFormat="1" applyFont="1" applyBorder="1" applyAlignment="1">
      <alignment horizontal="right" vertical="top" shrinkToFit="1"/>
    </xf>
    <xf numFmtId="182" fontId="64" fillId="0" borderId="24" xfId="0" applyNumberFormat="1" applyFont="1" applyBorder="1" applyAlignment="1">
      <alignment horizontal="right" vertical="top" shrinkToFit="1"/>
    </xf>
    <xf numFmtId="182" fontId="63" fillId="37" borderId="24" xfId="0" applyNumberFormat="1" applyFont="1" applyFill="1" applyBorder="1" applyAlignment="1">
      <alignment horizontal="right" vertical="top" indent="1" shrinkToFit="1"/>
    </xf>
    <xf numFmtId="182" fontId="64" fillId="0" borderId="24" xfId="0" applyNumberFormat="1" applyFont="1" applyBorder="1" applyAlignment="1">
      <alignment vertical="top" shrinkToFit="1"/>
    </xf>
    <xf numFmtId="181" fontId="63" fillId="0" borderId="24" xfId="0" applyNumberFormat="1" applyFont="1" applyBorder="1" applyAlignment="1">
      <alignment vertical="top" shrinkToFit="1"/>
    </xf>
    <xf numFmtId="182" fontId="63" fillId="37" borderId="24" xfId="0" applyNumberFormat="1" applyFont="1" applyFill="1" applyBorder="1" applyAlignment="1">
      <alignment vertical="top" shrinkToFit="1"/>
    </xf>
    <xf numFmtId="182" fontId="63" fillId="37" borderId="24" xfId="0" applyNumberFormat="1" applyFont="1" applyFill="1" applyBorder="1" applyAlignment="1">
      <alignment horizontal="right" vertical="top" shrinkToFit="1"/>
    </xf>
    <xf numFmtId="2" fontId="63" fillId="37" borderId="24" xfId="0" applyNumberFormat="1" applyFont="1" applyFill="1" applyBorder="1" applyAlignment="1">
      <alignment vertical="top" shrinkToFit="1"/>
    </xf>
    <xf numFmtId="182" fontId="64" fillId="34" borderId="24" xfId="0" applyNumberFormat="1" applyFont="1" applyFill="1" applyBorder="1" applyAlignment="1">
      <alignment vertical="top" shrinkToFit="1"/>
    </xf>
    <xf numFmtId="181" fontId="63" fillId="37" borderId="24" xfId="0" applyNumberFormat="1" applyFont="1" applyFill="1" applyBorder="1" applyAlignment="1">
      <alignment vertical="top" shrinkToFit="1"/>
    </xf>
    <xf numFmtId="181" fontId="63" fillId="37" borderId="24" xfId="0" applyNumberFormat="1" applyFont="1" applyFill="1" applyBorder="1" applyAlignment="1">
      <alignment horizontal="right" vertical="top" shrinkToFit="1"/>
    </xf>
    <xf numFmtId="15" fontId="77" fillId="0" borderId="0" xfId="0" applyNumberFormat="1" applyFont="1"/>
    <xf numFmtId="0" fontId="80" fillId="0" borderId="0" xfId="0" applyFont="1" applyFill="1"/>
    <xf numFmtId="0" fontId="80" fillId="0" borderId="57" xfId="0" applyFont="1" applyFill="1" applyBorder="1"/>
    <xf numFmtId="49" fontId="81" fillId="0" borderId="0" xfId="0" applyNumberFormat="1" applyFont="1"/>
    <xf numFmtId="0" fontId="81" fillId="0" borderId="0" xfId="0" applyFont="1"/>
    <xf numFmtId="182" fontId="64" fillId="0" borderId="24" xfId="0" applyNumberFormat="1" applyFont="1" applyBorder="1" applyAlignment="1">
      <alignment vertical="center" shrinkToFit="1"/>
    </xf>
    <xf numFmtId="0" fontId="65" fillId="0" borderId="24" xfId="0" applyFont="1" applyBorder="1" applyAlignment="1">
      <alignment horizontal="center" vertical="center" wrapText="1"/>
    </xf>
    <xf numFmtId="2" fontId="64" fillId="0" borderId="59" xfId="0" applyNumberFormat="1" applyFont="1" applyBorder="1" applyAlignment="1">
      <alignment horizontal="center" vertical="center" shrinkToFit="1"/>
    </xf>
    <xf numFmtId="0" fontId="78" fillId="0" borderId="0" xfId="2410" applyFont="1" applyFill="1" applyBorder="1" applyAlignment="1">
      <alignment horizontal="center" vertical="center" wrapText="1"/>
    </xf>
    <xf numFmtId="0" fontId="77" fillId="0" borderId="0" xfId="0" applyFont="1" applyFill="1" applyBorder="1"/>
    <xf numFmtId="166" fontId="77" fillId="0" borderId="0" xfId="0" applyNumberFormat="1" applyFont="1" applyFill="1" applyBorder="1"/>
    <xf numFmtId="166" fontId="81" fillId="0" borderId="0" xfId="2411" applyFont="1" applyFill="1" applyBorder="1" applyAlignment="1">
      <alignment horizontal="center" vertical="center"/>
    </xf>
    <xf numFmtId="43" fontId="77" fillId="0" borderId="0" xfId="0" applyNumberFormat="1" applyFont="1" applyFill="1" applyBorder="1"/>
    <xf numFmtId="2" fontId="77" fillId="0" borderId="0" xfId="0" applyNumberFormat="1" applyFont="1" applyFill="1" applyBorder="1"/>
    <xf numFmtId="0" fontId="61" fillId="35" borderId="24" xfId="0" applyFont="1" applyFill="1" applyBorder="1" applyAlignment="1">
      <alignment horizontal="center" vertical="center" wrapText="1"/>
    </xf>
    <xf numFmtId="0" fontId="61" fillId="0" borderId="24" xfId="0" applyFont="1" applyFill="1" applyBorder="1" applyAlignment="1">
      <alignment horizontal="center" vertical="center" wrapText="1"/>
    </xf>
    <xf numFmtId="0" fontId="72" fillId="0" borderId="0" xfId="0" applyFont="1" applyFill="1" applyAlignment="1"/>
    <xf numFmtId="0" fontId="0" fillId="33" borderId="59" xfId="0" applyFill="1" applyBorder="1" applyAlignment="1">
      <alignment horizontal="left" wrapText="1"/>
    </xf>
    <xf numFmtId="0" fontId="77" fillId="33" borderId="56" xfId="0" applyFont="1" applyFill="1" applyBorder="1"/>
    <xf numFmtId="166" fontId="77" fillId="33" borderId="56" xfId="0" applyNumberFormat="1" applyFont="1" applyFill="1" applyBorder="1"/>
    <xf numFmtId="166" fontId="81" fillId="33" borderId="56" xfId="2411" applyFont="1" applyFill="1" applyBorder="1" applyAlignment="1">
      <alignment horizontal="center" vertical="center"/>
    </xf>
    <xf numFmtId="0" fontId="77" fillId="33" borderId="22" xfId="0" applyFont="1" applyFill="1" applyBorder="1"/>
    <xf numFmtId="43" fontId="77" fillId="33" borderId="56" xfId="0" applyNumberFormat="1" applyFont="1" applyFill="1" applyBorder="1"/>
    <xf numFmtId="0" fontId="0" fillId="33" borderId="56" xfId="0" applyFill="1" applyBorder="1"/>
    <xf numFmtId="0" fontId="82" fillId="0" borderId="0" xfId="0" applyFont="1"/>
    <xf numFmtId="0" fontId="0" fillId="34" borderId="0" xfId="0" applyFill="1"/>
    <xf numFmtId="0" fontId="43" fillId="34" borderId="0" xfId="0" applyFont="1" applyFill="1"/>
    <xf numFmtId="0" fontId="0" fillId="34" borderId="0" xfId="0" applyFill="1" applyAlignment="1"/>
    <xf numFmtId="0" fontId="42" fillId="34" borderId="50" xfId="0" applyFont="1" applyFill="1" applyBorder="1" applyAlignment="1">
      <alignment horizontal="center" vertical="center"/>
    </xf>
    <xf numFmtId="0" fontId="39" fillId="34" borderId="55" xfId="0" applyFont="1" applyFill="1" applyBorder="1" applyAlignment="1">
      <alignment horizontal="center" vertical="center" wrapText="1"/>
    </xf>
    <xf numFmtId="0" fontId="39" fillId="34" borderId="50" xfId="0" applyFont="1" applyFill="1" applyBorder="1" applyAlignment="1">
      <alignment horizontal="center" vertical="center" wrapText="1"/>
    </xf>
    <xf numFmtId="0" fontId="39" fillId="34" borderId="60" xfId="0" applyFont="1" applyFill="1" applyBorder="1" applyAlignment="1">
      <alignment horizontal="left" vertical="center"/>
    </xf>
    <xf numFmtId="0" fontId="42" fillId="34" borderId="15" xfId="0" applyFont="1" applyFill="1" applyBorder="1" applyAlignment="1">
      <alignment horizontal="center" vertical="center"/>
    </xf>
    <xf numFmtId="0" fontId="39" fillId="34" borderId="60" xfId="0" applyFont="1" applyFill="1" applyBorder="1" applyAlignment="1">
      <alignment horizontal="center" vertical="center" wrapText="1"/>
    </xf>
    <xf numFmtId="0" fontId="39" fillId="34" borderId="63" xfId="0" applyFont="1" applyFill="1" applyBorder="1" applyAlignment="1">
      <alignment horizontal="center" vertical="center" wrapText="1"/>
    </xf>
    <xf numFmtId="0" fontId="67" fillId="34" borderId="63" xfId="0" applyFont="1" applyFill="1" applyBorder="1"/>
    <xf numFmtId="0" fontId="0" fillId="34" borderId="15" xfId="0" applyFill="1" applyBorder="1"/>
    <xf numFmtId="0" fontId="41" fillId="34" borderId="22" xfId="0" applyFont="1" applyFill="1" applyBorder="1" applyAlignment="1">
      <alignment horizontal="left" vertical="top"/>
    </xf>
    <xf numFmtId="0" fontId="41" fillId="34" borderId="22" xfId="0" applyFont="1" applyFill="1" applyBorder="1" applyAlignment="1">
      <alignment horizontal="center" vertical="top"/>
    </xf>
    <xf numFmtId="0" fontId="0" fillId="34" borderId="0" xfId="0" applyFill="1" applyBorder="1"/>
    <xf numFmtId="2" fontId="41" fillId="34" borderId="19" xfId="0" applyNumberFormat="1" applyFont="1" applyFill="1" applyBorder="1" applyAlignment="1">
      <alignment horizontal="center" vertical="top"/>
    </xf>
    <xf numFmtId="2" fontId="0" fillId="34" borderId="19" xfId="0" applyNumberFormat="1" applyFill="1" applyBorder="1"/>
    <xf numFmtId="0" fontId="0" fillId="34" borderId="19" xfId="0" applyFill="1" applyBorder="1"/>
    <xf numFmtId="0" fontId="38" fillId="34" borderId="22" xfId="0" applyFont="1" applyFill="1" applyBorder="1" applyAlignment="1">
      <alignment horizontal="left" vertical="top"/>
    </xf>
    <xf numFmtId="2" fontId="41" fillId="34" borderId="56" xfId="0" applyNumberFormat="1" applyFont="1" applyFill="1" applyBorder="1" applyAlignment="1">
      <alignment horizontal="center" vertical="top"/>
    </xf>
    <xf numFmtId="2" fontId="0" fillId="34" borderId="56" xfId="0" applyNumberFormat="1" applyFill="1" applyBorder="1"/>
    <xf numFmtId="0" fontId="0" fillId="34" borderId="56" xfId="0" applyFill="1" applyBorder="1"/>
    <xf numFmtId="0" fontId="38" fillId="34" borderId="22" xfId="0" applyFont="1" applyFill="1" applyBorder="1" applyAlignment="1">
      <alignment vertical="top" wrapText="1"/>
    </xf>
    <xf numFmtId="2" fontId="41" fillId="34" borderId="50" xfId="0" applyNumberFormat="1" applyFont="1" applyFill="1" applyBorder="1" applyAlignment="1">
      <alignment horizontal="center" vertical="top"/>
    </xf>
    <xf numFmtId="2" fontId="0" fillId="34" borderId="50" xfId="0" applyNumberFormat="1" applyFill="1" applyBorder="1"/>
    <xf numFmtId="0" fontId="0" fillId="34" borderId="50" xfId="0" applyFill="1" applyBorder="1"/>
    <xf numFmtId="0" fontId="41" fillId="34" borderId="15" xfId="0" applyFont="1" applyFill="1" applyBorder="1" applyAlignment="1">
      <alignment horizontal="center" vertical="top"/>
    </xf>
    <xf numFmtId="2" fontId="41" fillId="34" borderId="60" xfId="0" applyNumberFormat="1" applyFont="1" applyFill="1" applyBorder="1" applyAlignment="1">
      <alignment horizontal="center" vertical="top"/>
    </xf>
    <xf numFmtId="2" fontId="0" fillId="34" borderId="63" xfId="0" applyNumberFormat="1" applyFill="1" applyBorder="1"/>
    <xf numFmtId="0" fontId="0" fillId="34" borderId="63" xfId="0" applyFill="1" applyBorder="1"/>
    <xf numFmtId="0" fontId="67" fillId="34" borderId="15" xfId="0" applyFont="1" applyFill="1" applyBorder="1"/>
    <xf numFmtId="0" fontId="41" fillId="34" borderId="19" xfId="0" applyFont="1" applyFill="1" applyBorder="1" applyAlignment="1">
      <alignment horizontal="left" vertical="top"/>
    </xf>
    <xf numFmtId="0" fontId="41" fillId="34" borderId="19" xfId="0" applyFont="1" applyFill="1" applyBorder="1" applyAlignment="1">
      <alignment horizontal="center" vertical="top"/>
    </xf>
    <xf numFmtId="0" fontId="41" fillId="34" borderId="0" xfId="0" applyFont="1" applyFill="1" applyBorder="1" applyAlignment="1">
      <alignment horizontal="left" vertical="top"/>
    </xf>
    <xf numFmtId="0" fontId="41" fillId="34" borderId="0" xfId="0" applyFont="1" applyFill="1" applyBorder="1" applyAlignment="1">
      <alignment horizontal="center" vertical="top"/>
    </xf>
    <xf numFmtId="2" fontId="41" fillId="34" borderId="0" xfId="0" applyNumberFormat="1" applyFont="1" applyFill="1" applyBorder="1" applyAlignment="1">
      <alignment horizontal="center" vertical="top"/>
    </xf>
    <xf numFmtId="2" fontId="0" fillId="34" borderId="0" xfId="0" applyNumberFormat="1" applyFill="1" applyBorder="1"/>
    <xf numFmtId="0" fontId="0" fillId="34" borderId="16" xfId="0" applyFill="1" applyBorder="1"/>
    <xf numFmtId="0" fontId="38" fillId="34" borderId="0" xfId="0" applyFont="1" applyFill="1" applyBorder="1" applyAlignment="1">
      <alignment horizontal="left" vertical="top"/>
    </xf>
    <xf numFmtId="0" fontId="67" fillId="34" borderId="56" xfId="0" applyFont="1" applyFill="1" applyBorder="1"/>
    <xf numFmtId="0" fontId="67" fillId="34" borderId="0" xfId="0" applyFont="1" applyFill="1"/>
    <xf numFmtId="0" fontId="78" fillId="35" borderId="24" xfId="0" applyFont="1" applyFill="1" applyBorder="1" applyAlignment="1">
      <alignment horizontal="center" vertical="top" wrapText="1"/>
    </xf>
    <xf numFmtId="0" fontId="84" fillId="35" borderId="58" xfId="0" applyFont="1" applyFill="1" applyBorder="1" applyAlignment="1">
      <alignment horizontal="center" vertical="top" wrapText="1"/>
    </xf>
    <xf numFmtId="181" fontId="79" fillId="0" borderId="24" xfId="0" applyNumberFormat="1" applyFont="1" applyBorder="1" applyAlignment="1">
      <alignment horizontal="center" vertical="top" shrinkToFit="1"/>
    </xf>
    <xf numFmtId="0" fontId="78" fillId="0" borderId="24" xfId="0" applyFont="1" applyBorder="1" applyAlignment="1">
      <alignment horizontal="left" vertical="top" wrapText="1"/>
    </xf>
    <xf numFmtId="182" fontId="85" fillId="0" borderId="24" xfId="0" applyNumberFormat="1" applyFont="1" applyBorder="1" applyAlignment="1">
      <alignment horizontal="center" vertical="top" shrinkToFit="1"/>
    </xf>
    <xf numFmtId="0" fontId="80" fillId="0" borderId="24" xfId="0" applyFont="1" applyBorder="1" applyAlignment="1">
      <alignment horizontal="left" vertical="top" wrapText="1"/>
    </xf>
    <xf numFmtId="0" fontId="80" fillId="0" borderId="24" xfId="0" applyFont="1" applyBorder="1" applyAlignment="1">
      <alignment horizontal="center" vertical="top" wrapText="1"/>
    </xf>
    <xf numFmtId="2" fontId="85" fillId="0" borderId="59" xfId="0" applyNumberFormat="1" applyFont="1" applyBorder="1" applyAlignment="1">
      <alignment horizontal="center" vertical="top" shrinkToFit="1"/>
    </xf>
    <xf numFmtId="181" fontId="79" fillId="0" borderId="24" xfId="0" applyNumberFormat="1" applyFont="1" applyBorder="1" applyAlignment="1">
      <alignment horizontal="left" vertical="top" indent="2" shrinkToFit="1"/>
    </xf>
    <xf numFmtId="182" fontId="85" fillId="0" borderId="24" xfId="0" applyNumberFormat="1" applyFont="1" applyBorder="1" applyAlignment="1">
      <alignment horizontal="left" vertical="top" indent="1" shrinkToFit="1"/>
    </xf>
    <xf numFmtId="4" fontId="85" fillId="0" borderId="59" xfId="0" applyNumberFormat="1" applyFont="1" applyBorder="1" applyAlignment="1">
      <alignment horizontal="center" vertical="top" shrinkToFit="1"/>
    </xf>
    <xf numFmtId="182" fontId="79" fillId="0" borderId="24" xfId="0" applyNumberFormat="1" applyFont="1" applyBorder="1" applyAlignment="1">
      <alignment horizontal="left" vertical="top" indent="1" shrinkToFit="1"/>
    </xf>
    <xf numFmtId="0" fontId="80" fillId="0" borderId="24" xfId="0" applyFont="1" applyBorder="1" applyAlignment="1">
      <alignment horizontal="right" vertical="top" wrapText="1" indent="1"/>
    </xf>
    <xf numFmtId="0" fontId="80" fillId="34" borderId="24" xfId="0" applyFont="1" applyFill="1" applyBorder="1" applyAlignment="1">
      <alignment horizontal="right" vertical="top" wrapText="1" indent="1"/>
    </xf>
    <xf numFmtId="0" fontId="80" fillId="0" borderId="24" xfId="0" applyFont="1" applyFill="1" applyBorder="1" applyAlignment="1">
      <alignment horizontal="left" vertical="top" wrapText="1"/>
    </xf>
    <xf numFmtId="0" fontId="80" fillId="34" borderId="24" xfId="0" applyFont="1" applyFill="1" applyBorder="1" applyAlignment="1">
      <alignment horizontal="center" vertical="top" wrapText="1"/>
    </xf>
    <xf numFmtId="4" fontId="85" fillId="34" borderId="59" xfId="0" applyNumberFormat="1" applyFont="1" applyFill="1" applyBorder="1" applyAlignment="1">
      <alignment horizontal="center" vertical="top" shrinkToFit="1"/>
    </xf>
    <xf numFmtId="0" fontId="78" fillId="0" borderId="24" xfId="0" applyFont="1" applyFill="1" applyBorder="1" applyAlignment="1">
      <alignment horizontal="left" vertical="top" wrapText="1"/>
    </xf>
    <xf numFmtId="0" fontId="80" fillId="0" borderId="24" xfId="0" applyFont="1" applyBorder="1" applyAlignment="1">
      <alignment horizontal="right" vertical="top" wrapText="1"/>
    </xf>
    <xf numFmtId="0" fontId="80" fillId="34" borderId="24" xfId="0" applyFont="1" applyFill="1" applyBorder="1" applyAlignment="1">
      <alignment horizontal="right" vertical="top" wrapText="1"/>
    </xf>
    <xf numFmtId="2" fontId="85" fillId="34" borderId="59" xfId="0" applyNumberFormat="1" applyFont="1" applyFill="1" applyBorder="1" applyAlignment="1">
      <alignment horizontal="center" vertical="top" shrinkToFit="1"/>
    </xf>
    <xf numFmtId="2" fontId="79" fillId="0" borderId="24" xfId="0" applyNumberFormat="1" applyFont="1" applyBorder="1" applyAlignment="1">
      <alignment horizontal="center" vertical="top" shrinkToFit="1"/>
    </xf>
    <xf numFmtId="182" fontId="85" fillId="0" borderId="24" xfId="0" applyNumberFormat="1" applyFont="1" applyBorder="1" applyAlignment="1">
      <alignment horizontal="left" vertical="top" indent="2" shrinkToFit="1"/>
    </xf>
    <xf numFmtId="182" fontId="85" fillId="34" borderId="24" xfId="0" applyNumberFormat="1" applyFont="1" applyFill="1" applyBorder="1" applyAlignment="1">
      <alignment horizontal="left" vertical="top" indent="2" shrinkToFit="1"/>
    </xf>
    <xf numFmtId="0" fontId="80" fillId="0" borderId="24" xfId="0" applyFont="1" applyBorder="1" applyAlignment="1">
      <alignment horizontal="left" vertical="center" wrapText="1"/>
    </xf>
    <xf numFmtId="0" fontId="79" fillId="0" borderId="17" xfId="0" applyFont="1" applyBorder="1" applyAlignment="1">
      <alignment horizontal="left" vertical="top"/>
    </xf>
    <xf numFmtId="0" fontId="85" fillId="0" borderId="0" xfId="0" applyFont="1" applyBorder="1" applyAlignment="1">
      <alignment horizontal="left" vertical="top"/>
    </xf>
    <xf numFmtId="10" fontId="85" fillId="0" borderId="0" xfId="0" applyNumberFormat="1" applyFont="1" applyBorder="1" applyAlignment="1">
      <alignment horizontal="center" vertical="top"/>
    </xf>
    <xf numFmtId="2" fontId="85" fillId="0" borderId="20" xfId="0" applyNumberFormat="1" applyFont="1" applyBorder="1" applyAlignment="1">
      <alignment vertical="top"/>
    </xf>
    <xf numFmtId="0" fontId="79" fillId="0" borderId="0" xfId="0" applyFont="1" applyBorder="1" applyAlignment="1">
      <alignment horizontal="left" vertical="top"/>
    </xf>
    <xf numFmtId="0" fontId="79" fillId="0" borderId="0" xfId="0" applyFont="1" applyBorder="1" applyAlignment="1">
      <alignment horizontal="center" vertical="top"/>
    </xf>
    <xf numFmtId="2" fontId="79" fillId="0" borderId="20" xfId="0" applyNumberFormat="1" applyFont="1" applyBorder="1" applyAlignment="1">
      <alignment vertical="top"/>
    </xf>
    <xf numFmtId="0" fontId="85" fillId="0" borderId="16" xfId="0" applyFont="1" applyBorder="1" applyAlignment="1">
      <alignment horizontal="left" vertical="top"/>
    </xf>
    <xf numFmtId="10" fontId="85" fillId="0" borderId="16" xfId="0" applyNumberFormat="1" applyFont="1" applyBorder="1" applyAlignment="1">
      <alignment horizontal="center" vertical="top"/>
    </xf>
    <xf numFmtId="2" fontId="85" fillId="0" borderId="21" xfId="0" applyNumberFormat="1" applyFont="1" applyBorder="1" applyAlignment="1">
      <alignment vertical="top"/>
    </xf>
    <xf numFmtId="0" fontId="79" fillId="0" borderId="63" xfId="0" applyFont="1" applyBorder="1" applyAlignment="1">
      <alignment horizontal="left" vertical="top"/>
    </xf>
    <xf numFmtId="2" fontId="79" fillId="0" borderId="15" xfId="0" applyNumberFormat="1" applyFont="1" applyBorder="1" applyAlignment="1">
      <alignment vertical="top"/>
    </xf>
    <xf numFmtId="2" fontId="77" fillId="0" borderId="0" xfId="0" applyNumberFormat="1" applyFont="1"/>
    <xf numFmtId="0" fontId="77" fillId="0" borderId="0" xfId="0" applyFont="1" applyAlignment="1">
      <alignment horizontal="center"/>
    </xf>
    <xf numFmtId="0" fontId="86" fillId="0" borderId="57" xfId="0" applyFont="1" applyBorder="1" applyAlignment="1">
      <alignment horizontal="center"/>
    </xf>
    <xf numFmtId="15" fontId="78" fillId="0" borderId="57" xfId="0" applyNumberFormat="1" applyFont="1" applyFill="1" applyBorder="1" applyAlignment="1">
      <alignment horizontal="center"/>
    </xf>
    <xf numFmtId="0" fontId="77" fillId="0" borderId="24" xfId="0" applyFont="1" applyBorder="1" applyAlignment="1">
      <alignment horizontal="left" wrapText="1"/>
    </xf>
    <xf numFmtId="0" fontId="77" fillId="0" borderId="59" xfId="0" applyFont="1" applyBorder="1" applyAlignment="1">
      <alignment horizontal="left" wrapText="1"/>
    </xf>
    <xf numFmtId="0" fontId="77" fillId="0" borderId="23" xfId="0" applyFont="1" applyBorder="1" applyAlignment="1">
      <alignment horizontal="left" vertical="top"/>
    </xf>
    <xf numFmtId="2" fontId="81" fillId="0" borderId="50" xfId="0" applyNumberFormat="1" applyFont="1" applyBorder="1"/>
    <xf numFmtId="2" fontId="80" fillId="0" borderId="23" xfId="0" applyNumberFormat="1" applyFont="1" applyFill="1" applyBorder="1" applyAlignment="1">
      <alignment horizontal="center" vertical="top"/>
    </xf>
    <xf numFmtId="2" fontId="77" fillId="0" borderId="56" xfId="0" applyNumberFormat="1" applyFont="1" applyFill="1" applyBorder="1" applyAlignment="1">
      <alignment horizontal="right" vertical="top"/>
    </xf>
    <xf numFmtId="4" fontId="80" fillId="0" borderId="23" xfId="0" applyNumberFormat="1" applyFont="1" applyFill="1" applyBorder="1" applyAlignment="1">
      <alignment horizontal="center" vertical="top"/>
    </xf>
    <xf numFmtId="2" fontId="77" fillId="0" borderId="23" xfId="0" applyNumberFormat="1" applyFont="1" applyFill="1" applyBorder="1" applyAlignment="1">
      <alignment horizontal="center" vertical="top"/>
    </xf>
    <xf numFmtId="2" fontId="81" fillId="0" borderId="22" xfId="0" applyNumberFormat="1" applyFont="1" applyBorder="1"/>
    <xf numFmtId="2" fontId="80" fillId="34" borderId="23" xfId="0" applyNumberFormat="1" applyFont="1" applyFill="1" applyBorder="1" applyAlignment="1">
      <alignment horizontal="center" vertical="top"/>
    </xf>
    <xf numFmtId="2" fontId="80" fillId="0" borderId="23" xfId="0" applyNumberFormat="1" applyFont="1" applyBorder="1" applyAlignment="1">
      <alignment horizontal="center" vertical="top"/>
    </xf>
    <xf numFmtId="2" fontId="77" fillId="0" borderId="23" xfId="0" applyNumberFormat="1" applyFont="1" applyBorder="1" applyAlignment="1">
      <alignment horizontal="center" vertical="top"/>
    </xf>
    <xf numFmtId="2" fontId="81" fillId="0" borderId="56" xfId="0" applyNumberFormat="1" applyFont="1" applyBorder="1"/>
    <xf numFmtId="2" fontId="77" fillId="34" borderId="23" xfId="0" applyNumberFormat="1" applyFont="1" applyFill="1" applyBorder="1" applyAlignment="1">
      <alignment horizontal="center" vertical="top"/>
    </xf>
    <xf numFmtId="0" fontId="77" fillId="0" borderId="0" xfId="0" applyFont="1" applyAlignment="1">
      <alignment horizontal="left" vertical="top"/>
    </xf>
    <xf numFmtId="0" fontId="77" fillId="0" borderId="55" xfId="0" applyFont="1" applyBorder="1" applyAlignment="1">
      <alignment horizontal="left" vertical="top"/>
    </xf>
    <xf numFmtId="2" fontId="81" fillId="0" borderId="62" xfId="0" applyNumberFormat="1" applyFont="1" applyBorder="1"/>
    <xf numFmtId="0" fontId="77" fillId="0" borderId="12" xfId="0" applyFont="1" applyBorder="1" applyAlignment="1">
      <alignment horizontal="left" vertical="top"/>
    </xf>
    <xf numFmtId="0" fontId="77" fillId="0" borderId="13" xfId="0" applyFont="1" applyBorder="1" applyAlignment="1">
      <alignment horizontal="left" vertical="top"/>
    </xf>
    <xf numFmtId="0" fontId="77" fillId="0" borderId="60" xfId="0" applyFont="1" applyBorder="1" applyAlignment="1">
      <alignment horizontal="left" vertical="top"/>
    </xf>
    <xf numFmtId="0" fontId="88" fillId="0" borderId="0" xfId="2440" applyFont="1"/>
    <xf numFmtId="4" fontId="88" fillId="0" borderId="0" xfId="2440" applyNumberFormat="1" applyFont="1"/>
    <xf numFmtId="0" fontId="89" fillId="0" borderId="0" xfId="2440" applyFont="1"/>
    <xf numFmtId="0" fontId="89" fillId="0" borderId="20" xfId="2440" applyFont="1" applyBorder="1"/>
    <xf numFmtId="0" fontId="89" fillId="0" borderId="27" xfId="2440" applyFont="1" applyBorder="1"/>
    <xf numFmtId="4" fontId="88" fillId="0" borderId="28" xfId="2440" applyNumberFormat="1" applyFont="1" applyBorder="1"/>
    <xf numFmtId="0" fontId="89" fillId="0" borderId="0" xfId="0" applyFont="1" applyAlignment="1">
      <alignment horizontal="left"/>
    </xf>
    <xf numFmtId="0" fontId="92" fillId="0" borderId="0" xfId="0" applyFont="1"/>
    <xf numFmtId="4" fontId="88" fillId="0" borderId="0" xfId="0" applyNumberFormat="1" applyFont="1" applyAlignment="1">
      <alignment horizontal="right"/>
    </xf>
    <xf numFmtId="14" fontId="89" fillId="0" borderId="0" xfId="0" applyNumberFormat="1" applyFont="1" applyAlignment="1">
      <alignment horizontal="left"/>
    </xf>
    <xf numFmtId="0" fontId="88" fillId="0" borderId="50" xfId="2440" applyFont="1" applyBorder="1" applyAlignment="1">
      <alignment horizontal="center" vertical="center" wrapText="1"/>
    </xf>
    <xf numFmtId="4" fontId="88" fillId="0" borderId="50" xfId="2440" applyNumberFormat="1" applyFont="1" applyBorder="1" applyAlignment="1">
      <alignment horizontal="center" vertical="center" wrapText="1"/>
    </xf>
    <xf numFmtId="0" fontId="88" fillId="0" borderId="60" xfId="2440" applyFont="1" applyBorder="1"/>
    <xf numFmtId="4" fontId="89" fillId="0" borderId="63" xfId="2440" applyNumberFormat="1" applyFont="1" applyBorder="1"/>
    <xf numFmtId="4" fontId="88" fillId="0" borderId="15" xfId="2440" applyNumberFormat="1" applyFont="1" applyBorder="1"/>
    <xf numFmtId="0" fontId="89" fillId="0" borderId="12" xfId="2440" applyFont="1" applyBorder="1"/>
    <xf numFmtId="4" fontId="89" fillId="0" borderId="22" xfId="2440" applyNumberFormat="1" applyFont="1" applyBorder="1" applyProtection="1">
      <protection locked="0" hidden="1"/>
    </xf>
    <xf numFmtId="0" fontId="88" fillId="0" borderId="20" xfId="2440" applyFont="1" applyBorder="1"/>
    <xf numFmtId="4" fontId="89" fillId="0" borderId="63" xfId="2440" applyNumberFormat="1" applyFont="1" applyBorder="1" applyProtection="1">
      <protection locked="0" hidden="1"/>
    </xf>
    <xf numFmtId="4" fontId="89" fillId="0" borderId="19" xfId="2440" applyNumberFormat="1" applyFont="1" applyBorder="1" applyProtection="1">
      <protection locked="0" hidden="1"/>
    </xf>
    <xf numFmtId="0" fontId="88" fillId="0" borderId="52" xfId="2440" applyFont="1" applyBorder="1"/>
    <xf numFmtId="4" fontId="89" fillId="0" borderId="0" xfId="2440" applyNumberFormat="1" applyFont="1" applyBorder="1" applyProtection="1">
      <protection locked="0" hidden="1"/>
    </xf>
    <xf numFmtId="4" fontId="88" fillId="0" borderId="25" xfId="2440" applyNumberFormat="1" applyFont="1" applyBorder="1"/>
    <xf numFmtId="0" fontId="89" fillId="0" borderId="12" xfId="2440" applyFont="1" applyBorder="1" applyAlignment="1">
      <alignment horizontal="right"/>
    </xf>
    <xf numFmtId="0" fontId="89" fillId="0" borderId="13" xfId="2440" applyFont="1" applyBorder="1" applyAlignment="1">
      <alignment horizontal="right"/>
    </xf>
    <xf numFmtId="0" fontId="88" fillId="0" borderId="21" xfId="2440" applyFont="1" applyBorder="1"/>
    <xf numFmtId="0" fontId="88" fillId="0" borderId="53" xfId="2440" applyFont="1" applyBorder="1"/>
    <xf numFmtId="4" fontId="89" fillId="0" borderId="51" xfId="2440" applyNumberFormat="1" applyFont="1" applyBorder="1" applyProtection="1">
      <protection locked="0" hidden="1"/>
    </xf>
    <xf numFmtId="4" fontId="88" fillId="0" borderId="54" xfId="2440" applyNumberFormat="1" applyFont="1" applyBorder="1"/>
    <xf numFmtId="4" fontId="89" fillId="0" borderId="25" xfId="2440" applyNumberFormat="1" applyFont="1" applyBorder="1" applyProtection="1">
      <protection locked="0" hidden="1"/>
    </xf>
    <xf numFmtId="0" fontId="89" fillId="0" borderId="12" xfId="2440" applyFont="1" applyBorder="1" applyAlignment="1">
      <alignment horizontal="left" vertical="top"/>
    </xf>
    <xf numFmtId="4" fontId="89" fillId="0" borderId="12" xfId="2440" applyNumberFormat="1" applyFont="1" applyBorder="1" applyProtection="1">
      <protection locked="0" hidden="1"/>
    </xf>
    <xf numFmtId="0" fontId="88" fillId="0" borderId="22" xfId="2440" applyFont="1" applyBorder="1"/>
    <xf numFmtId="0" fontId="89" fillId="0" borderId="12" xfId="2440" applyFont="1" applyBorder="1" applyAlignment="1">
      <alignment horizontal="left" vertical="center" wrapText="1"/>
    </xf>
    <xf numFmtId="0" fontId="89" fillId="0" borderId="12" xfId="2440" applyFont="1" applyBorder="1" applyAlignment="1">
      <alignment horizontal="left"/>
    </xf>
    <xf numFmtId="0" fontId="88" fillId="0" borderId="61" xfId="2440" applyFont="1" applyBorder="1"/>
    <xf numFmtId="0" fontId="88" fillId="0" borderId="26" xfId="2440" applyFont="1" applyBorder="1"/>
    <xf numFmtId="0" fontId="30" fillId="0" borderId="0" xfId="2440" applyFont="1"/>
    <xf numFmtId="4" fontId="30" fillId="0" borderId="0" xfId="2440" applyNumberFormat="1" applyFont="1"/>
    <xf numFmtId="0" fontId="89" fillId="0" borderId="0" xfId="2441" applyFont="1"/>
    <xf numFmtId="0" fontId="91" fillId="0" borderId="48" xfId="2441" applyFont="1" applyBorder="1" applyAlignment="1">
      <alignment vertical="center"/>
    </xf>
    <xf numFmtId="0" fontId="90" fillId="0" borderId="0" xfId="0" applyFont="1" applyAlignment="1">
      <alignment horizontal="left"/>
    </xf>
    <xf numFmtId="0" fontId="93" fillId="0" borderId="0" xfId="0" applyFont="1" applyAlignment="1">
      <alignment horizontal="left"/>
    </xf>
    <xf numFmtId="179" fontId="91" fillId="0" borderId="0" xfId="2441" applyNumberFormat="1" applyFont="1" applyAlignment="1">
      <alignment horizontal="centerContinuous" vertical="center"/>
    </xf>
    <xf numFmtId="0" fontId="90" fillId="0" borderId="0" xfId="2441" applyFont="1"/>
    <xf numFmtId="0" fontId="90" fillId="0" borderId="35" xfId="2441" applyFont="1" applyBorder="1"/>
    <xf numFmtId="0" fontId="90" fillId="0" borderId="37" xfId="2442" applyFont="1" applyBorder="1" applyAlignment="1">
      <alignment horizontal="left"/>
    </xf>
    <xf numFmtId="10" fontId="91" fillId="34" borderId="0" xfId="2442" applyNumberFormat="1" applyFont="1" applyFill="1" applyAlignment="1">
      <alignment horizontal="center"/>
    </xf>
    <xf numFmtId="39" fontId="90" fillId="0" borderId="38" xfId="2442" applyNumberFormat="1" applyFont="1" applyBorder="1" applyAlignment="1">
      <alignment horizontal="left"/>
    </xf>
    <xf numFmtId="0" fontId="90" fillId="0" borderId="41" xfId="2442" applyFont="1" applyBorder="1" applyAlignment="1">
      <alignment horizontal="left"/>
    </xf>
    <xf numFmtId="10" fontId="91" fillId="0" borderId="42" xfId="2442" applyNumberFormat="1" applyFont="1" applyBorder="1" applyAlignment="1">
      <alignment horizontal="center"/>
    </xf>
    <xf numFmtId="0" fontId="91" fillId="0" borderId="43" xfId="2441" applyFont="1" applyBorder="1" applyAlignment="1">
      <alignment vertical="center"/>
    </xf>
    <xf numFmtId="0" fontId="91" fillId="0" borderId="44" xfId="2441" applyFont="1" applyBorder="1" applyAlignment="1">
      <alignment vertical="center"/>
    </xf>
    <xf numFmtId="0" fontId="91" fillId="0" borderId="38" xfId="2441" applyFont="1" applyBorder="1" applyAlignment="1">
      <alignment vertical="center"/>
    </xf>
    <xf numFmtId="10" fontId="91" fillId="0" borderId="46" xfId="2442" applyNumberFormat="1" applyFont="1" applyBorder="1" applyAlignment="1">
      <alignment horizontal="center"/>
    </xf>
    <xf numFmtId="39" fontId="90" fillId="0" borderId="0" xfId="2442" applyNumberFormat="1" applyFont="1" applyAlignment="1">
      <alignment horizontal="left"/>
    </xf>
    <xf numFmtId="0" fontId="91" fillId="0" borderId="33" xfId="2441" applyFont="1" applyBorder="1" applyAlignment="1">
      <alignment vertical="center"/>
    </xf>
    <xf numFmtId="0" fontId="91" fillId="0" borderId="49" xfId="2441" applyFont="1" applyBorder="1" applyAlignment="1">
      <alignment vertical="center"/>
    </xf>
    <xf numFmtId="4" fontId="91" fillId="0" borderId="34" xfId="2441" applyNumberFormat="1" applyFont="1" applyBorder="1" applyAlignment="1">
      <alignment vertical="center"/>
    </xf>
    <xf numFmtId="0" fontId="91" fillId="0" borderId="36" xfId="2441" applyFont="1" applyBorder="1" applyAlignment="1">
      <alignment vertical="center"/>
    </xf>
    <xf numFmtId="0" fontId="91" fillId="0" borderId="37" xfId="2441" applyFont="1" applyBorder="1" applyAlignment="1">
      <alignment vertical="center"/>
    </xf>
    <xf numFmtId="2" fontId="91" fillId="0" borderId="39" xfId="2441" applyNumberFormat="1" applyFont="1" applyBorder="1" applyAlignment="1">
      <alignment vertical="center"/>
    </xf>
    <xf numFmtId="0" fontId="91" fillId="0" borderId="36" xfId="2441" applyFont="1" applyBorder="1" applyAlignment="1">
      <alignment horizontal="left" vertical="center"/>
    </xf>
    <xf numFmtId="2" fontId="91" fillId="0" borderId="40" xfId="2441" applyNumberFormat="1" applyFont="1" applyBorder="1" applyAlignment="1">
      <alignment horizontal="right" vertical="center"/>
    </xf>
    <xf numFmtId="2" fontId="91" fillId="0" borderId="45" xfId="2441" applyNumberFormat="1" applyFont="1" applyBorder="1" applyAlignment="1">
      <alignment vertical="center"/>
    </xf>
    <xf numFmtId="2" fontId="91" fillId="0" borderId="47" xfId="2441" applyNumberFormat="1" applyFont="1" applyBorder="1" applyAlignment="1">
      <alignment vertical="center"/>
    </xf>
    <xf numFmtId="49" fontId="67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horizontal="center"/>
    </xf>
    <xf numFmtId="0" fontId="58" fillId="0" borderId="0" xfId="0" applyFont="1" applyFill="1" applyAlignment="1">
      <alignment horizontal="right" vertical="top"/>
    </xf>
    <xf numFmtId="0" fontId="38" fillId="0" borderId="0" xfId="0" applyFont="1" applyAlignment="1">
      <alignment horizontal="right" vertical="top"/>
    </xf>
    <xf numFmtId="0" fontId="72" fillId="0" borderId="0" xfId="0" applyFont="1" applyFill="1" applyAlignment="1">
      <alignment horizontal="center"/>
    </xf>
    <xf numFmtId="178" fontId="39" fillId="0" borderId="0" xfId="0" applyNumberFormat="1" applyFont="1" applyAlignment="1">
      <alignment horizontal="left" vertical="top"/>
    </xf>
    <xf numFmtId="1" fontId="73" fillId="0" borderId="0" xfId="0" applyNumberFormat="1" applyFont="1" applyFill="1" applyAlignment="1">
      <alignment horizontal="left" vertical="center" wrapText="1"/>
    </xf>
    <xf numFmtId="0" fontId="67" fillId="0" borderId="0" xfId="0" applyFont="1" applyFill="1" applyAlignment="1">
      <alignment horizontal="center"/>
    </xf>
    <xf numFmtId="0" fontId="53" fillId="0" borderId="50" xfId="0" applyFont="1" applyFill="1" applyBorder="1" applyAlignment="1">
      <alignment horizontal="center" vertical="center" textRotation="90" wrapText="1"/>
    </xf>
    <xf numFmtId="0" fontId="53" fillId="0" borderId="22" xfId="0" applyFont="1" applyFill="1" applyBorder="1" applyAlignment="1">
      <alignment horizontal="center" vertical="center" textRotation="90" wrapText="1"/>
    </xf>
    <xf numFmtId="0" fontId="42" fillId="0" borderId="14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53" fillId="0" borderId="22" xfId="0" applyFont="1" applyFill="1" applyBorder="1" applyAlignment="1">
      <alignment horizontal="center" vertical="center" textRotation="90"/>
    </xf>
    <xf numFmtId="0" fontId="53" fillId="0" borderId="19" xfId="0" applyFont="1" applyFill="1" applyBorder="1" applyAlignment="1">
      <alignment horizontal="center" vertical="center" textRotation="90"/>
    </xf>
    <xf numFmtId="0" fontId="53" fillId="0" borderId="50" xfId="0" applyFont="1" applyFill="1" applyBorder="1" applyAlignment="1">
      <alignment horizontal="center" vertical="center" textRotation="90"/>
    </xf>
    <xf numFmtId="0" fontId="53" fillId="0" borderId="19" xfId="0" applyFont="1" applyFill="1" applyBorder="1" applyAlignment="1">
      <alignment horizontal="center" vertical="center" textRotation="90" wrapText="1"/>
    </xf>
    <xf numFmtId="15" fontId="43" fillId="0" borderId="0" xfId="0" applyNumberFormat="1" applyFont="1" applyFill="1" applyAlignment="1">
      <alignment horizontal="left"/>
    </xf>
    <xf numFmtId="49" fontId="53" fillId="0" borderId="0" xfId="0" applyNumberFormat="1" applyFont="1" applyFill="1" applyAlignment="1">
      <alignment horizontal="left" vertical="center" wrapText="1"/>
    </xf>
    <xf numFmtId="0" fontId="53" fillId="0" borderId="0" xfId="0" applyFont="1" applyFill="1" applyAlignment="1">
      <alignment horizontal="left" vertical="center" wrapText="1"/>
    </xf>
    <xf numFmtId="0" fontId="53" fillId="0" borderId="55" xfId="0" applyFont="1" applyFill="1" applyBorder="1" applyAlignment="1">
      <alignment horizontal="center" vertical="center" textRotation="90"/>
    </xf>
    <xf numFmtId="0" fontId="53" fillId="0" borderId="12" xfId="0" applyFont="1" applyFill="1" applyBorder="1" applyAlignment="1">
      <alignment horizontal="center" vertical="center" textRotation="90"/>
    </xf>
    <xf numFmtId="0" fontId="53" fillId="0" borderId="13" xfId="0" applyFont="1" applyFill="1" applyBorder="1" applyAlignment="1">
      <alignment horizontal="center" vertical="center" textRotation="90"/>
    </xf>
    <xf numFmtId="0" fontId="67" fillId="34" borderId="0" xfId="0" applyFont="1" applyFill="1" applyAlignment="1">
      <alignment horizontal="center"/>
    </xf>
    <xf numFmtId="0" fontId="53" fillId="0" borderId="0" xfId="0" applyFont="1" applyFill="1" applyBorder="1" applyAlignment="1">
      <alignment horizontal="center" vertical="center" textRotation="90"/>
    </xf>
    <xf numFmtId="0" fontId="87" fillId="0" borderId="0" xfId="2440" applyFont="1" applyAlignment="1">
      <alignment horizontal="center"/>
    </xf>
    <xf numFmtId="1" fontId="88" fillId="0" borderId="0" xfId="0" applyNumberFormat="1" applyFont="1" applyAlignment="1">
      <alignment horizontal="center" vertical="center" wrapText="1"/>
    </xf>
    <xf numFmtId="0" fontId="88" fillId="0" borderId="0" xfId="0" applyFont="1" applyAlignment="1">
      <alignment horizontal="center"/>
    </xf>
    <xf numFmtId="0" fontId="76" fillId="0" borderId="0" xfId="0" applyFont="1" applyAlignment="1">
      <alignment horizontal="center"/>
    </xf>
    <xf numFmtId="0" fontId="81" fillId="0" borderId="60" xfId="0" applyFont="1" applyBorder="1" applyAlignment="1">
      <alignment horizontal="center" vertical="center" wrapText="1"/>
    </xf>
    <xf numFmtId="0" fontId="81" fillId="0" borderId="63" xfId="0" applyFont="1" applyBorder="1" applyAlignment="1">
      <alignment horizontal="center" vertical="center" wrapText="1"/>
    </xf>
    <xf numFmtId="0" fontId="81" fillId="0" borderId="60" xfId="0" applyFont="1" applyBorder="1" applyAlignment="1">
      <alignment horizontal="center" vertical="center"/>
    </xf>
    <xf numFmtId="0" fontId="81" fillId="0" borderId="63" xfId="0" applyFont="1" applyBorder="1" applyAlignment="1">
      <alignment horizontal="center" vertical="center"/>
    </xf>
    <xf numFmtId="0" fontId="81" fillId="0" borderId="15" xfId="0" applyFont="1" applyBorder="1" applyAlignment="1">
      <alignment horizontal="center" vertical="center"/>
    </xf>
    <xf numFmtId="0" fontId="88" fillId="0" borderId="29" xfId="2441" applyFont="1" applyBorder="1" applyAlignment="1">
      <alignment horizontal="center" vertical="center" wrapText="1"/>
    </xf>
    <xf numFmtId="0" fontId="88" fillId="0" borderId="30" xfId="2441" applyFont="1" applyBorder="1" applyAlignment="1">
      <alignment horizontal="center" vertical="center" wrapText="1"/>
    </xf>
    <xf numFmtId="0" fontId="88" fillId="0" borderId="31" xfId="2441" applyFont="1" applyBorder="1" applyAlignment="1">
      <alignment horizontal="center" vertical="center" wrapText="1"/>
    </xf>
    <xf numFmtId="0" fontId="88" fillId="0" borderId="32" xfId="2441" applyFont="1" applyBorder="1" applyAlignment="1">
      <alignment horizontal="center" vertical="center" wrapText="1"/>
    </xf>
    <xf numFmtId="0" fontId="88" fillId="0" borderId="33" xfId="2441" applyFont="1" applyBorder="1" applyAlignment="1">
      <alignment horizontal="center" vertical="center" wrapText="1"/>
    </xf>
    <xf numFmtId="0" fontId="88" fillId="0" borderId="34" xfId="2441" applyFont="1" applyBorder="1" applyAlignment="1">
      <alignment horizontal="center" vertical="center" wrapText="1"/>
    </xf>
    <xf numFmtId="1" fontId="93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/>
    </xf>
  </cellXfs>
  <cellStyles count="2444">
    <cellStyle name="_x0004_¥" xfId="84" xr:uid="{00000000-0005-0000-0000-000000000000}"/>
    <cellStyle name="_x0004_¥ 2" xfId="86" xr:uid="{00000000-0005-0000-0000-000001000000}"/>
    <cellStyle name="_x0004_¥ 2 2" xfId="87" xr:uid="{00000000-0005-0000-0000-000002000000}"/>
    <cellStyle name="20% - Énfasis1 2" xfId="55" xr:uid="{00000000-0005-0000-0000-000003000000}"/>
    <cellStyle name="20% - Énfasis1 3" xfId="2" xr:uid="{00000000-0005-0000-0000-000004000000}"/>
    <cellStyle name="20% - Énfasis2 2" xfId="56" xr:uid="{00000000-0005-0000-0000-000005000000}"/>
    <cellStyle name="20% - Énfasis2 3" xfId="78" xr:uid="{00000000-0005-0000-0000-000006000000}"/>
    <cellStyle name="20% - Énfasis2 4" xfId="3" xr:uid="{00000000-0005-0000-0000-000007000000}"/>
    <cellStyle name="20% - Énfasis3 2" xfId="57" xr:uid="{00000000-0005-0000-0000-000008000000}"/>
    <cellStyle name="20% - Énfasis3 3" xfId="4" xr:uid="{00000000-0005-0000-0000-000009000000}"/>
    <cellStyle name="20% - Énfasis4 2" xfId="58" xr:uid="{00000000-0005-0000-0000-00000A000000}"/>
    <cellStyle name="20% - Énfasis4 3" xfId="5" xr:uid="{00000000-0005-0000-0000-00000B000000}"/>
    <cellStyle name="20% - Énfasis5 2" xfId="59" xr:uid="{00000000-0005-0000-0000-00000C000000}"/>
    <cellStyle name="20% - Énfasis5 3" xfId="6" xr:uid="{00000000-0005-0000-0000-00000D000000}"/>
    <cellStyle name="20% - Énfasis6 2" xfId="60" xr:uid="{00000000-0005-0000-0000-00000E000000}"/>
    <cellStyle name="20% - Énfasis6 3" xfId="7" xr:uid="{00000000-0005-0000-0000-00000F000000}"/>
    <cellStyle name="40% - Énfasis1 2" xfId="61" xr:uid="{00000000-0005-0000-0000-000010000000}"/>
    <cellStyle name="40% - Énfasis1 3" xfId="8" xr:uid="{00000000-0005-0000-0000-000011000000}"/>
    <cellStyle name="40% - Énfasis2 2" xfId="62" xr:uid="{00000000-0005-0000-0000-000012000000}"/>
    <cellStyle name="40% - Énfasis2 3" xfId="9" xr:uid="{00000000-0005-0000-0000-000013000000}"/>
    <cellStyle name="40% - Énfasis3 2" xfId="63" xr:uid="{00000000-0005-0000-0000-000014000000}"/>
    <cellStyle name="40% - Énfasis3 3" xfId="97" xr:uid="{00000000-0005-0000-0000-000015000000}"/>
    <cellStyle name="40% - Énfasis3 3 2" xfId="107" xr:uid="{00000000-0005-0000-0000-000016000000}"/>
    <cellStyle name="40% - Énfasis3 4" xfId="10" xr:uid="{00000000-0005-0000-0000-000017000000}"/>
    <cellStyle name="40% - Énfasis4 2" xfId="64" xr:uid="{00000000-0005-0000-0000-000018000000}"/>
    <cellStyle name="40% - Énfasis4 3" xfId="11" xr:uid="{00000000-0005-0000-0000-000019000000}"/>
    <cellStyle name="40% - Énfasis5 2" xfId="65" xr:uid="{00000000-0005-0000-0000-00001A000000}"/>
    <cellStyle name="40% - Énfasis5 3" xfId="12" xr:uid="{00000000-0005-0000-0000-00001B000000}"/>
    <cellStyle name="40% - Énfasis6 2" xfId="66" xr:uid="{00000000-0005-0000-0000-00001C000000}"/>
    <cellStyle name="40% - Énfasis6 3" xfId="13" xr:uid="{00000000-0005-0000-0000-00001D000000}"/>
    <cellStyle name="60% - Énfasis1 2" xfId="14" xr:uid="{00000000-0005-0000-0000-00001E000000}"/>
    <cellStyle name="60% - Énfasis2 2" xfId="15" xr:uid="{00000000-0005-0000-0000-00001F000000}"/>
    <cellStyle name="60% - Énfasis3 2" xfId="16" xr:uid="{00000000-0005-0000-0000-000020000000}"/>
    <cellStyle name="60% - Énfasis4 2" xfId="17" xr:uid="{00000000-0005-0000-0000-000021000000}"/>
    <cellStyle name="60% - Énfasis5 2" xfId="18" xr:uid="{00000000-0005-0000-0000-000022000000}"/>
    <cellStyle name="60% - Énfasis6 2" xfId="19" xr:uid="{00000000-0005-0000-0000-000023000000}"/>
    <cellStyle name="Cálculo 2" xfId="20" xr:uid="{00000000-0005-0000-0000-000024000000}"/>
    <cellStyle name="Cancel" xfId="2410" xr:uid="{00000000-0005-0000-0000-000025000000}"/>
    <cellStyle name="Cancel 2" xfId="2439" xr:uid="{00000000-0005-0000-0000-000026000000}"/>
    <cellStyle name="Celda de comprobación 2" xfId="21" xr:uid="{00000000-0005-0000-0000-000027000000}"/>
    <cellStyle name="Celda vinculada 2" xfId="22" xr:uid="{00000000-0005-0000-0000-000028000000}"/>
    <cellStyle name="Comma" xfId="98" xr:uid="{00000000-0005-0000-0000-000029000000}"/>
    <cellStyle name="Currency" xfId="99" xr:uid="{00000000-0005-0000-0000-00002A000000}"/>
    <cellStyle name="Dia" xfId="23" xr:uid="{00000000-0005-0000-0000-00002B000000}"/>
    <cellStyle name="DIA 2" xfId="118" xr:uid="{00000000-0005-0000-0000-00002C000000}"/>
    <cellStyle name="Encabez1" xfId="24" xr:uid="{00000000-0005-0000-0000-00002D000000}"/>
    <cellStyle name="ENCABEZ1 2" xfId="119" xr:uid="{00000000-0005-0000-0000-00002E000000}"/>
    <cellStyle name="Encabez2" xfId="25" xr:uid="{00000000-0005-0000-0000-00002F000000}"/>
    <cellStyle name="ENCABEZ2 2" xfId="120" xr:uid="{00000000-0005-0000-0000-000030000000}"/>
    <cellStyle name="Encabezado 4 2" xfId="26" xr:uid="{00000000-0005-0000-0000-000031000000}"/>
    <cellStyle name="Énfasis1 2" xfId="27" xr:uid="{00000000-0005-0000-0000-000032000000}"/>
    <cellStyle name="Énfasis2 2" xfId="77" xr:uid="{00000000-0005-0000-0000-000033000000}"/>
    <cellStyle name="Énfasis2 3" xfId="28" xr:uid="{00000000-0005-0000-0000-000034000000}"/>
    <cellStyle name="Énfasis3 2" xfId="79" xr:uid="{00000000-0005-0000-0000-000035000000}"/>
    <cellStyle name="Énfasis3 3" xfId="29" xr:uid="{00000000-0005-0000-0000-000036000000}"/>
    <cellStyle name="Énfasis4 2" xfId="30" xr:uid="{00000000-0005-0000-0000-000037000000}"/>
    <cellStyle name="Énfasis5 2" xfId="31" xr:uid="{00000000-0005-0000-0000-000038000000}"/>
    <cellStyle name="Énfasis6 2" xfId="80" xr:uid="{00000000-0005-0000-0000-000039000000}"/>
    <cellStyle name="Énfasis6 3" xfId="32" xr:uid="{00000000-0005-0000-0000-00003A000000}"/>
    <cellStyle name="Entrada 2" xfId="33" xr:uid="{00000000-0005-0000-0000-00003B000000}"/>
    <cellStyle name="Estilo 1" xfId="81" xr:uid="{00000000-0005-0000-0000-00003C000000}"/>
    <cellStyle name="Euro" xfId="34" xr:uid="{00000000-0005-0000-0000-00003D000000}"/>
    <cellStyle name="Euro 10" xfId="121" xr:uid="{00000000-0005-0000-0000-00003E000000}"/>
    <cellStyle name="Euro 10 10" xfId="122" xr:uid="{00000000-0005-0000-0000-00003F000000}"/>
    <cellStyle name="Euro 10 11" xfId="123" xr:uid="{00000000-0005-0000-0000-000040000000}"/>
    <cellStyle name="Euro 10 12" xfId="124" xr:uid="{00000000-0005-0000-0000-000041000000}"/>
    <cellStyle name="Euro 10 2" xfId="125" xr:uid="{00000000-0005-0000-0000-000042000000}"/>
    <cellStyle name="Euro 10 3" xfId="126" xr:uid="{00000000-0005-0000-0000-000043000000}"/>
    <cellStyle name="Euro 10 4" xfId="127" xr:uid="{00000000-0005-0000-0000-000044000000}"/>
    <cellStyle name="Euro 10 5" xfId="128" xr:uid="{00000000-0005-0000-0000-000045000000}"/>
    <cellStyle name="Euro 10 6" xfId="129" xr:uid="{00000000-0005-0000-0000-000046000000}"/>
    <cellStyle name="Euro 10 7" xfId="130" xr:uid="{00000000-0005-0000-0000-000047000000}"/>
    <cellStyle name="Euro 10 8" xfId="131" xr:uid="{00000000-0005-0000-0000-000048000000}"/>
    <cellStyle name="Euro 10 9" xfId="132" xr:uid="{00000000-0005-0000-0000-000049000000}"/>
    <cellStyle name="Euro 11" xfId="133" xr:uid="{00000000-0005-0000-0000-00004A000000}"/>
    <cellStyle name="Euro 11 10" xfId="134" xr:uid="{00000000-0005-0000-0000-00004B000000}"/>
    <cellStyle name="Euro 11 11" xfId="135" xr:uid="{00000000-0005-0000-0000-00004C000000}"/>
    <cellStyle name="Euro 11 12" xfId="136" xr:uid="{00000000-0005-0000-0000-00004D000000}"/>
    <cellStyle name="Euro 11 2" xfId="137" xr:uid="{00000000-0005-0000-0000-00004E000000}"/>
    <cellStyle name="Euro 11 3" xfId="138" xr:uid="{00000000-0005-0000-0000-00004F000000}"/>
    <cellStyle name="Euro 11 4" xfId="139" xr:uid="{00000000-0005-0000-0000-000050000000}"/>
    <cellStyle name="Euro 11 5" xfId="140" xr:uid="{00000000-0005-0000-0000-000051000000}"/>
    <cellStyle name="Euro 11 6" xfId="141" xr:uid="{00000000-0005-0000-0000-000052000000}"/>
    <cellStyle name="Euro 11 7" xfId="142" xr:uid="{00000000-0005-0000-0000-000053000000}"/>
    <cellStyle name="Euro 11 8" xfId="143" xr:uid="{00000000-0005-0000-0000-000054000000}"/>
    <cellStyle name="Euro 11 9" xfId="144" xr:uid="{00000000-0005-0000-0000-000055000000}"/>
    <cellStyle name="Euro 12" xfId="145" xr:uid="{00000000-0005-0000-0000-000056000000}"/>
    <cellStyle name="Euro 12 10" xfId="146" xr:uid="{00000000-0005-0000-0000-000057000000}"/>
    <cellStyle name="Euro 12 11" xfId="147" xr:uid="{00000000-0005-0000-0000-000058000000}"/>
    <cellStyle name="Euro 12 12" xfId="148" xr:uid="{00000000-0005-0000-0000-000059000000}"/>
    <cellStyle name="Euro 12 2" xfId="149" xr:uid="{00000000-0005-0000-0000-00005A000000}"/>
    <cellStyle name="Euro 12 3" xfId="150" xr:uid="{00000000-0005-0000-0000-00005B000000}"/>
    <cellStyle name="Euro 12 4" xfId="151" xr:uid="{00000000-0005-0000-0000-00005C000000}"/>
    <cellStyle name="Euro 12 5" xfId="152" xr:uid="{00000000-0005-0000-0000-00005D000000}"/>
    <cellStyle name="Euro 12 6" xfId="153" xr:uid="{00000000-0005-0000-0000-00005E000000}"/>
    <cellStyle name="Euro 12 7" xfId="154" xr:uid="{00000000-0005-0000-0000-00005F000000}"/>
    <cellStyle name="Euro 12 8" xfId="155" xr:uid="{00000000-0005-0000-0000-000060000000}"/>
    <cellStyle name="Euro 12 9" xfId="156" xr:uid="{00000000-0005-0000-0000-000061000000}"/>
    <cellStyle name="Euro 13" xfId="157" xr:uid="{00000000-0005-0000-0000-000062000000}"/>
    <cellStyle name="Euro 13 10" xfId="158" xr:uid="{00000000-0005-0000-0000-000063000000}"/>
    <cellStyle name="Euro 13 11" xfId="159" xr:uid="{00000000-0005-0000-0000-000064000000}"/>
    <cellStyle name="Euro 13 12" xfId="160" xr:uid="{00000000-0005-0000-0000-000065000000}"/>
    <cellStyle name="Euro 13 2" xfId="161" xr:uid="{00000000-0005-0000-0000-000066000000}"/>
    <cellStyle name="Euro 13 3" xfId="162" xr:uid="{00000000-0005-0000-0000-000067000000}"/>
    <cellStyle name="Euro 13 4" xfId="163" xr:uid="{00000000-0005-0000-0000-000068000000}"/>
    <cellStyle name="Euro 13 5" xfId="164" xr:uid="{00000000-0005-0000-0000-000069000000}"/>
    <cellStyle name="Euro 13 6" xfId="165" xr:uid="{00000000-0005-0000-0000-00006A000000}"/>
    <cellStyle name="Euro 13 7" xfId="166" xr:uid="{00000000-0005-0000-0000-00006B000000}"/>
    <cellStyle name="Euro 13 8" xfId="167" xr:uid="{00000000-0005-0000-0000-00006C000000}"/>
    <cellStyle name="Euro 13 9" xfId="168" xr:uid="{00000000-0005-0000-0000-00006D000000}"/>
    <cellStyle name="Euro 14" xfId="169" xr:uid="{00000000-0005-0000-0000-00006E000000}"/>
    <cellStyle name="Euro 14 10" xfId="170" xr:uid="{00000000-0005-0000-0000-00006F000000}"/>
    <cellStyle name="Euro 14 11" xfId="171" xr:uid="{00000000-0005-0000-0000-000070000000}"/>
    <cellStyle name="Euro 14 12" xfId="172" xr:uid="{00000000-0005-0000-0000-000071000000}"/>
    <cellStyle name="Euro 14 2" xfId="173" xr:uid="{00000000-0005-0000-0000-000072000000}"/>
    <cellStyle name="Euro 14 3" xfId="174" xr:uid="{00000000-0005-0000-0000-000073000000}"/>
    <cellStyle name="Euro 14 4" xfId="175" xr:uid="{00000000-0005-0000-0000-000074000000}"/>
    <cellStyle name="Euro 14 5" xfId="176" xr:uid="{00000000-0005-0000-0000-000075000000}"/>
    <cellStyle name="Euro 14 6" xfId="177" xr:uid="{00000000-0005-0000-0000-000076000000}"/>
    <cellStyle name="Euro 14 7" xfId="178" xr:uid="{00000000-0005-0000-0000-000077000000}"/>
    <cellStyle name="Euro 14 8" xfId="179" xr:uid="{00000000-0005-0000-0000-000078000000}"/>
    <cellStyle name="Euro 14 9" xfId="180" xr:uid="{00000000-0005-0000-0000-000079000000}"/>
    <cellStyle name="Euro 15" xfId="181" xr:uid="{00000000-0005-0000-0000-00007A000000}"/>
    <cellStyle name="Euro 15 10" xfId="182" xr:uid="{00000000-0005-0000-0000-00007B000000}"/>
    <cellStyle name="Euro 15 11" xfId="183" xr:uid="{00000000-0005-0000-0000-00007C000000}"/>
    <cellStyle name="Euro 15 12" xfId="184" xr:uid="{00000000-0005-0000-0000-00007D000000}"/>
    <cellStyle name="Euro 15 2" xfId="185" xr:uid="{00000000-0005-0000-0000-00007E000000}"/>
    <cellStyle name="Euro 15 3" xfId="186" xr:uid="{00000000-0005-0000-0000-00007F000000}"/>
    <cellStyle name="Euro 15 4" xfId="187" xr:uid="{00000000-0005-0000-0000-000080000000}"/>
    <cellStyle name="Euro 15 5" xfId="188" xr:uid="{00000000-0005-0000-0000-000081000000}"/>
    <cellStyle name="Euro 15 6" xfId="189" xr:uid="{00000000-0005-0000-0000-000082000000}"/>
    <cellStyle name="Euro 15 7" xfId="190" xr:uid="{00000000-0005-0000-0000-000083000000}"/>
    <cellStyle name="Euro 15 8" xfId="191" xr:uid="{00000000-0005-0000-0000-000084000000}"/>
    <cellStyle name="Euro 15 9" xfId="192" xr:uid="{00000000-0005-0000-0000-000085000000}"/>
    <cellStyle name="Euro 16" xfId="193" xr:uid="{00000000-0005-0000-0000-000086000000}"/>
    <cellStyle name="Euro 16 10" xfId="194" xr:uid="{00000000-0005-0000-0000-000087000000}"/>
    <cellStyle name="Euro 16 11" xfId="195" xr:uid="{00000000-0005-0000-0000-000088000000}"/>
    <cellStyle name="Euro 16 12" xfId="196" xr:uid="{00000000-0005-0000-0000-000089000000}"/>
    <cellStyle name="Euro 16 2" xfId="197" xr:uid="{00000000-0005-0000-0000-00008A000000}"/>
    <cellStyle name="Euro 16 3" xfId="198" xr:uid="{00000000-0005-0000-0000-00008B000000}"/>
    <cellStyle name="Euro 16 4" xfId="199" xr:uid="{00000000-0005-0000-0000-00008C000000}"/>
    <cellStyle name="Euro 16 5" xfId="200" xr:uid="{00000000-0005-0000-0000-00008D000000}"/>
    <cellStyle name="Euro 16 6" xfId="201" xr:uid="{00000000-0005-0000-0000-00008E000000}"/>
    <cellStyle name="Euro 16 7" xfId="202" xr:uid="{00000000-0005-0000-0000-00008F000000}"/>
    <cellStyle name="Euro 16 8" xfId="203" xr:uid="{00000000-0005-0000-0000-000090000000}"/>
    <cellStyle name="Euro 16 9" xfId="204" xr:uid="{00000000-0005-0000-0000-000091000000}"/>
    <cellStyle name="Euro 17" xfId="205" xr:uid="{00000000-0005-0000-0000-000092000000}"/>
    <cellStyle name="Euro 17 10" xfId="206" xr:uid="{00000000-0005-0000-0000-000093000000}"/>
    <cellStyle name="Euro 17 11" xfId="207" xr:uid="{00000000-0005-0000-0000-000094000000}"/>
    <cellStyle name="Euro 17 12" xfId="208" xr:uid="{00000000-0005-0000-0000-000095000000}"/>
    <cellStyle name="Euro 17 13" xfId="209" xr:uid="{00000000-0005-0000-0000-000096000000}"/>
    <cellStyle name="Euro 17 14" xfId="210" xr:uid="{00000000-0005-0000-0000-000097000000}"/>
    <cellStyle name="Euro 17 2" xfId="211" xr:uid="{00000000-0005-0000-0000-000098000000}"/>
    <cellStyle name="Euro 17 3" xfId="212" xr:uid="{00000000-0005-0000-0000-000099000000}"/>
    <cellStyle name="Euro 17 4" xfId="213" xr:uid="{00000000-0005-0000-0000-00009A000000}"/>
    <cellStyle name="Euro 17 5" xfId="214" xr:uid="{00000000-0005-0000-0000-00009B000000}"/>
    <cellStyle name="Euro 17 6" xfId="215" xr:uid="{00000000-0005-0000-0000-00009C000000}"/>
    <cellStyle name="Euro 17 7" xfId="216" xr:uid="{00000000-0005-0000-0000-00009D000000}"/>
    <cellStyle name="Euro 17 8" xfId="217" xr:uid="{00000000-0005-0000-0000-00009E000000}"/>
    <cellStyle name="Euro 17 9" xfId="218" xr:uid="{00000000-0005-0000-0000-00009F000000}"/>
    <cellStyle name="Euro 18" xfId="219" xr:uid="{00000000-0005-0000-0000-0000A0000000}"/>
    <cellStyle name="Euro 18 10" xfId="220" xr:uid="{00000000-0005-0000-0000-0000A1000000}"/>
    <cellStyle name="Euro 18 11" xfId="221" xr:uid="{00000000-0005-0000-0000-0000A2000000}"/>
    <cellStyle name="Euro 18 12" xfId="222" xr:uid="{00000000-0005-0000-0000-0000A3000000}"/>
    <cellStyle name="Euro 18 13" xfId="223" xr:uid="{00000000-0005-0000-0000-0000A4000000}"/>
    <cellStyle name="Euro 18 14" xfId="224" xr:uid="{00000000-0005-0000-0000-0000A5000000}"/>
    <cellStyle name="Euro 18 2" xfId="225" xr:uid="{00000000-0005-0000-0000-0000A6000000}"/>
    <cellStyle name="Euro 18 3" xfId="226" xr:uid="{00000000-0005-0000-0000-0000A7000000}"/>
    <cellStyle name="Euro 18 4" xfId="227" xr:uid="{00000000-0005-0000-0000-0000A8000000}"/>
    <cellStyle name="Euro 18 5" xfId="228" xr:uid="{00000000-0005-0000-0000-0000A9000000}"/>
    <cellStyle name="Euro 18 6" xfId="229" xr:uid="{00000000-0005-0000-0000-0000AA000000}"/>
    <cellStyle name="Euro 18 7" xfId="230" xr:uid="{00000000-0005-0000-0000-0000AB000000}"/>
    <cellStyle name="Euro 18 8" xfId="231" xr:uid="{00000000-0005-0000-0000-0000AC000000}"/>
    <cellStyle name="Euro 18 9" xfId="232" xr:uid="{00000000-0005-0000-0000-0000AD000000}"/>
    <cellStyle name="Euro 19" xfId="111" xr:uid="{00000000-0005-0000-0000-0000AE000000}"/>
    <cellStyle name="Euro 2" xfId="233" xr:uid="{00000000-0005-0000-0000-0000AF000000}"/>
    <cellStyle name="Euro 2 10" xfId="234" xr:uid="{00000000-0005-0000-0000-0000B0000000}"/>
    <cellStyle name="Euro 2 11" xfId="235" xr:uid="{00000000-0005-0000-0000-0000B1000000}"/>
    <cellStyle name="Euro 2 12" xfId="236" xr:uid="{00000000-0005-0000-0000-0000B2000000}"/>
    <cellStyle name="Euro 2 13" xfId="237" xr:uid="{00000000-0005-0000-0000-0000B3000000}"/>
    <cellStyle name="Euro 2 14" xfId="238" xr:uid="{00000000-0005-0000-0000-0000B4000000}"/>
    <cellStyle name="Euro 2 2" xfId="239" xr:uid="{00000000-0005-0000-0000-0000B5000000}"/>
    <cellStyle name="Euro 2 2 10" xfId="240" xr:uid="{00000000-0005-0000-0000-0000B6000000}"/>
    <cellStyle name="Euro 2 2 11" xfId="241" xr:uid="{00000000-0005-0000-0000-0000B7000000}"/>
    <cellStyle name="Euro 2 2 12" xfId="242" xr:uid="{00000000-0005-0000-0000-0000B8000000}"/>
    <cellStyle name="Euro 2 2 2" xfId="243" xr:uid="{00000000-0005-0000-0000-0000B9000000}"/>
    <cellStyle name="Euro 2 2 3" xfId="244" xr:uid="{00000000-0005-0000-0000-0000BA000000}"/>
    <cellStyle name="Euro 2 2 4" xfId="245" xr:uid="{00000000-0005-0000-0000-0000BB000000}"/>
    <cellStyle name="Euro 2 2 5" xfId="246" xr:uid="{00000000-0005-0000-0000-0000BC000000}"/>
    <cellStyle name="Euro 2 2 6" xfId="247" xr:uid="{00000000-0005-0000-0000-0000BD000000}"/>
    <cellStyle name="Euro 2 2 7" xfId="248" xr:uid="{00000000-0005-0000-0000-0000BE000000}"/>
    <cellStyle name="Euro 2 2 8" xfId="249" xr:uid="{00000000-0005-0000-0000-0000BF000000}"/>
    <cellStyle name="Euro 2 2 9" xfId="250" xr:uid="{00000000-0005-0000-0000-0000C0000000}"/>
    <cellStyle name="Euro 2 3" xfId="251" xr:uid="{00000000-0005-0000-0000-0000C1000000}"/>
    <cellStyle name="Euro 2 3 10" xfId="252" xr:uid="{00000000-0005-0000-0000-0000C2000000}"/>
    <cellStyle name="Euro 2 3 11" xfId="253" xr:uid="{00000000-0005-0000-0000-0000C3000000}"/>
    <cellStyle name="Euro 2 3 12" xfId="254" xr:uid="{00000000-0005-0000-0000-0000C4000000}"/>
    <cellStyle name="Euro 2 3 2" xfId="255" xr:uid="{00000000-0005-0000-0000-0000C5000000}"/>
    <cellStyle name="Euro 2 3 3" xfId="256" xr:uid="{00000000-0005-0000-0000-0000C6000000}"/>
    <cellStyle name="Euro 2 3 4" xfId="257" xr:uid="{00000000-0005-0000-0000-0000C7000000}"/>
    <cellStyle name="Euro 2 3 5" xfId="258" xr:uid="{00000000-0005-0000-0000-0000C8000000}"/>
    <cellStyle name="Euro 2 3 6" xfId="259" xr:uid="{00000000-0005-0000-0000-0000C9000000}"/>
    <cellStyle name="Euro 2 3 7" xfId="260" xr:uid="{00000000-0005-0000-0000-0000CA000000}"/>
    <cellStyle name="Euro 2 3 8" xfId="261" xr:uid="{00000000-0005-0000-0000-0000CB000000}"/>
    <cellStyle name="Euro 2 3 9" xfId="262" xr:uid="{00000000-0005-0000-0000-0000CC000000}"/>
    <cellStyle name="Euro 2 4" xfId="263" xr:uid="{00000000-0005-0000-0000-0000CD000000}"/>
    <cellStyle name="Euro 2 5" xfId="264" xr:uid="{00000000-0005-0000-0000-0000CE000000}"/>
    <cellStyle name="Euro 2 6" xfId="265" xr:uid="{00000000-0005-0000-0000-0000CF000000}"/>
    <cellStyle name="Euro 2 7" xfId="266" xr:uid="{00000000-0005-0000-0000-0000D0000000}"/>
    <cellStyle name="Euro 2 8" xfId="267" xr:uid="{00000000-0005-0000-0000-0000D1000000}"/>
    <cellStyle name="Euro 2 9" xfId="268" xr:uid="{00000000-0005-0000-0000-0000D2000000}"/>
    <cellStyle name="Euro 3" xfId="269" xr:uid="{00000000-0005-0000-0000-0000D3000000}"/>
    <cellStyle name="Euro 3 10" xfId="270" xr:uid="{00000000-0005-0000-0000-0000D4000000}"/>
    <cellStyle name="Euro 3 11" xfId="271" xr:uid="{00000000-0005-0000-0000-0000D5000000}"/>
    <cellStyle name="Euro 3 12" xfId="272" xr:uid="{00000000-0005-0000-0000-0000D6000000}"/>
    <cellStyle name="Euro 3 2" xfId="273" xr:uid="{00000000-0005-0000-0000-0000D7000000}"/>
    <cellStyle name="Euro 3 3" xfId="274" xr:uid="{00000000-0005-0000-0000-0000D8000000}"/>
    <cellStyle name="Euro 3 4" xfId="275" xr:uid="{00000000-0005-0000-0000-0000D9000000}"/>
    <cellStyle name="Euro 3 5" xfId="276" xr:uid="{00000000-0005-0000-0000-0000DA000000}"/>
    <cellStyle name="Euro 3 6" xfId="277" xr:uid="{00000000-0005-0000-0000-0000DB000000}"/>
    <cellStyle name="Euro 3 7" xfId="278" xr:uid="{00000000-0005-0000-0000-0000DC000000}"/>
    <cellStyle name="Euro 3 8" xfId="279" xr:uid="{00000000-0005-0000-0000-0000DD000000}"/>
    <cellStyle name="Euro 3 9" xfId="280" xr:uid="{00000000-0005-0000-0000-0000DE000000}"/>
    <cellStyle name="Euro 4" xfId="281" xr:uid="{00000000-0005-0000-0000-0000DF000000}"/>
    <cellStyle name="Euro 4 10" xfId="282" xr:uid="{00000000-0005-0000-0000-0000E0000000}"/>
    <cellStyle name="Euro 4 11" xfId="283" xr:uid="{00000000-0005-0000-0000-0000E1000000}"/>
    <cellStyle name="Euro 4 12" xfId="284" xr:uid="{00000000-0005-0000-0000-0000E2000000}"/>
    <cellStyle name="Euro 4 2" xfId="285" xr:uid="{00000000-0005-0000-0000-0000E3000000}"/>
    <cellStyle name="Euro 4 3" xfId="286" xr:uid="{00000000-0005-0000-0000-0000E4000000}"/>
    <cellStyle name="Euro 4 4" xfId="287" xr:uid="{00000000-0005-0000-0000-0000E5000000}"/>
    <cellStyle name="Euro 4 5" xfId="288" xr:uid="{00000000-0005-0000-0000-0000E6000000}"/>
    <cellStyle name="Euro 4 6" xfId="289" xr:uid="{00000000-0005-0000-0000-0000E7000000}"/>
    <cellStyle name="Euro 4 7" xfId="290" xr:uid="{00000000-0005-0000-0000-0000E8000000}"/>
    <cellStyle name="Euro 4 8" xfId="291" xr:uid="{00000000-0005-0000-0000-0000E9000000}"/>
    <cellStyle name="Euro 4 9" xfId="292" xr:uid="{00000000-0005-0000-0000-0000EA000000}"/>
    <cellStyle name="Euro 5" xfId="293" xr:uid="{00000000-0005-0000-0000-0000EB000000}"/>
    <cellStyle name="Euro 5 10" xfId="294" xr:uid="{00000000-0005-0000-0000-0000EC000000}"/>
    <cellStyle name="Euro 5 11" xfId="295" xr:uid="{00000000-0005-0000-0000-0000ED000000}"/>
    <cellStyle name="Euro 5 12" xfId="296" xr:uid="{00000000-0005-0000-0000-0000EE000000}"/>
    <cellStyle name="Euro 5 2" xfId="297" xr:uid="{00000000-0005-0000-0000-0000EF000000}"/>
    <cellStyle name="Euro 5 3" xfId="298" xr:uid="{00000000-0005-0000-0000-0000F0000000}"/>
    <cellStyle name="Euro 5 4" xfId="299" xr:uid="{00000000-0005-0000-0000-0000F1000000}"/>
    <cellStyle name="Euro 5 5" xfId="300" xr:uid="{00000000-0005-0000-0000-0000F2000000}"/>
    <cellStyle name="Euro 5 6" xfId="301" xr:uid="{00000000-0005-0000-0000-0000F3000000}"/>
    <cellStyle name="Euro 5 7" xfId="302" xr:uid="{00000000-0005-0000-0000-0000F4000000}"/>
    <cellStyle name="Euro 5 8" xfId="303" xr:uid="{00000000-0005-0000-0000-0000F5000000}"/>
    <cellStyle name="Euro 5 9" xfId="304" xr:uid="{00000000-0005-0000-0000-0000F6000000}"/>
    <cellStyle name="Euro 6" xfId="305" xr:uid="{00000000-0005-0000-0000-0000F7000000}"/>
    <cellStyle name="Euro 6 10" xfId="306" xr:uid="{00000000-0005-0000-0000-0000F8000000}"/>
    <cellStyle name="Euro 6 11" xfId="307" xr:uid="{00000000-0005-0000-0000-0000F9000000}"/>
    <cellStyle name="Euro 6 12" xfId="308" xr:uid="{00000000-0005-0000-0000-0000FA000000}"/>
    <cellStyle name="Euro 6 2" xfId="309" xr:uid="{00000000-0005-0000-0000-0000FB000000}"/>
    <cellStyle name="Euro 6 3" xfId="310" xr:uid="{00000000-0005-0000-0000-0000FC000000}"/>
    <cellStyle name="Euro 6 4" xfId="311" xr:uid="{00000000-0005-0000-0000-0000FD000000}"/>
    <cellStyle name="Euro 6 5" xfId="312" xr:uid="{00000000-0005-0000-0000-0000FE000000}"/>
    <cellStyle name="Euro 6 6" xfId="313" xr:uid="{00000000-0005-0000-0000-0000FF000000}"/>
    <cellStyle name="Euro 6 7" xfId="314" xr:uid="{00000000-0005-0000-0000-000000010000}"/>
    <cellStyle name="Euro 6 8" xfId="315" xr:uid="{00000000-0005-0000-0000-000001010000}"/>
    <cellStyle name="Euro 6 9" xfId="316" xr:uid="{00000000-0005-0000-0000-000002010000}"/>
    <cellStyle name="Euro 7" xfId="317" xr:uid="{00000000-0005-0000-0000-000003010000}"/>
    <cellStyle name="Euro 7 10" xfId="318" xr:uid="{00000000-0005-0000-0000-000004010000}"/>
    <cellStyle name="Euro 7 11" xfId="319" xr:uid="{00000000-0005-0000-0000-000005010000}"/>
    <cellStyle name="Euro 7 12" xfId="320" xr:uid="{00000000-0005-0000-0000-000006010000}"/>
    <cellStyle name="Euro 7 2" xfId="321" xr:uid="{00000000-0005-0000-0000-000007010000}"/>
    <cellStyle name="Euro 7 3" xfId="322" xr:uid="{00000000-0005-0000-0000-000008010000}"/>
    <cellStyle name="Euro 7 4" xfId="323" xr:uid="{00000000-0005-0000-0000-000009010000}"/>
    <cellStyle name="Euro 7 5" xfId="324" xr:uid="{00000000-0005-0000-0000-00000A010000}"/>
    <cellStyle name="Euro 7 6" xfId="325" xr:uid="{00000000-0005-0000-0000-00000B010000}"/>
    <cellStyle name="Euro 7 7" xfId="326" xr:uid="{00000000-0005-0000-0000-00000C010000}"/>
    <cellStyle name="Euro 7 8" xfId="327" xr:uid="{00000000-0005-0000-0000-00000D010000}"/>
    <cellStyle name="Euro 7 9" xfId="328" xr:uid="{00000000-0005-0000-0000-00000E010000}"/>
    <cellStyle name="Euro 8" xfId="329" xr:uid="{00000000-0005-0000-0000-00000F010000}"/>
    <cellStyle name="Euro 8 10" xfId="330" xr:uid="{00000000-0005-0000-0000-000010010000}"/>
    <cellStyle name="Euro 8 11" xfId="331" xr:uid="{00000000-0005-0000-0000-000011010000}"/>
    <cellStyle name="Euro 8 12" xfId="332" xr:uid="{00000000-0005-0000-0000-000012010000}"/>
    <cellStyle name="Euro 8 2" xfId="333" xr:uid="{00000000-0005-0000-0000-000013010000}"/>
    <cellStyle name="Euro 8 3" xfId="334" xr:uid="{00000000-0005-0000-0000-000014010000}"/>
    <cellStyle name="Euro 8 4" xfId="335" xr:uid="{00000000-0005-0000-0000-000015010000}"/>
    <cellStyle name="Euro 8 5" xfId="336" xr:uid="{00000000-0005-0000-0000-000016010000}"/>
    <cellStyle name="Euro 8 6" xfId="337" xr:uid="{00000000-0005-0000-0000-000017010000}"/>
    <cellStyle name="Euro 8 7" xfId="338" xr:uid="{00000000-0005-0000-0000-000018010000}"/>
    <cellStyle name="Euro 8 8" xfId="339" xr:uid="{00000000-0005-0000-0000-000019010000}"/>
    <cellStyle name="Euro 8 9" xfId="340" xr:uid="{00000000-0005-0000-0000-00001A010000}"/>
    <cellStyle name="Euro 9" xfId="341" xr:uid="{00000000-0005-0000-0000-00001B010000}"/>
    <cellStyle name="Euro 9 10" xfId="342" xr:uid="{00000000-0005-0000-0000-00001C010000}"/>
    <cellStyle name="Euro 9 11" xfId="343" xr:uid="{00000000-0005-0000-0000-00001D010000}"/>
    <cellStyle name="Euro 9 12" xfId="344" xr:uid="{00000000-0005-0000-0000-00001E010000}"/>
    <cellStyle name="Euro 9 2" xfId="345" xr:uid="{00000000-0005-0000-0000-00001F010000}"/>
    <cellStyle name="Euro 9 3" xfId="346" xr:uid="{00000000-0005-0000-0000-000020010000}"/>
    <cellStyle name="Euro 9 4" xfId="347" xr:uid="{00000000-0005-0000-0000-000021010000}"/>
    <cellStyle name="Euro 9 5" xfId="348" xr:uid="{00000000-0005-0000-0000-000022010000}"/>
    <cellStyle name="Euro 9 6" xfId="349" xr:uid="{00000000-0005-0000-0000-000023010000}"/>
    <cellStyle name="Euro 9 7" xfId="350" xr:uid="{00000000-0005-0000-0000-000024010000}"/>
    <cellStyle name="Euro 9 8" xfId="351" xr:uid="{00000000-0005-0000-0000-000025010000}"/>
    <cellStyle name="Euro 9 9" xfId="352" xr:uid="{00000000-0005-0000-0000-000026010000}"/>
    <cellStyle name="F2" xfId="353" xr:uid="{00000000-0005-0000-0000-000027010000}"/>
    <cellStyle name="F3" xfId="354" xr:uid="{00000000-0005-0000-0000-000028010000}"/>
    <cellStyle name="F4" xfId="355" xr:uid="{00000000-0005-0000-0000-000029010000}"/>
    <cellStyle name="F5" xfId="356" xr:uid="{00000000-0005-0000-0000-00002A010000}"/>
    <cellStyle name="F6" xfId="357" xr:uid="{00000000-0005-0000-0000-00002B010000}"/>
    <cellStyle name="F7" xfId="358" xr:uid="{00000000-0005-0000-0000-00002C010000}"/>
    <cellStyle name="F8" xfId="359" xr:uid="{00000000-0005-0000-0000-00002D010000}"/>
    <cellStyle name="Fijo" xfId="35" xr:uid="{00000000-0005-0000-0000-00002E010000}"/>
    <cellStyle name="FIJO 2" xfId="360" xr:uid="{00000000-0005-0000-0000-00002F010000}"/>
    <cellStyle name="Financiero" xfId="36" xr:uid="{00000000-0005-0000-0000-000030010000}"/>
    <cellStyle name="FINANCIERO 2" xfId="361" xr:uid="{00000000-0005-0000-0000-000031010000}"/>
    <cellStyle name="Incorrecto 2" xfId="75" xr:uid="{00000000-0005-0000-0000-000032010000}"/>
    <cellStyle name="Incorrecto 3" xfId="37" xr:uid="{00000000-0005-0000-0000-000033010000}"/>
    <cellStyle name="Millares 10" xfId="2411" xr:uid="{00000000-0005-0000-0000-000035010000}"/>
    <cellStyle name="Millares 12" xfId="362" xr:uid="{00000000-0005-0000-0000-000036010000}"/>
    <cellStyle name="Millares 2" xfId="38" xr:uid="{00000000-0005-0000-0000-000037010000}"/>
    <cellStyle name="Millares 2 10" xfId="363" xr:uid="{00000000-0005-0000-0000-000038010000}"/>
    <cellStyle name="Millares 2 10 10" xfId="364" xr:uid="{00000000-0005-0000-0000-000039010000}"/>
    <cellStyle name="Millares 2 10 11" xfId="365" xr:uid="{00000000-0005-0000-0000-00003A010000}"/>
    <cellStyle name="Millares 2 10 12" xfId="366" xr:uid="{00000000-0005-0000-0000-00003B010000}"/>
    <cellStyle name="Millares 2 10 2" xfId="367" xr:uid="{00000000-0005-0000-0000-00003C010000}"/>
    <cellStyle name="Millares 2 10 3" xfId="368" xr:uid="{00000000-0005-0000-0000-00003D010000}"/>
    <cellStyle name="Millares 2 10 4" xfId="369" xr:uid="{00000000-0005-0000-0000-00003E010000}"/>
    <cellStyle name="Millares 2 10 5" xfId="370" xr:uid="{00000000-0005-0000-0000-00003F010000}"/>
    <cellStyle name="Millares 2 10 6" xfId="371" xr:uid="{00000000-0005-0000-0000-000040010000}"/>
    <cellStyle name="Millares 2 10 7" xfId="372" xr:uid="{00000000-0005-0000-0000-000041010000}"/>
    <cellStyle name="Millares 2 10 8" xfId="373" xr:uid="{00000000-0005-0000-0000-000042010000}"/>
    <cellStyle name="Millares 2 10 9" xfId="374" xr:uid="{00000000-0005-0000-0000-000043010000}"/>
    <cellStyle name="Millares 2 11" xfId="375" xr:uid="{00000000-0005-0000-0000-000044010000}"/>
    <cellStyle name="Millares 2 11 10" xfId="376" xr:uid="{00000000-0005-0000-0000-000045010000}"/>
    <cellStyle name="Millares 2 11 11" xfId="377" xr:uid="{00000000-0005-0000-0000-000046010000}"/>
    <cellStyle name="Millares 2 11 12" xfId="378" xr:uid="{00000000-0005-0000-0000-000047010000}"/>
    <cellStyle name="Millares 2 11 2" xfId="379" xr:uid="{00000000-0005-0000-0000-000048010000}"/>
    <cellStyle name="Millares 2 11 3" xfId="380" xr:uid="{00000000-0005-0000-0000-000049010000}"/>
    <cellStyle name="Millares 2 11 4" xfId="381" xr:uid="{00000000-0005-0000-0000-00004A010000}"/>
    <cellStyle name="Millares 2 11 5" xfId="382" xr:uid="{00000000-0005-0000-0000-00004B010000}"/>
    <cellStyle name="Millares 2 11 6" xfId="383" xr:uid="{00000000-0005-0000-0000-00004C010000}"/>
    <cellStyle name="Millares 2 11 7" xfId="384" xr:uid="{00000000-0005-0000-0000-00004D010000}"/>
    <cellStyle name="Millares 2 11 8" xfId="385" xr:uid="{00000000-0005-0000-0000-00004E010000}"/>
    <cellStyle name="Millares 2 11 9" xfId="386" xr:uid="{00000000-0005-0000-0000-00004F010000}"/>
    <cellStyle name="Millares 2 12" xfId="387" xr:uid="{00000000-0005-0000-0000-000050010000}"/>
    <cellStyle name="Millares 2 12 10" xfId="388" xr:uid="{00000000-0005-0000-0000-000051010000}"/>
    <cellStyle name="Millares 2 12 11" xfId="389" xr:uid="{00000000-0005-0000-0000-000052010000}"/>
    <cellStyle name="Millares 2 12 12" xfId="390" xr:uid="{00000000-0005-0000-0000-000053010000}"/>
    <cellStyle name="Millares 2 12 2" xfId="391" xr:uid="{00000000-0005-0000-0000-000054010000}"/>
    <cellStyle name="Millares 2 12 3" xfId="392" xr:uid="{00000000-0005-0000-0000-000055010000}"/>
    <cellStyle name="Millares 2 12 4" xfId="393" xr:uid="{00000000-0005-0000-0000-000056010000}"/>
    <cellStyle name="Millares 2 12 5" xfId="394" xr:uid="{00000000-0005-0000-0000-000057010000}"/>
    <cellStyle name="Millares 2 12 6" xfId="395" xr:uid="{00000000-0005-0000-0000-000058010000}"/>
    <cellStyle name="Millares 2 12 7" xfId="396" xr:uid="{00000000-0005-0000-0000-000059010000}"/>
    <cellStyle name="Millares 2 12 8" xfId="397" xr:uid="{00000000-0005-0000-0000-00005A010000}"/>
    <cellStyle name="Millares 2 12 9" xfId="398" xr:uid="{00000000-0005-0000-0000-00005B010000}"/>
    <cellStyle name="Millares 2 13" xfId="399" xr:uid="{00000000-0005-0000-0000-00005C010000}"/>
    <cellStyle name="Millares 2 13 10" xfId="400" xr:uid="{00000000-0005-0000-0000-00005D010000}"/>
    <cellStyle name="Millares 2 13 11" xfId="401" xr:uid="{00000000-0005-0000-0000-00005E010000}"/>
    <cellStyle name="Millares 2 13 12" xfId="402" xr:uid="{00000000-0005-0000-0000-00005F010000}"/>
    <cellStyle name="Millares 2 13 2" xfId="403" xr:uid="{00000000-0005-0000-0000-000060010000}"/>
    <cellStyle name="Millares 2 13 3" xfId="404" xr:uid="{00000000-0005-0000-0000-000061010000}"/>
    <cellStyle name="Millares 2 13 4" xfId="405" xr:uid="{00000000-0005-0000-0000-000062010000}"/>
    <cellStyle name="Millares 2 13 5" xfId="406" xr:uid="{00000000-0005-0000-0000-000063010000}"/>
    <cellStyle name="Millares 2 13 6" xfId="407" xr:uid="{00000000-0005-0000-0000-000064010000}"/>
    <cellStyle name="Millares 2 13 7" xfId="408" xr:uid="{00000000-0005-0000-0000-000065010000}"/>
    <cellStyle name="Millares 2 13 8" xfId="409" xr:uid="{00000000-0005-0000-0000-000066010000}"/>
    <cellStyle name="Millares 2 13 9" xfId="410" xr:uid="{00000000-0005-0000-0000-000067010000}"/>
    <cellStyle name="Millares 2 14" xfId="411" xr:uid="{00000000-0005-0000-0000-000068010000}"/>
    <cellStyle name="Millares 2 14 10" xfId="412" xr:uid="{00000000-0005-0000-0000-000069010000}"/>
    <cellStyle name="Millares 2 14 11" xfId="413" xr:uid="{00000000-0005-0000-0000-00006A010000}"/>
    <cellStyle name="Millares 2 14 12" xfId="414" xr:uid="{00000000-0005-0000-0000-00006B010000}"/>
    <cellStyle name="Millares 2 14 2" xfId="415" xr:uid="{00000000-0005-0000-0000-00006C010000}"/>
    <cellStyle name="Millares 2 14 3" xfId="416" xr:uid="{00000000-0005-0000-0000-00006D010000}"/>
    <cellStyle name="Millares 2 14 4" xfId="417" xr:uid="{00000000-0005-0000-0000-00006E010000}"/>
    <cellStyle name="Millares 2 14 5" xfId="418" xr:uid="{00000000-0005-0000-0000-00006F010000}"/>
    <cellStyle name="Millares 2 14 6" xfId="419" xr:uid="{00000000-0005-0000-0000-000070010000}"/>
    <cellStyle name="Millares 2 14 7" xfId="420" xr:uid="{00000000-0005-0000-0000-000071010000}"/>
    <cellStyle name="Millares 2 14 8" xfId="421" xr:uid="{00000000-0005-0000-0000-000072010000}"/>
    <cellStyle name="Millares 2 14 9" xfId="422" xr:uid="{00000000-0005-0000-0000-000073010000}"/>
    <cellStyle name="Millares 2 15" xfId="423" xr:uid="{00000000-0005-0000-0000-000074010000}"/>
    <cellStyle name="Millares 2 15 10" xfId="424" xr:uid="{00000000-0005-0000-0000-000075010000}"/>
    <cellStyle name="Millares 2 15 11" xfId="425" xr:uid="{00000000-0005-0000-0000-000076010000}"/>
    <cellStyle name="Millares 2 15 12" xfId="426" xr:uid="{00000000-0005-0000-0000-000077010000}"/>
    <cellStyle name="Millares 2 15 2" xfId="427" xr:uid="{00000000-0005-0000-0000-000078010000}"/>
    <cellStyle name="Millares 2 15 3" xfId="428" xr:uid="{00000000-0005-0000-0000-000079010000}"/>
    <cellStyle name="Millares 2 15 4" xfId="429" xr:uid="{00000000-0005-0000-0000-00007A010000}"/>
    <cellStyle name="Millares 2 15 5" xfId="430" xr:uid="{00000000-0005-0000-0000-00007B010000}"/>
    <cellStyle name="Millares 2 15 6" xfId="431" xr:uid="{00000000-0005-0000-0000-00007C010000}"/>
    <cellStyle name="Millares 2 15 7" xfId="432" xr:uid="{00000000-0005-0000-0000-00007D010000}"/>
    <cellStyle name="Millares 2 15 8" xfId="433" xr:uid="{00000000-0005-0000-0000-00007E010000}"/>
    <cellStyle name="Millares 2 15 9" xfId="434" xr:uid="{00000000-0005-0000-0000-00007F010000}"/>
    <cellStyle name="Millares 2 16" xfId="435" xr:uid="{00000000-0005-0000-0000-000080010000}"/>
    <cellStyle name="Millares 2 17" xfId="436" xr:uid="{00000000-0005-0000-0000-000081010000}"/>
    <cellStyle name="Millares 2 18" xfId="437" xr:uid="{00000000-0005-0000-0000-000082010000}"/>
    <cellStyle name="Millares 2 19" xfId="438" xr:uid="{00000000-0005-0000-0000-000083010000}"/>
    <cellStyle name="Millares 2 2" xfId="67" xr:uid="{00000000-0005-0000-0000-000084010000}"/>
    <cellStyle name="Millares 2 2 10" xfId="440" xr:uid="{00000000-0005-0000-0000-000085010000}"/>
    <cellStyle name="Millares 2 2 11" xfId="441" xr:uid="{00000000-0005-0000-0000-000086010000}"/>
    <cellStyle name="Millares 2 2 12" xfId="442" xr:uid="{00000000-0005-0000-0000-000087010000}"/>
    <cellStyle name="Millares 2 2 13" xfId="443" xr:uid="{00000000-0005-0000-0000-000088010000}"/>
    <cellStyle name="Millares 2 2 14" xfId="444" xr:uid="{00000000-0005-0000-0000-000089010000}"/>
    <cellStyle name="Millares 2 2 15" xfId="439" xr:uid="{00000000-0005-0000-0000-00008A010000}"/>
    <cellStyle name="Millares 2 2 2" xfId="445" xr:uid="{00000000-0005-0000-0000-00008B010000}"/>
    <cellStyle name="Millares 2 2 3" xfId="446" xr:uid="{00000000-0005-0000-0000-00008C010000}"/>
    <cellStyle name="Millares 2 2 4" xfId="447" xr:uid="{00000000-0005-0000-0000-00008D010000}"/>
    <cellStyle name="Millares 2 2 4 2" xfId="448" xr:uid="{00000000-0005-0000-0000-00008E010000}"/>
    <cellStyle name="Millares 2 2 4 3" xfId="449" xr:uid="{00000000-0005-0000-0000-00008F010000}"/>
    <cellStyle name="Millares 2 2 4 4" xfId="450" xr:uid="{00000000-0005-0000-0000-000090010000}"/>
    <cellStyle name="Millares 2 2 4 5" xfId="451" xr:uid="{00000000-0005-0000-0000-000091010000}"/>
    <cellStyle name="Millares 2 2 4 6" xfId="452" xr:uid="{00000000-0005-0000-0000-000092010000}"/>
    <cellStyle name="Millares 2 2 4 7" xfId="453" xr:uid="{00000000-0005-0000-0000-000093010000}"/>
    <cellStyle name="Millares 2 2 4 8" xfId="454" xr:uid="{00000000-0005-0000-0000-000094010000}"/>
    <cellStyle name="Millares 2 2 5" xfId="455" xr:uid="{00000000-0005-0000-0000-000095010000}"/>
    <cellStyle name="Millares 2 2 6" xfId="456" xr:uid="{00000000-0005-0000-0000-000096010000}"/>
    <cellStyle name="Millares 2 2 6 2" xfId="457" xr:uid="{00000000-0005-0000-0000-000097010000}"/>
    <cellStyle name="Millares 2 2 6 3" xfId="458" xr:uid="{00000000-0005-0000-0000-000098010000}"/>
    <cellStyle name="Millares 2 2 6 4" xfId="459" xr:uid="{00000000-0005-0000-0000-000099010000}"/>
    <cellStyle name="Millares 2 2 6 5" xfId="460" xr:uid="{00000000-0005-0000-0000-00009A010000}"/>
    <cellStyle name="Millares 2 2 6 6" xfId="461" xr:uid="{00000000-0005-0000-0000-00009B010000}"/>
    <cellStyle name="Millares 2 2 7" xfId="462" xr:uid="{00000000-0005-0000-0000-00009C010000}"/>
    <cellStyle name="Millares 2 2 8" xfId="463" xr:uid="{00000000-0005-0000-0000-00009D010000}"/>
    <cellStyle name="Millares 2 2 9" xfId="464" xr:uid="{00000000-0005-0000-0000-00009E010000}"/>
    <cellStyle name="Millares 2 20" xfId="465" xr:uid="{00000000-0005-0000-0000-00009F010000}"/>
    <cellStyle name="Millares 2 21" xfId="466" xr:uid="{00000000-0005-0000-0000-0000A0010000}"/>
    <cellStyle name="Millares 2 22" xfId="115" xr:uid="{00000000-0005-0000-0000-0000A1010000}"/>
    <cellStyle name="Millares 2 23" xfId="2420" xr:uid="{00000000-0005-0000-0000-0000A2010000}"/>
    <cellStyle name="Millares 2 24" xfId="2435" xr:uid="{00000000-0005-0000-0000-0000A3010000}"/>
    <cellStyle name="Millares 2 3" xfId="93" xr:uid="{00000000-0005-0000-0000-0000A4010000}"/>
    <cellStyle name="Millares 2 3 10" xfId="468" xr:uid="{00000000-0005-0000-0000-0000A5010000}"/>
    <cellStyle name="Millares 2 3 11" xfId="469" xr:uid="{00000000-0005-0000-0000-0000A6010000}"/>
    <cellStyle name="Millares 2 3 12" xfId="470" xr:uid="{00000000-0005-0000-0000-0000A7010000}"/>
    <cellStyle name="Millares 2 3 13" xfId="467" xr:uid="{00000000-0005-0000-0000-0000A8010000}"/>
    <cellStyle name="Millares 2 3 2" xfId="471" xr:uid="{00000000-0005-0000-0000-0000A9010000}"/>
    <cellStyle name="Millares 2 3 3" xfId="472" xr:uid="{00000000-0005-0000-0000-0000AA010000}"/>
    <cellStyle name="Millares 2 3 4" xfId="473" xr:uid="{00000000-0005-0000-0000-0000AB010000}"/>
    <cellStyle name="Millares 2 3 5" xfId="474" xr:uid="{00000000-0005-0000-0000-0000AC010000}"/>
    <cellStyle name="Millares 2 3 6" xfId="475" xr:uid="{00000000-0005-0000-0000-0000AD010000}"/>
    <cellStyle name="Millares 2 3 7" xfId="476" xr:uid="{00000000-0005-0000-0000-0000AE010000}"/>
    <cellStyle name="Millares 2 3 8" xfId="477" xr:uid="{00000000-0005-0000-0000-0000AF010000}"/>
    <cellStyle name="Millares 2 3 9" xfId="478" xr:uid="{00000000-0005-0000-0000-0000B0010000}"/>
    <cellStyle name="Millares 2 4" xfId="479" xr:uid="{00000000-0005-0000-0000-0000B1010000}"/>
    <cellStyle name="Millares 2 4 10" xfId="480" xr:uid="{00000000-0005-0000-0000-0000B2010000}"/>
    <cellStyle name="Millares 2 4 11" xfId="481" xr:uid="{00000000-0005-0000-0000-0000B3010000}"/>
    <cellStyle name="Millares 2 4 12" xfId="482" xr:uid="{00000000-0005-0000-0000-0000B4010000}"/>
    <cellStyle name="Millares 2 4 2" xfId="483" xr:uid="{00000000-0005-0000-0000-0000B5010000}"/>
    <cellStyle name="Millares 2 4 3" xfId="484" xr:uid="{00000000-0005-0000-0000-0000B6010000}"/>
    <cellStyle name="Millares 2 4 4" xfId="485" xr:uid="{00000000-0005-0000-0000-0000B7010000}"/>
    <cellStyle name="Millares 2 4 5" xfId="486" xr:uid="{00000000-0005-0000-0000-0000B8010000}"/>
    <cellStyle name="Millares 2 4 6" xfId="487" xr:uid="{00000000-0005-0000-0000-0000B9010000}"/>
    <cellStyle name="Millares 2 4 7" xfId="488" xr:uid="{00000000-0005-0000-0000-0000BA010000}"/>
    <cellStyle name="Millares 2 4 8" xfId="489" xr:uid="{00000000-0005-0000-0000-0000BB010000}"/>
    <cellStyle name="Millares 2 4 9" xfId="490" xr:uid="{00000000-0005-0000-0000-0000BC010000}"/>
    <cellStyle name="Millares 2 5" xfId="491" xr:uid="{00000000-0005-0000-0000-0000BD010000}"/>
    <cellStyle name="Millares 2 5 10" xfId="492" xr:uid="{00000000-0005-0000-0000-0000BE010000}"/>
    <cellStyle name="Millares 2 5 11" xfId="493" xr:uid="{00000000-0005-0000-0000-0000BF010000}"/>
    <cellStyle name="Millares 2 5 12" xfId="494" xr:uid="{00000000-0005-0000-0000-0000C0010000}"/>
    <cellStyle name="Millares 2 5 2" xfId="495" xr:uid="{00000000-0005-0000-0000-0000C1010000}"/>
    <cellStyle name="Millares 2 5 3" xfId="496" xr:uid="{00000000-0005-0000-0000-0000C2010000}"/>
    <cellStyle name="Millares 2 5 4" xfId="497" xr:uid="{00000000-0005-0000-0000-0000C3010000}"/>
    <cellStyle name="Millares 2 5 5" xfId="498" xr:uid="{00000000-0005-0000-0000-0000C4010000}"/>
    <cellStyle name="Millares 2 5 6" xfId="499" xr:uid="{00000000-0005-0000-0000-0000C5010000}"/>
    <cellStyle name="Millares 2 5 7" xfId="500" xr:uid="{00000000-0005-0000-0000-0000C6010000}"/>
    <cellStyle name="Millares 2 5 8" xfId="501" xr:uid="{00000000-0005-0000-0000-0000C7010000}"/>
    <cellStyle name="Millares 2 5 9" xfId="502" xr:uid="{00000000-0005-0000-0000-0000C8010000}"/>
    <cellStyle name="Millares 2 6" xfId="503" xr:uid="{00000000-0005-0000-0000-0000C9010000}"/>
    <cellStyle name="Millares 2 6 10" xfId="504" xr:uid="{00000000-0005-0000-0000-0000CA010000}"/>
    <cellStyle name="Millares 2 6 11" xfId="505" xr:uid="{00000000-0005-0000-0000-0000CB010000}"/>
    <cellStyle name="Millares 2 6 12" xfId="506" xr:uid="{00000000-0005-0000-0000-0000CC010000}"/>
    <cellStyle name="Millares 2 6 2" xfId="507" xr:uid="{00000000-0005-0000-0000-0000CD010000}"/>
    <cellStyle name="Millares 2 6 3" xfId="508" xr:uid="{00000000-0005-0000-0000-0000CE010000}"/>
    <cellStyle name="Millares 2 6 4" xfId="509" xr:uid="{00000000-0005-0000-0000-0000CF010000}"/>
    <cellStyle name="Millares 2 6 5" xfId="510" xr:uid="{00000000-0005-0000-0000-0000D0010000}"/>
    <cellStyle name="Millares 2 6 6" xfId="511" xr:uid="{00000000-0005-0000-0000-0000D1010000}"/>
    <cellStyle name="Millares 2 6 7" xfId="512" xr:uid="{00000000-0005-0000-0000-0000D2010000}"/>
    <cellStyle name="Millares 2 6 8" xfId="513" xr:uid="{00000000-0005-0000-0000-0000D3010000}"/>
    <cellStyle name="Millares 2 6 9" xfId="514" xr:uid="{00000000-0005-0000-0000-0000D4010000}"/>
    <cellStyle name="Millares 2 7" xfId="515" xr:uid="{00000000-0005-0000-0000-0000D5010000}"/>
    <cellStyle name="Millares 2 7 10" xfId="516" xr:uid="{00000000-0005-0000-0000-0000D6010000}"/>
    <cellStyle name="Millares 2 7 11" xfId="517" xr:uid="{00000000-0005-0000-0000-0000D7010000}"/>
    <cellStyle name="Millares 2 7 12" xfId="518" xr:uid="{00000000-0005-0000-0000-0000D8010000}"/>
    <cellStyle name="Millares 2 7 2" xfId="519" xr:uid="{00000000-0005-0000-0000-0000D9010000}"/>
    <cellStyle name="Millares 2 7 3" xfId="520" xr:uid="{00000000-0005-0000-0000-0000DA010000}"/>
    <cellStyle name="Millares 2 7 4" xfId="521" xr:uid="{00000000-0005-0000-0000-0000DB010000}"/>
    <cellStyle name="Millares 2 7 5" xfId="522" xr:uid="{00000000-0005-0000-0000-0000DC010000}"/>
    <cellStyle name="Millares 2 7 6" xfId="523" xr:uid="{00000000-0005-0000-0000-0000DD010000}"/>
    <cellStyle name="Millares 2 7 7" xfId="524" xr:uid="{00000000-0005-0000-0000-0000DE010000}"/>
    <cellStyle name="Millares 2 7 8" xfId="525" xr:uid="{00000000-0005-0000-0000-0000DF010000}"/>
    <cellStyle name="Millares 2 7 9" xfId="526" xr:uid="{00000000-0005-0000-0000-0000E0010000}"/>
    <cellStyle name="Millares 2 8" xfId="527" xr:uid="{00000000-0005-0000-0000-0000E1010000}"/>
    <cellStyle name="Millares 2 8 10" xfId="528" xr:uid="{00000000-0005-0000-0000-0000E2010000}"/>
    <cellStyle name="Millares 2 8 11" xfId="529" xr:uid="{00000000-0005-0000-0000-0000E3010000}"/>
    <cellStyle name="Millares 2 8 12" xfId="530" xr:uid="{00000000-0005-0000-0000-0000E4010000}"/>
    <cellStyle name="Millares 2 8 2" xfId="531" xr:uid="{00000000-0005-0000-0000-0000E5010000}"/>
    <cellStyle name="Millares 2 8 3" xfId="532" xr:uid="{00000000-0005-0000-0000-0000E6010000}"/>
    <cellStyle name="Millares 2 8 4" xfId="533" xr:uid="{00000000-0005-0000-0000-0000E7010000}"/>
    <cellStyle name="Millares 2 8 5" xfId="534" xr:uid="{00000000-0005-0000-0000-0000E8010000}"/>
    <cellStyle name="Millares 2 8 6" xfId="535" xr:uid="{00000000-0005-0000-0000-0000E9010000}"/>
    <cellStyle name="Millares 2 8 7" xfId="536" xr:uid="{00000000-0005-0000-0000-0000EA010000}"/>
    <cellStyle name="Millares 2 8 8" xfId="537" xr:uid="{00000000-0005-0000-0000-0000EB010000}"/>
    <cellStyle name="Millares 2 8 9" xfId="538" xr:uid="{00000000-0005-0000-0000-0000EC010000}"/>
    <cellStyle name="Millares 2 9" xfId="539" xr:uid="{00000000-0005-0000-0000-0000ED010000}"/>
    <cellStyle name="Millares 2 9 10" xfId="540" xr:uid="{00000000-0005-0000-0000-0000EE010000}"/>
    <cellStyle name="Millares 2 9 11" xfId="541" xr:uid="{00000000-0005-0000-0000-0000EF010000}"/>
    <cellStyle name="Millares 2 9 12" xfId="542" xr:uid="{00000000-0005-0000-0000-0000F0010000}"/>
    <cellStyle name="Millares 2 9 2" xfId="543" xr:uid="{00000000-0005-0000-0000-0000F1010000}"/>
    <cellStyle name="Millares 2 9 3" xfId="544" xr:uid="{00000000-0005-0000-0000-0000F2010000}"/>
    <cellStyle name="Millares 2 9 4" xfId="545" xr:uid="{00000000-0005-0000-0000-0000F3010000}"/>
    <cellStyle name="Millares 2 9 5" xfId="546" xr:uid="{00000000-0005-0000-0000-0000F4010000}"/>
    <cellStyle name="Millares 2 9 6" xfId="547" xr:uid="{00000000-0005-0000-0000-0000F5010000}"/>
    <cellStyle name="Millares 2 9 7" xfId="548" xr:uid="{00000000-0005-0000-0000-0000F6010000}"/>
    <cellStyle name="Millares 2 9 8" xfId="549" xr:uid="{00000000-0005-0000-0000-0000F7010000}"/>
    <cellStyle name="Millares 2 9 9" xfId="550" xr:uid="{00000000-0005-0000-0000-0000F8010000}"/>
    <cellStyle name="Millares 3" xfId="100" xr:uid="{00000000-0005-0000-0000-0000F9010000}"/>
    <cellStyle name="Millares 3 10" xfId="552" xr:uid="{00000000-0005-0000-0000-0000FA010000}"/>
    <cellStyle name="Millares 3 11" xfId="553" xr:uid="{00000000-0005-0000-0000-0000FB010000}"/>
    <cellStyle name="Millares 3 12" xfId="554" xr:uid="{00000000-0005-0000-0000-0000FC010000}"/>
    <cellStyle name="Millares 3 13" xfId="555" xr:uid="{00000000-0005-0000-0000-0000FD010000}"/>
    <cellStyle name="Millares 3 14" xfId="551" xr:uid="{00000000-0005-0000-0000-0000FE010000}"/>
    <cellStyle name="Millares 3 15" xfId="2421" xr:uid="{00000000-0005-0000-0000-0000FF010000}"/>
    <cellStyle name="Millares 3 2" xfId="556" xr:uid="{00000000-0005-0000-0000-000000020000}"/>
    <cellStyle name="Millares 3 3" xfId="557" xr:uid="{00000000-0005-0000-0000-000001020000}"/>
    <cellStyle name="Millares 3 4" xfId="558" xr:uid="{00000000-0005-0000-0000-000002020000}"/>
    <cellStyle name="Millares 3 5" xfId="559" xr:uid="{00000000-0005-0000-0000-000003020000}"/>
    <cellStyle name="Millares 3 6" xfId="560" xr:uid="{00000000-0005-0000-0000-000004020000}"/>
    <cellStyle name="Millares 3 7" xfId="561" xr:uid="{00000000-0005-0000-0000-000005020000}"/>
    <cellStyle name="Millares 3 8" xfId="562" xr:uid="{00000000-0005-0000-0000-000006020000}"/>
    <cellStyle name="Millares 3 9" xfId="563" xr:uid="{00000000-0005-0000-0000-000007020000}"/>
    <cellStyle name="Millares 33" xfId="2436" xr:uid="{00000000-0005-0000-0000-000008020000}"/>
    <cellStyle name="Millares 38" xfId="2437" xr:uid="{00000000-0005-0000-0000-000009020000}"/>
    <cellStyle name="Millares 4" xfId="110" xr:uid="{00000000-0005-0000-0000-00000A020000}"/>
    <cellStyle name="Millares 4 10" xfId="565" xr:uid="{00000000-0005-0000-0000-00000B020000}"/>
    <cellStyle name="Millares 4 11" xfId="566" xr:uid="{00000000-0005-0000-0000-00000C020000}"/>
    <cellStyle name="Millares 4 12" xfId="567" xr:uid="{00000000-0005-0000-0000-00000D020000}"/>
    <cellStyle name="Millares 4 13" xfId="568" xr:uid="{00000000-0005-0000-0000-00000E020000}"/>
    <cellStyle name="Millares 4 14" xfId="569" xr:uid="{00000000-0005-0000-0000-00000F020000}"/>
    <cellStyle name="Millares 4 15" xfId="570" xr:uid="{00000000-0005-0000-0000-000010020000}"/>
    <cellStyle name="Millares 4 16" xfId="571" xr:uid="{00000000-0005-0000-0000-000011020000}"/>
    <cellStyle name="Millares 4 17" xfId="572" xr:uid="{00000000-0005-0000-0000-000012020000}"/>
    <cellStyle name="Millares 4 18" xfId="573" xr:uid="{00000000-0005-0000-0000-000013020000}"/>
    <cellStyle name="Millares 4 19" xfId="574" xr:uid="{00000000-0005-0000-0000-000014020000}"/>
    <cellStyle name="Millares 4 2" xfId="575" xr:uid="{00000000-0005-0000-0000-000015020000}"/>
    <cellStyle name="Millares 4 20" xfId="576" xr:uid="{00000000-0005-0000-0000-000016020000}"/>
    <cellStyle name="Millares 4 21" xfId="564" xr:uid="{00000000-0005-0000-0000-000017020000}"/>
    <cellStyle name="Millares 4 3" xfId="577" xr:uid="{00000000-0005-0000-0000-000018020000}"/>
    <cellStyle name="Millares 4 4" xfId="578" xr:uid="{00000000-0005-0000-0000-000019020000}"/>
    <cellStyle name="Millares 4 5" xfId="579" xr:uid="{00000000-0005-0000-0000-00001A020000}"/>
    <cellStyle name="Millares 4 6" xfId="580" xr:uid="{00000000-0005-0000-0000-00001B020000}"/>
    <cellStyle name="Millares 4 7" xfId="581" xr:uid="{00000000-0005-0000-0000-00001C020000}"/>
    <cellStyle name="Millares 4 8" xfId="582" xr:uid="{00000000-0005-0000-0000-00001D020000}"/>
    <cellStyle name="Millares 4 9" xfId="583" xr:uid="{00000000-0005-0000-0000-00001E020000}"/>
    <cellStyle name="Millares 5" xfId="90" xr:uid="{00000000-0005-0000-0000-00001F020000}"/>
    <cellStyle name="Millares 5 2" xfId="2179" xr:uid="{00000000-0005-0000-0000-000020020000}"/>
    <cellStyle name="Millares 5 3" xfId="2430" xr:uid="{00000000-0005-0000-0000-000021020000}"/>
    <cellStyle name="Millares 6" xfId="112" xr:uid="{00000000-0005-0000-0000-000022020000}"/>
    <cellStyle name="Millares 7" xfId="2417" xr:uid="{00000000-0005-0000-0000-000023020000}"/>
    <cellStyle name="Millares 8" xfId="2419" xr:uid="{00000000-0005-0000-0000-000024020000}"/>
    <cellStyle name="Millares 9" xfId="2443" xr:uid="{310D405D-0394-451A-B7FC-BE411AB3BEA3}"/>
    <cellStyle name="Moneda 2" xfId="72" xr:uid="{00000000-0005-0000-0000-000025020000}"/>
    <cellStyle name="Moneda 2 2" xfId="2434" xr:uid="{00000000-0005-0000-0000-000026020000}"/>
    <cellStyle name="Moneda 3" xfId="109" xr:uid="{00000000-0005-0000-0000-000027020000}"/>
    <cellStyle name="Moneda 4" xfId="82" xr:uid="{00000000-0005-0000-0000-000028020000}"/>
    <cellStyle name="Monetario" xfId="39" xr:uid="{00000000-0005-0000-0000-000029020000}"/>
    <cellStyle name="MONETARIO 2" xfId="584" xr:uid="{00000000-0005-0000-0000-00002A020000}"/>
    <cellStyle name="Neutral 2" xfId="76" xr:uid="{00000000-0005-0000-0000-00002B020000}"/>
    <cellStyle name="Neutral 3" xfId="40" xr:uid="{00000000-0005-0000-0000-00002C020000}"/>
    <cellStyle name="Normal" xfId="0" builtinId="0"/>
    <cellStyle name="Normal 10" xfId="1" xr:uid="{00000000-0005-0000-0000-00002E020000}"/>
    <cellStyle name="Normal 10 10" xfId="585" xr:uid="{00000000-0005-0000-0000-00002F020000}"/>
    <cellStyle name="Normal 10 11" xfId="586" xr:uid="{00000000-0005-0000-0000-000030020000}"/>
    <cellStyle name="Normal 10 12" xfId="587" xr:uid="{00000000-0005-0000-0000-000031020000}"/>
    <cellStyle name="Normal 10 13" xfId="588" xr:uid="{00000000-0005-0000-0000-000032020000}"/>
    <cellStyle name="Normal 10 14" xfId="589" xr:uid="{00000000-0005-0000-0000-000033020000}"/>
    <cellStyle name="Normal 10 15" xfId="590" xr:uid="{00000000-0005-0000-0000-000034020000}"/>
    <cellStyle name="Normal 10 16" xfId="591" xr:uid="{00000000-0005-0000-0000-000035020000}"/>
    <cellStyle name="Normal 10 17" xfId="592" xr:uid="{00000000-0005-0000-0000-000036020000}"/>
    <cellStyle name="Normal 10 18" xfId="116" xr:uid="{00000000-0005-0000-0000-000037020000}"/>
    <cellStyle name="Normal 10 2" xfId="89" xr:uid="{00000000-0005-0000-0000-000038020000}"/>
    <cellStyle name="Normal 10 2 2" xfId="2138" xr:uid="{00000000-0005-0000-0000-000039020000}"/>
    <cellStyle name="Normal 10 2 3" xfId="2139" xr:uid="{00000000-0005-0000-0000-00003A020000}"/>
    <cellStyle name="Normal 10 2 4" xfId="593" xr:uid="{00000000-0005-0000-0000-00003B020000}"/>
    <cellStyle name="Normal 10 3" xfId="594" xr:uid="{00000000-0005-0000-0000-00003C020000}"/>
    <cellStyle name="Normal 10 4" xfId="595" xr:uid="{00000000-0005-0000-0000-00003D020000}"/>
    <cellStyle name="Normal 10 5" xfId="596" xr:uid="{00000000-0005-0000-0000-00003E020000}"/>
    <cellStyle name="Normal 10 6" xfId="597" xr:uid="{00000000-0005-0000-0000-00003F020000}"/>
    <cellStyle name="Normal 10 7" xfId="598" xr:uid="{00000000-0005-0000-0000-000040020000}"/>
    <cellStyle name="Normal 10 8" xfId="599" xr:uid="{00000000-0005-0000-0000-000041020000}"/>
    <cellStyle name="Normal 10 9" xfId="600" xr:uid="{00000000-0005-0000-0000-000042020000}"/>
    <cellStyle name="Normal 100" xfId="601" xr:uid="{00000000-0005-0000-0000-000043020000}"/>
    <cellStyle name="Normal 101" xfId="602" xr:uid="{00000000-0005-0000-0000-000044020000}"/>
    <cellStyle name="Normal 102" xfId="603" xr:uid="{00000000-0005-0000-0000-000045020000}"/>
    <cellStyle name="Normal 103" xfId="604" xr:uid="{00000000-0005-0000-0000-000046020000}"/>
    <cellStyle name="Normal 104" xfId="605" xr:uid="{00000000-0005-0000-0000-000047020000}"/>
    <cellStyle name="Normal 104 2" xfId="2181" xr:uid="{00000000-0005-0000-0000-000048020000}"/>
    <cellStyle name="Normal 105" xfId="606" xr:uid="{00000000-0005-0000-0000-000049020000}"/>
    <cellStyle name="Normal 106" xfId="2408" xr:uid="{00000000-0005-0000-0000-00004A020000}"/>
    <cellStyle name="Normal 107" xfId="2409" xr:uid="{00000000-0005-0000-0000-00004B020000}"/>
    <cellStyle name="Normal 108" xfId="2418" xr:uid="{00000000-0005-0000-0000-00004C020000}"/>
    <cellStyle name="Normal 11" xfId="2137" xr:uid="{00000000-0005-0000-0000-00004D020000}"/>
    <cellStyle name="Normal 11 10" xfId="607" xr:uid="{00000000-0005-0000-0000-00004E020000}"/>
    <cellStyle name="Normal 11 11" xfId="608" xr:uid="{00000000-0005-0000-0000-00004F020000}"/>
    <cellStyle name="Normal 11 12" xfId="609" xr:uid="{00000000-0005-0000-0000-000050020000}"/>
    <cellStyle name="Normal 11 13" xfId="610" xr:uid="{00000000-0005-0000-0000-000051020000}"/>
    <cellStyle name="Normal 11 14" xfId="611" xr:uid="{00000000-0005-0000-0000-000052020000}"/>
    <cellStyle name="Normal 11 15" xfId="612" xr:uid="{00000000-0005-0000-0000-000053020000}"/>
    <cellStyle name="Normal 11 16" xfId="613" xr:uid="{00000000-0005-0000-0000-000054020000}"/>
    <cellStyle name="Normal 11 17" xfId="614" xr:uid="{00000000-0005-0000-0000-000055020000}"/>
    <cellStyle name="Normal 11 18" xfId="2407" xr:uid="{00000000-0005-0000-0000-000056020000}"/>
    <cellStyle name="Normal 11 2" xfId="615" xr:uid="{00000000-0005-0000-0000-000057020000}"/>
    <cellStyle name="Normal 11 2 2" xfId="616" xr:uid="{00000000-0005-0000-0000-000058020000}"/>
    <cellStyle name="Normal 11 2 3" xfId="617" xr:uid="{00000000-0005-0000-0000-000059020000}"/>
    <cellStyle name="Normal 11 2 4" xfId="618" xr:uid="{00000000-0005-0000-0000-00005A020000}"/>
    <cellStyle name="Normal 11 3" xfId="619" xr:uid="{00000000-0005-0000-0000-00005B020000}"/>
    <cellStyle name="Normal 11 3 2" xfId="620" xr:uid="{00000000-0005-0000-0000-00005C020000}"/>
    <cellStyle name="Normal 11 3 3" xfId="621" xr:uid="{00000000-0005-0000-0000-00005D020000}"/>
    <cellStyle name="Normal 11 3 4" xfId="622" xr:uid="{00000000-0005-0000-0000-00005E020000}"/>
    <cellStyle name="Normal 11 4" xfId="623" xr:uid="{00000000-0005-0000-0000-00005F020000}"/>
    <cellStyle name="Normal 11 4 2" xfId="624" xr:uid="{00000000-0005-0000-0000-000060020000}"/>
    <cellStyle name="Normal 11 4 3" xfId="625" xr:uid="{00000000-0005-0000-0000-000061020000}"/>
    <cellStyle name="Normal 11 4 4" xfId="626" xr:uid="{00000000-0005-0000-0000-000062020000}"/>
    <cellStyle name="Normal 11 5" xfId="627" xr:uid="{00000000-0005-0000-0000-000063020000}"/>
    <cellStyle name="Normal 11 6" xfId="628" xr:uid="{00000000-0005-0000-0000-000064020000}"/>
    <cellStyle name="Normal 11 7" xfId="629" xr:uid="{00000000-0005-0000-0000-000065020000}"/>
    <cellStyle name="Normal 11 8" xfId="630" xr:uid="{00000000-0005-0000-0000-000066020000}"/>
    <cellStyle name="Normal 11 9" xfId="631" xr:uid="{00000000-0005-0000-0000-000067020000}"/>
    <cellStyle name="Normal 117" xfId="2426" xr:uid="{00000000-0005-0000-0000-000068020000}"/>
    <cellStyle name="Normal 12" xfId="2140" xr:uid="{00000000-0005-0000-0000-000069020000}"/>
    <cellStyle name="Normal 12 10" xfId="632" xr:uid="{00000000-0005-0000-0000-00006A020000}"/>
    <cellStyle name="Normal 12 11" xfId="633" xr:uid="{00000000-0005-0000-0000-00006B020000}"/>
    <cellStyle name="Normal 12 12" xfId="634" xr:uid="{00000000-0005-0000-0000-00006C020000}"/>
    <cellStyle name="Normal 12 13" xfId="635" xr:uid="{00000000-0005-0000-0000-00006D020000}"/>
    <cellStyle name="Normal 12 14" xfId="636" xr:uid="{00000000-0005-0000-0000-00006E020000}"/>
    <cellStyle name="Normal 12 15" xfId="637" xr:uid="{00000000-0005-0000-0000-00006F020000}"/>
    <cellStyle name="Normal 12 16" xfId="638" xr:uid="{00000000-0005-0000-0000-000070020000}"/>
    <cellStyle name="Normal 12 17" xfId="639" xr:uid="{00000000-0005-0000-0000-000071020000}"/>
    <cellStyle name="Normal 12 18" xfId="640" xr:uid="{00000000-0005-0000-0000-000072020000}"/>
    <cellStyle name="Normal 12 19" xfId="641" xr:uid="{00000000-0005-0000-0000-000073020000}"/>
    <cellStyle name="Normal 12 2" xfId="642" xr:uid="{00000000-0005-0000-0000-000074020000}"/>
    <cellStyle name="Normal 12 2 2" xfId="643" xr:uid="{00000000-0005-0000-0000-000075020000}"/>
    <cellStyle name="Normal 12 2 3" xfId="644" xr:uid="{00000000-0005-0000-0000-000076020000}"/>
    <cellStyle name="Normal 12 2 4" xfId="645" xr:uid="{00000000-0005-0000-0000-000077020000}"/>
    <cellStyle name="Normal 12 20" xfId="646" xr:uid="{00000000-0005-0000-0000-000078020000}"/>
    <cellStyle name="Normal 12 21" xfId="647" xr:uid="{00000000-0005-0000-0000-000079020000}"/>
    <cellStyle name="Normal 12 22" xfId="648" xr:uid="{00000000-0005-0000-0000-00007A020000}"/>
    <cellStyle name="Normal 12 3" xfId="649" xr:uid="{00000000-0005-0000-0000-00007B020000}"/>
    <cellStyle name="Normal 12 3 2" xfId="650" xr:uid="{00000000-0005-0000-0000-00007C020000}"/>
    <cellStyle name="Normal 12 3 3" xfId="651" xr:uid="{00000000-0005-0000-0000-00007D020000}"/>
    <cellStyle name="Normal 12 3 4" xfId="652" xr:uid="{00000000-0005-0000-0000-00007E020000}"/>
    <cellStyle name="Normal 12 4" xfId="653" xr:uid="{00000000-0005-0000-0000-00007F020000}"/>
    <cellStyle name="Normal 12 4 2" xfId="654" xr:uid="{00000000-0005-0000-0000-000080020000}"/>
    <cellStyle name="Normal 12 4 3" xfId="655" xr:uid="{00000000-0005-0000-0000-000081020000}"/>
    <cellStyle name="Normal 12 4 4" xfId="656" xr:uid="{00000000-0005-0000-0000-000082020000}"/>
    <cellStyle name="Normal 12 5" xfId="657" xr:uid="{00000000-0005-0000-0000-000083020000}"/>
    <cellStyle name="Normal 12 6" xfId="658" xr:uid="{00000000-0005-0000-0000-000084020000}"/>
    <cellStyle name="Normal 12 7" xfId="659" xr:uid="{00000000-0005-0000-0000-000085020000}"/>
    <cellStyle name="Normal 12 8" xfId="660" xr:uid="{00000000-0005-0000-0000-000086020000}"/>
    <cellStyle name="Normal 12 9" xfId="661" xr:uid="{00000000-0005-0000-0000-000087020000}"/>
    <cellStyle name="Normal 13" xfId="2141" xr:uid="{00000000-0005-0000-0000-000088020000}"/>
    <cellStyle name="Normal 13 10" xfId="662" xr:uid="{00000000-0005-0000-0000-000089020000}"/>
    <cellStyle name="Normal 13 11" xfId="663" xr:uid="{00000000-0005-0000-0000-00008A020000}"/>
    <cellStyle name="Normal 13 12" xfId="664" xr:uid="{00000000-0005-0000-0000-00008B020000}"/>
    <cellStyle name="Normal 13 13" xfId="665" xr:uid="{00000000-0005-0000-0000-00008C020000}"/>
    <cellStyle name="Normal 13 14" xfId="666" xr:uid="{00000000-0005-0000-0000-00008D020000}"/>
    <cellStyle name="Normal 13 15" xfId="667" xr:uid="{00000000-0005-0000-0000-00008E020000}"/>
    <cellStyle name="Normal 13 16" xfId="668" xr:uid="{00000000-0005-0000-0000-00008F020000}"/>
    <cellStyle name="Normal 13 17" xfId="669" xr:uid="{00000000-0005-0000-0000-000090020000}"/>
    <cellStyle name="Normal 13 18" xfId="670" xr:uid="{00000000-0005-0000-0000-000091020000}"/>
    <cellStyle name="Normal 13 19" xfId="671" xr:uid="{00000000-0005-0000-0000-000092020000}"/>
    <cellStyle name="Normal 13 2" xfId="672" xr:uid="{00000000-0005-0000-0000-000093020000}"/>
    <cellStyle name="Normal 13 2 2" xfId="2142" xr:uid="{00000000-0005-0000-0000-000094020000}"/>
    <cellStyle name="Normal 13 2 3" xfId="2143" xr:uid="{00000000-0005-0000-0000-000095020000}"/>
    <cellStyle name="Normal 13 20" xfId="673" xr:uid="{00000000-0005-0000-0000-000096020000}"/>
    <cellStyle name="Normal 13 21" xfId="674" xr:uid="{00000000-0005-0000-0000-000097020000}"/>
    <cellStyle name="Normal 13 22" xfId="675" xr:uid="{00000000-0005-0000-0000-000098020000}"/>
    <cellStyle name="Normal 13 23" xfId="676" xr:uid="{00000000-0005-0000-0000-000099020000}"/>
    <cellStyle name="Normal 13 24" xfId="677" xr:uid="{00000000-0005-0000-0000-00009A020000}"/>
    <cellStyle name="Normal 13 25" xfId="678" xr:uid="{00000000-0005-0000-0000-00009B020000}"/>
    <cellStyle name="Normal 13 26" xfId="679" xr:uid="{00000000-0005-0000-0000-00009C020000}"/>
    <cellStyle name="Normal 13 27" xfId="680" xr:uid="{00000000-0005-0000-0000-00009D020000}"/>
    <cellStyle name="Normal 13 28" xfId="681" xr:uid="{00000000-0005-0000-0000-00009E020000}"/>
    <cellStyle name="Normal 13 29" xfId="682" xr:uid="{00000000-0005-0000-0000-00009F020000}"/>
    <cellStyle name="Normal 13 3" xfId="683" xr:uid="{00000000-0005-0000-0000-0000A0020000}"/>
    <cellStyle name="Normal 13 30" xfId="684" xr:uid="{00000000-0005-0000-0000-0000A1020000}"/>
    <cellStyle name="Normal 13 31" xfId="685" xr:uid="{00000000-0005-0000-0000-0000A2020000}"/>
    <cellStyle name="Normal 13 32" xfId="686" xr:uid="{00000000-0005-0000-0000-0000A3020000}"/>
    <cellStyle name="Normal 13 33" xfId="687" xr:uid="{00000000-0005-0000-0000-0000A4020000}"/>
    <cellStyle name="Normal 13 34" xfId="688" xr:uid="{00000000-0005-0000-0000-0000A5020000}"/>
    <cellStyle name="Normal 13 35" xfId="689" xr:uid="{00000000-0005-0000-0000-0000A6020000}"/>
    <cellStyle name="Normal 13 36" xfId="690" xr:uid="{00000000-0005-0000-0000-0000A7020000}"/>
    <cellStyle name="Normal 13 37" xfId="691" xr:uid="{00000000-0005-0000-0000-0000A8020000}"/>
    <cellStyle name="Normal 13 38" xfId="692" xr:uid="{00000000-0005-0000-0000-0000A9020000}"/>
    <cellStyle name="Normal 13 39" xfId="693" xr:uid="{00000000-0005-0000-0000-0000AA020000}"/>
    <cellStyle name="Normal 13 4" xfId="694" xr:uid="{00000000-0005-0000-0000-0000AB020000}"/>
    <cellStyle name="Normal 13 40" xfId="695" xr:uid="{00000000-0005-0000-0000-0000AC020000}"/>
    <cellStyle name="Normal 13 41" xfId="696" xr:uid="{00000000-0005-0000-0000-0000AD020000}"/>
    <cellStyle name="Normal 13 42" xfId="697" xr:uid="{00000000-0005-0000-0000-0000AE020000}"/>
    <cellStyle name="Normal 13 43" xfId="698" xr:uid="{00000000-0005-0000-0000-0000AF020000}"/>
    <cellStyle name="Normal 13 44" xfId="699" xr:uid="{00000000-0005-0000-0000-0000B0020000}"/>
    <cellStyle name="Normal 13 45" xfId="700" xr:uid="{00000000-0005-0000-0000-0000B1020000}"/>
    <cellStyle name="Normal 13 46" xfId="701" xr:uid="{00000000-0005-0000-0000-0000B2020000}"/>
    <cellStyle name="Normal 13 47" xfId="702" xr:uid="{00000000-0005-0000-0000-0000B3020000}"/>
    <cellStyle name="Normal 13 48" xfId="703" xr:uid="{00000000-0005-0000-0000-0000B4020000}"/>
    <cellStyle name="Normal 13 49" xfId="704" xr:uid="{00000000-0005-0000-0000-0000B5020000}"/>
    <cellStyle name="Normal 13 5" xfId="705" xr:uid="{00000000-0005-0000-0000-0000B6020000}"/>
    <cellStyle name="Normal 13 50" xfId="706" xr:uid="{00000000-0005-0000-0000-0000B7020000}"/>
    <cellStyle name="Normal 13 51" xfId="707" xr:uid="{00000000-0005-0000-0000-0000B8020000}"/>
    <cellStyle name="Normal 13 52" xfId="708" xr:uid="{00000000-0005-0000-0000-0000B9020000}"/>
    <cellStyle name="Normal 13 53" xfId="709" xr:uid="{00000000-0005-0000-0000-0000BA020000}"/>
    <cellStyle name="Normal 13 54" xfId="710" xr:uid="{00000000-0005-0000-0000-0000BB020000}"/>
    <cellStyle name="Normal 13 55" xfId="711" xr:uid="{00000000-0005-0000-0000-0000BC020000}"/>
    <cellStyle name="Normal 13 56" xfId="712" xr:uid="{00000000-0005-0000-0000-0000BD020000}"/>
    <cellStyle name="Normal 13 57" xfId="713" xr:uid="{00000000-0005-0000-0000-0000BE020000}"/>
    <cellStyle name="Normal 13 58" xfId="714" xr:uid="{00000000-0005-0000-0000-0000BF020000}"/>
    <cellStyle name="Normal 13 59" xfId="715" xr:uid="{00000000-0005-0000-0000-0000C0020000}"/>
    <cellStyle name="Normal 13 6" xfId="716" xr:uid="{00000000-0005-0000-0000-0000C1020000}"/>
    <cellStyle name="Normal 13 60" xfId="717" xr:uid="{00000000-0005-0000-0000-0000C2020000}"/>
    <cellStyle name="Normal 13 61" xfId="718" xr:uid="{00000000-0005-0000-0000-0000C3020000}"/>
    <cellStyle name="Normal 13 62" xfId="719" xr:uid="{00000000-0005-0000-0000-0000C4020000}"/>
    <cellStyle name="Normal 13 63" xfId="720" xr:uid="{00000000-0005-0000-0000-0000C5020000}"/>
    <cellStyle name="Normal 13 7" xfId="721" xr:uid="{00000000-0005-0000-0000-0000C6020000}"/>
    <cellStyle name="Normal 13 8" xfId="722" xr:uid="{00000000-0005-0000-0000-0000C7020000}"/>
    <cellStyle name="Normal 13 9" xfId="723" xr:uid="{00000000-0005-0000-0000-0000C8020000}"/>
    <cellStyle name="Normal 14" xfId="2144" xr:uid="{00000000-0005-0000-0000-0000C9020000}"/>
    <cellStyle name="Normal 14 10" xfId="724" xr:uid="{00000000-0005-0000-0000-0000CA020000}"/>
    <cellStyle name="Normal 14 11" xfId="725" xr:uid="{00000000-0005-0000-0000-0000CB020000}"/>
    <cellStyle name="Normal 14 12" xfId="726" xr:uid="{00000000-0005-0000-0000-0000CC020000}"/>
    <cellStyle name="Normal 14 13" xfId="727" xr:uid="{00000000-0005-0000-0000-0000CD020000}"/>
    <cellStyle name="Normal 14 14" xfId="728" xr:uid="{00000000-0005-0000-0000-0000CE020000}"/>
    <cellStyle name="Normal 14 15" xfId="729" xr:uid="{00000000-0005-0000-0000-0000CF020000}"/>
    <cellStyle name="Normal 14 16" xfId="730" xr:uid="{00000000-0005-0000-0000-0000D0020000}"/>
    <cellStyle name="Normal 14 17" xfId="731" xr:uid="{00000000-0005-0000-0000-0000D1020000}"/>
    <cellStyle name="Normal 14 2" xfId="732" xr:uid="{00000000-0005-0000-0000-0000D2020000}"/>
    <cellStyle name="Normal 14 2 2" xfId="733" xr:uid="{00000000-0005-0000-0000-0000D3020000}"/>
    <cellStyle name="Normal 14 2 3" xfId="734" xr:uid="{00000000-0005-0000-0000-0000D4020000}"/>
    <cellStyle name="Normal 14 2 4" xfId="735" xr:uid="{00000000-0005-0000-0000-0000D5020000}"/>
    <cellStyle name="Normal 14 3" xfId="736" xr:uid="{00000000-0005-0000-0000-0000D6020000}"/>
    <cellStyle name="Normal 14 3 2" xfId="737" xr:uid="{00000000-0005-0000-0000-0000D7020000}"/>
    <cellStyle name="Normal 14 3 3" xfId="738" xr:uid="{00000000-0005-0000-0000-0000D8020000}"/>
    <cellStyle name="Normal 14 3 4" xfId="739" xr:uid="{00000000-0005-0000-0000-0000D9020000}"/>
    <cellStyle name="Normal 14 4" xfId="740" xr:uid="{00000000-0005-0000-0000-0000DA020000}"/>
    <cellStyle name="Normal 14 4 2" xfId="741" xr:uid="{00000000-0005-0000-0000-0000DB020000}"/>
    <cellStyle name="Normal 14 4 3" xfId="742" xr:uid="{00000000-0005-0000-0000-0000DC020000}"/>
    <cellStyle name="Normal 14 4 4" xfId="743" xr:uid="{00000000-0005-0000-0000-0000DD020000}"/>
    <cellStyle name="Normal 14 5" xfId="744" xr:uid="{00000000-0005-0000-0000-0000DE020000}"/>
    <cellStyle name="Normal 14 6" xfId="745" xr:uid="{00000000-0005-0000-0000-0000DF020000}"/>
    <cellStyle name="Normal 14 7" xfId="746" xr:uid="{00000000-0005-0000-0000-0000E0020000}"/>
    <cellStyle name="Normal 14 8" xfId="747" xr:uid="{00000000-0005-0000-0000-0000E1020000}"/>
    <cellStyle name="Normal 14 9" xfId="748" xr:uid="{00000000-0005-0000-0000-0000E2020000}"/>
    <cellStyle name="Normal 15" xfId="2145" xr:uid="{00000000-0005-0000-0000-0000E3020000}"/>
    <cellStyle name="Normal 15 10" xfId="749" xr:uid="{00000000-0005-0000-0000-0000E4020000}"/>
    <cellStyle name="Normal 15 11" xfId="750" xr:uid="{00000000-0005-0000-0000-0000E5020000}"/>
    <cellStyle name="Normal 15 12" xfId="751" xr:uid="{00000000-0005-0000-0000-0000E6020000}"/>
    <cellStyle name="Normal 15 13" xfId="752" xr:uid="{00000000-0005-0000-0000-0000E7020000}"/>
    <cellStyle name="Normal 15 14" xfId="753" xr:uid="{00000000-0005-0000-0000-0000E8020000}"/>
    <cellStyle name="Normal 15 15" xfId="754" xr:uid="{00000000-0005-0000-0000-0000E9020000}"/>
    <cellStyle name="Normal 15 16" xfId="755" xr:uid="{00000000-0005-0000-0000-0000EA020000}"/>
    <cellStyle name="Normal 15 17" xfId="756" xr:uid="{00000000-0005-0000-0000-0000EB020000}"/>
    <cellStyle name="Normal 15 2" xfId="757" xr:uid="{00000000-0005-0000-0000-0000EC020000}"/>
    <cellStyle name="Normal 15 2 2" xfId="758" xr:uid="{00000000-0005-0000-0000-0000ED020000}"/>
    <cellStyle name="Normal 15 2 3" xfId="759" xr:uid="{00000000-0005-0000-0000-0000EE020000}"/>
    <cellStyle name="Normal 15 2 4" xfId="760" xr:uid="{00000000-0005-0000-0000-0000EF020000}"/>
    <cellStyle name="Normal 15 3" xfId="761" xr:uid="{00000000-0005-0000-0000-0000F0020000}"/>
    <cellStyle name="Normal 15 3 2" xfId="762" xr:uid="{00000000-0005-0000-0000-0000F1020000}"/>
    <cellStyle name="Normal 15 3 3" xfId="763" xr:uid="{00000000-0005-0000-0000-0000F2020000}"/>
    <cellStyle name="Normal 15 3 4" xfId="764" xr:uid="{00000000-0005-0000-0000-0000F3020000}"/>
    <cellStyle name="Normal 15 4" xfId="765" xr:uid="{00000000-0005-0000-0000-0000F4020000}"/>
    <cellStyle name="Normal 15 4 2" xfId="766" xr:uid="{00000000-0005-0000-0000-0000F5020000}"/>
    <cellStyle name="Normal 15 4 3" xfId="767" xr:uid="{00000000-0005-0000-0000-0000F6020000}"/>
    <cellStyle name="Normal 15 4 4" xfId="768" xr:uid="{00000000-0005-0000-0000-0000F7020000}"/>
    <cellStyle name="Normal 15 5" xfId="769" xr:uid="{00000000-0005-0000-0000-0000F8020000}"/>
    <cellStyle name="Normal 15 6" xfId="770" xr:uid="{00000000-0005-0000-0000-0000F9020000}"/>
    <cellStyle name="Normal 15 7" xfId="771" xr:uid="{00000000-0005-0000-0000-0000FA020000}"/>
    <cellStyle name="Normal 15 8" xfId="772" xr:uid="{00000000-0005-0000-0000-0000FB020000}"/>
    <cellStyle name="Normal 15 9" xfId="773" xr:uid="{00000000-0005-0000-0000-0000FC020000}"/>
    <cellStyle name="Normal 16" xfId="774" xr:uid="{00000000-0005-0000-0000-0000FD020000}"/>
    <cellStyle name="Normal 16 10" xfId="775" xr:uid="{00000000-0005-0000-0000-0000FE020000}"/>
    <cellStyle name="Normal 16 11" xfId="776" xr:uid="{00000000-0005-0000-0000-0000FF020000}"/>
    <cellStyle name="Normal 16 12" xfId="777" xr:uid="{00000000-0005-0000-0000-000000030000}"/>
    <cellStyle name="Normal 16 13" xfId="778" xr:uid="{00000000-0005-0000-0000-000001030000}"/>
    <cellStyle name="Normal 16 14" xfId="779" xr:uid="{00000000-0005-0000-0000-000002030000}"/>
    <cellStyle name="Normal 16 15" xfId="780" xr:uid="{00000000-0005-0000-0000-000003030000}"/>
    <cellStyle name="Normal 16 2" xfId="781" xr:uid="{00000000-0005-0000-0000-000004030000}"/>
    <cellStyle name="Normal 16 2 2" xfId="2146" xr:uid="{00000000-0005-0000-0000-000005030000}"/>
    <cellStyle name="Normal 16 2 3" xfId="2147" xr:uid="{00000000-0005-0000-0000-000006030000}"/>
    <cellStyle name="Normal 16 3" xfId="782" xr:uid="{00000000-0005-0000-0000-000007030000}"/>
    <cellStyle name="Normal 16 4" xfId="783" xr:uid="{00000000-0005-0000-0000-000008030000}"/>
    <cellStyle name="Normal 16 5" xfId="784" xr:uid="{00000000-0005-0000-0000-000009030000}"/>
    <cellStyle name="Normal 16 6" xfId="785" xr:uid="{00000000-0005-0000-0000-00000A030000}"/>
    <cellStyle name="Normal 16 7" xfId="786" xr:uid="{00000000-0005-0000-0000-00000B030000}"/>
    <cellStyle name="Normal 16 8" xfId="787" xr:uid="{00000000-0005-0000-0000-00000C030000}"/>
    <cellStyle name="Normal 16 9" xfId="788" xr:uid="{00000000-0005-0000-0000-00000D030000}"/>
    <cellStyle name="Normal 17" xfId="789" xr:uid="{00000000-0005-0000-0000-00000E030000}"/>
    <cellStyle name="Normal 17 10" xfId="790" xr:uid="{00000000-0005-0000-0000-00000F030000}"/>
    <cellStyle name="Normal 17 11" xfId="791" xr:uid="{00000000-0005-0000-0000-000010030000}"/>
    <cellStyle name="Normal 17 12" xfId="792" xr:uid="{00000000-0005-0000-0000-000011030000}"/>
    <cellStyle name="Normal 17 13" xfId="793" xr:uid="{00000000-0005-0000-0000-000012030000}"/>
    <cellStyle name="Normal 17 14" xfId="794" xr:uid="{00000000-0005-0000-0000-000013030000}"/>
    <cellStyle name="Normal 17 15" xfId="795" xr:uid="{00000000-0005-0000-0000-000014030000}"/>
    <cellStyle name="Normal 17 2" xfId="796" xr:uid="{00000000-0005-0000-0000-000015030000}"/>
    <cellStyle name="Normal 17 2 2" xfId="797" xr:uid="{00000000-0005-0000-0000-000016030000}"/>
    <cellStyle name="Normal 17 2 3" xfId="798" xr:uid="{00000000-0005-0000-0000-000017030000}"/>
    <cellStyle name="Normal 17 2 4" xfId="799" xr:uid="{00000000-0005-0000-0000-000018030000}"/>
    <cellStyle name="Normal 17 3" xfId="800" xr:uid="{00000000-0005-0000-0000-000019030000}"/>
    <cellStyle name="Normal 17 3 2" xfId="801" xr:uid="{00000000-0005-0000-0000-00001A030000}"/>
    <cellStyle name="Normal 17 3 3" xfId="802" xr:uid="{00000000-0005-0000-0000-00001B030000}"/>
    <cellStyle name="Normal 17 3 4" xfId="803" xr:uid="{00000000-0005-0000-0000-00001C030000}"/>
    <cellStyle name="Normal 17 4" xfId="804" xr:uid="{00000000-0005-0000-0000-00001D030000}"/>
    <cellStyle name="Normal 17 4 2" xfId="805" xr:uid="{00000000-0005-0000-0000-00001E030000}"/>
    <cellStyle name="Normal 17 4 3" xfId="806" xr:uid="{00000000-0005-0000-0000-00001F030000}"/>
    <cellStyle name="Normal 17 4 4" xfId="807" xr:uid="{00000000-0005-0000-0000-000020030000}"/>
    <cellStyle name="Normal 17 5" xfId="808" xr:uid="{00000000-0005-0000-0000-000021030000}"/>
    <cellStyle name="Normal 17 6" xfId="809" xr:uid="{00000000-0005-0000-0000-000022030000}"/>
    <cellStyle name="Normal 17 7" xfId="810" xr:uid="{00000000-0005-0000-0000-000023030000}"/>
    <cellStyle name="Normal 17 8" xfId="811" xr:uid="{00000000-0005-0000-0000-000024030000}"/>
    <cellStyle name="Normal 17 9" xfId="812" xr:uid="{00000000-0005-0000-0000-000025030000}"/>
    <cellStyle name="Normal 18" xfId="2148" xr:uid="{00000000-0005-0000-0000-000026030000}"/>
    <cellStyle name="Normal 18 10" xfId="813" xr:uid="{00000000-0005-0000-0000-000027030000}"/>
    <cellStyle name="Normal 18 11" xfId="814" xr:uid="{00000000-0005-0000-0000-000028030000}"/>
    <cellStyle name="Normal 18 12" xfId="815" xr:uid="{00000000-0005-0000-0000-000029030000}"/>
    <cellStyle name="Normal 18 13" xfId="816" xr:uid="{00000000-0005-0000-0000-00002A030000}"/>
    <cellStyle name="Normal 18 14" xfId="817" xr:uid="{00000000-0005-0000-0000-00002B030000}"/>
    <cellStyle name="Normal 18 15" xfId="818" xr:uid="{00000000-0005-0000-0000-00002C030000}"/>
    <cellStyle name="Normal 18 16" xfId="819" xr:uid="{00000000-0005-0000-0000-00002D030000}"/>
    <cellStyle name="Normal 18 17" xfId="820" xr:uid="{00000000-0005-0000-0000-00002E030000}"/>
    <cellStyle name="Normal 18 2" xfId="821" xr:uid="{00000000-0005-0000-0000-00002F030000}"/>
    <cellStyle name="Normal 18 2 2" xfId="822" xr:uid="{00000000-0005-0000-0000-000030030000}"/>
    <cellStyle name="Normal 18 2 3" xfId="823" xr:uid="{00000000-0005-0000-0000-000031030000}"/>
    <cellStyle name="Normal 18 2 4" xfId="824" xr:uid="{00000000-0005-0000-0000-000032030000}"/>
    <cellStyle name="Normal 18 3" xfId="825" xr:uid="{00000000-0005-0000-0000-000033030000}"/>
    <cellStyle name="Normal 18 3 2" xfId="826" xr:uid="{00000000-0005-0000-0000-000034030000}"/>
    <cellStyle name="Normal 18 3 3" xfId="827" xr:uid="{00000000-0005-0000-0000-000035030000}"/>
    <cellStyle name="Normal 18 3 4" xfId="828" xr:uid="{00000000-0005-0000-0000-000036030000}"/>
    <cellStyle name="Normal 18 4" xfId="829" xr:uid="{00000000-0005-0000-0000-000037030000}"/>
    <cellStyle name="Normal 18 4 2" xfId="830" xr:uid="{00000000-0005-0000-0000-000038030000}"/>
    <cellStyle name="Normal 18 4 3" xfId="831" xr:uid="{00000000-0005-0000-0000-000039030000}"/>
    <cellStyle name="Normal 18 4 4" xfId="832" xr:uid="{00000000-0005-0000-0000-00003A030000}"/>
    <cellStyle name="Normal 18 5" xfId="833" xr:uid="{00000000-0005-0000-0000-00003B030000}"/>
    <cellStyle name="Normal 18 6" xfId="834" xr:uid="{00000000-0005-0000-0000-00003C030000}"/>
    <cellStyle name="Normal 18 7" xfId="835" xr:uid="{00000000-0005-0000-0000-00003D030000}"/>
    <cellStyle name="Normal 18 8" xfId="836" xr:uid="{00000000-0005-0000-0000-00003E030000}"/>
    <cellStyle name="Normal 18 9" xfId="837" xr:uid="{00000000-0005-0000-0000-00003F030000}"/>
    <cellStyle name="Normal 19" xfId="2149" xr:uid="{00000000-0005-0000-0000-000040030000}"/>
    <cellStyle name="Normal 19 10" xfId="838" xr:uid="{00000000-0005-0000-0000-000041030000}"/>
    <cellStyle name="Normal 19 11" xfId="839" xr:uid="{00000000-0005-0000-0000-000042030000}"/>
    <cellStyle name="Normal 19 12" xfId="840" xr:uid="{00000000-0005-0000-0000-000043030000}"/>
    <cellStyle name="Normal 19 13" xfId="841" xr:uid="{00000000-0005-0000-0000-000044030000}"/>
    <cellStyle name="Normal 19 14" xfId="842" xr:uid="{00000000-0005-0000-0000-000045030000}"/>
    <cellStyle name="Normal 19 15" xfId="843" xr:uid="{00000000-0005-0000-0000-000046030000}"/>
    <cellStyle name="Normal 19 16" xfId="844" xr:uid="{00000000-0005-0000-0000-000047030000}"/>
    <cellStyle name="Normal 19 17" xfId="845" xr:uid="{00000000-0005-0000-0000-000048030000}"/>
    <cellStyle name="Normal 19 18" xfId="846" xr:uid="{00000000-0005-0000-0000-000049030000}"/>
    <cellStyle name="Normal 19 19" xfId="847" xr:uid="{00000000-0005-0000-0000-00004A030000}"/>
    <cellStyle name="Normal 19 2" xfId="848" xr:uid="{00000000-0005-0000-0000-00004B030000}"/>
    <cellStyle name="Normal 19 2 2" xfId="2150" xr:uid="{00000000-0005-0000-0000-00004C030000}"/>
    <cellStyle name="Normal 19 2 3" xfId="2151" xr:uid="{00000000-0005-0000-0000-00004D030000}"/>
    <cellStyle name="Normal 19 20" xfId="849" xr:uid="{00000000-0005-0000-0000-00004E030000}"/>
    <cellStyle name="Normal 19 21" xfId="850" xr:uid="{00000000-0005-0000-0000-00004F030000}"/>
    <cellStyle name="Normal 19 22" xfId="851" xr:uid="{00000000-0005-0000-0000-000050030000}"/>
    <cellStyle name="Normal 19 23" xfId="852" xr:uid="{00000000-0005-0000-0000-000051030000}"/>
    <cellStyle name="Normal 19 24" xfId="853" xr:uid="{00000000-0005-0000-0000-000052030000}"/>
    <cellStyle name="Normal 19 25" xfId="854" xr:uid="{00000000-0005-0000-0000-000053030000}"/>
    <cellStyle name="Normal 19 26" xfId="855" xr:uid="{00000000-0005-0000-0000-000054030000}"/>
    <cellStyle name="Normal 19 27" xfId="856" xr:uid="{00000000-0005-0000-0000-000055030000}"/>
    <cellStyle name="Normal 19 28" xfId="857" xr:uid="{00000000-0005-0000-0000-000056030000}"/>
    <cellStyle name="Normal 19 29" xfId="858" xr:uid="{00000000-0005-0000-0000-000057030000}"/>
    <cellStyle name="Normal 19 3" xfId="859" xr:uid="{00000000-0005-0000-0000-000058030000}"/>
    <cellStyle name="Normal 19 30" xfId="860" xr:uid="{00000000-0005-0000-0000-000059030000}"/>
    <cellStyle name="Normal 19 31" xfId="861" xr:uid="{00000000-0005-0000-0000-00005A030000}"/>
    <cellStyle name="Normal 19 32" xfId="862" xr:uid="{00000000-0005-0000-0000-00005B030000}"/>
    <cellStyle name="Normal 19 33" xfId="863" xr:uid="{00000000-0005-0000-0000-00005C030000}"/>
    <cellStyle name="Normal 19 34" xfId="864" xr:uid="{00000000-0005-0000-0000-00005D030000}"/>
    <cellStyle name="Normal 19 35" xfId="865" xr:uid="{00000000-0005-0000-0000-00005E030000}"/>
    <cellStyle name="Normal 19 36" xfId="866" xr:uid="{00000000-0005-0000-0000-00005F030000}"/>
    <cellStyle name="Normal 19 37" xfId="867" xr:uid="{00000000-0005-0000-0000-000060030000}"/>
    <cellStyle name="Normal 19 38" xfId="868" xr:uid="{00000000-0005-0000-0000-000061030000}"/>
    <cellStyle name="Normal 19 39" xfId="869" xr:uid="{00000000-0005-0000-0000-000062030000}"/>
    <cellStyle name="Normal 19 4" xfId="870" xr:uid="{00000000-0005-0000-0000-000063030000}"/>
    <cellStyle name="Normal 19 40" xfId="871" xr:uid="{00000000-0005-0000-0000-000064030000}"/>
    <cellStyle name="Normal 19 41" xfId="872" xr:uid="{00000000-0005-0000-0000-000065030000}"/>
    <cellStyle name="Normal 19 42" xfId="873" xr:uid="{00000000-0005-0000-0000-000066030000}"/>
    <cellStyle name="Normal 19 43" xfId="874" xr:uid="{00000000-0005-0000-0000-000067030000}"/>
    <cellStyle name="Normal 19 44" xfId="875" xr:uid="{00000000-0005-0000-0000-000068030000}"/>
    <cellStyle name="Normal 19 45" xfId="876" xr:uid="{00000000-0005-0000-0000-000069030000}"/>
    <cellStyle name="Normal 19 46" xfId="877" xr:uid="{00000000-0005-0000-0000-00006A030000}"/>
    <cellStyle name="Normal 19 47" xfId="878" xr:uid="{00000000-0005-0000-0000-00006B030000}"/>
    <cellStyle name="Normal 19 48" xfId="879" xr:uid="{00000000-0005-0000-0000-00006C030000}"/>
    <cellStyle name="Normal 19 49" xfId="880" xr:uid="{00000000-0005-0000-0000-00006D030000}"/>
    <cellStyle name="Normal 19 5" xfId="881" xr:uid="{00000000-0005-0000-0000-00006E030000}"/>
    <cellStyle name="Normal 19 50" xfId="882" xr:uid="{00000000-0005-0000-0000-00006F030000}"/>
    <cellStyle name="Normal 19 51" xfId="883" xr:uid="{00000000-0005-0000-0000-000070030000}"/>
    <cellStyle name="Normal 19 52" xfId="884" xr:uid="{00000000-0005-0000-0000-000071030000}"/>
    <cellStyle name="Normal 19 53" xfId="885" xr:uid="{00000000-0005-0000-0000-000072030000}"/>
    <cellStyle name="Normal 19 54" xfId="886" xr:uid="{00000000-0005-0000-0000-000073030000}"/>
    <cellStyle name="Normal 19 55" xfId="887" xr:uid="{00000000-0005-0000-0000-000074030000}"/>
    <cellStyle name="Normal 19 56" xfId="888" xr:uid="{00000000-0005-0000-0000-000075030000}"/>
    <cellStyle name="Normal 19 57" xfId="889" xr:uid="{00000000-0005-0000-0000-000076030000}"/>
    <cellStyle name="Normal 19 58" xfId="890" xr:uid="{00000000-0005-0000-0000-000077030000}"/>
    <cellStyle name="Normal 19 59" xfId="891" xr:uid="{00000000-0005-0000-0000-000078030000}"/>
    <cellStyle name="Normal 19 6" xfId="892" xr:uid="{00000000-0005-0000-0000-000079030000}"/>
    <cellStyle name="Normal 19 60" xfId="893" xr:uid="{00000000-0005-0000-0000-00007A030000}"/>
    <cellStyle name="Normal 19 61" xfId="894" xr:uid="{00000000-0005-0000-0000-00007B030000}"/>
    <cellStyle name="Normal 19 62" xfId="895" xr:uid="{00000000-0005-0000-0000-00007C030000}"/>
    <cellStyle name="Normal 19 63" xfId="896" xr:uid="{00000000-0005-0000-0000-00007D030000}"/>
    <cellStyle name="Normal 19 7" xfId="897" xr:uid="{00000000-0005-0000-0000-00007E030000}"/>
    <cellStyle name="Normal 19 8" xfId="898" xr:uid="{00000000-0005-0000-0000-00007F030000}"/>
    <cellStyle name="Normal 19 9" xfId="899" xr:uid="{00000000-0005-0000-0000-000080030000}"/>
    <cellStyle name="Normal 2" xfId="41" xr:uid="{00000000-0005-0000-0000-000081030000}"/>
    <cellStyle name="Normal 2 10" xfId="900" xr:uid="{00000000-0005-0000-0000-000082030000}"/>
    <cellStyle name="Normal 2 100" xfId="901" xr:uid="{00000000-0005-0000-0000-000083030000}"/>
    <cellStyle name="Normal 2 100 2" xfId="2182" xr:uid="{00000000-0005-0000-0000-000084030000}"/>
    <cellStyle name="Normal 2 101" xfId="902" xr:uid="{00000000-0005-0000-0000-000085030000}"/>
    <cellStyle name="Normal 2 101 2" xfId="2183" xr:uid="{00000000-0005-0000-0000-000086030000}"/>
    <cellStyle name="Normal 2 102" xfId="903" xr:uid="{00000000-0005-0000-0000-000087030000}"/>
    <cellStyle name="Normal 2 102 2" xfId="2184" xr:uid="{00000000-0005-0000-0000-000088030000}"/>
    <cellStyle name="Normal 2 103" xfId="904" xr:uid="{00000000-0005-0000-0000-000089030000}"/>
    <cellStyle name="Normal 2 103 2" xfId="2185" xr:uid="{00000000-0005-0000-0000-00008A030000}"/>
    <cellStyle name="Normal 2 104" xfId="905" xr:uid="{00000000-0005-0000-0000-00008B030000}"/>
    <cellStyle name="Normal 2 104 2" xfId="2186" xr:uid="{00000000-0005-0000-0000-00008C030000}"/>
    <cellStyle name="Normal 2 105" xfId="906" xr:uid="{00000000-0005-0000-0000-00008D030000}"/>
    <cellStyle name="Normal 2 105 2" xfId="2187" xr:uid="{00000000-0005-0000-0000-00008E030000}"/>
    <cellStyle name="Normal 2 106" xfId="907" xr:uid="{00000000-0005-0000-0000-00008F030000}"/>
    <cellStyle name="Normal 2 106 2" xfId="2188" xr:uid="{00000000-0005-0000-0000-000090030000}"/>
    <cellStyle name="Normal 2 107" xfId="908" xr:uid="{00000000-0005-0000-0000-000091030000}"/>
    <cellStyle name="Normal 2 107 2" xfId="2189" xr:uid="{00000000-0005-0000-0000-000092030000}"/>
    <cellStyle name="Normal 2 108" xfId="909" xr:uid="{00000000-0005-0000-0000-000093030000}"/>
    <cellStyle name="Normal 2 108 2" xfId="2190" xr:uid="{00000000-0005-0000-0000-000094030000}"/>
    <cellStyle name="Normal 2 109" xfId="910" xr:uid="{00000000-0005-0000-0000-000095030000}"/>
    <cellStyle name="Normal 2 109 2" xfId="2191" xr:uid="{00000000-0005-0000-0000-000096030000}"/>
    <cellStyle name="Normal 2 11" xfId="911" xr:uid="{00000000-0005-0000-0000-000097030000}"/>
    <cellStyle name="Normal 2 110" xfId="912" xr:uid="{00000000-0005-0000-0000-000098030000}"/>
    <cellStyle name="Normal 2 110 2" xfId="2192" xr:uid="{00000000-0005-0000-0000-000099030000}"/>
    <cellStyle name="Normal 2 111" xfId="913" xr:uid="{00000000-0005-0000-0000-00009A030000}"/>
    <cellStyle name="Normal 2 111 2" xfId="2193" xr:uid="{00000000-0005-0000-0000-00009B030000}"/>
    <cellStyle name="Normal 2 112" xfId="914" xr:uid="{00000000-0005-0000-0000-00009C030000}"/>
    <cellStyle name="Normal 2 112 2" xfId="2194" xr:uid="{00000000-0005-0000-0000-00009D030000}"/>
    <cellStyle name="Normal 2 113" xfId="915" xr:uid="{00000000-0005-0000-0000-00009E030000}"/>
    <cellStyle name="Normal 2 113 2" xfId="2195" xr:uid="{00000000-0005-0000-0000-00009F030000}"/>
    <cellStyle name="Normal 2 114" xfId="916" xr:uid="{00000000-0005-0000-0000-0000A0030000}"/>
    <cellStyle name="Normal 2 114 2" xfId="2196" xr:uid="{00000000-0005-0000-0000-0000A1030000}"/>
    <cellStyle name="Normal 2 115" xfId="917" xr:uid="{00000000-0005-0000-0000-0000A2030000}"/>
    <cellStyle name="Normal 2 115 2" xfId="2197" xr:uid="{00000000-0005-0000-0000-0000A3030000}"/>
    <cellStyle name="Normal 2 116" xfId="918" xr:uid="{00000000-0005-0000-0000-0000A4030000}"/>
    <cellStyle name="Normal 2 116 2" xfId="2198" xr:uid="{00000000-0005-0000-0000-0000A5030000}"/>
    <cellStyle name="Normal 2 117" xfId="919" xr:uid="{00000000-0005-0000-0000-0000A6030000}"/>
    <cellStyle name="Normal 2 117 2" xfId="2199" xr:uid="{00000000-0005-0000-0000-0000A7030000}"/>
    <cellStyle name="Normal 2 118" xfId="920" xr:uid="{00000000-0005-0000-0000-0000A8030000}"/>
    <cellStyle name="Normal 2 118 2" xfId="2200" xr:uid="{00000000-0005-0000-0000-0000A9030000}"/>
    <cellStyle name="Normal 2 119" xfId="921" xr:uid="{00000000-0005-0000-0000-0000AA030000}"/>
    <cellStyle name="Normal 2 119 2" xfId="2201" xr:uid="{00000000-0005-0000-0000-0000AB030000}"/>
    <cellStyle name="Normal 2 12" xfId="922" xr:uid="{00000000-0005-0000-0000-0000AC030000}"/>
    <cellStyle name="Normal 2 120" xfId="923" xr:uid="{00000000-0005-0000-0000-0000AD030000}"/>
    <cellStyle name="Normal 2 120 2" xfId="2202" xr:uid="{00000000-0005-0000-0000-0000AE030000}"/>
    <cellStyle name="Normal 2 121" xfId="924" xr:uid="{00000000-0005-0000-0000-0000AF030000}"/>
    <cellStyle name="Normal 2 121 2" xfId="2203" xr:uid="{00000000-0005-0000-0000-0000B0030000}"/>
    <cellStyle name="Normal 2 122" xfId="925" xr:uid="{00000000-0005-0000-0000-0000B1030000}"/>
    <cellStyle name="Normal 2 122 2" xfId="2204" xr:uid="{00000000-0005-0000-0000-0000B2030000}"/>
    <cellStyle name="Normal 2 123" xfId="926" xr:uid="{00000000-0005-0000-0000-0000B3030000}"/>
    <cellStyle name="Normal 2 123 2" xfId="2205" xr:uid="{00000000-0005-0000-0000-0000B4030000}"/>
    <cellStyle name="Normal 2 124" xfId="927" xr:uid="{00000000-0005-0000-0000-0000B5030000}"/>
    <cellStyle name="Normal 2 124 2" xfId="2206" xr:uid="{00000000-0005-0000-0000-0000B6030000}"/>
    <cellStyle name="Normal 2 125" xfId="928" xr:uid="{00000000-0005-0000-0000-0000B7030000}"/>
    <cellStyle name="Normal 2 125 2" xfId="2207" xr:uid="{00000000-0005-0000-0000-0000B8030000}"/>
    <cellStyle name="Normal 2 126" xfId="929" xr:uid="{00000000-0005-0000-0000-0000B9030000}"/>
    <cellStyle name="Normal 2 126 2" xfId="2208" xr:uid="{00000000-0005-0000-0000-0000BA030000}"/>
    <cellStyle name="Normal 2 127" xfId="930" xr:uid="{00000000-0005-0000-0000-0000BB030000}"/>
    <cellStyle name="Normal 2 127 2" xfId="2209" xr:uid="{00000000-0005-0000-0000-0000BC030000}"/>
    <cellStyle name="Normal 2 128" xfId="931" xr:uid="{00000000-0005-0000-0000-0000BD030000}"/>
    <cellStyle name="Normal 2 128 2" xfId="2210" xr:uid="{00000000-0005-0000-0000-0000BE030000}"/>
    <cellStyle name="Normal 2 129" xfId="932" xr:uid="{00000000-0005-0000-0000-0000BF030000}"/>
    <cellStyle name="Normal 2 129 2" xfId="2211" xr:uid="{00000000-0005-0000-0000-0000C0030000}"/>
    <cellStyle name="Normal 2 13" xfId="933" xr:uid="{00000000-0005-0000-0000-0000C1030000}"/>
    <cellStyle name="Normal 2 130" xfId="934" xr:uid="{00000000-0005-0000-0000-0000C2030000}"/>
    <cellStyle name="Normal 2 130 2" xfId="2212" xr:uid="{00000000-0005-0000-0000-0000C3030000}"/>
    <cellStyle name="Normal 2 131" xfId="935" xr:uid="{00000000-0005-0000-0000-0000C4030000}"/>
    <cellStyle name="Normal 2 131 2" xfId="2213" xr:uid="{00000000-0005-0000-0000-0000C5030000}"/>
    <cellStyle name="Normal 2 132" xfId="936" xr:uid="{00000000-0005-0000-0000-0000C6030000}"/>
    <cellStyle name="Normal 2 132 2" xfId="2214" xr:uid="{00000000-0005-0000-0000-0000C7030000}"/>
    <cellStyle name="Normal 2 133" xfId="937" xr:uid="{00000000-0005-0000-0000-0000C8030000}"/>
    <cellStyle name="Normal 2 133 2" xfId="2215" xr:uid="{00000000-0005-0000-0000-0000C9030000}"/>
    <cellStyle name="Normal 2 134" xfId="938" xr:uid="{00000000-0005-0000-0000-0000CA030000}"/>
    <cellStyle name="Normal 2 134 2" xfId="2216" xr:uid="{00000000-0005-0000-0000-0000CB030000}"/>
    <cellStyle name="Normal 2 135" xfId="939" xr:uid="{00000000-0005-0000-0000-0000CC030000}"/>
    <cellStyle name="Normal 2 135 2" xfId="2217" xr:uid="{00000000-0005-0000-0000-0000CD030000}"/>
    <cellStyle name="Normal 2 136" xfId="940" xr:uid="{00000000-0005-0000-0000-0000CE030000}"/>
    <cellStyle name="Normal 2 136 2" xfId="2218" xr:uid="{00000000-0005-0000-0000-0000CF030000}"/>
    <cellStyle name="Normal 2 137" xfId="941" xr:uid="{00000000-0005-0000-0000-0000D0030000}"/>
    <cellStyle name="Normal 2 137 2" xfId="2219" xr:uid="{00000000-0005-0000-0000-0000D1030000}"/>
    <cellStyle name="Normal 2 138" xfId="942" xr:uid="{00000000-0005-0000-0000-0000D2030000}"/>
    <cellStyle name="Normal 2 138 2" xfId="2220" xr:uid="{00000000-0005-0000-0000-0000D3030000}"/>
    <cellStyle name="Normal 2 139" xfId="943" xr:uid="{00000000-0005-0000-0000-0000D4030000}"/>
    <cellStyle name="Normal 2 139 2" xfId="2221" xr:uid="{00000000-0005-0000-0000-0000D5030000}"/>
    <cellStyle name="Normal 2 14" xfId="944" xr:uid="{00000000-0005-0000-0000-0000D6030000}"/>
    <cellStyle name="Normal 2 140" xfId="945" xr:uid="{00000000-0005-0000-0000-0000D7030000}"/>
    <cellStyle name="Normal 2 140 2" xfId="2222" xr:uid="{00000000-0005-0000-0000-0000D8030000}"/>
    <cellStyle name="Normal 2 141" xfId="946" xr:uid="{00000000-0005-0000-0000-0000D9030000}"/>
    <cellStyle name="Normal 2 141 2" xfId="2223" xr:uid="{00000000-0005-0000-0000-0000DA030000}"/>
    <cellStyle name="Normal 2 142" xfId="947" xr:uid="{00000000-0005-0000-0000-0000DB030000}"/>
    <cellStyle name="Normal 2 142 2" xfId="2224" xr:uid="{00000000-0005-0000-0000-0000DC030000}"/>
    <cellStyle name="Normal 2 143" xfId="948" xr:uid="{00000000-0005-0000-0000-0000DD030000}"/>
    <cellStyle name="Normal 2 143 2" xfId="2225" xr:uid="{00000000-0005-0000-0000-0000DE030000}"/>
    <cellStyle name="Normal 2 144" xfId="949" xr:uid="{00000000-0005-0000-0000-0000DF030000}"/>
    <cellStyle name="Normal 2 144 2" xfId="2226" xr:uid="{00000000-0005-0000-0000-0000E0030000}"/>
    <cellStyle name="Normal 2 145" xfId="950" xr:uid="{00000000-0005-0000-0000-0000E1030000}"/>
    <cellStyle name="Normal 2 145 2" xfId="2227" xr:uid="{00000000-0005-0000-0000-0000E2030000}"/>
    <cellStyle name="Normal 2 146" xfId="951" xr:uid="{00000000-0005-0000-0000-0000E3030000}"/>
    <cellStyle name="Normal 2 146 2" xfId="2228" xr:uid="{00000000-0005-0000-0000-0000E4030000}"/>
    <cellStyle name="Normal 2 147" xfId="952" xr:uid="{00000000-0005-0000-0000-0000E5030000}"/>
    <cellStyle name="Normal 2 147 2" xfId="2229" xr:uid="{00000000-0005-0000-0000-0000E6030000}"/>
    <cellStyle name="Normal 2 148" xfId="953" xr:uid="{00000000-0005-0000-0000-0000E7030000}"/>
    <cellStyle name="Normal 2 148 2" xfId="2230" xr:uid="{00000000-0005-0000-0000-0000E8030000}"/>
    <cellStyle name="Normal 2 149" xfId="954" xr:uid="{00000000-0005-0000-0000-0000E9030000}"/>
    <cellStyle name="Normal 2 149 2" xfId="2231" xr:uid="{00000000-0005-0000-0000-0000EA030000}"/>
    <cellStyle name="Normal 2 15" xfId="955" xr:uid="{00000000-0005-0000-0000-0000EB030000}"/>
    <cellStyle name="Normal 2 150" xfId="956" xr:uid="{00000000-0005-0000-0000-0000EC030000}"/>
    <cellStyle name="Normal 2 150 2" xfId="2232" xr:uid="{00000000-0005-0000-0000-0000ED030000}"/>
    <cellStyle name="Normal 2 151" xfId="957" xr:uid="{00000000-0005-0000-0000-0000EE030000}"/>
    <cellStyle name="Normal 2 152" xfId="958" xr:uid="{00000000-0005-0000-0000-0000EF030000}"/>
    <cellStyle name="Normal 2 153" xfId="959" xr:uid="{00000000-0005-0000-0000-0000F0030000}"/>
    <cellStyle name="Normal 2 154" xfId="960" xr:uid="{00000000-0005-0000-0000-0000F1030000}"/>
    <cellStyle name="Normal 2 155" xfId="961" xr:uid="{00000000-0005-0000-0000-0000F2030000}"/>
    <cellStyle name="Normal 2 156" xfId="114" xr:uid="{00000000-0005-0000-0000-0000F3030000}"/>
    <cellStyle name="Normal 2 157" xfId="2422" xr:uid="{00000000-0005-0000-0000-0000F4030000}"/>
    <cellStyle name="Normal 2 16" xfId="962" xr:uid="{00000000-0005-0000-0000-0000F5030000}"/>
    <cellStyle name="Normal 2 16 10" xfId="963" xr:uid="{00000000-0005-0000-0000-0000F6030000}"/>
    <cellStyle name="Normal 2 16 11" xfId="964" xr:uid="{00000000-0005-0000-0000-0000F7030000}"/>
    <cellStyle name="Normal 2 16 12" xfId="965" xr:uid="{00000000-0005-0000-0000-0000F8030000}"/>
    <cellStyle name="Normal 2 16 2" xfId="966" xr:uid="{00000000-0005-0000-0000-0000F9030000}"/>
    <cellStyle name="Normal 2 16 3" xfId="967" xr:uid="{00000000-0005-0000-0000-0000FA030000}"/>
    <cellStyle name="Normal 2 16 4" xfId="968" xr:uid="{00000000-0005-0000-0000-0000FB030000}"/>
    <cellStyle name="Normal 2 16 5" xfId="969" xr:uid="{00000000-0005-0000-0000-0000FC030000}"/>
    <cellStyle name="Normal 2 16 6" xfId="970" xr:uid="{00000000-0005-0000-0000-0000FD030000}"/>
    <cellStyle name="Normal 2 16 7" xfId="971" xr:uid="{00000000-0005-0000-0000-0000FE030000}"/>
    <cellStyle name="Normal 2 16 8" xfId="972" xr:uid="{00000000-0005-0000-0000-0000FF030000}"/>
    <cellStyle name="Normal 2 16 9" xfId="973" xr:uid="{00000000-0005-0000-0000-000000040000}"/>
    <cellStyle name="Normal 2 17" xfId="974" xr:uid="{00000000-0005-0000-0000-000001040000}"/>
    <cellStyle name="Normal 2 17 10" xfId="975" xr:uid="{00000000-0005-0000-0000-000002040000}"/>
    <cellStyle name="Normal 2 17 11" xfId="976" xr:uid="{00000000-0005-0000-0000-000003040000}"/>
    <cellStyle name="Normal 2 17 12" xfId="977" xr:uid="{00000000-0005-0000-0000-000004040000}"/>
    <cellStyle name="Normal 2 17 2" xfId="978" xr:uid="{00000000-0005-0000-0000-000005040000}"/>
    <cellStyle name="Normal 2 17 3" xfId="979" xr:uid="{00000000-0005-0000-0000-000006040000}"/>
    <cellStyle name="Normal 2 17 4" xfId="980" xr:uid="{00000000-0005-0000-0000-000007040000}"/>
    <cellStyle name="Normal 2 17 5" xfId="981" xr:uid="{00000000-0005-0000-0000-000008040000}"/>
    <cellStyle name="Normal 2 17 6" xfId="982" xr:uid="{00000000-0005-0000-0000-000009040000}"/>
    <cellStyle name="Normal 2 17 7" xfId="983" xr:uid="{00000000-0005-0000-0000-00000A040000}"/>
    <cellStyle name="Normal 2 17 8" xfId="984" xr:uid="{00000000-0005-0000-0000-00000B040000}"/>
    <cellStyle name="Normal 2 17 9" xfId="985" xr:uid="{00000000-0005-0000-0000-00000C040000}"/>
    <cellStyle name="Normal 2 18" xfId="986" xr:uid="{00000000-0005-0000-0000-00000D040000}"/>
    <cellStyle name="Normal 2 18 10" xfId="987" xr:uid="{00000000-0005-0000-0000-00000E040000}"/>
    <cellStyle name="Normal 2 18 11" xfId="988" xr:uid="{00000000-0005-0000-0000-00000F040000}"/>
    <cellStyle name="Normal 2 18 12" xfId="989" xr:uid="{00000000-0005-0000-0000-000010040000}"/>
    <cellStyle name="Normal 2 18 2" xfId="990" xr:uid="{00000000-0005-0000-0000-000011040000}"/>
    <cellStyle name="Normal 2 18 3" xfId="991" xr:uid="{00000000-0005-0000-0000-000012040000}"/>
    <cellStyle name="Normal 2 18 4" xfId="992" xr:uid="{00000000-0005-0000-0000-000013040000}"/>
    <cellStyle name="Normal 2 18 5" xfId="993" xr:uid="{00000000-0005-0000-0000-000014040000}"/>
    <cellStyle name="Normal 2 18 6" xfId="994" xr:uid="{00000000-0005-0000-0000-000015040000}"/>
    <cellStyle name="Normal 2 18 7" xfId="995" xr:uid="{00000000-0005-0000-0000-000016040000}"/>
    <cellStyle name="Normal 2 18 8" xfId="996" xr:uid="{00000000-0005-0000-0000-000017040000}"/>
    <cellStyle name="Normal 2 18 9" xfId="997" xr:uid="{00000000-0005-0000-0000-000018040000}"/>
    <cellStyle name="Normal 2 19" xfId="998" xr:uid="{00000000-0005-0000-0000-000019040000}"/>
    <cellStyle name="Normal 2 2" xfId="68" xr:uid="{00000000-0005-0000-0000-00001A040000}"/>
    <cellStyle name="Normal 2 2 10" xfId="999" xr:uid="{00000000-0005-0000-0000-00001B040000}"/>
    <cellStyle name="Normal 2 2 100" xfId="1000" xr:uid="{00000000-0005-0000-0000-00001C040000}"/>
    <cellStyle name="Normal 2 2 101" xfId="1001" xr:uid="{00000000-0005-0000-0000-00001D040000}"/>
    <cellStyle name="Normal 2 2 102" xfId="1002" xr:uid="{00000000-0005-0000-0000-00001E040000}"/>
    <cellStyle name="Normal 2 2 103" xfId="1003" xr:uid="{00000000-0005-0000-0000-00001F040000}"/>
    <cellStyle name="Normal 2 2 104" xfId="1004" xr:uid="{00000000-0005-0000-0000-000020040000}"/>
    <cellStyle name="Normal 2 2 104 2" xfId="2233" xr:uid="{00000000-0005-0000-0000-000021040000}"/>
    <cellStyle name="Normal 2 2 105" xfId="1005" xr:uid="{00000000-0005-0000-0000-000022040000}"/>
    <cellStyle name="Normal 2 2 105 2" xfId="2234" xr:uid="{00000000-0005-0000-0000-000023040000}"/>
    <cellStyle name="Normal 2 2 106" xfId="1006" xr:uid="{00000000-0005-0000-0000-000024040000}"/>
    <cellStyle name="Normal 2 2 107" xfId="1007" xr:uid="{00000000-0005-0000-0000-000025040000}"/>
    <cellStyle name="Normal 2 2 108" xfId="117" xr:uid="{00000000-0005-0000-0000-000026040000}"/>
    <cellStyle name="Normal 2 2 109" xfId="2423" xr:uid="{00000000-0005-0000-0000-000027040000}"/>
    <cellStyle name="Normal 2 2 11" xfId="1008" xr:uid="{00000000-0005-0000-0000-000028040000}"/>
    <cellStyle name="Normal 2 2 12" xfId="1009" xr:uid="{00000000-0005-0000-0000-000029040000}"/>
    <cellStyle name="Normal 2 2 13" xfId="1010" xr:uid="{00000000-0005-0000-0000-00002A040000}"/>
    <cellStyle name="Normal 2 2 14" xfId="1011" xr:uid="{00000000-0005-0000-0000-00002B040000}"/>
    <cellStyle name="Normal 2 2 15" xfId="1012" xr:uid="{00000000-0005-0000-0000-00002C040000}"/>
    <cellStyle name="Normal 2 2 16" xfId="1013" xr:uid="{00000000-0005-0000-0000-00002D040000}"/>
    <cellStyle name="Normal 2 2 17" xfId="1014" xr:uid="{00000000-0005-0000-0000-00002E040000}"/>
    <cellStyle name="Normal 2 2 18" xfId="1015" xr:uid="{00000000-0005-0000-0000-00002F040000}"/>
    <cellStyle name="Normal 2 2 19" xfId="1016" xr:uid="{00000000-0005-0000-0000-000030040000}"/>
    <cellStyle name="Normal 2 2 2" xfId="88" xr:uid="{00000000-0005-0000-0000-000031040000}"/>
    <cellStyle name="Normal 2 2 2 10" xfId="1018" xr:uid="{00000000-0005-0000-0000-000032040000}"/>
    <cellStyle name="Normal 2 2 2 100" xfId="1019" xr:uid="{00000000-0005-0000-0000-000033040000}"/>
    <cellStyle name="Normal 2 2 2 101" xfId="1020" xr:uid="{00000000-0005-0000-0000-000034040000}"/>
    <cellStyle name="Normal 2 2 2 102" xfId="1021" xr:uid="{00000000-0005-0000-0000-000035040000}"/>
    <cellStyle name="Normal 2 2 2 103" xfId="1022" xr:uid="{00000000-0005-0000-0000-000036040000}"/>
    <cellStyle name="Normal 2 2 2 104" xfId="1023" xr:uid="{00000000-0005-0000-0000-000037040000}"/>
    <cellStyle name="Normal 2 2 2 105" xfId="1024" xr:uid="{00000000-0005-0000-0000-000038040000}"/>
    <cellStyle name="Normal 2 2 2 106" xfId="1017" xr:uid="{00000000-0005-0000-0000-000039040000}"/>
    <cellStyle name="Normal 2 2 2 11" xfId="1025" xr:uid="{00000000-0005-0000-0000-00003A040000}"/>
    <cellStyle name="Normal 2 2 2 12" xfId="1026" xr:uid="{00000000-0005-0000-0000-00003B040000}"/>
    <cellStyle name="Normal 2 2 2 13" xfId="1027" xr:uid="{00000000-0005-0000-0000-00003C040000}"/>
    <cellStyle name="Normal 2 2 2 14" xfId="1028" xr:uid="{00000000-0005-0000-0000-00003D040000}"/>
    <cellStyle name="Normal 2 2 2 15" xfId="1029" xr:uid="{00000000-0005-0000-0000-00003E040000}"/>
    <cellStyle name="Normal 2 2 2 16" xfId="1030" xr:uid="{00000000-0005-0000-0000-00003F040000}"/>
    <cellStyle name="Normal 2 2 2 17" xfId="1031" xr:uid="{00000000-0005-0000-0000-000040040000}"/>
    <cellStyle name="Normal 2 2 2 18" xfId="1032" xr:uid="{00000000-0005-0000-0000-000041040000}"/>
    <cellStyle name="Normal 2 2 2 19" xfId="1033" xr:uid="{00000000-0005-0000-0000-000042040000}"/>
    <cellStyle name="Normal 2 2 2 2" xfId="1034" xr:uid="{00000000-0005-0000-0000-000043040000}"/>
    <cellStyle name="Normal 2 2 2 2 10" xfId="1035" xr:uid="{00000000-0005-0000-0000-000044040000}"/>
    <cellStyle name="Normal 2 2 2 2 11" xfId="1036" xr:uid="{00000000-0005-0000-0000-000045040000}"/>
    <cellStyle name="Normal 2 2 2 2 12" xfId="1037" xr:uid="{00000000-0005-0000-0000-000046040000}"/>
    <cellStyle name="Normal 2 2 2 2 13" xfId="1038" xr:uid="{00000000-0005-0000-0000-000047040000}"/>
    <cellStyle name="Normal 2 2 2 2 14" xfId="1039" xr:uid="{00000000-0005-0000-0000-000048040000}"/>
    <cellStyle name="Normal 2 2 2 2 15" xfId="1040" xr:uid="{00000000-0005-0000-0000-000049040000}"/>
    <cellStyle name="Normal 2 2 2 2 16" xfId="1041" xr:uid="{00000000-0005-0000-0000-00004A040000}"/>
    <cellStyle name="Normal 2 2 2 2 17" xfId="1042" xr:uid="{00000000-0005-0000-0000-00004B040000}"/>
    <cellStyle name="Normal 2 2 2 2 18" xfId="1043" xr:uid="{00000000-0005-0000-0000-00004C040000}"/>
    <cellStyle name="Normal 2 2 2 2 19" xfId="1044" xr:uid="{00000000-0005-0000-0000-00004D040000}"/>
    <cellStyle name="Normal 2 2 2 2 2" xfId="1045" xr:uid="{00000000-0005-0000-0000-00004E040000}"/>
    <cellStyle name="Normal 2 2 2 2 2 10" xfId="1046" xr:uid="{00000000-0005-0000-0000-00004F040000}"/>
    <cellStyle name="Normal 2 2 2 2 2 11" xfId="1047" xr:uid="{00000000-0005-0000-0000-000050040000}"/>
    <cellStyle name="Normal 2 2 2 2 2 12" xfId="1048" xr:uid="{00000000-0005-0000-0000-000051040000}"/>
    <cellStyle name="Normal 2 2 2 2 2 13" xfId="1049" xr:uid="{00000000-0005-0000-0000-000052040000}"/>
    <cellStyle name="Normal 2 2 2 2 2 14" xfId="1050" xr:uid="{00000000-0005-0000-0000-000053040000}"/>
    <cellStyle name="Normal 2 2 2 2 2 15" xfId="1051" xr:uid="{00000000-0005-0000-0000-000054040000}"/>
    <cellStyle name="Normal 2 2 2 2 2 16" xfId="1052" xr:uid="{00000000-0005-0000-0000-000055040000}"/>
    <cellStyle name="Normal 2 2 2 2 2 17" xfId="1053" xr:uid="{00000000-0005-0000-0000-000056040000}"/>
    <cellStyle name="Normal 2 2 2 2 2 18" xfId="1054" xr:uid="{00000000-0005-0000-0000-000057040000}"/>
    <cellStyle name="Normal 2 2 2 2 2 19" xfId="1055" xr:uid="{00000000-0005-0000-0000-000058040000}"/>
    <cellStyle name="Normal 2 2 2 2 2 2" xfId="1056" xr:uid="{00000000-0005-0000-0000-000059040000}"/>
    <cellStyle name="Normal 2 2 2 2 2 2 2" xfId="1057" xr:uid="{00000000-0005-0000-0000-00005A040000}"/>
    <cellStyle name="Normal 2 2 2 2 2 2 3" xfId="1058" xr:uid="{00000000-0005-0000-0000-00005B040000}"/>
    <cellStyle name="Normal 2 2 2 2 2 2 4" xfId="1059" xr:uid="{00000000-0005-0000-0000-00005C040000}"/>
    <cellStyle name="Normal 2 2 2 2 2 20" xfId="1060" xr:uid="{00000000-0005-0000-0000-00005D040000}"/>
    <cellStyle name="Normal 2 2 2 2 2 21" xfId="1061" xr:uid="{00000000-0005-0000-0000-00005E040000}"/>
    <cellStyle name="Normal 2 2 2 2 2 22" xfId="1062" xr:uid="{00000000-0005-0000-0000-00005F040000}"/>
    <cellStyle name="Normal 2 2 2 2 2 23" xfId="1063" xr:uid="{00000000-0005-0000-0000-000060040000}"/>
    <cellStyle name="Normal 2 2 2 2 2 24" xfId="1064" xr:uid="{00000000-0005-0000-0000-000061040000}"/>
    <cellStyle name="Normal 2 2 2 2 2 25" xfId="1065" xr:uid="{00000000-0005-0000-0000-000062040000}"/>
    <cellStyle name="Normal 2 2 2 2 2 26" xfId="1066" xr:uid="{00000000-0005-0000-0000-000063040000}"/>
    <cellStyle name="Normal 2 2 2 2 2 27" xfId="1067" xr:uid="{00000000-0005-0000-0000-000064040000}"/>
    <cellStyle name="Normal 2 2 2 2 2 28" xfId="1068" xr:uid="{00000000-0005-0000-0000-000065040000}"/>
    <cellStyle name="Normal 2 2 2 2 2 29" xfId="1069" xr:uid="{00000000-0005-0000-0000-000066040000}"/>
    <cellStyle name="Normal 2 2 2 2 2 3" xfId="1070" xr:uid="{00000000-0005-0000-0000-000067040000}"/>
    <cellStyle name="Normal 2 2 2 2 2 30" xfId="1071" xr:uid="{00000000-0005-0000-0000-000068040000}"/>
    <cellStyle name="Normal 2 2 2 2 2 31" xfId="1072" xr:uid="{00000000-0005-0000-0000-000069040000}"/>
    <cellStyle name="Normal 2 2 2 2 2 32" xfId="1073" xr:uid="{00000000-0005-0000-0000-00006A040000}"/>
    <cellStyle name="Normal 2 2 2 2 2 33" xfId="1074" xr:uid="{00000000-0005-0000-0000-00006B040000}"/>
    <cellStyle name="Normal 2 2 2 2 2 34" xfId="1075" xr:uid="{00000000-0005-0000-0000-00006C040000}"/>
    <cellStyle name="Normal 2 2 2 2 2 35" xfId="1076" xr:uid="{00000000-0005-0000-0000-00006D040000}"/>
    <cellStyle name="Normal 2 2 2 2 2 36" xfId="1077" xr:uid="{00000000-0005-0000-0000-00006E040000}"/>
    <cellStyle name="Normal 2 2 2 2 2 37" xfId="1078" xr:uid="{00000000-0005-0000-0000-00006F040000}"/>
    <cellStyle name="Normal 2 2 2 2 2 38" xfId="1079" xr:uid="{00000000-0005-0000-0000-000070040000}"/>
    <cellStyle name="Normal 2 2 2 2 2 39" xfId="1080" xr:uid="{00000000-0005-0000-0000-000071040000}"/>
    <cellStyle name="Normal 2 2 2 2 2 4" xfId="1081" xr:uid="{00000000-0005-0000-0000-000072040000}"/>
    <cellStyle name="Normal 2 2 2 2 2 40" xfId="1082" xr:uid="{00000000-0005-0000-0000-000073040000}"/>
    <cellStyle name="Normal 2 2 2 2 2 41" xfId="1083" xr:uid="{00000000-0005-0000-0000-000074040000}"/>
    <cellStyle name="Normal 2 2 2 2 2 42" xfId="1084" xr:uid="{00000000-0005-0000-0000-000075040000}"/>
    <cellStyle name="Normal 2 2 2 2 2 43" xfId="1085" xr:uid="{00000000-0005-0000-0000-000076040000}"/>
    <cellStyle name="Normal 2 2 2 2 2 44" xfId="1086" xr:uid="{00000000-0005-0000-0000-000077040000}"/>
    <cellStyle name="Normal 2 2 2 2 2 45" xfId="1087" xr:uid="{00000000-0005-0000-0000-000078040000}"/>
    <cellStyle name="Normal 2 2 2 2 2 46" xfId="1088" xr:uid="{00000000-0005-0000-0000-000079040000}"/>
    <cellStyle name="Normal 2 2 2 2 2 47" xfId="1089" xr:uid="{00000000-0005-0000-0000-00007A040000}"/>
    <cellStyle name="Normal 2 2 2 2 2 48" xfId="1090" xr:uid="{00000000-0005-0000-0000-00007B040000}"/>
    <cellStyle name="Normal 2 2 2 2 2 49" xfId="1091" xr:uid="{00000000-0005-0000-0000-00007C040000}"/>
    <cellStyle name="Normal 2 2 2 2 2 5" xfId="1092" xr:uid="{00000000-0005-0000-0000-00007D040000}"/>
    <cellStyle name="Normal 2 2 2 2 2 50" xfId="1093" xr:uid="{00000000-0005-0000-0000-00007E040000}"/>
    <cellStyle name="Normal 2 2 2 2 2 51" xfId="1094" xr:uid="{00000000-0005-0000-0000-00007F040000}"/>
    <cellStyle name="Normal 2 2 2 2 2 52" xfId="1095" xr:uid="{00000000-0005-0000-0000-000080040000}"/>
    <cellStyle name="Normal 2 2 2 2 2 53" xfId="1096" xr:uid="{00000000-0005-0000-0000-000081040000}"/>
    <cellStyle name="Normal 2 2 2 2 2 54" xfId="1097" xr:uid="{00000000-0005-0000-0000-000082040000}"/>
    <cellStyle name="Normal 2 2 2 2 2 55" xfId="1098" xr:uid="{00000000-0005-0000-0000-000083040000}"/>
    <cellStyle name="Normal 2 2 2 2 2 56" xfId="1099" xr:uid="{00000000-0005-0000-0000-000084040000}"/>
    <cellStyle name="Normal 2 2 2 2 2 57" xfId="1100" xr:uid="{00000000-0005-0000-0000-000085040000}"/>
    <cellStyle name="Normal 2 2 2 2 2 58" xfId="1101" xr:uid="{00000000-0005-0000-0000-000086040000}"/>
    <cellStyle name="Normal 2 2 2 2 2 59" xfId="1102" xr:uid="{00000000-0005-0000-0000-000087040000}"/>
    <cellStyle name="Normal 2 2 2 2 2 6" xfId="1103" xr:uid="{00000000-0005-0000-0000-000088040000}"/>
    <cellStyle name="Normal 2 2 2 2 2 60" xfId="1104" xr:uid="{00000000-0005-0000-0000-000089040000}"/>
    <cellStyle name="Normal 2 2 2 2 2 7" xfId="1105" xr:uid="{00000000-0005-0000-0000-00008A040000}"/>
    <cellStyle name="Normal 2 2 2 2 2 8" xfId="1106" xr:uid="{00000000-0005-0000-0000-00008B040000}"/>
    <cellStyle name="Normal 2 2 2 2 2 9" xfId="1107" xr:uid="{00000000-0005-0000-0000-00008C040000}"/>
    <cellStyle name="Normal 2 2 2 2 20" xfId="1108" xr:uid="{00000000-0005-0000-0000-00008D040000}"/>
    <cellStyle name="Normal 2 2 2 2 21" xfId="1109" xr:uid="{00000000-0005-0000-0000-00008E040000}"/>
    <cellStyle name="Normal 2 2 2 2 22" xfId="1110" xr:uid="{00000000-0005-0000-0000-00008F040000}"/>
    <cellStyle name="Normal 2 2 2 2 23" xfId="1111" xr:uid="{00000000-0005-0000-0000-000090040000}"/>
    <cellStyle name="Normal 2 2 2 2 24" xfId="1112" xr:uid="{00000000-0005-0000-0000-000091040000}"/>
    <cellStyle name="Normal 2 2 2 2 25" xfId="1113" xr:uid="{00000000-0005-0000-0000-000092040000}"/>
    <cellStyle name="Normal 2 2 2 2 26" xfId="1114" xr:uid="{00000000-0005-0000-0000-000093040000}"/>
    <cellStyle name="Normal 2 2 2 2 27" xfId="1115" xr:uid="{00000000-0005-0000-0000-000094040000}"/>
    <cellStyle name="Normal 2 2 2 2 28" xfId="1116" xr:uid="{00000000-0005-0000-0000-000095040000}"/>
    <cellStyle name="Normal 2 2 2 2 29" xfId="1117" xr:uid="{00000000-0005-0000-0000-000096040000}"/>
    <cellStyle name="Normal 2 2 2 2 3" xfId="1118" xr:uid="{00000000-0005-0000-0000-000097040000}"/>
    <cellStyle name="Normal 2 2 2 2 3 2" xfId="1119" xr:uid="{00000000-0005-0000-0000-000098040000}"/>
    <cellStyle name="Normal 2 2 2 2 30" xfId="1120" xr:uid="{00000000-0005-0000-0000-000099040000}"/>
    <cellStyle name="Normal 2 2 2 2 31" xfId="1121" xr:uid="{00000000-0005-0000-0000-00009A040000}"/>
    <cellStyle name="Normal 2 2 2 2 32" xfId="1122" xr:uid="{00000000-0005-0000-0000-00009B040000}"/>
    <cellStyle name="Normal 2 2 2 2 33" xfId="1123" xr:uid="{00000000-0005-0000-0000-00009C040000}"/>
    <cellStyle name="Normal 2 2 2 2 34" xfId="1124" xr:uid="{00000000-0005-0000-0000-00009D040000}"/>
    <cellStyle name="Normal 2 2 2 2 35" xfId="1125" xr:uid="{00000000-0005-0000-0000-00009E040000}"/>
    <cellStyle name="Normal 2 2 2 2 36" xfId="1126" xr:uid="{00000000-0005-0000-0000-00009F040000}"/>
    <cellStyle name="Normal 2 2 2 2 37" xfId="1127" xr:uid="{00000000-0005-0000-0000-0000A0040000}"/>
    <cellStyle name="Normal 2 2 2 2 38" xfId="1128" xr:uid="{00000000-0005-0000-0000-0000A1040000}"/>
    <cellStyle name="Normal 2 2 2 2 39" xfId="1129" xr:uid="{00000000-0005-0000-0000-0000A2040000}"/>
    <cellStyle name="Normal 2 2 2 2 4" xfId="1130" xr:uid="{00000000-0005-0000-0000-0000A3040000}"/>
    <cellStyle name="Normal 2 2 2 2 40" xfId="1131" xr:uid="{00000000-0005-0000-0000-0000A4040000}"/>
    <cellStyle name="Normal 2 2 2 2 41" xfId="1132" xr:uid="{00000000-0005-0000-0000-0000A5040000}"/>
    <cellStyle name="Normal 2 2 2 2 42" xfId="1133" xr:uid="{00000000-0005-0000-0000-0000A6040000}"/>
    <cellStyle name="Normal 2 2 2 2 43" xfId="1134" xr:uid="{00000000-0005-0000-0000-0000A7040000}"/>
    <cellStyle name="Normal 2 2 2 2 44" xfId="1135" xr:uid="{00000000-0005-0000-0000-0000A8040000}"/>
    <cellStyle name="Normal 2 2 2 2 45" xfId="1136" xr:uid="{00000000-0005-0000-0000-0000A9040000}"/>
    <cellStyle name="Normal 2 2 2 2 46" xfId="1137" xr:uid="{00000000-0005-0000-0000-0000AA040000}"/>
    <cellStyle name="Normal 2 2 2 2 47" xfId="1138" xr:uid="{00000000-0005-0000-0000-0000AB040000}"/>
    <cellStyle name="Normal 2 2 2 2 48" xfId="1139" xr:uid="{00000000-0005-0000-0000-0000AC040000}"/>
    <cellStyle name="Normal 2 2 2 2 49" xfId="1140" xr:uid="{00000000-0005-0000-0000-0000AD040000}"/>
    <cellStyle name="Normal 2 2 2 2 5" xfId="1141" xr:uid="{00000000-0005-0000-0000-0000AE040000}"/>
    <cellStyle name="Normal 2 2 2 2 50" xfId="1142" xr:uid="{00000000-0005-0000-0000-0000AF040000}"/>
    <cellStyle name="Normal 2 2 2 2 51" xfId="1143" xr:uid="{00000000-0005-0000-0000-0000B0040000}"/>
    <cellStyle name="Normal 2 2 2 2 52" xfId="1144" xr:uid="{00000000-0005-0000-0000-0000B1040000}"/>
    <cellStyle name="Normal 2 2 2 2 53" xfId="1145" xr:uid="{00000000-0005-0000-0000-0000B2040000}"/>
    <cellStyle name="Normal 2 2 2 2 54" xfId="1146" xr:uid="{00000000-0005-0000-0000-0000B3040000}"/>
    <cellStyle name="Normal 2 2 2 2 55" xfId="1147" xr:uid="{00000000-0005-0000-0000-0000B4040000}"/>
    <cellStyle name="Normal 2 2 2 2 56" xfId="1148" xr:uid="{00000000-0005-0000-0000-0000B5040000}"/>
    <cellStyle name="Normal 2 2 2 2 57" xfId="1149" xr:uid="{00000000-0005-0000-0000-0000B6040000}"/>
    <cellStyle name="Normal 2 2 2 2 58" xfId="1150" xr:uid="{00000000-0005-0000-0000-0000B7040000}"/>
    <cellStyle name="Normal 2 2 2 2 59" xfId="1151" xr:uid="{00000000-0005-0000-0000-0000B8040000}"/>
    <cellStyle name="Normal 2 2 2 2 6" xfId="1152" xr:uid="{00000000-0005-0000-0000-0000B9040000}"/>
    <cellStyle name="Normal 2 2 2 2 60" xfId="1153" xr:uid="{00000000-0005-0000-0000-0000BA040000}"/>
    <cellStyle name="Normal 2 2 2 2 7" xfId="1154" xr:uid="{00000000-0005-0000-0000-0000BB040000}"/>
    <cellStyle name="Normal 2 2 2 2 8" xfId="1155" xr:uid="{00000000-0005-0000-0000-0000BC040000}"/>
    <cellStyle name="Normal 2 2 2 2 9" xfId="1156" xr:uid="{00000000-0005-0000-0000-0000BD040000}"/>
    <cellStyle name="Normal 2 2 2 20" xfId="1157" xr:uid="{00000000-0005-0000-0000-0000BE040000}"/>
    <cellStyle name="Normal 2 2 2 21" xfId="1158" xr:uid="{00000000-0005-0000-0000-0000BF040000}"/>
    <cellStyle name="Normal 2 2 2 22" xfId="1159" xr:uid="{00000000-0005-0000-0000-0000C0040000}"/>
    <cellStyle name="Normal 2 2 2 23" xfId="1160" xr:uid="{00000000-0005-0000-0000-0000C1040000}"/>
    <cellStyle name="Normal 2 2 2 24" xfId="1161" xr:uid="{00000000-0005-0000-0000-0000C2040000}"/>
    <cellStyle name="Normal 2 2 2 25" xfId="1162" xr:uid="{00000000-0005-0000-0000-0000C3040000}"/>
    <cellStyle name="Normal 2 2 2 26" xfId="1163" xr:uid="{00000000-0005-0000-0000-0000C4040000}"/>
    <cellStyle name="Normal 2 2 2 27" xfId="1164" xr:uid="{00000000-0005-0000-0000-0000C5040000}"/>
    <cellStyle name="Normal 2 2 2 28" xfId="1165" xr:uid="{00000000-0005-0000-0000-0000C6040000}"/>
    <cellStyle name="Normal 2 2 2 29" xfId="1166" xr:uid="{00000000-0005-0000-0000-0000C7040000}"/>
    <cellStyle name="Normal 2 2 2 3" xfId="1167" xr:uid="{00000000-0005-0000-0000-0000C8040000}"/>
    <cellStyle name="Normal 2 2 2 30" xfId="1168" xr:uid="{00000000-0005-0000-0000-0000C9040000}"/>
    <cellStyle name="Normal 2 2 2 31" xfId="1169" xr:uid="{00000000-0005-0000-0000-0000CA040000}"/>
    <cellStyle name="Normal 2 2 2 32" xfId="1170" xr:uid="{00000000-0005-0000-0000-0000CB040000}"/>
    <cellStyle name="Normal 2 2 2 33" xfId="1171" xr:uid="{00000000-0005-0000-0000-0000CC040000}"/>
    <cellStyle name="Normal 2 2 2 34" xfId="1172" xr:uid="{00000000-0005-0000-0000-0000CD040000}"/>
    <cellStyle name="Normal 2 2 2 35" xfId="1173" xr:uid="{00000000-0005-0000-0000-0000CE040000}"/>
    <cellStyle name="Normal 2 2 2 36" xfId="1174" xr:uid="{00000000-0005-0000-0000-0000CF040000}"/>
    <cellStyle name="Normal 2 2 2 37" xfId="1175" xr:uid="{00000000-0005-0000-0000-0000D0040000}"/>
    <cellStyle name="Normal 2 2 2 38" xfId="1176" xr:uid="{00000000-0005-0000-0000-0000D1040000}"/>
    <cellStyle name="Normal 2 2 2 39" xfId="1177" xr:uid="{00000000-0005-0000-0000-0000D2040000}"/>
    <cellStyle name="Normal 2 2 2 4" xfId="1178" xr:uid="{00000000-0005-0000-0000-0000D3040000}"/>
    <cellStyle name="Normal 2 2 2 40" xfId="1179" xr:uid="{00000000-0005-0000-0000-0000D4040000}"/>
    <cellStyle name="Normal 2 2 2 41" xfId="1180" xr:uid="{00000000-0005-0000-0000-0000D5040000}"/>
    <cellStyle name="Normal 2 2 2 42" xfId="1181" xr:uid="{00000000-0005-0000-0000-0000D6040000}"/>
    <cellStyle name="Normal 2 2 2 43" xfId="1182" xr:uid="{00000000-0005-0000-0000-0000D7040000}"/>
    <cellStyle name="Normal 2 2 2 44" xfId="1183" xr:uid="{00000000-0005-0000-0000-0000D8040000}"/>
    <cellStyle name="Normal 2 2 2 45" xfId="1184" xr:uid="{00000000-0005-0000-0000-0000D9040000}"/>
    <cellStyle name="Normal 2 2 2 46" xfId="1185" xr:uid="{00000000-0005-0000-0000-0000DA040000}"/>
    <cellStyle name="Normal 2 2 2 47" xfId="1186" xr:uid="{00000000-0005-0000-0000-0000DB040000}"/>
    <cellStyle name="Normal 2 2 2 47 2" xfId="1187" xr:uid="{00000000-0005-0000-0000-0000DC040000}"/>
    <cellStyle name="Normal 2 2 2 48" xfId="1188" xr:uid="{00000000-0005-0000-0000-0000DD040000}"/>
    <cellStyle name="Normal 2 2 2 49" xfId="1189" xr:uid="{00000000-0005-0000-0000-0000DE040000}"/>
    <cellStyle name="Normal 2 2 2 5" xfId="1190" xr:uid="{00000000-0005-0000-0000-0000DF040000}"/>
    <cellStyle name="Normal 2 2 2 50" xfId="1191" xr:uid="{00000000-0005-0000-0000-0000E0040000}"/>
    <cellStyle name="Normal 2 2 2 51" xfId="1192" xr:uid="{00000000-0005-0000-0000-0000E1040000}"/>
    <cellStyle name="Normal 2 2 2 52" xfId="1193" xr:uid="{00000000-0005-0000-0000-0000E2040000}"/>
    <cellStyle name="Normal 2 2 2 53" xfId="1194" xr:uid="{00000000-0005-0000-0000-0000E3040000}"/>
    <cellStyle name="Normal 2 2 2 54" xfId="1195" xr:uid="{00000000-0005-0000-0000-0000E4040000}"/>
    <cellStyle name="Normal 2 2 2 55" xfId="1196" xr:uid="{00000000-0005-0000-0000-0000E5040000}"/>
    <cellStyle name="Normal 2 2 2 56" xfId="1197" xr:uid="{00000000-0005-0000-0000-0000E6040000}"/>
    <cellStyle name="Normal 2 2 2 57" xfId="1198" xr:uid="{00000000-0005-0000-0000-0000E7040000}"/>
    <cellStyle name="Normal 2 2 2 58" xfId="1199" xr:uid="{00000000-0005-0000-0000-0000E8040000}"/>
    <cellStyle name="Normal 2 2 2 59" xfId="1200" xr:uid="{00000000-0005-0000-0000-0000E9040000}"/>
    <cellStyle name="Normal 2 2 2 6" xfId="1201" xr:uid="{00000000-0005-0000-0000-0000EA040000}"/>
    <cellStyle name="Normal 2 2 2 60" xfId="1202" xr:uid="{00000000-0005-0000-0000-0000EB040000}"/>
    <cellStyle name="Normal 2 2 2 61" xfId="1203" xr:uid="{00000000-0005-0000-0000-0000EC040000}"/>
    <cellStyle name="Normal 2 2 2 62" xfId="1204" xr:uid="{00000000-0005-0000-0000-0000ED040000}"/>
    <cellStyle name="Normal 2 2 2 63" xfId="1205" xr:uid="{00000000-0005-0000-0000-0000EE040000}"/>
    <cellStyle name="Normal 2 2 2 64" xfId="1206" xr:uid="{00000000-0005-0000-0000-0000EF040000}"/>
    <cellStyle name="Normal 2 2 2 65" xfId="1207" xr:uid="{00000000-0005-0000-0000-0000F0040000}"/>
    <cellStyle name="Normal 2 2 2 66" xfId="1208" xr:uid="{00000000-0005-0000-0000-0000F1040000}"/>
    <cellStyle name="Normal 2 2 2 67" xfId="1209" xr:uid="{00000000-0005-0000-0000-0000F2040000}"/>
    <cellStyle name="Normal 2 2 2 68" xfId="1210" xr:uid="{00000000-0005-0000-0000-0000F3040000}"/>
    <cellStyle name="Normal 2 2 2 69" xfId="1211" xr:uid="{00000000-0005-0000-0000-0000F4040000}"/>
    <cellStyle name="Normal 2 2 2 7" xfId="1212" xr:uid="{00000000-0005-0000-0000-0000F5040000}"/>
    <cellStyle name="Normal 2 2 2 70" xfId="1213" xr:uid="{00000000-0005-0000-0000-0000F6040000}"/>
    <cellStyle name="Normal 2 2 2 71" xfId="1214" xr:uid="{00000000-0005-0000-0000-0000F7040000}"/>
    <cellStyle name="Normal 2 2 2 72" xfId="1215" xr:uid="{00000000-0005-0000-0000-0000F8040000}"/>
    <cellStyle name="Normal 2 2 2 73" xfId="1216" xr:uid="{00000000-0005-0000-0000-0000F9040000}"/>
    <cellStyle name="Normal 2 2 2 74" xfId="1217" xr:uid="{00000000-0005-0000-0000-0000FA040000}"/>
    <cellStyle name="Normal 2 2 2 75" xfId="1218" xr:uid="{00000000-0005-0000-0000-0000FB040000}"/>
    <cellStyle name="Normal 2 2 2 76" xfId="1219" xr:uid="{00000000-0005-0000-0000-0000FC040000}"/>
    <cellStyle name="Normal 2 2 2 77" xfId="1220" xr:uid="{00000000-0005-0000-0000-0000FD040000}"/>
    <cellStyle name="Normal 2 2 2 78" xfId="1221" xr:uid="{00000000-0005-0000-0000-0000FE040000}"/>
    <cellStyle name="Normal 2 2 2 79" xfId="1222" xr:uid="{00000000-0005-0000-0000-0000FF040000}"/>
    <cellStyle name="Normal 2 2 2 8" xfId="1223" xr:uid="{00000000-0005-0000-0000-000000050000}"/>
    <cellStyle name="Normal 2 2 2 80" xfId="1224" xr:uid="{00000000-0005-0000-0000-000001050000}"/>
    <cellStyle name="Normal 2 2 2 81" xfId="1225" xr:uid="{00000000-0005-0000-0000-000002050000}"/>
    <cellStyle name="Normal 2 2 2 82" xfId="1226" xr:uid="{00000000-0005-0000-0000-000003050000}"/>
    <cellStyle name="Normal 2 2 2 83" xfId="1227" xr:uid="{00000000-0005-0000-0000-000004050000}"/>
    <cellStyle name="Normal 2 2 2 84" xfId="1228" xr:uid="{00000000-0005-0000-0000-000005050000}"/>
    <cellStyle name="Normal 2 2 2 85" xfId="1229" xr:uid="{00000000-0005-0000-0000-000006050000}"/>
    <cellStyle name="Normal 2 2 2 86" xfId="1230" xr:uid="{00000000-0005-0000-0000-000007050000}"/>
    <cellStyle name="Normal 2 2 2 87" xfId="1231" xr:uid="{00000000-0005-0000-0000-000008050000}"/>
    <cellStyle name="Normal 2 2 2 88" xfId="1232" xr:uid="{00000000-0005-0000-0000-000009050000}"/>
    <cellStyle name="Normal 2 2 2 89" xfId="1233" xr:uid="{00000000-0005-0000-0000-00000A050000}"/>
    <cellStyle name="Normal 2 2 2 9" xfId="1234" xr:uid="{00000000-0005-0000-0000-00000B050000}"/>
    <cellStyle name="Normal 2 2 2 90" xfId="1235" xr:uid="{00000000-0005-0000-0000-00000C050000}"/>
    <cellStyle name="Normal 2 2 2 91" xfId="1236" xr:uid="{00000000-0005-0000-0000-00000D050000}"/>
    <cellStyle name="Normal 2 2 2 92" xfId="1237" xr:uid="{00000000-0005-0000-0000-00000E050000}"/>
    <cellStyle name="Normal 2 2 2 93" xfId="1238" xr:uid="{00000000-0005-0000-0000-00000F050000}"/>
    <cellStyle name="Normal 2 2 2 94" xfId="1239" xr:uid="{00000000-0005-0000-0000-000010050000}"/>
    <cellStyle name="Normal 2 2 2 95" xfId="1240" xr:uid="{00000000-0005-0000-0000-000011050000}"/>
    <cellStyle name="Normal 2 2 2 96" xfId="1241" xr:uid="{00000000-0005-0000-0000-000012050000}"/>
    <cellStyle name="Normal 2 2 2 97" xfId="1242" xr:uid="{00000000-0005-0000-0000-000013050000}"/>
    <cellStyle name="Normal 2 2 2 98" xfId="1243" xr:uid="{00000000-0005-0000-0000-000014050000}"/>
    <cellStyle name="Normal 2 2 2 99" xfId="1244" xr:uid="{00000000-0005-0000-0000-000015050000}"/>
    <cellStyle name="Normal 2 2 20" xfId="1245" xr:uid="{00000000-0005-0000-0000-000016050000}"/>
    <cellStyle name="Normal 2 2 21" xfId="1246" xr:uid="{00000000-0005-0000-0000-000017050000}"/>
    <cellStyle name="Normal 2 2 22" xfId="1247" xr:uid="{00000000-0005-0000-0000-000018050000}"/>
    <cellStyle name="Normal 2 2 23" xfId="1248" xr:uid="{00000000-0005-0000-0000-000019050000}"/>
    <cellStyle name="Normal 2 2 24" xfId="1249" xr:uid="{00000000-0005-0000-0000-00001A050000}"/>
    <cellStyle name="Normal 2 2 25" xfId="1250" xr:uid="{00000000-0005-0000-0000-00001B050000}"/>
    <cellStyle name="Normal 2 2 26" xfId="1251" xr:uid="{00000000-0005-0000-0000-00001C050000}"/>
    <cellStyle name="Normal 2 2 27" xfId="1252" xr:uid="{00000000-0005-0000-0000-00001D050000}"/>
    <cellStyle name="Normal 2 2 28" xfId="1253" xr:uid="{00000000-0005-0000-0000-00001E050000}"/>
    <cellStyle name="Normal 2 2 29" xfId="1254" xr:uid="{00000000-0005-0000-0000-00001F050000}"/>
    <cellStyle name="Normal 2 2 3" xfId="1255" xr:uid="{00000000-0005-0000-0000-000020050000}"/>
    <cellStyle name="Normal 2 2 3 10" xfId="1256" xr:uid="{00000000-0005-0000-0000-000021050000}"/>
    <cellStyle name="Normal 2 2 3 11" xfId="1257" xr:uid="{00000000-0005-0000-0000-000022050000}"/>
    <cellStyle name="Normal 2 2 3 12" xfId="1258" xr:uid="{00000000-0005-0000-0000-000023050000}"/>
    <cellStyle name="Normal 2 2 3 13" xfId="1259" xr:uid="{00000000-0005-0000-0000-000024050000}"/>
    <cellStyle name="Normal 2 2 3 14" xfId="1260" xr:uid="{00000000-0005-0000-0000-000025050000}"/>
    <cellStyle name="Normal 2 2 3 15" xfId="1261" xr:uid="{00000000-0005-0000-0000-000026050000}"/>
    <cellStyle name="Normal 2 2 3 16" xfId="1262" xr:uid="{00000000-0005-0000-0000-000027050000}"/>
    <cellStyle name="Normal 2 2 3 17" xfId="1263" xr:uid="{00000000-0005-0000-0000-000028050000}"/>
    <cellStyle name="Normal 2 2 3 18" xfId="1264" xr:uid="{00000000-0005-0000-0000-000029050000}"/>
    <cellStyle name="Normal 2 2 3 19" xfId="1265" xr:uid="{00000000-0005-0000-0000-00002A050000}"/>
    <cellStyle name="Normal 2 2 3 2" xfId="1266" xr:uid="{00000000-0005-0000-0000-00002B050000}"/>
    <cellStyle name="Normal 2 2 3 2 10" xfId="1267" xr:uid="{00000000-0005-0000-0000-00002C050000}"/>
    <cellStyle name="Normal 2 2 3 2 11" xfId="1268" xr:uid="{00000000-0005-0000-0000-00002D050000}"/>
    <cellStyle name="Normal 2 2 3 2 12" xfId="1269" xr:uid="{00000000-0005-0000-0000-00002E050000}"/>
    <cellStyle name="Normal 2 2 3 2 13" xfId="1270" xr:uid="{00000000-0005-0000-0000-00002F050000}"/>
    <cellStyle name="Normal 2 2 3 2 14" xfId="1271" xr:uid="{00000000-0005-0000-0000-000030050000}"/>
    <cellStyle name="Normal 2 2 3 2 15" xfId="1272" xr:uid="{00000000-0005-0000-0000-000031050000}"/>
    <cellStyle name="Normal 2 2 3 2 16" xfId="1273" xr:uid="{00000000-0005-0000-0000-000032050000}"/>
    <cellStyle name="Normal 2 2 3 2 17" xfId="1274" xr:uid="{00000000-0005-0000-0000-000033050000}"/>
    <cellStyle name="Normal 2 2 3 2 18" xfId="1275" xr:uid="{00000000-0005-0000-0000-000034050000}"/>
    <cellStyle name="Normal 2 2 3 2 19" xfId="1276" xr:uid="{00000000-0005-0000-0000-000035050000}"/>
    <cellStyle name="Normal 2 2 3 2 2" xfId="1277" xr:uid="{00000000-0005-0000-0000-000036050000}"/>
    <cellStyle name="Normal 2 2 3 2 2 2" xfId="1278" xr:uid="{00000000-0005-0000-0000-000037050000}"/>
    <cellStyle name="Normal 2 2 3 2 2 3" xfId="1279" xr:uid="{00000000-0005-0000-0000-000038050000}"/>
    <cellStyle name="Normal 2 2 3 2 2 4" xfId="1280" xr:uid="{00000000-0005-0000-0000-000039050000}"/>
    <cellStyle name="Normal 2 2 3 2 20" xfId="1281" xr:uid="{00000000-0005-0000-0000-00003A050000}"/>
    <cellStyle name="Normal 2 2 3 2 21" xfId="1282" xr:uid="{00000000-0005-0000-0000-00003B050000}"/>
    <cellStyle name="Normal 2 2 3 2 22" xfId="1283" xr:uid="{00000000-0005-0000-0000-00003C050000}"/>
    <cellStyle name="Normal 2 2 3 2 23" xfId="1284" xr:uid="{00000000-0005-0000-0000-00003D050000}"/>
    <cellStyle name="Normal 2 2 3 2 24" xfId="1285" xr:uid="{00000000-0005-0000-0000-00003E050000}"/>
    <cellStyle name="Normal 2 2 3 2 25" xfId="1286" xr:uid="{00000000-0005-0000-0000-00003F050000}"/>
    <cellStyle name="Normal 2 2 3 2 26" xfId="1287" xr:uid="{00000000-0005-0000-0000-000040050000}"/>
    <cellStyle name="Normal 2 2 3 2 27" xfId="1288" xr:uid="{00000000-0005-0000-0000-000041050000}"/>
    <cellStyle name="Normal 2 2 3 2 28" xfId="1289" xr:uid="{00000000-0005-0000-0000-000042050000}"/>
    <cellStyle name="Normal 2 2 3 2 29" xfId="1290" xr:uid="{00000000-0005-0000-0000-000043050000}"/>
    <cellStyle name="Normal 2 2 3 2 3" xfId="1291" xr:uid="{00000000-0005-0000-0000-000044050000}"/>
    <cellStyle name="Normal 2 2 3 2 30" xfId="1292" xr:uid="{00000000-0005-0000-0000-000045050000}"/>
    <cellStyle name="Normal 2 2 3 2 31" xfId="1293" xr:uid="{00000000-0005-0000-0000-000046050000}"/>
    <cellStyle name="Normal 2 2 3 2 32" xfId="1294" xr:uid="{00000000-0005-0000-0000-000047050000}"/>
    <cellStyle name="Normal 2 2 3 2 33" xfId="1295" xr:uid="{00000000-0005-0000-0000-000048050000}"/>
    <cellStyle name="Normal 2 2 3 2 34" xfId="1296" xr:uid="{00000000-0005-0000-0000-000049050000}"/>
    <cellStyle name="Normal 2 2 3 2 35" xfId="1297" xr:uid="{00000000-0005-0000-0000-00004A050000}"/>
    <cellStyle name="Normal 2 2 3 2 36" xfId="1298" xr:uid="{00000000-0005-0000-0000-00004B050000}"/>
    <cellStyle name="Normal 2 2 3 2 37" xfId="1299" xr:uid="{00000000-0005-0000-0000-00004C050000}"/>
    <cellStyle name="Normal 2 2 3 2 38" xfId="1300" xr:uid="{00000000-0005-0000-0000-00004D050000}"/>
    <cellStyle name="Normal 2 2 3 2 39" xfId="1301" xr:uid="{00000000-0005-0000-0000-00004E050000}"/>
    <cellStyle name="Normal 2 2 3 2 4" xfId="1302" xr:uid="{00000000-0005-0000-0000-00004F050000}"/>
    <cellStyle name="Normal 2 2 3 2 40" xfId="1303" xr:uid="{00000000-0005-0000-0000-000050050000}"/>
    <cellStyle name="Normal 2 2 3 2 41" xfId="1304" xr:uid="{00000000-0005-0000-0000-000051050000}"/>
    <cellStyle name="Normal 2 2 3 2 42" xfId="1305" xr:uid="{00000000-0005-0000-0000-000052050000}"/>
    <cellStyle name="Normal 2 2 3 2 43" xfId="1306" xr:uid="{00000000-0005-0000-0000-000053050000}"/>
    <cellStyle name="Normal 2 2 3 2 44" xfId="1307" xr:uid="{00000000-0005-0000-0000-000054050000}"/>
    <cellStyle name="Normal 2 2 3 2 45" xfId="1308" xr:uid="{00000000-0005-0000-0000-000055050000}"/>
    <cellStyle name="Normal 2 2 3 2 46" xfId="1309" xr:uid="{00000000-0005-0000-0000-000056050000}"/>
    <cellStyle name="Normal 2 2 3 2 5" xfId="1310" xr:uid="{00000000-0005-0000-0000-000057050000}"/>
    <cellStyle name="Normal 2 2 3 2 6" xfId="1311" xr:uid="{00000000-0005-0000-0000-000058050000}"/>
    <cellStyle name="Normal 2 2 3 2 7" xfId="1312" xr:uid="{00000000-0005-0000-0000-000059050000}"/>
    <cellStyle name="Normal 2 2 3 2 8" xfId="1313" xr:uid="{00000000-0005-0000-0000-00005A050000}"/>
    <cellStyle name="Normal 2 2 3 2 9" xfId="1314" xr:uid="{00000000-0005-0000-0000-00005B050000}"/>
    <cellStyle name="Normal 2 2 3 20" xfId="1315" xr:uid="{00000000-0005-0000-0000-00005C050000}"/>
    <cellStyle name="Normal 2 2 3 21" xfId="1316" xr:uid="{00000000-0005-0000-0000-00005D050000}"/>
    <cellStyle name="Normal 2 2 3 22" xfId="1317" xr:uid="{00000000-0005-0000-0000-00005E050000}"/>
    <cellStyle name="Normal 2 2 3 23" xfId="1318" xr:uid="{00000000-0005-0000-0000-00005F050000}"/>
    <cellStyle name="Normal 2 2 3 24" xfId="1319" xr:uid="{00000000-0005-0000-0000-000060050000}"/>
    <cellStyle name="Normal 2 2 3 25" xfId="1320" xr:uid="{00000000-0005-0000-0000-000061050000}"/>
    <cellStyle name="Normal 2 2 3 26" xfId="1321" xr:uid="{00000000-0005-0000-0000-000062050000}"/>
    <cellStyle name="Normal 2 2 3 27" xfId="1322" xr:uid="{00000000-0005-0000-0000-000063050000}"/>
    <cellStyle name="Normal 2 2 3 28" xfId="1323" xr:uid="{00000000-0005-0000-0000-000064050000}"/>
    <cellStyle name="Normal 2 2 3 29" xfId="1324" xr:uid="{00000000-0005-0000-0000-000065050000}"/>
    <cellStyle name="Normal 2 2 3 3" xfId="1325" xr:uid="{00000000-0005-0000-0000-000066050000}"/>
    <cellStyle name="Normal 2 2 3 3 2" xfId="1326" xr:uid="{00000000-0005-0000-0000-000067050000}"/>
    <cellStyle name="Normal 2 2 3 30" xfId="1327" xr:uid="{00000000-0005-0000-0000-000068050000}"/>
    <cellStyle name="Normal 2 2 3 31" xfId="1328" xr:uid="{00000000-0005-0000-0000-000069050000}"/>
    <cellStyle name="Normal 2 2 3 32" xfId="1329" xr:uid="{00000000-0005-0000-0000-00006A050000}"/>
    <cellStyle name="Normal 2 2 3 33" xfId="1330" xr:uid="{00000000-0005-0000-0000-00006B050000}"/>
    <cellStyle name="Normal 2 2 3 34" xfId="1331" xr:uid="{00000000-0005-0000-0000-00006C050000}"/>
    <cellStyle name="Normal 2 2 3 35" xfId="1332" xr:uid="{00000000-0005-0000-0000-00006D050000}"/>
    <cellStyle name="Normal 2 2 3 36" xfId="1333" xr:uid="{00000000-0005-0000-0000-00006E050000}"/>
    <cellStyle name="Normal 2 2 3 37" xfId="1334" xr:uid="{00000000-0005-0000-0000-00006F050000}"/>
    <cellStyle name="Normal 2 2 3 38" xfId="1335" xr:uid="{00000000-0005-0000-0000-000070050000}"/>
    <cellStyle name="Normal 2 2 3 39" xfId="1336" xr:uid="{00000000-0005-0000-0000-000071050000}"/>
    <cellStyle name="Normal 2 2 3 4" xfId="1337" xr:uid="{00000000-0005-0000-0000-000072050000}"/>
    <cellStyle name="Normal 2 2 3 4 2" xfId="1338" xr:uid="{00000000-0005-0000-0000-000073050000}"/>
    <cellStyle name="Normal 2 2 3 40" xfId="1339" xr:uid="{00000000-0005-0000-0000-000074050000}"/>
    <cellStyle name="Normal 2 2 3 41" xfId="1340" xr:uid="{00000000-0005-0000-0000-000075050000}"/>
    <cellStyle name="Normal 2 2 3 42" xfId="1341" xr:uid="{00000000-0005-0000-0000-000076050000}"/>
    <cellStyle name="Normal 2 2 3 43" xfId="1342" xr:uid="{00000000-0005-0000-0000-000077050000}"/>
    <cellStyle name="Normal 2 2 3 44" xfId="1343" xr:uid="{00000000-0005-0000-0000-000078050000}"/>
    <cellStyle name="Normal 2 2 3 45" xfId="1344" xr:uid="{00000000-0005-0000-0000-000079050000}"/>
    <cellStyle name="Normal 2 2 3 46" xfId="1345" xr:uid="{00000000-0005-0000-0000-00007A050000}"/>
    <cellStyle name="Normal 2 2 3 47" xfId="2427" xr:uid="{00000000-0005-0000-0000-00007B050000}"/>
    <cellStyle name="Normal 2 2 3 5" xfId="1346" xr:uid="{00000000-0005-0000-0000-00007C050000}"/>
    <cellStyle name="Normal 2 2 3 6" xfId="1347" xr:uid="{00000000-0005-0000-0000-00007D050000}"/>
    <cellStyle name="Normal 2 2 3 7" xfId="1348" xr:uid="{00000000-0005-0000-0000-00007E050000}"/>
    <cellStyle name="Normal 2 2 3 8" xfId="1349" xr:uid="{00000000-0005-0000-0000-00007F050000}"/>
    <cellStyle name="Normal 2 2 3 9" xfId="1350" xr:uid="{00000000-0005-0000-0000-000080050000}"/>
    <cellStyle name="Normal 2 2 30" xfId="1351" xr:uid="{00000000-0005-0000-0000-000081050000}"/>
    <cellStyle name="Normal 2 2 31" xfId="1352" xr:uid="{00000000-0005-0000-0000-000082050000}"/>
    <cellStyle name="Normal 2 2 32" xfId="1353" xr:uid="{00000000-0005-0000-0000-000083050000}"/>
    <cellStyle name="Normal 2 2 33" xfId="1354" xr:uid="{00000000-0005-0000-0000-000084050000}"/>
    <cellStyle name="Normal 2 2 34" xfId="1355" xr:uid="{00000000-0005-0000-0000-000085050000}"/>
    <cellStyle name="Normal 2 2 35" xfId="1356" xr:uid="{00000000-0005-0000-0000-000086050000}"/>
    <cellStyle name="Normal 2 2 36" xfId="1357" xr:uid="{00000000-0005-0000-0000-000087050000}"/>
    <cellStyle name="Normal 2 2 37" xfId="1358" xr:uid="{00000000-0005-0000-0000-000088050000}"/>
    <cellStyle name="Normal 2 2 38" xfId="1359" xr:uid="{00000000-0005-0000-0000-000089050000}"/>
    <cellStyle name="Normal 2 2 39" xfId="1360" xr:uid="{00000000-0005-0000-0000-00008A050000}"/>
    <cellStyle name="Normal 2 2 4" xfId="1361" xr:uid="{00000000-0005-0000-0000-00008B050000}"/>
    <cellStyle name="Normal 2 2 4 10" xfId="1362" xr:uid="{00000000-0005-0000-0000-00008C050000}"/>
    <cellStyle name="Normal 2 2 4 11" xfId="1363" xr:uid="{00000000-0005-0000-0000-00008D050000}"/>
    <cellStyle name="Normal 2 2 4 12" xfId="1364" xr:uid="{00000000-0005-0000-0000-00008E050000}"/>
    <cellStyle name="Normal 2 2 4 2" xfId="1365" xr:uid="{00000000-0005-0000-0000-00008F050000}"/>
    <cellStyle name="Normal 2 2 4 2 10" xfId="1366" xr:uid="{00000000-0005-0000-0000-000090050000}"/>
    <cellStyle name="Normal 2 2 4 2 2" xfId="1367" xr:uid="{00000000-0005-0000-0000-000091050000}"/>
    <cellStyle name="Normal 2 2 4 2 2 2" xfId="1368" xr:uid="{00000000-0005-0000-0000-000092050000}"/>
    <cellStyle name="Normal 2 2 4 2 2 3" xfId="1369" xr:uid="{00000000-0005-0000-0000-000093050000}"/>
    <cellStyle name="Normal 2 2 4 2 2 4" xfId="1370" xr:uid="{00000000-0005-0000-0000-000094050000}"/>
    <cellStyle name="Normal 2 2 4 2 3" xfId="1371" xr:uid="{00000000-0005-0000-0000-000095050000}"/>
    <cellStyle name="Normal 2 2 4 2 4" xfId="1372" xr:uid="{00000000-0005-0000-0000-000096050000}"/>
    <cellStyle name="Normal 2 2 4 2 5" xfId="1373" xr:uid="{00000000-0005-0000-0000-000097050000}"/>
    <cellStyle name="Normal 2 2 4 2 6" xfId="1374" xr:uid="{00000000-0005-0000-0000-000098050000}"/>
    <cellStyle name="Normal 2 2 4 2 7" xfId="1375" xr:uid="{00000000-0005-0000-0000-000099050000}"/>
    <cellStyle name="Normal 2 2 4 2 8" xfId="1376" xr:uid="{00000000-0005-0000-0000-00009A050000}"/>
    <cellStyle name="Normal 2 2 4 2 9" xfId="1377" xr:uid="{00000000-0005-0000-0000-00009B050000}"/>
    <cellStyle name="Normal 2 2 4 3" xfId="1378" xr:uid="{00000000-0005-0000-0000-00009C050000}"/>
    <cellStyle name="Normal 2 2 4 4" xfId="1379" xr:uid="{00000000-0005-0000-0000-00009D050000}"/>
    <cellStyle name="Normal 2 2 4 5" xfId="1380" xr:uid="{00000000-0005-0000-0000-00009E050000}"/>
    <cellStyle name="Normal 2 2 4 6" xfId="1381" xr:uid="{00000000-0005-0000-0000-00009F050000}"/>
    <cellStyle name="Normal 2 2 4 7" xfId="1382" xr:uid="{00000000-0005-0000-0000-0000A0050000}"/>
    <cellStyle name="Normal 2 2 4 8" xfId="1383" xr:uid="{00000000-0005-0000-0000-0000A1050000}"/>
    <cellStyle name="Normal 2 2 4 9" xfId="1384" xr:uid="{00000000-0005-0000-0000-0000A2050000}"/>
    <cellStyle name="Normal 2 2 40" xfId="1385" xr:uid="{00000000-0005-0000-0000-0000A3050000}"/>
    <cellStyle name="Normal 2 2 41" xfId="1386" xr:uid="{00000000-0005-0000-0000-0000A4050000}"/>
    <cellStyle name="Normal 2 2 42" xfId="1387" xr:uid="{00000000-0005-0000-0000-0000A5050000}"/>
    <cellStyle name="Normal 2 2 43" xfId="1388" xr:uid="{00000000-0005-0000-0000-0000A6050000}"/>
    <cellStyle name="Normal 2 2 44" xfId="1389" xr:uid="{00000000-0005-0000-0000-0000A7050000}"/>
    <cellStyle name="Normal 2 2 44 10" xfId="2235" xr:uid="{00000000-0005-0000-0000-0000A8050000}"/>
    <cellStyle name="Normal 2 2 44 2" xfId="1390" xr:uid="{00000000-0005-0000-0000-0000A9050000}"/>
    <cellStyle name="Normal 2 2 44 3" xfId="1391" xr:uid="{00000000-0005-0000-0000-0000AA050000}"/>
    <cellStyle name="Normal 2 2 44 4" xfId="1392" xr:uid="{00000000-0005-0000-0000-0000AB050000}"/>
    <cellStyle name="Normal 2 2 44 5" xfId="1393" xr:uid="{00000000-0005-0000-0000-0000AC050000}"/>
    <cellStyle name="Normal 2 2 44 6" xfId="1394" xr:uid="{00000000-0005-0000-0000-0000AD050000}"/>
    <cellStyle name="Normal 2 2 44 7" xfId="1395" xr:uid="{00000000-0005-0000-0000-0000AE050000}"/>
    <cellStyle name="Normal 2 2 44 8" xfId="1396" xr:uid="{00000000-0005-0000-0000-0000AF050000}"/>
    <cellStyle name="Normal 2 2 44 9" xfId="1397" xr:uid="{00000000-0005-0000-0000-0000B0050000}"/>
    <cellStyle name="Normal 2 2 45" xfId="1398" xr:uid="{00000000-0005-0000-0000-0000B1050000}"/>
    <cellStyle name="Normal 2 2 45 2" xfId="1399" xr:uid="{00000000-0005-0000-0000-0000B2050000}"/>
    <cellStyle name="Normal 2 2 46" xfId="1400" xr:uid="{00000000-0005-0000-0000-0000B3050000}"/>
    <cellStyle name="Normal 2 2 46 2" xfId="1401" xr:uid="{00000000-0005-0000-0000-0000B4050000}"/>
    <cellStyle name="Normal 2 2 46 3" xfId="1402" xr:uid="{00000000-0005-0000-0000-0000B5050000}"/>
    <cellStyle name="Normal 2 2 46 4" xfId="1403" xr:uid="{00000000-0005-0000-0000-0000B6050000}"/>
    <cellStyle name="Normal 2 2 46 5" xfId="1404" xr:uid="{00000000-0005-0000-0000-0000B7050000}"/>
    <cellStyle name="Normal 2 2 46 6" xfId="1405" xr:uid="{00000000-0005-0000-0000-0000B8050000}"/>
    <cellStyle name="Normal 2 2 46 7" xfId="1406" xr:uid="{00000000-0005-0000-0000-0000B9050000}"/>
    <cellStyle name="Normal 2 2 46 8" xfId="2236" xr:uid="{00000000-0005-0000-0000-0000BA050000}"/>
    <cellStyle name="Normal 2 2 47" xfId="1407" xr:uid="{00000000-0005-0000-0000-0000BB050000}"/>
    <cellStyle name="Normal 2 2 47 2" xfId="1408" xr:uid="{00000000-0005-0000-0000-0000BC050000}"/>
    <cellStyle name="Normal 2 2 47 2 2" xfId="1409" xr:uid="{00000000-0005-0000-0000-0000BD050000}"/>
    <cellStyle name="Normal 2 2 47 3" xfId="2237" xr:uid="{00000000-0005-0000-0000-0000BE050000}"/>
    <cellStyle name="Normal 2 2 48" xfId="1410" xr:uid="{00000000-0005-0000-0000-0000BF050000}"/>
    <cellStyle name="Normal 2 2 48 2" xfId="1411" xr:uid="{00000000-0005-0000-0000-0000C0050000}"/>
    <cellStyle name="Normal 2 2 48 3" xfId="2238" xr:uid="{00000000-0005-0000-0000-0000C1050000}"/>
    <cellStyle name="Normal 2 2 49" xfId="1412" xr:uid="{00000000-0005-0000-0000-0000C2050000}"/>
    <cellStyle name="Normal 2 2 49 2" xfId="1413" xr:uid="{00000000-0005-0000-0000-0000C3050000}"/>
    <cellStyle name="Normal 2 2 49 3" xfId="2239" xr:uid="{00000000-0005-0000-0000-0000C4050000}"/>
    <cellStyle name="Normal 2 2 5" xfId="1414" xr:uid="{00000000-0005-0000-0000-0000C5050000}"/>
    <cellStyle name="Normal 2 2 5 10" xfId="1415" xr:uid="{00000000-0005-0000-0000-0000C6050000}"/>
    <cellStyle name="Normal 2 2 5 11" xfId="1416" xr:uid="{00000000-0005-0000-0000-0000C7050000}"/>
    <cellStyle name="Normal 2 2 5 12" xfId="1417" xr:uid="{00000000-0005-0000-0000-0000C8050000}"/>
    <cellStyle name="Normal 2 2 5 2" xfId="1418" xr:uid="{00000000-0005-0000-0000-0000C9050000}"/>
    <cellStyle name="Normal 2 2 5 2 10" xfId="1419" xr:uid="{00000000-0005-0000-0000-0000CA050000}"/>
    <cellStyle name="Normal 2 2 5 2 2" xfId="1420" xr:uid="{00000000-0005-0000-0000-0000CB050000}"/>
    <cellStyle name="Normal 2 2 5 2 2 2" xfId="1421" xr:uid="{00000000-0005-0000-0000-0000CC050000}"/>
    <cellStyle name="Normal 2 2 5 2 2 3" xfId="1422" xr:uid="{00000000-0005-0000-0000-0000CD050000}"/>
    <cellStyle name="Normal 2 2 5 2 2 4" xfId="1423" xr:uid="{00000000-0005-0000-0000-0000CE050000}"/>
    <cellStyle name="Normal 2 2 5 2 3" xfId="1424" xr:uid="{00000000-0005-0000-0000-0000CF050000}"/>
    <cellStyle name="Normal 2 2 5 2 4" xfId="1425" xr:uid="{00000000-0005-0000-0000-0000D0050000}"/>
    <cellStyle name="Normal 2 2 5 2 5" xfId="1426" xr:uid="{00000000-0005-0000-0000-0000D1050000}"/>
    <cellStyle name="Normal 2 2 5 2 6" xfId="1427" xr:uid="{00000000-0005-0000-0000-0000D2050000}"/>
    <cellStyle name="Normal 2 2 5 2 7" xfId="1428" xr:uid="{00000000-0005-0000-0000-0000D3050000}"/>
    <cellStyle name="Normal 2 2 5 2 8" xfId="1429" xr:uid="{00000000-0005-0000-0000-0000D4050000}"/>
    <cellStyle name="Normal 2 2 5 2 9" xfId="1430" xr:uid="{00000000-0005-0000-0000-0000D5050000}"/>
    <cellStyle name="Normal 2 2 5 3" xfId="1431" xr:uid="{00000000-0005-0000-0000-0000D6050000}"/>
    <cellStyle name="Normal 2 2 5 4" xfId="1432" xr:uid="{00000000-0005-0000-0000-0000D7050000}"/>
    <cellStyle name="Normal 2 2 5 5" xfId="1433" xr:uid="{00000000-0005-0000-0000-0000D8050000}"/>
    <cellStyle name="Normal 2 2 5 6" xfId="1434" xr:uid="{00000000-0005-0000-0000-0000D9050000}"/>
    <cellStyle name="Normal 2 2 5 7" xfId="1435" xr:uid="{00000000-0005-0000-0000-0000DA050000}"/>
    <cellStyle name="Normal 2 2 5 8" xfId="1436" xr:uid="{00000000-0005-0000-0000-0000DB050000}"/>
    <cellStyle name="Normal 2 2 5 9" xfId="1437" xr:uid="{00000000-0005-0000-0000-0000DC050000}"/>
    <cellStyle name="Normal 2 2 50" xfId="1438" xr:uid="{00000000-0005-0000-0000-0000DD050000}"/>
    <cellStyle name="Normal 2 2 51" xfId="1439" xr:uid="{00000000-0005-0000-0000-0000DE050000}"/>
    <cellStyle name="Normal 2 2 52" xfId="1440" xr:uid="{00000000-0005-0000-0000-0000DF050000}"/>
    <cellStyle name="Normal 2 2 53" xfId="1441" xr:uid="{00000000-0005-0000-0000-0000E0050000}"/>
    <cellStyle name="Normal 2 2 54" xfId="1442" xr:uid="{00000000-0005-0000-0000-0000E1050000}"/>
    <cellStyle name="Normal 2 2 55" xfId="1443" xr:uid="{00000000-0005-0000-0000-0000E2050000}"/>
    <cellStyle name="Normal 2 2 56" xfId="1444" xr:uid="{00000000-0005-0000-0000-0000E3050000}"/>
    <cellStyle name="Normal 2 2 57" xfId="1445" xr:uid="{00000000-0005-0000-0000-0000E4050000}"/>
    <cellStyle name="Normal 2 2 58" xfId="1446" xr:uid="{00000000-0005-0000-0000-0000E5050000}"/>
    <cellStyle name="Normal 2 2 59" xfId="1447" xr:uid="{00000000-0005-0000-0000-0000E6050000}"/>
    <cellStyle name="Normal 2 2 6" xfId="1448" xr:uid="{00000000-0005-0000-0000-0000E7050000}"/>
    <cellStyle name="Normal 2 2 60" xfId="1449" xr:uid="{00000000-0005-0000-0000-0000E8050000}"/>
    <cellStyle name="Normal 2 2 61" xfId="1450" xr:uid="{00000000-0005-0000-0000-0000E9050000}"/>
    <cellStyle name="Normal 2 2 62" xfId="1451" xr:uid="{00000000-0005-0000-0000-0000EA050000}"/>
    <cellStyle name="Normal 2 2 63" xfId="1452" xr:uid="{00000000-0005-0000-0000-0000EB050000}"/>
    <cellStyle name="Normal 2 2 64" xfId="1453" xr:uid="{00000000-0005-0000-0000-0000EC050000}"/>
    <cellStyle name="Normal 2 2 65" xfId="1454" xr:uid="{00000000-0005-0000-0000-0000ED050000}"/>
    <cellStyle name="Normal 2 2 66" xfId="1455" xr:uid="{00000000-0005-0000-0000-0000EE050000}"/>
    <cellStyle name="Normal 2 2 67" xfId="1456" xr:uid="{00000000-0005-0000-0000-0000EF050000}"/>
    <cellStyle name="Normal 2 2 68" xfId="1457" xr:uid="{00000000-0005-0000-0000-0000F0050000}"/>
    <cellStyle name="Normal 2 2 69" xfId="1458" xr:uid="{00000000-0005-0000-0000-0000F1050000}"/>
    <cellStyle name="Normal 2 2 7" xfId="1459" xr:uid="{00000000-0005-0000-0000-0000F2050000}"/>
    <cellStyle name="Normal 2 2 70" xfId="1460" xr:uid="{00000000-0005-0000-0000-0000F3050000}"/>
    <cellStyle name="Normal 2 2 71" xfId="1461" xr:uid="{00000000-0005-0000-0000-0000F4050000}"/>
    <cellStyle name="Normal 2 2 72" xfId="1462" xr:uid="{00000000-0005-0000-0000-0000F5050000}"/>
    <cellStyle name="Normal 2 2 73" xfId="1463" xr:uid="{00000000-0005-0000-0000-0000F6050000}"/>
    <cellStyle name="Normal 2 2 74" xfId="1464" xr:uid="{00000000-0005-0000-0000-0000F7050000}"/>
    <cellStyle name="Normal 2 2 75" xfId="1465" xr:uid="{00000000-0005-0000-0000-0000F8050000}"/>
    <cellStyle name="Normal 2 2 76" xfId="1466" xr:uid="{00000000-0005-0000-0000-0000F9050000}"/>
    <cellStyle name="Normal 2 2 77" xfId="1467" xr:uid="{00000000-0005-0000-0000-0000FA050000}"/>
    <cellStyle name="Normal 2 2 78" xfId="1468" xr:uid="{00000000-0005-0000-0000-0000FB050000}"/>
    <cellStyle name="Normal 2 2 79" xfId="1469" xr:uid="{00000000-0005-0000-0000-0000FC050000}"/>
    <cellStyle name="Normal 2 2 8" xfId="1470" xr:uid="{00000000-0005-0000-0000-0000FD050000}"/>
    <cellStyle name="Normal 2 2 80" xfId="1471" xr:uid="{00000000-0005-0000-0000-0000FE050000}"/>
    <cellStyle name="Normal 2 2 81" xfId="1472" xr:uid="{00000000-0005-0000-0000-0000FF050000}"/>
    <cellStyle name="Normal 2 2 82" xfId="1473" xr:uid="{00000000-0005-0000-0000-000000060000}"/>
    <cellStyle name="Normal 2 2 83" xfId="1474" xr:uid="{00000000-0005-0000-0000-000001060000}"/>
    <cellStyle name="Normal 2 2 84" xfId="1475" xr:uid="{00000000-0005-0000-0000-000002060000}"/>
    <cellStyle name="Normal 2 2 85" xfId="1476" xr:uid="{00000000-0005-0000-0000-000003060000}"/>
    <cellStyle name="Normal 2 2 86" xfId="1477" xr:uid="{00000000-0005-0000-0000-000004060000}"/>
    <cellStyle name="Normal 2 2 87" xfId="1478" xr:uid="{00000000-0005-0000-0000-000005060000}"/>
    <cellStyle name="Normal 2 2 88" xfId="1479" xr:uid="{00000000-0005-0000-0000-000006060000}"/>
    <cellStyle name="Normal 2 2 89" xfId="1480" xr:uid="{00000000-0005-0000-0000-000007060000}"/>
    <cellStyle name="Normal 2 2 9" xfId="1481" xr:uid="{00000000-0005-0000-0000-000008060000}"/>
    <cellStyle name="Normal 2 2 90" xfId="1482" xr:uid="{00000000-0005-0000-0000-000009060000}"/>
    <cellStyle name="Normal 2 2 91" xfId="1483" xr:uid="{00000000-0005-0000-0000-00000A060000}"/>
    <cellStyle name="Normal 2 2 92" xfId="1484" xr:uid="{00000000-0005-0000-0000-00000B060000}"/>
    <cellStyle name="Normal 2 2 93" xfId="1485" xr:uid="{00000000-0005-0000-0000-00000C060000}"/>
    <cellStyle name="Normal 2 2 94" xfId="1486" xr:uid="{00000000-0005-0000-0000-00000D060000}"/>
    <cellStyle name="Normal 2 2 95" xfId="1487" xr:uid="{00000000-0005-0000-0000-00000E060000}"/>
    <cellStyle name="Normal 2 2 96" xfId="1488" xr:uid="{00000000-0005-0000-0000-00000F060000}"/>
    <cellStyle name="Normal 2 2 97" xfId="1489" xr:uid="{00000000-0005-0000-0000-000010060000}"/>
    <cellStyle name="Normal 2 2 98" xfId="1490" xr:uid="{00000000-0005-0000-0000-000011060000}"/>
    <cellStyle name="Normal 2 2 99" xfId="1491" xr:uid="{00000000-0005-0000-0000-000012060000}"/>
    <cellStyle name="Normal 2 20" xfId="1492" xr:uid="{00000000-0005-0000-0000-000013060000}"/>
    <cellStyle name="Normal 2 20 10" xfId="1493" xr:uid="{00000000-0005-0000-0000-000014060000}"/>
    <cellStyle name="Normal 2 20 11" xfId="1494" xr:uid="{00000000-0005-0000-0000-000015060000}"/>
    <cellStyle name="Normal 2 20 11 2" xfId="2240" xr:uid="{00000000-0005-0000-0000-000016060000}"/>
    <cellStyle name="Normal 2 20 12" xfId="1495" xr:uid="{00000000-0005-0000-0000-000017060000}"/>
    <cellStyle name="Normal 2 20 12 2" xfId="2241" xr:uid="{00000000-0005-0000-0000-000018060000}"/>
    <cellStyle name="Normal 2 20 2" xfId="1496" xr:uid="{00000000-0005-0000-0000-000019060000}"/>
    <cellStyle name="Normal 2 20 2 10" xfId="1497" xr:uid="{00000000-0005-0000-0000-00001A060000}"/>
    <cellStyle name="Normal 2 20 2 11" xfId="2242" xr:uid="{00000000-0005-0000-0000-00001B060000}"/>
    <cellStyle name="Normal 2 20 2 2" xfId="1498" xr:uid="{00000000-0005-0000-0000-00001C060000}"/>
    <cellStyle name="Normal 2 20 2 2 2" xfId="1499" xr:uid="{00000000-0005-0000-0000-00001D060000}"/>
    <cellStyle name="Normal 2 20 2 2 2 2" xfId="2243" xr:uid="{00000000-0005-0000-0000-00001E060000}"/>
    <cellStyle name="Normal 2 20 2 2 3" xfId="1500" xr:uid="{00000000-0005-0000-0000-00001F060000}"/>
    <cellStyle name="Normal 2 20 2 2 3 2" xfId="2244" xr:uid="{00000000-0005-0000-0000-000020060000}"/>
    <cellStyle name="Normal 2 20 2 2 4" xfId="1501" xr:uid="{00000000-0005-0000-0000-000021060000}"/>
    <cellStyle name="Normal 2 20 2 2 4 2" xfId="2245" xr:uid="{00000000-0005-0000-0000-000022060000}"/>
    <cellStyle name="Normal 2 20 2 3" xfId="1502" xr:uid="{00000000-0005-0000-0000-000023060000}"/>
    <cellStyle name="Normal 2 20 2 3 2" xfId="2246" xr:uid="{00000000-0005-0000-0000-000024060000}"/>
    <cellStyle name="Normal 2 20 2 4" xfId="1503" xr:uid="{00000000-0005-0000-0000-000025060000}"/>
    <cellStyle name="Normal 2 20 2 4 2" xfId="2247" xr:uid="{00000000-0005-0000-0000-000026060000}"/>
    <cellStyle name="Normal 2 20 2 5" xfId="1504" xr:uid="{00000000-0005-0000-0000-000027060000}"/>
    <cellStyle name="Normal 2 20 2 5 2" xfId="2248" xr:uid="{00000000-0005-0000-0000-000028060000}"/>
    <cellStyle name="Normal 2 20 2 6" xfId="1505" xr:uid="{00000000-0005-0000-0000-000029060000}"/>
    <cellStyle name="Normal 2 20 2 6 2" xfId="2249" xr:uid="{00000000-0005-0000-0000-00002A060000}"/>
    <cellStyle name="Normal 2 20 2 7" xfId="1506" xr:uid="{00000000-0005-0000-0000-00002B060000}"/>
    <cellStyle name="Normal 2 20 2 7 2" xfId="2250" xr:uid="{00000000-0005-0000-0000-00002C060000}"/>
    <cellStyle name="Normal 2 20 2 8" xfId="1507" xr:uid="{00000000-0005-0000-0000-00002D060000}"/>
    <cellStyle name="Normal 2 20 2 8 2" xfId="2251" xr:uid="{00000000-0005-0000-0000-00002E060000}"/>
    <cellStyle name="Normal 2 20 2 9" xfId="1508" xr:uid="{00000000-0005-0000-0000-00002F060000}"/>
    <cellStyle name="Normal 2 20 3" xfId="1509" xr:uid="{00000000-0005-0000-0000-000030060000}"/>
    <cellStyle name="Normal 2 20 3 2" xfId="2252" xr:uid="{00000000-0005-0000-0000-000031060000}"/>
    <cellStyle name="Normal 2 20 4" xfId="1510" xr:uid="{00000000-0005-0000-0000-000032060000}"/>
    <cellStyle name="Normal 2 20 4 2" xfId="2253" xr:uid="{00000000-0005-0000-0000-000033060000}"/>
    <cellStyle name="Normal 2 20 5" xfId="1511" xr:uid="{00000000-0005-0000-0000-000034060000}"/>
    <cellStyle name="Normal 2 20 6" xfId="1512" xr:uid="{00000000-0005-0000-0000-000035060000}"/>
    <cellStyle name="Normal 2 20 7" xfId="1513" xr:uid="{00000000-0005-0000-0000-000036060000}"/>
    <cellStyle name="Normal 2 20 8" xfId="1514" xr:uid="{00000000-0005-0000-0000-000037060000}"/>
    <cellStyle name="Normal 2 20 9" xfId="1515" xr:uid="{00000000-0005-0000-0000-000038060000}"/>
    <cellStyle name="Normal 2 21" xfId="1516" xr:uid="{00000000-0005-0000-0000-000039060000}"/>
    <cellStyle name="Normal 2 21 10" xfId="1517" xr:uid="{00000000-0005-0000-0000-00003A060000}"/>
    <cellStyle name="Normal 2 21 11" xfId="1518" xr:uid="{00000000-0005-0000-0000-00003B060000}"/>
    <cellStyle name="Normal 2 21 11 2" xfId="2254" xr:uid="{00000000-0005-0000-0000-00003C060000}"/>
    <cellStyle name="Normal 2 21 12" xfId="1519" xr:uid="{00000000-0005-0000-0000-00003D060000}"/>
    <cellStyle name="Normal 2 21 12 2" xfId="2255" xr:uid="{00000000-0005-0000-0000-00003E060000}"/>
    <cellStyle name="Normal 2 21 2" xfId="1520" xr:uid="{00000000-0005-0000-0000-00003F060000}"/>
    <cellStyle name="Normal 2 21 2 10" xfId="1521" xr:uid="{00000000-0005-0000-0000-000040060000}"/>
    <cellStyle name="Normal 2 21 2 11" xfId="2256" xr:uid="{00000000-0005-0000-0000-000041060000}"/>
    <cellStyle name="Normal 2 21 2 2" xfId="1522" xr:uid="{00000000-0005-0000-0000-000042060000}"/>
    <cellStyle name="Normal 2 21 2 2 2" xfId="1523" xr:uid="{00000000-0005-0000-0000-000043060000}"/>
    <cellStyle name="Normal 2 21 2 2 2 2" xfId="2257" xr:uid="{00000000-0005-0000-0000-000044060000}"/>
    <cellStyle name="Normal 2 21 2 2 3" xfId="1524" xr:uid="{00000000-0005-0000-0000-000045060000}"/>
    <cellStyle name="Normal 2 21 2 2 3 2" xfId="2258" xr:uid="{00000000-0005-0000-0000-000046060000}"/>
    <cellStyle name="Normal 2 21 2 2 4" xfId="1525" xr:uid="{00000000-0005-0000-0000-000047060000}"/>
    <cellStyle name="Normal 2 21 2 2 4 2" xfId="2259" xr:uid="{00000000-0005-0000-0000-000048060000}"/>
    <cellStyle name="Normal 2 21 2 3" xfId="1526" xr:uid="{00000000-0005-0000-0000-000049060000}"/>
    <cellStyle name="Normal 2 21 2 3 2" xfId="2260" xr:uid="{00000000-0005-0000-0000-00004A060000}"/>
    <cellStyle name="Normal 2 21 2 4" xfId="1527" xr:uid="{00000000-0005-0000-0000-00004B060000}"/>
    <cellStyle name="Normal 2 21 2 4 2" xfId="2261" xr:uid="{00000000-0005-0000-0000-00004C060000}"/>
    <cellStyle name="Normal 2 21 2 5" xfId="1528" xr:uid="{00000000-0005-0000-0000-00004D060000}"/>
    <cellStyle name="Normal 2 21 2 5 2" xfId="2262" xr:uid="{00000000-0005-0000-0000-00004E060000}"/>
    <cellStyle name="Normal 2 21 2 6" xfId="1529" xr:uid="{00000000-0005-0000-0000-00004F060000}"/>
    <cellStyle name="Normal 2 21 2 6 2" xfId="2263" xr:uid="{00000000-0005-0000-0000-000050060000}"/>
    <cellStyle name="Normal 2 21 2 7" xfId="1530" xr:uid="{00000000-0005-0000-0000-000051060000}"/>
    <cellStyle name="Normal 2 21 2 7 2" xfId="2264" xr:uid="{00000000-0005-0000-0000-000052060000}"/>
    <cellStyle name="Normal 2 21 2 8" xfId="1531" xr:uid="{00000000-0005-0000-0000-000053060000}"/>
    <cellStyle name="Normal 2 21 2 8 2" xfId="2265" xr:uid="{00000000-0005-0000-0000-000054060000}"/>
    <cellStyle name="Normal 2 21 2 9" xfId="1532" xr:uid="{00000000-0005-0000-0000-000055060000}"/>
    <cellStyle name="Normal 2 21 3" xfId="1533" xr:uid="{00000000-0005-0000-0000-000056060000}"/>
    <cellStyle name="Normal 2 21 3 2" xfId="2266" xr:uid="{00000000-0005-0000-0000-000057060000}"/>
    <cellStyle name="Normal 2 21 4" xfId="1534" xr:uid="{00000000-0005-0000-0000-000058060000}"/>
    <cellStyle name="Normal 2 21 4 2" xfId="2267" xr:uid="{00000000-0005-0000-0000-000059060000}"/>
    <cellStyle name="Normal 2 21 5" xfId="1535" xr:uid="{00000000-0005-0000-0000-00005A060000}"/>
    <cellStyle name="Normal 2 21 6" xfId="1536" xr:uid="{00000000-0005-0000-0000-00005B060000}"/>
    <cellStyle name="Normal 2 21 7" xfId="1537" xr:uid="{00000000-0005-0000-0000-00005C060000}"/>
    <cellStyle name="Normal 2 21 8" xfId="1538" xr:uid="{00000000-0005-0000-0000-00005D060000}"/>
    <cellStyle name="Normal 2 21 9" xfId="1539" xr:uid="{00000000-0005-0000-0000-00005E060000}"/>
    <cellStyle name="Normal 2 22" xfId="1540" xr:uid="{00000000-0005-0000-0000-00005F060000}"/>
    <cellStyle name="Normal 2 22 2" xfId="2268" xr:uid="{00000000-0005-0000-0000-000060060000}"/>
    <cellStyle name="Normal 2 23" xfId="1541" xr:uid="{00000000-0005-0000-0000-000061060000}"/>
    <cellStyle name="Normal 2 23 10" xfId="1542" xr:uid="{00000000-0005-0000-0000-000062060000}"/>
    <cellStyle name="Normal 2 23 11" xfId="1543" xr:uid="{00000000-0005-0000-0000-000063060000}"/>
    <cellStyle name="Normal 2 23 11 2" xfId="2269" xr:uid="{00000000-0005-0000-0000-000064060000}"/>
    <cellStyle name="Normal 2 23 12" xfId="1544" xr:uid="{00000000-0005-0000-0000-000065060000}"/>
    <cellStyle name="Normal 2 23 12 2" xfId="2270" xr:uid="{00000000-0005-0000-0000-000066060000}"/>
    <cellStyle name="Normal 2 23 2" xfId="1545" xr:uid="{00000000-0005-0000-0000-000067060000}"/>
    <cellStyle name="Normal 2 23 2 10" xfId="1546" xr:uid="{00000000-0005-0000-0000-000068060000}"/>
    <cellStyle name="Normal 2 23 2 11" xfId="2271" xr:uid="{00000000-0005-0000-0000-000069060000}"/>
    <cellStyle name="Normal 2 23 2 2" xfId="1547" xr:uid="{00000000-0005-0000-0000-00006A060000}"/>
    <cellStyle name="Normal 2 23 2 2 2" xfId="1548" xr:uid="{00000000-0005-0000-0000-00006B060000}"/>
    <cellStyle name="Normal 2 23 2 2 2 2" xfId="2272" xr:uid="{00000000-0005-0000-0000-00006C060000}"/>
    <cellStyle name="Normal 2 23 2 2 3" xfId="1549" xr:uid="{00000000-0005-0000-0000-00006D060000}"/>
    <cellStyle name="Normal 2 23 2 2 3 2" xfId="2273" xr:uid="{00000000-0005-0000-0000-00006E060000}"/>
    <cellStyle name="Normal 2 23 2 2 4" xfId="1550" xr:uid="{00000000-0005-0000-0000-00006F060000}"/>
    <cellStyle name="Normal 2 23 2 2 4 2" xfId="2274" xr:uid="{00000000-0005-0000-0000-000070060000}"/>
    <cellStyle name="Normal 2 23 2 3" xfId="1551" xr:uid="{00000000-0005-0000-0000-000071060000}"/>
    <cellStyle name="Normal 2 23 2 3 2" xfId="2275" xr:uid="{00000000-0005-0000-0000-000072060000}"/>
    <cellStyle name="Normal 2 23 2 4" xfId="1552" xr:uid="{00000000-0005-0000-0000-000073060000}"/>
    <cellStyle name="Normal 2 23 2 4 2" xfId="2276" xr:uid="{00000000-0005-0000-0000-000074060000}"/>
    <cellStyle name="Normal 2 23 2 5" xfId="1553" xr:uid="{00000000-0005-0000-0000-000075060000}"/>
    <cellStyle name="Normal 2 23 2 5 2" xfId="2277" xr:uid="{00000000-0005-0000-0000-000076060000}"/>
    <cellStyle name="Normal 2 23 2 6" xfId="1554" xr:uid="{00000000-0005-0000-0000-000077060000}"/>
    <cellStyle name="Normal 2 23 2 6 2" xfId="2278" xr:uid="{00000000-0005-0000-0000-000078060000}"/>
    <cellStyle name="Normal 2 23 2 7" xfId="1555" xr:uid="{00000000-0005-0000-0000-000079060000}"/>
    <cellStyle name="Normal 2 23 2 7 2" xfId="2279" xr:uid="{00000000-0005-0000-0000-00007A060000}"/>
    <cellStyle name="Normal 2 23 2 8" xfId="1556" xr:uid="{00000000-0005-0000-0000-00007B060000}"/>
    <cellStyle name="Normal 2 23 2 8 2" xfId="2280" xr:uid="{00000000-0005-0000-0000-00007C060000}"/>
    <cellStyle name="Normal 2 23 2 9" xfId="1557" xr:uid="{00000000-0005-0000-0000-00007D060000}"/>
    <cellStyle name="Normal 2 23 3" xfId="1558" xr:uid="{00000000-0005-0000-0000-00007E060000}"/>
    <cellStyle name="Normal 2 23 3 2" xfId="2281" xr:uid="{00000000-0005-0000-0000-00007F060000}"/>
    <cellStyle name="Normal 2 23 4" xfId="1559" xr:uid="{00000000-0005-0000-0000-000080060000}"/>
    <cellStyle name="Normal 2 23 4 2" xfId="2282" xr:uid="{00000000-0005-0000-0000-000081060000}"/>
    <cellStyle name="Normal 2 23 5" xfId="1560" xr:uid="{00000000-0005-0000-0000-000082060000}"/>
    <cellStyle name="Normal 2 23 6" xfId="1561" xr:uid="{00000000-0005-0000-0000-000083060000}"/>
    <cellStyle name="Normal 2 23 7" xfId="1562" xr:uid="{00000000-0005-0000-0000-000084060000}"/>
    <cellStyle name="Normal 2 23 8" xfId="1563" xr:uid="{00000000-0005-0000-0000-000085060000}"/>
    <cellStyle name="Normal 2 23 9" xfId="1564" xr:uid="{00000000-0005-0000-0000-000086060000}"/>
    <cellStyle name="Normal 2 24" xfId="1565" xr:uid="{00000000-0005-0000-0000-000087060000}"/>
    <cellStyle name="Normal 2 24 2" xfId="1566" xr:uid="{00000000-0005-0000-0000-000088060000}"/>
    <cellStyle name="Normal 2 24 2 2" xfId="2283" xr:uid="{00000000-0005-0000-0000-000089060000}"/>
    <cellStyle name="Normal 2 24 3" xfId="1567" xr:uid="{00000000-0005-0000-0000-00008A060000}"/>
    <cellStyle name="Normal 2 24 3 2" xfId="2284" xr:uid="{00000000-0005-0000-0000-00008B060000}"/>
    <cellStyle name="Normal 2 24 4" xfId="1568" xr:uid="{00000000-0005-0000-0000-00008C060000}"/>
    <cellStyle name="Normal 2 24 4 2" xfId="2285" xr:uid="{00000000-0005-0000-0000-00008D060000}"/>
    <cellStyle name="Normal 2 25" xfId="1569" xr:uid="{00000000-0005-0000-0000-00008E060000}"/>
    <cellStyle name="Normal 2 25 2" xfId="1570" xr:uid="{00000000-0005-0000-0000-00008F060000}"/>
    <cellStyle name="Normal 2 25 2 2" xfId="2286" xr:uid="{00000000-0005-0000-0000-000090060000}"/>
    <cellStyle name="Normal 2 25 3" xfId="1571" xr:uid="{00000000-0005-0000-0000-000091060000}"/>
    <cellStyle name="Normal 2 25 3 2" xfId="2287" xr:uid="{00000000-0005-0000-0000-000092060000}"/>
    <cellStyle name="Normal 2 25 4" xfId="1572" xr:uid="{00000000-0005-0000-0000-000093060000}"/>
    <cellStyle name="Normal 2 25 4 2" xfId="2288" xr:uid="{00000000-0005-0000-0000-000094060000}"/>
    <cellStyle name="Normal 2 26" xfId="1573" xr:uid="{00000000-0005-0000-0000-000095060000}"/>
    <cellStyle name="Normal 2 26 2" xfId="1574" xr:uid="{00000000-0005-0000-0000-000096060000}"/>
    <cellStyle name="Normal 2 26 2 2" xfId="2289" xr:uid="{00000000-0005-0000-0000-000097060000}"/>
    <cellStyle name="Normal 2 26 3" xfId="1575" xr:uid="{00000000-0005-0000-0000-000098060000}"/>
    <cellStyle name="Normal 2 26 3 2" xfId="2290" xr:uid="{00000000-0005-0000-0000-000099060000}"/>
    <cellStyle name="Normal 2 26 4" xfId="1576" xr:uid="{00000000-0005-0000-0000-00009A060000}"/>
    <cellStyle name="Normal 2 26 4 2" xfId="2291" xr:uid="{00000000-0005-0000-0000-00009B060000}"/>
    <cellStyle name="Normal 2 27" xfId="1577" xr:uid="{00000000-0005-0000-0000-00009C060000}"/>
    <cellStyle name="Normal 2 27 2" xfId="2292" xr:uid="{00000000-0005-0000-0000-00009D060000}"/>
    <cellStyle name="Normal 2 28" xfId="1578" xr:uid="{00000000-0005-0000-0000-00009E060000}"/>
    <cellStyle name="Normal 2 28 10" xfId="1579" xr:uid="{00000000-0005-0000-0000-00009F060000}"/>
    <cellStyle name="Normal 2 28 11" xfId="1580" xr:uid="{00000000-0005-0000-0000-0000A0060000}"/>
    <cellStyle name="Normal 2 28 12" xfId="1581" xr:uid="{00000000-0005-0000-0000-0000A1060000}"/>
    <cellStyle name="Normal 2 28 13" xfId="1582" xr:uid="{00000000-0005-0000-0000-0000A2060000}"/>
    <cellStyle name="Normal 2 28 14" xfId="1583" xr:uid="{00000000-0005-0000-0000-0000A3060000}"/>
    <cellStyle name="Normal 2 28 15" xfId="1584" xr:uid="{00000000-0005-0000-0000-0000A4060000}"/>
    <cellStyle name="Normal 2 28 16" xfId="1585" xr:uid="{00000000-0005-0000-0000-0000A5060000}"/>
    <cellStyle name="Normal 2 28 17" xfId="1586" xr:uid="{00000000-0005-0000-0000-0000A6060000}"/>
    <cellStyle name="Normal 2 28 18" xfId="1587" xr:uid="{00000000-0005-0000-0000-0000A7060000}"/>
    <cellStyle name="Normal 2 28 19" xfId="1588" xr:uid="{00000000-0005-0000-0000-0000A8060000}"/>
    <cellStyle name="Normal 2 28 2" xfId="1589" xr:uid="{00000000-0005-0000-0000-0000A9060000}"/>
    <cellStyle name="Normal 2 28 2 10" xfId="1590" xr:uid="{00000000-0005-0000-0000-0000AA060000}"/>
    <cellStyle name="Normal 2 28 2 10 2" xfId="2294" xr:uid="{00000000-0005-0000-0000-0000AB060000}"/>
    <cellStyle name="Normal 2 28 2 11" xfId="1591" xr:uid="{00000000-0005-0000-0000-0000AC060000}"/>
    <cellStyle name="Normal 2 28 2 11 2" xfId="2295" xr:uid="{00000000-0005-0000-0000-0000AD060000}"/>
    <cellStyle name="Normal 2 28 2 12" xfId="1592" xr:uid="{00000000-0005-0000-0000-0000AE060000}"/>
    <cellStyle name="Normal 2 28 2 12 2" xfId="2296" xr:uid="{00000000-0005-0000-0000-0000AF060000}"/>
    <cellStyle name="Normal 2 28 2 13" xfId="1593" xr:uid="{00000000-0005-0000-0000-0000B0060000}"/>
    <cellStyle name="Normal 2 28 2 13 2" xfId="2297" xr:uid="{00000000-0005-0000-0000-0000B1060000}"/>
    <cellStyle name="Normal 2 28 2 14" xfId="1594" xr:uid="{00000000-0005-0000-0000-0000B2060000}"/>
    <cellStyle name="Normal 2 28 2 14 2" xfId="2298" xr:uid="{00000000-0005-0000-0000-0000B3060000}"/>
    <cellStyle name="Normal 2 28 2 15" xfId="1595" xr:uid="{00000000-0005-0000-0000-0000B4060000}"/>
    <cellStyle name="Normal 2 28 2 15 2" xfId="2299" xr:uid="{00000000-0005-0000-0000-0000B5060000}"/>
    <cellStyle name="Normal 2 28 2 16" xfId="1596" xr:uid="{00000000-0005-0000-0000-0000B6060000}"/>
    <cellStyle name="Normal 2 28 2 16 2" xfId="2300" xr:uid="{00000000-0005-0000-0000-0000B7060000}"/>
    <cellStyle name="Normal 2 28 2 17" xfId="1597" xr:uid="{00000000-0005-0000-0000-0000B8060000}"/>
    <cellStyle name="Normal 2 28 2 17 2" xfId="2301" xr:uid="{00000000-0005-0000-0000-0000B9060000}"/>
    <cellStyle name="Normal 2 28 2 18" xfId="1598" xr:uid="{00000000-0005-0000-0000-0000BA060000}"/>
    <cellStyle name="Normal 2 28 2 18 2" xfId="2302" xr:uid="{00000000-0005-0000-0000-0000BB060000}"/>
    <cellStyle name="Normal 2 28 2 19" xfId="1599" xr:uid="{00000000-0005-0000-0000-0000BC060000}"/>
    <cellStyle name="Normal 2 28 2 19 2" xfId="2303" xr:uid="{00000000-0005-0000-0000-0000BD060000}"/>
    <cellStyle name="Normal 2 28 2 2" xfId="1600" xr:uid="{00000000-0005-0000-0000-0000BE060000}"/>
    <cellStyle name="Normal 2 28 2 2 2" xfId="2304" xr:uid="{00000000-0005-0000-0000-0000BF060000}"/>
    <cellStyle name="Normal 2 28 2 20" xfId="1601" xr:uid="{00000000-0005-0000-0000-0000C0060000}"/>
    <cellStyle name="Normal 2 28 2 20 2" xfId="2305" xr:uid="{00000000-0005-0000-0000-0000C1060000}"/>
    <cellStyle name="Normal 2 28 2 21" xfId="1602" xr:uid="{00000000-0005-0000-0000-0000C2060000}"/>
    <cellStyle name="Normal 2 28 2 21 2" xfId="2306" xr:uid="{00000000-0005-0000-0000-0000C3060000}"/>
    <cellStyle name="Normal 2 28 2 22" xfId="1603" xr:uid="{00000000-0005-0000-0000-0000C4060000}"/>
    <cellStyle name="Normal 2 28 2 22 2" xfId="2307" xr:uid="{00000000-0005-0000-0000-0000C5060000}"/>
    <cellStyle name="Normal 2 28 2 23" xfId="1604" xr:uid="{00000000-0005-0000-0000-0000C6060000}"/>
    <cellStyle name="Normal 2 28 2 23 2" xfId="2308" xr:uid="{00000000-0005-0000-0000-0000C7060000}"/>
    <cellStyle name="Normal 2 28 2 24" xfId="1605" xr:uid="{00000000-0005-0000-0000-0000C8060000}"/>
    <cellStyle name="Normal 2 28 2 24 2" xfId="2309" xr:uid="{00000000-0005-0000-0000-0000C9060000}"/>
    <cellStyle name="Normal 2 28 2 25" xfId="1606" xr:uid="{00000000-0005-0000-0000-0000CA060000}"/>
    <cellStyle name="Normal 2 28 2 25 2" xfId="2310" xr:uid="{00000000-0005-0000-0000-0000CB060000}"/>
    <cellStyle name="Normal 2 28 2 26" xfId="1607" xr:uid="{00000000-0005-0000-0000-0000CC060000}"/>
    <cellStyle name="Normal 2 28 2 26 2" xfId="2311" xr:uid="{00000000-0005-0000-0000-0000CD060000}"/>
    <cellStyle name="Normal 2 28 2 27" xfId="1608" xr:uid="{00000000-0005-0000-0000-0000CE060000}"/>
    <cellStyle name="Normal 2 28 2 27 2" xfId="2312" xr:uid="{00000000-0005-0000-0000-0000CF060000}"/>
    <cellStyle name="Normal 2 28 2 28" xfId="1609" xr:uid="{00000000-0005-0000-0000-0000D0060000}"/>
    <cellStyle name="Normal 2 28 2 28 2" xfId="2313" xr:uid="{00000000-0005-0000-0000-0000D1060000}"/>
    <cellStyle name="Normal 2 28 2 29" xfId="1610" xr:uid="{00000000-0005-0000-0000-0000D2060000}"/>
    <cellStyle name="Normal 2 28 2 29 2" xfId="2314" xr:uid="{00000000-0005-0000-0000-0000D3060000}"/>
    <cellStyle name="Normal 2 28 2 3" xfId="1611" xr:uid="{00000000-0005-0000-0000-0000D4060000}"/>
    <cellStyle name="Normal 2 28 2 3 2" xfId="2315" xr:uid="{00000000-0005-0000-0000-0000D5060000}"/>
    <cellStyle name="Normal 2 28 2 30" xfId="1612" xr:uid="{00000000-0005-0000-0000-0000D6060000}"/>
    <cellStyle name="Normal 2 28 2 30 2" xfId="2316" xr:uid="{00000000-0005-0000-0000-0000D7060000}"/>
    <cellStyle name="Normal 2 28 2 31" xfId="1613" xr:uid="{00000000-0005-0000-0000-0000D8060000}"/>
    <cellStyle name="Normal 2 28 2 31 2" xfId="2317" xr:uid="{00000000-0005-0000-0000-0000D9060000}"/>
    <cellStyle name="Normal 2 28 2 32" xfId="1614" xr:uid="{00000000-0005-0000-0000-0000DA060000}"/>
    <cellStyle name="Normal 2 28 2 32 2" xfId="2318" xr:uid="{00000000-0005-0000-0000-0000DB060000}"/>
    <cellStyle name="Normal 2 28 2 33" xfId="1615" xr:uid="{00000000-0005-0000-0000-0000DC060000}"/>
    <cellStyle name="Normal 2 28 2 33 2" xfId="2319" xr:uid="{00000000-0005-0000-0000-0000DD060000}"/>
    <cellStyle name="Normal 2 28 2 34" xfId="1616" xr:uid="{00000000-0005-0000-0000-0000DE060000}"/>
    <cellStyle name="Normal 2 28 2 34 2" xfId="2320" xr:uid="{00000000-0005-0000-0000-0000DF060000}"/>
    <cellStyle name="Normal 2 28 2 35" xfId="1617" xr:uid="{00000000-0005-0000-0000-0000E0060000}"/>
    <cellStyle name="Normal 2 28 2 35 2" xfId="2321" xr:uid="{00000000-0005-0000-0000-0000E1060000}"/>
    <cellStyle name="Normal 2 28 2 36" xfId="1618" xr:uid="{00000000-0005-0000-0000-0000E2060000}"/>
    <cellStyle name="Normal 2 28 2 36 2" xfId="2322" xr:uid="{00000000-0005-0000-0000-0000E3060000}"/>
    <cellStyle name="Normal 2 28 2 37" xfId="1619" xr:uid="{00000000-0005-0000-0000-0000E4060000}"/>
    <cellStyle name="Normal 2 28 2 37 2" xfId="2323" xr:uid="{00000000-0005-0000-0000-0000E5060000}"/>
    <cellStyle name="Normal 2 28 2 38" xfId="1620" xr:uid="{00000000-0005-0000-0000-0000E6060000}"/>
    <cellStyle name="Normal 2 28 2 38 2" xfId="2324" xr:uid="{00000000-0005-0000-0000-0000E7060000}"/>
    <cellStyle name="Normal 2 28 2 39" xfId="1621" xr:uid="{00000000-0005-0000-0000-0000E8060000}"/>
    <cellStyle name="Normal 2 28 2 39 2" xfId="2325" xr:uid="{00000000-0005-0000-0000-0000E9060000}"/>
    <cellStyle name="Normal 2 28 2 4" xfId="1622" xr:uid="{00000000-0005-0000-0000-0000EA060000}"/>
    <cellStyle name="Normal 2 28 2 4 2" xfId="2326" xr:uid="{00000000-0005-0000-0000-0000EB060000}"/>
    <cellStyle name="Normal 2 28 2 40" xfId="1623" xr:uid="{00000000-0005-0000-0000-0000EC060000}"/>
    <cellStyle name="Normal 2 28 2 40 2" xfId="2327" xr:uid="{00000000-0005-0000-0000-0000ED060000}"/>
    <cellStyle name="Normal 2 28 2 41" xfId="1624" xr:uid="{00000000-0005-0000-0000-0000EE060000}"/>
    <cellStyle name="Normal 2 28 2 41 2" xfId="2328" xr:uid="{00000000-0005-0000-0000-0000EF060000}"/>
    <cellStyle name="Normal 2 28 2 42" xfId="1625" xr:uid="{00000000-0005-0000-0000-0000F0060000}"/>
    <cellStyle name="Normal 2 28 2 42 2" xfId="2329" xr:uid="{00000000-0005-0000-0000-0000F1060000}"/>
    <cellStyle name="Normal 2 28 2 5" xfId="1626" xr:uid="{00000000-0005-0000-0000-0000F2060000}"/>
    <cellStyle name="Normal 2 28 2 5 2" xfId="2330" xr:uid="{00000000-0005-0000-0000-0000F3060000}"/>
    <cellStyle name="Normal 2 28 2 6" xfId="1627" xr:uid="{00000000-0005-0000-0000-0000F4060000}"/>
    <cellStyle name="Normal 2 28 2 6 2" xfId="2331" xr:uid="{00000000-0005-0000-0000-0000F5060000}"/>
    <cellStyle name="Normal 2 28 2 7" xfId="1628" xr:uid="{00000000-0005-0000-0000-0000F6060000}"/>
    <cellStyle name="Normal 2 28 2 7 2" xfId="2332" xr:uid="{00000000-0005-0000-0000-0000F7060000}"/>
    <cellStyle name="Normal 2 28 2 8" xfId="1629" xr:uid="{00000000-0005-0000-0000-0000F8060000}"/>
    <cellStyle name="Normal 2 28 2 8 2" xfId="2333" xr:uid="{00000000-0005-0000-0000-0000F9060000}"/>
    <cellStyle name="Normal 2 28 2 9" xfId="1630" xr:uid="{00000000-0005-0000-0000-0000FA060000}"/>
    <cellStyle name="Normal 2 28 2 9 2" xfId="2334" xr:uid="{00000000-0005-0000-0000-0000FB060000}"/>
    <cellStyle name="Normal 2 28 20" xfId="1631" xr:uid="{00000000-0005-0000-0000-0000FC060000}"/>
    <cellStyle name="Normal 2 28 21" xfId="1632" xr:uid="{00000000-0005-0000-0000-0000FD060000}"/>
    <cellStyle name="Normal 2 28 22" xfId="1633" xr:uid="{00000000-0005-0000-0000-0000FE060000}"/>
    <cellStyle name="Normal 2 28 23" xfId="1634" xr:uid="{00000000-0005-0000-0000-0000FF060000}"/>
    <cellStyle name="Normal 2 28 24" xfId="1635" xr:uid="{00000000-0005-0000-0000-000000070000}"/>
    <cellStyle name="Normal 2 28 25" xfId="1636" xr:uid="{00000000-0005-0000-0000-000001070000}"/>
    <cellStyle name="Normal 2 28 26" xfId="1637" xr:uid="{00000000-0005-0000-0000-000002070000}"/>
    <cellStyle name="Normal 2 28 27" xfId="1638" xr:uid="{00000000-0005-0000-0000-000003070000}"/>
    <cellStyle name="Normal 2 28 28" xfId="1639" xr:uid="{00000000-0005-0000-0000-000004070000}"/>
    <cellStyle name="Normal 2 28 29" xfId="1640" xr:uid="{00000000-0005-0000-0000-000005070000}"/>
    <cellStyle name="Normal 2 28 3" xfId="1641" xr:uid="{00000000-0005-0000-0000-000006070000}"/>
    <cellStyle name="Normal 2 28 30" xfId="1642" xr:uid="{00000000-0005-0000-0000-000007070000}"/>
    <cellStyle name="Normal 2 28 31" xfId="1643" xr:uid="{00000000-0005-0000-0000-000008070000}"/>
    <cellStyle name="Normal 2 28 32" xfId="1644" xr:uid="{00000000-0005-0000-0000-000009070000}"/>
    <cellStyle name="Normal 2 28 33" xfId="1645" xr:uid="{00000000-0005-0000-0000-00000A070000}"/>
    <cellStyle name="Normal 2 28 34" xfId="1646" xr:uid="{00000000-0005-0000-0000-00000B070000}"/>
    <cellStyle name="Normal 2 28 35" xfId="1647" xr:uid="{00000000-0005-0000-0000-00000C070000}"/>
    <cellStyle name="Normal 2 28 36" xfId="1648" xr:uid="{00000000-0005-0000-0000-00000D070000}"/>
    <cellStyle name="Normal 2 28 37" xfId="1649" xr:uid="{00000000-0005-0000-0000-00000E070000}"/>
    <cellStyle name="Normal 2 28 38" xfId="1650" xr:uid="{00000000-0005-0000-0000-00000F070000}"/>
    <cellStyle name="Normal 2 28 39" xfId="1651" xr:uid="{00000000-0005-0000-0000-000010070000}"/>
    <cellStyle name="Normal 2 28 4" xfId="1652" xr:uid="{00000000-0005-0000-0000-000011070000}"/>
    <cellStyle name="Normal 2 28 40" xfId="1653" xr:uid="{00000000-0005-0000-0000-000012070000}"/>
    <cellStyle name="Normal 2 28 41" xfId="1654" xr:uid="{00000000-0005-0000-0000-000013070000}"/>
    <cellStyle name="Normal 2 28 42" xfId="1655" xr:uid="{00000000-0005-0000-0000-000014070000}"/>
    <cellStyle name="Normal 2 28 43" xfId="2293" xr:uid="{00000000-0005-0000-0000-000015070000}"/>
    <cellStyle name="Normal 2 28 5" xfId="1656" xr:uid="{00000000-0005-0000-0000-000016070000}"/>
    <cellStyle name="Normal 2 28 6" xfId="1657" xr:uid="{00000000-0005-0000-0000-000017070000}"/>
    <cellStyle name="Normal 2 28 7" xfId="1658" xr:uid="{00000000-0005-0000-0000-000018070000}"/>
    <cellStyle name="Normal 2 28 8" xfId="1659" xr:uid="{00000000-0005-0000-0000-000019070000}"/>
    <cellStyle name="Normal 2 28 9" xfId="1660" xr:uid="{00000000-0005-0000-0000-00001A070000}"/>
    <cellStyle name="Normal 2 29" xfId="1661" xr:uid="{00000000-0005-0000-0000-00001B070000}"/>
    <cellStyle name="Normal 2 29 2" xfId="2335" xr:uid="{00000000-0005-0000-0000-00001C070000}"/>
    <cellStyle name="Normal 2 3" xfId="1662" xr:uid="{00000000-0005-0000-0000-00001D070000}"/>
    <cellStyle name="Normal 2 30" xfId="1663" xr:uid="{00000000-0005-0000-0000-00001E070000}"/>
    <cellStyle name="Normal 2 30 2" xfId="2336" xr:uid="{00000000-0005-0000-0000-00001F070000}"/>
    <cellStyle name="Normal 2 31" xfId="1664" xr:uid="{00000000-0005-0000-0000-000020070000}"/>
    <cellStyle name="Normal 2 31 2" xfId="2337" xr:uid="{00000000-0005-0000-0000-000021070000}"/>
    <cellStyle name="Normal 2 32" xfId="1665" xr:uid="{00000000-0005-0000-0000-000022070000}"/>
    <cellStyle name="Normal 2 32 2" xfId="2338" xr:uid="{00000000-0005-0000-0000-000023070000}"/>
    <cellStyle name="Normal 2 33" xfId="1666" xr:uid="{00000000-0005-0000-0000-000024070000}"/>
    <cellStyle name="Normal 2 33 2" xfId="2339" xr:uid="{00000000-0005-0000-0000-000025070000}"/>
    <cellStyle name="Normal 2 34" xfId="1667" xr:uid="{00000000-0005-0000-0000-000026070000}"/>
    <cellStyle name="Normal 2 34 2" xfId="2340" xr:uid="{00000000-0005-0000-0000-000027070000}"/>
    <cellStyle name="Normal 2 35" xfId="1668" xr:uid="{00000000-0005-0000-0000-000028070000}"/>
    <cellStyle name="Normal 2 35 2" xfId="2341" xr:uid="{00000000-0005-0000-0000-000029070000}"/>
    <cellStyle name="Normal 2 36" xfId="1669" xr:uid="{00000000-0005-0000-0000-00002A070000}"/>
    <cellStyle name="Normal 2 36 2" xfId="2342" xr:uid="{00000000-0005-0000-0000-00002B070000}"/>
    <cellStyle name="Normal 2 37" xfId="1670" xr:uid="{00000000-0005-0000-0000-00002C070000}"/>
    <cellStyle name="Normal 2 37 2" xfId="2343" xr:uid="{00000000-0005-0000-0000-00002D070000}"/>
    <cellStyle name="Normal 2 38" xfId="1671" xr:uid="{00000000-0005-0000-0000-00002E070000}"/>
    <cellStyle name="Normal 2 38 2" xfId="2344" xr:uid="{00000000-0005-0000-0000-00002F070000}"/>
    <cellStyle name="Normal 2 39" xfId="1672" xr:uid="{00000000-0005-0000-0000-000030070000}"/>
    <cellStyle name="Normal 2 39 2" xfId="2345" xr:uid="{00000000-0005-0000-0000-000031070000}"/>
    <cellStyle name="Normal 2 4" xfId="94" xr:uid="{00000000-0005-0000-0000-000032070000}"/>
    <cellStyle name="Normal 2 4 2" xfId="1673" xr:uid="{00000000-0005-0000-0000-000033070000}"/>
    <cellStyle name="Normal 2 40" xfId="1674" xr:uid="{00000000-0005-0000-0000-000034070000}"/>
    <cellStyle name="Normal 2 40 2" xfId="2346" xr:uid="{00000000-0005-0000-0000-000035070000}"/>
    <cellStyle name="Normal 2 41" xfId="1675" xr:uid="{00000000-0005-0000-0000-000036070000}"/>
    <cellStyle name="Normal 2 41 2" xfId="2347" xr:uid="{00000000-0005-0000-0000-000037070000}"/>
    <cellStyle name="Normal 2 42" xfId="1676" xr:uid="{00000000-0005-0000-0000-000038070000}"/>
    <cellStyle name="Normal 2 42 2" xfId="2348" xr:uid="{00000000-0005-0000-0000-000039070000}"/>
    <cellStyle name="Normal 2 43" xfId="1677" xr:uid="{00000000-0005-0000-0000-00003A070000}"/>
    <cellStyle name="Normal 2 43 2" xfId="2349" xr:uid="{00000000-0005-0000-0000-00003B070000}"/>
    <cellStyle name="Normal 2 44" xfId="1678" xr:uid="{00000000-0005-0000-0000-00003C070000}"/>
    <cellStyle name="Normal 2 44 2" xfId="2350" xr:uid="{00000000-0005-0000-0000-00003D070000}"/>
    <cellStyle name="Normal 2 45" xfId="1679" xr:uid="{00000000-0005-0000-0000-00003E070000}"/>
    <cellStyle name="Normal 2 45 2" xfId="2351" xr:uid="{00000000-0005-0000-0000-00003F070000}"/>
    <cellStyle name="Normal 2 46" xfId="1680" xr:uid="{00000000-0005-0000-0000-000040070000}"/>
    <cellStyle name="Normal 2 46 2" xfId="2352" xr:uid="{00000000-0005-0000-0000-000041070000}"/>
    <cellStyle name="Normal 2 47" xfId="1681" xr:uid="{00000000-0005-0000-0000-000042070000}"/>
    <cellStyle name="Normal 2 47 2" xfId="2353" xr:uid="{00000000-0005-0000-0000-000043070000}"/>
    <cellStyle name="Normal 2 48" xfId="1682" xr:uid="{00000000-0005-0000-0000-000044070000}"/>
    <cellStyle name="Normal 2 48 2" xfId="2354" xr:uid="{00000000-0005-0000-0000-000045070000}"/>
    <cellStyle name="Normal 2 49" xfId="1683" xr:uid="{00000000-0005-0000-0000-000046070000}"/>
    <cellStyle name="Normal 2 49 2" xfId="2355" xr:uid="{00000000-0005-0000-0000-000047070000}"/>
    <cellStyle name="Normal 2 5" xfId="1684" xr:uid="{00000000-0005-0000-0000-000048070000}"/>
    <cellStyle name="Normal 2 5 10" xfId="1685" xr:uid="{00000000-0005-0000-0000-000049070000}"/>
    <cellStyle name="Normal 2 5 11" xfId="1686" xr:uid="{00000000-0005-0000-0000-00004A070000}"/>
    <cellStyle name="Normal 2 5 12" xfId="1687" xr:uid="{00000000-0005-0000-0000-00004B070000}"/>
    <cellStyle name="Normal 2 5 13" xfId="1688" xr:uid="{00000000-0005-0000-0000-00004C070000}"/>
    <cellStyle name="Normal 2 5 14" xfId="1689" xr:uid="{00000000-0005-0000-0000-00004D070000}"/>
    <cellStyle name="Normal 2 5 15" xfId="1690" xr:uid="{00000000-0005-0000-0000-00004E070000}"/>
    <cellStyle name="Normal 2 5 16" xfId="1691" xr:uid="{00000000-0005-0000-0000-00004F070000}"/>
    <cellStyle name="Normal 2 5 2" xfId="1692" xr:uid="{00000000-0005-0000-0000-000050070000}"/>
    <cellStyle name="Normal 2 5 3" xfId="1693" xr:uid="{00000000-0005-0000-0000-000051070000}"/>
    <cellStyle name="Normal 2 5 4" xfId="1694" xr:uid="{00000000-0005-0000-0000-000052070000}"/>
    <cellStyle name="Normal 2 5 5" xfId="1695" xr:uid="{00000000-0005-0000-0000-000053070000}"/>
    <cellStyle name="Normal 2 5 6" xfId="1696" xr:uid="{00000000-0005-0000-0000-000054070000}"/>
    <cellStyle name="Normal 2 5 7" xfId="1697" xr:uid="{00000000-0005-0000-0000-000055070000}"/>
    <cellStyle name="Normal 2 5 8" xfId="1698" xr:uid="{00000000-0005-0000-0000-000056070000}"/>
    <cellStyle name="Normal 2 5 9" xfId="1699" xr:uid="{00000000-0005-0000-0000-000057070000}"/>
    <cellStyle name="Normal 2 50" xfId="1700" xr:uid="{00000000-0005-0000-0000-000058070000}"/>
    <cellStyle name="Normal 2 50 2" xfId="2356" xr:uid="{00000000-0005-0000-0000-000059070000}"/>
    <cellStyle name="Normal 2 51" xfId="1701" xr:uid="{00000000-0005-0000-0000-00005A070000}"/>
    <cellStyle name="Normal 2 51 2" xfId="2357" xr:uid="{00000000-0005-0000-0000-00005B070000}"/>
    <cellStyle name="Normal 2 52" xfId="1702" xr:uid="{00000000-0005-0000-0000-00005C070000}"/>
    <cellStyle name="Normal 2 52 2" xfId="2358" xr:uid="{00000000-0005-0000-0000-00005D070000}"/>
    <cellStyle name="Normal 2 53" xfId="1703" xr:uid="{00000000-0005-0000-0000-00005E070000}"/>
    <cellStyle name="Normal 2 53 2" xfId="2359" xr:uid="{00000000-0005-0000-0000-00005F070000}"/>
    <cellStyle name="Normal 2 54" xfId="1704" xr:uid="{00000000-0005-0000-0000-000060070000}"/>
    <cellStyle name="Normal 2 54 2" xfId="2360" xr:uid="{00000000-0005-0000-0000-000061070000}"/>
    <cellStyle name="Normal 2 55" xfId="1705" xr:uid="{00000000-0005-0000-0000-000062070000}"/>
    <cellStyle name="Normal 2 55 2" xfId="2361" xr:uid="{00000000-0005-0000-0000-000063070000}"/>
    <cellStyle name="Normal 2 56" xfId="1706" xr:uid="{00000000-0005-0000-0000-000064070000}"/>
    <cellStyle name="Normal 2 56 2" xfId="2362" xr:uid="{00000000-0005-0000-0000-000065070000}"/>
    <cellStyle name="Normal 2 57" xfId="1707" xr:uid="{00000000-0005-0000-0000-000066070000}"/>
    <cellStyle name="Normal 2 57 2" xfId="2363" xr:uid="{00000000-0005-0000-0000-000067070000}"/>
    <cellStyle name="Normal 2 58" xfId="1708" xr:uid="{00000000-0005-0000-0000-000068070000}"/>
    <cellStyle name="Normal 2 58 2" xfId="2364" xr:uid="{00000000-0005-0000-0000-000069070000}"/>
    <cellStyle name="Normal 2 59" xfId="1709" xr:uid="{00000000-0005-0000-0000-00006A070000}"/>
    <cellStyle name="Normal 2 59 2" xfId="2365" xr:uid="{00000000-0005-0000-0000-00006B070000}"/>
    <cellStyle name="Normal 2 6" xfId="1710" xr:uid="{00000000-0005-0000-0000-00006C070000}"/>
    <cellStyle name="Normal 2 60" xfId="1711" xr:uid="{00000000-0005-0000-0000-00006D070000}"/>
    <cellStyle name="Normal 2 60 2" xfId="2366" xr:uid="{00000000-0005-0000-0000-00006E070000}"/>
    <cellStyle name="Normal 2 61" xfId="1712" xr:uid="{00000000-0005-0000-0000-00006F070000}"/>
    <cellStyle name="Normal 2 61 2" xfId="2367" xr:uid="{00000000-0005-0000-0000-000070070000}"/>
    <cellStyle name="Normal 2 62" xfId="1713" xr:uid="{00000000-0005-0000-0000-000071070000}"/>
    <cellStyle name="Normal 2 62 2" xfId="2368" xr:uid="{00000000-0005-0000-0000-000072070000}"/>
    <cellStyle name="Normal 2 63" xfId="1714" xr:uid="{00000000-0005-0000-0000-000073070000}"/>
    <cellStyle name="Normal 2 63 2" xfId="2369" xr:uid="{00000000-0005-0000-0000-000074070000}"/>
    <cellStyle name="Normal 2 64" xfId="1715" xr:uid="{00000000-0005-0000-0000-000075070000}"/>
    <cellStyle name="Normal 2 64 2" xfId="2370" xr:uid="{00000000-0005-0000-0000-000076070000}"/>
    <cellStyle name="Normal 2 65" xfId="1716" xr:uid="{00000000-0005-0000-0000-000077070000}"/>
    <cellStyle name="Normal 2 65 2" xfId="2371" xr:uid="{00000000-0005-0000-0000-000078070000}"/>
    <cellStyle name="Normal 2 66" xfId="1717" xr:uid="{00000000-0005-0000-0000-000079070000}"/>
    <cellStyle name="Normal 2 66 2" xfId="2372" xr:uid="{00000000-0005-0000-0000-00007A070000}"/>
    <cellStyle name="Normal 2 67" xfId="1718" xr:uid="{00000000-0005-0000-0000-00007B070000}"/>
    <cellStyle name="Normal 2 67 2" xfId="2373" xr:uid="{00000000-0005-0000-0000-00007C070000}"/>
    <cellStyle name="Normal 2 68" xfId="1719" xr:uid="{00000000-0005-0000-0000-00007D070000}"/>
    <cellStyle name="Normal 2 68 2" xfId="2374" xr:uid="{00000000-0005-0000-0000-00007E070000}"/>
    <cellStyle name="Normal 2 69" xfId="1720" xr:uid="{00000000-0005-0000-0000-00007F070000}"/>
    <cellStyle name="Normal 2 69 2" xfId="2375" xr:uid="{00000000-0005-0000-0000-000080070000}"/>
    <cellStyle name="Normal 2 7" xfId="1721" xr:uid="{00000000-0005-0000-0000-000081070000}"/>
    <cellStyle name="Normal 2 70" xfId="1722" xr:uid="{00000000-0005-0000-0000-000082070000}"/>
    <cellStyle name="Normal 2 70 2" xfId="2376" xr:uid="{00000000-0005-0000-0000-000083070000}"/>
    <cellStyle name="Normal 2 71" xfId="1723" xr:uid="{00000000-0005-0000-0000-000084070000}"/>
    <cellStyle name="Normal 2 71 2" xfId="2377" xr:uid="{00000000-0005-0000-0000-000085070000}"/>
    <cellStyle name="Normal 2 72" xfId="1724" xr:uid="{00000000-0005-0000-0000-000086070000}"/>
    <cellStyle name="Normal 2 72 2" xfId="2378" xr:uid="{00000000-0005-0000-0000-000087070000}"/>
    <cellStyle name="Normal 2 73" xfId="1725" xr:uid="{00000000-0005-0000-0000-000088070000}"/>
    <cellStyle name="Normal 2 73 2" xfId="2379" xr:uid="{00000000-0005-0000-0000-000089070000}"/>
    <cellStyle name="Normal 2 74" xfId="1726" xr:uid="{00000000-0005-0000-0000-00008A070000}"/>
    <cellStyle name="Normal 2 74 2" xfId="2380" xr:uid="{00000000-0005-0000-0000-00008B070000}"/>
    <cellStyle name="Normal 2 75" xfId="1727" xr:uid="{00000000-0005-0000-0000-00008C070000}"/>
    <cellStyle name="Normal 2 75 2" xfId="2381" xr:uid="{00000000-0005-0000-0000-00008D070000}"/>
    <cellStyle name="Normal 2 76" xfId="1728" xr:uid="{00000000-0005-0000-0000-00008E070000}"/>
    <cellStyle name="Normal 2 76 2" xfId="2382" xr:uid="{00000000-0005-0000-0000-00008F070000}"/>
    <cellStyle name="Normal 2 77" xfId="1729" xr:uid="{00000000-0005-0000-0000-000090070000}"/>
    <cellStyle name="Normal 2 77 2" xfId="2383" xr:uid="{00000000-0005-0000-0000-000091070000}"/>
    <cellStyle name="Normal 2 78" xfId="1730" xr:uid="{00000000-0005-0000-0000-000092070000}"/>
    <cellStyle name="Normal 2 78 2" xfId="2384" xr:uid="{00000000-0005-0000-0000-000093070000}"/>
    <cellStyle name="Normal 2 79" xfId="1731" xr:uid="{00000000-0005-0000-0000-000094070000}"/>
    <cellStyle name="Normal 2 79 2" xfId="2385" xr:uid="{00000000-0005-0000-0000-000095070000}"/>
    <cellStyle name="Normal 2 8" xfId="1732" xr:uid="{00000000-0005-0000-0000-000096070000}"/>
    <cellStyle name="Normal 2 80" xfId="1733" xr:uid="{00000000-0005-0000-0000-000097070000}"/>
    <cellStyle name="Normal 2 80 2" xfId="2386" xr:uid="{00000000-0005-0000-0000-000098070000}"/>
    <cellStyle name="Normal 2 81" xfId="1734" xr:uid="{00000000-0005-0000-0000-000099070000}"/>
    <cellStyle name="Normal 2 81 2" xfId="2387" xr:uid="{00000000-0005-0000-0000-00009A070000}"/>
    <cellStyle name="Normal 2 82" xfId="1735" xr:uid="{00000000-0005-0000-0000-00009B070000}"/>
    <cellStyle name="Normal 2 82 2" xfId="2388" xr:uid="{00000000-0005-0000-0000-00009C070000}"/>
    <cellStyle name="Normal 2 83" xfId="1736" xr:uid="{00000000-0005-0000-0000-00009D070000}"/>
    <cellStyle name="Normal 2 83 2" xfId="2389" xr:uid="{00000000-0005-0000-0000-00009E070000}"/>
    <cellStyle name="Normal 2 84" xfId="1737" xr:uid="{00000000-0005-0000-0000-00009F070000}"/>
    <cellStyle name="Normal 2 84 2" xfId="2390" xr:uid="{00000000-0005-0000-0000-0000A0070000}"/>
    <cellStyle name="Normal 2 85" xfId="1738" xr:uid="{00000000-0005-0000-0000-0000A1070000}"/>
    <cellStyle name="Normal 2 85 2" xfId="2391" xr:uid="{00000000-0005-0000-0000-0000A2070000}"/>
    <cellStyle name="Normal 2 86" xfId="1739" xr:uid="{00000000-0005-0000-0000-0000A3070000}"/>
    <cellStyle name="Normal 2 86 2" xfId="2392" xr:uid="{00000000-0005-0000-0000-0000A4070000}"/>
    <cellStyle name="Normal 2 87" xfId="1740" xr:uid="{00000000-0005-0000-0000-0000A5070000}"/>
    <cellStyle name="Normal 2 87 2" xfId="2393" xr:uid="{00000000-0005-0000-0000-0000A6070000}"/>
    <cellStyle name="Normal 2 88" xfId="1741" xr:uid="{00000000-0005-0000-0000-0000A7070000}"/>
    <cellStyle name="Normal 2 88 2" xfId="2394" xr:uid="{00000000-0005-0000-0000-0000A8070000}"/>
    <cellStyle name="Normal 2 89" xfId="1742" xr:uid="{00000000-0005-0000-0000-0000A9070000}"/>
    <cellStyle name="Normal 2 89 2" xfId="1743" xr:uid="{00000000-0005-0000-0000-0000AA070000}"/>
    <cellStyle name="Normal 2 89 2 2" xfId="2395" xr:uid="{00000000-0005-0000-0000-0000AB070000}"/>
    <cellStyle name="Normal 2 9" xfId="1744" xr:uid="{00000000-0005-0000-0000-0000AC070000}"/>
    <cellStyle name="Normal 2 90" xfId="1745" xr:uid="{00000000-0005-0000-0000-0000AD070000}"/>
    <cellStyle name="Normal 2 90 2" xfId="1746" xr:uid="{00000000-0005-0000-0000-0000AE070000}"/>
    <cellStyle name="Normal 2 90 2 2" xfId="2396" xr:uid="{00000000-0005-0000-0000-0000AF070000}"/>
    <cellStyle name="Normal 2 91" xfId="1747" xr:uid="{00000000-0005-0000-0000-0000B0070000}"/>
    <cellStyle name="Normal 2 91 2" xfId="2397" xr:uid="{00000000-0005-0000-0000-0000B1070000}"/>
    <cellStyle name="Normal 2 92" xfId="1748" xr:uid="{00000000-0005-0000-0000-0000B2070000}"/>
    <cellStyle name="Normal 2 92 2" xfId="1749" xr:uid="{00000000-0005-0000-0000-0000B3070000}"/>
    <cellStyle name="Normal 2 92 3" xfId="2398" xr:uid="{00000000-0005-0000-0000-0000B4070000}"/>
    <cellStyle name="Normal 2 93" xfId="1750" xr:uid="{00000000-0005-0000-0000-0000B5070000}"/>
    <cellStyle name="Normal 2 93 2" xfId="2399" xr:uid="{00000000-0005-0000-0000-0000B6070000}"/>
    <cellStyle name="Normal 2 94" xfId="1751" xr:uid="{00000000-0005-0000-0000-0000B7070000}"/>
    <cellStyle name="Normal 2 94 2" xfId="2400" xr:uid="{00000000-0005-0000-0000-0000B8070000}"/>
    <cellStyle name="Normal 2 95" xfId="1752" xr:uid="{00000000-0005-0000-0000-0000B9070000}"/>
    <cellStyle name="Normal 2 95 2" xfId="2401" xr:uid="{00000000-0005-0000-0000-0000BA070000}"/>
    <cellStyle name="Normal 2 96" xfId="1753" xr:uid="{00000000-0005-0000-0000-0000BB070000}"/>
    <cellStyle name="Normal 2 96 2" xfId="2402" xr:uid="{00000000-0005-0000-0000-0000BC070000}"/>
    <cellStyle name="Normal 2 97" xfId="1754" xr:uid="{00000000-0005-0000-0000-0000BD070000}"/>
    <cellStyle name="Normal 2 97 2" xfId="2403" xr:uid="{00000000-0005-0000-0000-0000BE070000}"/>
    <cellStyle name="Normal 2 98" xfId="1755" xr:uid="{00000000-0005-0000-0000-0000BF070000}"/>
    <cellStyle name="Normal 2 98 2" xfId="2404" xr:uid="{00000000-0005-0000-0000-0000C0070000}"/>
    <cellStyle name="Normal 2 99" xfId="1756" xr:uid="{00000000-0005-0000-0000-0000C1070000}"/>
    <cellStyle name="Normal 2 99 2" xfId="2405" xr:uid="{00000000-0005-0000-0000-0000C2070000}"/>
    <cellStyle name="Normal 20" xfId="2152" xr:uid="{00000000-0005-0000-0000-0000C3070000}"/>
    <cellStyle name="Normal 20 2" xfId="1757" xr:uid="{00000000-0005-0000-0000-0000C4070000}"/>
    <cellStyle name="Normal 20 2 2" xfId="2153" xr:uid="{00000000-0005-0000-0000-0000C5070000}"/>
    <cellStyle name="Normal 20 2 3" xfId="2154" xr:uid="{00000000-0005-0000-0000-0000C6070000}"/>
    <cellStyle name="Normal 20 3" xfId="1758" xr:uid="{00000000-0005-0000-0000-0000C7070000}"/>
    <cellStyle name="Normal 20 4" xfId="1759" xr:uid="{00000000-0005-0000-0000-0000C8070000}"/>
    <cellStyle name="Normal 20 5" xfId="1760" xr:uid="{00000000-0005-0000-0000-0000C9070000}"/>
    <cellStyle name="Normal 20 6" xfId="1761" xr:uid="{00000000-0005-0000-0000-0000CA070000}"/>
    <cellStyle name="Normal 20 7" xfId="1762" xr:uid="{00000000-0005-0000-0000-0000CB070000}"/>
    <cellStyle name="Normal 21" xfId="2155" xr:uid="{00000000-0005-0000-0000-0000CC070000}"/>
    <cellStyle name="Normal 21 2" xfId="1763" xr:uid="{00000000-0005-0000-0000-0000CD070000}"/>
    <cellStyle name="Normal 21 2 2" xfId="2156" xr:uid="{00000000-0005-0000-0000-0000CE070000}"/>
    <cellStyle name="Normal 21 2 3" xfId="2157" xr:uid="{00000000-0005-0000-0000-0000CF070000}"/>
    <cellStyle name="Normal 21 3" xfId="1764" xr:uid="{00000000-0005-0000-0000-0000D0070000}"/>
    <cellStyle name="Normal 21 4" xfId="1765" xr:uid="{00000000-0005-0000-0000-0000D1070000}"/>
    <cellStyle name="Normal 21 5" xfId="1766" xr:uid="{00000000-0005-0000-0000-0000D2070000}"/>
    <cellStyle name="Normal 21 6" xfId="1767" xr:uid="{00000000-0005-0000-0000-0000D3070000}"/>
    <cellStyle name="Normal 21 7" xfId="1768" xr:uid="{00000000-0005-0000-0000-0000D4070000}"/>
    <cellStyle name="Normal 22" xfId="2158" xr:uid="{00000000-0005-0000-0000-0000D5070000}"/>
    <cellStyle name="Normal 22 2" xfId="1769" xr:uid="{00000000-0005-0000-0000-0000D6070000}"/>
    <cellStyle name="Normal 22 2 2" xfId="2159" xr:uid="{00000000-0005-0000-0000-0000D7070000}"/>
    <cellStyle name="Normal 22 2 3" xfId="2160" xr:uid="{00000000-0005-0000-0000-0000D8070000}"/>
    <cellStyle name="Normal 22 3" xfId="1770" xr:uid="{00000000-0005-0000-0000-0000D9070000}"/>
    <cellStyle name="Normal 22 4" xfId="1771" xr:uid="{00000000-0005-0000-0000-0000DA070000}"/>
    <cellStyle name="Normal 22 5" xfId="1772" xr:uid="{00000000-0005-0000-0000-0000DB070000}"/>
    <cellStyle name="Normal 22 6" xfId="1773" xr:uid="{00000000-0005-0000-0000-0000DC070000}"/>
    <cellStyle name="Normal 22 7" xfId="1774" xr:uid="{00000000-0005-0000-0000-0000DD070000}"/>
    <cellStyle name="Normal 23" xfId="2161" xr:uid="{00000000-0005-0000-0000-0000DE070000}"/>
    <cellStyle name="Normal 23 2" xfId="1775" xr:uid="{00000000-0005-0000-0000-0000DF070000}"/>
    <cellStyle name="Normal 23 2 2" xfId="2162" xr:uid="{00000000-0005-0000-0000-0000E0070000}"/>
    <cellStyle name="Normal 23 2 3" xfId="2163" xr:uid="{00000000-0005-0000-0000-0000E1070000}"/>
    <cellStyle name="Normal 23 3" xfId="1776" xr:uid="{00000000-0005-0000-0000-0000E2070000}"/>
    <cellStyle name="Normal 23 4" xfId="1777" xr:uid="{00000000-0005-0000-0000-0000E3070000}"/>
    <cellStyle name="Normal 23 5" xfId="1778" xr:uid="{00000000-0005-0000-0000-0000E4070000}"/>
    <cellStyle name="Normal 23 6" xfId="1779" xr:uid="{00000000-0005-0000-0000-0000E5070000}"/>
    <cellStyle name="Normal 23 7" xfId="1780" xr:uid="{00000000-0005-0000-0000-0000E6070000}"/>
    <cellStyle name="Normal 24" xfId="2164" xr:uid="{00000000-0005-0000-0000-0000E7070000}"/>
    <cellStyle name="Normal 24 2" xfId="1781" xr:uid="{00000000-0005-0000-0000-0000E8070000}"/>
    <cellStyle name="Normal 24 2 2" xfId="2165" xr:uid="{00000000-0005-0000-0000-0000E9070000}"/>
    <cellStyle name="Normal 24 2 3" xfId="2166" xr:uid="{00000000-0005-0000-0000-0000EA070000}"/>
    <cellStyle name="Normal 24 3" xfId="1782" xr:uid="{00000000-0005-0000-0000-0000EB070000}"/>
    <cellStyle name="Normal 24 4" xfId="1783" xr:uid="{00000000-0005-0000-0000-0000EC070000}"/>
    <cellStyle name="Normal 24 5" xfId="1784" xr:uid="{00000000-0005-0000-0000-0000ED070000}"/>
    <cellStyle name="Normal 24 6" xfId="1785" xr:uid="{00000000-0005-0000-0000-0000EE070000}"/>
    <cellStyle name="Normal 24 7" xfId="1786" xr:uid="{00000000-0005-0000-0000-0000EF070000}"/>
    <cellStyle name="Normal 25" xfId="2167" xr:uid="{00000000-0005-0000-0000-0000F0070000}"/>
    <cellStyle name="Normal 25 2" xfId="1787" xr:uid="{00000000-0005-0000-0000-0000F1070000}"/>
    <cellStyle name="Normal 25 3" xfId="1788" xr:uid="{00000000-0005-0000-0000-0000F2070000}"/>
    <cellStyle name="Normal 25 4" xfId="1789" xr:uid="{00000000-0005-0000-0000-0000F3070000}"/>
    <cellStyle name="Normal 25 5" xfId="1790" xr:uid="{00000000-0005-0000-0000-0000F4070000}"/>
    <cellStyle name="Normal 25 6" xfId="1791" xr:uid="{00000000-0005-0000-0000-0000F5070000}"/>
    <cellStyle name="Normal 25 7" xfId="1792" xr:uid="{00000000-0005-0000-0000-0000F6070000}"/>
    <cellStyle name="Normal 26" xfId="2168" xr:uid="{00000000-0005-0000-0000-0000F7070000}"/>
    <cellStyle name="Normal 26 2" xfId="1793" xr:uid="{00000000-0005-0000-0000-0000F8070000}"/>
    <cellStyle name="Normal 26 2 2" xfId="2169" xr:uid="{00000000-0005-0000-0000-0000F9070000}"/>
    <cellStyle name="Normal 26 2 3" xfId="2170" xr:uid="{00000000-0005-0000-0000-0000FA070000}"/>
    <cellStyle name="Normal 26 3" xfId="1794" xr:uid="{00000000-0005-0000-0000-0000FB070000}"/>
    <cellStyle name="Normal 26 4" xfId="1795" xr:uid="{00000000-0005-0000-0000-0000FC070000}"/>
    <cellStyle name="Normal 26 5" xfId="1796" xr:uid="{00000000-0005-0000-0000-0000FD070000}"/>
    <cellStyle name="Normal 26 6" xfId="1797" xr:uid="{00000000-0005-0000-0000-0000FE070000}"/>
    <cellStyle name="Normal 26 7" xfId="1798" xr:uid="{00000000-0005-0000-0000-0000FF070000}"/>
    <cellStyle name="Normal 27" xfId="1799" xr:uid="{00000000-0005-0000-0000-000000080000}"/>
    <cellStyle name="Normal 27 2" xfId="1800" xr:uid="{00000000-0005-0000-0000-000001080000}"/>
    <cellStyle name="Normal 27 2 2" xfId="2171" xr:uid="{00000000-0005-0000-0000-000002080000}"/>
    <cellStyle name="Normal 27 2 3" xfId="2172" xr:uid="{00000000-0005-0000-0000-000003080000}"/>
    <cellStyle name="Normal 27 3" xfId="1801" xr:uid="{00000000-0005-0000-0000-000004080000}"/>
    <cellStyle name="Normal 27 4" xfId="1802" xr:uid="{00000000-0005-0000-0000-000005080000}"/>
    <cellStyle name="Normal 28" xfId="1803" xr:uid="{00000000-0005-0000-0000-000006080000}"/>
    <cellStyle name="Normal 28 2" xfId="1804" xr:uid="{00000000-0005-0000-0000-000007080000}"/>
    <cellStyle name="Normal 28 3" xfId="1805" xr:uid="{00000000-0005-0000-0000-000008080000}"/>
    <cellStyle name="Normal 28 4" xfId="1806" xr:uid="{00000000-0005-0000-0000-000009080000}"/>
    <cellStyle name="Normal 29" xfId="1807" xr:uid="{00000000-0005-0000-0000-00000A080000}"/>
    <cellStyle name="Normal 29 2" xfId="1808" xr:uid="{00000000-0005-0000-0000-00000B080000}"/>
    <cellStyle name="Normal 29 3" xfId="1809" xr:uid="{00000000-0005-0000-0000-00000C080000}"/>
    <cellStyle name="Normal 29 4" xfId="1810" xr:uid="{00000000-0005-0000-0000-00000D080000}"/>
    <cellStyle name="Normal 3" xfId="42" xr:uid="{00000000-0005-0000-0000-00000E080000}"/>
    <cellStyle name="Normal 3 10" xfId="1812" xr:uid="{00000000-0005-0000-0000-00000F080000}"/>
    <cellStyle name="Normal 3 11" xfId="1813" xr:uid="{00000000-0005-0000-0000-000010080000}"/>
    <cellStyle name="Normal 3 12" xfId="1814" xr:uid="{00000000-0005-0000-0000-000011080000}"/>
    <cellStyle name="Normal 3 13" xfId="1815" xr:uid="{00000000-0005-0000-0000-000012080000}"/>
    <cellStyle name="Normal 3 14" xfId="1816" xr:uid="{00000000-0005-0000-0000-000013080000}"/>
    <cellStyle name="Normal 3 15" xfId="1817" xr:uid="{00000000-0005-0000-0000-000014080000}"/>
    <cellStyle name="Normal 3 16" xfId="1818" xr:uid="{00000000-0005-0000-0000-000015080000}"/>
    <cellStyle name="Normal 3 17" xfId="1819" xr:uid="{00000000-0005-0000-0000-000016080000}"/>
    <cellStyle name="Normal 3 18" xfId="1820" xr:uid="{00000000-0005-0000-0000-000017080000}"/>
    <cellStyle name="Normal 3 19" xfId="2424" xr:uid="{00000000-0005-0000-0000-000018080000}"/>
    <cellStyle name="Normal 3 2" xfId="69" xr:uid="{00000000-0005-0000-0000-000019080000}"/>
    <cellStyle name="Normal 3 2 2" xfId="102" xr:uid="{00000000-0005-0000-0000-00001A080000}"/>
    <cellStyle name="Normal 3 3" xfId="101" xr:uid="{00000000-0005-0000-0000-00001B080000}"/>
    <cellStyle name="Normal 3 3 2" xfId="1821" xr:uid="{00000000-0005-0000-0000-00001C080000}"/>
    <cellStyle name="Normal 3 4" xfId="1822" xr:uid="{00000000-0005-0000-0000-00001D080000}"/>
    <cellStyle name="Normal 3 5" xfId="1823" xr:uid="{00000000-0005-0000-0000-00001E080000}"/>
    <cellStyle name="Normal 3 6" xfId="1824" xr:uid="{00000000-0005-0000-0000-00001F080000}"/>
    <cellStyle name="Normal 3 7" xfId="1825" xr:uid="{00000000-0005-0000-0000-000020080000}"/>
    <cellStyle name="Normal 3 8" xfId="1826" xr:uid="{00000000-0005-0000-0000-000021080000}"/>
    <cellStyle name="Normal 3 9" xfId="1827" xr:uid="{00000000-0005-0000-0000-000022080000}"/>
    <cellStyle name="Normal 30" xfId="1828" xr:uid="{00000000-0005-0000-0000-000023080000}"/>
    <cellStyle name="Normal 30 2" xfId="1829" xr:uid="{00000000-0005-0000-0000-000024080000}"/>
    <cellStyle name="Normal 30 2 2" xfId="2432" xr:uid="{00000000-0005-0000-0000-000025080000}"/>
    <cellStyle name="Normal 30 3" xfId="1830" xr:uid="{00000000-0005-0000-0000-000026080000}"/>
    <cellStyle name="Normal 30 4" xfId="1831" xr:uid="{00000000-0005-0000-0000-000027080000}"/>
    <cellStyle name="Normal 31" xfId="1832" xr:uid="{00000000-0005-0000-0000-000028080000}"/>
    <cellStyle name="Normal 31 2" xfId="1833" xr:uid="{00000000-0005-0000-0000-000029080000}"/>
    <cellStyle name="Normal 31 3" xfId="1834" xr:uid="{00000000-0005-0000-0000-00002A080000}"/>
    <cellStyle name="Normal 31 4" xfId="1835" xr:uid="{00000000-0005-0000-0000-00002B080000}"/>
    <cellStyle name="Normal 32" xfId="1836" xr:uid="{00000000-0005-0000-0000-00002C080000}"/>
    <cellStyle name="Normal 32 2" xfId="1837" xr:uid="{00000000-0005-0000-0000-00002D080000}"/>
    <cellStyle name="Normal 32 3" xfId="1838" xr:uid="{00000000-0005-0000-0000-00002E080000}"/>
    <cellStyle name="Normal 32 4" xfId="1839" xr:uid="{00000000-0005-0000-0000-00002F080000}"/>
    <cellStyle name="Normal 33" xfId="1840" xr:uid="{00000000-0005-0000-0000-000030080000}"/>
    <cellStyle name="Normal 33 2" xfId="1841" xr:uid="{00000000-0005-0000-0000-000031080000}"/>
    <cellStyle name="Normal 33 3" xfId="1842" xr:uid="{00000000-0005-0000-0000-000032080000}"/>
    <cellStyle name="Normal 33 4" xfId="1843" xr:uid="{00000000-0005-0000-0000-000033080000}"/>
    <cellStyle name="Normal 34" xfId="1844" xr:uid="{00000000-0005-0000-0000-000034080000}"/>
    <cellStyle name="Normal 34 2" xfId="1845" xr:uid="{00000000-0005-0000-0000-000035080000}"/>
    <cellStyle name="Normal 34 3" xfId="1846" xr:uid="{00000000-0005-0000-0000-000036080000}"/>
    <cellStyle name="Normal 34 4" xfId="1847" xr:uid="{00000000-0005-0000-0000-000037080000}"/>
    <cellStyle name="Normal 35" xfId="1848" xr:uid="{00000000-0005-0000-0000-000038080000}"/>
    <cellStyle name="Normal 35 2" xfId="1849" xr:uid="{00000000-0005-0000-0000-000039080000}"/>
    <cellStyle name="Normal 35 3" xfId="1850" xr:uid="{00000000-0005-0000-0000-00003A080000}"/>
    <cellStyle name="Normal 35 4" xfId="1851" xr:uid="{00000000-0005-0000-0000-00003B080000}"/>
    <cellStyle name="Normal 36" xfId="1852" xr:uid="{00000000-0005-0000-0000-00003C080000}"/>
    <cellStyle name="Normal 36 2" xfId="1853" xr:uid="{00000000-0005-0000-0000-00003D080000}"/>
    <cellStyle name="Normal 36 3" xfId="1854" xr:uid="{00000000-0005-0000-0000-00003E080000}"/>
    <cellStyle name="Normal 36 4" xfId="1855" xr:uid="{00000000-0005-0000-0000-00003F080000}"/>
    <cellStyle name="Normal 37" xfId="1856" xr:uid="{00000000-0005-0000-0000-000040080000}"/>
    <cellStyle name="Normal 37 2" xfId="1857" xr:uid="{00000000-0005-0000-0000-000041080000}"/>
    <cellStyle name="Normal 37 3" xfId="1858" xr:uid="{00000000-0005-0000-0000-000042080000}"/>
    <cellStyle name="Normal 37 4" xfId="1859" xr:uid="{00000000-0005-0000-0000-000043080000}"/>
    <cellStyle name="Normal 38" xfId="1860" xr:uid="{00000000-0005-0000-0000-000044080000}"/>
    <cellStyle name="Normal 38 2" xfId="1861" xr:uid="{00000000-0005-0000-0000-000045080000}"/>
    <cellStyle name="Normal 38 3" xfId="1862" xr:uid="{00000000-0005-0000-0000-000046080000}"/>
    <cellStyle name="Normal 38 4" xfId="1863" xr:uid="{00000000-0005-0000-0000-000047080000}"/>
    <cellStyle name="Normal 39" xfId="1864" xr:uid="{00000000-0005-0000-0000-000048080000}"/>
    <cellStyle name="Normal 39 2" xfId="1865" xr:uid="{00000000-0005-0000-0000-000049080000}"/>
    <cellStyle name="Normal 39 3" xfId="1866" xr:uid="{00000000-0005-0000-0000-00004A080000}"/>
    <cellStyle name="Normal 39 4" xfId="1867" xr:uid="{00000000-0005-0000-0000-00004B080000}"/>
    <cellStyle name="Normal 4" xfId="53" xr:uid="{00000000-0005-0000-0000-00004C080000}"/>
    <cellStyle name="Normal 4 2" xfId="70" xr:uid="{00000000-0005-0000-0000-00004D080000}"/>
    <cellStyle name="Normal 4 2 2" xfId="1868" xr:uid="{00000000-0005-0000-0000-00004E080000}"/>
    <cellStyle name="Normal 4 2 2 2" xfId="2433" xr:uid="{00000000-0005-0000-0000-00004F080000}"/>
    <cellStyle name="Normal 4 3" xfId="1869" xr:uid="{00000000-0005-0000-0000-000050080000}"/>
    <cellStyle name="Normal 4 4" xfId="1870" xr:uid="{00000000-0005-0000-0000-000051080000}"/>
    <cellStyle name="Normal 4 5" xfId="2406" xr:uid="{00000000-0005-0000-0000-000052080000}"/>
    <cellStyle name="Normal 4 6" xfId="2438" xr:uid="{00000000-0005-0000-0000-000053080000}"/>
    <cellStyle name="Normal 40" xfId="1871" xr:uid="{00000000-0005-0000-0000-000054080000}"/>
    <cellStyle name="Normal 40 2" xfId="1872" xr:uid="{00000000-0005-0000-0000-000055080000}"/>
    <cellStyle name="Normal 40 3" xfId="1873" xr:uid="{00000000-0005-0000-0000-000056080000}"/>
    <cellStyle name="Normal 40 4" xfId="1874" xr:uid="{00000000-0005-0000-0000-000057080000}"/>
    <cellStyle name="Normal 41" xfId="1875" xr:uid="{00000000-0005-0000-0000-000058080000}"/>
    <cellStyle name="Normal 41 2" xfId="1876" xr:uid="{00000000-0005-0000-0000-000059080000}"/>
    <cellStyle name="Normal 41 3" xfId="1877" xr:uid="{00000000-0005-0000-0000-00005A080000}"/>
    <cellStyle name="Normal 41 4" xfId="1878" xr:uid="{00000000-0005-0000-0000-00005B080000}"/>
    <cellStyle name="Normal 42" xfId="1879" xr:uid="{00000000-0005-0000-0000-00005C080000}"/>
    <cellStyle name="Normal 42 2" xfId="1880" xr:uid="{00000000-0005-0000-0000-00005D080000}"/>
    <cellStyle name="Normal 42 3" xfId="1881" xr:uid="{00000000-0005-0000-0000-00005E080000}"/>
    <cellStyle name="Normal 42 4" xfId="1882" xr:uid="{00000000-0005-0000-0000-00005F080000}"/>
    <cellStyle name="Normal 43" xfId="1883" xr:uid="{00000000-0005-0000-0000-000060080000}"/>
    <cellStyle name="Normal 43 2" xfId="1884" xr:uid="{00000000-0005-0000-0000-000061080000}"/>
    <cellStyle name="Normal 43 3" xfId="1885" xr:uid="{00000000-0005-0000-0000-000062080000}"/>
    <cellStyle name="Normal 43 4" xfId="1886" xr:uid="{00000000-0005-0000-0000-000063080000}"/>
    <cellStyle name="Normal 44" xfId="1887" xr:uid="{00000000-0005-0000-0000-000064080000}"/>
    <cellStyle name="Normal 44 2" xfId="1888" xr:uid="{00000000-0005-0000-0000-000065080000}"/>
    <cellStyle name="Normal 44 3" xfId="1889" xr:uid="{00000000-0005-0000-0000-000066080000}"/>
    <cellStyle name="Normal 44 4" xfId="1890" xr:uid="{00000000-0005-0000-0000-000067080000}"/>
    <cellStyle name="Normal 45" xfId="1891" xr:uid="{00000000-0005-0000-0000-000068080000}"/>
    <cellStyle name="Normal 45 2" xfId="1892" xr:uid="{00000000-0005-0000-0000-000069080000}"/>
    <cellStyle name="Normal 45 3" xfId="1893" xr:uid="{00000000-0005-0000-0000-00006A080000}"/>
    <cellStyle name="Normal 45 4" xfId="1894" xr:uid="{00000000-0005-0000-0000-00006B080000}"/>
    <cellStyle name="Normal 46" xfId="1895" xr:uid="{00000000-0005-0000-0000-00006C080000}"/>
    <cellStyle name="Normal 46 2" xfId="1896" xr:uid="{00000000-0005-0000-0000-00006D080000}"/>
    <cellStyle name="Normal 46 3" xfId="1897" xr:uid="{00000000-0005-0000-0000-00006E080000}"/>
    <cellStyle name="Normal 46 4" xfId="1898" xr:uid="{00000000-0005-0000-0000-00006F080000}"/>
    <cellStyle name="Normal 47" xfId="1899" xr:uid="{00000000-0005-0000-0000-000070080000}"/>
    <cellStyle name="Normal 47 2" xfId="1900" xr:uid="{00000000-0005-0000-0000-000071080000}"/>
    <cellStyle name="Normal 47 3" xfId="1901" xr:uid="{00000000-0005-0000-0000-000072080000}"/>
    <cellStyle name="Normal 47 4" xfId="1902" xr:uid="{00000000-0005-0000-0000-000073080000}"/>
    <cellStyle name="Normal 48" xfId="1903" xr:uid="{00000000-0005-0000-0000-000074080000}"/>
    <cellStyle name="Normal 48 2" xfId="1904" xr:uid="{00000000-0005-0000-0000-000075080000}"/>
    <cellStyle name="Normal 48 3" xfId="1905" xr:uid="{00000000-0005-0000-0000-000076080000}"/>
    <cellStyle name="Normal 48 4" xfId="1906" xr:uid="{00000000-0005-0000-0000-000077080000}"/>
    <cellStyle name="Normal 49" xfId="1907" xr:uid="{00000000-0005-0000-0000-000078080000}"/>
    <cellStyle name="Normal 49 2" xfId="1908" xr:uid="{00000000-0005-0000-0000-000079080000}"/>
    <cellStyle name="Normal 49 3" xfId="1909" xr:uid="{00000000-0005-0000-0000-00007A080000}"/>
    <cellStyle name="Normal 49 4" xfId="1910" xr:uid="{00000000-0005-0000-0000-00007B080000}"/>
    <cellStyle name="Normal 5" xfId="54" xr:uid="{00000000-0005-0000-0000-00007C080000}"/>
    <cellStyle name="Normal 5 10" xfId="1911" xr:uid="{00000000-0005-0000-0000-00007D080000}"/>
    <cellStyle name="Normal 5 11" xfId="1912" xr:uid="{00000000-0005-0000-0000-00007E080000}"/>
    <cellStyle name="Normal 5 12" xfId="1913" xr:uid="{00000000-0005-0000-0000-00007F080000}"/>
    <cellStyle name="Normal 5 13" xfId="1914" xr:uid="{00000000-0005-0000-0000-000080080000}"/>
    <cellStyle name="Normal 5 14" xfId="1915" xr:uid="{00000000-0005-0000-0000-000081080000}"/>
    <cellStyle name="Normal 5 15" xfId="1916" xr:uid="{00000000-0005-0000-0000-000082080000}"/>
    <cellStyle name="Normal 5 16" xfId="1917" xr:uid="{00000000-0005-0000-0000-000083080000}"/>
    <cellStyle name="Normal 5 17" xfId="1918" xr:uid="{00000000-0005-0000-0000-000084080000}"/>
    <cellStyle name="Normal 5 18" xfId="1919" xr:uid="{00000000-0005-0000-0000-000085080000}"/>
    <cellStyle name="Normal 5 19" xfId="1920" xr:uid="{00000000-0005-0000-0000-000086080000}"/>
    <cellStyle name="Normal 5 2" xfId="1921" xr:uid="{00000000-0005-0000-0000-000087080000}"/>
    <cellStyle name="Normal 5 2 2" xfId="2173" xr:uid="{00000000-0005-0000-0000-000088080000}"/>
    <cellStyle name="Normal 5 2 3" xfId="2174" xr:uid="{00000000-0005-0000-0000-000089080000}"/>
    <cellStyle name="Normal 5 20" xfId="1922" xr:uid="{00000000-0005-0000-0000-00008A080000}"/>
    <cellStyle name="Normal 5 21" xfId="1923" xr:uid="{00000000-0005-0000-0000-00008B080000}"/>
    <cellStyle name="Normal 5 22" xfId="1924" xr:uid="{00000000-0005-0000-0000-00008C080000}"/>
    <cellStyle name="Normal 5 23" xfId="1925" xr:uid="{00000000-0005-0000-0000-00008D080000}"/>
    <cellStyle name="Normal 5 3" xfId="1926" xr:uid="{00000000-0005-0000-0000-00008E080000}"/>
    <cellStyle name="Normal 5 4" xfId="1927" xr:uid="{00000000-0005-0000-0000-00008F080000}"/>
    <cellStyle name="Normal 5 5" xfId="1928" xr:uid="{00000000-0005-0000-0000-000090080000}"/>
    <cellStyle name="Normal 5 6" xfId="1929" xr:uid="{00000000-0005-0000-0000-000091080000}"/>
    <cellStyle name="Normal 5 7" xfId="1930" xr:uid="{00000000-0005-0000-0000-000092080000}"/>
    <cellStyle name="Normal 5 8" xfId="1931" xr:uid="{00000000-0005-0000-0000-000093080000}"/>
    <cellStyle name="Normal 5 9" xfId="1932" xr:uid="{00000000-0005-0000-0000-000094080000}"/>
    <cellStyle name="Normal 50" xfId="1933" xr:uid="{00000000-0005-0000-0000-000095080000}"/>
    <cellStyle name="Normal 50 2" xfId="1934" xr:uid="{00000000-0005-0000-0000-000096080000}"/>
    <cellStyle name="Normal 50 3" xfId="1935" xr:uid="{00000000-0005-0000-0000-000097080000}"/>
    <cellStyle name="Normal 50 4" xfId="1936" xr:uid="{00000000-0005-0000-0000-000098080000}"/>
    <cellStyle name="Normal 51" xfId="1937" xr:uid="{00000000-0005-0000-0000-000099080000}"/>
    <cellStyle name="Normal 52" xfId="1938" xr:uid="{00000000-0005-0000-0000-00009A080000}"/>
    <cellStyle name="Normal 53" xfId="1939" xr:uid="{00000000-0005-0000-0000-00009B080000}"/>
    <cellStyle name="Normal 53 2" xfId="1940" xr:uid="{00000000-0005-0000-0000-00009C080000}"/>
    <cellStyle name="Normal 54" xfId="1941" xr:uid="{00000000-0005-0000-0000-00009D080000}"/>
    <cellStyle name="Normal 55" xfId="1942" xr:uid="{00000000-0005-0000-0000-00009E080000}"/>
    <cellStyle name="Normal 56" xfId="1943" xr:uid="{00000000-0005-0000-0000-00009F080000}"/>
    <cellStyle name="Normal 57" xfId="1944" xr:uid="{00000000-0005-0000-0000-0000A0080000}"/>
    <cellStyle name="Normal 58" xfId="1945" xr:uid="{00000000-0005-0000-0000-0000A1080000}"/>
    <cellStyle name="Normal 59" xfId="1946" xr:uid="{00000000-0005-0000-0000-0000A2080000}"/>
    <cellStyle name="Normal 6" xfId="71" xr:uid="{00000000-0005-0000-0000-0000A3080000}"/>
    <cellStyle name="Normal 6 10" xfId="1948" xr:uid="{00000000-0005-0000-0000-0000A4080000}"/>
    <cellStyle name="Normal 6 11" xfId="1949" xr:uid="{00000000-0005-0000-0000-0000A5080000}"/>
    <cellStyle name="Normal 6 12" xfId="1950" xr:uid="{00000000-0005-0000-0000-0000A6080000}"/>
    <cellStyle name="Normal 6 13" xfId="1951" xr:uid="{00000000-0005-0000-0000-0000A7080000}"/>
    <cellStyle name="Normal 6 14" xfId="1952" xr:uid="{00000000-0005-0000-0000-0000A8080000}"/>
    <cellStyle name="Normal 6 15" xfId="1953" xr:uid="{00000000-0005-0000-0000-0000A9080000}"/>
    <cellStyle name="Normal 6 16" xfId="1954" xr:uid="{00000000-0005-0000-0000-0000AA080000}"/>
    <cellStyle name="Normal 6 17" xfId="1955" xr:uid="{00000000-0005-0000-0000-0000AB080000}"/>
    <cellStyle name="Normal 6 18" xfId="1956" xr:uid="{00000000-0005-0000-0000-0000AC080000}"/>
    <cellStyle name="Normal 6 19" xfId="1957" xr:uid="{00000000-0005-0000-0000-0000AD080000}"/>
    <cellStyle name="Normal 6 2" xfId="1958" xr:uid="{00000000-0005-0000-0000-0000AE080000}"/>
    <cellStyle name="Normal 6 2 10" xfId="1959" xr:uid="{00000000-0005-0000-0000-0000AF080000}"/>
    <cellStyle name="Normal 6 2 11" xfId="1960" xr:uid="{00000000-0005-0000-0000-0000B0080000}"/>
    <cellStyle name="Normal 6 2 12" xfId="1961" xr:uid="{00000000-0005-0000-0000-0000B1080000}"/>
    <cellStyle name="Normal 6 2 2" xfId="1962" xr:uid="{00000000-0005-0000-0000-0000B2080000}"/>
    <cellStyle name="Normal 6 2 3" xfId="1963" xr:uid="{00000000-0005-0000-0000-0000B3080000}"/>
    <cellStyle name="Normal 6 2 4" xfId="1964" xr:uid="{00000000-0005-0000-0000-0000B4080000}"/>
    <cellStyle name="Normal 6 2 5" xfId="1965" xr:uid="{00000000-0005-0000-0000-0000B5080000}"/>
    <cellStyle name="Normal 6 2 6" xfId="1966" xr:uid="{00000000-0005-0000-0000-0000B6080000}"/>
    <cellStyle name="Normal 6 2 7" xfId="1967" xr:uid="{00000000-0005-0000-0000-0000B7080000}"/>
    <cellStyle name="Normal 6 2 8" xfId="1968" xr:uid="{00000000-0005-0000-0000-0000B8080000}"/>
    <cellStyle name="Normal 6 2 9" xfId="1969" xr:uid="{00000000-0005-0000-0000-0000B9080000}"/>
    <cellStyle name="Normal 6 20" xfId="1947" xr:uid="{00000000-0005-0000-0000-0000BA080000}"/>
    <cellStyle name="Normal 6 3" xfId="1970" xr:uid="{00000000-0005-0000-0000-0000BB080000}"/>
    <cellStyle name="Normal 6 3 10" xfId="1971" xr:uid="{00000000-0005-0000-0000-0000BC080000}"/>
    <cellStyle name="Normal 6 3 11" xfId="1972" xr:uid="{00000000-0005-0000-0000-0000BD080000}"/>
    <cellStyle name="Normal 6 3 12" xfId="1973" xr:uid="{00000000-0005-0000-0000-0000BE080000}"/>
    <cellStyle name="Normal 6 3 2" xfId="1974" xr:uid="{00000000-0005-0000-0000-0000BF080000}"/>
    <cellStyle name="Normal 6 3 3" xfId="1975" xr:uid="{00000000-0005-0000-0000-0000C0080000}"/>
    <cellStyle name="Normal 6 3 4" xfId="1976" xr:uid="{00000000-0005-0000-0000-0000C1080000}"/>
    <cellStyle name="Normal 6 3 5" xfId="1977" xr:uid="{00000000-0005-0000-0000-0000C2080000}"/>
    <cellStyle name="Normal 6 3 6" xfId="1978" xr:uid="{00000000-0005-0000-0000-0000C3080000}"/>
    <cellStyle name="Normal 6 3 7" xfId="1979" xr:uid="{00000000-0005-0000-0000-0000C4080000}"/>
    <cellStyle name="Normal 6 3 8" xfId="1980" xr:uid="{00000000-0005-0000-0000-0000C5080000}"/>
    <cellStyle name="Normal 6 3 9" xfId="1981" xr:uid="{00000000-0005-0000-0000-0000C6080000}"/>
    <cellStyle name="Normal 6 4" xfId="1982" xr:uid="{00000000-0005-0000-0000-0000C7080000}"/>
    <cellStyle name="Normal 6 4 10" xfId="1983" xr:uid="{00000000-0005-0000-0000-0000C8080000}"/>
    <cellStyle name="Normal 6 4 11" xfId="1984" xr:uid="{00000000-0005-0000-0000-0000C9080000}"/>
    <cellStyle name="Normal 6 4 12" xfId="1985" xr:uid="{00000000-0005-0000-0000-0000CA080000}"/>
    <cellStyle name="Normal 6 4 2" xfId="1986" xr:uid="{00000000-0005-0000-0000-0000CB080000}"/>
    <cellStyle name="Normal 6 4 3" xfId="1987" xr:uid="{00000000-0005-0000-0000-0000CC080000}"/>
    <cellStyle name="Normal 6 4 4" xfId="1988" xr:uid="{00000000-0005-0000-0000-0000CD080000}"/>
    <cellStyle name="Normal 6 4 5" xfId="1989" xr:uid="{00000000-0005-0000-0000-0000CE080000}"/>
    <cellStyle name="Normal 6 4 6" xfId="1990" xr:uid="{00000000-0005-0000-0000-0000CF080000}"/>
    <cellStyle name="Normal 6 4 7" xfId="1991" xr:uid="{00000000-0005-0000-0000-0000D0080000}"/>
    <cellStyle name="Normal 6 4 8" xfId="1992" xr:uid="{00000000-0005-0000-0000-0000D1080000}"/>
    <cellStyle name="Normal 6 4 9" xfId="1993" xr:uid="{00000000-0005-0000-0000-0000D2080000}"/>
    <cellStyle name="Normal 6 5" xfId="1994" xr:uid="{00000000-0005-0000-0000-0000D3080000}"/>
    <cellStyle name="Normal 6 5 10" xfId="1995" xr:uid="{00000000-0005-0000-0000-0000D4080000}"/>
    <cellStyle name="Normal 6 5 11" xfId="1996" xr:uid="{00000000-0005-0000-0000-0000D5080000}"/>
    <cellStyle name="Normal 6 5 12" xfId="1997" xr:uid="{00000000-0005-0000-0000-0000D6080000}"/>
    <cellStyle name="Normal 6 5 2" xfId="1998" xr:uid="{00000000-0005-0000-0000-0000D7080000}"/>
    <cellStyle name="Normal 6 5 3" xfId="1999" xr:uid="{00000000-0005-0000-0000-0000D8080000}"/>
    <cellStyle name="Normal 6 5 4" xfId="2000" xr:uid="{00000000-0005-0000-0000-0000D9080000}"/>
    <cellStyle name="Normal 6 5 5" xfId="2001" xr:uid="{00000000-0005-0000-0000-0000DA080000}"/>
    <cellStyle name="Normal 6 5 6" xfId="2002" xr:uid="{00000000-0005-0000-0000-0000DB080000}"/>
    <cellStyle name="Normal 6 5 7" xfId="2003" xr:uid="{00000000-0005-0000-0000-0000DC080000}"/>
    <cellStyle name="Normal 6 5 8" xfId="2004" xr:uid="{00000000-0005-0000-0000-0000DD080000}"/>
    <cellStyle name="Normal 6 5 9" xfId="2005" xr:uid="{00000000-0005-0000-0000-0000DE080000}"/>
    <cellStyle name="Normal 6 6" xfId="2006" xr:uid="{00000000-0005-0000-0000-0000DF080000}"/>
    <cellStyle name="Normal 6 7" xfId="2007" xr:uid="{00000000-0005-0000-0000-0000E0080000}"/>
    <cellStyle name="Normal 6 8" xfId="2008" xr:uid="{00000000-0005-0000-0000-0000E1080000}"/>
    <cellStyle name="Normal 6 9" xfId="2009" xr:uid="{00000000-0005-0000-0000-0000E2080000}"/>
    <cellStyle name="Normal 60" xfId="2010" xr:uid="{00000000-0005-0000-0000-0000E3080000}"/>
    <cellStyle name="Normal 61" xfId="2011" xr:uid="{00000000-0005-0000-0000-0000E4080000}"/>
    <cellStyle name="Normal 62" xfId="2012" xr:uid="{00000000-0005-0000-0000-0000E5080000}"/>
    <cellStyle name="Normal 63" xfId="2013" xr:uid="{00000000-0005-0000-0000-0000E6080000}"/>
    <cellStyle name="Normal 64" xfId="2014" xr:uid="{00000000-0005-0000-0000-0000E7080000}"/>
    <cellStyle name="Normal 65" xfId="2015" xr:uid="{00000000-0005-0000-0000-0000E8080000}"/>
    <cellStyle name="Normal 66" xfId="2016" xr:uid="{00000000-0005-0000-0000-0000E9080000}"/>
    <cellStyle name="Normal 67" xfId="2017" xr:uid="{00000000-0005-0000-0000-0000EA080000}"/>
    <cellStyle name="Normal 68" xfId="2018" xr:uid="{00000000-0005-0000-0000-0000EB080000}"/>
    <cellStyle name="Normal 69" xfId="2019" xr:uid="{00000000-0005-0000-0000-0000EC080000}"/>
    <cellStyle name="Normal 7" xfId="83" xr:uid="{00000000-0005-0000-0000-0000ED080000}"/>
    <cellStyle name="Normal 7 10" xfId="2021" xr:uid="{00000000-0005-0000-0000-0000EE080000}"/>
    <cellStyle name="Normal 7 11" xfId="2022" xr:uid="{00000000-0005-0000-0000-0000EF080000}"/>
    <cellStyle name="Normal 7 12" xfId="2023" xr:uid="{00000000-0005-0000-0000-0000F0080000}"/>
    <cellStyle name="Normal 7 13" xfId="2020" xr:uid="{00000000-0005-0000-0000-0000F1080000}"/>
    <cellStyle name="Normal 7 2" xfId="2024" xr:uid="{00000000-0005-0000-0000-0000F2080000}"/>
    <cellStyle name="Normal 7 2 2" xfId="2175" xr:uid="{00000000-0005-0000-0000-0000F3080000}"/>
    <cellStyle name="Normal 7 2 3" xfId="2176" xr:uid="{00000000-0005-0000-0000-0000F4080000}"/>
    <cellStyle name="Normal 7 3" xfId="2025" xr:uid="{00000000-0005-0000-0000-0000F5080000}"/>
    <cellStyle name="Normal 7 4" xfId="2026" xr:uid="{00000000-0005-0000-0000-0000F6080000}"/>
    <cellStyle name="Normal 7 5" xfId="2027" xr:uid="{00000000-0005-0000-0000-0000F7080000}"/>
    <cellStyle name="Normal 7 6" xfId="2028" xr:uid="{00000000-0005-0000-0000-0000F8080000}"/>
    <cellStyle name="Normal 7 7" xfId="2029" xr:uid="{00000000-0005-0000-0000-0000F9080000}"/>
    <cellStyle name="Normal 7 8" xfId="2030" xr:uid="{00000000-0005-0000-0000-0000FA080000}"/>
    <cellStyle name="Normal 7 9" xfId="2031" xr:uid="{00000000-0005-0000-0000-0000FB080000}"/>
    <cellStyle name="Normal 70" xfId="2032" xr:uid="{00000000-0005-0000-0000-0000FC080000}"/>
    <cellStyle name="Normal 71" xfId="2033" xr:uid="{00000000-0005-0000-0000-0000FD080000}"/>
    <cellStyle name="Normal 72" xfId="2034" xr:uid="{00000000-0005-0000-0000-0000FE080000}"/>
    <cellStyle name="Normal 73" xfId="2035" xr:uid="{00000000-0005-0000-0000-0000FF080000}"/>
    <cellStyle name="Normal 74" xfId="2036" xr:uid="{00000000-0005-0000-0000-000000090000}"/>
    <cellStyle name="Normal 75" xfId="2037" xr:uid="{00000000-0005-0000-0000-000001090000}"/>
    <cellStyle name="Normal 76" xfId="2038" xr:uid="{00000000-0005-0000-0000-000002090000}"/>
    <cellStyle name="Normal 77" xfId="2039" xr:uid="{00000000-0005-0000-0000-000003090000}"/>
    <cellStyle name="Normal 78" xfId="2040" xr:uid="{00000000-0005-0000-0000-000004090000}"/>
    <cellStyle name="Normal 79" xfId="2041" xr:uid="{00000000-0005-0000-0000-000005090000}"/>
    <cellStyle name="Normal 8" xfId="85" xr:uid="{00000000-0005-0000-0000-000006090000}"/>
    <cellStyle name="Normal 8 10" xfId="2043" xr:uid="{00000000-0005-0000-0000-000007090000}"/>
    <cellStyle name="Normal 8 11" xfId="2044" xr:uid="{00000000-0005-0000-0000-000008090000}"/>
    <cellStyle name="Normal 8 12" xfId="2045" xr:uid="{00000000-0005-0000-0000-000009090000}"/>
    <cellStyle name="Normal 8 13" xfId="2046" xr:uid="{00000000-0005-0000-0000-00000A090000}"/>
    <cellStyle name="Normal 8 14" xfId="2047" xr:uid="{00000000-0005-0000-0000-00000B090000}"/>
    <cellStyle name="Normal 8 15" xfId="2048" xr:uid="{00000000-0005-0000-0000-00000C090000}"/>
    <cellStyle name="Normal 8 16" xfId="2042" xr:uid="{00000000-0005-0000-0000-00000D090000}"/>
    <cellStyle name="Normal 8 2" xfId="108" xr:uid="{00000000-0005-0000-0000-00000E090000}"/>
    <cellStyle name="Normal 8 2 2" xfId="2050" xr:uid="{00000000-0005-0000-0000-00000F090000}"/>
    <cellStyle name="Normal 8 2 3" xfId="2051" xr:uid="{00000000-0005-0000-0000-000010090000}"/>
    <cellStyle name="Normal 8 2 4" xfId="2052" xr:uid="{00000000-0005-0000-0000-000011090000}"/>
    <cellStyle name="Normal 8 2 5" xfId="2049" xr:uid="{00000000-0005-0000-0000-000012090000}"/>
    <cellStyle name="Normal 8 3" xfId="2053" xr:uid="{00000000-0005-0000-0000-000013090000}"/>
    <cellStyle name="Normal 8 3 2" xfId="2054" xr:uid="{00000000-0005-0000-0000-000014090000}"/>
    <cellStyle name="Normal 8 3 3" xfId="2055" xr:uid="{00000000-0005-0000-0000-000015090000}"/>
    <cellStyle name="Normal 8 3 4" xfId="2056" xr:uid="{00000000-0005-0000-0000-000016090000}"/>
    <cellStyle name="Normal 8 4" xfId="2057" xr:uid="{00000000-0005-0000-0000-000017090000}"/>
    <cellStyle name="Normal 8 4 2" xfId="2058" xr:uid="{00000000-0005-0000-0000-000018090000}"/>
    <cellStyle name="Normal 8 4 3" xfId="2059" xr:uid="{00000000-0005-0000-0000-000019090000}"/>
    <cellStyle name="Normal 8 4 4" xfId="2060" xr:uid="{00000000-0005-0000-0000-00001A090000}"/>
    <cellStyle name="Normal 8 5" xfId="2061" xr:uid="{00000000-0005-0000-0000-00001B090000}"/>
    <cellStyle name="Normal 8 6" xfId="2062" xr:uid="{00000000-0005-0000-0000-00001C090000}"/>
    <cellStyle name="Normal 8 7" xfId="2063" xr:uid="{00000000-0005-0000-0000-00001D090000}"/>
    <cellStyle name="Normal 8 8" xfId="2064" xr:uid="{00000000-0005-0000-0000-00001E090000}"/>
    <cellStyle name="Normal 8 9" xfId="2065" xr:uid="{00000000-0005-0000-0000-00001F090000}"/>
    <cellStyle name="Normal 80" xfId="2066" xr:uid="{00000000-0005-0000-0000-000020090000}"/>
    <cellStyle name="Normal 81" xfId="2067" xr:uid="{00000000-0005-0000-0000-000021090000}"/>
    <cellStyle name="Normal 82" xfId="2068" xr:uid="{00000000-0005-0000-0000-000022090000}"/>
    <cellStyle name="Normal 83" xfId="2069" xr:uid="{00000000-0005-0000-0000-000023090000}"/>
    <cellStyle name="Normal 84" xfId="2070" xr:uid="{00000000-0005-0000-0000-000024090000}"/>
    <cellStyle name="Normal 85" xfId="2071" xr:uid="{00000000-0005-0000-0000-000025090000}"/>
    <cellStyle name="Normal 86" xfId="2072" xr:uid="{00000000-0005-0000-0000-000026090000}"/>
    <cellStyle name="Normal 87" xfId="2073" xr:uid="{00000000-0005-0000-0000-000027090000}"/>
    <cellStyle name="Normal 88" xfId="2074" xr:uid="{00000000-0005-0000-0000-000028090000}"/>
    <cellStyle name="Normal 89" xfId="2075" xr:uid="{00000000-0005-0000-0000-000029090000}"/>
    <cellStyle name="Normal 9" xfId="92" xr:uid="{00000000-0005-0000-0000-00002A090000}"/>
    <cellStyle name="Normal 9 10" xfId="2077" xr:uid="{00000000-0005-0000-0000-00002B090000}"/>
    <cellStyle name="Normal 9 11" xfId="2078" xr:uid="{00000000-0005-0000-0000-00002C090000}"/>
    <cellStyle name="Normal 9 12" xfId="2079" xr:uid="{00000000-0005-0000-0000-00002D090000}"/>
    <cellStyle name="Normal 9 13" xfId="2080" xr:uid="{00000000-0005-0000-0000-00002E090000}"/>
    <cellStyle name="Normal 9 14" xfId="2081" xr:uid="{00000000-0005-0000-0000-00002F090000}"/>
    <cellStyle name="Normal 9 15" xfId="2082" xr:uid="{00000000-0005-0000-0000-000030090000}"/>
    <cellStyle name="Normal 9 16" xfId="2083" xr:uid="{00000000-0005-0000-0000-000031090000}"/>
    <cellStyle name="Normal 9 17" xfId="2084" xr:uid="{00000000-0005-0000-0000-000032090000}"/>
    <cellStyle name="Normal 9 18" xfId="2076" xr:uid="{00000000-0005-0000-0000-000033090000}"/>
    <cellStyle name="Normal 9 2" xfId="104" xr:uid="{00000000-0005-0000-0000-000034090000}"/>
    <cellStyle name="Normal 9 2 2" xfId="2177" xr:uid="{00000000-0005-0000-0000-000035090000}"/>
    <cellStyle name="Normal 9 2 3" xfId="2178" xr:uid="{00000000-0005-0000-0000-000036090000}"/>
    <cellStyle name="Normal 9 2 4" xfId="2085" xr:uid="{00000000-0005-0000-0000-000037090000}"/>
    <cellStyle name="Normal 9 3" xfId="2086" xr:uid="{00000000-0005-0000-0000-000038090000}"/>
    <cellStyle name="Normal 9 4" xfId="2087" xr:uid="{00000000-0005-0000-0000-000039090000}"/>
    <cellStyle name="Normal 9 5" xfId="2088" xr:uid="{00000000-0005-0000-0000-00003A090000}"/>
    <cellStyle name="Normal 9 6" xfId="2089" xr:uid="{00000000-0005-0000-0000-00003B090000}"/>
    <cellStyle name="Normal 9 7" xfId="2090" xr:uid="{00000000-0005-0000-0000-00003C090000}"/>
    <cellStyle name="Normal 9 8" xfId="2091" xr:uid="{00000000-0005-0000-0000-00003D090000}"/>
    <cellStyle name="Normal 9 9" xfId="2092" xr:uid="{00000000-0005-0000-0000-00003E090000}"/>
    <cellStyle name="Normal 90" xfId="2093" xr:uid="{00000000-0005-0000-0000-00003F090000}"/>
    <cellStyle name="Normal 91" xfId="2094" xr:uid="{00000000-0005-0000-0000-000040090000}"/>
    <cellStyle name="Normal 92" xfId="2095" xr:uid="{00000000-0005-0000-0000-000041090000}"/>
    <cellStyle name="Normal 93" xfId="2096" xr:uid="{00000000-0005-0000-0000-000042090000}"/>
    <cellStyle name="Normal 94" xfId="2097" xr:uid="{00000000-0005-0000-0000-000043090000}"/>
    <cellStyle name="Normal 95" xfId="2098" xr:uid="{00000000-0005-0000-0000-000044090000}"/>
    <cellStyle name="Normal 96" xfId="2099" xr:uid="{00000000-0005-0000-0000-000045090000}"/>
    <cellStyle name="Normal 97" xfId="2100" xr:uid="{00000000-0005-0000-0000-000046090000}"/>
    <cellStyle name="Normal 98" xfId="2101" xr:uid="{00000000-0005-0000-0000-000047090000}"/>
    <cellStyle name="Normal 99" xfId="2102" xr:uid="{00000000-0005-0000-0000-000048090000}"/>
    <cellStyle name="Normal_ANALITICO_1" xfId="2440" xr:uid="{B8B05284-51B0-460B-8AEE-2A282B87B875}"/>
    <cellStyle name="Normal_DEDUCCION" xfId="2442" xr:uid="{DCA72649-3C7E-4AD6-9F0C-329D87BEF78A}"/>
    <cellStyle name="Normal_RESUMEN" xfId="2441" xr:uid="{8074E655-EC8F-470E-833A-C22490E9E4F2}"/>
    <cellStyle name="Notas 2" xfId="96" xr:uid="{00000000-0005-0000-0000-000049090000}"/>
    <cellStyle name="Notas 2 2" xfId="106" xr:uid="{00000000-0005-0000-0000-00004A090000}"/>
    <cellStyle name="Notas 3" xfId="43" xr:uid="{00000000-0005-0000-0000-00004B090000}"/>
    <cellStyle name="Percent" xfId="103" xr:uid="{00000000-0005-0000-0000-00004C090000}"/>
    <cellStyle name="Porcentaje 10" xfId="2425" xr:uid="{00000000-0005-0000-0000-00004E090000}"/>
    <cellStyle name="Porcentaje 2" xfId="52" xr:uid="{00000000-0005-0000-0000-00004F090000}"/>
    <cellStyle name="Porcentaje 2 2" xfId="91" xr:uid="{00000000-0005-0000-0000-000050090000}"/>
    <cellStyle name="Porcentaje 2 2 2" xfId="2428" xr:uid="{00000000-0005-0000-0000-000051090000}"/>
    <cellStyle name="PORCENTAJE 2 3" xfId="2180" xr:uid="{00000000-0005-0000-0000-000052090000}"/>
    <cellStyle name="PORCENTAJE 2 4" xfId="2416" xr:uid="{00000000-0005-0000-0000-000053090000}"/>
    <cellStyle name="PORCENTAJE 2 5" xfId="2412" xr:uid="{00000000-0005-0000-0000-000054090000}"/>
    <cellStyle name="PORCENTAJE 2 6" xfId="2414" xr:uid="{00000000-0005-0000-0000-000055090000}"/>
    <cellStyle name="Porcentaje 3" xfId="73" xr:uid="{00000000-0005-0000-0000-000056090000}"/>
    <cellStyle name="Porcentaje 4" xfId="95" xr:uid="{00000000-0005-0000-0000-000057090000}"/>
    <cellStyle name="Porcentaje 4 2" xfId="105" xr:uid="{00000000-0005-0000-0000-000058090000}"/>
    <cellStyle name="Porcentaje 4 3" xfId="2429" xr:uid="{00000000-0005-0000-0000-000059090000}"/>
    <cellStyle name="Porcentaje 5" xfId="44" xr:uid="{00000000-0005-0000-0000-00005A090000}"/>
    <cellStyle name="PORCENTAJE 6" xfId="113" xr:uid="{00000000-0005-0000-0000-00005B090000}"/>
    <cellStyle name="PORCENTAJE 7" xfId="1811" xr:uid="{00000000-0005-0000-0000-00005C090000}"/>
    <cellStyle name="PORCENTAJE 8" xfId="2415" xr:uid="{00000000-0005-0000-0000-00005D090000}"/>
    <cellStyle name="PORCENTAJE 9" xfId="2413" xr:uid="{00000000-0005-0000-0000-00005E090000}"/>
    <cellStyle name="Porcentual 2 2" xfId="2431" xr:uid="{00000000-0005-0000-0000-00005F090000}"/>
    <cellStyle name="Salida 2" xfId="45" xr:uid="{00000000-0005-0000-0000-000060090000}"/>
    <cellStyle name="Texto de advertencia 2" xfId="46" xr:uid="{00000000-0005-0000-0000-000061090000}"/>
    <cellStyle name="Texto explicativo 2" xfId="47" xr:uid="{00000000-0005-0000-0000-000062090000}"/>
    <cellStyle name="Título 2 2" xfId="74" xr:uid="{00000000-0005-0000-0000-000063090000}"/>
    <cellStyle name="Título 2 3" xfId="49" xr:uid="{00000000-0005-0000-0000-000064090000}"/>
    <cellStyle name="Título 3 2" xfId="50" xr:uid="{00000000-0005-0000-0000-000065090000}"/>
    <cellStyle name="Título 4" xfId="48" xr:uid="{00000000-0005-0000-0000-000066090000}"/>
    <cellStyle name="Total 10" xfId="2103" xr:uid="{00000000-0005-0000-0000-000067090000}"/>
    <cellStyle name="Total 11" xfId="2104" xr:uid="{00000000-0005-0000-0000-000068090000}"/>
    <cellStyle name="Total 12" xfId="2105" xr:uid="{00000000-0005-0000-0000-000069090000}"/>
    <cellStyle name="Total 13" xfId="2106" xr:uid="{00000000-0005-0000-0000-00006A090000}"/>
    <cellStyle name="Total 14" xfId="2107" xr:uid="{00000000-0005-0000-0000-00006B090000}"/>
    <cellStyle name="Total 15" xfId="2108" xr:uid="{00000000-0005-0000-0000-00006C090000}"/>
    <cellStyle name="Total 16" xfId="2109" xr:uid="{00000000-0005-0000-0000-00006D090000}"/>
    <cellStyle name="Total 17" xfId="2110" xr:uid="{00000000-0005-0000-0000-00006E090000}"/>
    <cellStyle name="Total 18" xfId="2111" xr:uid="{00000000-0005-0000-0000-00006F090000}"/>
    <cellStyle name="Total 19" xfId="2112" xr:uid="{00000000-0005-0000-0000-000070090000}"/>
    <cellStyle name="Total 2" xfId="51" xr:uid="{00000000-0005-0000-0000-000071090000}"/>
    <cellStyle name="Total 2 2" xfId="2114" xr:uid="{00000000-0005-0000-0000-000072090000}"/>
    <cellStyle name="Total 2 3" xfId="2115" xr:uid="{00000000-0005-0000-0000-000073090000}"/>
    <cellStyle name="Total 2 4" xfId="2116" xr:uid="{00000000-0005-0000-0000-000074090000}"/>
    <cellStyle name="Total 2 5" xfId="2117" xr:uid="{00000000-0005-0000-0000-000075090000}"/>
    <cellStyle name="Total 2 6" xfId="2113" xr:uid="{00000000-0005-0000-0000-000076090000}"/>
    <cellStyle name="Total 20" xfId="2118" xr:uid="{00000000-0005-0000-0000-000077090000}"/>
    <cellStyle name="Total 21" xfId="2119" xr:uid="{00000000-0005-0000-0000-000078090000}"/>
    <cellStyle name="Total 22" xfId="2120" xr:uid="{00000000-0005-0000-0000-000079090000}"/>
    <cellStyle name="Total 23" xfId="2121" xr:uid="{00000000-0005-0000-0000-00007A090000}"/>
    <cellStyle name="Total 3" xfId="2122" xr:uid="{00000000-0005-0000-0000-00007B090000}"/>
    <cellStyle name="Total 3 2" xfId="2123" xr:uid="{00000000-0005-0000-0000-00007C090000}"/>
    <cellStyle name="Total 3 3" xfId="2124" xr:uid="{00000000-0005-0000-0000-00007D090000}"/>
    <cellStyle name="Total 3 4" xfId="2125" xr:uid="{00000000-0005-0000-0000-00007E090000}"/>
    <cellStyle name="Total 3 5" xfId="2126" xr:uid="{00000000-0005-0000-0000-00007F090000}"/>
    <cellStyle name="Total 4" xfId="2127" xr:uid="{00000000-0005-0000-0000-000080090000}"/>
    <cellStyle name="Total 4 2" xfId="2128" xr:uid="{00000000-0005-0000-0000-000081090000}"/>
    <cellStyle name="Total 4 3" xfId="2129" xr:uid="{00000000-0005-0000-0000-000082090000}"/>
    <cellStyle name="Total 4 4" xfId="2130" xr:uid="{00000000-0005-0000-0000-000083090000}"/>
    <cellStyle name="Total 4 5" xfId="2131" xr:uid="{00000000-0005-0000-0000-000084090000}"/>
    <cellStyle name="Total 5" xfId="2132" xr:uid="{00000000-0005-0000-0000-000085090000}"/>
    <cellStyle name="Total 6" xfId="2133" xr:uid="{00000000-0005-0000-0000-000086090000}"/>
    <cellStyle name="Total 7" xfId="2134" xr:uid="{00000000-0005-0000-0000-000087090000}"/>
    <cellStyle name="Total 8" xfId="2135" xr:uid="{00000000-0005-0000-0000-000088090000}"/>
    <cellStyle name="Total 9" xfId="2136" xr:uid="{00000000-0005-0000-0000-0000890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9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63" Type="http://schemas.openxmlformats.org/officeDocument/2006/relationships/externalLink" Target="externalLinks/externalLink55.xml"/><Relationship Id="rId84" Type="http://schemas.openxmlformats.org/officeDocument/2006/relationships/externalLink" Target="externalLinks/externalLink76.xml"/><Relationship Id="rId138" Type="http://schemas.openxmlformats.org/officeDocument/2006/relationships/externalLink" Target="externalLinks/externalLink130.xml"/><Relationship Id="rId159" Type="http://schemas.openxmlformats.org/officeDocument/2006/relationships/externalLink" Target="externalLinks/externalLink151.xml"/><Relationship Id="rId170" Type="http://schemas.openxmlformats.org/officeDocument/2006/relationships/externalLink" Target="externalLinks/externalLink162.xml"/><Relationship Id="rId191" Type="http://schemas.openxmlformats.org/officeDocument/2006/relationships/externalLink" Target="externalLinks/externalLink183.xml"/><Relationship Id="rId205" Type="http://schemas.openxmlformats.org/officeDocument/2006/relationships/externalLink" Target="externalLinks/externalLink197.xml"/><Relationship Id="rId226" Type="http://schemas.openxmlformats.org/officeDocument/2006/relationships/theme" Target="theme/theme1.xml"/><Relationship Id="rId107" Type="http://schemas.openxmlformats.org/officeDocument/2006/relationships/externalLink" Target="externalLinks/externalLink99.xml"/><Relationship Id="rId11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4.xml"/><Relationship Id="rId53" Type="http://schemas.openxmlformats.org/officeDocument/2006/relationships/externalLink" Target="externalLinks/externalLink45.xml"/><Relationship Id="rId74" Type="http://schemas.openxmlformats.org/officeDocument/2006/relationships/externalLink" Target="externalLinks/externalLink66.xml"/><Relationship Id="rId128" Type="http://schemas.openxmlformats.org/officeDocument/2006/relationships/externalLink" Target="externalLinks/externalLink120.xml"/><Relationship Id="rId149" Type="http://schemas.openxmlformats.org/officeDocument/2006/relationships/externalLink" Target="externalLinks/externalLink14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7.xml"/><Relationship Id="rId160" Type="http://schemas.openxmlformats.org/officeDocument/2006/relationships/externalLink" Target="externalLinks/externalLink152.xml"/><Relationship Id="rId181" Type="http://schemas.openxmlformats.org/officeDocument/2006/relationships/externalLink" Target="externalLinks/externalLink173.xml"/><Relationship Id="rId216" Type="http://schemas.openxmlformats.org/officeDocument/2006/relationships/externalLink" Target="externalLinks/externalLink208.xml"/><Relationship Id="rId22" Type="http://schemas.openxmlformats.org/officeDocument/2006/relationships/externalLink" Target="externalLinks/externalLink14.xml"/><Relationship Id="rId43" Type="http://schemas.openxmlformats.org/officeDocument/2006/relationships/externalLink" Target="externalLinks/externalLink35.xml"/><Relationship Id="rId64" Type="http://schemas.openxmlformats.org/officeDocument/2006/relationships/externalLink" Target="externalLinks/externalLink56.xml"/><Relationship Id="rId118" Type="http://schemas.openxmlformats.org/officeDocument/2006/relationships/externalLink" Target="externalLinks/externalLink110.xml"/><Relationship Id="rId139" Type="http://schemas.openxmlformats.org/officeDocument/2006/relationships/externalLink" Target="externalLinks/externalLink131.xml"/><Relationship Id="rId85" Type="http://schemas.openxmlformats.org/officeDocument/2006/relationships/externalLink" Target="externalLinks/externalLink77.xml"/><Relationship Id="rId150" Type="http://schemas.openxmlformats.org/officeDocument/2006/relationships/externalLink" Target="externalLinks/externalLink142.xml"/><Relationship Id="rId171" Type="http://schemas.openxmlformats.org/officeDocument/2006/relationships/externalLink" Target="externalLinks/externalLink163.xml"/><Relationship Id="rId192" Type="http://schemas.openxmlformats.org/officeDocument/2006/relationships/externalLink" Target="externalLinks/externalLink184.xml"/><Relationship Id="rId206" Type="http://schemas.openxmlformats.org/officeDocument/2006/relationships/externalLink" Target="externalLinks/externalLink198.xml"/><Relationship Id="rId227" Type="http://schemas.openxmlformats.org/officeDocument/2006/relationships/styles" Target="styles.xml"/><Relationship Id="rId12" Type="http://schemas.openxmlformats.org/officeDocument/2006/relationships/externalLink" Target="externalLinks/externalLink4.xml"/><Relationship Id="rId33" Type="http://schemas.openxmlformats.org/officeDocument/2006/relationships/externalLink" Target="externalLinks/externalLink25.xml"/><Relationship Id="rId108" Type="http://schemas.openxmlformats.org/officeDocument/2006/relationships/externalLink" Target="externalLinks/externalLink100.xml"/><Relationship Id="rId129" Type="http://schemas.openxmlformats.org/officeDocument/2006/relationships/externalLink" Target="externalLinks/externalLink121.xml"/><Relationship Id="rId54" Type="http://schemas.openxmlformats.org/officeDocument/2006/relationships/externalLink" Target="externalLinks/externalLink46.xml"/><Relationship Id="rId75" Type="http://schemas.openxmlformats.org/officeDocument/2006/relationships/externalLink" Target="externalLinks/externalLink67.xml"/><Relationship Id="rId96" Type="http://schemas.openxmlformats.org/officeDocument/2006/relationships/externalLink" Target="externalLinks/externalLink88.xml"/><Relationship Id="rId140" Type="http://schemas.openxmlformats.org/officeDocument/2006/relationships/externalLink" Target="externalLinks/externalLink132.xml"/><Relationship Id="rId161" Type="http://schemas.openxmlformats.org/officeDocument/2006/relationships/externalLink" Target="externalLinks/externalLink153.xml"/><Relationship Id="rId182" Type="http://schemas.openxmlformats.org/officeDocument/2006/relationships/externalLink" Target="externalLinks/externalLink174.xml"/><Relationship Id="rId217" Type="http://schemas.openxmlformats.org/officeDocument/2006/relationships/externalLink" Target="externalLinks/externalLink209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5.xml"/><Relationship Id="rId119" Type="http://schemas.openxmlformats.org/officeDocument/2006/relationships/externalLink" Target="externalLinks/externalLink111.xml"/><Relationship Id="rId44" Type="http://schemas.openxmlformats.org/officeDocument/2006/relationships/externalLink" Target="externalLinks/externalLink36.xml"/><Relationship Id="rId65" Type="http://schemas.openxmlformats.org/officeDocument/2006/relationships/externalLink" Target="externalLinks/externalLink57.xml"/><Relationship Id="rId86" Type="http://schemas.openxmlformats.org/officeDocument/2006/relationships/externalLink" Target="externalLinks/externalLink78.xml"/><Relationship Id="rId130" Type="http://schemas.openxmlformats.org/officeDocument/2006/relationships/externalLink" Target="externalLinks/externalLink122.xml"/><Relationship Id="rId151" Type="http://schemas.openxmlformats.org/officeDocument/2006/relationships/externalLink" Target="externalLinks/externalLink143.xml"/><Relationship Id="rId172" Type="http://schemas.openxmlformats.org/officeDocument/2006/relationships/externalLink" Target="externalLinks/externalLink164.xml"/><Relationship Id="rId193" Type="http://schemas.openxmlformats.org/officeDocument/2006/relationships/externalLink" Target="externalLinks/externalLink185.xml"/><Relationship Id="rId207" Type="http://schemas.openxmlformats.org/officeDocument/2006/relationships/externalLink" Target="externalLinks/externalLink199.xml"/><Relationship Id="rId228" Type="http://schemas.openxmlformats.org/officeDocument/2006/relationships/sharedStrings" Target="sharedStrings.xml"/><Relationship Id="rId13" Type="http://schemas.openxmlformats.org/officeDocument/2006/relationships/externalLink" Target="externalLinks/externalLink5.xml"/><Relationship Id="rId109" Type="http://schemas.openxmlformats.org/officeDocument/2006/relationships/externalLink" Target="externalLinks/externalLink101.xml"/><Relationship Id="rId34" Type="http://schemas.openxmlformats.org/officeDocument/2006/relationships/externalLink" Target="externalLinks/externalLink26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20" Type="http://schemas.openxmlformats.org/officeDocument/2006/relationships/externalLink" Target="externalLinks/externalLink112.xml"/><Relationship Id="rId141" Type="http://schemas.openxmlformats.org/officeDocument/2006/relationships/externalLink" Target="externalLinks/externalLink133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54.xml"/><Relationship Id="rId183" Type="http://schemas.openxmlformats.org/officeDocument/2006/relationships/externalLink" Target="externalLinks/externalLink175.xml"/><Relationship Id="rId218" Type="http://schemas.openxmlformats.org/officeDocument/2006/relationships/externalLink" Target="externalLinks/externalLink210.xml"/><Relationship Id="rId24" Type="http://schemas.openxmlformats.org/officeDocument/2006/relationships/externalLink" Target="externalLinks/externalLink16.xml"/><Relationship Id="rId45" Type="http://schemas.openxmlformats.org/officeDocument/2006/relationships/externalLink" Target="externalLinks/externalLink37.xml"/><Relationship Id="rId66" Type="http://schemas.openxmlformats.org/officeDocument/2006/relationships/externalLink" Target="externalLinks/externalLink58.xml"/><Relationship Id="rId87" Type="http://schemas.openxmlformats.org/officeDocument/2006/relationships/externalLink" Target="externalLinks/externalLink79.xml"/><Relationship Id="rId110" Type="http://schemas.openxmlformats.org/officeDocument/2006/relationships/externalLink" Target="externalLinks/externalLink102.xml"/><Relationship Id="rId131" Type="http://schemas.openxmlformats.org/officeDocument/2006/relationships/externalLink" Target="externalLinks/externalLink123.xml"/><Relationship Id="rId152" Type="http://schemas.openxmlformats.org/officeDocument/2006/relationships/externalLink" Target="externalLinks/externalLink144.xml"/><Relationship Id="rId173" Type="http://schemas.openxmlformats.org/officeDocument/2006/relationships/externalLink" Target="externalLinks/externalLink165.xml"/><Relationship Id="rId194" Type="http://schemas.openxmlformats.org/officeDocument/2006/relationships/externalLink" Target="externalLinks/externalLink186.xml"/><Relationship Id="rId208" Type="http://schemas.openxmlformats.org/officeDocument/2006/relationships/externalLink" Target="externalLinks/externalLink200.xml"/><Relationship Id="rId229" Type="http://schemas.openxmlformats.org/officeDocument/2006/relationships/sheetMetadata" Target="metadata.xml"/><Relationship Id="rId14" Type="http://schemas.openxmlformats.org/officeDocument/2006/relationships/externalLink" Target="externalLinks/externalLink6.xml"/><Relationship Id="rId35" Type="http://schemas.openxmlformats.org/officeDocument/2006/relationships/externalLink" Target="externalLinks/externalLink27.xml"/><Relationship Id="rId56" Type="http://schemas.openxmlformats.org/officeDocument/2006/relationships/externalLink" Target="externalLinks/externalLink48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90.xml"/><Relationship Id="rId121" Type="http://schemas.openxmlformats.org/officeDocument/2006/relationships/externalLink" Target="externalLinks/externalLink113.xml"/><Relationship Id="rId142" Type="http://schemas.openxmlformats.org/officeDocument/2006/relationships/externalLink" Target="externalLinks/externalLink134.xml"/><Relationship Id="rId163" Type="http://schemas.openxmlformats.org/officeDocument/2006/relationships/externalLink" Target="externalLinks/externalLink155.xml"/><Relationship Id="rId184" Type="http://schemas.openxmlformats.org/officeDocument/2006/relationships/externalLink" Target="externalLinks/externalLink176.xml"/><Relationship Id="rId219" Type="http://schemas.openxmlformats.org/officeDocument/2006/relationships/externalLink" Target="externalLinks/externalLink211.xml"/><Relationship Id="rId230" Type="http://schemas.openxmlformats.org/officeDocument/2006/relationships/calcChain" Target="calcChain.xml"/><Relationship Id="rId25" Type="http://schemas.openxmlformats.org/officeDocument/2006/relationships/externalLink" Target="externalLinks/externalLink17.xml"/><Relationship Id="rId46" Type="http://schemas.openxmlformats.org/officeDocument/2006/relationships/externalLink" Target="externalLinks/externalLink38.xml"/><Relationship Id="rId67" Type="http://schemas.openxmlformats.org/officeDocument/2006/relationships/externalLink" Target="externalLinks/externalLink59.xml"/><Relationship Id="rId116" Type="http://schemas.openxmlformats.org/officeDocument/2006/relationships/externalLink" Target="externalLinks/externalLink108.xml"/><Relationship Id="rId137" Type="http://schemas.openxmlformats.org/officeDocument/2006/relationships/externalLink" Target="externalLinks/externalLink129.xml"/><Relationship Id="rId158" Type="http://schemas.openxmlformats.org/officeDocument/2006/relationships/externalLink" Target="externalLinks/externalLink150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62" Type="http://schemas.openxmlformats.org/officeDocument/2006/relationships/externalLink" Target="externalLinks/externalLink54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111" Type="http://schemas.openxmlformats.org/officeDocument/2006/relationships/externalLink" Target="externalLinks/externalLink103.xml"/><Relationship Id="rId132" Type="http://schemas.openxmlformats.org/officeDocument/2006/relationships/externalLink" Target="externalLinks/externalLink124.xml"/><Relationship Id="rId153" Type="http://schemas.openxmlformats.org/officeDocument/2006/relationships/externalLink" Target="externalLinks/externalLink145.xml"/><Relationship Id="rId174" Type="http://schemas.openxmlformats.org/officeDocument/2006/relationships/externalLink" Target="externalLinks/externalLink166.xml"/><Relationship Id="rId179" Type="http://schemas.openxmlformats.org/officeDocument/2006/relationships/externalLink" Target="externalLinks/externalLink171.xml"/><Relationship Id="rId195" Type="http://schemas.openxmlformats.org/officeDocument/2006/relationships/externalLink" Target="externalLinks/externalLink187.xml"/><Relationship Id="rId209" Type="http://schemas.openxmlformats.org/officeDocument/2006/relationships/externalLink" Target="externalLinks/externalLink201.xml"/><Relationship Id="rId190" Type="http://schemas.openxmlformats.org/officeDocument/2006/relationships/externalLink" Target="externalLinks/externalLink182.xml"/><Relationship Id="rId204" Type="http://schemas.openxmlformats.org/officeDocument/2006/relationships/externalLink" Target="externalLinks/externalLink196.xml"/><Relationship Id="rId220" Type="http://schemas.openxmlformats.org/officeDocument/2006/relationships/externalLink" Target="externalLinks/externalLink212.xml"/><Relationship Id="rId225" Type="http://schemas.openxmlformats.org/officeDocument/2006/relationships/externalLink" Target="externalLinks/externalLink217.xml"/><Relationship Id="rId15" Type="http://schemas.openxmlformats.org/officeDocument/2006/relationships/externalLink" Target="externalLinks/externalLink7.xml"/><Relationship Id="rId36" Type="http://schemas.openxmlformats.org/officeDocument/2006/relationships/externalLink" Target="externalLinks/externalLink28.xml"/><Relationship Id="rId57" Type="http://schemas.openxmlformats.org/officeDocument/2006/relationships/externalLink" Target="externalLinks/externalLink49.xml"/><Relationship Id="rId106" Type="http://schemas.openxmlformats.org/officeDocument/2006/relationships/externalLink" Target="externalLinks/externalLink98.xml"/><Relationship Id="rId127" Type="http://schemas.openxmlformats.org/officeDocument/2006/relationships/externalLink" Target="externalLinks/externalLink119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52" Type="http://schemas.openxmlformats.org/officeDocument/2006/relationships/externalLink" Target="externalLinks/externalLink44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122" Type="http://schemas.openxmlformats.org/officeDocument/2006/relationships/externalLink" Target="externalLinks/externalLink114.xml"/><Relationship Id="rId143" Type="http://schemas.openxmlformats.org/officeDocument/2006/relationships/externalLink" Target="externalLinks/externalLink135.xml"/><Relationship Id="rId148" Type="http://schemas.openxmlformats.org/officeDocument/2006/relationships/externalLink" Target="externalLinks/externalLink140.xml"/><Relationship Id="rId164" Type="http://schemas.openxmlformats.org/officeDocument/2006/relationships/externalLink" Target="externalLinks/externalLink156.xml"/><Relationship Id="rId169" Type="http://schemas.openxmlformats.org/officeDocument/2006/relationships/externalLink" Target="externalLinks/externalLink161.xml"/><Relationship Id="rId185" Type="http://schemas.openxmlformats.org/officeDocument/2006/relationships/externalLink" Target="externalLinks/externalLink177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80" Type="http://schemas.openxmlformats.org/officeDocument/2006/relationships/externalLink" Target="externalLinks/externalLink172.xml"/><Relationship Id="rId210" Type="http://schemas.openxmlformats.org/officeDocument/2006/relationships/externalLink" Target="externalLinks/externalLink202.xml"/><Relationship Id="rId215" Type="http://schemas.openxmlformats.org/officeDocument/2006/relationships/externalLink" Target="externalLinks/externalLink207.xml"/><Relationship Id="rId26" Type="http://schemas.openxmlformats.org/officeDocument/2006/relationships/externalLink" Target="externalLinks/externalLink18.xml"/><Relationship Id="rId47" Type="http://schemas.openxmlformats.org/officeDocument/2006/relationships/externalLink" Target="externalLinks/externalLink39.xml"/><Relationship Id="rId68" Type="http://schemas.openxmlformats.org/officeDocument/2006/relationships/externalLink" Target="externalLinks/externalLink60.xml"/><Relationship Id="rId89" Type="http://schemas.openxmlformats.org/officeDocument/2006/relationships/externalLink" Target="externalLinks/externalLink81.xml"/><Relationship Id="rId112" Type="http://schemas.openxmlformats.org/officeDocument/2006/relationships/externalLink" Target="externalLinks/externalLink104.xml"/><Relationship Id="rId133" Type="http://schemas.openxmlformats.org/officeDocument/2006/relationships/externalLink" Target="externalLinks/externalLink125.xml"/><Relationship Id="rId154" Type="http://schemas.openxmlformats.org/officeDocument/2006/relationships/externalLink" Target="externalLinks/externalLink146.xml"/><Relationship Id="rId175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188.xml"/><Relationship Id="rId200" Type="http://schemas.openxmlformats.org/officeDocument/2006/relationships/externalLink" Target="externalLinks/externalLink192.xml"/><Relationship Id="rId16" Type="http://schemas.openxmlformats.org/officeDocument/2006/relationships/externalLink" Target="externalLinks/externalLink8.xml"/><Relationship Id="rId221" Type="http://schemas.openxmlformats.org/officeDocument/2006/relationships/externalLink" Target="externalLinks/externalLink213.xml"/><Relationship Id="rId37" Type="http://schemas.openxmlformats.org/officeDocument/2006/relationships/externalLink" Target="externalLinks/externalLink29.xml"/><Relationship Id="rId58" Type="http://schemas.openxmlformats.org/officeDocument/2006/relationships/externalLink" Target="externalLinks/externalLink50.xml"/><Relationship Id="rId79" Type="http://schemas.openxmlformats.org/officeDocument/2006/relationships/externalLink" Target="externalLinks/externalLink71.xml"/><Relationship Id="rId102" Type="http://schemas.openxmlformats.org/officeDocument/2006/relationships/externalLink" Target="externalLinks/externalLink94.xml"/><Relationship Id="rId123" Type="http://schemas.openxmlformats.org/officeDocument/2006/relationships/externalLink" Target="externalLinks/externalLink115.xml"/><Relationship Id="rId144" Type="http://schemas.openxmlformats.org/officeDocument/2006/relationships/externalLink" Target="externalLinks/externalLink136.xml"/><Relationship Id="rId90" Type="http://schemas.openxmlformats.org/officeDocument/2006/relationships/externalLink" Target="externalLinks/externalLink82.xml"/><Relationship Id="rId165" Type="http://schemas.openxmlformats.org/officeDocument/2006/relationships/externalLink" Target="externalLinks/externalLink157.xml"/><Relationship Id="rId186" Type="http://schemas.openxmlformats.org/officeDocument/2006/relationships/externalLink" Target="externalLinks/externalLink178.xml"/><Relationship Id="rId211" Type="http://schemas.openxmlformats.org/officeDocument/2006/relationships/externalLink" Target="externalLinks/externalLink203.xml"/><Relationship Id="rId27" Type="http://schemas.openxmlformats.org/officeDocument/2006/relationships/externalLink" Target="externalLinks/externalLink19.xml"/><Relationship Id="rId48" Type="http://schemas.openxmlformats.org/officeDocument/2006/relationships/externalLink" Target="externalLinks/externalLink40.xml"/><Relationship Id="rId69" Type="http://schemas.openxmlformats.org/officeDocument/2006/relationships/externalLink" Target="externalLinks/externalLink61.xml"/><Relationship Id="rId113" Type="http://schemas.openxmlformats.org/officeDocument/2006/relationships/externalLink" Target="externalLinks/externalLink105.xml"/><Relationship Id="rId134" Type="http://schemas.openxmlformats.org/officeDocument/2006/relationships/externalLink" Target="externalLinks/externalLink126.xml"/><Relationship Id="rId80" Type="http://schemas.openxmlformats.org/officeDocument/2006/relationships/externalLink" Target="externalLinks/externalLink72.xml"/><Relationship Id="rId155" Type="http://schemas.openxmlformats.org/officeDocument/2006/relationships/externalLink" Target="externalLinks/externalLink147.xml"/><Relationship Id="rId176" Type="http://schemas.openxmlformats.org/officeDocument/2006/relationships/externalLink" Target="externalLinks/externalLink168.xml"/><Relationship Id="rId197" Type="http://schemas.openxmlformats.org/officeDocument/2006/relationships/externalLink" Target="externalLinks/externalLink189.xml"/><Relationship Id="rId201" Type="http://schemas.openxmlformats.org/officeDocument/2006/relationships/externalLink" Target="externalLinks/externalLink193.xml"/><Relationship Id="rId222" Type="http://schemas.openxmlformats.org/officeDocument/2006/relationships/externalLink" Target="externalLinks/externalLink214.xml"/><Relationship Id="rId17" Type="http://schemas.openxmlformats.org/officeDocument/2006/relationships/externalLink" Target="externalLinks/externalLink9.xml"/><Relationship Id="rId38" Type="http://schemas.openxmlformats.org/officeDocument/2006/relationships/externalLink" Target="externalLinks/externalLink30.xml"/><Relationship Id="rId59" Type="http://schemas.openxmlformats.org/officeDocument/2006/relationships/externalLink" Target="externalLinks/externalLink51.xml"/><Relationship Id="rId103" Type="http://schemas.openxmlformats.org/officeDocument/2006/relationships/externalLink" Target="externalLinks/externalLink95.xml"/><Relationship Id="rId124" Type="http://schemas.openxmlformats.org/officeDocument/2006/relationships/externalLink" Target="externalLinks/externalLink116.xml"/><Relationship Id="rId70" Type="http://schemas.openxmlformats.org/officeDocument/2006/relationships/externalLink" Target="externalLinks/externalLink62.xml"/><Relationship Id="rId91" Type="http://schemas.openxmlformats.org/officeDocument/2006/relationships/externalLink" Target="externalLinks/externalLink83.xml"/><Relationship Id="rId145" Type="http://schemas.openxmlformats.org/officeDocument/2006/relationships/externalLink" Target="externalLinks/externalLink137.xml"/><Relationship Id="rId166" Type="http://schemas.openxmlformats.org/officeDocument/2006/relationships/externalLink" Target="externalLinks/externalLink158.xml"/><Relationship Id="rId187" Type="http://schemas.openxmlformats.org/officeDocument/2006/relationships/externalLink" Target="externalLinks/externalLink179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4.xml"/><Relationship Id="rId28" Type="http://schemas.openxmlformats.org/officeDocument/2006/relationships/externalLink" Target="externalLinks/externalLink20.xml"/><Relationship Id="rId49" Type="http://schemas.openxmlformats.org/officeDocument/2006/relationships/externalLink" Target="externalLinks/externalLink41.xml"/><Relationship Id="rId114" Type="http://schemas.openxmlformats.org/officeDocument/2006/relationships/externalLink" Target="externalLinks/externalLink106.xml"/><Relationship Id="rId60" Type="http://schemas.openxmlformats.org/officeDocument/2006/relationships/externalLink" Target="externalLinks/externalLink52.xml"/><Relationship Id="rId81" Type="http://schemas.openxmlformats.org/officeDocument/2006/relationships/externalLink" Target="externalLinks/externalLink73.xml"/><Relationship Id="rId135" Type="http://schemas.openxmlformats.org/officeDocument/2006/relationships/externalLink" Target="externalLinks/externalLink127.xml"/><Relationship Id="rId156" Type="http://schemas.openxmlformats.org/officeDocument/2006/relationships/externalLink" Target="externalLinks/externalLink148.xml"/><Relationship Id="rId177" Type="http://schemas.openxmlformats.org/officeDocument/2006/relationships/externalLink" Target="externalLinks/externalLink169.xml"/><Relationship Id="rId198" Type="http://schemas.openxmlformats.org/officeDocument/2006/relationships/externalLink" Target="externalLinks/externalLink190.xml"/><Relationship Id="rId202" Type="http://schemas.openxmlformats.org/officeDocument/2006/relationships/externalLink" Target="externalLinks/externalLink194.xml"/><Relationship Id="rId223" Type="http://schemas.openxmlformats.org/officeDocument/2006/relationships/externalLink" Target="externalLinks/externalLink21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2.xml"/><Relationship Id="rId104" Type="http://schemas.openxmlformats.org/officeDocument/2006/relationships/externalLink" Target="externalLinks/externalLink96.xml"/><Relationship Id="rId125" Type="http://schemas.openxmlformats.org/officeDocument/2006/relationships/externalLink" Target="externalLinks/externalLink117.xml"/><Relationship Id="rId146" Type="http://schemas.openxmlformats.org/officeDocument/2006/relationships/externalLink" Target="externalLinks/externalLink138.xml"/><Relationship Id="rId167" Type="http://schemas.openxmlformats.org/officeDocument/2006/relationships/externalLink" Target="externalLinks/externalLink159.xml"/><Relationship Id="rId188" Type="http://schemas.openxmlformats.org/officeDocument/2006/relationships/externalLink" Target="externalLinks/externalLink180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13" Type="http://schemas.openxmlformats.org/officeDocument/2006/relationships/externalLink" Target="externalLinks/externalLink20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2.xml"/><Relationship Id="rId115" Type="http://schemas.openxmlformats.org/officeDocument/2006/relationships/externalLink" Target="externalLinks/externalLink107.xml"/><Relationship Id="rId136" Type="http://schemas.openxmlformats.org/officeDocument/2006/relationships/externalLink" Target="externalLinks/externalLink128.xml"/><Relationship Id="rId157" Type="http://schemas.openxmlformats.org/officeDocument/2006/relationships/externalLink" Target="externalLinks/externalLink149.xml"/><Relationship Id="rId178" Type="http://schemas.openxmlformats.org/officeDocument/2006/relationships/externalLink" Target="externalLinks/externalLink170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199" Type="http://schemas.openxmlformats.org/officeDocument/2006/relationships/externalLink" Target="externalLinks/externalLink191.xml"/><Relationship Id="rId203" Type="http://schemas.openxmlformats.org/officeDocument/2006/relationships/externalLink" Target="externalLinks/externalLink195.xml"/><Relationship Id="rId19" Type="http://schemas.openxmlformats.org/officeDocument/2006/relationships/externalLink" Target="externalLinks/externalLink11.xml"/><Relationship Id="rId224" Type="http://schemas.openxmlformats.org/officeDocument/2006/relationships/externalLink" Target="externalLinks/externalLink216.xml"/><Relationship Id="rId30" Type="http://schemas.openxmlformats.org/officeDocument/2006/relationships/externalLink" Target="externalLinks/externalLink22.xml"/><Relationship Id="rId105" Type="http://schemas.openxmlformats.org/officeDocument/2006/relationships/externalLink" Target="externalLinks/externalLink97.xml"/><Relationship Id="rId126" Type="http://schemas.openxmlformats.org/officeDocument/2006/relationships/externalLink" Target="externalLinks/externalLink118.xml"/><Relationship Id="rId147" Type="http://schemas.openxmlformats.org/officeDocument/2006/relationships/externalLink" Target="externalLinks/externalLink139.xml"/><Relationship Id="rId168" Type="http://schemas.openxmlformats.org/officeDocument/2006/relationships/externalLink" Target="externalLinks/externalLink160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93" Type="http://schemas.openxmlformats.org/officeDocument/2006/relationships/externalLink" Target="externalLinks/externalLink85.xml"/><Relationship Id="rId189" Type="http://schemas.openxmlformats.org/officeDocument/2006/relationships/externalLink" Target="externalLinks/externalLink181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475369</xdr:colOff>
      <xdr:row>2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7F5D0C-F8CD-4FF3-ADC8-5B1A8A28C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1180219" cy="523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0</xdr:colOff>
      <xdr:row>2</xdr:row>
      <xdr:rowOff>93834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254B50-1E3D-4216-9C65-B350E5AC8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1"/>
          <a:ext cx="944563" cy="4192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223631</xdr:colOff>
      <xdr:row>0</xdr:row>
      <xdr:rowOff>1</xdr:rowOff>
    </xdr:from>
    <xdr:to>
      <xdr:col>1</xdr:col>
      <xdr:colOff>1275521</xdr:colOff>
      <xdr:row>3</xdr:row>
      <xdr:rowOff>109705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8A0990-E735-40CB-B774-FFF575BC4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631" y="1"/>
          <a:ext cx="1292086" cy="5735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30480</xdr:rowOff>
    </xdr:from>
    <xdr:to>
      <xdr:col>1</xdr:col>
      <xdr:colOff>1457325</xdr:colOff>
      <xdr:row>3</xdr:row>
      <xdr:rowOff>160081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6AB4B8-30AA-4509-BE21-961AF2F79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" y="213360"/>
          <a:ext cx="1390650" cy="4953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0</xdr:rowOff>
    </xdr:from>
    <xdr:to>
      <xdr:col>3</xdr:col>
      <xdr:colOff>365760</xdr:colOff>
      <xdr:row>2</xdr:row>
      <xdr:rowOff>151722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1FBEE5-7701-4623-82D7-F11C6930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1226820" cy="5174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15075</xdr:rowOff>
    </xdr:from>
    <xdr:to>
      <xdr:col>0</xdr:col>
      <xdr:colOff>1320181</xdr:colOff>
      <xdr:row>3</xdr:row>
      <xdr:rowOff>50800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1AB793-A115-4119-9EA8-066DCDBDB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9808"/>
          <a:ext cx="1320180" cy="4251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414343</xdr:colOff>
      <xdr:row>8</xdr:row>
      <xdr:rowOff>104775</xdr:rowOff>
    </xdr:from>
    <xdr:to>
      <xdr:col>7</xdr:col>
      <xdr:colOff>6</xdr:colOff>
      <xdr:row>8</xdr:row>
      <xdr:rowOff>104777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612559F1-E396-4008-9B98-71CC5B81DBC4}"/>
            </a:ext>
          </a:extLst>
        </xdr:cNvPr>
        <xdr:cNvCxnSpPr/>
      </xdr:nvCxnSpPr>
      <xdr:spPr>
        <a:xfrm flipV="1">
          <a:off x="5795968" y="1616869"/>
          <a:ext cx="347663" cy="2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738197</xdr:colOff>
      <xdr:row>9</xdr:row>
      <xdr:rowOff>95250</xdr:rowOff>
    </xdr:from>
    <xdr:to>
      <xdr:col>7</xdr:col>
      <xdr:colOff>9535</xdr:colOff>
      <xdr:row>9</xdr:row>
      <xdr:rowOff>95250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0B60EBE-3FD3-4620-A6AB-4DE7DE7A42DD}"/>
            </a:ext>
          </a:extLst>
        </xdr:cNvPr>
        <xdr:cNvCxnSpPr/>
      </xdr:nvCxnSpPr>
      <xdr:spPr>
        <a:xfrm>
          <a:off x="5357822" y="1774031"/>
          <a:ext cx="795338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35719</xdr:colOff>
      <xdr:row>10</xdr:row>
      <xdr:rowOff>85726</xdr:rowOff>
    </xdr:from>
    <xdr:to>
      <xdr:col>13</xdr:col>
      <xdr:colOff>9525</xdr:colOff>
      <xdr:row>10</xdr:row>
      <xdr:rowOff>85727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3FEF5F92-B1D3-47EA-8D3B-D087F384BC9D}"/>
            </a:ext>
          </a:extLst>
        </xdr:cNvPr>
        <xdr:cNvCxnSpPr/>
      </xdr:nvCxnSpPr>
      <xdr:spPr>
        <a:xfrm>
          <a:off x="6179344" y="1931195"/>
          <a:ext cx="4569619" cy="1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414344</xdr:colOff>
      <xdr:row>12</xdr:row>
      <xdr:rowOff>100013</xdr:rowOff>
    </xdr:from>
    <xdr:to>
      <xdr:col>7</xdr:col>
      <xdr:colOff>9532</xdr:colOff>
      <xdr:row>12</xdr:row>
      <xdr:rowOff>108658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22D52B-11EB-49F1-AAE5-90A95808F8E4}"/>
            </a:ext>
          </a:extLst>
        </xdr:cNvPr>
        <xdr:cNvCxnSpPr/>
      </xdr:nvCxnSpPr>
      <xdr:spPr>
        <a:xfrm flipV="1">
          <a:off x="5033969" y="2278857"/>
          <a:ext cx="1119188" cy="8645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13</xdr:row>
      <xdr:rowOff>93740</xdr:rowOff>
    </xdr:from>
    <xdr:to>
      <xdr:col>12</xdr:col>
      <xdr:colOff>390525</xdr:colOff>
      <xdr:row>13</xdr:row>
      <xdr:rowOff>93740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09E0249-1A5F-4818-A49E-D8BECD96BC79}"/>
            </a:ext>
          </a:extLst>
        </xdr:cNvPr>
        <xdr:cNvCxnSpPr/>
      </xdr:nvCxnSpPr>
      <xdr:spPr>
        <a:xfrm>
          <a:off x="6155531" y="2439271"/>
          <a:ext cx="4212432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20</xdr:row>
      <xdr:rowOff>88900</xdr:rowOff>
    </xdr:from>
    <xdr:to>
      <xdr:col>11</xdr:col>
      <xdr:colOff>392906</xdr:colOff>
      <xdr:row>20</xdr:row>
      <xdr:rowOff>88900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7E621191-3D9C-4783-AA42-15B00CC413CB}"/>
            </a:ext>
          </a:extLst>
        </xdr:cNvPr>
        <xdr:cNvCxnSpPr/>
      </xdr:nvCxnSpPr>
      <xdr:spPr>
        <a:xfrm>
          <a:off x="6953250" y="3601244"/>
          <a:ext cx="265509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34</xdr:row>
      <xdr:rowOff>95250</xdr:rowOff>
    </xdr:from>
    <xdr:to>
      <xdr:col>8</xdr:col>
      <xdr:colOff>404812</xdr:colOff>
      <xdr:row>34</xdr:row>
      <xdr:rowOff>95250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7AB74FA-B921-4B8F-9751-036EAA6F84F6}"/>
            </a:ext>
          </a:extLst>
        </xdr:cNvPr>
        <xdr:cNvCxnSpPr/>
      </xdr:nvCxnSpPr>
      <xdr:spPr>
        <a:xfrm>
          <a:off x="6584156" y="5941219"/>
          <a:ext cx="1154906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9534</xdr:colOff>
      <xdr:row>16</xdr:row>
      <xdr:rowOff>88900</xdr:rowOff>
    </xdr:from>
    <xdr:to>
      <xdr:col>7</xdr:col>
      <xdr:colOff>447684</xdr:colOff>
      <xdr:row>16</xdr:row>
      <xdr:rowOff>88900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4A582FC6-E56E-4313-AC1F-7CFE4035D366}"/>
            </a:ext>
          </a:extLst>
        </xdr:cNvPr>
        <xdr:cNvCxnSpPr/>
      </xdr:nvCxnSpPr>
      <xdr:spPr>
        <a:xfrm>
          <a:off x="6153159" y="2934494"/>
          <a:ext cx="43815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92075</xdr:rowOff>
    </xdr:from>
    <xdr:to>
      <xdr:col>11</xdr:col>
      <xdr:colOff>-1</xdr:colOff>
      <xdr:row>17</xdr:row>
      <xdr:rowOff>92075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B6A0F436-E4EE-4A2D-AC39-BB9978BFA243}"/>
            </a:ext>
          </a:extLst>
        </xdr:cNvPr>
        <xdr:cNvCxnSpPr/>
      </xdr:nvCxnSpPr>
      <xdr:spPr>
        <a:xfrm>
          <a:off x="6905625" y="3104356"/>
          <a:ext cx="2309812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-1</xdr:colOff>
      <xdr:row>18</xdr:row>
      <xdr:rowOff>95250</xdr:rowOff>
    </xdr:from>
    <xdr:to>
      <xdr:col>11</xdr:col>
      <xdr:colOff>752475</xdr:colOff>
      <xdr:row>18</xdr:row>
      <xdr:rowOff>95250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FD3FFCAD-586F-460A-9515-69D8338890C1}"/>
            </a:ext>
          </a:extLst>
        </xdr:cNvPr>
        <xdr:cNvCxnSpPr/>
      </xdr:nvCxnSpPr>
      <xdr:spPr>
        <a:xfrm>
          <a:off x="7691437" y="3274219"/>
          <a:ext cx="2276476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769143</xdr:colOff>
      <xdr:row>22</xdr:row>
      <xdr:rowOff>95251</xdr:rowOff>
    </xdr:from>
    <xdr:to>
      <xdr:col>9</xdr:col>
      <xdr:colOff>364330</xdr:colOff>
      <xdr:row>22</xdr:row>
      <xdr:rowOff>100997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48D523E7-88DB-430C-B658-C4FFE7D0CDA4}"/>
            </a:ext>
          </a:extLst>
        </xdr:cNvPr>
        <xdr:cNvCxnSpPr/>
      </xdr:nvCxnSpPr>
      <xdr:spPr>
        <a:xfrm flipV="1">
          <a:off x="7674768" y="3940970"/>
          <a:ext cx="381000" cy="5746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-1</xdr:colOff>
      <xdr:row>23</xdr:row>
      <xdr:rowOff>92114</xdr:rowOff>
    </xdr:from>
    <xdr:to>
      <xdr:col>11</xdr:col>
      <xdr:colOff>19050</xdr:colOff>
      <xdr:row>23</xdr:row>
      <xdr:rowOff>92114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59ACA8B1-8965-420B-A7CB-C4449B85D59F}"/>
            </a:ext>
          </a:extLst>
        </xdr:cNvPr>
        <xdr:cNvCxnSpPr/>
      </xdr:nvCxnSpPr>
      <xdr:spPr>
        <a:xfrm>
          <a:off x="7691437" y="4104520"/>
          <a:ext cx="1543051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11906</xdr:colOff>
      <xdr:row>24</xdr:row>
      <xdr:rowOff>95250</xdr:rowOff>
    </xdr:from>
    <xdr:to>
      <xdr:col>11</xdr:col>
      <xdr:colOff>750093</xdr:colOff>
      <xdr:row>24</xdr:row>
      <xdr:rowOff>95250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2DF21AB8-95F1-4315-985A-C58B6D3728EE}"/>
            </a:ext>
          </a:extLst>
        </xdr:cNvPr>
        <xdr:cNvCxnSpPr/>
      </xdr:nvCxnSpPr>
      <xdr:spPr>
        <a:xfrm>
          <a:off x="8465344" y="4274344"/>
          <a:ext cx="150018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561975</xdr:colOff>
      <xdr:row>25</xdr:row>
      <xdr:rowOff>88900</xdr:rowOff>
    </xdr:from>
    <xdr:to>
      <xdr:col>12</xdr:col>
      <xdr:colOff>9525</xdr:colOff>
      <xdr:row>25</xdr:row>
      <xdr:rowOff>88900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F07513EA-5BCE-4EF3-B97B-E9FC4F3BA3D8}"/>
            </a:ext>
          </a:extLst>
        </xdr:cNvPr>
        <xdr:cNvCxnSpPr/>
      </xdr:nvCxnSpPr>
      <xdr:spPr>
        <a:xfrm>
          <a:off x="10782300" y="4651375"/>
          <a:ext cx="97155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600075</xdr:colOff>
      <xdr:row>28</xdr:row>
      <xdr:rowOff>95250</xdr:rowOff>
    </xdr:from>
    <xdr:to>
      <xdr:col>12</xdr:col>
      <xdr:colOff>600075</xdr:colOff>
      <xdr:row>28</xdr:row>
      <xdr:rowOff>95250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A022B575-D404-4488-91BA-D2343A6A18B8}"/>
            </a:ext>
          </a:extLst>
        </xdr:cNvPr>
        <xdr:cNvCxnSpPr/>
      </xdr:nvCxnSpPr>
      <xdr:spPr>
        <a:xfrm>
          <a:off x="10820400" y="5172075"/>
          <a:ext cx="152400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380999</xdr:colOff>
      <xdr:row>27</xdr:row>
      <xdr:rowOff>101600</xdr:rowOff>
    </xdr:from>
    <xdr:to>
      <xdr:col>12</xdr:col>
      <xdr:colOff>23812</xdr:colOff>
      <xdr:row>27</xdr:row>
      <xdr:rowOff>101600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BA8E6C34-CB8A-4333-B5AB-585C725375AF}"/>
            </a:ext>
          </a:extLst>
        </xdr:cNvPr>
        <xdr:cNvCxnSpPr/>
      </xdr:nvCxnSpPr>
      <xdr:spPr>
        <a:xfrm>
          <a:off x="8072437" y="4780756"/>
          <a:ext cx="1928813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385762</xdr:colOff>
      <xdr:row>30</xdr:row>
      <xdr:rowOff>106362</xdr:rowOff>
    </xdr:from>
    <xdr:to>
      <xdr:col>10</xdr:col>
      <xdr:colOff>36512</xdr:colOff>
      <xdr:row>30</xdr:row>
      <xdr:rowOff>106362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8ED614BE-9087-4F52-BD04-02D7ADDF5521}"/>
            </a:ext>
          </a:extLst>
        </xdr:cNvPr>
        <xdr:cNvCxnSpPr/>
      </xdr:nvCxnSpPr>
      <xdr:spPr>
        <a:xfrm>
          <a:off x="8505825" y="5285581"/>
          <a:ext cx="41275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749300</xdr:colOff>
      <xdr:row>31</xdr:row>
      <xdr:rowOff>98425</xdr:rowOff>
    </xdr:from>
    <xdr:to>
      <xdr:col>10</xdr:col>
      <xdr:colOff>400050</xdr:colOff>
      <xdr:row>31</xdr:row>
      <xdr:rowOff>98425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2912AF45-DEB5-4B19-897E-4C826870548E}"/>
            </a:ext>
          </a:extLst>
        </xdr:cNvPr>
        <xdr:cNvCxnSpPr/>
      </xdr:nvCxnSpPr>
      <xdr:spPr>
        <a:xfrm>
          <a:off x="8869363" y="5444331"/>
          <a:ext cx="41275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361950</xdr:colOff>
      <xdr:row>32</xdr:row>
      <xdr:rowOff>88900</xdr:rowOff>
    </xdr:from>
    <xdr:to>
      <xdr:col>11</xdr:col>
      <xdr:colOff>12700</xdr:colOff>
      <xdr:row>32</xdr:row>
      <xdr:rowOff>88900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E96FABDA-F64F-461E-81D9-CA6AFD231A85}"/>
            </a:ext>
          </a:extLst>
        </xdr:cNvPr>
        <xdr:cNvCxnSpPr/>
      </xdr:nvCxnSpPr>
      <xdr:spPr>
        <a:xfrm>
          <a:off x="10582275" y="5851525"/>
          <a:ext cx="41275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35</xdr:row>
      <xdr:rowOff>95250</xdr:rowOff>
    </xdr:from>
    <xdr:to>
      <xdr:col>10</xdr:col>
      <xdr:colOff>-1</xdr:colOff>
      <xdr:row>35</xdr:row>
      <xdr:rowOff>95250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223FC4E7-224E-46B9-8597-FAEEA2FDB476}"/>
            </a:ext>
          </a:extLst>
        </xdr:cNvPr>
        <xdr:cNvCxnSpPr/>
      </xdr:nvCxnSpPr>
      <xdr:spPr>
        <a:xfrm>
          <a:off x="7810500" y="6107906"/>
          <a:ext cx="1071562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349250</xdr:colOff>
      <xdr:row>36</xdr:row>
      <xdr:rowOff>98425</xdr:rowOff>
    </xdr:from>
    <xdr:to>
      <xdr:col>10</xdr:col>
      <xdr:colOff>392906</xdr:colOff>
      <xdr:row>36</xdr:row>
      <xdr:rowOff>98425</xdr:rowOff>
    </xdr:to>
    <xdr:cxnSp macro="">
      <xdr:nvCxnSpPr>
        <xdr:cNvPr id="22" name="Conector recto 21">
          <a:extLst>
            <a:ext uri="{FF2B5EF4-FFF2-40B4-BE49-F238E27FC236}">
              <a16:creationId xmlns:a16="http://schemas.microsoft.com/office/drawing/2014/main" id="{1566B2CF-71DB-4501-858C-696BC48B2B78}"/>
            </a:ext>
          </a:extLst>
        </xdr:cNvPr>
        <xdr:cNvCxnSpPr/>
      </xdr:nvCxnSpPr>
      <xdr:spPr>
        <a:xfrm>
          <a:off x="8469313" y="6277769"/>
          <a:ext cx="805656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409576</xdr:colOff>
      <xdr:row>38</xdr:row>
      <xdr:rowOff>88900</xdr:rowOff>
    </xdr:from>
    <xdr:to>
      <xdr:col>9</xdr:col>
      <xdr:colOff>23813</xdr:colOff>
      <xdr:row>38</xdr:row>
      <xdr:rowOff>95250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42A20C37-38DC-46C3-95DA-56C7DE3C9623}"/>
            </a:ext>
          </a:extLst>
        </xdr:cNvPr>
        <xdr:cNvCxnSpPr/>
      </xdr:nvCxnSpPr>
      <xdr:spPr>
        <a:xfrm>
          <a:off x="7743826" y="6601619"/>
          <a:ext cx="400050" cy="635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750094</xdr:colOff>
      <xdr:row>51</xdr:row>
      <xdr:rowOff>98425</xdr:rowOff>
    </xdr:from>
    <xdr:to>
      <xdr:col>12</xdr:col>
      <xdr:colOff>742950</xdr:colOff>
      <xdr:row>51</xdr:row>
      <xdr:rowOff>98425</xdr:rowOff>
    </xdr:to>
    <xdr:cxnSp macro="">
      <xdr:nvCxnSpPr>
        <xdr:cNvPr id="24" name="Conector recto 23">
          <a:extLst>
            <a:ext uri="{FF2B5EF4-FFF2-40B4-BE49-F238E27FC236}">
              <a16:creationId xmlns:a16="http://schemas.microsoft.com/office/drawing/2014/main" id="{69AE225F-26A2-4BE0-9947-BFC844BA50AE}"/>
            </a:ext>
          </a:extLst>
        </xdr:cNvPr>
        <xdr:cNvCxnSpPr/>
      </xdr:nvCxnSpPr>
      <xdr:spPr>
        <a:xfrm>
          <a:off x="5798344" y="8778081"/>
          <a:ext cx="5350669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250031</xdr:colOff>
      <xdr:row>41</xdr:row>
      <xdr:rowOff>95250</xdr:rowOff>
    </xdr:from>
    <xdr:to>
      <xdr:col>10</xdr:col>
      <xdr:colOff>12700</xdr:colOff>
      <xdr:row>41</xdr:row>
      <xdr:rowOff>95250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7EE2E9E2-4D19-4611-A3E5-CC8445A64EC0}"/>
            </a:ext>
          </a:extLst>
        </xdr:cNvPr>
        <xdr:cNvCxnSpPr/>
      </xdr:nvCxnSpPr>
      <xdr:spPr>
        <a:xfrm>
          <a:off x="7584281" y="7108031"/>
          <a:ext cx="1310482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35719</xdr:colOff>
      <xdr:row>42</xdr:row>
      <xdr:rowOff>84138</xdr:rowOff>
    </xdr:from>
    <xdr:to>
      <xdr:col>12</xdr:col>
      <xdr:colOff>38100</xdr:colOff>
      <xdr:row>42</xdr:row>
      <xdr:rowOff>84138</xdr:rowOff>
    </xdr:to>
    <xdr:cxnSp macro="">
      <xdr:nvCxnSpPr>
        <xdr:cNvPr id="26" name="Conector recto 25">
          <a:extLst>
            <a:ext uri="{FF2B5EF4-FFF2-40B4-BE49-F238E27FC236}">
              <a16:creationId xmlns:a16="http://schemas.microsoft.com/office/drawing/2014/main" id="{B52FC1C3-CEC5-4B7A-B45C-045E28596B44}"/>
            </a:ext>
          </a:extLst>
        </xdr:cNvPr>
        <xdr:cNvCxnSpPr/>
      </xdr:nvCxnSpPr>
      <xdr:spPr>
        <a:xfrm>
          <a:off x="7369969" y="7263607"/>
          <a:ext cx="307419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416719</xdr:colOff>
      <xdr:row>52</xdr:row>
      <xdr:rowOff>253998</xdr:rowOff>
    </xdr:from>
    <xdr:to>
      <xdr:col>13</xdr:col>
      <xdr:colOff>0</xdr:colOff>
      <xdr:row>52</xdr:row>
      <xdr:rowOff>253998</xdr:rowOff>
    </xdr:to>
    <xdr:cxnSp macro="">
      <xdr:nvCxnSpPr>
        <xdr:cNvPr id="28" name="Conector recto 27">
          <a:extLst>
            <a:ext uri="{FF2B5EF4-FFF2-40B4-BE49-F238E27FC236}">
              <a16:creationId xmlns:a16="http://schemas.microsoft.com/office/drawing/2014/main" id="{872BAAB4-133D-4107-B514-DA04FAB9176D}"/>
            </a:ext>
          </a:extLst>
        </xdr:cNvPr>
        <xdr:cNvCxnSpPr/>
      </xdr:nvCxnSpPr>
      <xdr:spPr>
        <a:xfrm>
          <a:off x="5464969" y="9124154"/>
          <a:ext cx="570309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48</xdr:row>
      <xdr:rowOff>86975</xdr:rowOff>
    </xdr:from>
    <xdr:to>
      <xdr:col>13</xdr:col>
      <xdr:colOff>9525</xdr:colOff>
      <xdr:row>48</xdr:row>
      <xdr:rowOff>95250</xdr:rowOff>
    </xdr:to>
    <xdr:cxnSp macro="">
      <xdr:nvCxnSpPr>
        <xdr:cNvPr id="30" name="Conector recto 29">
          <a:extLst>
            <a:ext uri="{FF2B5EF4-FFF2-40B4-BE49-F238E27FC236}">
              <a16:creationId xmlns:a16="http://schemas.microsoft.com/office/drawing/2014/main" id="{35A45287-1FAF-4207-9E35-AC5876BB080F}"/>
            </a:ext>
          </a:extLst>
        </xdr:cNvPr>
        <xdr:cNvCxnSpPr/>
      </xdr:nvCxnSpPr>
      <xdr:spPr>
        <a:xfrm flipV="1">
          <a:off x="10229850" y="8592800"/>
          <a:ext cx="2286000" cy="8275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357187</xdr:colOff>
      <xdr:row>49</xdr:row>
      <xdr:rowOff>95250</xdr:rowOff>
    </xdr:from>
    <xdr:to>
      <xdr:col>13</xdr:col>
      <xdr:colOff>11907</xdr:colOff>
      <xdr:row>49</xdr:row>
      <xdr:rowOff>95250</xdr:rowOff>
    </xdr:to>
    <xdr:cxnSp macro="">
      <xdr:nvCxnSpPr>
        <xdr:cNvPr id="31" name="Conector recto 30">
          <a:extLst>
            <a:ext uri="{FF2B5EF4-FFF2-40B4-BE49-F238E27FC236}">
              <a16:creationId xmlns:a16="http://schemas.microsoft.com/office/drawing/2014/main" id="{72DE869E-0849-4DE3-8826-3BDD1402107A}"/>
            </a:ext>
          </a:extLst>
        </xdr:cNvPr>
        <xdr:cNvCxnSpPr/>
      </xdr:nvCxnSpPr>
      <xdr:spPr>
        <a:xfrm>
          <a:off x="10763250" y="8441531"/>
          <a:ext cx="41672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321469</xdr:colOff>
      <xdr:row>19</xdr:row>
      <xdr:rowOff>95250</xdr:rowOff>
    </xdr:from>
    <xdr:to>
      <xdr:col>11</xdr:col>
      <xdr:colOff>342900</xdr:colOff>
      <xdr:row>19</xdr:row>
      <xdr:rowOff>95250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25966C99-4D3C-4C16-A397-1FAE5781D4E9}"/>
            </a:ext>
          </a:extLst>
        </xdr:cNvPr>
        <xdr:cNvCxnSpPr/>
      </xdr:nvCxnSpPr>
      <xdr:spPr>
        <a:xfrm>
          <a:off x="7227094" y="3440906"/>
          <a:ext cx="233124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40</xdr:row>
      <xdr:rowOff>83344</xdr:rowOff>
    </xdr:from>
    <xdr:to>
      <xdr:col>10</xdr:col>
      <xdr:colOff>-1</xdr:colOff>
      <xdr:row>40</xdr:row>
      <xdr:rowOff>83344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D6D29801-F214-4DEC-8178-ED24F3326446}"/>
            </a:ext>
          </a:extLst>
        </xdr:cNvPr>
        <xdr:cNvCxnSpPr/>
      </xdr:nvCxnSpPr>
      <xdr:spPr>
        <a:xfrm>
          <a:off x="7553325" y="6929438"/>
          <a:ext cx="1328737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428626</xdr:colOff>
      <xdr:row>37</xdr:row>
      <xdr:rowOff>86142</xdr:rowOff>
    </xdr:from>
    <xdr:to>
      <xdr:col>8</xdr:col>
      <xdr:colOff>428626</xdr:colOff>
      <xdr:row>37</xdr:row>
      <xdr:rowOff>88900</xdr:rowOff>
    </xdr:to>
    <xdr:cxnSp macro="">
      <xdr:nvCxnSpPr>
        <xdr:cNvPr id="35" name="Conector recto 34">
          <a:extLst>
            <a:ext uri="{FF2B5EF4-FFF2-40B4-BE49-F238E27FC236}">
              <a16:creationId xmlns:a16="http://schemas.microsoft.com/office/drawing/2014/main" id="{0F91F0AA-1E11-49F7-9E2F-D59D971AD62C}"/>
            </a:ext>
          </a:extLst>
        </xdr:cNvPr>
        <xdr:cNvCxnSpPr/>
      </xdr:nvCxnSpPr>
      <xdr:spPr>
        <a:xfrm flipV="1">
          <a:off x="7000876" y="6432173"/>
          <a:ext cx="762000" cy="2758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11906</xdr:colOff>
      <xdr:row>26</xdr:row>
      <xdr:rowOff>107157</xdr:rowOff>
    </xdr:from>
    <xdr:to>
      <xdr:col>11</xdr:col>
      <xdr:colOff>440530</xdr:colOff>
      <xdr:row>26</xdr:row>
      <xdr:rowOff>107157</xdr:rowOff>
    </xdr:to>
    <xdr:cxnSp macro="">
      <xdr:nvCxnSpPr>
        <xdr:cNvPr id="36" name="Conector recto 35">
          <a:extLst>
            <a:ext uri="{FF2B5EF4-FFF2-40B4-BE49-F238E27FC236}">
              <a16:creationId xmlns:a16="http://schemas.microsoft.com/office/drawing/2014/main" id="{2D994E86-B860-443B-BCC4-BA8C41F06B4C}"/>
            </a:ext>
          </a:extLst>
        </xdr:cNvPr>
        <xdr:cNvCxnSpPr/>
      </xdr:nvCxnSpPr>
      <xdr:spPr>
        <a:xfrm>
          <a:off x="7703344" y="4619626"/>
          <a:ext cx="1952624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82550</xdr:rowOff>
    </xdr:from>
    <xdr:to>
      <xdr:col>12</xdr:col>
      <xdr:colOff>428625</xdr:colOff>
      <xdr:row>44</xdr:row>
      <xdr:rowOff>82550</xdr:rowOff>
    </xdr:to>
    <xdr:cxnSp macro="">
      <xdr:nvCxnSpPr>
        <xdr:cNvPr id="37" name="Conector recto 36">
          <a:extLst>
            <a:ext uri="{FF2B5EF4-FFF2-40B4-BE49-F238E27FC236}">
              <a16:creationId xmlns:a16="http://schemas.microsoft.com/office/drawing/2014/main" id="{7B8367DE-6C6F-49C5-B792-9075C5A914C6}"/>
            </a:ext>
          </a:extLst>
        </xdr:cNvPr>
        <xdr:cNvCxnSpPr/>
      </xdr:nvCxnSpPr>
      <xdr:spPr>
        <a:xfrm>
          <a:off x="9467850" y="7902575"/>
          <a:ext cx="270510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71437</xdr:colOff>
      <xdr:row>43</xdr:row>
      <xdr:rowOff>104775</xdr:rowOff>
    </xdr:from>
    <xdr:to>
      <xdr:col>11</xdr:col>
      <xdr:colOff>752475</xdr:colOff>
      <xdr:row>43</xdr:row>
      <xdr:rowOff>104775</xdr:rowOff>
    </xdr:to>
    <xdr:cxnSp macro="">
      <xdr:nvCxnSpPr>
        <xdr:cNvPr id="81" name="Conector recto 80">
          <a:extLst>
            <a:ext uri="{FF2B5EF4-FFF2-40B4-BE49-F238E27FC236}">
              <a16:creationId xmlns:a16="http://schemas.microsoft.com/office/drawing/2014/main" id="{72B66AF3-9E3D-4D8B-9762-6B2E8A80C1F8}"/>
            </a:ext>
          </a:extLst>
        </xdr:cNvPr>
        <xdr:cNvCxnSpPr/>
      </xdr:nvCxnSpPr>
      <xdr:spPr>
        <a:xfrm>
          <a:off x="7405687" y="7450931"/>
          <a:ext cx="2990851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45</xdr:row>
      <xdr:rowOff>85725</xdr:rowOff>
    </xdr:from>
    <xdr:to>
      <xdr:col>12</xdr:col>
      <xdr:colOff>428625</xdr:colOff>
      <xdr:row>45</xdr:row>
      <xdr:rowOff>85725</xdr:rowOff>
    </xdr:to>
    <xdr:cxnSp macro="">
      <xdr:nvCxnSpPr>
        <xdr:cNvPr id="86" name="Conector recto 85">
          <a:extLst>
            <a:ext uri="{FF2B5EF4-FFF2-40B4-BE49-F238E27FC236}">
              <a16:creationId xmlns:a16="http://schemas.microsoft.com/office/drawing/2014/main" id="{5DD1A4A2-C7A7-4006-B1B3-35BAD3CADA22}"/>
            </a:ext>
          </a:extLst>
        </xdr:cNvPr>
        <xdr:cNvCxnSpPr/>
      </xdr:nvCxnSpPr>
      <xdr:spPr>
        <a:xfrm>
          <a:off x="9467850" y="8077200"/>
          <a:ext cx="2705100" cy="0"/>
        </a:xfrm>
        <a:prstGeom prst="line">
          <a:avLst/>
        </a:prstGeom>
        <a:ln w="76200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219075</xdr:colOff>
      <xdr:row>0</xdr:row>
      <xdr:rowOff>0</xdr:rowOff>
    </xdr:from>
    <xdr:to>
      <xdr:col>2</xdr:col>
      <xdr:colOff>1609725</xdr:colOff>
      <xdr:row>3</xdr:row>
      <xdr:rowOff>36256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318A8C-0868-44D8-AC00-B8D1A29FB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0"/>
          <a:ext cx="1390650" cy="6172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1543050</xdr:colOff>
      <xdr:row>2</xdr:row>
      <xdr:rowOff>188656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ADA1A-CCE3-4254-A7CC-D463B97AA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0"/>
          <a:ext cx="1390650" cy="6172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CONSORCIO%20VIAL%20LA%20ENCA&#209;ADA/2da%20EJECUCION%20CLE/01.%20OT/02.%20GESTION%20CONTRACTUAL/04.%20CRONOGRAMA%20CONTRACTUAL/ACERO/NESUYA/trazo/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GUAYTIA\AG%20CD2\Val%20Contratista\Contratista\Val%2008%20Diciembre2003\Valorizacion%20Corregida\Aguaytia\supervision\Valorizacion\Contratista\Val%2001%20Mayo%202003\Valorizacion\Javier%20JIMENEZ\VALORIZACIONES\BITU\C00-V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xh\muros\Aguaytia\supervision\Valorizacion\Contratista\Val%2001%20Mayo%202003\Valorizacion\Javier%20JIMENEZ\VALORIZACIONES\BITU\C00-V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GUAYTIA/AG%20CD2/Val%20Contratista/Contratista/Val%2008%20Diciembre2003/Valorizacion%20Corregida/Aguaytia/supervision/Valorizacion/Contratista/Val%2001%20Mayo%202003/Valorizacion/Javier%20JIMENEZ/VALORIZACIONES/BITU/C00-V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RE%202005%20CONSOLIDAD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RACASS\Licitacion\OBRAS%20_BTOMIRANDA\TARIFA%20EQ%20MEC\TARIFA%20EQ_30-09-2000%20REV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HUQUICARA/INFORMES%20MENSUALES/MARZO%202005/VAL-MARZO%2020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CHUQUICARA\INFORMES%20MENSUALES\MARZO%202005\VAL-MARZO%2020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ESCRITORIO/ANALISIS%20ALQUILER%20FERREYR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l-info%20abril/VAL-MAR-20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UQUICARA\INFORMES%20MENSUALES\MARZO%202005\VAL-MARZO%2020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ESCRITORIO\ANALISIS%20ALQUILER%20FERREYRO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-info%20abril\VAL-MAR-20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guevara\para%20los%20sapos\ARCHIVOS%20DE%20TRABAJO\Cesar%20Lluncor\ADICIONAL%20N&#176;%2003\Nueva%20carpeta\Nueva%20carpeta\METRADOS%20OBRAS%20DE%20ARTE%20OLLACHEA%20-%20SAN%20GABAN\ALCANTARILLAS\Sustento%20Metrado%20Alc.%20TMC%20292-35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REST-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C00-V2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5.-%20Dist%20Media%20-%20Rend%20Transp_Re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METRADOS%20((IDEM%20INFORME%20No.%2007)\Tramo%20V\alcantarillas\METRADOS%20T5\MET%20MC%20T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nry\transferencia\ESTUDIO_CHONGOYAPE\Informe%207\METRADOS%20((IDEM%20INFORME%20No.%2007)\Tramo%20V\alcantarillas\METRADOS%20T5\MET%20MC%20T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ras%20x%20Uas%20Enero%202014%20(3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cus\Survial%20Informacion\Survial%20Tecnica\survial%20tecnica\Trabajos\EXCEL\SUELOS\S_RTora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askem_August200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askem_August_2004_calculation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%20ab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ARTIR\VPF%205\CONCESIONARIO\200%20MOV%20TIERRAS%20VPF%20Nro%2005\MAC-OLLACH\200.-Movimiento%20de%20Tierras_F2%20(VPF%20N&#186;%2005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OORE%20DEFINITIVO\METRADOS\200\02.01.00-02.06.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OP0799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04%20Metrado%20Obras%20de%20Arte%20Huamachuco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SCO_COMBAPATA\RASANTE\RAS39-4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CONSORCIO%20VIAL%20LA%20ENCA&#209;ADA/2da%20EJECUCION%20CLE/01.%20OT/02.%20GESTION%20CONTRACTUAL/04.%20CRONOGRAMA%20CONTRACTUAL/compl-info%20abril/VAL-MAR-200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C00-V2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820E82\C00-V2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CONSORCIO%20VIAL%20LA%20ENCA&#209;ADA/2da%20EJECUCION%20CLE/01.%20OT/02.%20GESTION%20CONTRACTUAL/04.%20CRONOGRAMA%20CONTRACTUAL/e/e/Formatos%2015%20al%202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TO\Documentos\CARLOS%20PE&#209;ALOZA\Costo%202766\Costo%20Mensual\Costo%20de%20Abril%20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024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Escritorio/Valorizacion%2014%20FIN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g_iirsasur\Mis%20documentos\Gisella\Concesionaria\Autopista%20del%20Sol\Modelos\bretas\Petrolina\PETROLINA\valuation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ESCRITORIO\PENAL%20ICA\OTROS\DISTANCIA%20DE%20TRANSPORT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b%20VCHO\Contratista\05%20Adelanto%20Mat%20-%20Contratis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mo%20III/Val%20Set%202001/%20Vac%20-23%20-%20Ago%2001/vac%20-21%20-%20Jun%2001/VAC-2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isete\base%20da%20dado\Lote%2013-SP\Deprecia&#231;&#227;o\QUADRO%20A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MEJOR.%20OTUZCO%20-%20COMBAYO/13.%20AVANCE%20Y%20VALORIZACIONES/02.-METRADOS%20BASE/02.-MPM/03.Metrados%20Explanaciones%20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aLCANTARILLAS\Nueva%20carpeta\Nueva%20carpeta\METRADOS%20OBRAS%20DE%20ARTE%20OLLACHEA%20-%20SAN%20GABAN\ALCANTARILLAS\Sustento%20de%20Metrado%20Alc.%20Tipo%20Marco%20233-288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INFO%20para%20CHAVIN\INFORMES%20MENSUALES\JULIO%202005%20-%20FINAL\VAL-JULIO%202005%20Definitiv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ontroladoria\2.1.Fechamento\2010\00.Modelos\TABELAS\TAB2000\ATUAL\ALTO_BO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VALORIZACION12%20TR8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KAPALA\IMPLEMENTACI&#211;N%20KAPALA\PLANTA\FORMATOS\VALORIZACION%20Y%20LIQUIDACION%20DE%20OBR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rique\01%20Concrete%20Works%20Gold%20Mill\01%20Control\02%20Costos\Adicionales\Precios%20Finales\Solmaco1\CLIENTES\PLUSPETROL%20NORTE%20S.A.(2)\POZAS%20FORESTAL-CAPOHUARI%20NORTE%20Y%20SUR\PRODUCTOS\ACEDIM\PLANILLA%20POZAS%20IQUITOS(POZ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_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rafael.anorga.PTCHCO01RAH\AppData\Roaming\Microsoft\Excel\ALCANTARILLAS%20TMC%20B_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sbenini\Meus%20documentos\Odebrecht\DIPLAN\Est%20Lancament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dora\contadora_1\Mis%20documentos\jorge\CONCESIONES\Presupuestos%202002\Concesiones%20-%20EPG%20y%20Balance%202002%20mensualizad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Carretera%20Rioja%20-%20Tarapoto%20TIII\Liquidaci&#243;n%20final\Metrados\3.00%20Pavimentos\3.02.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frannomi.ODEBRECHT\Configura&#231;&#245;es%20locais\Temporary%20Internet%20Files\OLK43\User\DS_Saneamento\OII%20-%20Modelo%20de%20Acompanhamento%20Saneamento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olando\varios\formato%20val%20lima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_1728\Enrique\01%20Concrete%20Works%20Gold%20Mill\01%20Control\02%20Costos\Adicionales\Precios%20Finales\SOLMACO\ACERO%20DIMENSIONADO\PROGRAMACION%20EQUIPO%201\CONTROL%20DE%20DETALLAMIENTO\Control%20de%20Detallamiento(a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Negocios%20E&amp;C\12.ODB\02.Apresenta&#231;&#227;o\02.%20Book\01.2008\Final\Relat&#243;rio%202008%20v10_06_03_2009_b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5%20LICITACIONES%202017\15%20BASES%20TDR%20-%20MINAS\04%20CR1705096%20-%20OB.%20CIVILES%20TALLER%20VOLQUETES%20MINEROS%20-%20Cerro%20Verde\Propuesta%20Economica\Anexo%20D2%20Tabla%20Resumen%20de%20Presupuesto%20Rev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MPRESAS\05.-ALDESA\INTEGRACION%20TACNA%20-%20LA%20PAZ\11.%20AVANCE%20Y%20VALORIZACIONES\02.-METRADOS%20BASE\01.-Replanteo\200.Metrados%20Explanaciones%20Ver.08%20270617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-2001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rencia\ESTUDIO%20DE%20SUELOS%20-%20NAZCA\NUEVOS%20FORMATOS\IMFORME%20LABORATORIO\FUENTES\FUENTE%20ORIGINAL%2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CHUQUICARA\AREA%20TECNICA\INFO-MAR04\VALORIZ-OP%20MARZO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rique\01%20Concrete%20Works%20Gold%20Mill\01%20Control\02%20Costos\Adicionales\Precios%20Finales\SOLMACO\ACERO%20DIMENSIONADO\PROGRAMACION%20EQUIPO%201\CONTROL%20DE%20DETALLAMIENTO\Control%20de%20Detallamiento(a)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grp\202%20abc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rpsilva\Meus%20documentos\Viv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eon\c\Mleon%20formatos\CHALHUANCA%20II\VIGA%20BENKELMAN\Carpeta%20PRIMERA%20CAPA\nuevo%20MARCO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LIN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victor\TINGO%20MARIA\Informe%20Mensual\5%20Agosto-04\01-Informe%20Mensual\Informe%20Mensual%20%20N&#186;%2003-Junio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%20MPM/VIZCACHANI/VALORIZACIONES/VALORIZACION%20N&#176;%2003_NOVIEMBRE/VALORIZACION%20CONSORCIO%20NOVIEMBRE/2.-%20Planilla%20de%20Metrados/Tramo%201/02/02.00%20VP%20N&#176;%2003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izele%20v20%20(MEq8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p/05.%20OYON-AMBO/0%20VENTA/Sustento%20IP%20Presentada/140306_Simulacion_Prresupuesto_Ambo%20a%20Oyon.xlsm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S50-5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BTIDA_atual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artas%20-%20CHAOLIN\VALORIZACION%20ROVISA%20MARZO\ponton%20flor%20esperanza\FLOR%20ESPERANZ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uation%20Projeto%20Crescimento%20%20vs.22_piero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2246DF2\PLANILLA%20POZAS%20IQUITOS(POZ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edas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ACC%20PN%202004-2008_Rev%2025%20nov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dos%20Bradies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ACC%20PN%202004-2008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isete\base%20da%20dado\Lote%2013-SP\Deprecia&#231;&#227;o\QUADRO%20B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aucar\D\JAUJA-TARMA-EJEC\VALORIZACIONES-JAUJA\VAL-06-AGOSTO\valorizacion%20agosto-iccgsa\METRADOS%20VALORIZACION%20N&#176;06-AGOSTO\Movim.%20de%20Tierras\RESUMEN%20ADICIONAL%20SPV\METRADOS%20DE%20EXPLANACIONES%20TODO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7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alva\Mis%20documentos\Presa%20El%20Porvenir\3000%20Obra\3100%20Productividad\Formato%20IP%20-%20Presa%20El%20Porvenir%20CON%20GRAFICOS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nry\transferencia\CUSCO_COMBAPATA\LIQUIDACION%20FINAL\METRADOS%20FINALES\04%20TRANSPORTE\Transp%20Relleno%20O%20Arte%20MF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80996-SURVIAL%20-%20Mejoramiento%20Geom&#233;trico%20Sector%203.1\Tec\TEP\2%20Civ\MTO\Volumen%20IV(Metrados)\3.Pavimentos\03-%20Metrados%20de%20Pavimentos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csirke\AppData\Local\Microsoft\Windows\Temporary%20Internet%20Files\Content.Outlook\VOFIS69O\RISK%20MAPPING%20JC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ste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aboratorio\Calicatas%20de%20Pistas\GRANULOMETRIA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DO%20atual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mula&#231;&#227;o%20JCG_vs01_base.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iclo%20de%20Planejamento\Or&#231;amento\PN2007%20FINAL\Macroequa&#231;&#227;o\Consolidado\Modelo%20de%20Proje&#231;&#227;o\ME_Resultado1_Paul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rafael.anorga.PTCHCO01RAH\AppData\Roaming\Microsoft\Excel\Informaci&#243;n%20de%20base%20sobre%20necesidades%20de%20equipos\Interno%20Paucartambo%20-%20de%20oferta%20(%2012%20de%20febrero)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Windows\Configura&#231;&#245;es%20locais\Temp\Master%20v15%20PN05%20Planejamento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02.00%20AD-01%20(CORTE-RELLENO)%20COLOR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66B1D5\02%20MOVIMIENTO%20DE%20TIERRAS.%20rev%2001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METRADOS%20((IDEM%20INFORME%20No.%2007)\Tramo%20V\alcantarillas\METRADOS%20T5\REPORTE_TMC_T5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MOS\002_Apropria&#231;&#245;es\Inertes\2008\Soconinfa\Soconinfa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croOperacional2005_0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BRA%20MATARANI\02%20Expediente%20(Planos)\VOL%20III%20MET\200%20MOVIMIENTO%20DE%20TIERRAS_Ma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Mis%20documentos\SALIDAS%20HEC\DEFINITIVAS\155+085%20CON%20ESCOMBROS%20L=25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curso%20cip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VALORIZACION%20MARZO%20DEL%20SUPERVISOR\g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enry\1025_IMPRIMACION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ontrol%20y%20Costos%20Consorcio%20vial%20Amazonas\henry\1025_IMPRIMACION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TACNA%20-%20TARATA\Avances%20Diarios\03%20Noviembre\EXPEDIENTE%20TECNICO%20CARRETERA%20TACNA%20TARATA\henry\1025_IMPRIMACION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ntenimiento3\c\Mis%20documentos\TRABAJOS\TARIF_EQUIPO\TARIFA%20EQUIPOS%20TRANSLEI%202002%20V%20Vi%2009-11-01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COMPRAS03\Documents\Chaglla_Vane1\3.-%20Cierre%20Junio2011\Costos%20Junio2011\4.%20COST%20CONTROL%20-%20MEETINGS\comparativo_costo_contabilidad_desde_enero-diciembre2009v9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-Muros%20Tramo%20IV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-Muros%20Tramo%20V-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-Muros%20Tramo%20I%20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DATOS%20PARA%20METRADOS%20DE%20PONTONES\Analisis%20Pontones%20Tramo%20III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Planilla%20anchos%20y%20&#225;reas%20rev04.xlsm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SUPERVISION\NASCA-SUPERVISION\LAB-ESQUIVES\Febrero%20-%2004\Tratam.%20Superf\Control%20de%20riego%201ra%20capa%20feb-04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redo\Volumen%2011_Metrados_07-06\SUPERVISION%20OCTUBRE\Para%20supervisor%20TRAMO%2002%20-%20MES%20OCTUBRE\para%20supervision-pontones%20tramo%2002\puentes\golondrina\T2_PUEN_RMO_287+305_8506%20xls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\c\Usuarios\MARTIN%20DIAZ\LURIN\LURIN%20MARTIN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Tesgrl\pub\Risco\Sistemas\MtM\Controle%20de%20Derivativos.xlsm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pto_ppto\Mdelvalle_2008\Proyectos-2008\1.Presupuestos\6.RV4\2008\CUADROS_Rev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ssas%20LE%20trienio%202003%202004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uipos11\d\WINDOWS\ESCRITORIO\ANALISIS%20ALQUILER%20FERREYROS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Foncodes%20y%20Otros\Informes%20Proyec.%20y%20Obra%20Mensual\Inf.%20Mensual%20Obra%20V.A\Costos%20y%20Presup.%20Amp.%20Presup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pub\Fechamento%20LE\Fechto_LE_Mensal_2008\09%20-%20Setembro\Informa&#231;&#245;es%20Contratos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vEqpoSVC\ALMACEN\Cierre%20Mensual\A&#241;o%202002\Cierre%20Almac&#233;n%20Jul-20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/JANET%20ROSAS%20VARILLAS/HOB/E.%20SAN%20MARCOS/1%20VOLUMEN%20III%20(%20APU-%20IF)JUNIO/12%20Cotizaciones/SUST%20REND.xlsx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Informe%207\METRADOS%20((IDEM%20INFORME%20No.%2007)\Tramo%20V\alcantarillas\METRADOS%20T5\MET%20TMC%20T5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swebserver\survial\Enrique\05%20Consorcio%20Constructor%20del%20Sur\02%20CONTROL%20DE%20PROYECTO\08%20PRESUPUESTO%20META\05%20GG\GG%20META\GYM.SGP.HE.02%20-%20CI%20-%20Consorcio%20Survial%20-%20Dic08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12\E\Garcia\Referencias\FUENTE%20ORIGINAL%204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mdWLD_master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ntrol\Obra\INTERNO\PLANEAMIENTO\AGOSTO09\Consorcio%20Supervisor%20Vial%20Ilave\Valorizaciones%20de%20Obra\VALORIZACIONES\Val%2002%20-%20Nov%202007\henry\1025_IMPRIMACION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Ecaldeira\Desktop\Resultado%20e%20GLCx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REST-11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820E82\REST-11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poyo2\oxapampa\Oxapampa\Valorizacion\Modelos\Copia%20de%20Val%2008-CP%20(Modelo)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mparativo%20CMAI%20x%20Chemsystem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Resumen%20de%20unidades%20de%20produccion%20semana%2044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TOSHIBA\Desktop\VANESA\PARA%20LIQUIDACION\CONTRACTUAL\REINTEGROS%20CONTRACTUALES%20(2)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F100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grp\SUPERVISION%20OCTUBRE\Para%20supervisor%20TRAMO%2002%20-%20MES%20OCTUBRE\para%20supervision-pontones%20tramo%2002\puentes\golondrina\T2_PUEN_RMO_287+305_8506%20xls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Administracion\Personal\Planillas\Planilla%20Obreros\Formato%20COSTO%20Diario%20Obreros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IRSA_Norte%20AG%20-%20190762005%20(v9-baseapresentado%20resultado%20puesta%20punto)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grp\Documents%20and%20Settings\Administrador\Mis%20documentos\anderson\tramo%20%20300%20a%20315\puentes\RELACION%20DE%20METRADOS-T3%20vale\T3_PUEN_RMO_300+000@315+000_0012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1Fechamento_Mensal_DSJP_0405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ca\sae2%20(d)%20(d)\Proyecto%20Tarija%20-%20Potosi%20(Abr.2004)\Programas%20preliminares\Programacion%20al%2004.05.04\Item14_Plan00.v1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_2_Malleiros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Archivos%20de%20programa\Adobe\Josema\Ollantaytambo%20-%20Abra%20Malaga\Informe%20Mensual\Enero%202004\Informe%20Mensual%20N&#186;%2004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/OBRAS_ICCGSA/1.-Proyectos/4.%20Satipo/3.-Adicionales/18.%20Pte%20Chavini_Terminado/2.%20Ppto%20Puente%20Chavini%20MTC%20rev.5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IMPOR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022-co\Constructora%20Malaga%20Hnos\Mis%20Documentos\MIGUEL\EGASA\EJECUCION%20DE%20OBRA\costos%20y%20presupuestos\valorizaciones\Valorizacion%20N&#186;01\VALORIZACION%20N&#186;%2001%20con%20K%20base_modif%20DEL%20DIA%2016-10-07.xlsx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VISI&#211;N%20DE%20VALORIZACIONES\RESUMENES\JZN\VAL03%20ADIC02%20TR8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VISI&#211;N%20DE%20VALORIZACIONES\RESUMENES\JZN\VALORIZACION13%20TR8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C00-V2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_llosa\datos\DATOS\Paquete%2002-Contraloria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Curso%20de%20DecisionToos%20Suite%205.0\Otros%20modelos\Modelo%20b&#225;sico%20de%20flujo%20de%20caja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icitaciones\shougang\GG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Documents%20and%20Settings\cmassei\My%20Documents\OD1\Ferramenta%20-%20Portugal%20-%20060426%20V5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st-proje&#231;&#245;es%20CMAI%202005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mparativo%20Longo%20Prazo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PROYECTOS%202000\DRENAJE\metrados\Tramo%20I\605.A%20RELL%20ESTRUC%20T1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RO-05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TO\Documentos\WINDOWS\TEMP\Costos%20San%20Diego\MANO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36A368B\Daily%20Force%20Report%2019Jul-25Jul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Negocios%20E&amp;C\16.OEA\Fechamento\2008\08.Ago\Gerencial\Fechamento%202008_OEA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oea$\File%20Server\1.Controladoria\Fechamento\2008\11.Nov\Outros\Mascara%20Relatorio%202008%20-%20VERMELHA_nov08_v2.xlsx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NSORCIO%20VO\INFORMES-VALORIZACIONES\VALORIZACIONES\VAL-N&#186;%2004-JUL-07\METRADOS\METRADOS-JUN-07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\diplan\pub\Investimentos\1%20-%20Vis&#227;o%20E&amp;C\Neg&#243;cio\3.OEA\2007\Macroindicadores\Macroindicadores_OEA_2007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NSAYOS\CBR\MOLDE%20CBR%20FINOS.xlt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mz%20consult\Documents%20and%20Settings\Windows\Configura&#231;&#245;es%20locais\Temp\Master%20v15%20PN05%20Planejamento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can\transferencia\ESTUDIO_CHONGOYAPE\DRENAJE\YURI\METRADOS%20YURI%20T1\MET%20TMC%20T1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Cristf\Desktop\Escritorio%2002.Mar.2015\Plantillas%20Excel\Libro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ochastic%20Scenario%20V6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sem%2042\Semana%20N&#176;%2042%20en%20montos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IN-JUR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PA_CNO99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aLCANTARILLAS\METRADOS\ALCANTARILLAS%20TMC%20ABOV_5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AppData/Local/Microsoft/Windows/Temporary%20Internet%20Files/Content.Outlook/34TO0U7Z/Chupaca/Personal/Planillas/Planilla%20Julio%20OK/CALC%20LIQUI%20DE%20OBREROS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cunetas\Reforzadas%20Losa%20Armada\Cun.%20Rect.%20Ref.%20Losa%20Armada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indados%20m&#233;dios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OS\VALORIZACION%20N&#186;%209%20-%20DIC.07\PAULO%20LARA\Planillas%20Base1-%20Km%2025%20al%2031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Mis%20Documentos\Gisella\Concesionaria\CHAGLLA\MODELOS\ModeloChaglla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rique\05%20Consorcio%20Constructor%20del%20Sur\02%20CONTROL%20DE%20PROYECTO\04%20CONTROL%20DE%20PRODUCTIVIDAD\Control%20Semana%2047\01%20IP%20MAT%20S47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os%20de%20la%20otra%20computadora\DISCO%20A\PRES-1~1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D5E7A18\Costos%20por%20Proceso%20Centro%20de%20Distribuci&#243;n%20Ripley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CV\Manual%20de%20procedimietos%20del%20proyecto\Procedimiento%20de%20Control%20del%20Proyecto%20del%20Contratista\Archivos\Control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Users\jramirez\AppData\Local\Microsoft\Windows\Temporary%20Internet%20Files\Content.Outlook\I3467XUN\OBRAINSA%20INV%20Transacciones%20de%20Inventarios%2002082012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hi\c\dmd\OBRA\OBRAS%20DE%20ARTE\Precios\PRECIOS_UNITARIOS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retaria\e\Proyectos\TRANSPORTES\2000-01%20SINMAC-%20PCI\INFORME%20FINAL\CD%20Zona%203%20-%20Tramo%203\Z3T3_Vol-III_Metrados\600-obras%20de%20arte\ALCANTARILLAS%20TMC%20Y%20MC\MET%20ALC%20TMC%20NUEVAS%20Z3%20T3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80996-SURVIAL%20-%20Mejoramiento%20Geom&#233;trico%20Sector%203.1\Tec\TEP\2%20Civ\MTO\Volumen%20IV(Metrados)\5.Transporte\05-%20Metrados%20de%20Transporte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cus\Survial%20Informacion\Users\JMelchor\Downloads\06-%20Metrados%20de%20Se&#241;alizacion%20Seg-1%20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orizacion%2011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urajeri\Al%2027%20de%20Abril\Documents%20and%20Settings\Administrador\Mis%20documentos\anderson\tramo%20%20300%20a%20315\puentes\RELACION%20DE%20METRADOS-T3%20vale\T3_PUEN_RMO_300+000@315+000_0012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Dpt_Ppto\P3\Ingreso%20de%20Programaci&#243;n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REPLANTEO%20DE%20ALCANTARILLAS\CARTAS%20APROBADAS%20YA%20INFORME,%20algunas%20revisar%20metrados\REVISAR%20METRADO\CARTA%2096-ALC%205+720,%206+400\ALCANTARILLAS%20TMC%20A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9871FBD\C00-V21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TO\Documentos\WINDOWS\TEMP\Fases%202766\Valorizacion%20Obra%202766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EDINBURG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vialsrv\ODEBRECHT\0.-%20Archivo%20Obras\OBRA%20CARHUAZ%20-%20SAN%20LUIS\2.-%20PRODUCCION\SUB-CONTRATISTAS\2.-Sustento%20de%20Subcontratistas\Valorizacion%20%20ARHI\202%20abc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poyo2\oxapampa\Ollantaytambo%20-%20Abra%20Malaga\Informe%20Mensual\Enero%202004\Informe%20Mensual%20N&#186;%2004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chamento_Mensal_DSJP_0305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NDR&#201;%20JUVENAL\Defini&#231;&#245;es%20locais\Temporary%20Internet%20Files\Content.Outlook\SW945EO1\28%20Medi&#231;&#227;o%20-%20Abril%202009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bato\c\Hector\Infmensual\fichas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jandro\oferta%20m&#225;xim\Banco%20de%20Dados\Fernando\Rascunhos\Rascunhos\QUADRO%20A1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jandro\oferta%20m&#225;xim\Banco%20de%20Dados\Fernando\Rascunhos\Rascunhos\QUADRO%20B1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SP4_ABV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Resumen%20de%20unidades%20de%20produccion%20semana%2042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mael\ADMINIS2004\Obra%201\Chachapoyas\Administracion\Costo%20diario%20de%20planillas\Resumen%20de%20unidades%20de%20produccion%20semana%2040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NSORCIO%20VO\INFORMES-VALORIZACIONES\VALORIZACIONES\VAL-N&#186;%2004-JUL-07\CONSORCIO%20VO\INFORMES-VALORIZACIONES\INFORMES%20MENSUALES\INFO_N&#186;%2003-JUN-07\Croquis%20de%20obra\cuadro-MTC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tamina%20Project\Partes%20Diarios\Formato%20-%20Parte%20Diarios\Daily%20Force%20Report\Daily%20Force%20Report%2019Jul-25Jul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%2008_02%20Comercial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vEqpoSVC\ALMACEN\Cierre%20Mensual\A&#241;o%202002\Cierre%20Almac&#233;n%20May-2001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vEqpoSVC\ALMACEN\Cierre%20Mensual\A&#241;o%202002\Cierre%20Almac&#233;n%20Abr-2001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Downloads\ohl\PARA%20PROCESO%20OHL\GASTOS%20GENERALES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Downloads\usb%2032%20may\aldesa\propu%20RDN\propuesta%20RDN%20LUR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sr"/>
      <sheetName val="poligonal"/>
      <sheetName val="var3"/>
      <sheetName val="peralte"/>
      <sheetName val="Resumen"/>
      <sheetName val="planilla"/>
      <sheetName val="SR"/>
      <sheetName val="SRC"/>
      <sheetName val="Peral"/>
      <sheetName val="ELEMENTOS DE CURVAS"/>
      <sheetName val="PIV RAS"/>
      <sheetName val="perfil"/>
      <sheetName val="PUNTOS REVISION"/>
      <sheetName val="REPLANTEO REVISION"/>
      <sheetName val="ALCANTARILLAS"/>
      <sheetName val="PUNTOS REPLANTEO"/>
      <sheetName val="replanteo"/>
      <sheetName val="BM"/>
      <sheetName val="POL"/>
      <sheetName val="ELEM PLOTEO"/>
      <sheetName val="PIV SUB RAS "/>
      <sheetName val="pendientes"/>
      <sheetName val="chek"/>
      <sheetName val="cun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 DRE por ue"/>
      <sheetName val="CONSOL DRE GERAL"/>
      <sheetName val="consol le mensal R$"/>
      <sheetName val="Consolidado Brasil"/>
      <sheetName val="Consol Exterior R$"/>
      <sheetName val="Contratos_Exercicio"/>
      <sheetName val="DRE 2005 CONSOLIDADO"/>
      <sheetName val="CONSOL_DRE_por_ue"/>
      <sheetName val="CONSOL_DRE_GERAL"/>
      <sheetName val="consol_le_mensal_R$"/>
      <sheetName val="Consolidado_Brasil"/>
      <sheetName val="Consol_Exterior_R$"/>
      <sheetName val="DRE_2005_CONSOLIDADO"/>
      <sheetName val="#REF"/>
      <sheetName val="Plan1"/>
      <sheetName val="EDC"/>
      <sheetName val="Parametros"/>
      <sheetName val="Calculo_Resultado"/>
      <sheetName val="listas"/>
      <sheetName val="AEN_-_Auxiliar"/>
      <sheetName val="CMAI_spreads_2005"/>
      <sheetName val="comparativo_hist-projeções"/>
      <sheetName val="CONTROLE"/>
      <sheetName val="LT_12131415"/>
      <sheetName val="CMAI_04_08_04"/>
      <sheetName val="Chemsystem"/>
      <sheetName val="WorkSpace"/>
      <sheetName val="CONSOL_DRE_por_ue1"/>
      <sheetName val="CONSOL_DRE_GERAL1"/>
      <sheetName val="consol_le_mensal_R$1"/>
      <sheetName val="Consolidado_Brasil1"/>
      <sheetName val="Consol_Exterior_R$1"/>
      <sheetName val="DRE_2005_CONSOLIDADO1"/>
      <sheetName val="FUNDO"/>
      <sheetName val="CMAI 04_08_04"/>
      <sheetName val="OP079907"/>
      <sheetName val="CONSOL_DRE_por_ue2"/>
      <sheetName val="CONSOL_DRE_GERAL2"/>
      <sheetName val="consol_le_mensal_R$2"/>
      <sheetName val="Consolidado_Brasil2"/>
      <sheetName val="Consol_Exterior_R$2"/>
      <sheetName val="DRE_2005_CONSOLIDADO2"/>
      <sheetName val="abr08"/>
      <sheetName val="ago08"/>
      <sheetName val="fev08"/>
      <sheetName val="jan08"/>
      <sheetName val="jul08"/>
      <sheetName val="jun08"/>
      <sheetName val="mai08"/>
      <sheetName val="mar08"/>
      <sheetName val="out08"/>
      <sheetName val="set08"/>
      <sheetName val="custo"/>
      <sheetName val="Plan4"/>
      <sheetName val="CANT_OBRAS"/>
      <sheetName val="Códigos"/>
      <sheetName val="Direto"/>
      <sheetName val="AQU_TERRENO-"/>
      <sheetName val="custo_direto"/>
      <sheetName val="ESTA_ELEVATÓRIA_"/>
      <sheetName val="EMISSÁRIO_"/>
      <sheetName val="custo_indireto"/>
      <sheetName val="ligação_predial"/>
      <sheetName val="REDE_COLETORA"/>
      <sheetName val="AVANCE"/>
      <sheetName val="Dados"/>
      <sheetName val="Summary Information"/>
      <sheetName val="CONSOL_DRE_por_ue3"/>
      <sheetName val="CONSOL_DRE_GERAL3"/>
      <sheetName val="consol_le_mensal_R$3"/>
      <sheetName val="Consolidado_Brasil3"/>
      <sheetName val="Consol_Exterior_R$3"/>
      <sheetName val="DRE_2005_CONSOLIDADO3"/>
      <sheetName val="CMAI_04_08_041"/>
      <sheetName val="Acomp_Vlrs_(6a)"/>
      <sheetName val="Variáveis_de_Suporte"/>
      <sheetName val="9"/>
      <sheetName val="BASE_DE_DADOS"/>
      <sheetName val="CONTROL"/>
      <sheetName val="FCD"/>
      <sheetName val="Ref"/>
      <sheetName val="6"/>
      <sheetName val="Quadro_de_Aportes"/>
      <sheetName val="Macro_Indicadores_Consolidados"/>
      <sheetName val="POS_FINANC_MÊS-13"/>
      <sheetName val="DATOS_DE_POTENCIA"/>
      <sheetName val="INPUTS"/>
      <sheetName val="POLO GO REAL 11_12"/>
      <sheetName val="Summary_Information"/>
      <sheetName val="CONSOL_DRE_por_ue5"/>
      <sheetName val="CONSOL_DRE_GERAL5"/>
      <sheetName val="consol_le_mensal_R$5"/>
      <sheetName val="Consolidado_Brasil5"/>
      <sheetName val="Consol_Exterior_R$5"/>
      <sheetName val="DRE_2005_CONSOLIDADO5"/>
      <sheetName val="CMAI_04_08_043"/>
      <sheetName val="Summary_Information1"/>
      <sheetName val="POLO_GO_REAL_11_12"/>
      <sheetName val="CONSOL_DRE_por_ue4"/>
      <sheetName val="CONSOL_DRE_GERAL4"/>
      <sheetName val="consol_le_mensal_R$4"/>
      <sheetName val="Consolidado_Brasil4"/>
      <sheetName val="Consol_Exterior_R$4"/>
      <sheetName val="DRE_2005_CONSOLIDADO4"/>
      <sheetName val="CMAI_04_08_042"/>
      <sheetName val="LT_011011"/>
      <sheetName val="MES"/>
      <sheetName val="Riscos"/>
      <sheetName val="CONSOL_DRE_por_ue6"/>
      <sheetName val="CONSOL_DRE_GERAL6"/>
      <sheetName val="consol_le_mensal_R$6"/>
      <sheetName val="Consolidado_Brasil6"/>
      <sheetName val="Consol_Exterior_R$6"/>
      <sheetName val="DRE_2005_CONSOLIDADO6"/>
      <sheetName val="CMAI_04_08_044"/>
      <sheetName val="Summary_Information2"/>
      <sheetName val="POLO_GO_REAL_11_121"/>
      <sheetName val="Unamon"/>
      <sheetName val="Impostos_(Fiscal)"/>
      <sheetName val="PALOMINO_(2)"/>
      <sheetName val="O"/>
      <sheetName val="BAIXADOS"/>
      <sheetName val="Cons"/>
      <sheetName val="DRE_OUTPUT"/>
      <sheetName val="Summary_CMAI_(PIRA)"/>
      <sheetName val="IR_e_CS_LR1"/>
      <sheetName val="IR_e_CS_Est1"/>
      <sheetName val="DIF_FAT_FEV_011"/>
      <sheetName val="PLAN_DE_APOIO"/>
      <sheetName val="Suporte"/>
      <sheetName val="Sumário_E&amp;C"/>
      <sheetName val="PricesTons"/>
      <sheetName val="DIAS"/>
      <sheetName val="Finos"/>
      <sheetName val="Variables"/>
      <sheetName val="Tres_Gerações1"/>
      <sheetName val="Plan3"/>
      <sheetName val="Tabelas"/>
      <sheetName val="DP"/>
      <sheetName val="Assump_Ger"/>
      <sheetName val="In-Ger"/>
      <sheetName val="AEN_-_Auxiliar1"/>
      <sheetName val="AEN_-_Auxiliar3"/>
      <sheetName val="CMAI_spreads_20051"/>
      <sheetName val="comparativo_hist-projeções1"/>
      <sheetName val="Consolidado_SPE"/>
      <sheetName val="Pg13__Fig6_LE_BRK1"/>
      <sheetName val="@RISK_Correlations1"/>
      <sheetName val="Balancete_Contabil"/>
      <sheetName val="Capa"/>
      <sheetName val="Plan2"/>
      <sheetName val="PLATTS_2005"/>
      <sheetName val="Summary"/>
      <sheetName val="In-Inv"/>
      <sheetName val="Acomp"/>
      <sheetName val="SP"/>
      <sheetName val="Pilot"/>
      <sheetName val="CANT_LC"/>
      <sheetName val="@RISK_Correlations"/>
      <sheetName val="Contratos100%"/>
      <sheetName val="Summary_CMAI_(PIRA)1"/>
      <sheetName val="PLATTS_20051"/>
      <sheetName val="CONSOL_DRE_por_ue8"/>
      <sheetName val="CONSOL_DRE_GERAL8"/>
      <sheetName val="consol_le_mensal_R$8"/>
      <sheetName val="Consolidado_Brasil8"/>
      <sheetName val="Consol_Exterior_R$8"/>
      <sheetName val="DRE_2005_CONSOLIDADO8"/>
      <sheetName val="CMAI_04_08_046"/>
      <sheetName val="Summary_Information4"/>
      <sheetName val="POLO_GO_REAL_11_123"/>
      <sheetName val="CONSOL_DRE_por_ue7"/>
      <sheetName val="CONSOL_DRE_GERAL7"/>
      <sheetName val="consol_le_mensal_R$7"/>
      <sheetName val="Consolidado_Brasil7"/>
      <sheetName val="Consol_Exterior_R$7"/>
      <sheetName val="DRE_2005_CONSOLIDADO7"/>
      <sheetName val="CMAI_04_08_045"/>
      <sheetName val="Summary_Information3"/>
      <sheetName val="POLO_GO_REAL_11_122"/>
      <sheetName val="DRE 2005 CONSOLIDADO.xls"/>
      <sheetName val="TAXAS"/>
      <sheetName val="APOIO"/>
      <sheetName val="Bal032002"/>
      <sheetName val="Base"/>
    </sheetNames>
    <sheetDataSet>
      <sheetData sheetId="0" refreshError="1"/>
      <sheetData sheetId="1" refreshError="1">
        <row r="2">
          <cell r="B2" t="str">
            <v>8 - ORÇAMENTO</v>
          </cell>
        </row>
        <row r="4">
          <cell r="B4" t="str">
            <v>8.1 - RESULTADO</v>
          </cell>
        </row>
        <row r="7">
          <cell r="D7" t="str">
            <v>DEMONSTRATIVO  DE  RESULTADOS - 2005</v>
          </cell>
          <cell r="K7" t="str">
            <v xml:space="preserve">CONSOLIDADO GERAL LE E DS´S </v>
          </cell>
        </row>
        <row r="10">
          <cell r="B10" t="str">
            <v>MENSAL</v>
          </cell>
          <cell r="D10" t="str">
            <v>JANEIRO</v>
          </cell>
          <cell r="E10" t="str">
            <v>FEVEREIRO</v>
          </cell>
          <cell r="F10" t="str">
            <v>MARÇO</v>
          </cell>
          <cell r="G10" t="str">
            <v>ABRIL</v>
          </cell>
          <cell r="H10" t="str">
            <v>MAIO</v>
          </cell>
          <cell r="I10" t="str">
            <v>JUNHO</v>
          </cell>
          <cell r="J10" t="str">
            <v>JULHO</v>
          </cell>
          <cell r="K10" t="str">
            <v>AGOSTO</v>
          </cell>
          <cell r="L10" t="str">
            <v>SETEMBRO</v>
          </cell>
        </row>
        <row r="12">
          <cell r="B12" t="str">
            <v>RECEITA BRUTA DE OPERAÇÕES</v>
          </cell>
          <cell r="C12">
            <v>0</v>
          </cell>
          <cell r="D12">
            <v>406977.44339999999</v>
          </cell>
          <cell r="E12">
            <v>441345.39500000008</v>
          </cell>
          <cell r="F12">
            <v>487510.40890999994</v>
          </cell>
          <cell r="G12">
            <v>484999.72693999996</v>
          </cell>
          <cell r="H12">
            <v>524225.48418999999</v>
          </cell>
          <cell r="I12">
            <v>563323.6219599999</v>
          </cell>
          <cell r="J12">
            <v>576414.21812000033</v>
          </cell>
          <cell r="K12">
            <v>622388.39853999997</v>
          </cell>
          <cell r="L12">
            <v>609790.42719000019</v>
          </cell>
        </row>
        <row r="13">
          <cell r="B13" t="str">
            <v xml:space="preserve">          -  Brasil</v>
          </cell>
          <cell r="D13">
            <v>171732</v>
          </cell>
          <cell r="E13">
            <v>180807</v>
          </cell>
          <cell r="F13">
            <v>201394</v>
          </cell>
          <cell r="G13">
            <v>193301</v>
          </cell>
          <cell r="H13">
            <v>210163</v>
          </cell>
          <cell r="I13">
            <v>213107</v>
          </cell>
          <cell r="J13">
            <v>220887</v>
          </cell>
          <cell r="K13">
            <v>233144</v>
          </cell>
          <cell r="L13">
            <v>225462</v>
          </cell>
        </row>
        <row r="14">
          <cell r="B14" t="str">
            <v xml:space="preserve">          -  Outros Países</v>
          </cell>
          <cell r="D14">
            <v>235245.44339999999</v>
          </cell>
          <cell r="E14">
            <v>260538.39500000008</v>
          </cell>
          <cell r="F14">
            <v>286116.40890999994</v>
          </cell>
          <cell r="G14">
            <v>291698.72693999996</v>
          </cell>
          <cell r="H14">
            <v>314062.48418999999</v>
          </cell>
          <cell r="I14">
            <v>350216.6219599999</v>
          </cell>
          <cell r="J14">
            <v>355527.21812000033</v>
          </cell>
          <cell r="K14">
            <v>389244.39853999997</v>
          </cell>
          <cell r="L14">
            <v>384328.42719000019</v>
          </cell>
        </row>
        <row r="16">
          <cell r="B16" t="str">
            <v xml:space="preserve"> . Impostos e Taxas</v>
          </cell>
          <cell r="D16">
            <v>-7759</v>
          </cell>
          <cell r="E16">
            <v>-7949</v>
          </cell>
          <cell r="F16">
            <v>-9222</v>
          </cell>
          <cell r="G16">
            <v>-9015</v>
          </cell>
          <cell r="H16">
            <v>-8970</v>
          </cell>
          <cell r="I16">
            <v>-9582</v>
          </cell>
          <cell r="J16">
            <v>-10042</v>
          </cell>
          <cell r="K16">
            <v>-10282</v>
          </cell>
          <cell r="L16">
            <v>-10253</v>
          </cell>
        </row>
        <row r="17">
          <cell r="B17" t="str">
            <v xml:space="preserve"> . Outras Deduções sobre a Receita</v>
          </cell>
        </row>
        <row r="19">
          <cell r="B19" t="str">
            <v>RECEITA LÍQUIDA DE OPERAÇÕES</v>
          </cell>
          <cell r="D19">
            <v>399218.44339999999</v>
          </cell>
          <cell r="E19">
            <v>433396.39500000008</v>
          </cell>
          <cell r="F19">
            <v>478288.40890999994</v>
          </cell>
          <cell r="G19">
            <v>475984.72693999996</v>
          </cell>
          <cell r="H19">
            <v>515255.48418999999</v>
          </cell>
          <cell r="I19">
            <v>553741.6219599999</v>
          </cell>
          <cell r="J19">
            <v>566372.21812000033</v>
          </cell>
          <cell r="K19">
            <v>612106.39853999997</v>
          </cell>
          <cell r="L19">
            <v>599537.42719000019</v>
          </cell>
        </row>
        <row r="20">
          <cell r="B20" t="str">
            <v xml:space="preserve">          -  Brasil</v>
          </cell>
          <cell r="D20">
            <v>163973</v>
          </cell>
          <cell r="E20">
            <v>172858</v>
          </cell>
          <cell r="F20">
            <v>192172</v>
          </cell>
          <cell r="G20">
            <v>184286</v>
          </cell>
          <cell r="H20">
            <v>201193</v>
          </cell>
          <cell r="I20">
            <v>203525</v>
          </cell>
          <cell r="J20">
            <v>210845</v>
          </cell>
          <cell r="K20">
            <v>222862</v>
          </cell>
          <cell r="L20">
            <v>215209</v>
          </cell>
        </row>
        <row r="21">
          <cell r="B21" t="str">
            <v xml:space="preserve">          -  Outros Países</v>
          </cell>
          <cell r="D21">
            <v>235245.44339999999</v>
          </cell>
          <cell r="E21">
            <v>260538.39500000008</v>
          </cell>
          <cell r="F21">
            <v>286116.40890999994</v>
          </cell>
          <cell r="G21">
            <v>291698.72693999996</v>
          </cell>
          <cell r="H21">
            <v>314062.48418999999</v>
          </cell>
          <cell r="I21">
            <v>350216.6219599999</v>
          </cell>
          <cell r="J21">
            <v>355527.21812000033</v>
          </cell>
          <cell r="K21">
            <v>389244.39853999997</v>
          </cell>
          <cell r="L21">
            <v>384328.42719000019</v>
          </cell>
        </row>
        <row r="23">
          <cell r="B23" t="str">
            <v xml:space="preserve"> . Custo de Produção</v>
          </cell>
          <cell r="D23">
            <v>-367702.42497499997</v>
          </cell>
          <cell r="E23">
            <v>-388511.23426499998</v>
          </cell>
          <cell r="F23">
            <v>-434446.30562249996</v>
          </cell>
          <cell r="G23">
            <v>-428011.77690833347</v>
          </cell>
          <cell r="H23">
            <v>-460580.96028416662</v>
          </cell>
          <cell r="I23">
            <v>-480297.63117833325</v>
          </cell>
          <cell r="J23">
            <v>-489564.4661224999</v>
          </cell>
          <cell r="K23">
            <v>-538979.98276916635</v>
          </cell>
          <cell r="L23">
            <v>-524867.07054583402</v>
          </cell>
        </row>
        <row r="25">
          <cell r="B25" t="str">
            <v>LUCRO BRUTO</v>
          </cell>
          <cell r="D25">
            <v>31516.018425000017</v>
          </cell>
          <cell r="E25">
            <v>44885.1607350001</v>
          </cell>
          <cell r="F25">
            <v>43842.10328749998</v>
          </cell>
          <cell r="G25">
            <v>47972.950031666493</v>
          </cell>
          <cell r="H25">
            <v>54674.523905833368</v>
          </cell>
          <cell r="I25">
            <v>73443.990781666653</v>
          </cell>
          <cell r="J25">
            <v>76807.751997500425</v>
          </cell>
          <cell r="K25">
            <v>73126.415770833613</v>
          </cell>
          <cell r="L25">
            <v>74670.356644166168</v>
          </cell>
        </row>
        <row r="26">
          <cell r="B26" t="str">
            <v>Margem Bruta - %</v>
          </cell>
          <cell r="D26">
            <v>7.8944294648787799E-2</v>
          </cell>
          <cell r="E26">
            <v>0.10356606850640761</v>
          </cell>
          <cell r="F26">
            <v>9.1664574074488595E-2</v>
          </cell>
          <cell r="G26">
            <v>0.10078674233955767</v>
          </cell>
          <cell r="H26">
            <v>0.10611148368810411</v>
          </cell>
          <cell r="I26">
            <v>0.13263223833835622</v>
          </cell>
          <cell r="J26">
            <v>0.13561355861072047</v>
          </cell>
          <cell r="K26">
            <v>0.11946683770216289</v>
          </cell>
          <cell r="L26">
            <v>0.12454661420245626</v>
          </cell>
        </row>
        <row r="28">
          <cell r="B28" t="str">
            <v xml:space="preserve"> . Despesas Gerais e Administrativas</v>
          </cell>
          <cell r="D28">
            <v>-27799.848333333335</v>
          </cell>
          <cell r="E28">
            <v>-26967.909319999999</v>
          </cell>
          <cell r="F28">
            <v>-27386.158556666662</v>
          </cell>
          <cell r="G28">
            <v>-27243.261456666674</v>
          </cell>
          <cell r="H28">
            <v>-64781.166786666654</v>
          </cell>
          <cell r="I28">
            <v>-28795.811146666667</v>
          </cell>
          <cell r="J28">
            <v>-26818.426006666676</v>
          </cell>
          <cell r="K28">
            <v>-26803.692479999991</v>
          </cell>
          <cell r="L28">
            <v>-26625.198863333342</v>
          </cell>
        </row>
        <row r="29">
          <cell r="B29" t="str">
            <v xml:space="preserve"> . Supervisão </v>
          </cell>
          <cell r="D29">
            <v>-22776.642433333334</v>
          </cell>
          <cell r="E29">
            <v>-21557.614739999997</v>
          </cell>
          <cell r="F29">
            <v>-21249.515536666662</v>
          </cell>
          <cell r="G29">
            <v>-22135.423456666671</v>
          </cell>
          <cell r="H29">
            <v>-59525.567546666658</v>
          </cell>
          <cell r="I29">
            <v>-24409.671886666663</v>
          </cell>
          <cell r="J29">
            <v>-23777.009046666677</v>
          </cell>
          <cell r="K29">
            <v>-21496.979199999991</v>
          </cell>
          <cell r="L29">
            <v>-21557.151433333336</v>
          </cell>
        </row>
        <row r="30">
          <cell r="B30" t="str">
            <v xml:space="preserve"> . Mercado</v>
          </cell>
          <cell r="D30">
            <v>-5023.2058999999999</v>
          </cell>
          <cell r="E30">
            <v>-5410.2945799999998</v>
          </cell>
          <cell r="F30">
            <v>-6136.6430199999986</v>
          </cell>
          <cell r="G30">
            <v>-5107.8380000000016</v>
          </cell>
          <cell r="H30">
            <v>-5255.5992399999996</v>
          </cell>
          <cell r="I30">
            <v>-4386.1392600000017</v>
          </cell>
          <cell r="J30">
            <v>-3041.4169599999987</v>
          </cell>
          <cell r="K30">
            <v>-5306.7132799999999</v>
          </cell>
          <cell r="L30">
            <v>-5068.047430000006</v>
          </cell>
        </row>
        <row r="32">
          <cell r="B32" t="str">
            <v xml:space="preserve"> . Outras Receitas (Desp.) Operacionais</v>
          </cell>
          <cell r="D32">
            <v>682.26289999999995</v>
          </cell>
          <cell r="E32">
            <v>105.43421999999998</v>
          </cell>
          <cell r="F32">
            <v>-463.49036000000012</v>
          </cell>
          <cell r="G32">
            <v>-823.63050999999973</v>
          </cell>
          <cell r="H32">
            <v>-1305.7012500000001</v>
          </cell>
          <cell r="I32">
            <v>-1270.8577999999998</v>
          </cell>
          <cell r="J32">
            <v>-1007.8158100000001</v>
          </cell>
          <cell r="K32">
            <v>-1175.2890100000004</v>
          </cell>
          <cell r="L32">
            <v>-1037.3985899999989</v>
          </cell>
        </row>
        <row r="33">
          <cell r="B33" t="str">
            <v xml:space="preserve"> . TAC DO LE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5">
          <cell r="B35" t="str">
            <v>LUCRO OPERACIONAL</v>
          </cell>
          <cell r="D35">
            <v>4398.4329916666811</v>
          </cell>
          <cell r="E35">
            <v>18022.6856350001</v>
          </cell>
          <cell r="F35">
            <v>15992.454370833319</v>
          </cell>
          <cell r="G35">
            <v>19906.058064999819</v>
          </cell>
          <cell r="H35">
            <v>-11412.344130833286</v>
          </cell>
          <cell r="I35">
            <v>43377.321834999988</v>
          </cell>
          <cell r="J35">
            <v>48981.510180833749</v>
          </cell>
          <cell r="K35">
            <v>45147.434280833622</v>
          </cell>
          <cell r="L35">
            <v>47007.759190832832</v>
          </cell>
        </row>
        <row r="36">
          <cell r="B36" t="str">
            <v>Margem Operacional - %</v>
          </cell>
          <cell r="D36">
            <v>1.1017609693096361E-2</v>
          </cell>
          <cell r="E36">
            <v>4.1584761301487284E-2</v>
          </cell>
          <cell r="F36">
            <v>3.3436842860732251E-2</v>
          </cell>
          <cell r="G36">
            <v>4.1820791589199602E-2</v>
          </cell>
          <cell r="H36">
            <v>-2.2148903759411503E-2</v>
          </cell>
          <cell r="I36">
            <v>7.833494921596014E-2</v>
          </cell>
          <cell r="J36">
            <v>8.6482896960273878E-2</v>
          </cell>
          <cell r="K36">
            <v>7.3757494429921938E-2</v>
          </cell>
          <cell r="L36">
            <v>7.8406713340909651E-2</v>
          </cell>
        </row>
        <row r="38">
          <cell r="B38" t="str">
            <v>Efeito Financeiro Líquido</v>
          </cell>
          <cell r="D38">
            <v>-21980.599175000207</v>
          </cell>
          <cell r="E38">
            <v>-13927.63974129003</v>
          </cell>
          <cell r="F38">
            <v>-12425.5159704405</v>
          </cell>
          <cell r="G38">
            <v>-8994.4348284809766</v>
          </cell>
          <cell r="H38">
            <v>-9614.6830634312282</v>
          </cell>
          <cell r="I38">
            <v>-8960.1651856450044</v>
          </cell>
          <cell r="J38">
            <v>-7232.5680726825412</v>
          </cell>
          <cell r="K38">
            <v>-6920.0455179398095</v>
          </cell>
          <cell r="L38">
            <v>-6953.9634823536426</v>
          </cell>
        </row>
        <row r="39">
          <cell r="B39" t="str">
            <v xml:space="preserve"> . Receitas Financeiras </v>
          </cell>
          <cell r="D39">
            <v>17317</v>
          </cell>
          <cell r="E39">
            <v>9501</v>
          </cell>
          <cell r="F39">
            <v>7279</v>
          </cell>
          <cell r="G39">
            <v>10065</v>
          </cell>
          <cell r="H39">
            <v>13894</v>
          </cell>
          <cell r="I39">
            <v>10588</v>
          </cell>
          <cell r="J39">
            <v>6966</v>
          </cell>
          <cell r="K39">
            <v>7062</v>
          </cell>
          <cell r="L39">
            <v>7090</v>
          </cell>
        </row>
        <row r="40">
          <cell r="B40" t="str">
            <v xml:space="preserve"> . Despesas Financeiras</v>
          </cell>
          <cell r="D40">
            <v>-39297.599175000207</v>
          </cell>
          <cell r="E40">
            <v>-23428.63974129003</v>
          </cell>
          <cell r="F40">
            <v>-19696.325970440499</v>
          </cell>
          <cell r="G40">
            <v>-19048.374828480977</v>
          </cell>
          <cell r="H40">
            <v>-23494.573063431228</v>
          </cell>
          <cell r="I40">
            <v>-19525.525185645005</v>
          </cell>
          <cell r="J40">
            <v>-14161.838072682542</v>
          </cell>
          <cell r="K40">
            <v>-13942.235517939809</v>
          </cell>
          <cell r="L40">
            <v>-13964.253482353643</v>
          </cell>
        </row>
        <row r="41">
          <cell r="B41" t="str">
            <v xml:space="preserve"> . Juros Internos</v>
          </cell>
          <cell r="D41">
            <v>0</v>
          </cell>
          <cell r="E41">
            <v>0</v>
          </cell>
          <cell r="F41">
            <v>-8.19</v>
          </cell>
          <cell r="G41">
            <v>-11.06</v>
          </cell>
          <cell r="H41">
            <v>-14.11</v>
          </cell>
          <cell r="I41">
            <v>-22.64</v>
          </cell>
          <cell r="J41">
            <v>-36.730000000000004</v>
          </cell>
          <cell r="K41">
            <v>-39.809999999999988</v>
          </cell>
          <cell r="L41">
            <v>-79.710000000000008</v>
          </cell>
        </row>
        <row r="43">
          <cell r="B43" t="str">
            <v>LUCRO OPERACIONAL após efeitos financeiros</v>
          </cell>
          <cell r="D43">
            <v>-17582.166183333524</v>
          </cell>
          <cell r="E43">
            <v>4095.0458937100702</v>
          </cell>
          <cell r="F43">
            <v>3566.9384003928189</v>
          </cell>
          <cell r="G43">
            <v>10911.623236518843</v>
          </cell>
          <cell r="H43">
            <v>-21027.027194264512</v>
          </cell>
          <cell r="I43">
            <v>34417.156649354984</v>
          </cell>
          <cell r="J43">
            <v>41748.942108151212</v>
          </cell>
          <cell r="K43">
            <v>38227.38876289381</v>
          </cell>
          <cell r="L43">
            <v>40053.795708479192</v>
          </cell>
        </row>
        <row r="45">
          <cell r="B45" t="str">
            <v xml:space="preserve"> . Participações Societárias </v>
          </cell>
          <cell r="D45">
            <v>2596.8290000000002</v>
          </cell>
          <cell r="E45">
            <v>3462.165</v>
          </cell>
          <cell r="F45">
            <v>3587.4409999999998</v>
          </cell>
          <cell r="G45">
            <v>6136.9369999999999</v>
          </cell>
          <cell r="H45">
            <v>4965.1659999999965</v>
          </cell>
          <cell r="I45">
            <v>3962.7180000000003</v>
          </cell>
          <cell r="J45">
            <v>4113.3280000000013</v>
          </cell>
          <cell r="K45">
            <v>4196.7409999999991</v>
          </cell>
          <cell r="L45">
            <v>4506.859000000004</v>
          </cell>
        </row>
        <row r="46">
          <cell r="B46" t="str">
            <v xml:space="preserve"> . Receitas (Despesas) não Operacionais</v>
          </cell>
          <cell r="D46">
            <v>996.5</v>
          </cell>
          <cell r="E46">
            <v>149.26</v>
          </cell>
          <cell r="F46">
            <v>136.08999999999997</v>
          </cell>
          <cell r="G46">
            <v>50.400000000000006</v>
          </cell>
          <cell r="H46">
            <v>35.249999999999972</v>
          </cell>
          <cell r="I46">
            <v>62.299999999999983</v>
          </cell>
          <cell r="J46">
            <v>68.400000000000034</v>
          </cell>
          <cell r="K46">
            <v>43.5</v>
          </cell>
          <cell r="L46">
            <v>57.29000000000002</v>
          </cell>
        </row>
        <row r="48">
          <cell r="B48" t="str">
            <v>RESULTADO ANTES DO I.R. E CS</v>
          </cell>
          <cell r="D48">
            <v>-13988.837183333524</v>
          </cell>
          <cell r="E48">
            <v>7706.4708937100704</v>
          </cell>
          <cell r="F48">
            <v>7290.4694003928189</v>
          </cell>
          <cell r="G48">
            <v>17098.960236518844</v>
          </cell>
          <cell r="H48">
            <v>-16026.611194264515</v>
          </cell>
          <cell r="I48">
            <v>38442.174649354987</v>
          </cell>
          <cell r="J48">
            <v>45930.670108151215</v>
          </cell>
          <cell r="K48">
            <v>42467.629762893812</v>
          </cell>
          <cell r="L48">
            <v>44617.944708479197</v>
          </cell>
        </row>
        <row r="50">
          <cell r="B50" t="str">
            <v xml:space="preserve"> . Provisão I.Renda e Cont. Social</v>
          </cell>
          <cell r="D50">
            <v>-1074.6000000000001</v>
          </cell>
          <cell r="E50">
            <v>-1253.72</v>
          </cell>
          <cell r="F50">
            <v>-1411.7799999999997</v>
          </cell>
          <cell r="G50">
            <v>-1154.9000000000001</v>
          </cell>
          <cell r="H50">
            <v>-1182.08</v>
          </cell>
          <cell r="I50">
            <v>-1102.1199999999999</v>
          </cell>
          <cell r="J50">
            <v>-1017.5700000000006</v>
          </cell>
          <cell r="K50">
            <v>-1196.6499999999996</v>
          </cell>
          <cell r="L50">
            <v>-2025.6299999999992</v>
          </cell>
        </row>
        <row r="51">
          <cell r="B51" t="str">
            <v xml:space="preserve"> . Participação dos Administradores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3">
          <cell r="B53" t="str">
            <v>RESULTADO LÍQUIDO APÓS I.R.</v>
          </cell>
          <cell r="D53">
            <v>-15063.437183333524</v>
          </cell>
          <cell r="E53">
            <v>6452.7508937100702</v>
          </cell>
          <cell r="F53">
            <v>5878.6894003928192</v>
          </cell>
          <cell r="G53">
            <v>15944.060236518844</v>
          </cell>
          <cell r="H53">
            <v>-17208.691194264517</v>
          </cell>
          <cell r="I53">
            <v>37340.054649354985</v>
          </cell>
          <cell r="J53">
            <v>44913.100108151215</v>
          </cell>
          <cell r="K53">
            <v>41270.97976289381</v>
          </cell>
          <cell r="L53">
            <v>42592.3147084792</v>
          </cell>
        </row>
        <row r="55">
          <cell r="B55" t="str">
            <v xml:space="preserve"> . Participação de Minoritários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7">
          <cell r="B57" t="str">
            <v>RESULTADO LÍQUIDO DO EXERCÍCIO</v>
          </cell>
          <cell r="C57">
            <v>0</v>
          </cell>
          <cell r="D57">
            <v>-15063.437183333524</v>
          </cell>
          <cell r="E57">
            <v>6452.7508937100702</v>
          </cell>
          <cell r="F57">
            <v>5878.6894003928192</v>
          </cell>
          <cell r="G57">
            <v>15944.060236518844</v>
          </cell>
          <cell r="H57">
            <v>-17208.691194264517</v>
          </cell>
          <cell r="I57">
            <v>37340.054649354985</v>
          </cell>
          <cell r="J57">
            <v>44913.100108151215</v>
          </cell>
          <cell r="K57">
            <v>41270.97976289381</v>
          </cell>
          <cell r="L57">
            <v>42592.3147084792</v>
          </cell>
        </row>
        <row r="58">
          <cell r="B58" t="str">
            <v>Margem  Líquida - %</v>
          </cell>
          <cell r="C58" t="e">
            <v>#DIV/0!</v>
          </cell>
          <cell r="D58">
            <v>-3.773231781338468E-2</v>
          </cell>
          <cell r="E58">
            <v>1.4888796880071116E-2</v>
          </cell>
          <cell r="F58">
            <v>1.2291097360670137E-2</v>
          </cell>
          <cell r="G58">
            <v>3.3496999660093431E-2</v>
          </cell>
          <cell r="H58">
            <v>-3.3398365902533173E-2</v>
          </cell>
          <cell r="I58">
            <v>6.7432270157312249E-2</v>
          </cell>
          <cell r="J58">
            <v>7.9299617232699848E-2</v>
          </cell>
          <cell r="K58">
            <v>6.7424519432134039E-2</v>
          </cell>
          <cell r="L58">
            <v>7.1041961313586532E-2</v>
          </cell>
        </row>
        <row r="61">
          <cell r="B61" t="str">
            <v>Teste</v>
          </cell>
        </row>
        <row r="62">
          <cell r="B62" t="str">
            <v>LE</v>
          </cell>
          <cell r="D62">
            <v>-36935.499750000206</v>
          </cell>
          <cell r="E62">
            <v>-31133.994272956694</v>
          </cell>
          <cell r="F62">
            <v>-23727.188236273829</v>
          </cell>
          <cell r="G62">
            <v>-24068.037310147643</v>
          </cell>
          <cell r="H62">
            <v>-63522.373450931234</v>
          </cell>
          <cell r="I62">
            <v>-21597.405577311671</v>
          </cell>
          <cell r="J62">
            <v>-20879.895088515877</v>
          </cell>
          <cell r="K62">
            <v>-22175.474853773143</v>
          </cell>
          <cell r="L62">
            <v>-19186.550038186975</v>
          </cell>
        </row>
        <row r="63">
          <cell r="B63" t="str">
            <v>Brasil</v>
          </cell>
          <cell r="D63">
            <v>10303.48866666667</v>
          </cell>
          <cell r="E63">
            <v>16014.308666666664</v>
          </cell>
          <cell r="F63">
            <v>17625.123166666657</v>
          </cell>
          <cell r="G63">
            <v>20416.454166666648</v>
          </cell>
          <cell r="H63">
            <v>25062.570666666674</v>
          </cell>
          <cell r="I63">
            <v>29665.643666666649</v>
          </cell>
          <cell r="J63">
            <v>33840.184166666659</v>
          </cell>
          <cell r="K63">
            <v>31969.311666666668</v>
          </cell>
          <cell r="L63">
            <v>31549.699666666649</v>
          </cell>
        </row>
        <row r="64">
          <cell r="B64" t="str">
            <v>Exterior</v>
          </cell>
          <cell r="D64">
            <v>11568.573900000001</v>
          </cell>
          <cell r="E64">
            <v>21572.436500000065</v>
          </cell>
          <cell r="F64">
            <v>11980.754469999985</v>
          </cell>
          <cell r="G64">
            <v>19595.643379999856</v>
          </cell>
          <cell r="H64">
            <v>21251.111590000059</v>
          </cell>
          <cell r="I64">
            <v>29271.816559999988</v>
          </cell>
          <cell r="J64">
            <v>31952.81103000039</v>
          </cell>
          <cell r="K64">
            <v>31477.142950000256</v>
          </cell>
          <cell r="L64">
            <v>30229.165079999497</v>
          </cell>
        </row>
        <row r="65">
          <cell r="D65">
            <v>-15063.437183333534</v>
          </cell>
          <cell r="E65">
            <v>6452.7508937100356</v>
          </cell>
          <cell r="F65">
            <v>5878.6894003928137</v>
          </cell>
          <cell r="G65">
            <v>15944.060236518861</v>
          </cell>
          <cell r="H65">
            <v>-17208.691194264502</v>
          </cell>
          <cell r="I65">
            <v>37340.054649354963</v>
          </cell>
          <cell r="J65">
            <v>44913.100108151171</v>
          </cell>
          <cell r="K65">
            <v>41270.979762893781</v>
          </cell>
          <cell r="L65">
            <v>42592.314708479171</v>
          </cell>
        </row>
        <row r="66">
          <cell r="B66" t="str">
            <v>Diferença</v>
          </cell>
          <cell r="D66">
            <v>0</v>
          </cell>
          <cell r="E66">
            <v>3.4560798667371273E-11</v>
          </cell>
          <cell r="F66">
            <v>0</v>
          </cell>
          <cell r="G66">
            <v>-1.6370904631912708E-11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 t="str">
            <v>DEMONSTRATIVO  DE  RESULTADOS - 2005</v>
          </cell>
          <cell r="K68" t="str">
            <v xml:space="preserve">CONSOLIDADO GERAL LE E DS´S </v>
          </cell>
        </row>
        <row r="71">
          <cell r="B71" t="str">
            <v>Em R$ acumulados</v>
          </cell>
          <cell r="D71" t="str">
            <v>JANEIRO</v>
          </cell>
          <cell r="E71" t="str">
            <v>FEVEREIRO</v>
          </cell>
          <cell r="F71" t="str">
            <v>MARÇO</v>
          </cell>
          <cell r="G71" t="str">
            <v>ABRIL</v>
          </cell>
          <cell r="H71" t="str">
            <v>MAIO</v>
          </cell>
          <cell r="I71" t="str">
            <v>JUNHO</v>
          </cell>
          <cell r="J71" t="str">
            <v>JULHO</v>
          </cell>
          <cell r="K71" t="str">
            <v>AGOSTO</v>
          </cell>
          <cell r="L71" t="str">
            <v>SETEMBRO</v>
          </cell>
        </row>
        <row r="73">
          <cell r="B73" t="str">
            <v>RECEITA BRUTA DE OPERAÇÕES</v>
          </cell>
          <cell r="C73">
            <v>0</v>
          </cell>
          <cell r="D73">
            <v>406977.44339999999</v>
          </cell>
          <cell r="E73">
            <v>848322.83840000001</v>
          </cell>
          <cell r="F73">
            <v>1335833.24731</v>
          </cell>
          <cell r="G73">
            <v>1820832.97425</v>
          </cell>
          <cell r="H73">
            <v>2345058.4584400002</v>
          </cell>
          <cell r="I73">
            <v>2908382.0803999999</v>
          </cell>
          <cell r="J73">
            <v>3484796.2985200002</v>
          </cell>
          <cell r="K73">
            <v>4107184.6970600002</v>
          </cell>
          <cell r="L73">
            <v>4716975.1242500003</v>
          </cell>
        </row>
        <row r="74">
          <cell r="B74" t="str">
            <v xml:space="preserve">          -  Brasil</v>
          </cell>
          <cell r="D74">
            <v>171732</v>
          </cell>
          <cell r="E74">
            <v>352539</v>
          </cell>
          <cell r="F74">
            <v>553933</v>
          </cell>
          <cell r="G74">
            <v>747234</v>
          </cell>
          <cell r="H74">
            <v>957397</v>
          </cell>
          <cell r="I74">
            <v>1170504</v>
          </cell>
          <cell r="J74">
            <v>1391391</v>
          </cell>
          <cell r="K74">
            <v>1624535</v>
          </cell>
          <cell r="L74">
            <v>1849997</v>
          </cell>
        </row>
        <row r="75">
          <cell r="B75" t="str">
            <v xml:space="preserve">          -  Outros Países</v>
          </cell>
          <cell r="D75">
            <v>235245.44339999999</v>
          </cell>
          <cell r="E75">
            <v>495783.83840000007</v>
          </cell>
          <cell r="F75">
            <v>781900.24731000001</v>
          </cell>
          <cell r="G75">
            <v>1073598.97425</v>
          </cell>
          <cell r="H75">
            <v>1387661.45844</v>
          </cell>
          <cell r="I75">
            <v>1737878.0803999999</v>
          </cell>
          <cell r="J75">
            <v>2093405.2985200002</v>
          </cell>
          <cell r="K75">
            <v>2482649.6970600002</v>
          </cell>
          <cell r="L75">
            <v>2866978.1242500003</v>
          </cell>
        </row>
        <row r="77">
          <cell r="B77" t="str">
            <v xml:space="preserve"> . Impostos e Taxas</v>
          </cell>
          <cell r="D77">
            <v>-7759</v>
          </cell>
          <cell r="E77">
            <v>-15708</v>
          </cell>
          <cell r="F77">
            <v>-24930</v>
          </cell>
          <cell r="G77">
            <v>-33945</v>
          </cell>
          <cell r="H77">
            <v>-42915</v>
          </cell>
          <cell r="I77">
            <v>-52497</v>
          </cell>
          <cell r="J77">
            <v>-62539</v>
          </cell>
          <cell r="K77">
            <v>-72821</v>
          </cell>
          <cell r="L77">
            <v>-83074</v>
          </cell>
        </row>
        <row r="78">
          <cell r="B78" t="str">
            <v xml:space="preserve"> . Outras Deduções sobre a Receita</v>
          </cell>
        </row>
        <row r="80">
          <cell r="B80" t="str">
            <v>RECEITA LÍQUIDA DE OPERAÇÕES</v>
          </cell>
          <cell r="D80">
            <v>399218.44339999999</v>
          </cell>
          <cell r="E80">
            <v>832614.83840000001</v>
          </cell>
          <cell r="F80">
            <v>1310903.24731</v>
          </cell>
          <cell r="G80">
            <v>1786887.97425</v>
          </cell>
          <cell r="H80">
            <v>2302143.4584400002</v>
          </cell>
          <cell r="I80">
            <v>2855885.0803999999</v>
          </cell>
          <cell r="J80">
            <v>3422257.2985200002</v>
          </cell>
          <cell r="K80">
            <v>4034363.6970600002</v>
          </cell>
          <cell r="L80">
            <v>4633901.1242500003</v>
          </cell>
        </row>
        <row r="81">
          <cell r="B81" t="str">
            <v xml:space="preserve">          -  Brasil</v>
          </cell>
          <cell r="D81">
            <v>163973</v>
          </cell>
          <cell r="E81">
            <v>336831</v>
          </cell>
          <cell r="F81">
            <v>529003</v>
          </cell>
          <cell r="G81">
            <v>713289</v>
          </cell>
          <cell r="H81">
            <v>914482</v>
          </cell>
          <cell r="I81">
            <v>1118007</v>
          </cell>
          <cell r="J81">
            <v>1328852</v>
          </cell>
          <cell r="K81">
            <v>1551714</v>
          </cell>
          <cell r="L81">
            <v>1766923</v>
          </cell>
        </row>
        <row r="82">
          <cell r="B82" t="str">
            <v xml:space="preserve">          -  Outros Países</v>
          </cell>
          <cell r="D82">
            <v>235245.44339999999</v>
          </cell>
          <cell r="E82">
            <v>495783.83840000007</v>
          </cell>
          <cell r="F82">
            <v>781900.24731000001</v>
          </cell>
          <cell r="G82">
            <v>1073598.97425</v>
          </cell>
          <cell r="H82">
            <v>1387661.45844</v>
          </cell>
          <cell r="I82">
            <v>1737878.0803999999</v>
          </cell>
          <cell r="J82">
            <v>2093405.2985200002</v>
          </cell>
          <cell r="K82">
            <v>2482649.6970600002</v>
          </cell>
          <cell r="L82">
            <v>2866978.1242500003</v>
          </cell>
        </row>
        <row r="84">
          <cell r="B84" t="str">
            <v xml:space="preserve"> . Custo de Produção</v>
          </cell>
          <cell r="D84">
            <v>-367702.42497499997</v>
          </cell>
          <cell r="E84">
            <v>-756213.65923999995</v>
          </cell>
          <cell r="F84">
            <v>-1190659.9648624999</v>
          </cell>
          <cell r="G84">
            <v>-1618671.7417708333</v>
          </cell>
          <cell r="H84">
            <v>-2079252.7020549998</v>
          </cell>
          <cell r="I84">
            <v>-2559550.3332333332</v>
          </cell>
          <cell r="J84">
            <v>-3049114.7993558329</v>
          </cell>
          <cell r="K84">
            <v>-3588094.782124999</v>
          </cell>
          <cell r="L84">
            <v>-4112961.852670833</v>
          </cell>
        </row>
        <row r="86">
          <cell r="B86" t="str">
            <v>LUCRO BRUTO</v>
          </cell>
          <cell r="D86">
            <v>31516.018425000017</v>
          </cell>
          <cell r="E86">
            <v>76401.179160000058</v>
          </cell>
          <cell r="F86">
            <v>120243.28244750015</v>
          </cell>
          <cell r="G86">
            <v>168216.23247916671</v>
          </cell>
          <cell r="H86">
            <v>222890.75638500042</v>
          </cell>
          <cell r="I86">
            <v>296334.74716666667</v>
          </cell>
          <cell r="J86">
            <v>373142.49916416733</v>
          </cell>
          <cell r="K86">
            <v>446268.91493500117</v>
          </cell>
          <cell r="L86">
            <v>520939.27157916734</v>
          </cell>
        </row>
        <row r="87">
          <cell r="B87" t="str">
            <v>Margem Bruta - %</v>
          </cell>
          <cell r="D87">
            <v>7.8944294648787799E-2</v>
          </cell>
          <cell r="E87">
            <v>9.1760530363375351E-2</v>
          </cell>
          <cell r="F87">
            <v>9.1725520319094339E-2</v>
          </cell>
          <cell r="G87">
            <v>9.4139215722111022E-2</v>
          </cell>
          <cell r="H87">
            <v>9.6818795356931289E-2</v>
          </cell>
          <cell r="I87">
            <v>0.10376284017883575</v>
          </cell>
          <cell r="J87">
            <v>0.10903402830802279</v>
          </cell>
          <cell r="K87">
            <v>0.11061692709068717</v>
          </cell>
          <cell r="L87">
            <v>0.11241915992833829</v>
          </cell>
        </row>
        <row r="89">
          <cell r="B89" t="str">
            <v xml:space="preserve"> . Despesas Gerais e Administrativas</v>
          </cell>
          <cell r="D89">
            <v>-27799.848333333335</v>
          </cell>
          <cell r="E89">
            <v>-54767.757653333334</v>
          </cell>
          <cell r="F89">
            <v>-82153.916209999996</v>
          </cell>
          <cell r="G89">
            <v>-109397.17766666666</v>
          </cell>
          <cell r="H89">
            <v>-174178.34445333332</v>
          </cell>
          <cell r="I89">
            <v>-202974.15559999997</v>
          </cell>
          <cell r="J89">
            <v>-229792.58160666664</v>
          </cell>
          <cell r="K89">
            <v>-256596.27408666664</v>
          </cell>
          <cell r="L89">
            <v>-283221.47294999997</v>
          </cell>
        </row>
        <row r="90">
          <cell r="B90" t="str">
            <v xml:space="preserve"> . Supervisão </v>
          </cell>
          <cell r="D90">
            <v>-22776.642433333334</v>
          </cell>
          <cell r="E90">
            <v>-44334.257173333332</v>
          </cell>
          <cell r="F90">
            <v>-65583.77270999999</v>
          </cell>
          <cell r="G90">
            <v>-87719.196166666661</v>
          </cell>
          <cell r="H90">
            <v>-147244.76371333332</v>
          </cell>
          <cell r="I90">
            <v>-171654.43559999997</v>
          </cell>
          <cell r="J90">
            <v>-195431.44464666664</v>
          </cell>
          <cell r="K90">
            <v>-216928.42384666664</v>
          </cell>
          <cell r="L90">
            <v>-238485.57527999999</v>
          </cell>
        </row>
        <row r="91">
          <cell r="B91" t="str">
            <v xml:space="preserve"> . Mercado</v>
          </cell>
          <cell r="D91">
            <v>-5023.2058999999999</v>
          </cell>
          <cell r="E91">
            <v>-10433.500479999999</v>
          </cell>
          <cell r="F91">
            <v>-16570.143499999998</v>
          </cell>
          <cell r="G91">
            <v>-21677.981500000002</v>
          </cell>
          <cell r="H91">
            <v>-26933.580740000001</v>
          </cell>
          <cell r="I91">
            <v>-31319.72</v>
          </cell>
          <cell r="J91">
            <v>-34361.136960000003</v>
          </cell>
          <cell r="K91">
            <v>-39667.85024</v>
          </cell>
          <cell r="L91">
            <v>-44735.897670000006</v>
          </cell>
        </row>
        <row r="93">
          <cell r="B93" t="str">
            <v xml:space="preserve"> . Outras Receitas (Desp.) Operacionais</v>
          </cell>
          <cell r="D93">
            <v>682.26289999999995</v>
          </cell>
          <cell r="E93">
            <v>787.69711999999993</v>
          </cell>
          <cell r="F93">
            <v>324.2067599999998</v>
          </cell>
          <cell r="G93">
            <v>-499.42374999999993</v>
          </cell>
          <cell r="H93">
            <v>-1805.125</v>
          </cell>
          <cell r="I93">
            <v>-3075.9827999999998</v>
          </cell>
          <cell r="J93">
            <v>-4083.7986099999998</v>
          </cell>
          <cell r="K93">
            <v>-5259.0876200000002</v>
          </cell>
          <cell r="L93">
            <v>-6296.4862099999991</v>
          </cell>
        </row>
        <row r="94">
          <cell r="B94" t="str">
            <v xml:space="preserve"> . TAC DO LE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6">
          <cell r="B96" t="str">
            <v>LUCRO OPERACIONAL</v>
          </cell>
          <cell r="D96">
            <v>4398.4329916666811</v>
          </cell>
          <cell r="E96">
            <v>22421.118626666725</v>
          </cell>
          <cell r="F96">
            <v>38413.57299750016</v>
          </cell>
          <cell r="G96">
            <v>58319.631062500048</v>
          </cell>
          <cell r="H96">
            <v>46907.286931667099</v>
          </cell>
          <cell r="I96">
            <v>90284.608766666701</v>
          </cell>
          <cell r="J96">
            <v>139266.11894750068</v>
          </cell>
          <cell r="K96">
            <v>184413.55322833452</v>
          </cell>
          <cell r="L96">
            <v>231421.31241916737</v>
          </cell>
        </row>
        <row r="97">
          <cell r="B97" t="str">
            <v>Margem Operacional - %</v>
          </cell>
          <cell r="D97">
            <v>1.1017609693096361E-2</v>
          </cell>
          <cell r="E97">
            <v>2.6928559992700132E-2</v>
          </cell>
          <cell r="F97">
            <v>2.9303133603738939E-2</v>
          </cell>
          <cell r="G97">
            <v>3.2637541862118251E-2</v>
          </cell>
          <cell r="H97">
            <v>2.0375483882074337E-2</v>
          </cell>
          <cell r="I97">
            <v>3.1613530035326666E-2</v>
          </cell>
          <cell r="J97">
            <v>4.0694228048758385E-2</v>
          </cell>
          <cell r="K97">
            <v>4.5710691220705743E-2</v>
          </cell>
          <cell r="L97">
            <v>4.9940925844986182E-2</v>
          </cell>
        </row>
        <row r="99">
          <cell r="B99" t="str">
            <v>Efeito Financeiro Líquido</v>
          </cell>
          <cell r="D99">
            <v>-21980.599175000207</v>
          </cell>
          <cell r="E99">
            <v>-35908.23891629024</v>
          </cell>
          <cell r="F99">
            <v>-48333.754886730749</v>
          </cell>
          <cell r="G99">
            <v>-57328.189715211716</v>
          </cell>
          <cell r="H99">
            <v>-66942.872778642937</v>
          </cell>
          <cell r="I99">
            <v>-75903.037964287942</v>
          </cell>
          <cell r="J99">
            <v>-83135.606036970465</v>
          </cell>
          <cell r="K99">
            <v>-90055.651554910277</v>
          </cell>
          <cell r="L99">
            <v>-97009.615037263924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B2" t="str">
            <v>8 - ORÇAMENTO</v>
          </cell>
        </row>
      </sheetData>
      <sheetData sheetId="90">
        <row r="2">
          <cell r="B2" t="str">
            <v>8 - ORÇAMENTO</v>
          </cell>
        </row>
      </sheetData>
      <sheetData sheetId="91">
        <row r="2">
          <cell r="B2" t="str">
            <v>8 - ORÇAMENTO</v>
          </cell>
        </row>
      </sheetData>
      <sheetData sheetId="92">
        <row r="2">
          <cell r="B2" t="str">
            <v>8 - ORÇAMENTO</v>
          </cell>
        </row>
      </sheetData>
      <sheetData sheetId="93">
        <row r="2">
          <cell r="B2" t="str">
            <v>8 - ORÇAMENTO</v>
          </cell>
        </row>
      </sheetData>
      <sheetData sheetId="94">
        <row r="2">
          <cell r="B2" t="str">
            <v>8 - ORÇAMENTO</v>
          </cell>
        </row>
      </sheetData>
      <sheetData sheetId="95">
        <row r="2">
          <cell r="B2" t="str">
            <v>8 - ORÇAMENTO</v>
          </cell>
        </row>
      </sheetData>
      <sheetData sheetId="96">
        <row r="2">
          <cell r="B2" t="str">
            <v>8 - ORÇAMENTO</v>
          </cell>
        </row>
      </sheetData>
      <sheetData sheetId="97">
        <row r="2">
          <cell r="B2" t="str">
            <v>8 - ORÇAMENTO</v>
          </cell>
        </row>
      </sheetData>
      <sheetData sheetId="98">
        <row r="2">
          <cell r="B2" t="str">
            <v>8 - ORÇAMENTO</v>
          </cell>
        </row>
      </sheetData>
      <sheetData sheetId="99">
        <row r="2">
          <cell r="B2" t="str">
            <v>8 - ORÇAMENTO</v>
          </cell>
        </row>
      </sheetData>
      <sheetData sheetId="100">
        <row r="2">
          <cell r="B2" t="str">
            <v>8 - ORÇAMENTO</v>
          </cell>
        </row>
      </sheetData>
      <sheetData sheetId="101">
        <row r="2">
          <cell r="B2" t="str">
            <v>8 - ORÇAMENTO</v>
          </cell>
        </row>
      </sheetData>
      <sheetData sheetId="102">
        <row r="2">
          <cell r="B2" t="str">
            <v>8 - ORÇAMENTO</v>
          </cell>
        </row>
      </sheetData>
      <sheetData sheetId="103">
        <row r="2">
          <cell r="B2" t="str">
            <v>8 - ORÇAMENTO</v>
          </cell>
        </row>
      </sheetData>
      <sheetData sheetId="104">
        <row r="2">
          <cell r="B2" t="str">
            <v>8 - ORÇAMENTO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ESIÓN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LUMINARIAS"/>
      <sheetName val="CAMION KODIAK"/>
      <sheetName val="BUS VOLVO"/>
      <sheetName val="CISTERNA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ALT01"/>
      <sheetName val="STB01"/>
      <sheetName val="ALT02"/>
      <sheetName val="STB02"/>
      <sheetName val="ALT03"/>
      <sheetName val="Resumen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  <sheetName val="MH_G_80_CITY"/>
      <sheetName val="TR_D8R"/>
      <sheetName val="TR_D8N"/>
      <sheetName val="TR_D6D"/>
      <sheetName val="TR_D6G"/>
      <sheetName val="EX_PC220-6"/>
      <sheetName val="EX_320L"/>
      <sheetName val="EX_320BL"/>
      <sheetName val="EX_330"/>
      <sheetName val="EX_330L"/>
      <sheetName val="EX_330BL"/>
      <sheetName val="EX_345"/>
      <sheetName val="EX_375"/>
      <sheetName val="EX_EC340"/>
      <sheetName val="EX_EC280"/>
      <sheetName val="PALA_RH-30E"/>
      <sheetName val="VQ_DUMPER_RIGIDO_R36"/>
      <sheetName val="VQ_DUMPER_ARTICULADO_A35C_6x6"/>
      <sheetName val="VQ_NL-12_6x4"/>
      <sheetName val="VQ_2638_AK_6x6"/>
      <sheetName val="CF_966F"/>
      <sheetName val="CF_950F"/>
      <sheetName val="CF_966C"/>
      <sheetName val="CF_L120B"/>
      <sheetName val="CF_L120C"/>
      <sheetName val="CF_L150C"/>
      <sheetName val="RETRO_426C"/>
      <sheetName val="RETRO_310D"/>
      <sheetName val="MN_140_G"/>
      <sheetName val="MN_120G"/>
      <sheetName val="MN_140H"/>
      <sheetName val="MN_720A"/>
      <sheetName val="RD_CS-533"/>
      <sheetName val="RD_SD100D"/>
      <sheetName val="RD_TANDEM_CB534"/>
      <sheetName val="TRACK_DRILL"/>
      <sheetName val="ROCK_DRILL_EC-590"/>
      <sheetName val="COMPRESORA_I_R_"/>
      <sheetName val="ZARANDA_SVEDALA"/>
      <sheetName val="GRUPO_ELECTROGENO"/>
      <sheetName val="CAMION_KODIAK"/>
      <sheetName val="BUS_VOLVO"/>
      <sheetName val="TRACTO_NL-12_6x4"/>
      <sheetName val="SEMIREMOLQUE_80_TN"/>
      <sheetName val="SEMIREMOLQUE_80_TN_+_DOLLY"/>
      <sheetName val="SEMIREMOLQUE_3_EJES"/>
      <sheetName val="GRUA_HIAB_5_TN"/>
      <sheetName val="PLANCHA_COMPACTA"/>
      <sheetName val="MARTILLO_ROMPEPAV"/>
      <sheetName val="CONCEPTOS_APROBADOS"/>
      <sheetName val="T_INTERNA_SIN_OVER_ALL"/>
      <sheetName val="T_INTERNA_CON_OVER_ALL"/>
      <sheetName val="STAND_BY"/>
      <sheetName val="VARIACIONES_EXTERNAS"/>
      <sheetName val="RESUMEN_TARIFAS"/>
      <sheetName val="T_I__COSTOS_FIJOS_Y_VARIABLES"/>
      <sheetName val="T_E_COSTOS_FIJOS_Y_VARIABLES"/>
      <sheetName val="SIMULACION_TARIFAS"/>
      <sheetName val="TARIFAS_ANTERIOR"/>
      <sheetName val="TARIFA_ALQ_INTERNO_ANTERIOR"/>
      <sheetName val="RESUMEN_INCIDENCIA"/>
      <sheetName val="TARIFA_GENERAL"/>
      <sheetName val="TARIFA_INTERNA"/>
      <sheetName val="BUS_MERCEDES_LEASING"/>
      <sheetName val="CARGADOR_980G"/>
      <sheetName val="BUS_VOLVO_LEASING"/>
      <sheetName val="VOLQUETE_VOLVO_6x6"/>
      <sheetName val="PARAMETROS_CORREAS"/>
      <sheetName val="PARAMETROS"/>
      <sheetName val="F 01"/>
      <sheetName val="간접비내역-1"/>
      <sheetName val="MH_G_80_CITY1"/>
      <sheetName val="TR_D8R1"/>
      <sheetName val="TR_D8N1"/>
      <sheetName val="TR_D6D1"/>
      <sheetName val="TR_D6G1"/>
      <sheetName val="EX_PC220-61"/>
      <sheetName val="EX_320L1"/>
      <sheetName val="EX_320BL1"/>
      <sheetName val="EX_3301"/>
      <sheetName val="EX_330L1"/>
      <sheetName val="EX_330BL1"/>
      <sheetName val="EX_3451"/>
      <sheetName val="EX_3751"/>
      <sheetName val="EX_EC3401"/>
      <sheetName val="EX_EC2801"/>
      <sheetName val="PALA_RH-30E1"/>
      <sheetName val="VQ_DUMPER_RIGIDO_R361"/>
      <sheetName val="VQ_DUMPER_ARTICULADO_A35C_6x61"/>
      <sheetName val="VQ_NL-12_6x41"/>
      <sheetName val="VQ_2638_AK_6x61"/>
      <sheetName val="CF_966F1"/>
      <sheetName val="CF_950F1"/>
      <sheetName val="CF_966C1"/>
      <sheetName val="CF_L120B1"/>
      <sheetName val="CF_L120C1"/>
      <sheetName val="CF_L150C1"/>
      <sheetName val="RETRO_426C1"/>
      <sheetName val="RETRO_310D1"/>
      <sheetName val="MN_140_G1"/>
      <sheetName val="MN_120G1"/>
      <sheetName val="MN_140H1"/>
      <sheetName val="MN_720A1"/>
      <sheetName val="RD_CS-5331"/>
      <sheetName val="RD_SD100D1"/>
      <sheetName val="RD_TANDEM_CB5341"/>
      <sheetName val="TRACK_DRILL1"/>
      <sheetName val="ROCK_DRILL_EC-5901"/>
      <sheetName val="COMPRESORA_I_R_1"/>
      <sheetName val="ZARANDA_SVEDALA1"/>
      <sheetName val="GRUPO_ELECTROGENO1"/>
      <sheetName val="CAMION_KODIAK1"/>
      <sheetName val="BUS_VOLVO1"/>
      <sheetName val="TRACTO_NL-12_6x41"/>
      <sheetName val="SEMIREMOLQUE_80_TN1"/>
      <sheetName val="SEMIREMOLQUE_80_TN_+_DOLLY1"/>
      <sheetName val="SEMIREMOLQUE_3_EJES1"/>
      <sheetName val="GRUA_HIAB_5_TN1"/>
      <sheetName val="PLANCHA_COMPACTA1"/>
      <sheetName val="MARTILLO_ROMPEPAV1"/>
      <sheetName val="CONCEPTOS_APROBADOS1"/>
      <sheetName val="T_INTERNA_SIN_OVER_ALL1"/>
      <sheetName val="T_INTERNA_CON_OVER_ALL1"/>
      <sheetName val="STAND_BY1"/>
      <sheetName val="VARIACIONES_EXTERNAS1"/>
      <sheetName val="RESUMEN_TARIFAS1"/>
      <sheetName val="T_I__COSTOS_FIJOS_Y_VARIABLES1"/>
      <sheetName val="T_E_COSTOS_FIJOS_Y_VARIABLES1"/>
      <sheetName val="SIMULACION_TARIFAS1"/>
      <sheetName val="TARIFAS_ANTERIOR1"/>
      <sheetName val="TARIFA_ALQ_INTERNO_ANTERIOR1"/>
      <sheetName val="RESUMEN_INCIDENCIA1"/>
      <sheetName val="TARIFA_GENERAL1"/>
      <sheetName val="TARIFA_INTERNA1"/>
      <sheetName val="BUS_MERCEDES_LEASING1"/>
      <sheetName val="CARGADOR_980G1"/>
      <sheetName val="BUS_VOLVO_LEASING1"/>
      <sheetName val="VOLQUETE_VOLVO_6x61"/>
      <sheetName val="F_01"/>
      <sheetName val="RO2655"/>
      <sheetName val="3 Week Schedule"/>
      <sheetName val="Action Required"/>
      <sheetName val="Imprimacion_Planilla"/>
      <sheetName val="Datos - F1,F2"/>
      <sheetName val="MFT TOC"/>
      <sheetName val="TARIFA EQ_30-09-2000 REV"/>
      <sheetName val="Equipo"/>
      <sheetName val="Cuadrilla"/>
      <sheetName val="Cartas Enviadas"/>
      <sheetName val="Cartas Recibidas"/>
      <sheetName val="RESUMEN GENERAL"/>
      <sheetName val="MH_G_80_CITY2"/>
      <sheetName val="TR_D8R2"/>
      <sheetName val="TR_D8N2"/>
      <sheetName val="TR_D6D2"/>
      <sheetName val="TR_D6G2"/>
      <sheetName val="EX_PC220-62"/>
      <sheetName val="EX_320L2"/>
      <sheetName val="EX_320BL2"/>
      <sheetName val="EX_3302"/>
      <sheetName val="EX_330L2"/>
      <sheetName val="EX_330BL2"/>
      <sheetName val="EX_3452"/>
      <sheetName val="EX_3752"/>
      <sheetName val="EX_EC3402"/>
      <sheetName val="EX_EC2802"/>
      <sheetName val="PALA_RH-30E2"/>
      <sheetName val="VQ_DUMPER_RIGIDO_R362"/>
      <sheetName val="VQ_DUMPER_ARTICULADO_A35C_6x62"/>
      <sheetName val="VQ_NL-12_6x42"/>
      <sheetName val="VQ_2638_AK_6x62"/>
      <sheetName val="CF_966F2"/>
      <sheetName val="CF_950F2"/>
      <sheetName val="CF_966C2"/>
      <sheetName val="CF_L120B2"/>
      <sheetName val="CF_L120C2"/>
      <sheetName val="CF_L150C2"/>
      <sheetName val="RETRO_426C2"/>
      <sheetName val="RETRO_310D2"/>
      <sheetName val="MN_140_G2"/>
      <sheetName val="MN_120G2"/>
      <sheetName val="MN_140H2"/>
      <sheetName val="MN_720A2"/>
      <sheetName val="RD_CS-5332"/>
      <sheetName val="RD_SD100D2"/>
      <sheetName val="RD_TANDEM_CB5342"/>
      <sheetName val="TRACK_DRILL2"/>
      <sheetName val="ROCK_DRILL_EC-5902"/>
      <sheetName val="COMPRESORA_I_R_2"/>
      <sheetName val="ZARANDA_SVEDALA2"/>
      <sheetName val="GRUPO_ELECTROGENO2"/>
      <sheetName val="CAMION_KODIAK2"/>
      <sheetName val="BUS_VOLVO2"/>
      <sheetName val="TRACTO_NL-12_6x42"/>
      <sheetName val="SEMIREMOLQUE_80_TN2"/>
      <sheetName val="SEMIREMOLQUE_80_TN_+_DOLLY2"/>
      <sheetName val="SEMIREMOLQUE_3_EJES2"/>
      <sheetName val="GRUA_HIAB_5_TN2"/>
      <sheetName val="PLANCHA_COMPACTA2"/>
      <sheetName val="MARTILLO_ROMPEPAV2"/>
      <sheetName val="CONCEPTOS_APROBADOS2"/>
      <sheetName val="T_INTERNA_SIN_OVER_ALL2"/>
      <sheetName val="T_INTERNA_CON_OVER_ALL2"/>
      <sheetName val="STAND_BY2"/>
      <sheetName val="VARIACIONES_EXTERNAS2"/>
      <sheetName val="RESUMEN_TARIFAS2"/>
      <sheetName val="T_I__COSTOS_FIJOS_Y_VARIABLES2"/>
      <sheetName val="T_E_COSTOS_FIJOS_Y_VARIABLES2"/>
      <sheetName val="SIMULACION_TARIFAS2"/>
      <sheetName val="TARIFAS_ANTERIOR2"/>
      <sheetName val="TARIFA_ALQ_INTERNO_ANTERIOR2"/>
      <sheetName val="RESUMEN_INCIDENCIA2"/>
      <sheetName val="TARIFA_GENERAL2"/>
      <sheetName val="TARIFA_INTERNA2"/>
      <sheetName val="BUS_MERCEDES_LEASING2"/>
      <sheetName val="CARGADOR_980G2"/>
      <sheetName val="BUS_VOLVO_LEASING2"/>
      <sheetName val="VOLQUETE_VOLVO_6x62"/>
      <sheetName val="F_011"/>
      <sheetName val="MFT_TOC"/>
      <sheetName val="TARIFA_EQ_30-09-2000_REV"/>
      <sheetName val="3_Week_Schedule"/>
      <sheetName val="Action_Required"/>
      <sheetName val="Datos_-_F1,F2"/>
    </sheetNames>
    <sheetDataSet>
      <sheetData sheetId="0" refreshError="1">
        <row r="77">
          <cell r="A77" t="str">
            <v>CLASE / MODELO DE EQUIPO</v>
          </cell>
          <cell r="B77" t="str">
            <v>TIEMPO DE RECUPERACIÓN DE INVERSIÓN (HRAS)</v>
          </cell>
          <cell r="C77" t="str">
            <v>HORAS TRABAJO MENSUAL</v>
          </cell>
          <cell r="D77" t="str">
            <v>TIEMPO RECUPERACIÓN INVERSIÓN (MESES)</v>
          </cell>
          <cell r="E77" t="str">
            <v>VALOR DE ADQUISICION US $</v>
          </cell>
          <cell r="F77" t="str">
            <v>VALOR RESIDUAL US $</v>
          </cell>
          <cell r="G77" t="str">
            <v>AMORTIZACION + INTERESES x HORA US $</v>
          </cell>
          <cell r="H77" t="str">
            <v>INTERES x HORA</v>
          </cell>
          <cell r="I77" t="str">
            <v>SEGURO x HORA</v>
          </cell>
          <cell r="J77" t="str">
            <v>IMPUESTOS x HORA</v>
          </cell>
          <cell r="K77" t="str">
            <v>COSTO TOTAL DE POSESION x HORA US $</v>
          </cell>
        </row>
        <row r="78">
          <cell r="A78" t="str">
            <v>DUMPER RIGIDO R36</v>
          </cell>
          <cell r="B78">
            <v>15000</v>
          </cell>
          <cell r="C78">
            <v>250</v>
          </cell>
          <cell r="D78">
            <v>60</v>
          </cell>
          <cell r="E78">
            <v>295000</v>
          </cell>
          <cell r="F78">
            <v>59000</v>
          </cell>
          <cell r="G78">
            <v>21.282439619954623</v>
          </cell>
          <cell r="H78">
            <v>5.5491062866212904</v>
          </cell>
          <cell r="I78">
            <v>0.19961666666666666</v>
          </cell>
          <cell r="J78">
            <v>0</v>
          </cell>
          <cell r="K78">
            <v>21.48205628662129</v>
          </cell>
        </row>
        <row r="79">
          <cell r="A79" t="str">
            <v>DUMPER ARTICULADO A35 6x6</v>
          </cell>
          <cell r="B79">
            <v>15000</v>
          </cell>
          <cell r="C79">
            <v>250</v>
          </cell>
          <cell r="D79">
            <v>60</v>
          </cell>
          <cell r="E79">
            <v>315000</v>
          </cell>
          <cell r="F79">
            <v>63000</v>
          </cell>
          <cell r="G79">
            <v>22.725316882324435</v>
          </cell>
          <cell r="H79">
            <v>5.9253168823244344</v>
          </cell>
          <cell r="I79">
            <v>0.21315000000000001</v>
          </cell>
          <cell r="J79">
            <v>0</v>
          </cell>
          <cell r="K79">
            <v>22.938466882324434</v>
          </cell>
        </row>
        <row r="80">
          <cell r="A80" t="str">
            <v>MARTILLO HIDRAULICO G 80 CITY</v>
          </cell>
          <cell r="B80">
            <v>12000</v>
          </cell>
          <cell r="C80">
            <v>250</v>
          </cell>
          <cell r="D80">
            <v>48</v>
          </cell>
          <cell r="E80">
            <v>70000</v>
          </cell>
          <cell r="F80">
            <v>10500</v>
          </cell>
          <cell r="G80">
            <v>6.2376625895184725</v>
          </cell>
          <cell r="H80">
            <v>1.2793292561851395</v>
          </cell>
          <cell r="I80">
            <v>0</v>
          </cell>
          <cell r="J80">
            <v>0</v>
          </cell>
          <cell r="K80">
            <v>6.2376625895184725</v>
          </cell>
        </row>
        <row r="81">
          <cell r="A81" t="str">
            <v>BUS VOLVO</v>
          </cell>
          <cell r="B81">
            <v>12000</v>
          </cell>
          <cell r="C81">
            <v>250</v>
          </cell>
          <cell r="D81">
            <v>48</v>
          </cell>
          <cell r="E81">
            <v>101695</v>
          </cell>
          <cell r="F81">
            <v>25423.75</v>
          </cell>
          <cell r="G81">
            <v>8.2813170239739389</v>
          </cell>
          <cell r="H81">
            <v>1.9253795239739393</v>
          </cell>
          <cell r="I81">
            <v>1.681696316666667</v>
          </cell>
          <cell r="J81">
            <v>0.33898333333333336</v>
          </cell>
          <cell r="K81">
            <v>10.301996673973939</v>
          </cell>
        </row>
        <row r="82">
          <cell r="A82" t="str">
            <v>CAMION KODIAK</v>
          </cell>
          <cell r="B82">
            <v>12000</v>
          </cell>
          <cell r="C82">
            <v>250</v>
          </cell>
          <cell r="D82">
            <v>48</v>
          </cell>
          <cell r="E82">
            <v>43000</v>
          </cell>
          <cell r="F82">
            <v>8600</v>
          </cell>
          <cell r="G82">
            <v>3.6666604914504886</v>
          </cell>
          <cell r="H82">
            <v>0.79999382478382186</v>
          </cell>
          <cell r="I82">
            <v>0.71107666666666669</v>
          </cell>
          <cell r="J82">
            <v>0.14333333333333334</v>
          </cell>
          <cell r="K82">
            <v>4.5210704914504891</v>
          </cell>
        </row>
        <row r="83">
          <cell r="A83" t="str">
            <v>CAMIONETA</v>
          </cell>
          <cell r="B83">
            <v>12000</v>
          </cell>
          <cell r="C83">
            <v>250</v>
          </cell>
          <cell r="D83">
            <v>48</v>
          </cell>
          <cell r="E83">
            <v>23000</v>
          </cell>
          <cell r="F83">
            <v>5750</v>
          </cell>
          <cell r="G83">
            <v>1.8729563061251837</v>
          </cell>
          <cell r="H83">
            <v>0.43545630612518371</v>
          </cell>
          <cell r="I83">
            <v>0.38034333333333337</v>
          </cell>
          <cell r="J83">
            <v>7.6666666666666675E-2</v>
          </cell>
          <cell r="K83">
            <v>2.3299663061251836</v>
          </cell>
        </row>
        <row r="84">
          <cell r="A84" t="str">
            <v>CARGADOR 950F</v>
          </cell>
          <cell r="B84">
            <v>9000</v>
          </cell>
          <cell r="C84">
            <v>250</v>
          </cell>
          <cell r="D84">
            <v>36</v>
          </cell>
          <cell r="E84">
            <v>142000</v>
          </cell>
          <cell r="F84">
            <v>35500</v>
          </cell>
          <cell r="G84">
            <v>14.496218040246852</v>
          </cell>
          <cell r="H84">
            <v>2.662884706913518</v>
          </cell>
          <cell r="I84">
            <v>9.6086666666666667E-2</v>
          </cell>
          <cell r="J84">
            <v>0</v>
          </cell>
          <cell r="K84">
            <v>14.592304706913518</v>
          </cell>
        </row>
        <row r="85">
          <cell r="A85" t="str">
            <v>CARGADOR 966C</v>
          </cell>
          <cell r="B85">
            <v>12000</v>
          </cell>
          <cell r="C85">
            <v>250</v>
          </cell>
          <cell r="D85">
            <v>48</v>
          </cell>
          <cell r="E85">
            <v>145000</v>
          </cell>
          <cell r="F85">
            <v>36250</v>
          </cell>
          <cell r="G85">
            <v>11.80776801687616</v>
          </cell>
          <cell r="H85">
            <v>2.7452680168761603</v>
          </cell>
          <cell r="I85">
            <v>9.8116666666666671E-2</v>
          </cell>
          <cell r="J85">
            <v>0</v>
          </cell>
          <cell r="K85">
            <v>11.905884683542826</v>
          </cell>
        </row>
        <row r="86">
          <cell r="A86" t="str">
            <v>CARGADOR 966F</v>
          </cell>
          <cell r="B86">
            <v>12000</v>
          </cell>
          <cell r="C86">
            <v>250</v>
          </cell>
          <cell r="D86">
            <v>48</v>
          </cell>
          <cell r="E86">
            <v>245000</v>
          </cell>
          <cell r="F86">
            <v>61250</v>
          </cell>
          <cell r="G86">
            <v>19.951056304376962</v>
          </cell>
          <cell r="H86">
            <v>4.6385563043769622</v>
          </cell>
          <cell r="I86">
            <v>0.16578333333333334</v>
          </cell>
          <cell r="J86">
            <v>0</v>
          </cell>
          <cell r="K86">
            <v>20.116839637710296</v>
          </cell>
        </row>
        <row r="87">
          <cell r="A87" t="str">
            <v>CARGADOR L120B</v>
          </cell>
          <cell r="B87">
            <v>12000</v>
          </cell>
          <cell r="C87">
            <v>250</v>
          </cell>
          <cell r="D87">
            <v>48</v>
          </cell>
          <cell r="E87">
            <v>175000</v>
          </cell>
          <cell r="F87">
            <v>35000</v>
          </cell>
          <cell r="G87">
            <v>14.922455488461292</v>
          </cell>
          <cell r="H87">
            <v>3.255788821794626</v>
          </cell>
          <cell r="I87">
            <v>0.11841666666666667</v>
          </cell>
          <cell r="J87">
            <v>0</v>
          </cell>
          <cell r="K87">
            <v>15.040872155127959</v>
          </cell>
        </row>
        <row r="88">
          <cell r="A88" t="str">
            <v>CARGADOR L120C</v>
          </cell>
          <cell r="B88">
            <v>12000</v>
          </cell>
          <cell r="C88">
            <v>250</v>
          </cell>
          <cell r="D88">
            <v>48</v>
          </cell>
          <cell r="E88">
            <v>192500</v>
          </cell>
          <cell r="F88">
            <v>48125</v>
          </cell>
          <cell r="G88">
            <v>15.67582995343904</v>
          </cell>
          <cell r="H88">
            <v>3.64457995343904</v>
          </cell>
          <cell r="I88">
            <v>0.13025833333333334</v>
          </cell>
          <cell r="J88">
            <v>0</v>
          </cell>
          <cell r="K88">
            <v>15.806088286772374</v>
          </cell>
        </row>
        <row r="89">
          <cell r="A89" t="str">
            <v>CARGADOR L150C</v>
          </cell>
          <cell r="B89">
            <v>12000</v>
          </cell>
          <cell r="C89">
            <v>250</v>
          </cell>
          <cell r="D89">
            <v>48</v>
          </cell>
          <cell r="E89">
            <v>242000</v>
          </cell>
          <cell r="F89">
            <v>60500</v>
          </cell>
          <cell r="G89">
            <v>19.706757655751936</v>
          </cell>
          <cell r="H89">
            <v>4.5817576557519359</v>
          </cell>
          <cell r="I89">
            <v>0.16375333333333333</v>
          </cell>
          <cell r="J89">
            <v>0</v>
          </cell>
          <cell r="K89">
            <v>19.870510989085268</v>
          </cell>
        </row>
        <row r="90">
          <cell r="A90" t="str">
            <v>CISTERNA</v>
          </cell>
          <cell r="B90">
            <v>12000</v>
          </cell>
          <cell r="C90">
            <v>250</v>
          </cell>
          <cell r="D90">
            <v>48</v>
          </cell>
          <cell r="E90">
            <v>105000</v>
          </cell>
          <cell r="F90">
            <v>21000</v>
          </cell>
          <cell r="G90">
            <v>8.9534732930767742</v>
          </cell>
          <cell r="H90">
            <v>1.9534732930767742</v>
          </cell>
          <cell r="I90">
            <v>7.1050000000000002E-2</v>
          </cell>
          <cell r="J90">
            <v>0.35</v>
          </cell>
          <cell r="K90">
            <v>9.3745232930767735</v>
          </cell>
        </row>
        <row r="91">
          <cell r="A91" t="str">
            <v>COMPRESORA I.R. 750 WCU</v>
          </cell>
          <cell r="B91">
            <v>12000</v>
          </cell>
          <cell r="C91">
            <v>250</v>
          </cell>
          <cell r="D91">
            <v>48</v>
          </cell>
          <cell r="E91">
            <v>66700</v>
          </cell>
          <cell r="F91">
            <v>13340</v>
          </cell>
          <cell r="G91">
            <v>5.6875873204592464</v>
          </cell>
          <cell r="H91">
            <v>1.2409206537925801</v>
          </cell>
          <cell r="I91">
            <v>4.5133666666666669E-2</v>
          </cell>
          <cell r="J91">
            <v>0</v>
          </cell>
          <cell r="K91">
            <v>5.732720987125913</v>
          </cell>
        </row>
        <row r="92">
          <cell r="A92" t="str">
            <v>EXCAVADORA 320BL</v>
          </cell>
          <cell r="B92">
            <v>12000</v>
          </cell>
          <cell r="C92">
            <v>250</v>
          </cell>
          <cell r="D92">
            <v>48</v>
          </cell>
          <cell r="E92">
            <v>175000</v>
          </cell>
          <cell r="F92">
            <v>35000</v>
          </cell>
          <cell r="G92">
            <v>14.922455488461292</v>
          </cell>
          <cell r="H92">
            <v>3.255788821794626</v>
          </cell>
          <cell r="I92">
            <v>0.11841666666666667</v>
          </cell>
          <cell r="J92">
            <v>0</v>
          </cell>
          <cell r="K92">
            <v>15.040872155127959</v>
          </cell>
        </row>
        <row r="93">
          <cell r="A93" t="str">
            <v>EXCAVADORA 320BL</v>
          </cell>
          <cell r="B93">
            <v>12000</v>
          </cell>
          <cell r="C93">
            <v>250</v>
          </cell>
          <cell r="D93">
            <v>48</v>
          </cell>
          <cell r="E93">
            <v>175000</v>
          </cell>
          <cell r="F93">
            <v>35000</v>
          </cell>
          <cell r="G93">
            <v>14.922455488461292</v>
          </cell>
          <cell r="H93">
            <v>3.255788821794626</v>
          </cell>
          <cell r="I93">
            <v>0.11841666666666667</v>
          </cell>
          <cell r="J93">
            <v>0</v>
          </cell>
          <cell r="K93">
            <v>15.040872155127959</v>
          </cell>
        </row>
        <row r="94">
          <cell r="A94" t="str">
            <v>EXCAVADORA 320L</v>
          </cell>
          <cell r="B94">
            <v>12000</v>
          </cell>
          <cell r="C94">
            <v>250</v>
          </cell>
          <cell r="D94">
            <v>48</v>
          </cell>
          <cell r="E94">
            <v>165000</v>
          </cell>
          <cell r="F94">
            <v>33000</v>
          </cell>
          <cell r="G94">
            <v>14.069743746263505</v>
          </cell>
          <cell r="H94">
            <v>3.0697437462635051</v>
          </cell>
          <cell r="I94">
            <v>0.11165</v>
          </cell>
          <cell r="J94">
            <v>0</v>
          </cell>
          <cell r="K94">
            <v>14.181393746263504</v>
          </cell>
        </row>
        <row r="95">
          <cell r="A95" t="str">
            <v>EXCAVADORA 330</v>
          </cell>
          <cell r="B95">
            <v>12000</v>
          </cell>
          <cell r="C95">
            <v>250</v>
          </cell>
          <cell r="D95">
            <v>48</v>
          </cell>
          <cell r="E95">
            <v>250000</v>
          </cell>
          <cell r="F95">
            <v>50000</v>
          </cell>
          <cell r="G95">
            <v>21.317793554944704</v>
          </cell>
          <cell r="H95">
            <v>4.6511268882780357</v>
          </cell>
          <cell r="I95">
            <v>0.16916666666666666</v>
          </cell>
          <cell r="J95">
            <v>0</v>
          </cell>
          <cell r="K95">
            <v>21.486960221611369</v>
          </cell>
        </row>
        <row r="96">
          <cell r="A96" t="str">
            <v>EXCAVADORA 345</v>
          </cell>
          <cell r="B96">
            <v>15000</v>
          </cell>
          <cell r="C96">
            <v>250</v>
          </cell>
          <cell r="D96">
            <v>60</v>
          </cell>
          <cell r="E96">
            <v>370000</v>
          </cell>
          <cell r="F96">
            <v>37000</v>
          </cell>
          <cell r="G96">
            <v>28.912945036118394</v>
          </cell>
          <cell r="H96">
            <v>6.7129450361183949</v>
          </cell>
          <cell r="I96">
            <v>0.25036666666666668</v>
          </cell>
          <cell r="J96">
            <v>0</v>
          </cell>
          <cell r="K96">
            <v>29.163311702785062</v>
          </cell>
        </row>
        <row r="97">
          <cell r="A97" t="str">
            <v>EXCAVADORA 375</v>
          </cell>
          <cell r="B97">
            <v>15000</v>
          </cell>
          <cell r="C97">
            <v>250</v>
          </cell>
          <cell r="D97">
            <v>60</v>
          </cell>
          <cell r="E97">
            <v>512000</v>
          </cell>
          <cell r="F97">
            <v>51200</v>
          </cell>
          <cell r="G97">
            <v>40.00926448241249</v>
          </cell>
          <cell r="H97">
            <v>9.2892644824124915</v>
          </cell>
          <cell r="I97">
            <v>0.34645333333333334</v>
          </cell>
          <cell r="J97">
            <v>0</v>
          </cell>
          <cell r="K97">
            <v>40.355717815745827</v>
          </cell>
        </row>
        <row r="98">
          <cell r="A98" t="str">
            <v>EXCAVADORA 330BL</v>
          </cell>
          <cell r="B98">
            <v>12000</v>
          </cell>
          <cell r="C98">
            <v>250</v>
          </cell>
          <cell r="D98">
            <v>48</v>
          </cell>
          <cell r="E98">
            <v>270000</v>
          </cell>
          <cell r="F98">
            <v>27000</v>
          </cell>
          <cell r="G98">
            <v>25.095894365516514</v>
          </cell>
          <cell r="H98">
            <v>4.8458943655165143</v>
          </cell>
          <cell r="I98">
            <v>0.1827</v>
          </cell>
          <cell r="J98">
            <v>0</v>
          </cell>
          <cell r="K98">
            <v>25.278594365516515</v>
          </cell>
        </row>
        <row r="99">
          <cell r="A99" t="str">
            <v>EXCAVADORA 330L</v>
          </cell>
          <cell r="B99">
            <v>12000</v>
          </cell>
          <cell r="C99">
            <v>250</v>
          </cell>
          <cell r="D99">
            <v>48</v>
          </cell>
          <cell r="E99">
            <v>260000</v>
          </cell>
          <cell r="F99">
            <v>52000</v>
          </cell>
          <cell r="G99">
            <v>22.170505297142491</v>
          </cell>
          <cell r="H99">
            <v>4.8371719638091584</v>
          </cell>
          <cell r="I99">
            <v>0.17593333333333333</v>
          </cell>
          <cell r="J99">
            <v>0</v>
          </cell>
          <cell r="K99">
            <v>22.346438630475824</v>
          </cell>
        </row>
        <row r="100">
          <cell r="A100" t="str">
            <v>EXCAVADORA EC280</v>
          </cell>
          <cell r="B100">
            <v>12000</v>
          </cell>
          <cell r="C100">
            <v>250</v>
          </cell>
          <cell r="D100">
            <v>48</v>
          </cell>
          <cell r="E100">
            <v>195000</v>
          </cell>
          <cell r="F100">
            <v>39000</v>
          </cell>
          <cell r="G100">
            <v>16.62787897285687</v>
          </cell>
          <cell r="H100">
            <v>3.6278789728568697</v>
          </cell>
          <cell r="I100">
            <v>0.13194999999999998</v>
          </cell>
          <cell r="J100">
            <v>0</v>
          </cell>
          <cell r="K100">
            <v>16.759828972856869</v>
          </cell>
        </row>
        <row r="101">
          <cell r="A101" t="str">
            <v>EXCAVADORA EC340</v>
          </cell>
          <cell r="B101">
            <v>12000</v>
          </cell>
          <cell r="C101">
            <v>250</v>
          </cell>
          <cell r="D101">
            <v>48</v>
          </cell>
          <cell r="E101">
            <v>237300</v>
          </cell>
          <cell r="F101">
            <v>47460</v>
          </cell>
          <cell r="G101">
            <v>20.23484964235351</v>
          </cell>
          <cell r="H101">
            <v>4.4148496423535093</v>
          </cell>
          <cell r="I101">
            <v>0.16057300000000002</v>
          </cell>
          <cell r="J101">
            <v>0</v>
          </cell>
          <cell r="K101">
            <v>20.395422642353509</v>
          </cell>
        </row>
        <row r="102">
          <cell r="A102" t="str">
            <v>EXCAVADORA PC220-6</v>
          </cell>
          <cell r="B102">
            <v>12000</v>
          </cell>
          <cell r="C102">
            <v>250</v>
          </cell>
          <cell r="D102">
            <v>48</v>
          </cell>
          <cell r="E102">
            <v>184300</v>
          </cell>
          <cell r="F102">
            <v>36860</v>
          </cell>
          <cell r="G102">
            <v>15.715477408705235</v>
          </cell>
          <cell r="H102">
            <v>3.4288107420385678</v>
          </cell>
          <cell r="I102">
            <v>0.12470966666666666</v>
          </cell>
          <cell r="J102">
            <v>0</v>
          </cell>
          <cell r="K102">
            <v>15.840187075371901</v>
          </cell>
        </row>
        <row r="103">
          <cell r="A103" t="str">
            <v>GRUA HIAB 5 TN</v>
          </cell>
          <cell r="B103">
            <v>12000</v>
          </cell>
          <cell r="C103">
            <v>250</v>
          </cell>
          <cell r="D103">
            <v>48</v>
          </cell>
          <cell r="E103">
            <v>35000</v>
          </cell>
          <cell r="F103">
            <v>8750</v>
          </cell>
          <cell r="G103">
            <v>2.8501509006252799</v>
          </cell>
          <cell r="H103">
            <v>0.66265090062527987</v>
          </cell>
          <cell r="I103">
            <v>0</v>
          </cell>
          <cell r="J103">
            <v>0</v>
          </cell>
          <cell r="K103">
            <v>2.8501509006252799</v>
          </cell>
        </row>
        <row r="104">
          <cell r="A104" t="str">
            <v>GRUPO ELECTROGENO JOHN DEERE 40KW</v>
          </cell>
          <cell r="B104">
            <v>8000</v>
          </cell>
          <cell r="C104">
            <v>250</v>
          </cell>
          <cell r="D104">
            <v>32</v>
          </cell>
          <cell r="E104">
            <v>60700</v>
          </cell>
          <cell r="F104">
            <v>12140</v>
          </cell>
          <cell r="G104">
            <v>7.1862140578812941</v>
          </cell>
          <cell r="H104">
            <v>1.1162140578812938</v>
          </cell>
          <cell r="I104">
            <v>4.1073666666666668E-2</v>
          </cell>
          <cell r="J104">
            <v>0</v>
          </cell>
          <cell r="K104">
            <v>7.2272877245479608</v>
          </cell>
        </row>
        <row r="105">
          <cell r="A105" t="str">
            <v>LUMINARIA LT4K / LPA / LPA3 / LM PERKINS</v>
          </cell>
          <cell r="B105">
            <v>4500</v>
          </cell>
          <cell r="C105">
            <v>250</v>
          </cell>
          <cell r="D105">
            <v>18</v>
          </cell>
          <cell r="E105">
            <v>13000</v>
          </cell>
          <cell r="F105">
            <v>2600</v>
          </cell>
          <cell r="G105">
            <v>2.5502055876551695</v>
          </cell>
          <cell r="H105">
            <v>0.23909447654405858</v>
          </cell>
          <cell r="I105">
            <v>8.7966666666666662E-3</v>
          </cell>
          <cell r="J105">
            <v>0</v>
          </cell>
          <cell r="K105">
            <v>2.559002254321836</v>
          </cell>
        </row>
        <row r="106">
          <cell r="A106" t="str">
            <v>MARTILLO ROMPEPAVIMENTO</v>
          </cell>
          <cell r="B106">
            <v>3000</v>
          </cell>
          <cell r="C106">
            <v>250</v>
          </cell>
          <cell r="D106">
            <v>12</v>
          </cell>
          <cell r="E106">
            <v>2900</v>
          </cell>
          <cell r="F106">
            <v>290</v>
          </cell>
          <cell r="G106">
            <v>0.92240683099651788</v>
          </cell>
          <cell r="H106">
            <v>5.2406830996517884E-2</v>
          </cell>
          <cell r="I106">
            <v>0</v>
          </cell>
          <cell r="J106">
            <v>0</v>
          </cell>
          <cell r="K106">
            <v>0.92240683099651788</v>
          </cell>
        </row>
        <row r="107">
          <cell r="A107" t="str">
            <v>MOTONIVELADORA 120G</v>
          </cell>
          <cell r="B107">
            <v>12000</v>
          </cell>
          <cell r="C107">
            <v>250</v>
          </cell>
          <cell r="D107">
            <v>48</v>
          </cell>
          <cell r="E107">
            <v>120000</v>
          </cell>
          <cell r="F107">
            <v>24000</v>
          </cell>
          <cell r="G107">
            <v>10.232540906373456</v>
          </cell>
          <cell r="H107">
            <v>2.2325409063734565</v>
          </cell>
          <cell r="I107">
            <v>8.1200000000000008E-2</v>
          </cell>
          <cell r="J107">
            <v>0</v>
          </cell>
          <cell r="K107">
            <v>10.313740906373457</v>
          </cell>
        </row>
        <row r="108">
          <cell r="A108" t="str">
            <v>MOTONIVELADORA 140G</v>
          </cell>
          <cell r="B108">
            <v>12000</v>
          </cell>
          <cell r="C108">
            <v>250</v>
          </cell>
          <cell r="D108">
            <v>48</v>
          </cell>
          <cell r="E108">
            <v>165000</v>
          </cell>
          <cell r="F108">
            <v>33000</v>
          </cell>
          <cell r="G108">
            <v>14.069743746263505</v>
          </cell>
          <cell r="H108">
            <v>3.0697437462635051</v>
          </cell>
          <cell r="I108">
            <v>0.11165</v>
          </cell>
          <cell r="J108">
            <v>0</v>
          </cell>
          <cell r="K108">
            <v>14.181393746263504</v>
          </cell>
        </row>
        <row r="109">
          <cell r="A109" t="str">
            <v>MOTONIVELADORA 140H</v>
          </cell>
          <cell r="B109">
            <v>12000</v>
          </cell>
          <cell r="C109">
            <v>250</v>
          </cell>
          <cell r="D109">
            <v>48</v>
          </cell>
          <cell r="E109">
            <v>175000</v>
          </cell>
          <cell r="F109">
            <v>35000</v>
          </cell>
          <cell r="G109">
            <v>14.922455488461292</v>
          </cell>
          <cell r="H109">
            <v>3.255788821794626</v>
          </cell>
          <cell r="I109">
            <v>0.11841666666666667</v>
          </cell>
          <cell r="J109">
            <v>0</v>
          </cell>
          <cell r="K109">
            <v>15.040872155127959</v>
          </cell>
        </row>
        <row r="110">
          <cell r="A110" t="str">
            <v>MOTONIVELADORA 720A</v>
          </cell>
          <cell r="B110">
            <v>12000</v>
          </cell>
          <cell r="C110">
            <v>250</v>
          </cell>
          <cell r="D110">
            <v>48</v>
          </cell>
          <cell r="E110">
            <v>147458</v>
          </cell>
          <cell r="F110">
            <v>29491.600000000002</v>
          </cell>
          <cell r="G110">
            <v>12.573916808100142</v>
          </cell>
          <cell r="H110">
            <v>2.7433834747668087</v>
          </cell>
          <cell r="I110">
            <v>9.9779913333333345E-2</v>
          </cell>
          <cell r="J110">
            <v>0</v>
          </cell>
          <cell r="K110">
            <v>12.673696721433476</v>
          </cell>
        </row>
        <row r="111">
          <cell r="A111" t="str">
            <v>PALA O&amp;K RH-30E</v>
          </cell>
          <cell r="B111">
            <v>15000</v>
          </cell>
          <cell r="C111">
            <v>250</v>
          </cell>
          <cell r="D111">
            <v>60</v>
          </cell>
          <cell r="E111">
            <v>586000</v>
          </cell>
          <cell r="F111">
            <v>117200</v>
          </cell>
          <cell r="G111">
            <v>42.276303787435296</v>
          </cell>
          <cell r="H111">
            <v>11.022970454101962</v>
          </cell>
          <cell r="I111">
            <v>0.39652666666666664</v>
          </cell>
          <cell r="J111">
            <v>0</v>
          </cell>
          <cell r="K111">
            <v>42.672830454101963</v>
          </cell>
        </row>
        <row r="112">
          <cell r="A112" t="str">
            <v>PLANCHA  COMPACTADORA</v>
          </cell>
          <cell r="B112">
            <v>3000</v>
          </cell>
          <cell r="C112">
            <v>250</v>
          </cell>
          <cell r="D112">
            <v>12</v>
          </cell>
          <cell r="E112">
            <v>3100</v>
          </cell>
          <cell r="F112">
            <v>310</v>
          </cell>
          <cell r="G112">
            <v>0.98602109520317427</v>
          </cell>
          <cell r="H112">
            <v>5.602109520317422E-2</v>
          </cell>
          <cell r="I112">
            <v>0</v>
          </cell>
          <cell r="J112">
            <v>0</v>
          </cell>
          <cell r="K112">
            <v>0.98602109520317427</v>
          </cell>
        </row>
        <row r="113">
          <cell r="A113" t="str">
            <v>RETROEXCAVADORA 310D</v>
          </cell>
          <cell r="B113">
            <v>9000</v>
          </cell>
          <cell r="C113">
            <v>250</v>
          </cell>
          <cell r="D113">
            <v>36</v>
          </cell>
          <cell r="E113">
            <v>90000</v>
          </cell>
          <cell r="F113">
            <v>18000</v>
          </cell>
          <cell r="G113">
            <v>9.6588893997682383</v>
          </cell>
          <cell r="H113">
            <v>1.6588893997682383</v>
          </cell>
          <cell r="I113">
            <v>6.0899999999999996E-2</v>
          </cell>
          <cell r="J113">
            <v>0</v>
          </cell>
          <cell r="K113">
            <v>9.7197893997682385</v>
          </cell>
        </row>
        <row r="114">
          <cell r="A114" t="str">
            <v>RETROEXCAVADORA 426C</v>
          </cell>
          <cell r="B114">
            <v>9000</v>
          </cell>
          <cell r="C114">
            <v>250</v>
          </cell>
          <cell r="D114">
            <v>36</v>
          </cell>
          <cell r="E114">
            <v>85000</v>
          </cell>
          <cell r="F114">
            <v>17000</v>
          </cell>
          <cell r="G114">
            <v>9.1222844331144479</v>
          </cell>
          <cell r="H114">
            <v>1.5667288775588926</v>
          </cell>
          <cell r="I114">
            <v>5.7516666666666667E-2</v>
          </cell>
          <cell r="J114">
            <v>0</v>
          </cell>
          <cell r="K114">
            <v>9.1798010997811144</v>
          </cell>
        </row>
        <row r="115">
          <cell r="A115" t="str">
            <v>ROCK DRILL ECM-590 I.R.</v>
          </cell>
          <cell r="B115">
            <v>12000</v>
          </cell>
          <cell r="C115">
            <v>250</v>
          </cell>
          <cell r="D115">
            <v>48</v>
          </cell>
          <cell r="E115">
            <v>395300</v>
          </cell>
          <cell r="F115">
            <v>79060</v>
          </cell>
          <cell r="G115">
            <v>33.707695169078562</v>
          </cell>
          <cell r="H115">
            <v>7.3543618357452303</v>
          </cell>
          <cell r="I115">
            <v>0.26748633333333333</v>
          </cell>
          <cell r="J115">
            <v>0</v>
          </cell>
          <cell r="K115">
            <v>33.975181502411893</v>
          </cell>
        </row>
        <row r="116">
          <cell r="A116" t="str">
            <v>RODILLO CS-533</v>
          </cell>
          <cell r="B116">
            <v>12000</v>
          </cell>
          <cell r="C116">
            <v>250</v>
          </cell>
          <cell r="D116">
            <v>48</v>
          </cell>
          <cell r="E116">
            <v>90000</v>
          </cell>
          <cell r="F116">
            <v>18000</v>
          </cell>
          <cell r="G116">
            <v>7.6744056797800919</v>
          </cell>
          <cell r="H116">
            <v>1.6744056797800919</v>
          </cell>
          <cell r="I116">
            <v>6.0899999999999996E-2</v>
          </cell>
          <cell r="J116">
            <v>0</v>
          </cell>
          <cell r="K116">
            <v>7.7353056797800921</v>
          </cell>
        </row>
        <row r="117">
          <cell r="A117" t="str">
            <v>RODILLO SD-100D</v>
          </cell>
          <cell r="B117">
            <v>12000</v>
          </cell>
          <cell r="C117">
            <v>250</v>
          </cell>
          <cell r="D117">
            <v>48</v>
          </cell>
          <cell r="E117">
            <v>95000</v>
          </cell>
          <cell r="F117">
            <v>19000</v>
          </cell>
          <cell r="G117">
            <v>8.1007615508789854</v>
          </cell>
          <cell r="H117">
            <v>1.7674282175456524</v>
          </cell>
          <cell r="I117">
            <v>6.4283333333333331E-2</v>
          </cell>
          <cell r="J117">
            <v>0</v>
          </cell>
          <cell r="K117">
            <v>8.1650448842123193</v>
          </cell>
        </row>
        <row r="118">
          <cell r="A118" t="str">
            <v>RODILLO TANDEM CB-534</v>
          </cell>
          <cell r="B118">
            <v>12000</v>
          </cell>
          <cell r="C118">
            <v>250</v>
          </cell>
          <cell r="D118">
            <v>48</v>
          </cell>
          <cell r="E118">
            <v>95000</v>
          </cell>
          <cell r="F118">
            <v>19000</v>
          </cell>
          <cell r="G118">
            <v>8.1007615508789854</v>
          </cell>
          <cell r="H118">
            <v>1.7674282175456524</v>
          </cell>
          <cell r="I118">
            <v>6.4283333333333331E-2</v>
          </cell>
          <cell r="J118">
            <v>0</v>
          </cell>
          <cell r="K118">
            <v>8.1650448842123193</v>
          </cell>
        </row>
        <row r="119">
          <cell r="A119" t="str">
            <v>SEMIREMOLQUE 80 TN</v>
          </cell>
          <cell r="B119">
            <v>30000</v>
          </cell>
          <cell r="C119">
            <v>250</v>
          </cell>
          <cell r="D119">
            <v>120</v>
          </cell>
          <cell r="E119">
            <v>50000</v>
          </cell>
          <cell r="F119">
            <v>7500</v>
          </cell>
          <cell r="G119">
            <v>2.3975954711935938</v>
          </cell>
          <cell r="H119">
            <v>0.9809288045269271</v>
          </cell>
          <cell r="I119">
            <v>3.3833333333333333E-2</v>
          </cell>
          <cell r="J119">
            <v>0</v>
          </cell>
          <cell r="K119">
            <v>2.4314288045269272</v>
          </cell>
        </row>
        <row r="120">
          <cell r="A120" t="str">
            <v>SEMIREMOLQUE 80 TN + DOLLY DE 13 TN</v>
          </cell>
          <cell r="B120">
            <v>30000</v>
          </cell>
          <cell r="C120">
            <v>250</v>
          </cell>
          <cell r="D120">
            <v>120</v>
          </cell>
          <cell r="E120">
            <v>65000</v>
          </cell>
          <cell r="F120">
            <v>9750</v>
          </cell>
          <cell r="G120">
            <v>3.1168741125516721</v>
          </cell>
          <cell r="H120">
            <v>1.2752074458850056</v>
          </cell>
          <cell r="I120">
            <v>4.3983333333333333E-2</v>
          </cell>
          <cell r="J120">
            <v>0</v>
          </cell>
          <cell r="K120">
            <v>3.1608574458850054</v>
          </cell>
        </row>
        <row r="121">
          <cell r="A121" t="str">
            <v>SEMIREMOLQUE 3 EJES 60 TN</v>
          </cell>
          <cell r="B121">
            <v>30000</v>
          </cell>
          <cell r="C121">
            <v>250</v>
          </cell>
          <cell r="D121">
            <v>120</v>
          </cell>
          <cell r="E121">
            <v>45000</v>
          </cell>
          <cell r="F121">
            <v>6750</v>
          </cell>
          <cell r="G121">
            <v>2.1578359240742344</v>
          </cell>
          <cell r="H121">
            <v>0.8828359240742345</v>
          </cell>
          <cell r="I121">
            <v>3.0449999999999998E-2</v>
          </cell>
          <cell r="J121">
            <v>0</v>
          </cell>
          <cell r="K121">
            <v>2.1882859240742345</v>
          </cell>
        </row>
        <row r="122">
          <cell r="A122" t="str">
            <v>TRACK  DRILL</v>
          </cell>
          <cell r="B122">
            <v>9000</v>
          </cell>
          <cell r="C122">
            <v>250</v>
          </cell>
          <cell r="D122">
            <v>36</v>
          </cell>
          <cell r="E122">
            <v>101000</v>
          </cell>
          <cell r="F122">
            <v>20200</v>
          </cell>
          <cell r="G122">
            <v>10.839420326406579</v>
          </cell>
          <cell r="H122">
            <v>1.8616425486288009</v>
          </cell>
          <cell r="I122">
            <v>6.8343333333333339E-2</v>
          </cell>
          <cell r="J122">
            <v>0</v>
          </cell>
          <cell r="K122">
            <v>10.907763659739912</v>
          </cell>
        </row>
        <row r="123">
          <cell r="A123" t="str">
            <v>TRACTO NL-12 6x4</v>
          </cell>
          <cell r="B123">
            <v>12000</v>
          </cell>
          <cell r="C123">
            <v>250</v>
          </cell>
          <cell r="D123">
            <v>48</v>
          </cell>
          <cell r="E123">
            <v>101000</v>
          </cell>
          <cell r="F123">
            <v>20200</v>
          </cell>
          <cell r="G123">
            <v>8.6123885961976594</v>
          </cell>
          <cell r="H123">
            <v>1.879055262864326</v>
          </cell>
          <cell r="I123">
            <v>6.8343333333333339E-2</v>
          </cell>
          <cell r="J123">
            <v>0</v>
          </cell>
          <cell r="K123">
            <v>8.6807319295309924</v>
          </cell>
        </row>
        <row r="124">
          <cell r="A124" t="str">
            <v>TRACTOR D6D</v>
          </cell>
          <cell r="B124">
            <v>12000</v>
          </cell>
          <cell r="C124">
            <v>250</v>
          </cell>
          <cell r="D124">
            <v>48</v>
          </cell>
          <cell r="E124">
            <v>159000</v>
          </cell>
          <cell r="F124">
            <v>31800</v>
          </cell>
          <cell r="G124">
            <v>13.558116700944829</v>
          </cell>
          <cell r="H124">
            <v>2.9581167009448297</v>
          </cell>
          <cell r="I124">
            <v>0.10759000000000001</v>
          </cell>
          <cell r="J124">
            <v>0</v>
          </cell>
          <cell r="K124">
            <v>13.665706700944829</v>
          </cell>
        </row>
        <row r="125">
          <cell r="A125" t="str">
            <v>TRACTOR D6G</v>
          </cell>
          <cell r="B125">
            <v>12000</v>
          </cell>
          <cell r="C125">
            <v>250</v>
          </cell>
          <cell r="D125">
            <v>48</v>
          </cell>
          <cell r="E125">
            <v>171000</v>
          </cell>
          <cell r="F125">
            <v>34200</v>
          </cell>
          <cell r="G125">
            <v>14.581370791582174</v>
          </cell>
          <cell r="H125">
            <v>3.1813707915821734</v>
          </cell>
          <cell r="I125">
            <v>0.11570999999999999</v>
          </cell>
          <cell r="J125">
            <v>0</v>
          </cell>
          <cell r="K125">
            <v>14.697080791582174</v>
          </cell>
        </row>
        <row r="126">
          <cell r="A126" t="str">
            <v>TRACTOR D8N</v>
          </cell>
          <cell r="B126">
            <v>12000</v>
          </cell>
          <cell r="C126">
            <v>250</v>
          </cell>
          <cell r="D126">
            <v>48</v>
          </cell>
          <cell r="E126">
            <v>380000</v>
          </cell>
          <cell r="F126">
            <v>76000</v>
          </cell>
          <cell r="G126">
            <v>32.403046203515942</v>
          </cell>
          <cell r="H126">
            <v>7.0697128701826095</v>
          </cell>
          <cell r="I126">
            <v>0.25713333333333332</v>
          </cell>
          <cell r="J126">
            <v>0</v>
          </cell>
          <cell r="K126">
            <v>32.660179536849277</v>
          </cell>
        </row>
        <row r="127">
          <cell r="A127" t="str">
            <v>TRACTOR D8R</v>
          </cell>
          <cell r="B127">
            <v>12000</v>
          </cell>
          <cell r="C127">
            <v>250</v>
          </cell>
          <cell r="D127">
            <v>48</v>
          </cell>
          <cell r="E127">
            <v>395000</v>
          </cell>
          <cell r="F127">
            <v>79000</v>
          </cell>
          <cell r="G127">
            <v>33.682113816812624</v>
          </cell>
          <cell r="H127">
            <v>7.3487804834792918</v>
          </cell>
          <cell r="I127">
            <v>0.26728333333333337</v>
          </cell>
          <cell r="J127">
            <v>0</v>
          </cell>
          <cell r="K127">
            <v>33.949397150145955</v>
          </cell>
        </row>
        <row r="128">
          <cell r="A128" t="str">
            <v>VOLQUETE MERCEDES 2638 AK 6x6</v>
          </cell>
          <cell r="B128">
            <v>12000</v>
          </cell>
          <cell r="C128">
            <v>250</v>
          </cell>
          <cell r="D128">
            <v>48</v>
          </cell>
          <cell r="E128">
            <v>169500</v>
          </cell>
          <cell r="F128">
            <v>33900</v>
          </cell>
          <cell r="G128">
            <v>14.453464030252508</v>
          </cell>
          <cell r="H128">
            <v>3.1534640302525077</v>
          </cell>
          <cell r="I128">
            <v>0.11469500000000001</v>
          </cell>
          <cell r="J128">
            <v>0.56499999999999995</v>
          </cell>
          <cell r="K128">
            <v>15.133159030252507</v>
          </cell>
        </row>
        <row r="129">
          <cell r="A129" t="str">
            <v>VOLQUETE FL-12 6x6</v>
          </cell>
          <cell r="B129">
            <v>12000</v>
          </cell>
          <cell r="C129">
            <v>250</v>
          </cell>
          <cell r="D129">
            <v>48</v>
          </cell>
          <cell r="E129">
            <v>137000</v>
          </cell>
          <cell r="F129">
            <v>27400</v>
          </cell>
          <cell r="G129">
            <v>11.682150868109696</v>
          </cell>
          <cell r="H129">
            <v>2.5488175347763633</v>
          </cell>
          <cell r="I129">
            <v>9.2703333333333332E-2</v>
          </cell>
          <cell r="J129">
            <v>0.45666666666666667</v>
          </cell>
          <cell r="K129">
            <v>12.231520868109696</v>
          </cell>
        </row>
        <row r="130">
          <cell r="A130" t="str">
            <v>VOLQUETE VOLVO NL12</v>
          </cell>
          <cell r="B130">
            <v>12000</v>
          </cell>
          <cell r="C130">
            <v>250</v>
          </cell>
          <cell r="D130">
            <v>48</v>
          </cell>
          <cell r="E130">
            <v>117000</v>
          </cell>
          <cell r="F130">
            <v>23400</v>
          </cell>
          <cell r="G130">
            <v>9.9767273837141204</v>
          </cell>
          <cell r="H130">
            <v>2.1767273837141206</v>
          </cell>
          <cell r="I130">
            <v>7.9170000000000004E-2</v>
          </cell>
          <cell r="J130">
            <v>0.39</v>
          </cell>
          <cell r="K130">
            <v>10.44589738371412</v>
          </cell>
        </row>
        <row r="131">
          <cell r="A131" t="str">
            <v>ZARANDA SVEDALA</v>
          </cell>
          <cell r="B131">
            <v>12000</v>
          </cell>
          <cell r="C131">
            <v>250</v>
          </cell>
          <cell r="D131">
            <v>48</v>
          </cell>
          <cell r="E131">
            <v>282000</v>
          </cell>
          <cell r="F131">
            <v>56400</v>
          </cell>
          <cell r="G131">
            <v>24.046471129977625</v>
          </cell>
          <cell r="H131">
            <v>5.2464711299776248</v>
          </cell>
          <cell r="I131">
            <v>0.19081999999999999</v>
          </cell>
          <cell r="J131">
            <v>0</v>
          </cell>
          <cell r="K131">
            <v>24.237291129977624</v>
          </cell>
        </row>
        <row r="132">
          <cell r="A132" t="str">
            <v>ZARANDA FINLAY 393</v>
          </cell>
          <cell r="B132">
            <v>12000</v>
          </cell>
          <cell r="C132">
            <v>250</v>
          </cell>
          <cell r="D132">
            <v>48</v>
          </cell>
          <cell r="E132">
            <v>148900</v>
          </cell>
          <cell r="F132">
            <v>29780</v>
          </cell>
          <cell r="G132">
            <v>12.696877841325064</v>
          </cell>
          <cell r="H132">
            <v>2.7702111746583977</v>
          </cell>
          <cell r="I132">
            <v>0.10075566666666667</v>
          </cell>
          <cell r="J132">
            <v>0</v>
          </cell>
          <cell r="K132">
            <v>12.79763350799173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>
        <row r="77">
          <cell r="A77" t="str">
            <v>CLASE / MODELO DE EQUIPO</v>
          </cell>
        </row>
      </sheetData>
      <sheetData sheetId="153"/>
      <sheetData sheetId="154">
        <row r="77">
          <cell r="A77" t="str">
            <v>CLASE / MODELO DE EQUIPO</v>
          </cell>
        </row>
      </sheetData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>
        <row r="77">
          <cell r="A77" t="str">
            <v>CLASE / MODELO DE EQUIPO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MºSº"/>
      <sheetName val="VAL ADIC 02"/>
      <sheetName val="SR ADIC 02"/>
      <sheetName val="R-ARTE ADIC-02"/>
      <sheetName val="alcant ADIC-02"/>
      <sheetName val="CºCº ADIC-02"/>
      <sheetName val="ex rell CºCº ADIC 02"/>
      <sheetName val="conc encofr CºCº cd ADIC 02"/>
      <sheetName val="SUB-CIM MURO CºAº"/>
      <sheetName val="MM-PN"/>
      <sheetName val="ADIC TERR"/>
      <sheetName val="VAL-MM"/>
      <sheetName val="VAL"/>
      <sheetName val="Mov"/>
      <sheetName val="cartel"/>
      <sheetName val="topog"/>
      <sheetName val="mtsv"/>
      <sheetName val="limp"/>
      <sheetName val="perf"/>
      <sheetName val="rm-perf"/>
      <sheetName val="ctrl-perf"/>
      <sheetName val="EXP"/>
      <sheetName val="RM EXP"/>
      <sheetName val="ctrl-exp"/>
      <sheetName val="EXP MM"/>
      <sheetName val="TERRA"/>
      <sheetName val="RES terra"/>
      <sheetName val="ctrl-terr"/>
      <sheetName val="Base"/>
      <sheetName val="RM base"/>
      <sheetName val="TRANSP MAT GR"/>
      <sheetName val="IMP"/>
      <sheetName val="RM imp"/>
      <sheetName val="TSB"/>
      <sheetName val="RM tsb"/>
      <sheetName val="S-A"/>
      <sheetName val="RC-250"/>
      <sheetName val="R-ARTE"/>
      <sheetName val="alcant"/>
      <sheetName val="alcant36"/>
      <sheetName val="alcant48"/>
      <sheetName val="Emboq"/>
      <sheetName val="BADEN"/>
      <sheetName val="mur CºCº"/>
      <sheetName val="dow"/>
      <sheetName val="mur mp"/>
      <sheetName val="excav rell CºCº"/>
      <sheetName val="conc encofr CºCº cd"/>
      <sheetName val="excav rell MP"/>
      <sheetName val="MM Mamp Pd"/>
      <sheetName val="MM mp"/>
      <sheetName val="MM excav rell MP"/>
      <sheetName val="mur CºAº"/>
      <sheetName val="Muro H9"/>
      <sheetName val="MM pircas"/>
      <sheetName val="RM pircas"/>
      <sheetName val="PINT ALC"/>
      <sheetName val="SEÑAL 01"/>
      <sheetName val="SEÑAL 02"/>
      <sheetName val="s-amb"/>
      <sheetName val="p-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C7">
            <v>75000</v>
          </cell>
          <cell r="D7">
            <v>0.24</v>
          </cell>
        </row>
        <row r="8">
          <cell r="C8">
            <v>75010</v>
          </cell>
          <cell r="D8">
            <v>2.41</v>
          </cell>
          <cell r="E8">
            <v>10</v>
          </cell>
          <cell r="F8">
            <v>13.25</v>
          </cell>
          <cell r="G8">
            <v>0</v>
          </cell>
          <cell r="H8">
            <v>0</v>
          </cell>
          <cell r="I8">
            <v>13.25</v>
          </cell>
        </row>
        <row r="9">
          <cell r="C9">
            <v>75020</v>
          </cell>
          <cell r="D9">
            <v>13.73</v>
          </cell>
          <cell r="E9">
            <v>10</v>
          </cell>
          <cell r="F9">
            <v>80.7</v>
          </cell>
          <cell r="G9">
            <v>0</v>
          </cell>
          <cell r="H9">
            <v>0</v>
          </cell>
          <cell r="I9">
            <v>80.7</v>
          </cell>
        </row>
        <row r="10">
          <cell r="C10">
            <v>75023</v>
          </cell>
          <cell r="D10">
            <v>0.08</v>
          </cell>
          <cell r="E10">
            <v>3</v>
          </cell>
          <cell r="F10">
            <v>20.72</v>
          </cell>
          <cell r="G10">
            <v>0</v>
          </cell>
          <cell r="H10">
            <v>0</v>
          </cell>
          <cell r="I10">
            <v>20.72</v>
          </cell>
        </row>
        <row r="11">
          <cell r="C11">
            <v>75040</v>
          </cell>
          <cell r="D11">
            <v>0.05</v>
          </cell>
          <cell r="E11">
            <v>17</v>
          </cell>
          <cell r="F11">
            <v>1.1100000000000001</v>
          </cell>
          <cell r="G11">
            <v>0</v>
          </cell>
          <cell r="H11">
            <v>0</v>
          </cell>
          <cell r="I11">
            <v>1.1100000000000001</v>
          </cell>
        </row>
        <row r="12">
          <cell r="C12">
            <v>75060</v>
          </cell>
          <cell r="D12">
            <v>0</v>
          </cell>
          <cell r="E12">
            <v>20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</row>
        <row r="13">
          <cell r="C13">
            <v>75061</v>
          </cell>
          <cell r="D13">
            <v>0.03</v>
          </cell>
          <cell r="E13">
            <v>1</v>
          </cell>
          <cell r="F13">
            <v>0.01</v>
          </cell>
          <cell r="G13">
            <v>0</v>
          </cell>
          <cell r="H13">
            <v>0</v>
          </cell>
          <cell r="I13">
            <v>0.01</v>
          </cell>
        </row>
        <row r="14">
          <cell r="C14">
            <v>75070</v>
          </cell>
          <cell r="D14">
            <v>22.32</v>
          </cell>
          <cell r="E14">
            <v>9</v>
          </cell>
          <cell r="F14">
            <v>100.58</v>
          </cell>
          <cell r="G14">
            <v>30.17</v>
          </cell>
          <cell r="H14">
            <v>0</v>
          </cell>
          <cell r="I14">
            <v>70.41</v>
          </cell>
        </row>
        <row r="15">
          <cell r="C15">
            <v>75080</v>
          </cell>
          <cell r="D15">
            <v>11.95</v>
          </cell>
          <cell r="E15">
            <v>10</v>
          </cell>
          <cell r="F15">
            <v>171.35</v>
          </cell>
          <cell r="G15">
            <v>51.41</v>
          </cell>
          <cell r="H15">
            <v>0</v>
          </cell>
          <cell r="I15">
            <v>119.95</v>
          </cell>
        </row>
        <row r="16">
          <cell r="C16">
            <v>75100</v>
          </cell>
          <cell r="D16">
            <v>2.95</v>
          </cell>
          <cell r="E16">
            <v>20</v>
          </cell>
          <cell r="F16">
            <v>149</v>
          </cell>
          <cell r="G16">
            <v>44.7</v>
          </cell>
          <cell r="H16">
            <v>0</v>
          </cell>
          <cell r="I16">
            <v>104.3</v>
          </cell>
        </row>
        <row r="17">
          <cell r="C17">
            <v>75110</v>
          </cell>
          <cell r="D17">
            <v>19.420000000000002</v>
          </cell>
          <cell r="E17">
            <v>10</v>
          </cell>
          <cell r="F17">
            <v>111.85</v>
          </cell>
          <cell r="G17">
            <v>33.56</v>
          </cell>
          <cell r="H17">
            <v>0</v>
          </cell>
          <cell r="I17">
            <v>78.3</v>
          </cell>
        </row>
        <row r="18">
          <cell r="C18">
            <v>75120</v>
          </cell>
          <cell r="D18">
            <v>2.98</v>
          </cell>
          <cell r="E18">
            <v>10</v>
          </cell>
          <cell r="F18">
            <v>112</v>
          </cell>
          <cell r="G18">
            <v>33.6</v>
          </cell>
          <cell r="H18">
            <v>0</v>
          </cell>
          <cell r="I18">
            <v>78.400000000000006</v>
          </cell>
        </row>
        <row r="19">
          <cell r="C19">
            <v>75140</v>
          </cell>
          <cell r="D19">
            <v>3.1</v>
          </cell>
          <cell r="E19">
            <v>20</v>
          </cell>
          <cell r="F19">
            <v>60.8</v>
          </cell>
          <cell r="G19">
            <v>18.239999999999998</v>
          </cell>
          <cell r="H19">
            <v>0</v>
          </cell>
          <cell r="I19">
            <v>42.56</v>
          </cell>
        </row>
        <row r="20">
          <cell r="C20">
            <v>75150</v>
          </cell>
          <cell r="D20">
            <v>1.99</v>
          </cell>
          <cell r="E20">
            <v>10</v>
          </cell>
          <cell r="F20">
            <v>25.45</v>
          </cell>
          <cell r="G20">
            <v>7.64</v>
          </cell>
          <cell r="H20">
            <v>0</v>
          </cell>
          <cell r="I20">
            <v>17.82</v>
          </cell>
        </row>
        <row r="21">
          <cell r="C21">
            <v>75160</v>
          </cell>
          <cell r="D21">
            <v>1.53</v>
          </cell>
          <cell r="E21">
            <v>10</v>
          </cell>
          <cell r="F21">
            <v>17.600000000000001</v>
          </cell>
          <cell r="G21">
            <v>5.28</v>
          </cell>
          <cell r="H21">
            <v>0</v>
          </cell>
          <cell r="I21">
            <v>12.32</v>
          </cell>
        </row>
        <row r="22">
          <cell r="C22">
            <v>75170</v>
          </cell>
          <cell r="D22">
            <v>2.14</v>
          </cell>
          <cell r="E22">
            <v>10</v>
          </cell>
          <cell r="F22">
            <v>18.350000000000001</v>
          </cell>
          <cell r="G22">
            <v>5.51</v>
          </cell>
          <cell r="H22">
            <v>0</v>
          </cell>
          <cell r="I22">
            <v>12.85</v>
          </cell>
        </row>
        <row r="23">
          <cell r="C23">
            <v>75180</v>
          </cell>
          <cell r="D23">
            <v>2.31</v>
          </cell>
          <cell r="E23">
            <v>10</v>
          </cell>
          <cell r="F23">
            <v>22.25</v>
          </cell>
          <cell r="G23">
            <v>6.68</v>
          </cell>
          <cell r="H23">
            <v>0</v>
          </cell>
          <cell r="I23">
            <v>15.58</v>
          </cell>
        </row>
        <row r="24">
          <cell r="C24">
            <v>75200</v>
          </cell>
          <cell r="D24">
            <v>6.72</v>
          </cell>
          <cell r="E24">
            <v>20</v>
          </cell>
          <cell r="F24">
            <v>90.3</v>
          </cell>
          <cell r="G24">
            <v>27.09</v>
          </cell>
          <cell r="H24">
            <v>0</v>
          </cell>
          <cell r="I24">
            <v>63.21</v>
          </cell>
        </row>
        <row r="25">
          <cell r="C25">
            <v>75220</v>
          </cell>
          <cell r="D25">
            <v>5.45</v>
          </cell>
          <cell r="E25">
            <v>20</v>
          </cell>
          <cell r="F25">
            <v>121.7</v>
          </cell>
          <cell r="G25">
            <v>0</v>
          </cell>
          <cell r="H25">
            <v>0</v>
          </cell>
          <cell r="I25">
            <v>121.7</v>
          </cell>
        </row>
        <row r="26">
          <cell r="C26">
            <v>75240</v>
          </cell>
          <cell r="D26">
            <v>6.31</v>
          </cell>
          <cell r="E26">
            <v>20</v>
          </cell>
          <cell r="F26">
            <v>117.6</v>
          </cell>
          <cell r="G26">
            <v>0</v>
          </cell>
          <cell r="H26">
            <v>0</v>
          </cell>
          <cell r="I26">
            <v>117.6</v>
          </cell>
        </row>
        <row r="27">
          <cell r="C27">
            <v>75260</v>
          </cell>
          <cell r="D27">
            <v>0.18</v>
          </cell>
          <cell r="E27">
            <v>20</v>
          </cell>
          <cell r="F27">
            <v>64.900000000000006</v>
          </cell>
          <cell r="G27">
            <v>0</v>
          </cell>
          <cell r="H27">
            <v>0</v>
          </cell>
          <cell r="I27">
            <v>64.900000000000006</v>
          </cell>
        </row>
        <row r="28">
          <cell r="C28">
            <v>75270</v>
          </cell>
          <cell r="D28">
            <v>2.12</v>
          </cell>
          <cell r="E28">
            <v>10</v>
          </cell>
          <cell r="F28">
            <v>11.5</v>
          </cell>
          <cell r="G28">
            <v>0</v>
          </cell>
          <cell r="H28">
            <v>0</v>
          </cell>
          <cell r="I28">
            <v>11.5</v>
          </cell>
        </row>
        <row r="29">
          <cell r="C29">
            <v>75280</v>
          </cell>
          <cell r="D29">
            <v>3.57</v>
          </cell>
          <cell r="E29">
            <v>10</v>
          </cell>
          <cell r="F29">
            <v>28.45</v>
          </cell>
          <cell r="G29">
            <v>0</v>
          </cell>
          <cell r="H29">
            <v>0</v>
          </cell>
          <cell r="I29">
            <v>28.45</v>
          </cell>
        </row>
        <row r="30">
          <cell r="C30">
            <v>75290</v>
          </cell>
          <cell r="D30">
            <v>4.46</v>
          </cell>
          <cell r="E30">
            <v>10</v>
          </cell>
          <cell r="F30">
            <v>40.15</v>
          </cell>
          <cell r="G30">
            <v>0</v>
          </cell>
          <cell r="H30">
            <v>0</v>
          </cell>
          <cell r="I30">
            <v>40.15</v>
          </cell>
        </row>
        <row r="31">
          <cell r="C31">
            <v>75300</v>
          </cell>
          <cell r="D31">
            <v>12.33</v>
          </cell>
          <cell r="E31">
            <v>10</v>
          </cell>
          <cell r="F31">
            <v>83.95</v>
          </cell>
          <cell r="G31">
            <v>0</v>
          </cell>
          <cell r="H31">
            <v>0</v>
          </cell>
          <cell r="I31">
            <v>83.95</v>
          </cell>
        </row>
        <row r="32">
          <cell r="C32">
            <v>75320</v>
          </cell>
          <cell r="D32">
            <v>4.47</v>
          </cell>
          <cell r="E32">
            <v>20</v>
          </cell>
          <cell r="F32">
            <v>168</v>
          </cell>
          <cell r="G32">
            <v>0</v>
          </cell>
          <cell r="H32">
            <v>0</v>
          </cell>
          <cell r="I32">
            <v>168</v>
          </cell>
        </row>
        <row r="33">
          <cell r="C33">
            <v>75340</v>
          </cell>
          <cell r="D33">
            <v>2.99</v>
          </cell>
          <cell r="E33">
            <v>20</v>
          </cell>
          <cell r="F33">
            <v>74.599999999999994</v>
          </cell>
          <cell r="G33">
            <v>0</v>
          </cell>
          <cell r="H33">
            <v>0</v>
          </cell>
          <cell r="I33">
            <v>74.599999999999994</v>
          </cell>
        </row>
        <row r="34">
          <cell r="C34">
            <v>75360</v>
          </cell>
          <cell r="D34">
            <v>1.32</v>
          </cell>
          <cell r="E34">
            <v>20</v>
          </cell>
          <cell r="F34">
            <v>43.1</v>
          </cell>
          <cell r="G34">
            <v>0</v>
          </cell>
          <cell r="H34">
            <v>0</v>
          </cell>
          <cell r="I34">
            <v>43.1</v>
          </cell>
        </row>
        <row r="35">
          <cell r="C35">
            <v>75380</v>
          </cell>
          <cell r="D35">
            <v>1.97</v>
          </cell>
          <cell r="E35">
            <v>20</v>
          </cell>
          <cell r="F35">
            <v>32.9</v>
          </cell>
          <cell r="G35">
            <v>0</v>
          </cell>
          <cell r="H35">
            <v>0</v>
          </cell>
          <cell r="I35">
            <v>32.9</v>
          </cell>
        </row>
        <row r="36">
          <cell r="C36">
            <v>75390</v>
          </cell>
          <cell r="D36">
            <v>1.84</v>
          </cell>
          <cell r="E36">
            <v>10</v>
          </cell>
          <cell r="F36">
            <v>19.05</v>
          </cell>
          <cell r="G36">
            <v>0</v>
          </cell>
          <cell r="H36">
            <v>0</v>
          </cell>
          <cell r="I36">
            <v>19.05</v>
          </cell>
        </row>
        <row r="37">
          <cell r="C37">
            <v>75400</v>
          </cell>
          <cell r="D37">
            <v>1.5</v>
          </cell>
          <cell r="E37">
            <v>10</v>
          </cell>
          <cell r="F37">
            <v>16.7</v>
          </cell>
          <cell r="G37">
            <v>0</v>
          </cell>
          <cell r="H37">
            <v>0</v>
          </cell>
          <cell r="I37">
            <v>16.7</v>
          </cell>
        </row>
        <row r="38">
          <cell r="C38">
            <v>75420</v>
          </cell>
          <cell r="D38">
            <v>8.25</v>
          </cell>
          <cell r="E38">
            <v>20</v>
          </cell>
          <cell r="F38">
            <v>97.5</v>
          </cell>
          <cell r="G38">
            <v>0</v>
          </cell>
          <cell r="H38">
            <v>0</v>
          </cell>
          <cell r="I38">
            <v>97.5</v>
          </cell>
        </row>
        <row r="39">
          <cell r="C39">
            <v>75440</v>
          </cell>
          <cell r="D39">
            <v>10.54</v>
          </cell>
          <cell r="E39">
            <v>20</v>
          </cell>
          <cell r="F39">
            <v>187.9</v>
          </cell>
          <cell r="G39">
            <v>0</v>
          </cell>
          <cell r="H39">
            <v>0</v>
          </cell>
          <cell r="I39">
            <v>187.9</v>
          </cell>
        </row>
        <row r="40">
          <cell r="C40">
            <v>75450</v>
          </cell>
          <cell r="D40">
            <v>4.13</v>
          </cell>
          <cell r="E40">
            <v>10</v>
          </cell>
          <cell r="F40">
            <v>73.349999999999994</v>
          </cell>
          <cell r="G40">
            <v>0</v>
          </cell>
          <cell r="H40">
            <v>0</v>
          </cell>
          <cell r="I40">
            <v>73.349999999999994</v>
          </cell>
        </row>
        <row r="41">
          <cell r="C41">
            <v>75460</v>
          </cell>
          <cell r="D41">
            <v>4.3</v>
          </cell>
          <cell r="E41">
            <v>10</v>
          </cell>
          <cell r="F41">
            <v>42.15</v>
          </cell>
          <cell r="G41">
            <v>0</v>
          </cell>
          <cell r="H41">
            <v>0</v>
          </cell>
          <cell r="I41">
            <v>42.15</v>
          </cell>
        </row>
        <row r="42">
          <cell r="C42">
            <v>75470</v>
          </cell>
          <cell r="D42">
            <v>6.48</v>
          </cell>
          <cell r="E42">
            <v>10</v>
          </cell>
          <cell r="F42">
            <v>53.9</v>
          </cell>
          <cell r="G42">
            <v>0</v>
          </cell>
          <cell r="H42">
            <v>0</v>
          </cell>
          <cell r="I42">
            <v>53.9</v>
          </cell>
        </row>
        <row r="43">
          <cell r="C43">
            <v>75480</v>
          </cell>
          <cell r="D43">
            <v>9.6999999999999993</v>
          </cell>
          <cell r="E43">
            <v>10</v>
          </cell>
          <cell r="F43">
            <v>80.900000000000006</v>
          </cell>
          <cell r="G43">
            <v>0</v>
          </cell>
          <cell r="H43">
            <v>0</v>
          </cell>
          <cell r="I43">
            <v>80.900000000000006</v>
          </cell>
        </row>
        <row r="44">
          <cell r="C44">
            <v>75490</v>
          </cell>
          <cell r="D44">
            <v>0.53</v>
          </cell>
          <cell r="E44">
            <v>10</v>
          </cell>
          <cell r="F44">
            <v>51.15</v>
          </cell>
          <cell r="G44">
            <v>0</v>
          </cell>
          <cell r="H44">
            <v>0</v>
          </cell>
          <cell r="I44">
            <v>51.15</v>
          </cell>
        </row>
        <row r="45">
          <cell r="C45">
            <v>75500</v>
          </cell>
          <cell r="D45">
            <v>1.71</v>
          </cell>
          <cell r="E45">
            <v>10</v>
          </cell>
          <cell r="F45">
            <v>11.2</v>
          </cell>
          <cell r="G45">
            <v>0</v>
          </cell>
          <cell r="H45">
            <v>0</v>
          </cell>
          <cell r="I45">
            <v>11.2</v>
          </cell>
        </row>
        <row r="46">
          <cell r="C46">
            <v>75520</v>
          </cell>
          <cell r="D46">
            <v>12.29</v>
          </cell>
          <cell r="E46">
            <v>20</v>
          </cell>
          <cell r="F46">
            <v>140</v>
          </cell>
          <cell r="G46">
            <v>0</v>
          </cell>
          <cell r="H46">
            <v>0</v>
          </cell>
          <cell r="I46">
            <v>140</v>
          </cell>
        </row>
        <row r="47">
          <cell r="C47">
            <v>75530</v>
          </cell>
          <cell r="D47">
            <v>8.4600000000000009</v>
          </cell>
          <cell r="E47">
            <v>10</v>
          </cell>
          <cell r="F47">
            <v>103.75</v>
          </cell>
          <cell r="G47">
            <v>0</v>
          </cell>
          <cell r="H47">
            <v>0</v>
          </cell>
          <cell r="I47">
            <v>103.75</v>
          </cell>
        </row>
        <row r="48">
          <cell r="C48">
            <v>75540</v>
          </cell>
          <cell r="D48">
            <v>3.14</v>
          </cell>
          <cell r="E48">
            <v>10</v>
          </cell>
          <cell r="F48">
            <v>58</v>
          </cell>
          <cell r="G48">
            <v>0</v>
          </cell>
          <cell r="H48">
            <v>0</v>
          </cell>
          <cell r="I48">
            <v>58</v>
          </cell>
        </row>
        <row r="49">
          <cell r="C49">
            <v>75550</v>
          </cell>
          <cell r="D49">
            <v>4.08</v>
          </cell>
          <cell r="E49">
            <v>10</v>
          </cell>
          <cell r="F49">
            <v>36.1</v>
          </cell>
          <cell r="G49">
            <v>0</v>
          </cell>
          <cell r="H49">
            <v>0</v>
          </cell>
          <cell r="I49">
            <v>36.1</v>
          </cell>
        </row>
        <row r="50">
          <cell r="C50">
            <v>75560</v>
          </cell>
          <cell r="D50">
            <v>4.97</v>
          </cell>
          <cell r="E50">
            <v>10</v>
          </cell>
          <cell r="F50">
            <v>45.25</v>
          </cell>
          <cell r="G50">
            <v>0</v>
          </cell>
          <cell r="H50">
            <v>0</v>
          </cell>
          <cell r="I50">
            <v>45.25</v>
          </cell>
        </row>
        <row r="51">
          <cell r="C51">
            <v>75570</v>
          </cell>
          <cell r="D51">
            <v>18.64</v>
          </cell>
          <cell r="E51">
            <v>10</v>
          </cell>
          <cell r="F51">
            <v>118.05</v>
          </cell>
          <cell r="G51">
            <v>0</v>
          </cell>
          <cell r="H51">
            <v>0</v>
          </cell>
          <cell r="I51">
            <v>118.05</v>
          </cell>
        </row>
        <row r="52">
          <cell r="C52">
            <v>75580</v>
          </cell>
          <cell r="D52">
            <v>7.75</v>
          </cell>
          <cell r="E52">
            <v>10</v>
          </cell>
          <cell r="F52">
            <v>131.94999999999999</v>
          </cell>
          <cell r="G52">
            <v>0</v>
          </cell>
          <cell r="H52">
            <v>0</v>
          </cell>
          <cell r="I52">
            <v>131.94999999999999</v>
          </cell>
        </row>
        <row r="53">
          <cell r="C53">
            <v>75600</v>
          </cell>
          <cell r="D53">
            <v>2.5</v>
          </cell>
          <cell r="E53">
            <v>20</v>
          </cell>
          <cell r="F53">
            <v>102.5</v>
          </cell>
          <cell r="G53">
            <v>0</v>
          </cell>
          <cell r="H53">
            <v>0</v>
          </cell>
          <cell r="I53">
            <v>102.5</v>
          </cell>
        </row>
        <row r="54">
          <cell r="C54">
            <v>75620</v>
          </cell>
          <cell r="D54">
            <v>5.97</v>
          </cell>
          <cell r="E54">
            <v>20</v>
          </cell>
          <cell r="F54">
            <v>84.7</v>
          </cell>
          <cell r="G54">
            <v>0</v>
          </cell>
          <cell r="H54">
            <v>0</v>
          </cell>
          <cell r="I54">
            <v>84.7</v>
          </cell>
        </row>
        <row r="55">
          <cell r="C55">
            <v>75640</v>
          </cell>
          <cell r="D55">
            <v>5.12</v>
          </cell>
          <cell r="E55">
            <v>20</v>
          </cell>
          <cell r="F55">
            <v>110.9</v>
          </cell>
          <cell r="G55">
            <v>0</v>
          </cell>
          <cell r="H55">
            <v>0</v>
          </cell>
          <cell r="I55">
            <v>110.9</v>
          </cell>
        </row>
        <row r="56">
          <cell r="C56">
            <v>75650</v>
          </cell>
          <cell r="D56">
            <v>3.9</v>
          </cell>
          <cell r="E56">
            <v>10</v>
          </cell>
          <cell r="F56">
            <v>45.1</v>
          </cell>
          <cell r="G56">
            <v>0</v>
          </cell>
          <cell r="H56">
            <v>0</v>
          </cell>
          <cell r="I56">
            <v>45.1</v>
          </cell>
        </row>
        <row r="57">
          <cell r="C57">
            <v>75660</v>
          </cell>
          <cell r="D57">
            <v>1.44</v>
          </cell>
          <cell r="E57">
            <v>10</v>
          </cell>
          <cell r="F57">
            <v>26.7</v>
          </cell>
          <cell r="G57">
            <v>0</v>
          </cell>
          <cell r="H57">
            <v>0</v>
          </cell>
          <cell r="I57">
            <v>26.7</v>
          </cell>
        </row>
        <row r="58">
          <cell r="C58">
            <v>75670</v>
          </cell>
          <cell r="D58">
            <v>2.2400000000000002</v>
          </cell>
          <cell r="E58">
            <v>10</v>
          </cell>
          <cell r="F58">
            <v>18.399999999999999</v>
          </cell>
          <cell r="G58">
            <v>0</v>
          </cell>
          <cell r="H58">
            <v>0</v>
          </cell>
          <cell r="I58">
            <v>18.399999999999999</v>
          </cell>
        </row>
        <row r="59">
          <cell r="C59">
            <v>75680</v>
          </cell>
          <cell r="D59">
            <v>1.24</v>
          </cell>
          <cell r="E59">
            <v>10</v>
          </cell>
          <cell r="F59">
            <v>17.399999999999999</v>
          </cell>
          <cell r="G59">
            <v>0</v>
          </cell>
          <cell r="H59">
            <v>0</v>
          </cell>
          <cell r="I59">
            <v>17.399999999999999</v>
          </cell>
        </row>
        <row r="60">
          <cell r="C60">
            <v>75700</v>
          </cell>
          <cell r="D60">
            <v>4.03</v>
          </cell>
          <cell r="E60">
            <v>20</v>
          </cell>
          <cell r="F60">
            <v>52.7</v>
          </cell>
          <cell r="G60">
            <v>0</v>
          </cell>
          <cell r="H60">
            <v>0</v>
          </cell>
          <cell r="I60">
            <v>52.7</v>
          </cell>
        </row>
        <row r="61">
          <cell r="C61">
            <v>75720</v>
          </cell>
          <cell r="D61">
            <v>2.19</v>
          </cell>
          <cell r="E61">
            <v>20</v>
          </cell>
          <cell r="F61">
            <v>62.2</v>
          </cell>
          <cell r="G61">
            <v>0</v>
          </cell>
          <cell r="H61">
            <v>0</v>
          </cell>
          <cell r="I61">
            <v>62.2</v>
          </cell>
        </row>
        <row r="62">
          <cell r="C62">
            <v>75740</v>
          </cell>
          <cell r="D62">
            <v>0.42</v>
          </cell>
          <cell r="E62">
            <v>20</v>
          </cell>
          <cell r="F62">
            <v>26.1</v>
          </cell>
          <cell r="G62">
            <v>0</v>
          </cell>
          <cell r="H62">
            <v>0</v>
          </cell>
          <cell r="I62">
            <v>26.1</v>
          </cell>
        </row>
        <row r="63">
          <cell r="C63">
            <v>75750</v>
          </cell>
          <cell r="D63">
            <v>0.62</v>
          </cell>
          <cell r="E63">
            <v>10</v>
          </cell>
          <cell r="F63">
            <v>5.2</v>
          </cell>
          <cell r="G63">
            <v>0</v>
          </cell>
          <cell r="H63">
            <v>0</v>
          </cell>
          <cell r="I63">
            <v>5.2</v>
          </cell>
        </row>
        <row r="64">
          <cell r="C64">
            <v>75760</v>
          </cell>
          <cell r="D64">
            <v>0.36</v>
          </cell>
          <cell r="E64">
            <v>10</v>
          </cell>
          <cell r="F64">
            <v>4.9000000000000004</v>
          </cell>
          <cell r="G64">
            <v>4.41</v>
          </cell>
          <cell r="H64">
            <v>0.49</v>
          </cell>
          <cell r="I64">
            <v>0</v>
          </cell>
        </row>
        <row r="65">
          <cell r="C65">
            <v>75770</v>
          </cell>
          <cell r="D65">
            <v>3.72</v>
          </cell>
          <cell r="E65">
            <v>10</v>
          </cell>
          <cell r="F65">
            <v>20.399999999999999</v>
          </cell>
          <cell r="G65">
            <v>18.36</v>
          </cell>
          <cell r="H65">
            <v>2.04</v>
          </cell>
          <cell r="I65">
            <v>0</v>
          </cell>
        </row>
        <row r="66">
          <cell r="C66">
            <v>75780</v>
          </cell>
          <cell r="D66">
            <v>5.81</v>
          </cell>
          <cell r="E66">
            <v>10</v>
          </cell>
          <cell r="F66">
            <v>47.65</v>
          </cell>
          <cell r="G66">
            <v>42.89</v>
          </cell>
          <cell r="H66">
            <v>4.7699999999999996</v>
          </cell>
          <cell r="I66">
            <v>0</v>
          </cell>
        </row>
        <row r="67">
          <cell r="C67">
            <v>75790</v>
          </cell>
          <cell r="D67">
            <v>0.76</v>
          </cell>
          <cell r="E67">
            <v>10</v>
          </cell>
          <cell r="F67">
            <v>32.85</v>
          </cell>
          <cell r="G67">
            <v>29.57</v>
          </cell>
          <cell r="H67">
            <v>3.29</v>
          </cell>
          <cell r="I67">
            <v>0</v>
          </cell>
        </row>
        <row r="68">
          <cell r="C68">
            <v>75800</v>
          </cell>
          <cell r="D68">
            <v>0.94</v>
          </cell>
          <cell r="E68">
            <v>10</v>
          </cell>
          <cell r="F68">
            <v>8.5</v>
          </cell>
          <cell r="G68">
            <v>7.65</v>
          </cell>
          <cell r="H68">
            <v>0.85</v>
          </cell>
          <cell r="I68">
            <v>0</v>
          </cell>
        </row>
        <row r="69">
          <cell r="C69">
            <v>75810</v>
          </cell>
          <cell r="D69">
            <v>7.48</v>
          </cell>
          <cell r="E69">
            <v>10</v>
          </cell>
          <cell r="F69">
            <v>42.1</v>
          </cell>
          <cell r="G69">
            <v>37.89</v>
          </cell>
          <cell r="H69">
            <v>4.21</v>
          </cell>
          <cell r="I69">
            <v>0</v>
          </cell>
        </row>
        <row r="70">
          <cell r="C70">
            <v>75820</v>
          </cell>
          <cell r="D70">
            <v>0.4</v>
          </cell>
          <cell r="E70">
            <v>10</v>
          </cell>
          <cell r="F70">
            <v>39.4</v>
          </cell>
          <cell r="G70">
            <v>35.46</v>
          </cell>
          <cell r="H70">
            <v>3.94</v>
          </cell>
          <cell r="I70">
            <v>0</v>
          </cell>
        </row>
        <row r="71">
          <cell r="C71">
            <v>75830</v>
          </cell>
          <cell r="D71">
            <v>0.5</v>
          </cell>
          <cell r="E71">
            <v>10</v>
          </cell>
          <cell r="F71">
            <v>4.5</v>
          </cell>
          <cell r="G71">
            <v>4.05</v>
          </cell>
          <cell r="H71">
            <v>0.45</v>
          </cell>
          <cell r="I71">
            <v>0</v>
          </cell>
        </row>
        <row r="72">
          <cell r="C72">
            <v>75840</v>
          </cell>
          <cell r="D72">
            <v>1.02</v>
          </cell>
          <cell r="E72">
            <v>10</v>
          </cell>
          <cell r="F72">
            <v>7.6</v>
          </cell>
          <cell r="G72">
            <v>6.84</v>
          </cell>
          <cell r="H72">
            <v>0.76</v>
          </cell>
          <cell r="I72">
            <v>0</v>
          </cell>
        </row>
        <row r="73">
          <cell r="C73">
            <v>75850</v>
          </cell>
          <cell r="D73">
            <v>3.92</v>
          </cell>
          <cell r="E73">
            <v>10</v>
          </cell>
          <cell r="F73">
            <v>24.7</v>
          </cell>
          <cell r="G73">
            <v>22.23</v>
          </cell>
          <cell r="H73">
            <v>2.4700000000000002</v>
          </cell>
          <cell r="I73">
            <v>0</v>
          </cell>
        </row>
        <row r="74">
          <cell r="C74">
            <v>75860</v>
          </cell>
          <cell r="D74">
            <v>4.9800000000000004</v>
          </cell>
          <cell r="E74">
            <v>10</v>
          </cell>
          <cell r="F74">
            <v>44.5</v>
          </cell>
          <cell r="G74">
            <v>40.049999999999997</v>
          </cell>
          <cell r="H74">
            <v>4.45</v>
          </cell>
          <cell r="I74">
            <v>0</v>
          </cell>
        </row>
        <row r="75">
          <cell r="C75">
            <v>75870</v>
          </cell>
          <cell r="D75">
            <v>6.39</v>
          </cell>
          <cell r="E75">
            <v>10</v>
          </cell>
          <cell r="F75">
            <v>56.85</v>
          </cell>
          <cell r="G75">
            <v>51.17</v>
          </cell>
          <cell r="H75">
            <v>5.69</v>
          </cell>
          <cell r="I75">
            <v>0</v>
          </cell>
        </row>
        <row r="76">
          <cell r="C76">
            <v>75880</v>
          </cell>
          <cell r="D76">
            <v>2.86</v>
          </cell>
          <cell r="E76">
            <v>10</v>
          </cell>
          <cell r="F76">
            <v>46.25</v>
          </cell>
          <cell r="G76">
            <v>41.63</v>
          </cell>
          <cell r="H76">
            <v>4.63</v>
          </cell>
          <cell r="I76">
            <v>0</v>
          </cell>
        </row>
        <row r="77">
          <cell r="C77">
            <v>75890</v>
          </cell>
          <cell r="D77">
            <v>1.95</v>
          </cell>
          <cell r="E77">
            <v>10</v>
          </cell>
          <cell r="F77">
            <v>24.05</v>
          </cell>
          <cell r="G77">
            <v>21.65</v>
          </cell>
          <cell r="H77">
            <v>2.41</v>
          </cell>
          <cell r="I77">
            <v>0</v>
          </cell>
        </row>
        <row r="78">
          <cell r="C78">
            <v>75900</v>
          </cell>
          <cell r="D78">
            <v>4.8499999999999996</v>
          </cell>
          <cell r="E78">
            <v>10</v>
          </cell>
          <cell r="F78">
            <v>34</v>
          </cell>
          <cell r="G78">
            <v>30.6</v>
          </cell>
          <cell r="H78">
            <v>3.4</v>
          </cell>
          <cell r="I78">
            <v>0</v>
          </cell>
        </row>
        <row r="79">
          <cell r="C79">
            <v>75910</v>
          </cell>
          <cell r="D79">
            <v>5.65</v>
          </cell>
          <cell r="E79">
            <v>10</v>
          </cell>
          <cell r="F79">
            <v>52.5</v>
          </cell>
          <cell r="G79">
            <v>47.25</v>
          </cell>
          <cell r="H79">
            <v>5.25</v>
          </cell>
          <cell r="I79">
            <v>0</v>
          </cell>
        </row>
        <row r="80">
          <cell r="C80">
            <v>75920</v>
          </cell>
          <cell r="D80">
            <v>8.1</v>
          </cell>
          <cell r="E80">
            <v>10</v>
          </cell>
          <cell r="F80">
            <v>68.75</v>
          </cell>
          <cell r="G80">
            <v>61.88</v>
          </cell>
          <cell r="H80">
            <v>6.88</v>
          </cell>
          <cell r="I80">
            <v>0</v>
          </cell>
        </row>
        <row r="81">
          <cell r="C81">
            <v>75940</v>
          </cell>
          <cell r="D81">
            <v>0.79</v>
          </cell>
          <cell r="E81">
            <v>20</v>
          </cell>
          <cell r="F81">
            <v>88.9</v>
          </cell>
          <cell r="G81">
            <v>80.010000000000005</v>
          </cell>
          <cell r="H81">
            <v>8.89</v>
          </cell>
          <cell r="I81">
            <v>0</v>
          </cell>
        </row>
        <row r="82">
          <cell r="C82">
            <v>75960</v>
          </cell>
          <cell r="D82">
            <v>2.06</v>
          </cell>
          <cell r="E82">
            <v>20</v>
          </cell>
          <cell r="F82">
            <v>28.5</v>
          </cell>
          <cell r="G82">
            <v>25.65</v>
          </cell>
          <cell r="H82">
            <v>2.85</v>
          </cell>
          <cell r="I82">
            <v>0</v>
          </cell>
        </row>
        <row r="83">
          <cell r="C83">
            <v>75970</v>
          </cell>
          <cell r="D83">
            <v>7.72</v>
          </cell>
          <cell r="E83">
            <v>10</v>
          </cell>
          <cell r="F83">
            <v>48.9</v>
          </cell>
          <cell r="G83">
            <v>44.01</v>
          </cell>
          <cell r="H83">
            <v>4.8899999999999997</v>
          </cell>
          <cell r="I83">
            <v>0</v>
          </cell>
        </row>
        <row r="84">
          <cell r="C84">
            <v>75980</v>
          </cell>
          <cell r="D84">
            <v>1.1200000000000001</v>
          </cell>
          <cell r="E84">
            <v>10</v>
          </cell>
          <cell r="F84">
            <v>44.2</v>
          </cell>
          <cell r="G84">
            <v>39.78</v>
          </cell>
          <cell r="H84">
            <v>4.42</v>
          </cell>
          <cell r="I84">
            <v>0</v>
          </cell>
        </row>
        <row r="85">
          <cell r="C85">
            <v>75990</v>
          </cell>
          <cell r="D85">
            <v>0.77</v>
          </cell>
          <cell r="E85">
            <v>10</v>
          </cell>
          <cell r="F85">
            <v>9.4499999999999993</v>
          </cell>
          <cell r="G85">
            <v>8.51</v>
          </cell>
          <cell r="H85">
            <v>0.95</v>
          </cell>
          <cell r="I85">
            <v>0</v>
          </cell>
        </row>
        <row r="86">
          <cell r="C86">
            <v>76000</v>
          </cell>
          <cell r="D86">
            <v>0.27</v>
          </cell>
          <cell r="E86">
            <v>10</v>
          </cell>
          <cell r="F86">
            <v>5.2</v>
          </cell>
          <cell r="G86">
            <v>4.68</v>
          </cell>
          <cell r="H86">
            <v>0.52</v>
          </cell>
          <cell r="I86">
            <v>0</v>
          </cell>
        </row>
        <row r="87">
          <cell r="C87">
            <v>76020</v>
          </cell>
          <cell r="D87">
            <v>24.82</v>
          </cell>
          <cell r="E87">
            <v>20</v>
          </cell>
          <cell r="F87">
            <v>250.9</v>
          </cell>
          <cell r="G87">
            <v>225.81</v>
          </cell>
          <cell r="H87">
            <v>25.09</v>
          </cell>
          <cell r="I87">
            <v>0</v>
          </cell>
        </row>
        <row r="88">
          <cell r="C88">
            <v>76040</v>
          </cell>
          <cell r="D88">
            <v>9.14</v>
          </cell>
          <cell r="E88">
            <v>20</v>
          </cell>
          <cell r="F88">
            <v>339.6</v>
          </cell>
          <cell r="G88">
            <v>305.64</v>
          </cell>
          <cell r="H88">
            <v>33.96</v>
          </cell>
          <cell r="I88">
            <v>0</v>
          </cell>
        </row>
        <row r="89">
          <cell r="C89">
            <v>76060</v>
          </cell>
          <cell r="D89">
            <v>0.82</v>
          </cell>
          <cell r="E89">
            <v>20</v>
          </cell>
          <cell r="F89">
            <v>99.6</v>
          </cell>
          <cell r="G89">
            <v>89.64</v>
          </cell>
          <cell r="H89">
            <v>9.9600000000000009</v>
          </cell>
          <cell r="I89">
            <v>0</v>
          </cell>
        </row>
        <row r="90">
          <cell r="C90">
            <v>76070</v>
          </cell>
          <cell r="D90">
            <v>4.99</v>
          </cell>
          <cell r="E90">
            <v>10</v>
          </cell>
          <cell r="F90">
            <v>29.05</v>
          </cell>
          <cell r="G90">
            <v>26.15</v>
          </cell>
          <cell r="H90">
            <v>2.91</v>
          </cell>
          <cell r="I90">
            <v>0</v>
          </cell>
        </row>
        <row r="91">
          <cell r="C91">
            <v>76080</v>
          </cell>
          <cell r="D91">
            <v>20.72</v>
          </cell>
          <cell r="E91">
            <v>10</v>
          </cell>
          <cell r="F91">
            <v>128.55000000000001</v>
          </cell>
          <cell r="G91">
            <v>115.7</v>
          </cell>
          <cell r="H91">
            <v>12.86</v>
          </cell>
          <cell r="I91">
            <v>0</v>
          </cell>
        </row>
        <row r="92">
          <cell r="C92">
            <v>76100</v>
          </cell>
          <cell r="D92">
            <v>57.21</v>
          </cell>
          <cell r="E92">
            <v>20</v>
          </cell>
          <cell r="F92">
            <v>779.3</v>
          </cell>
          <cell r="G92">
            <v>701.37</v>
          </cell>
          <cell r="H92">
            <v>77.930000000000007</v>
          </cell>
          <cell r="I92">
            <v>0</v>
          </cell>
        </row>
        <row r="93">
          <cell r="C93">
            <v>76110</v>
          </cell>
          <cell r="D93">
            <v>12.98</v>
          </cell>
          <cell r="E93">
            <v>10</v>
          </cell>
          <cell r="F93">
            <v>350.95</v>
          </cell>
          <cell r="G93">
            <v>315.86</v>
          </cell>
          <cell r="H93">
            <v>35.1</v>
          </cell>
          <cell r="I93">
            <v>0</v>
          </cell>
        </row>
        <row r="94">
          <cell r="C94">
            <v>76120</v>
          </cell>
          <cell r="D94">
            <v>3.81</v>
          </cell>
          <cell r="E94">
            <v>10</v>
          </cell>
          <cell r="F94">
            <v>83.95</v>
          </cell>
          <cell r="G94">
            <v>75.56</v>
          </cell>
          <cell r="H94">
            <v>8.4</v>
          </cell>
          <cell r="I94">
            <v>0</v>
          </cell>
        </row>
        <row r="95">
          <cell r="C95">
            <v>76130</v>
          </cell>
          <cell r="D95">
            <v>1.2</v>
          </cell>
          <cell r="E95">
            <v>10</v>
          </cell>
          <cell r="F95">
            <v>25.05</v>
          </cell>
          <cell r="G95">
            <v>22.55</v>
          </cell>
          <cell r="H95">
            <v>2.5099999999999998</v>
          </cell>
          <cell r="I95">
            <v>0</v>
          </cell>
        </row>
        <row r="96">
          <cell r="C96">
            <v>76140</v>
          </cell>
          <cell r="D96">
            <v>1.71</v>
          </cell>
          <cell r="E96">
            <v>10</v>
          </cell>
          <cell r="F96">
            <v>14.55</v>
          </cell>
          <cell r="G96">
            <v>13.1</v>
          </cell>
          <cell r="H96">
            <v>1.46</v>
          </cell>
          <cell r="I96">
            <v>0</v>
          </cell>
        </row>
        <row r="97">
          <cell r="C97">
            <v>76150</v>
          </cell>
          <cell r="D97">
            <v>10.92</v>
          </cell>
          <cell r="E97">
            <v>10</v>
          </cell>
          <cell r="F97">
            <v>63.15</v>
          </cell>
          <cell r="G97">
            <v>56.84</v>
          </cell>
          <cell r="H97">
            <v>6.32</v>
          </cell>
          <cell r="I97">
            <v>0</v>
          </cell>
        </row>
        <row r="98">
          <cell r="C98">
            <v>76160</v>
          </cell>
          <cell r="D98">
            <v>13.79</v>
          </cell>
          <cell r="E98">
            <v>10</v>
          </cell>
          <cell r="F98">
            <v>123.55</v>
          </cell>
          <cell r="G98">
            <v>111.2</v>
          </cell>
          <cell r="H98">
            <v>12.36</v>
          </cell>
          <cell r="I98">
            <v>0</v>
          </cell>
        </row>
        <row r="99">
          <cell r="C99">
            <v>76170</v>
          </cell>
          <cell r="D99">
            <v>1.49</v>
          </cell>
          <cell r="E99">
            <v>10</v>
          </cell>
          <cell r="F99">
            <v>76.400000000000006</v>
          </cell>
          <cell r="G99">
            <v>68.760000000000005</v>
          </cell>
          <cell r="H99">
            <v>7.64</v>
          </cell>
          <cell r="I99">
            <v>0</v>
          </cell>
        </row>
        <row r="100">
          <cell r="C100">
            <v>76180</v>
          </cell>
          <cell r="D100">
            <v>4.3</v>
          </cell>
          <cell r="E100">
            <v>10</v>
          </cell>
          <cell r="F100">
            <v>28.95</v>
          </cell>
          <cell r="G100">
            <v>26.06</v>
          </cell>
          <cell r="H100">
            <v>2.9</v>
          </cell>
          <cell r="I100">
            <v>0</v>
          </cell>
        </row>
        <row r="101">
          <cell r="C101">
            <v>76190</v>
          </cell>
          <cell r="D101">
            <v>3.84</v>
          </cell>
          <cell r="E101">
            <v>10</v>
          </cell>
          <cell r="F101">
            <v>40.700000000000003</v>
          </cell>
          <cell r="G101">
            <v>36.630000000000003</v>
          </cell>
          <cell r="H101">
            <v>4.07</v>
          </cell>
          <cell r="I101">
            <v>0</v>
          </cell>
        </row>
        <row r="102">
          <cell r="C102">
            <v>76200</v>
          </cell>
          <cell r="D102">
            <v>1.2</v>
          </cell>
          <cell r="E102">
            <v>10</v>
          </cell>
          <cell r="F102">
            <v>25.2</v>
          </cell>
          <cell r="G102">
            <v>22.68</v>
          </cell>
          <cell r="H102">
            <v>2.52</v>
          </cell>
          <cell r="I102">
            <v>0</v>
          </cell>
        </row>
        <row r="103">
          <cell r="C103">
            <v>76220</v>
          </cell>
          <cell r="D103">
            <v>8</v>
          </cell>
          <cell r="E103">
            <v>20</v>
          </cell>
          <cell r="F103">
            <v>92</v>
          </cell>
          <cell r="G103">
            <v>82.8</v>
          </cell>
          <cell r="H103">
            <v>9.1999999999999993</v>
          </cell>
          <cell r="I103">
            <v>0</v>
          </cell>
        </row>
        <row r="104">
          <cell r="C104">
            <v>76240</v>
          </cell>
          <cell r="D104">
            <v>1.0900000000000001</v>
          </cell>
          <cell r="E104">
            <v>20</v>
          </cell>
          <cell r="F104">
            <v>90.9</v>
          </cell>
          <cell r="G104">
            <v>81.81</v>
          </cell>
          <cell r="H104">
            <v>9.09</v>
          </cell>
          <cell r="I104">
            <v>0</v>
          </cell>
        </row>
        <row r="105">
          <cell r="C105">
            <v>76260</v>
          </cell>
          <cell r="D105">
            <v>4.34</v>
          </cell>
          <cell r="E105">
            <v>20</v>
          </cell>
          <cell r="F105">
            <v>54.3</v>
          </cell>
          <cell r="G105">
            <v>48.87</v>
          </cell>
          <cell r="H105">
            <v>5.43</v>
          </cell>
          <cell r="I105">
            <v>0</v>
          </cell>
        </row>
        <row r="106">
          <cell r="C106">
            <v>76280</v>
          </cell>
          <cell r="D106">
            <v>13.49</v>
          </cell>
          <cell r="E106">
            <v>20</v>
          </cell>
          <cell r="F106">
            <v>178.3</v>
          </cell>
          <cell r="G106">
            <v>160.47</v>
          </cell>
          <cell r="H106">
            <v>17.829999999999998</v>
          </cell>
          <cell r="I106">
            <v>0</v>
          </cell>
        </row>
        <row r="107">
          <cell r="C107">
            <v>76300</v>
          </cell>
          <cell r="D107">
            <v>18.239999999999998</v>
          </cell>
          <cell r="E107">
            <v>20</v>
          </cell>
          <cell r="F107">
            <v>317.3</v>
          </cell>
          <cell r="G107">
            <v>285.57</v>
          </cell>
          <cell r="H107">
            <v>31.73</v>
          </cell>
          <cell r="I107">
            <v>0</v>
          </cell>
        </row>
        <row r="108">
          <cell r="C108">
            <v>76310</v>
          </cell>
          <cell r="D108">
            <v>3.63</v>
          </cell>
          <cell r="E108">
            <v>10</v>
          </cell>
          <cell r="F108">
            <v>109.35</v>
          </cell>
          <cell r="G108">
            <v>98.42</v>
          </cell>
          <cell r="H108">
            <v>10.94</v>
          </cell>
          <cell r="I108">
            <v>0</v>
          </cell>
        </row>
        <row r="109">
          <cell r="C109">
            <v>76320</v>
          </cell>
          <cell r="D109">
            <v>3.01</v>
          </cell>
          <cell r="E109">
            <v>10</v>
          </cell>
          <cell r="F109">
            <v>33.200000000000003</v>
          </cell>
          <cell r="G109">
            <v>29.88</v>
          </cell>
          <cell r="H109">
            <v>3.32</v>
          </cell>
          <cell r="I109">
            <v>0</v>
          </cell>
        </row>
        <row r="110">
          <cell r="C110">
            <v>76340</v>
          </cell>
          <cell r="D110">
            <v>7.27</v>
          </cell>
          <cell r="E110">
            <v>20</v>
          </cell>
          <cell r="F110">
            <v>102.8</v>
          </cell>
          <cell r="G110">
            <v>92.52</v>
          </cell>
          <cell r="H110">
            <v>10.28</v>
          </cell>
          <cell r="I110">
            <v>0</v>
          </cell>
        </row>
        <row r="111">
          <cell r="C111">
            <v>76360</v>
          </cell>
          <cell r="D111">
            <v>6.34</v>
          </cell>
          <cell r="E111">
            <v>20</v>
          </cell>
          <cell r="F111">
            <v>136.1</v>
          </cell>
          <cell r="G111">
            <v>122.49</v>
          </cell>
          <cell r="H111">
            <v>13.61</v>
          </cell>
          <cell r="I111">
            <v>0</v>
          </cell>
        </row>
        <row r="112">
          <cell r="C112">
            <v>76370</v>
          </cell>
          <cell r="D112">
            <v>3.5</v>
          </cell>
          <cell r="E112">
            <v>10</v>
          </cell>
          <cell r="F112">
            <v>49.2</v>
          </cell>
          <cell r="G112">
            <v>44.28</v>
          </cell>
          <cell r="H112">
            <v>4.92</v>
          </cell>
          <cell r="I112">
            <v>0</v>
          </cell>
        </row>
        <row r="113">
          <cell r="C113">
            <v>76380</v>
          </cell>
          <cell r="D113">
            <v>1.91</v>
          </cell>
          <cell r="E113">
            <v>10</v>
          </cell>
          <cell r="F113">
            <v>27.05</v>
          </cell>
          <cell r="G113">
            <v>24.35</v>
          </cell>
          <cell r="H113">
            <v>2.71</v>
          </cell>
          <cell r="I113">
            <v>0</v>
          </cell>
        </row>
        <row r="114">
          <cell r="C114">
            <v>76385</v>
          </cell>
          <cell r="D114">
            <v>1.03</v>
          </cell>
          <cell r="E114">
            <v>5</v>
          </cell>
          <cell r="F114">
            <v>7.35</v>
          </cell>
          <cell r="G114">
            <v>6.62</v>
          </cell>
          <cell r="H114">
            <v>0.74</v>
          </cell>
          <cell r="I114">
            <v>0</v>
          </cell>
        </row>
        <row r="115">
          <cell r="C115">
            <v>76400</v>
          </cell>
          <cell r="D115">
            <v>0.05</v>
          </cell>
          <cell r="E115">
            <v>15</v>
          </cell>
          <cell r="F115">
            <v>8.1</v>
          </cell>
          <cell r="G115">
            <v>7.29</v>
          </cell>
          <cell r="H115">
            <v>0.81</v>
          </cell>
          <cell r="I115">
            <v>0</v>
          </cell>
        </row>
        <row r="116">
          <cell r="C116">
            <v>76410</v>
          </cell>
          <cell r="D116">
            <v>3.46</v>
          </cell>
          <cell r="E116">
            <v>10</v>
          </cell>
          <cell r="F116">
            <v>17.55</v>
          </cell>
          <cell r="G116">
            <v>15.8</v>
          </cell>
          <cell r="H116">
            <v>1.76</v>
          </cell>
          <cell r="I116">
            <v>0</v>
          </cell>
        </row>
        <row r="117">
          <cell r="C117">
            <v>76420</v>
          </cell>
          <cell r="D117">
            <v>33.11</v>
          </cell>
          <cell r="E117">
            <v>10</v>
          </cell>
          <cell r="F117">
            <v>182.85</v>
          </cell>
          <cell r="G117">
            <v>164.57</v>
          </cell>
          <cell r="H117">
            <v>18.29</v>
          </cell>
          <cell r="I117">
            <v>0</v>
          </cell>
        </row>
        <row r="118">
          <cell r="C118">
            <v>76430</v>
          </cell>
          <cell r="D118">
            <v>23.94</v>
          </cell>
          <cell r="E118">
            <v>10</v>
          </cell>
          <cell r="F118">
            <v>285.25</v>
          </cell>
          <cell r="G118">
            <v>256.73</v>
          </cell>
          <cell r="H118">
            <v>28.53</v>
          </cell>
          <cell r="I118">
            <v>0</v>
          </cell>
        </row>
        <row r="119">
          <cell r="C119">
            <v>76440</v>
          </cell>
          <cell r="D119">
            <v>12.93</v>
          </cell>
          <cell r="E119">
            <v>10</v>
          </cell>
          <cell r="F119">
            <v>184.35</v>
          </cell>
          <cell r="G119">
            <v>165.92</v>
          </cell>
          <cell r="H119">
            <v>18.440000000000001</v>
          </cell>
          <cell r="I119">
            <v>0</v>
          </cell>
        </row>
        <row r="120">
          <cell r="C120">
            <v>76460</v>
          </cell>
          <cell r="D120">
            <v>42.56</v>
          </cell>
          <cell r="E120">
            <v>20</v>
          </cell>
          <cell r="F120">
            <v>554.9</v>
          </cell>
          <cell r="G120">
            <v>499.41</v>
          </cell>
          <cell r="H120">
            <v>55.49</v>
          </cell>
          <cell r="I120">
            <v>0</v>
          </cell>
        </row>
        <row r="121">
          <cell r="C121">
            <v>76470</v>
          </cell>
          <cell r="D121">
            <v>10.19</v>
          </cell>
          <cell r="E121">
            <v>10</v>
          </cell>
          <cell r="F121">
            <v>263.75</v>
          </cell>
          <cell r="G121">
            <v>237.38</v>
          </cell>
          <cell r="H121">
            <v>26.38</v>
          </cell>
          <cell r="I121">
            <v>0</v>
          </cell>
        </row>
        <row r="122">
          <cell r="C122">
            <v>76480</v>
          </cell>
          <cell r="D122">
            <v>4.7</v>
          </cell>
          <cell r="E122">
            <v>10</v>
          </cell>
          <cell r="F122">
            <v>74.45</v>
          </cell>
          <cell r="G122">
            <v>67.010000000000005</v>
          </cell>
          <cell r="H122">
            <v>7.45</v>
          </cell>
          <cell r="I122">
            <v>0</v>
          </cell>
        </row>
        <row r="123">
          <cell r="C123">
            <v>76490</v>
          </cell>
          <cell r="D123">
            <v>8.14</v>
          </cell>
          <cell r="E123">
            <v>10</v>
          </cell>
          <cell r="F123">
            <v>64.2</v>
          </cell>
          <cell r="G123">
            <v>57.78</v>
          </cell>
          <cell r="H123">
            <v>6.42</v>
          </cell>
          <cell r="I123">
            <v>0</v>
          </cell>
        </row>
        <row r="124">
          <cell r="C124">
            <v>76500</v>
          </cell>
          <cell r="D124">
            <v>36.340000000000003</v>
          </cell>
          <cell r="E124">
            <v>10</v>
          </cell>
          <cell r="F124">
            <v>222.4</v>
          </cell>
          <cell r="G124">
            <v>200.16</v>
          </cell>
          <cell r="H124">
            <v>22.24</v>
          </cell>
          <cell r="I124">
            <v>0</v>
          </cell>
        </row>
        <row r="125">
          <cell r="C125">
            <v>76510</v>
          </cell>
          <cell r="D125">
            <v>55.38</v>
          </cell>
          <cell r="E125">
            <v>10</v>
          </cell>
          <cell r="F125">
            <v>458.6</v>
          </cell>
          <cell r="G125">
            <v>412.74</v>
          </cell>
          <cell r="H125">
            <v>45.86</v>
          </cell>
          <cell r="I125">
            <v>0</v>
          </cell>
        </row>
        <row r="126">
          <cell r="C126">
            <v>76520</v>
          </cell>
          <cell r="D126">
            <v>13.69</v>
          </cell>
          <cell r="E126">
            <v>10</v>
          </cell>
          <cell r="F126">
            <v>345.35</v>
          </cell>
          <cell r="G126">
            <v>310.82</v>
          </cell>
          <cell r="H126">
            <v>34.54</v>
          </cell>
          <cell r="I126">
            <v>0</v>
          </cell>
        </row>
        <row r="127">
          <cell r="C127">
            <v>76530</v>
          </cell>
          <cell r="D127">
            <v>16.940000000000001</v>
          </cell>
          <cell r="E127">
            <v>10</v>
          </cell>
          <cell r="F127">
            <v>153.15</v>
          </cell>
          <cell r="G127">
            <v>137.84</v>
          </cell>
          <cell r="H127">
            <v>15.32</v>
          </cell>
          <cell r="I127">
            <v>0</v>
          </cell>
        </row>
        <row r="128">
          <cell r="C128">
            <v>76540</v>
          </cell>
          <cell r="D128">
            <v>4.21</v>
          </cell>
          <cell r="E128">
            <v>10</v>
          </cell>
          <cell r="F128">
            <v>105.75</v>
          </cell>
          <cell r="G128">
            <v>95.18</v>
          </cell>
          <cell r="H128">
            <v>10.58</v>
          </cell>
          <cell r="I128">
            <v>0</v>
          </cell>
        </row>
        <row r="129">
          <cell r="C129">
            <v>76560</v>
          </cell>
          <cell r="D129">
            <v>1.98</v>
          </cell>
          <cell r="E129">
            <v>20</v>
          </cell>
          <cell r="F129">
            <v>61.9</v>
          </cell>
          <cell r="G129">
            <v>55.71</v>
          </cell>
          <cell r="H129">
            <v>6.19</v>
          </cell>
          <cell r="I129">
            <v>0</v>
          </cell>
        </row>
        <row r="130">
          <cell r="C130">
            <v>76570</v>
          </cell>
          <cell r="D130">
            <v>5.31</v>
          </cell>
          <cell r="E130">
            <v>10</v>
          </cell>
          <cell r="F130">
            <v>36.450000000000003</v>
          </cell>
          <cell r="G130">
            <v>0</v>
          </cell>
          <cell r="H130">
            <v>0</v>
          </cell>
          <cell r="I130">
            <v>0</v>
          </cell>
        </row>
        <row r="131">
          <cell r="C131">
            <v>76580</v>
          </cell>
          <cell r="D131">
            <v>23.79</v>
          </cell>
          <cell r="E131">
            <v>10</v>
          </cell>
          <cell r="F131">
            <v>145.5</v>
          </cell>
          <cell r="G131">
            <v>130.94999999999999</v>
          </cell>
          <cell r="H131">
            <v>14.55</v>
          </cell>
          <cell r="I131">
            <v>0</v>
          </cell>
        </row>
        <row r="132">
          <cell r="C132">
            <v>76590</v>
          </cell>
          <cell r="D132">
            <v>19.04</v>
          </cell>
          <cell r="E132">
            <v>10</v>
          </cell>
          <cell r="F132">
            <v>214.15</v>
          </cell>
          <cell r="G132">
            <v>192.74</v>
          </cell>
          <cell r="H132">
            <v>21.42</v>
          </cell>
          <cell r="I132">
            <v>0</v>
          </cell>
        </row>
        <row r="133">
          <cell r="C133">
            <v>76600</v>
          </cell>
          <cell r="D133">
            <v>1</v>
          </cell>
          <cell r="E133">
            <v>10</v>
          </cell>
          <cell r="F133">
            <v>100.2</v>
          </cell>
          <cell r="G133">
            <v>90.18</v>
          </cell>
          <cell r="H133">
            <v>10.02</v>
          </cell>
          <cell r="I133">
            <v>0</v>
          </cell>
        </row>
        <row r="134">
          <cell r="C134">
            <v>76620</v>
          </cell>
          <cell r="D134">
            <v>2.36</v>
          </cell>
          <cell r="E134">
            <v>20</v>
          </cell>
          <cell r="F134">
            <v>33.6</v>
          </cell>
          <cell r="G134">
            <v>30.24</v>
          </cell>
          <cell r="H134">
            <v>3.36</v>
          </cell>
          <cell r="I134">
            <v>0</v>
          </cell>
        </row>
        <row r="135">
          <cell r="C135">
            <v>76640</v>
          </cell>
          <cell r="D135">
            <v>9.83</v>
          </cell>
          <cell r="E135">
            <v>20</v>
          </cell>
          <cell r="F135">
            <v>121.9</v>
          </cell>
          <cell r="G135">
            <v>109.71</v>
          </cell>
          <cell r="H135">
            <v>12.19</v>
          </cell>
          <cell r="I135">
            <v>0</v>
          </cell>
        </row>
        <row r="136">
          <cell r="C136">
            <v>76660</v>
          </cell>
          <cell r="D136">
            <v>3.96</v>
          </cell>
          <cell r="E136">
            <v>20</v>
          </cell>
          <cell r="F136">
            <v>137.9</v>
          </cell>
          <cell r="G136">
            <v>124.11</v>
          </cell>
          <cell r="H136">
            <v>13.79</v>
          </cell>
          <cell r="I136">
            <v>0</v>
          </cell>
        </row>
        <row r="137">
          <cell r="C137">
            <v>76680</v>
          </cell>
          <cell r="D137">
            <v>1.42</v>
          </cell>
          <cell r="E137">
            <v>20</v>
          </cell>
          <cell r="F137">
            <v>53.8</v>
          </cell>
          <cell r="G137">
            <v>48.42</v>
          </cell>
          <cell r="H137">
            <v>5.38</v>
          </cell>
          <cell r="I137">
            <v>0</v>
          </cell>
        </row>
        <row r="138">
          <cell r="C138">
            <v>76700</v>
          </cell>
          <cell r="D138">
            <v>4.47</v>
          </cell>
          <cell r="E138">
            <v>20</v>
          </cell>
          <cell r="F138">
            <v>58.9</v>
          </cell>
          <cell r="G138">
            <v>53.01</v>
          </cell>
          <cell r="H138">
            <v>5.89</v>
          </cell>
          <cell r="I138">
            <v>0</v>
          </cell>
        </row>
        <row r="139">
          <cell r="C139">
            <v>76720</v>
          </cell>
          <cell r="D139">
            <v>0.32</v>
          </cell>
          <cell r="E139">
            <v>20</v>
          </cell>
          <cell r="F139">
            <v>47.9</v>
          </cell>
          <cell r="G139">
            <v>43.11</v>
          </cell>
          <cell r="H139">
            <v>4.79</v>
          </cell>
          <cell r="I139">
            <v>0</v>
          </cell>
        </row>
        <row r="140">
          <cell r="C140">
            <v>76730</v>
          </cell>
          <cell r="D140">
            <v>0.06</v>
          </cell>
          <cell r="E140">
            <v>10</v>
          </cell>
          <cell r="F140">
            <v>1.9</v>
          </cell>
          <cell r="G140">
            <v>1.71</v>
          </cell>
          <cell r="H140">
            <v>0.19</v>
          </cell>
          <cell r="I140">
            <v>0</v>
          </cell>
        </row>
        <row r="141">
          <cell r="C141">
            <v>76740</v>
          </cell>
          <cell r="D141">
            <v>0.51</v>
          </cell>
          <cell r="E141">
            <v>10</v>
          </cell>
          <cell r="F141">
            <v>2.85</v>
          </cell>
          <cell r="G141">
            <v>2.57</v>
          </cell>
          <cell r="H141">
            <v>0.28999999999999998</v>
          </cell>
          <cell r="I141">
            <v>0</v>
          </cell>
        </row>
        <row r="142">
          <cell r="C142">
            <v>76750</v>
          </cell>
          <cell r="D142">
            <v>0</v>
          </cell>
          <cell r="E142">
            <v>10</v>
          </cell>
          <cell r="F142">
            <v>1.28</v>
          </cell>
          <cell r="G142">
            <v>1.1499999999999999</v>
          </cell>
          <cell r="H142">
            <v>0.13</v>
          </cell>
          <cell r="I142">
            <v>0</v>
          </cell>
        </row>
        <row r="143">
          <cell r="C143">
            <v>76760</v>
          </cell>
          <cell r="D143">
            <v>0</v>
          </cell>
          <cell r="E143">
            <v>10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C144">
            <v>76770</v>
          </cell>
          <cell r="D144">
            <v>0.16</v>
          </cell>
          <cell r="E144">
            <v>10</v>
          </cell>
          <cell r="F144">
            <v>0.4</v>
          </cell>
          <cell r="G144">
            <v>0.36</v>
          </cell>
          <cell r="H144">
            <v>0.04</v>
          </cell>
          <cell r="I144">
            <v>0</v>
          </cell>
        </row>
        <row r="145">
          <cell r="C145">
            <v>76780</v>
          </cell>
          <cell r="D145">
            <v>1.07</v>
          </cell>
          <cell r="E145">
            <v>10</v>
          </cell>
          <cell r="F145">
            <v>6.15</v>
          </cell>
          <cell r="G145">
            <v>5.54</v>
          </cell>
          <cell r="H145">
            <v>0.62</v>
          </cell>
          <cell r="I145">
            <v>0</v>
          </cell>
        </row>
        <row r="146">
          <cell r="C146">
            <v>76790</v>
          </cell>
          <cell r="D146">
            <v>1.0900000000000001</v>
          </cell>
          <cell r="E146">
            <v>10</v>
          </cell>
          <cell r="F146">
            <v>10.8</v>
          </cell>
          <cell r="G146">
            <v>9.7200000000000006</v>
          </cell>
          <cell r="H146">
            <v>1.08</v>
          </cell>
          <cell r="I146">
            <v>0</v>
          </cell>
        </row>
        <row r="147">
          <cell r="C147">
            <v>76800</v>
          </cell>
          <cell r="D147">
            <v>1.49</v>
          </cell>
          <cell r="E147">
            <v>10</v>
          </cell>
          <cell r="F147">
            <v>12.9</v>
          </cell>
          <cell r="G147">
            <v>11.61</v>
          </cell>
          <cell r="H147">
            <v>1.29</v>
          </cell>
          <cell r="I147">
            <v>0</v>
          </cell>
        </row>
        <row r="148">
          <cell r="C148">
            <v>76820</v>
          </cell>
          <cell r="D148">
            <v>2.6</v>
          </cell>
          <cell r="E148">
            <v>20</v>
          </cell>
          <cell r="F148">
            <v>40.9</v>
          </cell>
          <cell r="G148">
            <v>36.81</v>
          </cell>
          <cell r="H148">
            <v>4.09</v>
          </cell>
          <cell r="I148">
            <v>0</v>
          </cell>
        </row>
        <row r="149">
          <cell r="C149">
            <v>76840</v>
          </cell>
          <cell r="D149">
            <v>4.3600000000000003</v>
          </cell>
          <cell r="E149">
            <v>20</v>
          </cell>
          <cell r="F149">
            <v>69.599999999999994</v>
          </cell>
          <cell r="G149">
            <v>62.64</v>
          </cell>
          <cell r="H149">
            <v>6.96</v>
          </cell>
          <cell r="I149">
            <v>0</v>
          </cell>
        </row>
        <row r="150">
          <cell r="C150">
            <v>76850</v>
          </cell>
          <cell r="D150">
            <v>1.94</v>
          </cell>
          <cell r="E150">
            <v>10</v>
          </cell>
          <cell r="F150">
            <v>31.5</v>
          </cell>
          <cell r="G150">
            <v>3.15</v>
          </cell>
          <cell r="H150">
            <v>0</v>
          </cell>
          <cell r="I150">
            <v>28.35</v>
          </cell>
        </row>
        <row r="151">
          <cell r="C151">
            <v>76860</v>
          </cell>
          <cell r="D151">
            <v>0.5</v>
          </cell>
          <cell r="E151">
            <v>10</v>
          </cell>
          <cell r="F151">
            <v>12.2</v>
          </cell>
          <cell r="G151">
            <v>1.22</v>
          </cell>
          <cell r="H151">
            <v>0</v>
          </cell>
          <cell r="I151">
            <v>10.98</v>
          </cell>
        </row>
        <row r="152">
          <cell r="C152">
            <v>76880</v>
          </cell>
          <cell r="D152">
            <v>0</v>
          </cell>
          <cell r="E152">
            <v>20</v>
          </cell>
          <cell r="F152">
            <v>2.5</v>
          </cell>
          <cell r="G152">
            <v>0.25</v>
          </cell>
          <cell r="H152">
            <v>0</v>
          </cell>
          <cell r="I152">
            <v>2.25</v>
          </cell>
        </row>
        <row r="153">
          <cell r="C153">
            <v>76900</v>
          </cell>
          <cell r="D153">
            <v>0</v>
          </cell>
          <cell r="E153">
            <v>20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C154">
            <v>76920</v>
          </cell>
          <cell r="D154">
            <v>0.15</v>
          </cell>
          <cell r="E154">
            <v>20</v>
          </cell>
          <cell r="F154">
            <v>0.75</v>
          </cell>
          <cell r="G154">
            <v>0.08</v>
          </cell>
          <cell r="H154">
            <v>0</v>
          </cell>
          <cell r="I154">
            <v>0.68</v>
          </cell>
        </row>
        <row r="155">
          <cell r="C155">
            <v>76930</v>
          </cell>
          <cell r="D155">
            <v>2.13</v>
          </cell>
          <cell r="E155">
            <v>10</v>
          </cell>
          <cell r="F155">
            <v>11.4</v>
          </cell>
          <cell r="G155">
            <v>1.1399999999999999</v>
          </cell>
          <cell r="H155">
            <v>0</v>
          </cell>
          <cell r="I155">
            <v>10.26</v>
          </cell>
        </row>
        <row r="156">
          <cell r="C156">
            <v>76940</v>
          </cell>
          <cell r="D156">
            <v>12.22</v>
          </cell>
          <cell r="E156">
            <v>10</v>
          </cell>
          <cell r="F156">
            <v>71.75</v>
          </cell>
          <cell r="G156">
            <v>7.18</v>
          </cell>
          <cell r="H156">
            <v>0</v>
          </cell>
          <cell r="I156">
            <v>64.58</v>
          </cell>
        </row>
        <row r="157">
          <cell r="C157">
            <v>76960</v>
          </cell>
          <cell r="D157">
            <v>0.8</v>
          </cell>
          <cell r="E157">
            <v>20</v>
          </cell>
          <cell r="F157">
            <v>130.19999999999999</v>
          </cell>
          <cell r="G157">
            <v>13.02</v>
          </cell>
          <cell r="H157">
            <v>0</v>
          </cell>
          <cell r="I157">
            <v>117.18</v>
          </cell>
        </row>
        <row r="158">
          <cell r="C158">
            <v>76980</v>
          </cell>
          <cell r="D158">
            <v>4.04</v>
          </cell>
          <cell r="E158">
            <v>20</v>
          </cell>
          <cell r="F158">
            <v>48.4</v>
          </cell>
          <cell r="G158">
            <v>0</v>
          </cell>
          <cell r="H158">
            <v>0</v>
          </cell>
          <cell r="I158">
            <v>48.4</v>
          </cell>
        </row>
        <row r="159">
          <cell r="C159">
            <v>77000</v>
          </cell>
          <cell r="D159">
            <v>0</v>
          </cell>
          <cell r="E159">
            <v>20</v>
          </cell>
          <cell r="F159">
            <v>20.2</v>
          </cell>
          <cell r="G159">
            <v>0</v>
          </cell>
          <cell r="H159">
            <v>0</v>
          </cell>
          <cell r="I159">
            <v>20.2</v>
          </cell>
        </row>
        <row r="160">
          <cell r="C160">
            <v>77010</v>
          </cell>
          <cell r="D160">
            <v>7.97</v>
          </cell>
          <cell r="E160">
            <v>10</v>
          </cell>
          <cell r="F160">
            <v>19.93</v>
          </cell>
          <cell r="G160">
            <v>0</v>
          </cell>
          <cell r="H160">
            <v>0</v>
          </cell>
          <cell r="I160">
            <v>19.93</v>
          </cell>
        </row>
        <row r="161">
          <cell r="C161">
            <v>77020</v>
          </cell>
          <cell r="D161">
            <v>2.94</v>
          </cell>
          <cell r="E161">
            <v>10</v>
          </cell>
          <cell r="F161">
            <v>54.55</v>
          </cell>
          <cell r="G161">
            <v>0</v>
          </cell>
          <cell r="H161">
            <v>0</v>
          </cell>
          <cell r="I161">
            <v>54.55</v>
          </cell>
        </row>
        <row r="162">
          <cell r="C162">
            <v>77030</v>
          </cell>
          <cell r="D162">
            <v>3.65</v>
          </cell>
          <cell r="E162">
            <v>10</v>
          </cell>
          <cell r="F162">
            <v>32.950000000000003</v>
          </cell>
          <cell r="G162">
            <v>0</v>
          </cell>
          <cell r="H162">
            <v>0</v>
          </cell>
          <cell r="I162">
            <v>32.950000000000003</v>
          </cell>
        </row>
        <row r="163">
          <cell r="C163">
            <v>77040</v>
          </cell>
          <cell r="D163">
            <v>7.24</v>
          </cell>
          <cell r="E163">
            <v>10</v>
          </cell>
          <cell r="F163">
            <v>54.45</v>
          </cell>
          <cell r="G163">
            <v>0</v>
          </cell>
          <cell r="H163">
            <v>0</v>
          </cell>
          <cell r="I163">
            <v>54.45</v>
          </cell>
        </row>
        <row r="164">
          <cell r="C164">
            <v>77050</v>
          </cell>
          <cell r="D164">
            <v>11.51</v>
          </cell>
          <cell r="E164">
            <v>10</v>
          </cell>
          <cell r="F164">
            <v>93.75</v>
          </cell>
          <cell r="G164">
            <v>0</v>
          </cell>
          <cell r="H164">
            <v>0</v>
          </cell>
          <cell r="I164">
            <v>93.75</v>
          </cell>
        </row>
        <row r="165">
          <cell r="C165">
            <v>77060</v>
          </cell>
          <cell r="D165">
            <v>1.8</v>
          </cell>
          <cell r="E165">
            <v>10</v>
          </cell>
          <cell r="F165">
            <v>66.55</v>
          </cell>
          <cell r="G165">
            <v>0</v>
          </cell>
          <cell r="H165">
            <v>0</v>
          </cell>
          <cell r="I165">
            <v>66.55</v>
          </cell>
        </row>
        <row r="166">
          <cell r="C166">
            <v>77080</v>
          </cell>
          <cell r="D166">
            <v>7.0000000000000007E-2</v>
          </cell>
          <cell r="E166">
            <v>20</v>
          </cell>
          <cell r="F166">
            <v>18.7</v>
          </cell>
          <cell r="G166">
            <v>0</v>
          </cell>
          <cell r="H166">
            <v>0</v>
          </cell>
          <cell r="I166">
            <v>18.7</v>
          </cell>
        </row>
        <row r="167">
          <cell r="C167">
            <v>77100</v>
          </cell>
          <cell r="D167">
            <v>3.73</v>
          </cell>
          <cell r="E167">
            <v>20</v>
          </cell>
          <cell r="F167">
            <v>38</v>
          </cell>
          <cell r="G167">
            <v>0</v>
          </cell>
          <cell r="H167">
            <v>0</v>
          </cell>
          <cell r="I167">
            <v>38</v>
          </cell>
        </row>
        <row r="168">
          <cell r="C168">
            <v>77120</v>
          </cell>
          <cell r="D168">
            <v>6.11</v>
          </cell>
          <cell r="E168">
            <v>20</v>
          </cell>
          <cell r="F168">
            <v>98.4</v>
          </cell>
          <cell r="G168">
            <v>0</v>
          </cell>
          <cell r="H168">
            <v>0</v>
          </cell>
          <cell r="I168">
            <v>98.4</v>
          </cell>
        </row>
        <row r="169">
          <cell r="C169">
            <v>77140</v>
          </cell>
          <cell r="D169">
            <v>14.44</v>
          </cell>
          <cell r="E169">
            <v>20</v>
          </cell>
          <cell r="F169">
            <v>205.5</v>
          </cell>
          <cell r="G169">
            <v>0</v>
          </cell>
          <cell r="H169">
            <v>0</v>
          </cell>
          <cell r="I169">
            <v>205.5</v>
          </cell>
        </row>
        <row r="170">
          <cell r="C170">
            <v>77150</v>
          </cell>
          <cell r="D170">
            <v>16.71</v>
          </cell>
          <cell r="E170">
            <v>10</v>
          </cell>
          <cell r="F170">
            <v>155.75</v>
          </cell>
          <cell r="G170">
            <v>0</v>
          </cell>
          <cell r="H170">
            <v>0</v>
          </cell>
          <cell r="I170">
            <v>155.75</v>
          </cell>
        </row>
        <row r="171">
          <cell r="C171">
            <v>77160</v>
          </cell>
          <cell r="D171">
            <v>17.12</v>
          </cell>
          <cell r="E171">
            <v>10</v>
          </cell>
          <cell r="F171">
            <v>169.15</v>
          </cell>
          <cell r="G171">
            <v>0</v>
          </cell>
          <cell r="H171">
            <v>0</v>
          </cell>
          <cell r="I171">
            <v>169.15</v>
          </cell>
        </row>
        <row r="172">
          <cell r="C172">
            <v>77170</v>
          </cell>
          <cell r="D172">
            <v>9.73</v>
          </cell>
          <cell r="E172">
            <v>10</v>
          </cell>
          <cell r="F172">
            <v>134.25</v>
          </cell>
          <cell r="G172">
            <v>0</v>
          </cell>
          <cell r="H172">
            <v>0</v>
          </cell>
          <cell r="I172">
            <v>134.25</v>
          </cell>
        </row>
        <row r="173">
          <cell r="C173">
            <v>77180</v>
          </cell>
          <cell r="D173">
            <v>20.34</v>
          </cell>
          <cell r="E173">
            <v>10</v>
          </cell>
          <cell r="F173">
            <v>150.35</v>
          </cell>
          <cell r="G173">
            <v>0</v>
          </cell>
          <cell r="H173">
            <v>0</v>
          </cell>
          <cell r="I173">
            <v>150.35</v>
          </cell>
        </row>
        <row r="174">
          <cell r="C174">
            <v>77200</v>
          </cell>
          <cell r="D174">
            <v>27.37</v>
          </cell>
          <cell r="E174">
            <v>20</v>
          </cell>
          <cell r="F174">
            <v>477.1</v>
          </cell>
          <cell r="G174">
            <v>0</v>
          </cell>
          <cell r="H174">
            <v>0</v>
          </cell>
          <cell r="I174">
            <v>477.1</v>
          </cell>
        </row>
        <row r="175">
          <cell r="C175">
            <v>77210</v>
          </cell>
          <cell r="D175">
            <v>15.28</v>
          </cell>
          <cell r="E175">
            <v>10</v>
          </cell>
          <cell r="F175">
            <v>213.25</v>
          </cell>
          <cell r="G175">
            <v>0</v>
          </cell>
          <cell r="H175">
            <v>0</v>
          </cell>
          <cell r="I175">
            <v>213.25</v>
          </cell>
        </row>
        <row r="176">
          <cell r="C176">
            <v>77220</v>
          </cell>
          <cell r="D176">
            <v>13.55</v>
          </cell>
          <cell r="E176">
            <v>10</v>
          </cell>
          <cell r="F176">
            <v>144.15</v>
          </cell>
          <cell r="G176">
            <v>0</v>
          </cell>
          <cell r="H176">
            <v>0</v>
          </cell>
          <cell r="I176">
            <v>144.15</v>
          </cell>
        </row>
        <row r="177">
          <cell r="C177">
            <v>77240</v>
          </cell>
          <cell r="D177">
            <v>9.93</v>
          </cell>
          <cell r="E177">
            <v>20</v>
          </cell>
          <cell r="F177">
            <v>234.8</v>
          </cell>
          <cell r="G177">
            <v>0</v>
          </cell>
          <cell r="H177">
            <v>0</v>
          </cell>
          <cell r="I177">
            <v>234.8</v>
          </cell>
        </row>
        <row r="178">
          <cell r="C178">
            <v>77260</v>
          </cell>
          <cell r="D178">
            <v>15.22</v>
          </cell>
          <cell r="E178">
            <v>20</v>
          </cell>
          <cell r="F178">
            <v>251.5</v>
          </cell>
          <cell r="G178">
            <v>0</v>
          </cell>
          <cell r="H178">
            <v>0</v>
          </cell>
          <cell r="I178">
            <v>251.5</v>
          </cell>
        </row>
        <row r="179">
          <cell r="C179">
            <v>77280</v>
          </cell>
          <cell r="D179">
            <v>26.56</v>
          </cell>
          <cell r="E179">
            <v>20</v>
          </cell>
          <cell r="F179">
            <v>417.8</v>
          </cell>
          <cell r="G179">
            <v>0</v>
          </cell>
          <cell r="H179">
            <v>0</v>
          </cell>
          <cell r="I179">
            <v>417.8</v>
          </cell>
        </row>
        <row r="180">
          <cell r="C180">
            <v>77300</v>
          </cell>
          <cell r="D180">
            <v>19.03</v>
          </cell>
          <cell r="E180">
            <v>20</v>
          </cell>
          <cell r="F180">
            <v>455.9</v>
          </cell>
          <cell r="G180">
            <v>0</v>
          </cell>
          <cell r="H180">
            <v>0</v>
          </cell>
          <cell r="I180">
            <v>455.9</v>
          </cell>
        </row>
        <row r="181">
          <cell r="C181">
            <v>77310</v>
          </cell>
          <cell r="D181">
            <v>15.4</v>
          </cell>
          <cell r="E181">
            <v>10</v>
          </cell>
          <cell r="F181">
            <v>172.15</v>
          </cell>
          <cell r="G181">
            <v>0</v>
          </cell>
          <cell r="H181">
            <v>0</v>
          </cell>
          <cell r="I181">
            <v>172.15</v>
          </cell>
        </row>
        <row r="182">
          <cell r="C182">
            <v>77320</v>
          </cell>
          <cell r="D182">
            <v>8.26</v>
          </cell>
          <cell r="E182">
            <v>10</v>
          </cell>
          <cell r="F182">
            <v>118.3</v>
          </cell>
          <cell r="G182">
            <v>0</v>
          </cell>
          <cell r="H182">
            <v>0</v>
          </cell>
          <cell r="I182">
            <v>118.3</v>
          </cell>
        </row>
        <row r="183">
          <cell r="C183">
            <v>77330</v>
          </cell>
          <cell r="D183">
            <v>5.4</v>
          </cell>
          <cell r="E183">
            <v>10</v>
          </cell>
          <cell r="F183">
            <v>68.3</v>
          </cell>
          <cell r="G183">
            <v>0</v>
          </cell>
          <cell r="H183">
            <v>0</v>
          </cell>
          <cell r="I183">
            <v>68.3</v>
          </cell>
        </row>
        <row r="184">
          <cell r="C184">
            <v>77340</v>
          </cell>
          <cell r="D184">
            <v>17.25</v>
          </cell>
          <cell r="E184">
            <v>10</v>
          </cell>
          <cell r="F184">
            <v>113.25</v>
          </cell>
          <cell r="G184">
            <v>0</v>
          </cell>
          <cell r="H184">
            <v>0</v>
          </cell>
          <cell r="I184">
            <v>113.25</v>
          </cell>
        </row>
        <row r="185">
          <cell r="C185">
            <v>77350</v>
          </cell>
          <cell r="D185">
            <v>13.61</v>
          </cell>
          <cell r="E185">
            <v>10</v>
          </cell>
          <cell r="F185">
            <v>154.30000000000001</v>
          </cell>
          <cell r="G185">
            <v>0</v>
          </cell>
          <cell r="H185">
            <v>0</v>
          </cell>
          <cell r="I185">
            <v>154.30000000000001</v>
          </cell>
        </row>
        <row r="186">
          <cell r="C186">
            <v>77360</v>
          </cell>
          <cell r="D186">
            <v>9.86</v>
          </cell>
          <cell r="E186">
            <v>10</v>
          </cell>
          <cell r="F186">
            <v>117.35</v>
          </cell>
          <cell r="G186">
            <v>0</v>
          </cell>
          <cell r="H186">
            <v>0</v>
          </cell>
          <cell r="I186">
            <v>117.35</v>
          </cell>
        </row>
        <row r="187">
          <cell r="C187">
            <v>77380</v>
          </cell>
          <cell r="D187">
            <v>0.93</v>
          </cell>
          <cell r="E187">
            <v>20</v>
          </cell>
          <cell r="F187">
            <v>107.9</v>
          </cell>
          <cell r="G187">
            <v>102.51</v>
          </cell>
          <cell r="H187">
            <v>5.4</v>
          </cell>
          <cell r="I187">
            <v>0</v>
          </cell>
        </row>
        <row r="188">
          <cell r="C188">
            <v>77400</v>
          </cell>
          <cell r="D188">
            <v>0</v>
          </cell>
          <cell r="E188">
            <v>20</v>
          </cell>
          <cell r="F188">
            <v>4.6500000000000004</v>
          </cell>
          <cell r="G188">
            <v>4.42</v>
          </cell>
          <cell r="H188">
            <v>0.23</v>
          </cell>
          <cell r="I188">
            <v>0</v>
          </cell>
        </row>
        <row r="189">
          <cell r="C189">
            <v>77420</v>
          </cell>
          <cell r="D189">
            <v>0</v>
          </cell>
          <cell r="E189">
            <v>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C190">
            <v>77440</v>
          </cell>
          <cell r="D190">
            <v>0</v>
          </cell>
          <cell r="E190">
            <v>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C191">
            <v>77460</v>
          </cell>
          <cell r="D191">
            <v>5.6</v>
          </cell>
          <cell r="E191">
            <v>20</v>
          </cell>
          <cell r="F191">
            <v>28</v>
          </cell>
          <cell r="G191">
            <v>26.6</v>
          </cell>
          <cell r="H191">
            <v>1.4</v>
          </cell>
          <cell r="I191">
            <v>0</v>
          </cell>
        </row>
        <row r="192">
          <cell r="C192">
            <v>77470</v>
          </cell>
          <cell r="D192">
            <v>15.54</v>
          </cell>
          <cell r="E192">
            <v>10</v>
          </cell>
          <cell r="F192">
            <v>105.7</v>
          </cell>
          <cell r="G192">
            <v>100.42</v>
          </cell>
          <cell r="H192">
            <v>5.29</v>
          </cell>
          <cell r="I192">
            <v>0</v>
          </cell>
        </row>
        <row r="193">
          <cell r="C193">
            <v>77480</v>
          </cell>
          <cell r="D193">
            <v>0.12</v>
          </cell>
          <cell r="E193">
            <v>10</v>
          </cell>
          <cell r="F193">
            <v>78.3</v>
          </cell>
          <cell r="G193">
            <v>74.39</v>
          </cell>
          <cell r="H193">
            <v>3.92</v>
          </cell>
          <cell r="I193">
            <v>0</v>
          </cell>
        </row>
        <row r="194">
          <cell r="C194">
            <v>77500</v>
          </cell>
          <cell r="D194">
            <v>8.93</v>
          </cell>
          <cell r="E194">
            <v>20</v>
          </cell>
          <cell r="F194">
            <v>90.5</v>
          </cell>
          <cell r="G194">
            <v>85.98</v>
          </cell>
          <cell r="H194">
            <v>4.53</v>
          </cell>
          <cell r="I194">
            <v>0</v>
          </cell>
        </row>
        <row r="195">
          <cell r="C195">
            <v>77520</v>
          </cell>
          <cell r="D195">
            <v>9.24</v>
          </cell>
          <cell r="E195">
            <v>20</v>
          </cell>
          <cell r="F195">
            <v>181.7</v>
          </cell>
          <cell r="G195">
            <v>172.62</v>
          </cell>
          <cell r="H195">
            <v>9.09</v>
          </cell>
          <cell r="I195">
            <v>0</v>
          </cell>
        </row>
        <row r="196">
          <cell r="C196">
            <v>77530</v>
          </cell>
          <cell r="D196">
            <v>27.54</v>
          </cell>
          <cell r="E196">
            <v>10</v>
          </cell>
          <cell r="F196">
            <v>183.9</v>
          </cell>
          <cell r="G196">
            <v>174.71</v>
          </cell>
          <cell r="H196">
            <v>9.1999999999999993</v>
          </cell>
          <cell r="I196">
            <v>0</v>
          </cell>
        </row>
        <row r="197">
          <cell r="C197">
            <v>77540</v>
          </cell>
          <cell r="D197">
            <v>4.8600000000000003</v>
          </cell>
          <cell r="E197">
            <v>10</v>
          </cell>
          <cell r="F197">
            <v>162</v>
          </cell>
          <cell r="G197">
            <v>153.9</v>
          </cell>
          <cell r="H197">
            <v>8.1</v>
          </cell>
          <cell r="I197">
            <v>0</v>
          </cell>
        </row>
        <row r="198">
          <cell r="C198">
            <v>77550</v>
          </cell>
          <cell r="D198">
            <v>16.100000000000001</v>
          </cell>
          <cell r="E198">
            <v>10</v>
          </cell>
          <cell r="F198">
            <v>104.8</v>
          </cell>
          <cell r="G198">
            <v>99.56</v>
          </cell>
          <cell r="H198">
            <v>5.24</v>
          </cell>
          <cell r="I198">
            <v>0</v>
          </cell>
        </row>
        <row r="199">
          <cell r="C199">
            <v>77560</v>
          </cell>
          <cell r="D199">
            <v>4.72</v>
          </cell>
          <cell r="E199">
            <v>10</v>
          </cell>
          <cell r="F199">
            <v>104.1</v>
          </cell>
          <cell r="G199">
            <v>98.9</v>
          </cell>
          <cell r="H199">
            <v>5.21</v>
          </cell>
          <cell r="I199">
            <v>0</v>
          </cell>
        </row>
        <row r="200">
          <cell r="C200">
            <v>77580</v>
          </cell>
          <cell r="D200">
            <v>0</v>
          </cell>
          <cell r="E200">
            <v>20</v>
          </cell>
          <cell r="F200">
            <v>23.6</v>
          </cell>
          <cell r="G200">
            <v>22.42</v>
          </cell>
          <cell r="H200">
            <v>1.18</v>
          </cell>
          <cell r="I200">
            <v>0</v>
          </cell>
        </row>
        <row r="201">
          <cell r="C201">
            <v>77600</v>
          </cell>
          <cell r="D201">
            <v>22.38</v>
          </cell>
          <cell r="E201">
            <v>20</v>
          </cell>
          <cell r="F201">
            <v>111.9</v>
          </cell>
          <cell r="G201">
            <v>106.31</v>
          </cell>
          <cell r="H201">
            <v>5.6</v>
          </cell>
          <cell r="I201">
            <v>0</v>
          </cell>
        </row>
        <row r="202">
          <cell r="C202">
            <v>77620</v>
          </cell>
          <cell r="D202">
            <v>4.41</v>
          </cell>
          <cell r="E202">
            <v>20</v>
          </cell>
          <cell r="F202">
            <v>267.89999999999998</v>
          </cell>
          <cell r="G202">
            <v>254.51</v>
          </cell>
          <cell r="H202">
            <v>13.4</v>
          </cell>
          <cell r="I202">
            <v>0</v>
          </cell>
        </row>
        <row r="203">
          <cell r="C203">
            <v>77640</v>
          </cell>
          <cell r="D203">
            <v>1.1399999999999999</v>
          </cell>
          <cell r="E203">
            <v>20</v>
          </cell>
          <cell r="F203">
            <v>55.5</v>
          </cell>
          <cell r="G203">
            <v>52.73</v>
          </cell>
          <cell r="H203">
            <v>2.78</v>
          </cell>
          <cell r="I203">
            <v>0</v>
          </cell>
        </row>
        <row r="204">
          <cell r="C204">
            <v>77660</v>
          </cell>
          <cell r="D204">
            <v>9.4700000000000006</v>
          </cell>
          <cell r="E204">
            <v>20</v>
          </cell>
          <cell r="F204">
            <v>106.1</v>
          </cell>
          <cell r="G204">
            <v>100.8</v>
          </cell>
          <cell r="H204">
            <v>5.31</v>
          </cell>
          <cell r="I204">
            <v>0</v>
          </cell>
        </row>
        <row r="205">
          <cell r="C205">
            <v>77680</v>
          </cell>
          <cell r="D205">
            <v>13.33</v>
          </cell>
          <cell r="E205">
            <v>20</v>
          </cell>
          <cell r="F205">
            <v>228</v>
          </cell>
          <cell r="G205">
            <v>216.6</v>
          </cell>
          <cell r="H205">
            <v>11.4</v>
          </cell>
          <cell r="I205">
            <v>0</v>
          </cell>
        </row>
        <row r="206">
          <cell r="C206">
            <v>77690</v>
          </cell>
          <cell r="D206">
            <v>9.77</v>
          </cell>
          <cell r="E206">
            <v>10</v>
          </cell>
          <cell r="F206">
            <v>115.5</v>
          </cell>
          <cell r="G206">
            <v>109.73</v>
          </cell>
          <cell r="H206">
            <v>5.78</v>
          </cell>
          <cell r="I206">
            <v>0</v>
          </cell>
        </row>
        <row r="207">
          <cell r="C207">
            <v>77700</v>
          </cell>
          <cell r="D207">
            <v>10.67</v>
          </cell>
          <cell r="E207">
            <v>10</v>
          </cell>
          <cell r="F207">
            <v>102.2</v>
          </cell>
          <cell r="G207">
            <v>97.09</v>
          </cell>
          <cell r="H207">
            <v>5.1100000000000003</v>
          </cell>
          <cell r="I207">
            <v>0</v>
          </cell>
        </row>
        <row r="208">
          <cell r="C208">
            <v>77720</v>
          </cell>
          <cell r="D208">
            <v>7.58</v>
          </cell>
          <cell r="E208">
            <v>20</v>
          </cell>
          <cell r="F208">
            <v>182.5</v>
          </cell>
          <cell r="G208">
            <v>173.38</v>
          </cell>
          <cell r="H208">
            <v>9.1300000000000008</v>
          </cell>
          <cell r="I208">
            <v>0</v>
          </cell>
        </row>
        <row r="209">
          <cell r="C209">
            <v>77740</v>
          </cell>
          <cell r="D209">
            <v>10.35</v>
          </cell>
          <cell r="E209">
            <v>20</v>
          </cell>
          <cell r="F209">
            <v>179.3</v>
          </cell>
          <cell r="G209">
            <v>170.34</v>
          </cell>
          <cell r="H209">
            <v>8.9700000000000006</v>
          </cell>
          <cell r="I209">
            <v>0</v>
          </cell>
        </row>
        <row r="210">
          <cell r="C210">
            <v>77760</v>
          </cell>
          <cell r="D210">
            <v>5.0199999999999996</v>
          </cell>
          <cell r="E210">
            <v>20</v>
          </cell>
          <cell r="F210">
            <v>153.69999999999999</v>
          </cell>
          <cell r="G210">
            <v>146.02000000000001</v>
          </cell>
          <cell r="H210">
            <v>7.69</v>
          </cell>
          <cell r="I210">
            <v>0</v>
          </cell>
        </row>
        <row r="211">
          <cell r="C211">
            <v>77770</v>
          </cell>
          <cell r="D211">
            <v>2.2599999999999998</v>
          </cell>
          <cell r="E211">
            <v>10</v>
          </cell>
          <cell r="F211">
            <v>36.4</v>
          </cell>
          <cell r="G211">
            <v>34.58</v>
          </cell>
          <cell r="H211">
            <v>1.82</v>
          </cell>
          <cell r="I211">
            <v>0</v>
          </cell>
        </row>
        <row r="212">
          <cell r="C212">
            <v>77780</v>
          </cell>
          <cell r="D212">
            <v>0</v>
          </cell>
          <cell r="E212">
            <v>10</v>
          </cell>
          <cell r="F212">
            <v>5.65</v>
          </cell>
          <cell r="G212">
            <v>5.65</v>
          </cell>
          <cell r="H212">
            <v>0</v>
          </cell>
          <cell r="I212">
            <v>0</v>
          </cell>
        </row>
        <row r="213">
          <cell r="C213">
            <v>77790</v>
          </cell>
          <cell r="D213">
            <v>0.66</v>
          </cell>
          <cell r="E213">
            <v>10</v>
          </cell>
          <cell r="F213">
            <v>1.65</v>
          </cell>
          <cell r="G213">
            <v>1.65</v>
          </cell>
          <cell r="H213">
            <v>0</v>
          </cell>
          <cell r="I213">
            <v>0</v>
          </cell>
        </row>
        <row r="214">
          <cell r="C214">
            <v>77800</v>
          </cell>
          <cell r="D214">
            <v>5.48</v>
          </cell>
          <cell r="E214">
            <v>10</v>
          </cell>
          <cell r="F214">
            <v>30.7</v>
          </cell>
          <cell r="G214">
            <v>30.7</v>
          </cell>
          <cell r="H214">
            <v>0</v>
          </cell>
          <cell r="I214">
            <v>0</v>
          </cell>
        </row>
        <row r="215">
          <cell r="C215">
            <v>77810</v>
          </cell>
          <cell r="D215">
            <v>7.6</v>
          </cell>
          <cell r="E215">
            <v>10</v>
          </cell>
          <cell r="F215">
            <v>65.400000000000006</v>
          </cell>
          <cell r="G215">
            <v>65.400000000000006</v>
          </cell>
          <cell r="H215">
            <v>0</v>
          </cell>
          <cell r="I215">
            <v>0</v>
          </cell>
        </row>
        <row r="216">
          <cell r="C216">
            <v>77820</v>
          </cell>
          <cell r="D216">
            <v>2.69</v>
          </cell>
          <cell r="E216">
            <v>10</v>
          </cell>
          <cell r="F216">
            <v>51.45</v>
          </cell>
          <cell r="G216">
            <v>51.45</v>
          </cell>
          <cell r="H216">
            <v>0</v>
          </cell>
          <cell r="I216">
            <v>0</v>
          </cell>
        </row>
        <row r="217">
          <cell r="C217">
            <v>77840</v>
          </cell>
          <cell r="D217">
            <v>2.93</v>
          </cell>
          <cell r="E217">
            <v>20</v>
          </cell>
          <cell r="F217">
            <v>56.2</v>
          </cell>
          <cell r="G217">
            <v>56.2</v>
          </cell>
          <cell r="H217">
            <v>0</v>
          </cell>
          <cell r="I217">
            <v>0</v>
          </cell>
        </row>
        <row r="218">
          <cell r="C218">
            <v>77860</v>
          </cell>
          <cell r="D218">
            <v>3.3</v>
          </cell>
          <cell r="E218">
            <v>20</v>
          </cell>
          <cell r="F218">
            <v>62.3</v>
          </cell>
          <cell r="G218">
            <v>62.3</v>
          </cell>
          <cell r="H218">
            <v>0</v>
          </cell>
          <cell r="I218">
            <v>0</v>
          </cell>
        </row>
        <row r="219">
          <cell r="C219">
            <v>77870</v>
          </cell>
          <cell r="D219">
            <v>1.67</v>
          </cell>
          <cell r="E219">
            <v>10</v>
          </cell>
          <cell r="F219">
            <v>24.85</v>
          </cell>
          <cell r="G219">
            <v>24.85</v>
          </cell>
          <cell r="H219">
            <v>0</v>
          </cell>
          <cell r="I219">
            <v>0</v>
          </cell>
        </row>
        <row r="220">
          <cell r="C220">
            <v>77880</v>
          </cell>
          <cell r="D220">
            <v>1.82</v>
          </cell>
          <cell r="E220">
            <v>10</v>
          </cell>
          <cell r="F220">
            <v>17.45</v>
          </cell>
          <cell r="G220">
            <v>17.45</v>
          </cell>
          <cell r="H220">
            <v>0</v>
          </cell>
          <cell r="I220">
            <v>0</v>
          </cell>
        </row>
        <row r="221">
          <cell r="C221">
            <v>77900</v>
          </cell>
          <cell r="D221">
            <v>57.97</v>
          </cell>
          <cell r="E221">
            <v>20</v>
          </cell>
          <cell r="F221">
            <v>597.9</v>
          </cell>
          <cell r="G221">
            <v>597.9</v>
          </cell>
          <cell r="H221">
            <v>0</v>
          </cell>
          <cell r="I221">
            <v>0</v>
          </cell>
        </row>
        <row r="222">
          <cell r="C222">
            <v>77910</v>
          </cell>
          <cell r="D222">
            <v>2.16</v>
          </cell>
          <cell r="E222">
            <v>10</v>
          </cell>
          <cell r="F222">
            <v>300.64999999999998</v>
          </cell>
          <cell r="G222">
            <v>300.64999999999998</v>
          </cell>
          <cell r="H222">
            <v>0</v>
          </cell>
          <cell r="I222">
            <v>0</v>
          </cell>
        </row>
        <row r="223">
          <cell r="C223">
            <v>77920</v>
          </cell>
          <cell r="D223">
            <v>63.97</v>
          </cell>
          <cell r="E223">
            <v>10</v>
          </cell>
          <cell r="F223">
            <v>330.65</v>
          </cell>
          <cell r="G223">
            <v>330.65</v>
          </cell>
          <cell r="H223">
            <v>0</v>
          </cell>
          <cell r="I223">
            <v>0</v>
          </cell>
        </row>
        <row r="224">
          <cell r="C224">
            <v>77940</v>
          </cell>
          <cell r="D224">
            <v>13.55</v>
          </cell>
          <cell r="E224">
            <v>20</v>
          </cell>
          <cell r="F224">
            <v>775.2</v>
          </cell>
          <cell r="G224">
            <v>775.2</v>
          </cell>
          <cell r="H224">
            <v>0</v>
          </cell>
          <cell r="I224">
            <v>0</v>
          </cell>
        </row>
        <row r="225">
          <cell r="C225">
            <v>77960</v>
          </cell>
          <cell r="D225">
            <v>19.66</v>
          </cell>
          <cell r="E225">
            <v>20</v>
          </cell>
          <cell r="F225">
            <v>332.1</v>
          </cell>
          <cell r="G225">
            <v>332.1</v>
          </cell>
          <cell r="H225">
            <v>0</v>
          </cell>
          <cell r="I225">
            <v>0</v>
          </cell>
        </row>
        <row r="226">
          <cell r="C226">
            <v>77970</v>
          </cell>
          <cell r="D226">
            <v>47.01</v>
          </cell>
          <cell r="E226">
            <v>10</v>
          </cell>
          <cell r="F226">
            <v>333.35</v>
          </cell>
          <cell r="G226">
            <v>333.35</v>
          </cell>
          <cell r="H226">
            <v>0</v>
          </cell>
          <cell r="I226">
            <v>0</v>
          </cell>
        </row>
        <row r="227">
          <cell r="C227">
            <v>77980</v>
          </cell>
          <cell r="D227">
            <v>56.26</v>
          </cell>
          <cell r="E227">
            <v>10</v>
          </cell>
          <cell r="F227">
            <v>516.35</v>
          </cell>
          <cell r="G227">
            <v>516.35</v>
          </cell>
          <cell r="H227">
            <v>0</v>
          </cell>
          <cell r="I227">
            <v>0</v>
          </cell>
        </row>
        <row r="228">
          <cell r="C228">
            <v>78000</v>
          </cell>
          <cell r="D228">
            <v>4.41</v>
          </cell>
          <cell r="E228">
            <v>20</v>
          </cell>
          <cell r="F228">
            <v>606.70000000000005</v>
          </cell>
          <cell r="G228">
            <v>30.34</v>
          </cell>
          <cell r="H228">
            <v>0</v>
          </cell>
          <cell r="I228">
            <v>576.37</v>
          </cell>
        </row>
        <row r="229">
          <cell r="C229">
            <v>78020</v>
          </cell>
          <cell r="D229">
            <v>11.68</v>
          </cell>
          <cell r="E229">
            <v>20</v>
          </cell>
          <cell r="F229">
            <v>160.9</v>
          </cell>
          <cell r="G229">
            <v>8.0500000000000007</v>
          </cell>
          <cell r="H229">
            <v>0</v>
          </cell>
          <cell r="I229">
            <v>152.86000000000001</v>
          </cell>
        </row>
        <row r="230">
          <cell r="C230">
            <v>78040</v>
          </cell>
          <cell r="D230">
            <v>27.86</v>
          </cell>
          <cell r="E230">
            <v>20</v>
          </cell>
          <cell r="F230">
            <v>395.4</v>
          </cell>
          <cell r="G230">
            <v>19.77</v>
          </cell>
          <cell r="H230">
            <v>0</v>
          </cell>
          <cell r="I230">
            <v>375.63</v>
          </cell>
        </row>
        <row r="231">
          <cell r="C231">
            <v>78060</v>
          </cell>
          <cell r="D231">
            <v>32.75</v>
          </cell>
          <cell r="E231">
            <v>20</v>
          </cell>
          <cell r="F231">
            <v>606.1</v>
          </cell>
          <cell r="G231">
            <v>30.31</v>
          </cell>
          <cell r="H231">
            <v>0</v>
          </cell>
          <cell r="I231">
            <v>575.79999999999995</v>
          </cell>
        </row>
        <row r="232">
          <cell r="C232">
            <v>78080</v>
          </cell>
          <cell r="D232">
            <v>13.39</v>
          </cell>
          <cell r="E232">
            <v>20</v>
          </cell>
          <cell r="F232">
            <v>461.4</v>
          </cell>
          <cell r="G232">
            <v>23.07</v>
          </cell>
          <cell r="H232">
            <v>0</v>
          </cell>
          <cell r="I232">
            <v>438.33</v>
          </cell>
        </row>
        <row r="233">
          <cell r="C233">
            <v>78090</v>
          </cell>
          <cell r="D233">
            <v>9.89</v>
          </cell>
          <cell r="E233">
            <v>10</v>
          </cell>
          <cell r="F233">
            <v>116.4</v>
          </cell>
          <cell r="G233">
            <v>34.92</v>
          </cell>
          <cell r="H233">
            <v>0</v>
          </cell>
          <cell r="I233">
            <v>81.48</v>
          </cell>
        </row>
        <row r="234">
          <cell r="C234">
            <v>78100</v>
          </cell>
          <cell r="D234">
            <v>27</v>
          </cell>
          <cell r="E234">
            <v>10</v>
          </cell>
          <cell r="F234">
            <v>184.45</v>
          </cell>
          <cell r="G234">
            <v>55.34</v>
          </cell>
          <cell r="H234">
            <v>0</v>
          </cell>
          <cell r="I234">
            <v>129.12</v>
          </cell>
        </row>
        <row r="235">
          <cell r="C235">
            <v>78120</v>
          </cell>
          <cell r="D235">
            <v>5.99</v>
          </cell>
          <cell r="E235">
            <v>20</v>
          </cell>
          <cell r="F235">
            <v>329.9</v>
          </cell>
          <cell r="G235">
            <v>98.97</v>
          </cell>
          <cell r="H235">
            <v>0</v>
          </cell>
          <cell r="I235">
            <v>230.93</v>
          </cell>
        </row>
        <row r="236">
          <cell r="C236">
            <v>78140</v>
          </cell>
          <cell r="D236">
            <v>21.86</v>
          </cell>
          <cell r="E236">
            <v>20</v>
          </cell>
          <cell r="F236">
            <v>278.5</v>
          </cell>
          <cell r="G236">
            <v>83.55</v>
          </cell>
          <cell r="H236">
            <v>0</v>
          </cell>
          <cell r="I236">
            <v>194.95</v>
          </cell>
        </row>
        <row r="237">
          <cell r="C237">
            <v>78150</v>
          </cell>
          <cell r="D237">
            <v>28.11</v>
          </cell>
          <cell r="E237">
            <v>10</v>
          </cell>
          <cell r="F237">
            <v>249.85</v>
          </cell>
          <cell r="G237">
            <v>74.959999999999994</v>
          </cell>
          <cell r="H237">
            <v>0</v>
          </cell>
          <cell r="I237">
            <v>174.9</v>
          </cell>
        </row>
        <row r="238">
          <cell r="C238">
            <v>78160</v>
          </cell>
          <cell r="D238">
            <v>17.579999999999998</v>
          </cell>
          <cell r="E238">
            <v>10</v>
          </cell>
          <cell r="F238">
            <v>228.45</v>
          </cell>
          <cell r="G238">
            <v>68.540000000000006</v>
          </cell>
          <cell r="H238">
            <v>0</v>
          </cell>
          <cell r="I238">
            <v>159.91999999999999</v>
          </cell>
        </row>
        <row r="239">
          <cell r="C239">
            <v>78180</v>
          </cell>
          <cell r="D239">
            <v>8.23</v>
          </cell>
          <cell r="E239">
            <v>20</v>
          </cell>
          <cell r="F239">
            <v>258.10000000000002</v>
          </cell>
          <cell r="G239">
            <v>77.430000000000007</v>
          </cell>
          <cell r="H239">
            <v>0</v>
          </cell>
          <cell r="I239">
            <v>180.67</v>
          </cell>
        </row>
        <row r="240">
          <cell r="C240">
            <v>78200</v>
          </cell>
          <cell r="D240">
            <v>11.03</v>
          </cell>
          <cell r="E240">
            <v>20</v>
          </cell>
          <cell r="F240">
            <v>192.6</v>
          </cell>
          <cell r="G240">
            <v>57.78</v>
          </cell>
          <cell r="H240">
            <v>0</v>
          </cell>
          <cell r="I240">
            <v>134.82</v>
          </cell>
        </row>
        <row r="241">
          <cell r="C241">
            <v>78220</v>
          </cell>
          <cell r="D241">
            <v>10.1</v>
          </cell>
          <cell r="E241">
            <v>20</v>
          </cell>
          <cell r="F241">
            <v>211.3</v>
          </cell>
          <cell r="G241">
            <v>63.39</v>
          </cell>
          <cell r="H241">
            <v>0</v>
          </cell>
          <cell r="I241">
            <v>147.91</v>
          </cell>
        </row>
        <row r="242">
          <cell r="C242">
            <v>78240</v>
          </cell>
          <cell r="D242">
            <v>4.47</v>
          </cell>
          <cell r="E242">
            <v>20</v>
          </cell>
          <cell r="F242">
            <v>145.69999999999999</v>
          </cell>
          <cell r="G242">
            <v>43.71</v>
          </cell>
          <cell r="H242">
            <v>0</v>
          </cell>
          <cell r="I242">
            <v>101.99</v>
          </cell>
        </row>
        <row r="243">
          <cell r="C243">
            <v>78250</v>
          </cell>
          <cell r="D243">
            <v>0</v>
          </cell>
          <cell r="E243">
            <v>10</v>
          </cell>
          <cell r="F243">
            <v>11.18</v>
          </cell>
          <cell r="G243">
            <v>3.35</v>
          </cell>
          <cell r="H243">
            <v>0</v>
          </cell>
          <cell r="I243">
            <v>7.83</v>
          </cell>
        </row>
        <row r="244">
          <cell r="C244">
            <v>78260</v>
          </cell>
          <cell r="D244">
            <v>1.82</v>
          </cell>
          <cell r="E244">
            <v>10</v>
          </cell>
          <cell r="F244">
            <v>4.55</v>
          </cell>
          <cell r="G244">
            <v>1.37</v>
          </cell>
          <cell r="H244">
            <v>0</v>
          </cell>
          <cell r="I244">
            <v>3.19</v>
          </cell>
        </row>
        <row r="245">
          <cell r="C245">
            <v>78280</v>
          </cell>
          <cell r="D245">
            <v>7.02</v>
          </cell>
          <cell r="E245">
            <v>20</v>
          </cell>
          <cell r="F245">
            <v>88.4</v>
          </cell>
          <cell r="G245">
            <v>26.52</v>
          </cell>
          <cell r="H245">
            <v>0</v>
          </cell>
          <cell r="I245">
            <v>61.88</v>
          </cell>
        </row>
        <row r="246">
          <cell r="C246">
            <v>78300</v>
          </cell>
          <cell r="D246">
            <v>21.07</v>
          </cell>
          <cell r="E246">
            <v>20</v>
          </cell>
          <cell r="F246">
            <v>280.89999999999998</v>
          </cell>
          <cell r="G246">
            <v>84.27</v>
          </cell>
          <cell r="H246">
            <v>0</v>
          </cell>
          <cell r="I246">
            <v>196.63</v>
          </cell>
        </row>
        <row r="247">
          <cell r="C247">
            <v>78320</v>
          </cell>
          <cell r="D247">
            <v>5.0199999999999996</v>
          </cell>
          <cell r="E247">
            <v>20</v>
          </cell>
          <cell r="F247">
            <v>260.89999999999998</v>
          </cell>
          <cell r="G247">
            <v>78.27</v>
          </cell>
          <cell r="H247">
            <v>0</v>
          </cell>
          <cell r="I247">
            <v>182.63</v>
          </cell>
        </row>
        <row r="248">
          <cell r="C248">
            <v>78340</v>
          </cell>
          <cell r="D248">
            <v>2.63</v>
          </cell>
          <cell r="E248">
            <v>20</v>
          </cell>
          <cell r="F248">
            <v>76.5</v>
          </cell>
          <cell r="G248">
            <v>22.95</v>
          </cell>
          <cell r="H248">
            <v>0</v>
          </cell>
          <cell r="I248">
            <v>53.55</v>
          </cell>
        </row>
        <row r="249">
          <cell r="C249">
            <v>78350</v>
          </cell>
          <cell r="D249">
            <v>2.35</v>
          </cell>
          <cell r="E249">
            <v>10</v>
          </cell>
          <cell r="F249">
            <v>24.9</v>
          </cell>
          <cell r="G249">
            <v>9.9600000000000009</v>
          </cell>
          <cell r="H249">
            <v>2.4900000000000002</v>
          </cell>
          <cell r="I249">
            <v>12.45</v>
          </cell>
        </row>
        <row r="250">
          <cell r="C250">
            <v>78360</v>
          </cell>
          <cell r="D250">
            <v>5.42</v>
          </cell>
          <cell r="E250">
            <v>10</v>
          </cell>
          <cell r="F250">
            <v>38.85</v>
          </cell>
          <cell r="G250">
            <v>15.54</v>
          </cell>
          <cell r="H250">
            <v>3.89</v>
          </cell>
          <cell r="I250">
            <v>19.43</v>
          </cell>
        </row>
        <row r="251">
          <cell r="C251">
            <v>78380</v>
          </cell>
          <cell r="D251">
            <v>4.3099999999999996</v>
          </cell>
          <cell r="E251">
            <v>20</v>
          </cell>
          <cell r="F251">
            <v>97.3</v>
          </cell>
          <cell r="G251">
            <v>38.92</v>
          </cell>
          <cell r="H251">
            <v>9.73</v>
          </cell>
          <cell r="I251">
            <v>48.65</v>
          </cell>
        </row>
        <row r="252">
          <cell r="C252">
            <v>78400</v>
          </cell>
          <cell r="D252">
            <v>4.83</v>
          </cell>
          <cell r="E252">
            <v>20</v>
          </cell>
          <cell r="F252">
            <v>91.4</v>
          </cell>
          <cell r="G252">
            <v>36.56</v>
          </cell>
          <cell r="H252">
            <v>9.14</v>
          </cell>
          <cell r="I252">
            <v>45.7</v>
          </cell>
        </row>
        <row r="253">
          <cell r="C253">
            <v>78420</v>
          </cell>
          <cell r="D253">
            <v>2</v>
          </cell>
          <cell r="E253">
            <v>20</v>
          </cell>
          <cell r="F253">
            <v>68.3</v>
          </cell>
          <cell r="G253">
            <v>27.32</v>
          </cell>
          <cell r="H253">
            <v>6.83</v>
          </cell>
          <cell r="I253">
            <v>34.15</v>
          </cell>
        </row>
        <row r="254">
          <cell r="C254">
            <v>78430</v>
          </cell>
          <cell r="D254">
            <v>3.49</v>
          </cell>
          <cell r="E254">
            <v>10</v>
          </cell>
          <cell r="F254">
            <v>27.45</v>
          </cell>
          <cell r="G254">
            <v>10.98</v>
          </cell>
          <cell r="H254">
            <v>2.75</v>
          </cell>
          <cell r="I254">
            <v>13.73</v>
          </cell>
        </row>
        <row r="255">
          <cell r="C255">
            <v>78440</v>
          </cell>
          <cell r="D255">
            <v>5.03</v>
          </cell>
          <cell r="E255">
            <v>10</v>
          </cell>
          <cell r="F255">
            <v>42.6</v>
          </cell>
          <cell r="G255">
            <v>17.04</v>
          </cell>
          <cell r="H255">
            <v>4.26</v>
          </cell>
          <cell r="I255">
            <v>21.3</v>
          </cell>
        </row>
        <row r="256">
          <cell r="C256">
            <v>78460</v>
          </cell>
          <cell r="D256">
            <v>8</v>
          </cell>
          <cell r="E256">
            <v>20</v>
          </cell>
          <cell r="F256">
            <v>130.30000000000001</v>
          </cell>
          <cell r="G256">
            <v>52.12</v>
          </cell>
          <cell r="H256">
            <v>13.03</v>
          </cell>
          <cell r="I256">
            <v>65.150000000000006</v>
          </cell>
        </row>
        <row r="257">
          <cell r="C257">
            <v>78480</v>
          </cell>
          <cell r="D257">
            <v>9.94</v>
          </cell>
          <cell r="E257">
            <v>20</v>
          </cell>
          <cell r="F257">
            <v>179.4</v>
          </cell>
          <cell r="G257">
            <v>71.760000000000005</v>
          </cell>
          <cell r="H257">
            <v>17.940000000000001</v>
          </cell>
          <cell r="I257">
            <v>89.7</v>
          </cell>
        </row>
        <row r="258">
          <cell r="C258">
            <v>78500</v>
          </cell>
          <cell r="D258">
            <v>20.16</v>
          </cell>
          <cell r="E258">
            <v>20</v>
          </cell>
          <cell r="F258">
            <v>301</v>
          </cell>
          <cell r="G258">
            <v>120.4</v>
          </cell>
          <cell r="H258">
            <v>30.1</v>
          </cell>
          <cell r="I258">
            <v>150.5</v>
          </cell>
        </row>
        <row r="259">
          <cell r="C259">
            <v>78520</v>
          </cell>
          <cell r="D259">
            <v>3.15</v>
          </cell>
          <cell r="E259">
            <v>20</v>
          </cell>
          <cell r="F259">
            <v>233.1</v>
          </cell>
          <cell r="G259">
            <v>221.45</v>
          </cell>
          <cell r="H259">
            <v>11.66</v>
          </cell>
          <cell r="I259">
            <v>0</v>
          </cell>
        </row>
        <row r="260">
          <cell r="C260">
            <v>78540</v>
          </cell>
          <cell r="D260">
            <v>0</v>
          </cell>
          <cell r="E260">
            <v>20</v>
          </cell>
          <cell r="F260">
            <v>15.75</v>
          </cell>
          <cell r="G260">
            <v>14.96</v>
          </cell>
          <cell r="H260">
            <v>0.79</v>
          </cell>
          <cell r="I260">
            <v>0</v>
          </cell>
        </row>
        <row r="261">
          <cell r="C261">
            <v>78550</v>
          </cell>
          <cell r="D261">
            <v>0.1</v>
          </cell>
          <cell r="E261">
            <v>10</v>
          </cell>
          <cell r="F261">
            <v>0.25</v>
          </cell>
          <cell r="G261">
            <v>0.24</v>
          </cell>
          <cell r="H261">
            <v>0.01</v>
          </cell>
          <cell r="I261">
            <v>0</v>
          </cell>
        </row>
        <row r="262">
          <cell r="C262">
            <v>78560</v>
          </cell>
          <cell r="D262">
            <v>2.63</v>
          </cell>
          <cell r="E262">
            <v>10</v>
          </cell>
          <cell r="F262">
            <v>13.65</v>
          </cell>
          <cell r="G262">
            <v>12.97</v>
          </cell>
          <cell r="H262">
            <v>0.68</v>
          </cell>
          <cell r="I262">
            <v>0</v>
          </cell>
        </row>
        <row r="263">
          <cell r="C263">
            <v>78580</v>
          </cell>
          <cell r="D263">
            <v>1.03</v>
          </cell>
          <cell r="E263">
            <v>20</v>
          </cell>
          <cell r="F263">
            <v>36.6</v>
          </cell>
          <cell r="G263">
            <v>34.770000000000003</v>
          </cell>
          <cell r="H263">
            <v>1.83</v>
          </cell>
          <cell r="I263">
            <v>0</v>
          </cell>
        </row>
        <row r="264">
          <cell r="C264">
            <v>78590</v>
          </cell>
          <cell r="D264">
            <v>0.66</v>
          </cell>
          <cell r="E264">
            <v>10</v>
          </cell>
          <cell r="F264">
            <v>8.4499999999999993</v>
          </cell>
          <cell r="G264">
            <v>8.0299999999999994</v>
          </cell>
          <cell r="H264">
            <v>0.42</v>
          </cell>
          <cell r="I264">
            <v>0</v>
          </cell>
        </row>
        <row r="265">
          <cell r="C265">
            <v>78600</v>
          </cell>
          <cell r="D265">
            <v>1.44</v>
          </cell>
          <cell r="E265">
            <v>10</v>
          </cell>
          <cell r="F265">
            <v>10.5</v>
          </cell>
          <cell r="G265">
            <v>9.98</v>
          </cell>
          <cell r="H265">
            <v>0.53</v>
          </cell>
          <cell r="I265">
            <v>0</v>
          </cell>
        </row>
        <row r="266">
          <cell r="C266">
            <v>78610</v>
          </cell>
          <cell r="D266">
            <v>1.01</v>
          </cell>
          <cell r="E266">
            <v>10</v>
          </cell>
          <cell r="F266">
            <v>12.25</v>
          </cell>
          <cell r="G266">
            <v>11.64</v>
          </cell>
          <cell r="H266">
            <v>0.61</v>
          </cell>
          <cell r="I266">
            <v>0</v>
          </cell>
        </row>
        <row r="267">
          <cell r="C267">
            <v>78620</v>
          </cell>
          <cell r="D267">
            <v>1.62</v>
          </cell>
          <cell r="E267">
            <v>10</v>
          </cell>
          <cell r="F267">
            <v>13.15</v>
          </cell>
          <cell r="G267">
            <v>12.49</v>
          </cell>
          <cell r="H267">
            <v>0.66</v>
          </cell>
          <cell r="I267">
            <v>0</v>
          </cell>
        </row>
        <row r="268">
          <cell r="C268">
            <v>78640</v>
          </cell>
          <cell r="D268">
            <v>3.35</v>
          </cell>
          <cell r="E268">
            <v>20</v>
          </cell>
          <cell r="F268">
            <v>49.7</v>
          </cell>
          <cell r="G268">
            <v>47.22</v>
          </cell>
          <cell r="H268">
            <v>2.4900000000000002</v>
          </cell>
          <cell r="I268">
            <v>0</v>
          </cell>
        </row>
        <row r="269">
          <cell r="C269">
            <v>78660</v>
          </cell>
          <cell r="D269">
            <v>2.17</v>
          </cell>
          <cell r="E269">
            <v>20</v>
          </cell>
          <cell r="F269">
            <v>55.2</v>
          </cell>
          <cell r="G269">
            <v>52.44</v>
          </cell>
          <cell r="H269">
            <v>2.76</v>
          </cell>
          <cell r="I269">
            <v>0</v>
          </cell>
        </row>
        <row r="270">
          <cell r="C270">
            <v>78670</v>
          </cell>
          <cell r="D270">
            <v>0</v>
          </cell>
          <cell r="E270">
            <v>10</v>
          </cell>
          <cell r="F270">
            <v>5.43</v>
          </cell>
          <cell r="G270">
            <v>5.16</v>
          </cell>
          <cell r="H270">
            <v>0.27</v>
          </cell>
          <cell r="I270">
            <v>0</v>
          </cell>
        </row>
        <row r="271">
          <cell r="C271">
            <v>78680</v>
          </cell>
          <cell r="D271">
            <v>0</v>
          </cell>
          <cell r="E271">
            <v>10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C272">
            <v>78700</v>
          </cell>
          <cell r="D272">
            <v>7.0000000000000007E-2</v>
          </cell>
          <cell r="E272">
            <v>20</v>
          </cell>
          <cell r="F272">
            <v>0.35</v>
          </cell>
          <cell r="G272">
            <v>0.33</v>
          </cell>
          <cell r="H272">
            <v>0.02</v>
          </cell>
          <cell r="I272">
            <v>0</v>
          </cell>
        </row>
        <row r="273">
          <cell r="C273">
            <v>78720</v>
          </cell>
          <cell r="D273">
            <v>0.02</v>
          </cell>
          <cell r="E273">
            <v>20</v>
          </cell>
          <cell r="F273">
            <v>0.9</v>
          </cell>
          <cell r="G273">
            <v>0.86</v>
          </cell>
          <cell r="H273">
            <v>0.05</v>
          </cell>
          <cell r="I273">
            <v>0</v>
          </cell>
        </row>
        <row r="274">
          <cell r="C274">
            <v>78730</v>
          </cell>
          <cell r="D274">
            <v>2.72</v>
          </cell>
          <cell r="E274">
            <v>10</v>
          </cell>
          <cell r="F274">
            <v>13.7</v>
          </cell>
          <cell r="G274">
            <v>13.02</v>
          </cell>
          <cell r="H274">
            <v>0.69</v>
          </cell>
          <cell r="I274">
            <v>0</v>
          </cell>
        </row>
        <row r="275">
          <cell r="C275">
            <v>78740</v>
          </cell>
          <cell r="D275">
            <v>3.41</v>
          </cell>
          <cell r="E275">
            <v>10</v>
          </cell>
          <cell r="F275">
            <v>30.65</v>
          </cell>
          <cell r="G275">
            <v>29.12</v>
          </cell>
          <cell r="H275">
            <v>1.53</v>
          </cell>
          <cell r="I275">
            <v>0</v>
          </cell>
        </row>
        <row r="276">
          <cell r="C276">
            <v>78750</v>
          </cell>
          <cell r="D276">
            <v>5.9</v>
          </cell>
          <cell r="E276">
            <v>10</v>
          </cell>
          <cell r="F276">
            <v>46.55</v>
          </cell>
          <cell r="G276">
            <v>44.22</v>
          </cell>
          <cell r="H276">
            <v>2.33</v>
          </cell>
          <cell r="I276">
            <v>0</v>
          </cell>
        </row>
        <row r="277">
          <cell r="C277">
            <v>78760</v>
          </cell>
          <cell r="D277">
            <v>19.28</v>
          </cell>
          <cell r="E277">
            <v>10</v>
          </cell>
          <cell r="F277">
            <v>125.9</v>
          </cell>
          <cell r="G277">
            <v>119.61</v>
          </cell>
          <cell r="H277">
            <v>6.3</v>
          </cell>
          <cell r="I277">
            <v>0</v>
          </cell>
        </row>
        <row r="278">
          <cell r="C278">
            <v>78780</v>
          </cell>
          <cell r="D278">
            <v>27.02</v>
          </cell>
          <cell r="E278">
            <v>20</v>
          </cell>
          <cell r="F278">
            <v>463</v>
          </cell>
          <cell r="G278">
            <v>439.85</v>
          </cell>
          <cell r="H278">
            <v>23.15</v>
          </cell>
          <cell r="I278">
            <v>0</v>
          </cell>
        </row>
        <row r="279">
          <cell r="C279">
            <v>78800</v>
          </cell>
          <cell r="D279">
            <v>7.09</v>
          </cell>
          <cell r="E279">
            <v>20</v>
          </cell>
          <cell r="F279">
            <v>341.1</v>
          </cell>
          <cell r="G279">
            <v>324.05</v>
          </cell>
          <cell r="H279">
            <v>17.059999999999999</v>
          </cell>
          <cell r="I279">
            <v>0</v>
          </cell>
        </row>
        <row r="280">
          <cell r="C280">
            <v>78820</v>
          </cell>
          <cell r="D280">
            <v>27.83</v>
          </cell>
          <cell r="E280">
            <v>20</v>
          </cell>
          <cell r="F280">
            <v>349.2</v>
          </cell>
          <cell r="G280">
            <v>331.74</v>
          </cell>
          <cell r="H280">
            <v>17.46</v>
          </cell>
          <cell r="I280">
            <v>0</v>
          </cell>
        </row>
        <row r="281">
          <cell r="C281">
            <v>78840</v>
          </cell>
          <cell r="D281">
            <v>0.97</v>
          </cell>
          <cell r="E281">
            <v>20</v>
          </cell>
          <cell r="F281">
            <v>288</v>
          </cell>
          <cell r="G281">
            <v>273.60000000000002</v>
          </cell>
          <cell r="H281">
            <v>14.4</v>
          </cell>
          <cell r="I281">
            <v>0</v>
          </cell>
        </row>
        <row r="282">
          <cell r="C282">
            <v>78850</v>
          </cell>
          <cell r="D282">
            <v>4.66</v>
          </cell>
          <cell r="E282">
            <v>10</v>
          </cell>
          <cell r="F282">
            <v>28.15</v>
          </cell>
          <cell r="G282">
            <v>26.74</v>
          </cell>
          <cell r="H282">
            <v>1.41</v>
          </cell>
          <cell r="I282">
            <v>0</v>
          </cell>
        </row>
        <row r="283">
          <cell r="C283">
            <v>78860</v>
          </cell>
          <cell r="D283">
            <v>50.19</v>
          </cell>
          <cell r="E283">
            <v>10</v>
          </cell>
          <cell r="F283">
            <v>274.25</v>
          </cell>
          <cell r="G283">
            <v>260.54000000000002</v>
          </cell>
          <cell r="H283">
            <v>13.71</v>
          </cell>
          <cell r="I283">
            <v>0</v>
          </cell>
        </row>
        <row r="284">
          <cell r="C284">
            <v>78880</v>
          </cell>
          <cell r="D284">
            <v>3.54</v>
          </cell>
          <cell r="E284">
            <v>20</v>
          </cell>
          <cell r="F284">
            <v>537.29999999999995</v>
          </cell>
          <cell r="G284">
            <v>510.44</v>
          </cell>
          <cell r="H284">
            <v>26.87</v>
          </cell>
          <cell r="I284">
            <v>0</v>
          </cell>
        </row>
        <row r="285">
          <cell r="C285">
            <v>78890</v>
          </cell>
          <cell r="D285">
            <v>3.51</v>
          </cell>
          <cell r="E285">
            <v>10</v>
          </cell>
          <cell r="F285">
            <v>35.25</v>
          </cell>
          <cell r="G285">
            <v>33.49</v>
          </cell>
          <cell r="H285">
            <v>1.76</v>
          </cell>
          <cell r="I285">
            <v>0</v>
          </cell>
        </row>
        <row r="286">
          <cell r="C286">
            <v>78900</v>
          </cell>
          <cell r="D286">
            <v>2.83</v>
          </cell>
          <cell r="E286">
            <v>10</v>
          </cell>
          <cell r="F286">
            <v>31.7</v>
          </cell>
          <cell r="G286">
            <v>30.12</v>
          </cell>
          <cell r="H286">
            <v>1.59</v>
          </cell>
          <cell r="I286">
            <v>0</v>
          </cell>
        </row>
        <row r="287">
          <cell r="C287">
            <v>78920</v>
          </cell>
          <cell r="D287">
            <v>3.87</v>
          </cell>
          <cell r="E287">
            <v>20</v>
          </cell>
          <cell r="F287">
            <v>67</v>
          </cell>
          <cell r="G287">
            <v>63.65</v>
          </cell>
          <cell r="H287">
            <v>3.35</v>
          </cell>
          <cell r="I287">
            <v>0</v>
          </cell>
        </row>
        <row r="288">
          <cell r="C288">
            <v>78940</v>
          </cell>
          <cell r="D288">
            <v>0.7</v>
          </cell>
          <cell r="E288">
            <v>20</v>
          </cell>
          <cell r="F288">
            <v>45.7</v>
          </cell>
          <cell r="G288">
            <v>43.42</v>
          </cell>
          <cell r="H288">
            <v>2.29</v>
          </cell>
          <cell r="I288">
            <v>0</v>
          </cell>
        </row>
        <row r="289">
          <cell r="C289">
            <v>78950</v>
          </cell>
          <cell r="D289">
            <v>1.83</v>
          </cell>
          <cell r="E289">
            <v>10</v>
          </cell>
          <cell r="F289">
            <v>12.65</v>
          </cell>
          <cell r="G289">
            <v>12.02</v>
          </cell>
          <cell r="H289">
            <v>0.63</v>
          </cell>
          <cell r="I289">
            <v>0</v>
          </cell>
        </row>
        <row r="290">
          <cell r="C290">
            <v>78960</v>
          </cell>
          <cell r="D290">
            <v>0.84</v>
          </cell>
          <cell r="E290">
            <v>10</v>
          </cell>
          <cell r="F290">
            <v>13.35</v>
          </cell>
          <cell r="G290">
            <v>12.68</v>
          </cell>
          <cell r="H290">
            <v>0.67</v>
          </cell>
          <cell r="I290">
            <v>0</v>
          </cell>
        </row>
        <row r="291">
          <cell r="C291">
            <v>78980</v>
          </cell>
          <cell r="D291">
            <v>5.78</v>
          </cell>
          <cell r="E291">
            <v>20</v>
          </cell>
          <cell r="F291">
            <v>66.2</v>
          </cell>
          <cell r="G291">
            <v>62.89</v>
          </cell>
          <cell r="H291">
            <v>3.31</v>
          </cell>
          <cell r="I291">
            <v>0</v>
          </cell>
        </row>
        <row r="292">
          <cell r="C292">
            <v>79000</v>
          </cell>
          <cell r="D292">
            <v>9.3800000000000008</v>
          </cell>
          <cell r="E292">
            <v>20</v>
          </cell>
          <cell r="F292">
            <v>151.6</v>
          </cell>
          <cell r="G292">
            <v>128.86000000000001</v>
          </cell>
          <cell r="H292">
            <v>22.74</v>
          </cell>
          <cell r="I292">
            <v>0</v>
          </cell>
        </row>
        <row r="293">
          <cell r="C293">
            <v>79020</v>
          </cell>
          <cell r="D293">
            <v>16.829999999999998</v>
          </cell>
          <cell r="E293">
            <v>20</v>
          </cell>
          <cell r="F293">
            <v>262.10000000000002</v>
          </cell>
          <cell r="G293">
            <v>222.79</v>
          </cell>
          <cell r="H293">
            <v>39.32</v>
          </cell>
          <cell r="I293">
            <v>0</v>
          </cell>
        </row>
        <row r="294">
          <cell r="C294">
            <v>79030</v>
          </cell>
          <cell r="D294">
            <v>12.53</v>
          </cell>
          <cell r="E294">
            <v>10</v>
          </cell>
          <cell r="F294">
            <v>146.80000000000001</v>
          </cell>
          <cell r="G294">
            <v>124.78</v>
          </cell>
          <cell r="H294">
            <v>22.02</v>
          </cell>
          <cell r="I294">
            <v>0</v>
          </cell>
        </row>
        <row r="295">
          <cell r="C295">
            <v>79040</v>
          </cell>
          <cell r="D295">
            <v>39.65</v>
          </cell>
          <cell r="E295">
            <v>10</v>
          </cell>
          <cell r="F295">
            <v>260.89999999999998</v>
          </cell>
          <cell r="G295">
            <v>221.77</v>
          </cell>
          <cell r="H295">
            <v>39.14</v>
          </cell>
          <cell r="I295">
            <v>0</v>
          </cell>
        </row>
        <row r="296">
          <cell r="C296">
            <v>79060</v>
          </cell>
          <cell r="D296">
            <v>36.26</v>
          </cell>
          <cell r="E296">
            <v>20</v>
          </cell>
          <cell r="F296">
            <v>759.1</v>
          </cell>
          <cell r="G296">
            <v>645.24</v>
          </cell>
          <cell r="H296">
            <v>113.87</v>
          </cell>
          <cell r="I296">
            <v>0</v>
          </cell>
        </row>
        <row r="297">
          <cell r="C297">
            <v>79080</v>
          </cell>
          <cell r="D297">
            <v>0</v>
          </cell>
          <cell r="E297">
            <v>20</v>
          </cell>
          <cell r="F297">
            <v>181.3</v>
          </cell>
          <cell r="G297">
            <v>154.11000000000001</v>
          </cell>
          <cell r="H297">
            <v>27.2</v>
          </cell>
          <cell r="I297">
            <v>0</v>
          </cell>
        </row>
        <row r="298">
          <cell r="C298">
            <v>79100</v>
          </cell>
          <cell r="D298">
            <v>13.21</v>
          </cell>
          <cell r="E298">
            <v>20</v>
          </cell>
          <cell r="F298">
            <v>66.05</v>
          </cell>
          <cell r="G298">
            <v>56.14</v>
          </cell>
          <cell r="H298">
            <v>9.91</v>
          </cell>
          <cell r="I298">
            <v>0</v>
          </cell>
        </row>
        <row r="299">
          <cell r="C299">
            <v>79110</v>
          </cell>
          <cell r="D299">
            <v>24.54</v>
          </cell>
          <cell r="E299">
            <v>10</v>
          </cell>
          <cell r="F299">
            <v>188.75</v>
          </cell>
          <cell r="G299">
            <v>160.44</v>
          </cell>
          <cell r="H299">
            <v>28.31</v>
          </cell>
          <cell r="I299">
            <v>0</v>
          </cell>
        </row>
        <row r="300">
          <cell r="C300">
            <v>79120</v>
          </cell>
          <cell r="D300">
            <v>53.22</v>
          </cell>
          <cell r="E300">
            <v>10</v>
          </cell>
          <cell r="F300">
            <v>388.8</v>
          </cell>
          <cell r="G300">
            <v>330.48</v>
          </cell>
          <cell r="H300">
            <v>58.32</v>
          </cell>
          <cell r="I300">
            <v>0</v>
          </cell>
        </row>
        <row r="301">
          <cell r="C301">
            <v>79140</v>
          </cell>
          <cell r="D301">
            <v>14.55</v>
          </cell>
          <cell r="E301">
            <v>20</v>
          </cell>
          <cell r="F301">
            <v>677.7</v>
          </cell>
          <cell r="G301">
            <v>135.54</v>
          </cell>
          <cell r="H301">
            <v>0</v>
          </cell>
          <cell r="I301">
            <v>542.16</v>
          </cell>
        </row>
        <row r="302">
          <cell r="C302">
            <v>79160</v>
          </cell>
          <cell r="D302">
            <v>17.57</v>
          </cell>
          <cell r="E302">
            <v>20</v>
          </cell>
          <cell r="F302">
            <v>321.2</v>
          </cell>
          <cell r="G302">
            <v>64.239999999999995</v>
          </cell>
          <cell r="H302">
            <v>0</v>
          </cell>
          <cell r="I302">
            <v>256.95999999999998</v>
          </cell>
        </row>
        <row r="303">
          <cell r="C303">
            <v>79180</v>
          </cell>
          <cell r="D303">
            <v>12.09</v>
          </cell>
          <cell r="E303">
            <v>20</v>
          </cell>
          <cell r="F303">
            <v>296.60000000000002</v>
          </cell>
          <cell r="G303">
            <v>59.32</v>
          </cell>
          <cell r="H303">
            <v>0</v>
          </cell>
          <cell r="I303">
            <v>237.28</v>
          </cell>
        </row>
        <row r="304">
          <cell r="C304">
            <v>79200</v>
          </cell>
          <cell r="D304">
            <v>21.89</v>
          </cell>
          <cell r="E304">
            <v>20</v>
          </cell>
          <cell r="F304">
            <v>339.8</v>
          </cell>
          <cell r="G304">
            <v>67.959999999999994</v>
          </cell>
          <cell r="H304">
            <v>0</v>
          </cell>
          <cell r="I304">
            <v>271.83999999999997</v>
          </cell>
        </row>
        <row r="305">
          <cell r="C305">
            <v>79210</v>
          </cell>
          <cell r="D305">
            <v>19.64</v>
          </cell>
          <cell r="E305">
            <v>10</v>
          </cell>
          <cell r="F305">
            <v>207.65</v>
          </cell>
          <cell r="G305">
            <v>41.53</v>
          </cell>
          <cell r="H305">
            <v>0</v>
          </cell>
          <cell r="I305">
            <v>166.12</v>
          </cell>
        </row>
        <row r="306">
          <cell r="C306">
            <v>79220</v>
          </cell>
          <cell r="D306">
            <v>9.1999999999999993</v>
          </cell>
          <cell r="E306">
            <v>10</v>
          </cell>
          <cell r="F306">
            <v>144.19999999999999</v>
          </cell>
          <cell r="G306">
            <v>28.84</v>
          </cell>
          <cell r="H306">
            <v>0</v>
          </cell>
          <cell r="I306">
            <v>115.36</v>
          </cell>
        </row>
        <row r="307">
          <cell r="C307">
            <v>79240</v>
          </cell>
          <cell r="D307">
            <v>10.36</v>
          </cell>
          <cell r="E307">
            <v>20</v>
          </cell>
          <cell r="F307">
            <v>195.6</v>
          </cell>
          <cell r="G307">
            <v>39.119999999999997</v>
          </cell>
          <cell r="H307">
            <v>0</v>
          </cell>
          <cell r="I307">
            <v>156.47999999999999</v>
          </cell>
        </row>
        <row r="308">
          <cell r="C308">
            <v>79250</v>
          </cell>
          <cell r="D308">
            <v>10.34</v>
          </cell>
          <cell r="E308">
            <v>10</v>
          </cell>
          <cell r="F308">
            <v>103.5</v>
          </cell>
          <cell r="G308">
            <v>20.7</v>
          </cell>
          <cell r="H308">
            <v>0</v>
          </cell>
          <cell r="I308">
            <v>82.8</v>
          </cell>
        </row>
        <row r="309">
          <cell r="C309">
            <v>79260</v>
          </cell>
          <cell r="D309">
            <v>4.79</v>
          </cell>
          <cell r="E309">
            <v>10</v>
          </cell>
          <cell r="F309">
            <v>75.650000000000006</v>
          </cell>
          <cell r="G309">
            <v>15.13</v>
          </cell>
          <cell r="H309">
            <v>0</v>
          </cell>
          <cell r="I309">
            <v>60.52</v>
          </cell>
        </row>
        <row r="310">
          <cell r="C310">
            <v>79280</v>
          </cell>
          <cell r="D310">
            <v>7.86</v>
          </cell>
          <cell r="E310">
            <v>20</v>
          </cell>
          <cell r="F310">
            <v>126.5</v>
          </cell>
          <cell r="G310">
            <v>25.3</v>
          </cell>
          <cell r="H310">
            <v>0</v>
          </cell>
          <cell r="I310">
            <v>101.2</v>
          </cell>
        </row>
        <row r="311">
          <cell r="C311">
            <v>79290</v>
          </cell>
          <cell r="D311">
            <v>5.39</v>
          </cell>
          <cell r="E311">
            <v>10</v>
          </cell>
          <cell r="F311">
            <v>66.25</v>
          </cell>
          <cell r="G311">
            <v>13.25</v>
          </cell>
          <cell r="H311">
            <v>0</v>
          </cell>
          <cell r="I311">
            <v>53</v>
          </cell>
        </row>
        <row r="312">
          <cell r="C312">
            <v>79300</v>
          </cell>
          <cell r="D312">
            <v>8.59</v>
          </cell>
          <cell r="E312">
            <v>10</v>
          </cell>
          <cell r="F312">
            <v>69.900000000000006</v>
          </cell>
          <cell r="G312">
            <v>13.98</v>
          </cell>
          <cell r="H312">
            <v>0</v>
          </cell>
          <cell r="I312">
            <v>55.92</v>
          </cell>
        </row>
        <row r="313">
          <cell r="C313">
            <v>79320</v>
          </cell>
          <cell r="D313">
            <v>21.39</v>
          </cell>
          <cell r="E313">
            <v>20</v>
          </cell>
          <cell r="F313">
            <v>299.8</v>
          </cell>
          <cell r="G313">
            <v>59.96</v>
          </cell>
          <cell r="H313">
            <v>0</v>
          </cell>
          <cell r="I313">
            <v>239.84</v>
          </cell>
        </row>
        <row r="314">
          <cell r="C314">
            <v>79330</v>
          </cell>
          <cell r="D314">
            <v>10.029999999999999</v>
          </cell>
          <cell r="E314">
            <v>10</v>
          </cell>
          <cell r="F314">
            <v>157.1</v>
          </cell>
          <cell r="G314">
            <v>31.42</v>
          </cell>
          <cell r="H314">
            <v>0</v>
          </cell>
          <cell r="I314">
            <v>125.68</v>
          </cell>
        </row>
        <row r="315">
          <cell r="C315">
            <v>79340</v>
          </cell>
          <cell r="D315">
            <v>11.9</v>
          </cell>
          <cell r="E315">
            <v>10</v>
          </cell>
          <cell r="F315">
            <v>109.65</v>
          </cell>
          <cell r="G315">
            <v>54.83</v>
          </cell>
          <cell r="H315">
            <v>21.93</v>
          </cell>
          <cell r="I315">
            <v>32.9</v>
          </cell>
        </row>
        <row r="316">
          <cell r="C316">
            <v>79360</v>
          </cell>
          <cell r="D316">
            <v>16.13</v>
          </cell>
          <cell r="E316">
            <v>20</v>
          </cell>
          <cell r="F316">
            <v>280.3</v>
          </cell>
          <cell r="G316">
            <v>140.15</v>
          </cell>
          <cell r="H316">
            <v>56.06</v>
          </cell>
          <cell r="I316">
            <v>84.09</v>
          </cell>
        </row>
        <row r="317">
          <cell r="C317">
            <v>79380</v>
          </cell>
          <cell r="D317">
            <v>28.14</v>
          </cell>
          <cell r="E317">
            <v>20</v>
          </cell>
          <cell r="F317">
            <v>442.7</v>
          </cell>
          <cell r="G317">
            <v>221.35</v>
          </cell>
          <cell r="H317">
            <v>88.54</v>
          </cell>
          <cell r="I317">
            <v>132.81</v>
          </cell>
        </row>
        <row r="318">
          <cell r="C318">
            <v>79390</v>
          </cell>
          <cell r="D318">
            <v>6.37</v>
          </cell>
          <cell r="E318">
            <v>10</v>
          </cell>
          <cell r="F318">
            <v>172.55</v>
          </cell>
          <cell r="G318">
            <v>86.28</v>
          </cell>
          <cell r="H318">
            <v>34.51</v>
          </cell>
          <cell r="I318">
            <v>51.77</v>
          </cell>
        </row>
        <row r="319">
          <cell r="C319">
            <v>79400</v>
          </cell>
          <cell r="D319">
            <v>3.53</v>
          </cell>
          <cell r="E319">
            <v>10</v>
          </cell>
          <cell r="F319">
            <v>49.5</v>
          </cell>
          <cell r="G319">
            <v>24.75</v>
          </cell>
          <cell r="H319">
            <v>9.9</v>
          </cell>
          <cell r="I319">
            <v>14.85</v>
          </cell>
        </row>
        <row r="320">
          <cell r="C320">
            <v>79420</v>
          </cell>
          <cell r="D320">
            <v>8.42</v>
          </cell>
          <cell r="E320">
            <v>20</v>
          </cell>
          <cell r="F320">
            <v>119.5</v>
          </cell>
          <cell r="G320">
            <v>59.75</v>
          </cell>
          <cell r="H320">
            <v>23.9</v>
          </cell>
          <cell r="I320">
            <v>35.85</v>
          </cell>
        </row>
        <row r="321">
          <cell r="C321">
            <v>79440</v>
          </cell>
          <cell r="D321">
            <v>4.63</v>
          </cell>
          <cell r="E321">
            <v>20</v>
          </cell>
          <cell r="F321">
            <v>130.5</v>
          </cell>
          <cell r="G321">
            <v>65.25</v>
          </cell>
          <cell r="H321">
            <v>26.1</v>
          </cell>
          <cell r="I321">
            <v>39.15</v>
          </cell>
        </row>
        <row r="322">
          <cell r="C322">
            <v>79460</v>
          </cell>
          <cell r="D322">
            <v>5.74</v>
          </cell>
          <cell r="E322">
            <v>20</v>
          </cell>
          <cell r="F322">
            <v>103.7</v>
          </cell>
          <cell r="G322">
            <v>51.85</v>
          </cell>
          <cell r="H322">
            <v>20.74</v>
          </cell>
          <cell r="I322">
            <v>31.11</v>
          </cell>
        </row>
        <row r="323">
          <cell r="C323">
            <v>79470</v>
          </cell>
          <cell r="D323">
            <v>9.5</v>
          </cell>
          <cell r="E323">
            <v>10</v>
          </cell>
          <cell r="F323">
            <v>76.2</v>
          </cell>
          <cell r="G323">
            <v>38.1</v>
          </cell>
          <cell r="H323">
            <v>15.24</v>
          </cell>
          <cell r="I323">
            <v>22.86</v>
          </cell>
        </row>
        <row r="324">
          <cell r="C324">
            <v>79480</v>
          </cell>
          <cell r="D324">
            <v>13.1</v>
          </cell>
          <cell r="E324">
            <v>10</v>
          </cell>
          <cell r="F324">
            <v>113</v>
          </cell>
          <cell r="G324">
            <v>56.5</v>
          </cell>
          <cell r="H324">
            <v>22.6</v>
          </cell>
          <cell r="I324">
            <v>33.9</v>
          </cell>
        </row>
        <row r="325">
          <cell r="C325">
            <v>79490</v>
          </cell>
          <cell r="D325">
            <v>12.26</v>
          </cell>
          <cell r="E325">
            <v>10</v>
          </cell>
          <cell r="F325">
            <v>126.8</v>
          </cell>
          <cell r="G325">
            <v>63.4</v>
          </cell>
          <cell r="H325">
            <v>25.36</v>
          </cell>
          <cell r="I325">
            <v>38.04</v>
          </cell>
        </row>
        <row r="326">
          <cell r="C326">
            <v>79500</v>
          </cell>
          <cell r="D326">
            <v>16.829999999999998</v>
          </cell>
          <cell r="E326">
            <v>10</v>
          </cell>
          <cell r="F326">
            <v>145.44999999999999</v>
          </cell>
          <cell r="G326">
            <v>72.73</v>
          </cell>
          <cell r="H326">
            <v>29.09</v>
          </cell>
          <cell r="I326">
            <v>43.64</v>
          </cell>
        </row>
        <row r="327">
          <cell r="C327">
            <v>79520</v>
          </cell>
          <cell r="D327">
            <v>12.15</v>
          </cell>
          <cell r="E327">
            <v>20</v>
          </cell>
          <cell r="F327">
            <v>289.8</v>
          </cell>
          <cell r="G327">
            <v>144.9</v>
          </cell>
          <cell r="H327">
            <v>57.96</v>
          </cell>
          <cell r="I327">
            <v>86.94</v>
          </cell>
        </row>
        <row r="328">
          <cell r="C328">
            <v>79540</v>
          </cell>
          <cell r="D328">
            <v>2.41</v>
          </cell>
          <cell r="E328">
            <v>20</v>
          </cell>
          <cell r="F328">
            <v>145.6</v>
          </cell>
          <cell r="G328">
            <v>72.8</v>
          </cell>
          <cell r="H328">
            <v>29.12</v>
          </cell>
          <cell r="I328">
            <v>43.68</v>
          </cell>
        </row>
        <row r="329">
          <cell r="C329">
            <v>79560</v>
          </cell>
          <cell r="D329">
            <v>0.34</v>
          </cell>
          <cell r="E329">
            <v>20</v>
          </cell>
          <cell r="F329">
            <v>27.5</v>
          </cell>
          <cell r="G329">
            <v>24.75</v>
          </cell>
          <cell r="H329">
            <v>2.75</v>
          </cell>
          <cell r="I329">
            <v>0</v>
          </cell>
        </row>
        <row r="330">
          <cell r="C330">
            <v>79570</v>
          </cell>
          <cell r="D330">
            <v>1.62</v>
          </cell>
          <cell r="E330">
            <v>10</v>
          </cell>
          <cell r="F330">
            <v>9.8000000000000007</v>
          </cell>
          <cell r="G330">
            <v>8.82</v>
          </cell>
          <cell r="H330">
            <v>0.98</v>
          </cell>
          <cell r="I330">
            <v>0</v>
          </cell>
        </row>
        <row r="331">
          <cell r="C331">
            <v>79580</v>
          </cell>
          <cell r="D331">
            <v>1.83</v>
          </cell>
          <cell r="E331">
            <v>10</v>
          </cell>
          <cell r="F331">
            <v>17.25</v>
          </cell>
          <cell r="G331">
            <v>15.53</v>
          </cell>
          <cell r="H331">
            <v>1.73</v>
          </cell>
          <cell r="I331">
            <v>0</v>
          </cell>
        </row>
        <row r="332">
          <cell r="C332">
            <v>79600</v>
          </cell>
          <cell r="D332">
            <v>2.2400000000000002</v>
          </cell>
          <cell r="E332">
            <v>20</v>
          </cell>
          <cell r="F332">
            <v>40.700000000000003</v>
          </cell>
          <cell r="G332">
            <v>36.630000000000003</v>
          </cell>
          <cell r="H332">
            <v>4.07</v>
          </cell>
          <cell r="I332">
            <v>0</v>
          </cell>
        </row>
        <row r="333">
          <cell r="C333">
            <v>79610</v>
          </cell>
          <cell r="D333">
            <v>3.24</v>
          </cell>
          <cell r="E333">
            <v>10</v>
          </cell>
          <cell r="F333">
            <v>27.4</v>
          </cell>
          <cell r="G333">
            <v>24.66</v>
          </cell>
          <cell r="H333">
            <v>2.74</v>
          </cell>
          <cell r="I333">
            <v>0</v>
          </cell>
        </row>
        <row r="334">
          <cell r="C334">
            <v>79620</v>
          </cell>
          <cell r="D334">
            <v>6.41</v>
          </cell>
          <cell r="E334">
            <v>10</v>
          </cell>
          <cell r="F334">
            <v>48.25</v>
          </cell>
          <cell r="G334">
            <v>43.43</v>
          </cell>
          <cell r="H334">
            <v>4.83</v>
          </cell>
          <cell r="I334">
            <v>0</v>
          </cell>
        </row>
        <row r="335">
          <cell r="C335">
            <v>79630</v>
          </cell>
          <cell r="D335">
            <v>6.29</v>
          </cell>
          <cell r="E335">
            <v>10</v>
          </cell>
          <cell r="F335">
            <v>63.5</v>
          </cell>
          <cell r="G335">
            <v>57.15</v>
          </cell>
          <cell r="H335">
            <v>6.35</v>
          </cell>
          <cell r="I335">
            <v>0</v>
          </cell>
        </row>
        <row r="336">
          <cell r="C336">
            <v>79640</v>
          </cell>
          <cell r="D336">
            <v>3.87</v>
          </cell>
          <cell r="E336">
            <v>10</v>
          </cell>
          <cell r="F336">
            <v>50.8</v>
          </cell>
          <cell r="G336">
            <v>45.72</v>
          </cell>
          <cell r="H336">
            <v>5.08</v>
          </cell>
          <cell r="I336">
            <v>0</v>
          </cell>
        </row>
        <row r="337">
          <cell r="C337">
            <v>79650</v>
          </cell>
          <cell r="D337">
            <v>2.63</v>
          </cell>
          <cell r="E337">
            <v>10</v>
          </cell>
          <cell r="F337">
            <v>32.5</v>
          </cell>
          <cell r="G337">
            <v>29.25</v>
          </cell>
          <cell r="H337">
            <v>3.25</v>
          </cell>
          <cell r="I337">
            <v>0</v>
          </cell>
        </row>
        <row r="338">
          <cell r="C338">
            <v>79660</v>
          </cell>
          <cell r="D338">
            <v>4.33</v>
          </cell>
          <cell r="E338">
            <v>10</v>
          </cell>
          <cell r="F338">
            <v>34.799999999999997</v>
          </cell>
          <cell r="G338">
            <v>31.32</v>
          </cell>
          <cell r="H338">
            <v>3.48</v>
          </cell>
          <cell r="I338">
            <v>0</v>
          </cell>
        </row>
        <row r="339">
          <cell r="C339">
            <v>79680</v>
          </cell>
          <cell r="D339">
            <v>2.54</v>
          </cell>
          <cell r="E339">
            <v>20</v>
          </cell>
          <cell r="F339">
            <v>68.7</v>
          </cell>
          <cell r="G339">
            <v>61.83</v>
          </cell>
          <cell r="H339">
            <v>6.87</v>
          </cell>
          <cell r="I339">
            <v>0</v>
          </cell>
        </row>
        <row r="340">
          <cell r="C340">
            <v>79700</v>
          </cell>
          <cell r="D340">
            <v>1.83</v>
          </cell>
          <cell r="E340">
            <v>20</v>
          </cell>
          <cell r="F340">
            <v>43.7</v>
          </cell>
          <cell r="G340">
            <v>39.33</v>
          </cell>
          <cell r="H340">
            <v>4.37</v>
          </cell>
          <cell r="I340">
            <v>0</v>
          </cell>
        </row>
        <row r="341">
          <cell r="C341">
            <v>79720</v>
          </cell>
          <cell r="D341">
            <v>2.84</v>
          </cell>
          <cell r="E341">
            <v>20</v>
          </cell>
          <cell r="F341">
            <v>46.7</v>
          </cell>
          <cell r="G341">
            <v>42.03</v>
          </cell>
          <cell r="H341">
            <v>4.67</v>
          </cell>
          <cell r="I341">
            <v>0</v>
          </cell>
        </row>
        <row r="342">
          <cell r="C342">
            <v>79740</v>
          </cell>
          <cell r="D342">
            <v>2.56</v>
          </cell>
          <cell r="E342">
            <v>20</v>
          </cell>
          <cell r="F342">
            <v>54</v>
          </cell>
          <cell r="G342">
            <v>48.6</v>
          </cell>
          <cell r="H342">
            <v>5.4</v>
          </cell>
          <cell r="I342">
            <v>0</v>
          </cell>
        </row>
        <row r="343">
          <cell r="C343">
            <v>79760</v>
          </cell>
          <cell r="D343">
            <v>1.66</v>
          </cell>
          <cell r="E343">
            <v>20</v>
          </cell>
          <cell r="F343">
            <v>42.2</v>
          </cell>
          <cell r="G343">
            <v>37.979999999999997</v>
          </cell>
          <cell r="H343">
            <v>4.22</v>
          </cell>
          <cell r="I343">
            <v>0</v>
          </cell>
        </row>
        <row r="344">
          <cell r="C344">
            <v>79780</v>
          </cell>
          <cell r="D344">
            <v>0.91</v>
          </cell>
          <cell r="E344">
            <v>20</v>
          </cell>
          <cell r="F344">
            <v>25.7</v>
          </cell>
          <cell r="G344">
            <v>23.13</v>
          </cell>
          <cell r="H344">
            <v>2.57</v>
          </cell>
          <cell r="I344">
            <v>0</v>
          </cell>
        </row>
        <row r="345">
          <cell r="C345">
            <v>79800</v>
          </cell>
          <cell r="D345">
            <v>0.79</v>
          </cell>
          <cell r="E345">
            <v>20</v>
          </cell>
          <cell r="F345">
            <v>17</v>
          </cell>
          <cell r="G345">
            <v>15.3</v>
          </cell>
          <cell r="H345">
            <v>1.7</v>
          </cell>
          <cell r="I345">
            <v>0</v>
          </cell>
        </row>
        <row r="346">
          <cell r="C346">
            <v>79810</v>
          </cell>
          <cell r="D346">
            <v>2.35</v>
          </cell>
          <cell r="E346">
            <v>10</v>
          </cell>
          <cell r="F346">
            <v>15.7</v>
          </cell>
          <cell r="G346">
            <v>14.13</v>
          </cell>
          <cell r="H346">
            <v>1.57</v>
          </cell>
          <cell r="I346">
            <v>0</v>
          </cell>
        </row>
        <row r="347">
          <cell r="C347">
            <v>79820</v>
          </cell>
          <cell r="D347">
            <v>5.58</v>
          </cell>
          <cell r="E347">
            <v>10</v>
          </cell>
          <cell r="F347">
            <v>39.65</v>
          </cell>
          <cell r="G347">
            <v>35.69</v>
          </cell>
          <cell r="H347">
            <v>3.97</v>
          </cell>
          <cell r="I347">
            <v>0</v>
          </cell>
        </row>
        <row r="348">
          <cell r="C348">
            <v>79830</v>
          </cell>
          <cell r="D348">
            <v>6.76</v>
          </cell>
          <cell r="E348">
            <v>10</v>
          </cell>
          <cell r="F348">
            <v>61.7</v>
          </cell>
          <cell r="G348">
            <v>55.53</v>
          </cell>
          <cell r="H348">
            <v>6.17</v>
          </cell>
          <cell r="I348">
            <v>0</v>
          </cell>
        </row>
        <row r="349">
          <cell r="C349">
            <v>79840</v>
          </cell>
          <cell r="D349">
            <v>7.79</v>
          </cell>
          <cell r="E349">
            <v>10</v>
          </cell>
          <cell r="F349">
            <v>72.75</v>
          </cell>
          <cell r="G349">
            <v>65.48</v>
          </cell>
          <cell r="H349">
            <v>7.28</v>
          </cell>
          <cell r="I349">
            <v>0</v>
          </cell>
        </row>
        <row r="350">
          <cell r="C350">
            <v>79860</v>
          </cell>
          <cell r="D350">
            <v>3.83</v>
          </cell>
          <cell r="E350">
            <v>20</v>
          </cell>
          <cell r="F350">
            <v>116.2</v>
          </cell>
          <cell r="G350">
            <v>104.58</v>
          </cell>
          <cell r="H350">
            <v>11.62</v>
          </cell>
          <cell r="I350">
            <v>0</v>
          </cell>
        </row>
        <row r="351">
          <cell r="C351">
            <v>79880</v>
          </cell>
          <cell r="D351">
            <v>8.7100000000000009</v>
          </cell>
          <cell r="E351">
            <v>20</v>
          </cell>
          <cell r="F351">
            <v>125.4</v>
          </cell>
          <cell r="G351">
            <v>112.86</v>
          </cell>
          <cell r="H351">
            <v>12.54</v>
          </cell>
          <cell r="I351">
            <v>0</v>
          </cell>
        </row>
        <row r="352">
          <cell r="C352">
            <v>79890</v>
          </cell>
          <cell r="D352">
            <v>16.16</v>
          </cell>
          <cell r="E352">
            <v>10</v>
          </cell>
          <cell r="F352">
            <v>124.35</v>
          </cell>
          <cell r="G352">
            <v>111.92</v>
          </cell>
          <cell r="H352">
            <v>12.44</v>
          </cell>
          <cell r="I352">
            <v>0</v>
          </cell>
        </row>
        <row r="353">
          <cell r="C353">
            <v>79900</v>
          </cell>
          <cell r="D353">
            <v>22.63</v>
          </cell>
          <cell r="E353">
            <v>10</v>
          </cell>
          <cell r="F353">
            <v>193.95</v>
          </cell>
          <cell r="G353">
            <v>164.86</v>
          </cell>
          <cell r="H353">
            <v>29.09</v>
          </cell>
          <cell r="I353">
            <v>0</v>
          </cell>
        </row>
        <row r="354">
          <cell r="C354">
            <v>79920</v>
          </cell>
          <cell r="D354">
            <v>26.01</v>
          </cell>
          <cell r="E354">
            <v>20</v>
          </cell>
          <cell r="F354">
            <v>486.4</v>
          </cell>
          <cell r="G354">
            <v>413.44</v>
          </cell>
          <cell r="H354">
            <v>72.959999999999994</v>
          </cell>
          <cell r="I354">
            <v>0</v>
          </cell>
        </row>
        <row r="355">
          <cell r="C355">
            <v>79940</v>
          </cell>
          <cell r="D355">
            <v>36.46</v>
          </cell>
          <cell r="E355">
            <v>20</v>
          </cell>
          <cell r="F355">
            <v>624.70000000000005</v>
          </cell>
          <cell r="G355">
            <v>531</v>
          </cell>
          <cell r="H355">
            <v>93.71</v>
          </cell>
          <cell r="I355">
            <v>0</v>
          </cell>
        </row>
        <row r="356">
          <cell r="C356">
            <v>79960</v>
          </cell>
          <cell r="D356">
            <v>13.04</v>
          </cell>
          <cell r="E356">
            <v>20</v>
          </cell>
          <cell r="F356">
            <v>495</v>
          </cell>
          <cell r="G356">
            <v>420.75</v>
          </cell>
          <cell r="H356">
            <v>74.25</v>
          </cell>
          <cell r="I356">
            <v>0</v>
          </cell>
        </row>
        <row r="357">
          <cell r="C357">
            <v>79980</v>
          </cell>
          <cell r="D357">
            <v>8.3800000000000008</v>
          </cell>
          <cell r="E357">
            <v>20</v>
          </cell>
          <cell r="F357">
            <v>214.2</v>
          </cell>
          <cell r="G357">
            <v>182.07</v>
          </cell>
          <cell r="H357">
            <v>32.130000000000003</v>
          </cell>
          <cell r="I357">
            <v>0</v>
          </cell>
        </row>
        <row r="358">
          <cell r="C358">
            <v>79990</v>
          </cell>
          <cell r="D358">
            <v>0</v>
          </cell>
          <cell r="E358">
            <v>10</v>
          </cell>
          <cell r="F358">
            <v>20.95</v>
          </cell>
          <cell r="G358">
            <v>17.809999999999999</v>
          </cell>
          <cell r="H358">
            <v>3.14</v>
          </cell>
          <cell r="I358">
            <v>0</v>
          </cell>
        </row>
        <row r="359">
          <cell r="C359">
            <v>80000</v>
          </cell>
          <cell r="D359">
            <v>11.68</v>
          </cell>
          <cell r="E359">
            <v>10</v>
          </cell>
          <cell r="F359">
            <v>29.2</v>
          </cell>
          <cell r="G359">
            <v>24.82</v>
          </cell>
          <cell r="H359">
            <v>4.38</v>
          </cell>
          <cell r="I359">
            <v>0</v>
          </cell>
        </row>
        <row r="360">
          <cell r="C360">
            <v>80020</v>
          </cell>
          <cell r="D360">
            <v>0</v>
          </cell>
          <cell r="E360">
            <v>20</v>
          </cell>
          <cell r="F360">
            <v>58.4</v>
          </cell>
          <cell r="G360">
            <v>49.64</v>
          </cell>
          <cell r="H360">
            <v>8.76</v>
          </cell>
          <cell r="I360">
            <v>0</v>
          </cell>
        </row>
        <row r="361">
          <cell r="C361">
            <v>80040</v>
          </cell>
          <cell r="D361">
            <v>4.95</v>
          </cell>
          <cell r="E361">
            <v>20</v>
          </cell>
          <cell r="F361">
            <v>24.75</v>
          </cell>
          <cell r="G361">
            <v>22.28</v>
          </cell>
          <cell r="H361">
            <v>2.48</v>
          </cell>
          <cell r="I361">
            <v>0</v>
          </cell>
        </row>
        <row r="362">
          <cell r="C362">
            <v>80060</v>
          </cell>
          <cell r="D362">
            <v>10.92</v>
          </cell>
          <cell r="E362">
            <v>20</v>
          </cell>
          <cell r="F362">
            <v>158.69999999999999</v>
          </cell>
          <cell r="G362">
            <v>142.83000000000001</v>
          </cell>
          <cell r="H362">
            <v>15.87</v>
          </cell>
          <cell r="I362">
            <v>0</v>
          </cell>
        </row>
        <row r="363">
          <cell r="C363">
            <v>80070</v>
          </cell>
          <cell r="D363">
            <v>21.65</v>
          </cell>
          <cell r="E363">
            <v>10</v>
          </cell>
          <cell r="F363">
            <v>162.85</v>
          </cell>
          <cell r="G363">
            <v>146.57</v>
          </cell>
          <cell r="H363">
            <v>16.29</v>
          </cell>
          <cell r="I363">
            <v>0</v>
          </cell>
        </row>
        <row r="364">
          <cell r="C364">
            <v>80080</v>
          </cell>
          <cell r="D364">
            <v>56.63</v>
          </cell>
          <cell r="E364">
            <v>10</v>
          </cell>
          <cell r="F364">
            <v>391.4</v>
          </cell>
          <cell r="G364">
            <v>352.26</v>
          </cell>
          <cell r="H364">
            <v>39.14</v>
          </cell>
          <cell r="I364">
            <v>0</v>
          </cell>
        </row>
        <row r="365">
          <cell r="C365">
            <v>80100</v>
          </cell>
          <cell r="D365">
            <v>7.73</v>
          </cell>
          <cell r="E365">
            <v>20</v>
          </cell>
          <cell r="F365">
            <v>643.6</v>
          </cell>
          <cell r="G365">
            <v>579.24</v>
          </cell>
          <cell r="H365">
            <v>64.36</v>
          </cell>
          <cell r="I365">
            <v>0</v>
          </cell>
        </row>
        <row r="366">
          <cell r="C366">
            <v>80120</v>
          </cell>
          <cell r="D366">
            <v>26.28</v>
          </cell>
          <cell r="E366">
            <v>20</v>
          </cell>
          <cell r="F366">
            <v>340.1</v>
          </cell>
          <cell r="G366">
            <v>306.08999999999997</v>
          </cell>
          <cell r="H366">
            <v>34.01</v>
          </cell>
          <cell r="I366">
            <v>0</v>
          </cell>
        </row>
        <row r="367">
          <cell r="C367">
            <v>80130</v>
          </cell>
          <cell r="D367">
            <v>52.94</v>
          </cell>
          <cell r="E367">
            <v>10</v>
          </cell>
          <cell r="F367">
            <v>396.1</v>
          </cell>
          <cell r="G367">
            <v>356.49</v>
          </cell>
          <cell r="H367">
            <v>39.61</v>
          </cell>
          <cell r="I367">
            <v>0</v>
          </cell>
        </row>
        <row r="368">
          <cell r="C368">
            <v>80140</v>
          </cell>
          <cell r="D368">
            <v>26.27</v>
          </cell>
          <cell r="E368">
            <v>10</v>
          </cell>
          <cell r="F368">
            <v>396.05</v>
          </cell>
          <cell r="G368">
            <v>356.45</v>
          </cell>
          <cell r="H368">
            <v>39.61</v>
          </cell>
          <cell r="I368">
            <v>0</v>
          </cell>
        </row>
        <row r="369">
          <cell r="C369">
            <v>80160</v>
          </cell>
          <cell r="D369">
            <v>6.48</v>
          </cell>
          <cell r="E369">
            <v>20</v>
          </cell>
          <cell r="F369">
            <v>327.5</v>
          </cell>
          <cell r="G369">
            <v>294.75</v>
          </cell>
          <cell r="H369">
            <v>32.75</v>
          </cell>
          <cell r="I369">
            <v>0</v>
          </cell>
        </row>
        <row r="370">
          <cell r="C370">
            <v>80180</v>
          </cell>
          <cell r="D370">
            <v>8.51</v>
          </cell>
          <cell r="E370">
            <v>20</v>
          </cell>
          <cell r="F370">
            <v>149.9</v>
          </cell>
          <cell r="G370">
            <v>134.91</v>
          </cell>
          <cell r="H370">
            <v>14.99</v>
          </cell>
          <cell r="I370">
            <v>0</v>
          </cell>
        </row>
        <row r="371">
          <cell r="C371">
            <v>80190</v>
          </cell>
          <cell r="D371">
            <v>5.78</v>
          </cell>
          <cell r="E371">
            <v>10</v>
          </cell>
          <cell r="F371">
            <v>71.45</v>
          </cell>
          <cell r="G371">
            <v>64.31</v>
          </cell>
          <cell r="H371">
            <v>7.15</v>
          </cell>
          <cell r="I371">
            <v>0</v>
          </cell>
        </row>
        <row r="372">
          <cell r="C372">
            <v>80200</v>
          </cell>
          <cell r="D372">
            <v>5.0599999999999996</v>
          </cell>
          <cell r="E372">
            <v>10</v>
          </cell>
          <cell r="F372">
            <v>54.2</v>
          </cell>
          <cell r="G372">
            <v>48.78</v>
          </cell>
          <cell r="H372">
            <v>5.42</v>
          </cell>
          <cell r="I372">
            <v>0</v>
          </cell>
        </row>
        <row r="373">
          <cell r="C373">
            <v>80220</v>
          </cell>
          <cell r="D373">
            <v>5.42</v>
          </cell>
          <cell r="E373">
            <v>20</v>
          </cell>
          <cell r="F373">
            <v>104.8</v>
          </cell>
          <cell r="G373">
            <v>94.32</v>
          </cell>
          <cell r="H373">
            <v>10.48</v>
          </cell>
          <cell r="I373">
            <v>0</v>
          </cell>
        </row>
        <row r="374">
          <cell r="C374">
            <v>80230</v>
          </cell>
          <cell r="D374">
            <v>8.33</v>
          </cell>
          <cell r="E374">
            <v>10</v>
          </cell>
          <cell r="F374">
            <v>68.75</v>
          </cell>
          <cell r="G374">
            <v>6.88</v>
          </cell>
          <cell r="H374">
            <v>0</v>
          </cell>
          <cell r="I374">
            <v>61.88</v>
          </cell>
        </row>
        <row r="375">
          <cell r="C375">
            <v>80240</v>
          </cell>
          <cell r="D375">
            <v>8.52</v>
          </cell>
          <cell r="E375">
            <v>10</v>
          </cell>
          <cell r="F375">
            <v>84.25</v>
          </cell>
          <cell r="G375">
            <v>8.43</v>
          </cell>
          <cell r="H375">
            <v>0</v>
          </cell>
          <cell r="I375">
            <v>75.83</v>
          </cell>
        </row>
        <row r="376">
          <cell r="C376">
            <v>80250</v>
          </cell>
          <cell r="D376">
            <v>16.13</v>
          </cell>
          <cell r="E376">
            <v>10</v>
          </cell>
          <cell r="F376">
            <v>123.25</v>
          </cell>
          <cell r="G376">
            <v>12.33</v>
          </cell>
          <cell r="H376">
            <v>0</v>
          </cell>
          <cell r="I376">
            <v>110.93</v>
          </cell>
        </row>
        <row r="377">
          <cell r="C377">
            <v>80260</v>
          </cell>
          <cell r="D377">
            <v>17.54</v>
          </cell>
          <cell r="E377">
            <v>10</v>
          </cell>
          <cell r="F377">
            <v>168.35</v>
          </cell>
          <cell r="G377">
            <v>16.84</v>
          </cell>
          <cell r="H377">
            <v>0</v>
          </cell>
          <cell r="I377">
            <v>151.52000000000001</v>
          </cell>
        </row>
        <row r="378">
          <cell r="C378">
            <v>80270</v>
          </cell>
          <cell r="D378">
            <v>11.18</v>
          </cell>
          <cell r="E378">
            <v>10</v>
          </cell>
          <cell r="F378">
            <v>143.6</v>
          </cell>
          <cell r="G378">
            <v>14.36</v>
          </cell>
          <cell r="H378">
            <v>0</v>
          </cell>
          <cell r="I378">
            <v>129.24</v>
          </cell>
        </row>
        <row r="379">
          <cell r="C379">
            <v>80280</v>
          </cell>
          <cell r="D379">
            <v>15.45</v>
          </cell>
          <cell r="E379">
            <v>10</v>
          </cell>
          <cell r="F379">
            <v>133.15</v>
          </cell>
          <cell r="G379">
            <v>0</v>
          </cell>
          <cell r="H379">
            <v>0</v>
          </cell>
          <cell r="I379">
            <v>133.15</v>
          </cell>
        </row>
        <row r="380">
          <cell r="C380">
            <v>80286.899999999994</v>
          </cell>
          <cell r="D380">
            <v>0</v>
          </cell>
          <cell r="E380">
            <v>6.8999999999941792</v>
          </cell>
          <cell r="F380">
            <v>26.65</v>
          </cell>
          <cell r="G380">
            <v>0</v>
          </cell>
          <cell r="H380">
            <v>0</v>
          </cell>
          <cell r="I380">
            <v>26.65</v>
          </cell>
        </row>
        <row r="381">
          <cell r="C381">
            <v>80300</v>
          </cell>
          <cell r="D381">
            <v>0</v>
          </cell>
          <cell r="E381">
            <v>13.100000000005821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</row>
        <row r="382">
          <cell r="C382">
            <v>80310</v>
          </cell>
          <cell r="D382">
            <v>0</v>
          </cell>
          <cell r="E382">
            <v>10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</row>
        <row r="383">
          <cell r="C383">
            <v>80320</v>
          </cell>
          <cell r="D383">
            <v>0</v>
          </cell>
          <cell r="E383">
            <v>10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C384">
            <v>80340</v>
          </cell>
          <cell r="D384">
            <v>0</v>
          </cell>
          <cell r="E384">
            <v>20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5">
          <cell r="C385">
            <v>80360</v>
          </cell>
          <cell r="D385">
            <v>0.14000000000000001</v>
          </cell>
          <cell r="E385">
            <v>20</v>
          </cell>
          <cell r="F385">
            <v>0.7</v>
          </cell>
          <cell r="G385">
            <v>0</v>
          </cell>
          <cell r="H385">
            <v>0</v>
          </cell>
          <cell r="I385">
            <v>0.7</v>
          </cell>
        </row>
        <row r="386">
          <cell r="C386">
            <v>80370</v>
          </cell>
          <cell r="D386">
            <v>0.43</v>
          </cell>
          <cell r="E386">
            <v>10</v>
          </cell>
          <cell r="F386">
            <v>2.85</v>
          </cell>
          <cell r="G386">
            <v>0</v>
          </cell>
          <cell r="H386">
            <v>2.14</v>
          </cell>
          <cell r="I386">
            <v>0.71</v>
          </cell>
        </row>
        <row r="387">
          <cell r="C387">
            <v>80380</v>
          </cell>
          <cell r="D387">
            <v>0.51</v>
          </cell>
          <cell r="E387">
            <v>10</v>
          </cell>
          <cell r="F387">
            <v>4.7</v>
          </cell>
          <cell r="G387">
            <v>0</v>
          </cell>
          <cell r="H387">
            <v>3.53</v>
          </cell>
          <cell r="I387">
            <v>1.18</v>
          </cell>
        </row>
        <row r="388">
          <cell r="C388">
            <v>80390.5</v>
          </cell>
          <cell r="D388">
            <v>1.1599999999999999</v>
          </cell>
          <cell r="E388">
            <v>10.5</v>
          </cell>
          <cell r="F388">
            <v>8.77</v>
          </cell>
          <cell r="G388">
            <v>0</v>
          </cell>
          <cell r="H388">
            <v>6.58</v>
          </cell>
          <cell r="I388">
            <v>2.19</v>
          </cell>
        </row>
        <row r="389">
          <cell r="C389">
            <v>80400</v>
          </cell>
          <cell r="D389">
            <v>25.85</v>
          </cell>
          <cell r="E389">
            <v>9.5</v>
          </cell>
          <cell r="F389">
            <v>128.30000000000001</v>
          </cell>
          <cell r="G389">
            <v>0</v>
          </cell>
          <cell r="H389">
            <v>96.23</v>
          </cell>
          <cell r="I389">
            <v>32.08</v>
          </cell>
        </row>
        <row r="390">
          <cell r="C390">
            <v>80410</v>
          </cell>
          <cell r="D390">
            <v>56.41</v>
          </cell>
          <cell r="E390">
            <v>10</v>
          </cell>
          <cell r="F390">
            <v>411.3</v>
          </cell>
          <cell r="G390">
            <v>0</v>
          </cell>
          <cell r="H390">
            <v>308.48</v>
          </cell>
          <cell r="I390">
            <v>102.83</v>
          </cell>
        </row>
        <row r="391">
          <cell r="C391">
            <v>80420</v>
          </cell>
          <cell r="D391">
            <v>60.57</v>
          </cell>
          <cell r="E391">
            <v>10</v>
          </cell>
          <cell r="F391">
            <v>584.9</v>
          </cell>
          <cell r="G391">
            <v>0</v>
          </cell>
          <cell r="H391">
            <v>438.68</v>
          </cell>
          <cell r="I391">
            <v>146.22999999999999</v>
          </cell>
        </row>
        <row r="392">
          <cell r="C392">
            <v>80440</v>
          </cell>
          <cell r="D392">
            <v>11</v>
          </cell>
          <cell r="E392">
            <v>20</v>
          </cell>
          <cell r="F392">
            <v>715.7</v>
          </cell>
          <cell r="G392">
            <v>0</v>
          </cell>
          <cell r="H392">
            <v>536.78</v>
          </cell>
          <cell r="I392">
            <v>178.93</v>
          </cell>
        </row>
        <row r="393">
          <cell r="C393">
            <v>80460</v>
          </cell>
          <cell r="D393">
            <v>18.829999999999998</v>
          </cell>
          <cell r="E393">
            <v>20</v>
          </cell>
          <cell r="F393">
            <v>298.3</v>
          </cell>
          <cell r="G393">
            <v>0</v>
          </cell>
          <cell r="H393">
            <v>0</v>
          </cell>
          <cell r="I393">
            <v>298.3</v>
          </cell>
        </row>
        <row r="394">
          <cell r="C394">
            <v>80480</v>
          </cell>
          <cell r="D394">
            <v>38.159999999999997</v>
          </cell>
          <cell r="E394">
            <v>20</v>
          </cell>
          <cell r="F394">
            <v>569.9</v>
          </cell>
          <cell r="G394">
            <v>0</v>
          </cell>
          <cell r="H394">
            <v>0</v>
          </cell>
          <cell r="I394">
            <v>569.9</v>
          </cell>
        </row>
        <row r="395">
          <cell r="C395">
            <v>80495</v>
          </cell>
          <cell r="D395">
            <v>1.35</v>
          </cell>
          <cell r="E395">
            <v>15</v>
          </cell>
          <cell r="F395">
            <v>296.33</v>
          </cell>
          <cell r="G395">
            <v>0</v>
          </cell>
          <cell r="H395">
            <v>0</v>
          </cell>
          <cell r="I395">
            <v>296.33</v>
          </cell>
        </row>
        <row r="396">
          <cell r="C396">
            <v>80500</v>
          </cell>
          <cell r="D396">
            <v>0.68</v>
          </cell>
          <cell r="E396">
            <v>5</v>
          </cell>
          <cell r="F396">
            <v>5.08</v>
          </cell>
          <cell r="G396">
            <v>0</v>
          </cell>
          <cell r="H396">
            <v>0</v>
          </cell>
          <cell r="I396">
            <v>5.08</v>
          </cell>
        </row>
        <row r="397">
          <cell r="C397">
            <v>80510.2</v>
          </cell>
          <cell r="D397">
            <v>0.68</v>
          </cell>
          <cell r="E397">
            <v>10.19999999999709</v>
          </cell>
          <cell r="F397">
            <v>6.94</v>
          </cell>
          <cell r="G397">
            <v>0</v>
          </cell>
          <cell r="H397">
            <v>0</v>
          </cell>
          <cell r="I397">
            <v>6.94</v>
          </cell>
        </row>
        <row r="398">
          <cell r="C398">
            <v>80520</v>
          </cell>
          <cell r="D398">
            <v>1.08</v>
          </cell>
          <cell r="E398">
            <v>9.8000000000029104</v>
          </cell>
          <cell r="F398">
            <v>8.6199999999999992</v>
          </cell>
          <cell r="G398">
            <v>0</v>
          </cell>
          <cell r="H398">
            <v>0</v>
          </cell>
          <cell r="I398">
            <v>8.6199999999999992</v>
          </cell>
        </row>
        <row r="399">
          <cell r="C399">
            <v>80540</v>
          </cell>
          <cell r="D399">
            <v>8.07</v>
          </cell>
          <cell r="E399">
            <v>20</v>
          </cell>
          <cell r="F399">
            <v>91.5</v>
          </cell>
          <cell r="G399">
            <v>0</v>
          </cell>
          <cell r="H399">
            <v>0</v>
          </cell>
          <cell r="I399">
            <v>91.5</v>
          </cell>
        </row>
        <row r="400">
          <cell r="C400">
            <v>80560</v>
          </cell>
          <cell r="D400">
            <v>3.01</v>
          </cell>
          <cell r="E400">
            <v>20</v>
          </cell>
          <cell r="F400">
            <v>110.8</v>
          </cell>
          <cell r="G400">
            <v>0</v>
          </cell>
          <cell r="H400">
            <v>0</v>
          </cell>
          <cell r="I400">
            <v>110.8</v>
          </cell>
        </row>
        <row r="401">
          <cell r="C401">
            <v>80570</v>
          </cell>
          <cell r="D401">
            <v>1.22</v>
          </cell>
          <cell r="E401">
            <v>10</v>
          </cell>
          <cell r="F401">
            <v>21.15</v>
          </cell>
          <cell r="G401">
            <v>0</v>
          </cell>
          <cell r="H401">
            <v>0</v>
          </cell>
          <cell r="I401">
            <v>21.15</v>
          </cell>
        </row>
        <row r="402">
          <cell r="C402">
            <v>80580</v>
          </cell>
          <cell r="D402">
            <v>2.59</v>
          </cell>
          <cell r="E402">
            <v>10</v>
          </cell>
          <cell r="F402">
            <v>19.05</v>
          </cell>
          <cell r="G402">
            <v>0</v>
          </cell>
          <cell r="H402">
            <v>0</v>
          </cell>
          <cell r="I402">
            <v>19.05</v>
          </cell>
        </row>
        <row r="403">
          <cell r="C403">
            <v>80591</v>
          </cell>
          <cell r="D403">
            <v>58.65</v>
          </cell>
          <cell r="E403">
            <v>11</v>
          </cell>
          <cell r="F403">
            <v>336.82</v>
          </cell>
          <cell r="G403">
            <v>0</v>
          </cell>
          <cell r="H403">
            <v>0</v>
          </cell>
          <cell r="I403">
            <v>336.82</v>
          </cell>
        </row>
        <row r="404">
          <cell r="C404">
            <v>80600</v>
          </cell>
          <cell r="D404">
            <v>163.96</v>
          </cell>
          <cell r="E404">
            <v>9</v>
          </cell>
          <cell r="F404">
            <v>1001.75</v>
          </cell>
          <cell r="G404">
            <v>0</v>
          </cell>
          <cell r="H404">
            <v>0</v>
          </cell>
          <cell r="I404">
            <v>1001.75</v>
          </cell>
        </row>
        <row r="405">
          <cell r="C405">
            <v>80620</v>
          </cell>
          <cell r="D405">
            <v>5.87</v>
          </cell>
          <cell r="E405">
            <v>20</v>
          </cell>
          <cell r="F405">
            <v>1698.3</v>
          </cell>
          <cell r="G405">
            <v>1528.47</v>
          </cell>
          <cell r="H405">
            <v>169.83</v>
          </cell>
          <cell r="I405">
            <v>0</v>
          </cell>
        </row>
        <row r="406">
          <cell r="C406">
            <v>80640</v>
          </cell>
          <cell r="D406">
            <v>8.4700000000000006</v>
          </cell>
          <cell r="E406">
            <v>20</v>
          </cell>
          <cell r="F406">
            <v>143.4</v>
          </cell>
          <cell r="G406">
            <v>129.06</v>
          </cell>
          <cell r="H406">
            <v>14.34</v>
          </cell>
          <cell r="I406">
            <v>0</v>
          </cell>
        </row>
        <row r="407">
          <cell r="C407">
            <v>80660</v>
          </cell>
          <cell r="D407">
            <v>4.74</v>
          </cell>
          <cell r="E407">
            <v>20</v>
          </cell>
          <cell r="F407">
            <v>132.1</v>
          </cell>
          <cell r="G407">
            <v>118.89</v>
          </cell>
          <cell r="H407">
            <v>13.21</v>
          </cell>
          <cell r="I407">
            <v>0</v>
          </cell>
        </row>
        <row r="408">
          <cell r="C408">
            <v>80680</v>
          </cell>
          <cell r="D408">
            <v>22.03</v>
          </cell>
          <cell r="E408">
            <v>20</v>
          </cell>
          <cell r="F408">
            <v>267.7</v>
          </cell>
          <cell r="G408">
            <v>240.93</v>
          </cell>
          <cell r="H408">
            <v>26.77</v>
          </cell>
          <cell r="I408">
            <v>0</v>
          </cell>
        </row>
        <row r="409">
          <cell r="C409">
            <v>80690</v>
          </cell>
          <cell r="D409">
            <v>2.11</v>
          </cell>
          <cell r="E409">
            <v>10</v>
          </cell>
          <cell r="F409">
            <v>120.7</v>
          </cell>
          <cell r="G409">
            <v>108.63</v>
          </cell>
          <cell r="H409">
            <v>12.07</v>
          </cell>
          <cell r="I409">
            <v>0</v>
          </cell>
        </row>
        <row r="410">
          <cell r="C410">
            <v>80700</v>
          </cell>
          <cell r="D410">
            <v>1.82</v>
          </cell>
          <cell r="E410">
            <v>10</v>
          </cell>
          <cell r="F410">
            <v>19.649999999999999</v>
          </cell>
          <cell r="G410">
            <v>17.690000000000001</v>
          </cell>
          <cell r="H410">
            <v>1.97</v>
          </cell>
          <cell r="I410">
            <v>0</v>
          </cell>
        </row>
        <row r="411">
          <cell r="C411">
            <v>80720</v>
          </cell>
          <cell r="D411">
            <v>3.76</v>
          </cell>
          <cell r="E411">
            <v>20</v>
          </cell>
          <cell r="F411">
            <v>55.8</v>
          </cell>
          <cell r="G411">
            <v>50.22</v>
          </cell>
          <cell r="H411">
            <v>5.58</v>
          </cell>
          <cell r="I411">
            <v>0</v>
          </cell>
        </row>
        <row r="412">
          <cell r="C412">
            <v>80740</v>
          </cell>
          <cell r="D412">
            <v>1.4</v>
          </cell>
          <cell r="E412">
            <v>20</v>
          </cell>
          <cell r="F412">
            <v>51.6</v>
          </cell>
          <cell r="G412">
            <v>46.44</v>
          </cell>
          <cell r="H412">
            <v>5.16</v>
          </cell>
          <cell r="I412">
            <v>0</v>
          </cell>
        </row>
        <row r="413">
          <cell r="C413">
            <v>80760</v>
          </cell>
          <cell r="D413">
            <v>2.39</v>
          </cell>
          <cell r="E413">
            <v>20</v>
          </cell>
          <cell r="F413">
            <v>37.9</v>
          </cell>
          <cell r="G413">
            <v>34.11</v>
          </cell>
          <cell r="H413">
            <v>3.79</v>
          </cell>
          <cell r="I413">
            <v>0</v>
          </cell>
        </row>
        <row r="414">
          <cell r="C414">
            <v>80780</v>
          </cell>
          <cell r="D414">
            <v>1.84</v>
          </cell>
          <cell r="E414">
            <v>20</v>
          </cell>
          <cell r="F414">
            <v>42.3</v>
          </cell>
          <cell r="G414">
            <v>38.07</v>
          </cell>
          <cell r="H414">
            <v>4.2300000000000004</v>
          </cell>
          <cell r="I414">
            <v>0</v>
          </cell>
        </row>
        <row r="415">
          <cell r="C415">
            <v>80800</v>
          </cell>
          <cell r="D415">
            <v>1.63</v>
          </cell>
          <cell r="E415">
            <v>20</v>
          </cell>
          <cell r="F415">
            <v>34.700000000000003</v>
          </cell>
          <cell r="G415">
            <v>31.23</v>
          </cell>
          <cell r="H415">
            <v>3.47</v>
          </cell>
          <cell r="I415">
            <v>0</v>
          </cell>
        </row>
        <row r="416">
          <cell r="C416">
            <v>80810</v>
          </cell>
          <cell r="D416">
            <v>1.25</v>
          </cell>
          <cell r="E416">
            <v>10</v>
          </cell>
          <cell r="F416">
            <v>14.4</v>
          </cell>
          <cell r="G416">
            <v>12.96</v>
          </cell>
          <cell r="H416">
            <v>1.44</v>
          </cell>
          <cell r="I416">
            <v>0</v>
          </cell>
        </row>
        <row r="417">
          <cell r="C417">
            <v>80820</v>
          </cell>
          <cell r="D417">
            <v>0</v>
          </cell>
          <cell r="E417">
            <v>10</v>
          </cell>
          <cell r="F417">
            <v>3.13</v>
          </cell>
          <cell r="G417">
            <v>2.82</v>
          </cell>
          <cell r="H417">
            <v>0.31</v>
          </cell>
          <cell r="I417">
            <v>0</v>
          </cell>
        </row>
        <row r="418">
          <cell r="C418">
            <v>80840</v>
          </cell>
          <cell r="D418">
            <v>0.49</v>
          </cell>
          <cell r="E418">
            <v>20</v>
          </cell>
          <cell r="F418">
            <v>2.4500000000000002</v>
          </cell>
          <cell r="G418">
            <v>2.21</v>
          </cell>
          <cell r="H418">
            <v>0.25</v>
          </cell>
          <cell r="I418">
            <v>0</v>
          </cell>
        </row>
        <row r="419">
          <cell r="C419">
            <v>80860</v>
          </cell>
          <cell r="D419">
            <v>4.0599999999999996</v>
          </cell>
          <cell r="E419">
            <v>20</v>
          </cell>
          <cell r="F419">
            <v>45.5</v>
          </cell>
          <cell r="G419">
            <v>0</v>
          </cell>
          <cell r="H419">
            <v>36.4</v>
          </cell>
          <cell r="I419">
            <v>9.1</v>
          </cell>
        </row>
        <row r="420">
          <cell r="C420">
            <v>80880</v>
          </cell>
          <cell r="D420">
            <v>30.23</v>
          </cell>
          <cell r="E420">
            <v>20</v>
          </cell>
          <cell r="F420">
            <v>342.9</v>
          </cell>
          <cell r="G420">
            <v>0</v>
          </cell>
          <cell r="H420">
            <v>274.32</v>
          </cell>
          <cell r="I420">
            <v>68.58</v>
          </cell>
        </row>
        <row r="421">
          <cell r="C421">
            <v>80900</v>
          </cell>
          <cell r="D421">
            <v>7.95</v>
          </cell>
          <cell r="E421">
            <v>20</v>
          </cell>
          <cell r="F421">
            <v>381.8</v>
          </cell>
          <cell r="G421">
            <v>0</v>
          </cell>
          <cell r="H421">
            <v>305.44</v>
          </cell>
          <cell r="I421">
            <v>76.36</v>
          </cell>
        </row>
        <row r="422">
          <cell r="C422">
            <v>80910</v>
          </cell>
          <cell r="D422">
            <v>9.08</v>
          </cell>
          <cell r="E422">
            <v>10</v>
          </cell>
          <cell r="F422">
            <v>85.15</v>
          </cell>
          <cell r="G422">
            <v>0</v>
          </cell>
          <cell r="H422">
            <v>68.12</v>
          </cell>
          <cell r="I422">
            <v>17.03</v>
          </cell>
        </row>
        <row r="423">
          <cell r="C423">
            <v>80920</v>
          </cell>
          <cell r="D423">
            <v>8.1</v>
          </cell>
          <cell r="E423">
            <v>10</v>
          </cell>
          <cell r="F423">
            <v>85.9</v>
          </cell>
          <cell r="G423">
            <v>0</v>
          </cell>
          <cell r="H423">
            <v>68.72</v>
          </cell>
          <cell r="I423">
            <v>17.18</v>
          </cell>
        </row>
        <row r="424">
          <cell r="C424">
            <v>80930</v>
          </cell>
          <cell r="D424">
            <v>7.76</v>
          </cell>
          <cell r="E424">
            <v>10</v>
          </cell>
          <cell r="F424">
            <v>79.3</v>
          </cell>
          <cell r="G424">
            <v>0</v>
          </cell>
          <cell r="H424">
            <v>63.44</v>
          </cell>
          <cell r="I424">
            <v>15.86</v>
          </cell>
        </row>
        <row r="425">
          <cell r="C425">
            <v>80940</v>
          </cell>
          <cell r="D425">
            <v>8.6</v>
          </cell>
          <cell r="E425">
            <v>10</v>
          </cell>
          <cell r="F425">
            <v>81.8</v>
          </cell>
          <cell r="G425">
            <v>0</v>
          </cell>
          <cell r="H425">
            <v>65.44</v>
          </cell>
          <cell r="I425">
            <v>16.36</v>
          </cell>
        </row>
        <row r="426">
          <cell r="C426">
            <v>80960</v>
          </cell>
          <cell r="D426">
            <v>1.54</v>
          </cell>
          <cell r="E426">
            <v>20</v>
          </cell>
          <cell r="F426">
            <v>101.4</v>
          </cell>
          <cell r="G426">
            <v>0</v>
          </cell>
          <cell r="H426">
            <v>81.12</v>
          </cell>
          <cell r="I426">
            <v>20.28</v>
          </cell>
        </row>
        <row r="427">
          <cell r="C427">
            <v>80970</v>
          </cell>
          <cell r="D427">
            <v>3.7</v>
          </cell>
          <cell r="E427">
            <v>10</v>
          </cell>
          <cell r="F427">
            <v>26.2</v>
          </cell>
          <cell r="G427">
            <v>0</v>
          </cell>
          <cell r="H427">
            <v>20.96</v>
          </cell>
          <cell r="I427">
            <v>5.24</v>
          </cell>
        </row>
        <row r="428">
          <cell r="C428">
            <v>80980</v>
          </cell>
          <cell r="D428">
            <v>3.76</v>
          </cell>
          <cell r="E428">
            <v>10</v>
          </cell>
          <cell r="F428">
            <v>37.299999999999997</v>
          </cell>
          <cell r="G428">
            <v>0</v>
          </cell>
          <cell r="H428">
            <v>29.84</v>
          </cell>
          <cell r="I428">
            <v>7.46</v>
          </cell>
        </row>
        <row r="429">
          <cell r="C429">
            <v>81000</v>
          </cell>
          <cell r="D429">
            <v>0</v>
          </cell>
          <cell r="E429">
            <v>20</v>
          </cell>
          <cell r="F429">
            <v>18.8</v>
          </cell>
          <cell r="G429">
            <v>3.76</v>
          </cell>
          <cell r="H429">
            <v>0</v>
          </cell>
          <cell r="I429">
            <v>15.04</v>
          </cell>
        </row>
        <row r="430">
          <cell r="C430">
            <v>81010</v>
          </cell>
          <cell r="D430">
            <v>0</v>
          </cell>
          <cell r="E430">
            <v>10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</row>
        <row r="431">
          <cell r="C431">
            <v>81020</v>
          </cell>
          <cell r="D431">
            <v>9.5</v>
          </cell>
          <cell r="E431">
            <v>10</v>
          </cell>
          <cell r="F431">
            <v>23.75</v>
          </cell>
          <cell r="G431">
            <v>21.38</v>
          </cell>
          <cell r="H431">
            <v>2.38</v>
          </cell>
          <cell r="I431">
            <v>0</v>
          </cell>
        </row>
        <row r="432">
          <cell r="C432">
            <v>81030</v>
          </cell>
          <cell r="D432">
            <v>7.13</v>
          </cell>
          <cell r="E432">
            <v>10</v>
          </cell>
          <cell r="F432">
            <v>83.15</v>
          </cell>
          <cell r="G432">
            <v>74.84</v>
          </cell>
          <cell r="H432">
            <v>8.32</v>
          </cell>
          <cell r="I432">
            <v>0</v>
          </cell>
        </row>
        <row r="433">
          <cell r="C433">
            <v>81040</v>
          </cell>
          <cell r="D433">
            <v>6.92</v>
          </cell>
          <cell r="E433">
            <v>10</v>
          </cell>
          <cell r="F433">
            <v>70.25</v>
          </cell>
          <cell r="G433">
            <v>63.23</v>
          </cell>
          <cell r="H433">
            <v>7.03</v>
          </cell>
          <cell r="I433">
            <v>0</v>
          </cell>
        </row>
        <row r="434">
          <cell r="C434">
            <v>81060</v>
          </cell>
          <cell r="D434">
            <v>9.76</v>
          </cell>
          <cell r="E434">
            <v>20</v>
          </cell>
          <cell r="F434">
            <v>166.8</v>
          </cell>
          <cell r="G434">
            <v>150.12</v>
          </cell>
          <cell r="H434">
            <v>16.68</v>
          </cell>
          <cell r="I434">
            <v>0</v>
          </cell>
        </row>
        <row r="435">
          <cell r="C435">
            <v>81080</v>
          </cell>
          <cell r="D435">
            <v>32.909999999999997</v>
          </cell>
          <cell r="E435">
            <v>20</v>
          </cell>
          <cell r="F435">
            <v>426.7</v>
          </cell>
          <cell r="G435">
            <v>384.03</v>
          </cell>
          <cell r="H435">
            <v>42.67</v>
          </cell>
          <cell r="I435">
            <v>0</v>
          </cell>
        </row>
        <row r="436">
          <cell r="C436">
            <v>81090</v>
          </cell>
          <cell r="D436">
            <v>7.7</v>
          </cell>
          <cell r="E436">
            <v>10</v>
          </cell>
          <cell r="F436">
            <v>203.05</v>
          </cell>
          <cell r="G436">
            <v>182.75</v>
          </cell>
          <cell r="H436">
            <v>20.309999999999999</v>
          </cell>
          <cell r="I436">
            <v>0</v>
          </cell>
        </row>
        <row r="437">
          <cell r="C437">
            <v>81100</v>
          </cell>
          <cell r="D437">
            <v>6.81</v>
          </cell>
          <cell r="E437">
            <v>10</v>
          </cell>
          <cell r="F437">
            <v>72.55</v>
          </cell>
          <cell r="G437">
            <v>65.3</v>
          </cell>
          <cell r="H437">
            <v>7.26</v>
          </cell>
          <cell r="I437">
            <v>0</v>
          </cell>
        </row>
        <row r="438">
          <cell r="C438">
            <v>81110</v>
          </cell>
          <cell r="D438">
            <v>3.88</v>
          </cell>
          <cell r="E438">
            <v>10</v>
          </cell>
          <cell r="F438">
            <v>53.45</v>
          </cell>
          <cell r="G438">
            <v>48.11</v>
          </cell>
          <cell r="H438">
            <v>5.35</v>
          </cell>
          <cell r="I438">
            <v>0</v>
          </cell>
        </row>
        <row r="439">
          <cell r="C439">
            <v>81120</v>
          </cell>
          <cell r="D439">
            <v>1.04</v>
          </cell>
          <cell r="E439">
            <v>10</v>
          </cell>
          <cell r="F439">
            <v>24.6</v>
          </cell>
          <cell r="G439">
            <v>22.14</v>
          </cell>
          <cell r="H439">
            <v>2.46</v>
          </cell>
          <cell r="I439">
            <v>0</v>
          </cell>
        </row>
        <row r="440">
          <cell r="C440">
            <v>81130</v>
          </cell>
          <cell r="D440">
            <v>4.08</v>
          </cell>
          <cell r="E440">
            <v>10</v>
          </cell>
          <cell r="F440">
            <v>25.6</v>
          </cell>
          <cell r="G440">
            <v>23.04</v>
          </cell>
          <cell r="H440">
            <v>2.56</v>
          </cell>
          <cell r="I440">
            <v>0</v>
          </cell>
        </row>
        <row r="441">
          <cell r="C441">
            <v>81140</v>
          </cell>
          <cell r="D441">
            <v>4.24</v>
          </cell>
          <cell r="E441">
            <v>10</v>
          </cell>
          <cell r="F441">
            <v>41.6</v>
          </cell>
          <cell r="G441">
            <v>4.16</v>
          </cell>
          <cell r="H441">
            <v>12.48</v>
          </cell>
          <cell r="I441">
            <v>24.96</v>
          </cell>
        </row>
        <row r="442">
          <cell r="C442">
            <v>81160</v>
          </cell>
          <cell r="D442">
            <v>4.75</v>
          </cell>
          <cell r="E442">
            <v>20</v>
          </cell>
          <cell r="F442">
            <v>89.9</v>
          </cell>
          <cell r="G442">
            <v>8.99</v>
          </cell>
          <cell r="H442">
            <v>26.97</v>
          </cell>
          <cell r="I442">
            <v>53.94</v>
          </cell>
        </row>
        <row r="443">
          <cell r="C443">
            <v>81180</v>
          </cell>
          <cell r="D443">
            <v>5.28</v>
          </cell>
          <cell r="E443">
            <v>20</v>
          </cell>
          <cell r="F443">
            <v>100.3</v>
          </cell>
          <cell r="G443">
            <v>10.029999999999999</v>
          </cell>
          <cell r="H443">
            <v>30.09</v>
          </cell>
          <cell r="I443">
            <v>60.18</v>
          </cell>
        </row>
        <row r="444">
          <cell r="C444">
            <v>81200</v>
          </cell>
          <cell r="D444">
            <v>11.2</v>
          </cell>
          <cell r="E444">
            <v>20</v>
          </cell>
          <cell r="F444">
            <v>164.8</v>
          </cell>
          <cell r="G444">
            <v>16.48</v>
          </cell>
          <cell r="H444">
            <v>49.44</v>
          </cell>
          <cell r="I444">
            <v>98.88</v>
          </cell>
        </row>
        <row r="445">
          <cell r="C445">
            <v>81210</v>
          </cell>
          <cell r="D445">
            <v>39.840000000000003</v>
          </cell>
          <cell r="E445">
            <v>10</v>
          </cell>
          <cell r="F445">
            <v>255.2</v>
          </cell>
          <cell r="G445">
            <v>25.52</v>
          </cell>
          <cell r="H445">
            <v>76.56</v>
          </cell>
          <cell r="I445">
            <v>153.12</v>
          </cell>
        </row>
        <row r="446">
          <cell r="C446">
            <v>81220</v>
          </cell>
          <cell r="D446">
            <v>27.62</v>
          </cell>
          <cell r="E446">
            <v>10</v>
          </cell>
          <cell r="F446">
            <v>337.3</v>
          </cell>
          <cell r="G446">
            <v>33.729999999999997</v>
          </cell>
          <cell r="H446">
            <v>101.19</v>
          </cell>
          <cell r="I446">
            <v>202.38</v>
          </cell>
        </row>
        <row r="447">
          <cell r="C447">
            <v>81230</v>
          </cell>
          <cell r="D447">
            <v>6.9</v>
          </cell>
          <cell r="E447">
            <v>10</v>
          </cell>
          <cell r="F447">
            <v>172.6</v>
          </cell>
          <cell r="G447">
            <v>17.260000000000002</v>
          </cell>
          <cell r="H447">
            <v>51.78</v>
          </cell>
          <cell r="I447">
            <v>103.56</v>
          </cell>
        </row>
        <row r="448">
          <cell r="C448">
            <v>81240</v>
          </cell>
          <cell r="D448">
            <v>7.93</v>
          </cell>
          <cell r="E448">
            <v>10</v>
          </cell>
          <cell r="F448">
            <v>74.150000000000006</v>
          </cell>
          <cell r="G448">
            <v>7.42</v>
          </cell>
          <cell r="H448">
            <v>22.25</v>
          </cell>
          <cell r="I448">
            <v>44.49</v>
          </cell>
        </row>
        <row r="449">
          <cell r="C449">
            <v>81260</v>
          </cell>
          <cell r="D449">
            <v>8.1199999999999992</v>
          </cell>
          <cell r="E449">
            <v>20</v>
          </cell>
          <cell r="F449">
            <v>160.5</v>
          </cell>
          <cell r="G449">
            <v>16.05</v>
          </cell>
          <cell r="H449">
            <v>48.15</v>
          </cell>
          <cell r="I449">
            <v>96.3</v>
          </cell>
        </row>
        <row r="450">
          <cell r="C450">
            <v>81270</v>
          </cell>
          <cell r="D450">
            <v>16.149999999999999</v>
          </cell>
          <cell r="E450">
            <v>10</v>
          </cell>
          <cell r="F450">
            <v>121.35</v>
          </cell>
          <cell r="G450">
            <v>12.14</v>
          </cell>
          <cell r="H450">
            <v>36.409999999999997</v>
          </cell>
          <cell r="I450">
            <v>72.81</v>
          </cell>
        </row>
        <row r="451">
          <cell r="C451">
            <v>81280</v>
          </cell>
          <cell r="D451">
            <v>14.4</v>
          </cell>
          <cell r="E451">
            <v>10</v>
          </cell>
          <cell r="F451">
            <v>152.75</v>
          </cell>
          <cell r="G451">
            <v>15.28</v>
          </cell>
          <cell r="H451">
            <v>45.83</v>
          </cell>
          <cell r="I451">
            <v>91.65</v>
          </cell>
        </row>
        <row r="452">
          <cell r="C452">
            <v>81290</v>
          </cell>
          <cell r="D452">
            <v>8.2200000000000006</v>
          </cell>
          <cell r="E452">
            <v>10</v>
          </cell>
          <cell r="F452">
            <v>113.1</v>
          </cell>
          <cell r="G452">
            <v>11.31</v>
          </cell>
          <cell r="H452">
            <v>33.93</v>
          </cell>
          <cell r="I452">
            <v>67.86</v>
          </cell>
        </row>
        <row r="453">
          <cell r="C453">
            <v>81300</v>
          </cell>
          <cell r="D453">
            <v>7.58</v>
          </cell>
          <cell r="E453">
            <v>10</v>
          </cell>
          <cell r="F453">
            <v>79</v>
          </cell>
          <cell r="G453">
            <v>7.9</v>
          </cell>
          <cell r="H453">
            <v>23.7</v>
          </cell>
          <cell r="I453">
            <v>47.4</v>
          </cell>
        </row>
        <row r="454">
          <cell r="C454">
            <v>81310</v>
          </cell>
          <cell r="D454">
            <v>13.09</v>
          </cell>
          <cell r="E454">
            <v>10</v>
          </cell>
          <cell r="F454">
            <v>103.35</v>
          </cell>
          <cell r="G454">
            <v>10.34</v>
          </cell>
          <cell r="H454">
            <v>31.01</v>
          </cell>
          <cell r="I454">
            <v>62.01</v>
          </cell>
        </row>
        <row r="455">
          <cell r="C455">
            <v>81320</v>
          </cell>
          <cell r="D455">
            <v>12.12</v>
          </cell>
          <cell r="E455">
            <v>10</v>
          </cell>
          <cell r="F455">
            <v>126.05</v>
          </cell>
          <cell r="G455">
            <v>12.61</v>
          </cell>
          <cell r="H455">
            <v>37.82</v>
          </cell>
          <cell r="I455">
            <v>75.63</v>
          </cell>
        </row>
        <row r="456">
          <cell r="C456">
            <v>81330</v>
          </cell>
          <cell r="D456">
            <v>4.4400000000000004</v>
          </cell>
          <cell r="E456">
            <v>10</v>
          </cell>
          <cell r="F456">
            <v>82.8</v>
          </cell>
          <cell r="G456">
            <v>8.2799999999999994</v>
          </cell>
          <cell r="H456">
            <v>24.84</v>
          </cell>
          <cell r="I456">
            <v>49.68</v>
          </cell>
        </row>
        <row r="457">
          <cell r="C457">
            <v>81340</v>
          </cell>
          <cell r="D457">
            <v>7.5</v>
          </cell>
          <cell r="E457">
            <v>10</v>
          </cell>
          <cell r="F457">
            <v>59.7</v>
          </cell>
          <cell r="G457">
            <v>5.97</v>
          </cell>
          <cell r="H457">
            <v>17.91</v>
          </cell>
          <cell r="I457">
            <v>35.82</v>
          </cell>
        </row>
        <row r="458">
          <cell r="C458">
            <v>81350</v>
          </cell>
          <cell r="D458">
            <v>11.49</v>
          </cell>
          <cell r="E458">
            <v>10</v>
          </cell>
          <cell r="F458">
            <v>94.95</v>
          </cell>
          <cell r="G458">
            <v>9.5</v>
          </cell>
          <cell r="H458">
            <v>28.49</v>
          </cell>
          <cell r="I458">
            <v>56.97</v>
          </cell>
        </row>
        <row r="459">
          <cell r="C459">
            <v>81360</v>
          </cell>
          <cell r="D459">
            <v>14.36</v>
          </cell>
          <cell r="E459">
            <v>10</v>
          </cell>
          <cell r="F459">
            <v>129.25</v>
          </cell>
          <cell r="G459">
            <v>12.93</v>
          </cell>
          <cell r="H459">
            <v>38.78</v>
          </cell>
          <cell r="I459">
            <v>77.55</v>
          </cell>
        </row>
        <row r="460">
          <cell r="C460">
            <v>81380</v>
          </cell>
          <cell r="D460">
            <v>6.9</v>
          </cell>
          <cell r="E460">
            <v>20</v>
          </cell>
          <cell r="F460">
            <v>212.6</v>
          </cell>
          <cell r="G460">
            <v>21.26</v>
          </cell>
          <cell r="H460">
            <v>63.78</v>
          </cell>
          <cell r="I460">
            <v>127.56</v>
          </cell>
        </row>
        <row r="461">
          <cell r="C461">
            <v>81400</v>
          </cell>
          <cell r="D461">
            <v>4.68</v>
          </cell>
          <cell r="E461">
            <v>20</v>
          </cell>
          <cell r="F461">
            <v>115.8</v>
          </cell>
          <cell r="G461">
            <v>115.8</v>
          </cell>
          <cell r="H461">
            <v>0</v>
          </cell>
          <cell r="I461">
            <v>0</v>
          </cell>
        </row>
        <row r="462">
          <cell r="C462">
            <v>81410</v>
          </cell>
          <cell r="D462">
            <v>2.2599999999999998</v>
          </cell>
          <cell r="E462">
            <v>10</v>
          </cell>
          <cell r="F462">
            <v>34.700000000000003</v>
          </cell>
          <cell r="G462">
            <v>34.700000000000003</v>
          </cell>
          <cell r="H462">
            <v>0</v>
          </cell>
          <cell r="I462">
            <v>0</v>
          </cell>
        </row>
        <row r="463">
          <cell r="C463">
            <v>81420</v>
          </cell>
          <cell r="D463">
            <v>0.56000000000000005</v>
          </cell>
          <cell r="E463">
            <v>10</v>
          </cell>
          <cell r="F463">
            <v>14.1</v>
          </cell>
          <cell r="G463">
            <v>14.1</v>
          </cell>
          <cell r="H463">
            <v>0</v>
          </cell>
          <cell r="I463">
            <v>0</v>
          </cell>
        </row>
        <row r="464">
          <cell r="C464">
            <v>81430</v>
          </cell>
          <cell r="D464">
            <v>0</v>
          </cell>
          <cell r="E464">
            <v>10</v>
          </cell>
          <cell r="F464">
            <v>1.4</v>
          </cell>
          <cell r="G464">
            <v>1.4</v>
          </cell>
          <cell r="H464">
            <v>0</v>
          </cell>
          <cell r="I464">
            <v>0</v>
          </cell>
        </row>
        <row r="465">
          <cell r="C465">
            <v>81440</v>
          </cell>
          <cell r="D465">
            <v>0</v>
          </cell>
          <cell r="E465">
            <v>10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</row>
        <row r="466">
          <cell r="C466">
            <v>81460</v>
          </cell>
          <cell r="D466">
            <v>0</v>
          </cell>
          <cell r="E466">
            <v>20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</row>
        <row r="467">
          <cell r="C467">
            <v>81480</v>
          </cell>
          <cell r="D467">
            <v>0</v>
          </cell>
          <cell r="E467">
            <v>20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</row>
        <row r="468">
          <cell r="C468">
            <v>81500</v>
          </cell>
          <cell r="D468">
            <v>0</v>
          </cell>
          <cell r="E468">
            <v>20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</row>
        <row r="469">
          <cell r="C469">
            <v>81520</v>
          </cell>
          <cell r="D469">
            <v>0</v>
          </cell>
          <cell r="E469">
            <v>20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</row>
        <row r="470">
          <cell r="C470">
            <v>81540</v>
          </cell>
          <cell r="D470">
            <v>0</v>
          </cell>
          <cell r="E470">
            <v>20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</row>
        <row r="471">
          <cell r="C471">
            <v>81550</v>
          </cell>
          <cell r="D471">
            <v>0.18</v>
          </cell>
          <cell r="E471">
            <v>10</v>
          </cell>
          <cell r="F471">
            <v>0.45</v>
          </cell>
          <cell r="G471">
            <v>0.45</v>
          </cell>
          <cell r="H471">
            <v>0</v>
          </cell>
          <cell r="I471">
            <v>0</v>
          </cell>
        </row>
        <row r="472">
          <cell r="C472">
            <v>81560</v>
          </cell>
          <cell r="D472">
            <v>0</v>
          </cell>
          <cell r="E472">
            <v>10</v>
          </cell>
          <cell r="F472">
            <v>0.45</v>
          </cell>
          <cell r="G472">
            <v>0.45</v>
          </cell>
          <cell r="H472">
            <v>0</v>
          </cell>
          <cell r="I472">
            <v>0</v>
          </cell>
        </row>
        <row r="473">
          <cell r="C473">
            <v>81570</v>
          </cell>
          <cell r="D473">
            <v>0</v>
          </cell>
          <cell r="E473">
            <v>10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</row>
        <row r="474">
          <cell r="C474">
            <v>81580</v>
          </cell>
          <cell r="D474">
            <v>0.02</v>
          </cell>
          <cell r="E474">
            <v>10</v>
          </cell>
          <cell r="F474">
            <v>0.05</v>
          </cell>
          <cell r="G474">
            <v>0.05</v>
          </cell>
          <cell r="H474">
            <v>0</v>
          </cell>
          <cell r="I474">
            <v>0</v>
          </cell>
        </row>
        <row r="475">
          <cell r="C475">
            <v>81600</v>
          </cell>
          <cell r="D475">
            <v>2.87</v>
          </cell>
          <cell r="E475">
            <v>20</v>
          </cell>
          <cell r="F475">
            <v>28.9</v>
          </cell>
          <cell r="G475">
            <v>28.9</v>
          </cell>
          <cell r="H475">
            <v>0</v>
          </cell>
          <cell r="I475">
            <v>0</v>
          </cell>
        </row>
        <row r="476">
          <cell r="C476">
            <v>81620</v>
          </cell>
          <cell r="D476">
            <v>1.46</v>
          </cell>
          <cell r="E476">
            <v>20</v>
          </cell>
          <cell r="F476">
            <v>43.3</v>
          </cell>
          <cell r="G476">
            <v>43.3</v>
          </cell>
          <cell r="H476">
            <v>0</v>
          </cell>
          <cell r="I476">
            <v>0</v>
          </cell>
        </row>
        <row r="477">
          <cell r="C477">
            <v>81640</v>
          </cell>
          <cell r="D477">
            <v>0.2</v>
          </cell>
          <cell r="E477">
            <v>20</v>
          </cell>
          <cell r="F477">
            <v>16.600000000000001</v>
          </cell>
          <cell r="G477">
            <v>16.600000000000001</v>
          </cell>
          <cell r="H477">
            <v>0</v>
          </cell>
          <cell r="I477">
            <v>0</v>
          </cell>
        </row>
        <row r="478">
          <cell r="C478">
            <v>81650</v>
          </cell>
          <cell r="D478">
            <v>0.3</v>
          </cell>
          <cell r="E478">
            <v>10</v>
          </cell>
          <cell r="F478">
            <v>2.5</v>
          </cell>
          <cell r="G478">
            <v>2.5</v>
          </cell>
          <cell r="H478">
            <v>0</v>
          </cell>
          <cell r="I478">
            <v>0</v>
          </cell>
        </row>
        <row r="479">
          <cell r="C479">
            <v>81660</v>
          </cell>
          <cell r="D479">
            <v>0.49</v>
          </cell>
          <cell r="E479">
            <v>10</v>
          </cell>
          <cell r="F479">
            <v>3.95</v>
          </cell>
          <cell r="G479">
            <v>3.95</v>
          </cell>
          <cell r="H479">
            <v>0</v>
          </cell>
          <cell r="I479">
            <v>0</v>
          </cell>
        </row>
        <row r="480">
          <cell r="C480">
            <v>81680</v>
          </cell>
          <cell r="D480">
            <v>1.58</v>
          </cell>
          <cell r="E480">
            <v>20</v>
          </cell>
          <cell r="F480">
            <v>20.7</v>
          </cell>
          <cell r="G480">
            <v>20.7</v>
          </cell>
          <cell r="H480">
            <v>0</v>
          </cell>
          <cell r="I480">
            <v>0</v>
          </cell>
        </row>
        <row r="481">
          <cell r="C481">
            <v>81700</v>
          </cell>
          <cell r="D481">
            <v>0.53</v>
          </cell>
          <cell r="E481">
            <v>20</v>
          </cell>
          <cell r="F481">
            <v>21.1</v>
          </cell>
          <cell r="G481">
            <v>21.1</v>
          </cell>
          <cell r="H481">
            <v>0</v>
          </cell>
          <cell r="I481">
            <v>0</v>
          </cell>
        </row>
        <row r="482">
          <cell r="C482">
            <v>81720</v>
          </cell>
          <cell r="D482">
            <v>5.43</v>
          </cell>
          <cell r="E482">
            <v>20</v>
          </cell>
          <cell r="F482">
            <v>59.6</v>
          </cell>
          <cell r="G482">
            <v>59.6</v>
          </cell>
          <cell r="H482">
            <v>0</v>
          </cell>
          <cell r="I482">
            <v>0</v>
          </cell>
        </row>
        <row r="483">
          <cell r="C483">
            <v>81740</v>
          </cell>
          <cell r="D483">
            <v>10.08</v>
          </cell>
          <cell r="E483">
            <v>20</v>
          </cell>
          <cell r="F483">
            <v>155.1</v>
          </cell>
          <cell r="G483">
            <v>139.59</v>
          </cell>
          <cell r="H483">
            <v>15.51</v>
          </cell>
          <cell r="I483">
            <v>0</v>
          </cell>
        </row>
        <row r="484">
          <cell r="C484">
            <v>81760</v>
          </cell>
          <cell r="D484">
            <v>5.61</v>
          </cell>
          <cell r="E484">
            <v>20</v>
          </cell>
          <cell r="F484">
            <v>156.9</v>
          </cell>
          <cell r="G484">
            <v>141.21</v>
          </cell>
          <cell r="H484">
            <v>15.69</v>
          </cell>
          <cell r="I484">
            <v>0</v>
          </cell>
        </row>
        <row r="485">
          <cell r="C485">
            <v>81780</v>
          </cell>
          <cell r="D485">
            <v>2.31</v>
          </cell>
          <cell r="E485">
            <v>20</v>
          </cell>
          <cell r="F485">
            <v>79.2</v>
          </cell>
          <cell r="G485">
            <v>71.28</v>
          </cell>
          <cell r="H485">
            <v>7.92</v>
          </cell>
          <cell r="I485">
            <v>0</v>
          </cell>
        </row>
        <row r="486">
          <cell r="C486">
            <v>81800</v>
          </cell>
          <cell r="D486">
            <v>10.38</v>
          </cell>
          <cell r="E486">
            <v>20</v>
          </cell>
          <cell r="F486">
            <v>126.9</v>
          </cell>
          <cell r="G486">
            <v>114.21</v>
          </cell>
          <cell r="H486">
            <v>12.69</v>
          </cell>
          <cell r="I486">
            <v>0</v>
          </cell>
        </row>
        <row r="487">
          <cell r="C487">
            <v>81820</v>
          </cell>
          <cell r="D487">
            <v>38.520000000000003</v>
          </cell>
          <cell r="E487">
            <v>20</v>
          </cell>
          <cell r="F487">
            <v>489</v>
          </cell>
          <cell r="G487">
            <v>440.1</v>
          </cell>
          <cell r="H487">
            <v>48.9</v>
          </cell>
          <cell r="I487">
            <v>0</v>
          </cell>
        </row>
        <row r="488">
          <cell r="C488">
            <v>81840</v>
          </cell>
          <cell r="D488">
            <v>35.68</v>
          </cell>
          <cell r="E488">
            <v>20</v>
          </cell>
          <cell r="F488">
            <v>742</v>
          </cell>
          <cell r="G488">
            <v>667.8</v>
          </cell>
          <cell r="H488">
            <v>74.2</v>
          </cell>
          <cell r="I488">
            <v>0</v>
          </cell>
        </row>
        <row r="489">
          <cell r="C489">
            <v>81850</v>
          </cell>
          <cell r="D489">
            <v>28.61</v>
          </cell>
          <cell r="E489">
            <v>10</v>
          </cell>
          <cell r="F489">
            <v>321.45</v>
          </cell>
          <cell r="G489">
            <v>289.31</v>
          </cell>
          <cell r="H489">
            <v>32.15</v>
          </cell>
          <cell r="I489">
            <v>0</v>
          </cell>
        </row>
        <row r="490">
          <cell r="C490">
            <v>81860</v>
          </cell>
          <cell r="D490">
            <v>36.74</v>
          </cell>
          <cell r="E490">
            <v>10</v>
          </cell>
          <cell r="F490">
            <v>326.75</v>
          </cell>
          <cell r="G490">
            <v>294.08</v>
          </cell>
          <cell r="H490">
            <v>32.68</v>
          </cell>
          <cell r="I490">
            <v>0</v>
          </cell>
        </row>
        <row r="491">
          <cell r="C491">
            <v>81870</v>
          </cell>
          <cell r="D491">
            <v>53.65</v>
          </cell>
          <cell r="E491">
            <v>10</v>
          </cell>
          <cell r="F491">
            <v>451.95</v>
          </cell>
          <cell r="G491">
            <v>406.76</v>
          </cell>
          <cell r="H491">
            <v>45.2</v>
          </cell>
          <cell r="I491">
            <v>0</v>
          </cell>
        </row>
        <row r="492">
          <cell r="C492">
            <v>81880</v>
          </cell>
          <cell r="D492">
            <v>13.72</v>
          </cell>
          <cell r="E492">
            <v>10</v>
          </cell>
          <cell r="F492">
            <v>336.85</v>
          </cell>
          <cell r="G492">
            <v>303.17</v>
          </cell>
          <cell r="H492">
            <v>33.69</v>
          </cell>
          <cell r="I492">
            <v>0</v>
          </cell>
        </row>
        <row r="493">
          <cell r="C493">
            <v>81890</v>
          </cell>
          <cell r="D493">
            <v>8.2799999999999994</v>
          </cell>
          <cell r="E493">
            <v>10</v>
          </cell>
          <cell r="F493">
            <v>110</v>
          </cell>
          <cell r="G493">
            <v>99</v>
          </cell>
          <cell r="H493">
            <v>11</v>
          </cell>
          <cell r="I493">
            <v>0</v>
          </cell>
        </row>
        <row r="494">
          <cell r="C494">
            <v>81900</v>
          </cell>
          <cell r="D494">
            <v>18.36</v>
          </cell>
          <cell r="E494">
            <v>10</v>
          </cell>
          <cell r="F494">
            <v>133.19999999999999</v>
          </cell>
          <cell r="G494">
            <v>119.88</v>
          </cell>
          <cell r="H494">
            <v>13.32</v>
          </cell>
          <cell r="I494">
            <v>0</v>
          </cell>
        </row>
        <row r="495">
          <cell r="C495">
            <v>81920</v>
          </cell>
          <cell r="D495">
            <v>49.87</v>
          </cell>
          <cell r="E495">
            <v>20</v>
          </cell>
          <cell r="F495">
            <v>682.3</v>
          </cell>
          <cell r="G495">
            <v>614.07000000000005</v>
          </cell>
          <cell r="H495">
            <v>68.23</v>
          </cell>
          <cell r="I495">
            <v>0</v>
          </cell>
        </row>
        <row r="496">
          <cell r="C496">
            <v>81940</v>
          </cell>
          <cell r="D496">
            <v>8.49</v>
          </cell>
          <cell r="E496">
            <v>20</v>
          </cell>
          <cell r="F496">
            <v>583.6</v>
          </cell>
          <cell r="G496">
            <v>525.24</v>
          </cell>
          <cell r="H496">
            <v>58.36</v>
          </cell>
          <cell r="I496">
            <v>0</v>
          </cell>
        </row>
        <row r="497">
          <cell r="C497">
            <v>81960</v>
          </cell>
          <cell r="D497">
            <v>23.31</v>
          </cell>
          <cell r="E497">
            <v>20</v>
          </cell>
          <cell r="F497">
            <v>318</v>
          </cell>
          <cell r="G497">
            <v>286.2</v>
          </cell>
          <cell r="H497">
            <v>31.8</v>
          </cell>
          <cell r="I497">
            <v>0</v>
          </cell>
        </row>
        <row r="498">
          <cell r="C498">
            <v>81970</v>
          </cell>
          <cell r="D498">
            <v>0</v>
          </cell>
          <cell r="E498">
            <v>10</v>
          </cell>
          <cell r="F498">
            <v>58.28</v>
          </cell>
          <cell r="G498">
            <v>52.45</v>
          </cell>
          <cell r="H498">
            <v>5.83</v>
          </cell>
          <cell r="I498">
            <v>0</v>
          </cell>
        </row>
        <row r="499">
          <cell r="C499">
            <v>81980</v>
          </cell>
          <cell r="D499">
            <v>0</v>
          </cell>
          <cell r="E499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</row>
        <row r="500">
          <cell r="C500">
            <v>82000</v>
          </cell>
          <cell r="D500">
            <v>31.8</v>
          </cell>
          <cell r="E500">
            <v>20</v>
          </cell>
          <cell r="F500">
            <v>159</v>
          </cell>
          <cell r="G500">
            <v>143.1</v>
          </cell>
          <cell r="H500">
            <v>15.9</v>
          </cell>
          <cell r="I500">
            <v>0</v>
          </cell>
        </row>
        <row r="501">
          <cell r="C501">
            <v>82020</v>
          </cell>
          <cell r="D501">
            <v>11.55</v>
          </cell>
          <cell r="E501">
            <v>20</v>
          </cell>
          <cell r="F501">
            <v>433.5</v>
          </cell>
          <cell r="G501">
            <v>390.15</v>
          </cell>
          <cell r="H501">
            <v>43.35</v>
          </cell>
          <cell r="I501">
            <v>0</v>
          </cell>
        </row>
        <row r="502">
          <cell r="C502">
            <v>82030</v>
          </cell>
          <cell r="D502">
            <v>8.61</v>
          </cell>
          <cell r="E502">
            <v>10</v>
          </cell>
          <cell r="F502">
            <v>100.8</v>
          </cell>
          <cell r="G502">
            <v>90.72</v>
          </cell>
          <cell r="H502">
            <v>10.08</v>
          </cell>
          <cell r="I502">
            <v>0</v>
          </cell>
        </row>
        <row r="503">
          <cell r="C503">
            <v>82040</v>
          </cell>
          <cell r="D503">
            <v>13.01</v>
          </cell>
          <cell r="E503">
            <v>10</v>
          </cell>
          <cell r="F503">
            <v>108.1</v>
          </cell>
          <cell r="G503">
            <v>97.29</v>
          </cell>
          <cell r="H503">
            <v>10.81</v>
          </cell>
          <cell r="I503">
            <v>0</v>
          </cell>
        </row>
        <row r="504">
          <cell r="C504">
            <v>82050</v>
          </cell>
          <cell r="D504">
            <v>10.11</v>
          </cell>
          <cell r="E504">
            <v>10</v>
          </cell>
          <cell r="F504">
            <v>115.6</v>
          </cell>
          <cell r="G504">
            <v>104.04</v>
          </cell>
          <cell r="H504">
            <v>11.56</v>
          </cell>
          <cell r="I504">
            <v>0</v>
          </cell>
        </row>
        <row r="505">
          <cell r="C505">
            <v>82060</v>
          </cell>
          <cell r="D505">
            <v>3.51</v>
          </cell>
          <cell r="E505">
            <v>10</v>
          </cell>
          <cell r="F505">
            <v>68.099999999999994</v>
          </cell>
          <cell r="G505">
            <v>61.29</v>
          </cell>
          <cell r="H505">
            <v>6.81</v>
          </cell>
          <cell r="I505">
            <v>0</v>
          </cell>
        </row>
        <row r="506">
          <cell r="C506">
            <v>82070</v>
          </cell>
          <cell r="D506">
            <v>13.95</v>
          </cell>
          <cell r="E506">
            <v>10</v>
          </cell>
          <cell r="F506">
            <v>87.3</v>
          </cell>
          <cell r="G506">
            <v>78.569999999999993</v>
          </cell>
          <cell r="H506">
            <v>8.73</v>
          </cell>
          <cell r="I506">
            <v>0</v>
          </cell>
        </row>
        <row r="507">
          <cell r="C507">
            <v>82080</v>
          </cell>
          <cell r="D507">
            <v>7.57</v>
          </cell>
          <cell r="E507">
            <v>10</v>
          </cell>
          <cell r="F507">
            <v>107.6</v>
          </cell>
          <cell r="G507">
            <v>96.84</v>
          </cell>
          <cell r="H507">
            <v>10.76</v>
          </cell>
          <cell r="I507">
            <v>0</v>
          </cell>
        </row>
        <row r="508">
          <cell r="C508">
            <v>82100</v>
          </cell>
          <cell r="D508">
            <v>16.7</v>
          </cell>
          <cell r="E508">
            <v>20</v>
          </cell>
          <cell r="F508">
            <v>242.7</v>
          </cell>
          <cell r="G508">
            <v>218.43</v>
          </cell>
          <cell r="H508">
            <v>24.27</v>
          </cell>
          <cell r="I508">
            <v>0</v>
          </cell>
        </row>
        <row r="509">
          <cell r="C509">
            <v>82120</v>
          </cell>
          <cell r="D509">
            <v>0.5</v>
          </cell>
          <cell r="E509">
            <v>20</v>
          </cell>
          <cell r="F509">
            <v>172</v>
          </cell>
          <cell r="G509">
            <v>154.80000000000001</v>
          </cell>
          <cell r="H509">
            <v>17.2</v>
          </cell>
          <cell r="I509">
            <v>0</v>
          </cell>
        </row>
        <row r="510">
          <cell r="C510">
            <v>82140</v>
          </cell>
          <cell r="D510">
            <v>5.49</v>
          </cell>
          <cell r="E510">
            <v>20</v>
          </cell>
          <cell r="F510">
            <v>59.9</v>
          </cell>
          <cell r="G510">
            <v>53.91</v>
          </cell>
          <cell r="H510">
            <v>5.99</v>
          </cell>
          <cell r="I510">
            <v>0</v>
          </cell>
        </row>
        <row r="511">
          <cell r="C511">
            <v>82150</v>
          </cell>
          <cell r="D511">
            <v>9.75</v>
          </cell>
          <cell r="E511">
            <v>10</v>
          </cell>
          <cell r="F511">
            <v>76.2</v>
          </cell>
          <cell r="G511">
            <v>68.58</v>
          </cell>
          <cell r="H511">
            <v>7.62</v>
          </cell>
          <cell r="I511">
            <v>0</v>
          </cell>
        </row>
        <row r="512">
          <cell r="C512">
            <v>82160</v>
          </cell>
          <cell r="D512">
            <v>12.01</v>
          </cell>
          <cell r="E512">
            <v>10</v>
          </cell>
          <cell r="F512">
            <v>108.8</v>
          </cell>
          <cell r="G512">
            <v>97.92</v>
          </cell>
          <cell r="H512">
            <v>10.88</v>
          </cell>
          <cell r="I512">
            <v>0</v>
          </cell>
        </row>
        <row r="513">
          <cell r="C513">
            <v>82170</v>
          </cell>
          <cell r="D513">
            <v>6.17</v>
          </cell>
          <cell r="E513">
            <v>10</v>
          </cell>
          <cell r="F513">
            <v>90.9</v>
          </cell>
          <cell r="G513">
            <v>81.81</v>
          </cell>
          <cell r="H513">
            <v>9.09</v>
          </cell>
          <cell r="I513">
            <v>0</v>
          </cell>
        </row>
        <row r="514">
          <cell r="C514">
            <v>82180</v>
          </cell>
          <cell r="D514">
            <v>13.64</v>
          </cell>
          <cell r="E514">
            <v>10</v>
          </cell>
          <cell r="F514">
            <v>99.05</v>
          </cell>
          <cell r="G514">
            <v>89.15</v>
          </cell>
          <cell r="H514">
            <v>9.91</v>
          </cell>
          <cell r="I514">
            <v>0</v>
          </cell>
        </row>
        <row r="515">
          <cell r="C515">
            <v>82190</v>
          </cell>
          <cell r="D515">
            <v>8.8699999999999992</v>
          </cell>
          <cell r="E515">
            <v>10</v>
          </cell>
          <cell r="F515">
            <v>112.55</v>
          </cell>
          <cell r="G515">
            <v>101.3</v>
          </cell>
          <cell r="H515">
            <v>11.26</v>
          </cell>
          <cell r="I515">
            <v>0</v>
          </cell>
        </row>
        <row r="516">
          <cell r="C516">
            <v>82200</v>
          </cell>
          <cell r="D516">
            <v>6.42</v>
          </cell>
          <cell r="E516">
            <v>10</v>
          </cell>
          <cell r="F516">
            <v>76.45</v>
          </cell>
          <cell r="G516">
            <v>76.45</v>
          </cell>
          <cell r="H516">
            <v>0</v>
          </cell>
          <cell r="I516">
            <v>0</v>
          </cell>
        </row>
        <row r="517">
          <cell r="C517">
            <v>82220</v>
          </cell>
          <cell r="D517">
            <v>3.32</v>
          </cell>
          <cell r="E517">
            <v>20</v>
          </cell>
          <cell r="F517">
            <v>97.4</v>
          </cell>
          <cell r="G517">
            <v>97.4</v>
          </cell>
          <cell r="H517">
            <v>0</v>
          </cell>
          <cell r="I517">
            <v>0</v>
          </cell>
        </row>
        <row r="518">
          <cell r="C518">
            <v>82240</v>
          </cell>
          <cell r="D518">
            <v>4.0999999999999996</v>
          </cell>
          <cell r="E518">
            <v>20</v>
          </cell>
          <cell r="F518">
            <v>74.2</v>
          </cell>
          <cell r="G518">
            <v>74.2</v>
          </cell>
          <cell r="H518">
            <v>0</v>
          </cell>
          <cell r="I518">
            <v>0</v>
          </cell>
        </row>
        <row r="519">
          <cell r="C519">
            <v>82260</v>
          </cell>
          <cell r="D519">
            <v>2.1800000000000002</v>
          </cell>
          <cell r="E519">
            <v>20</v>
          </cell>
          <cell r="F519">
            <v>62.8</v>
          </cell>
          <cell r="G519">
            <v>62.8</v>
          </cell>
          <cell r="H519">
            <v>0</v>
          </cell>
          <cell r="I519">
            <v>0</v>
          </cell>
        </row>
        <row r="520">
          <cell r="C520">
            <v>82280</v>
          </cell>
          <cell r="D520">
            <v>2.29</v>
          </cell>
          <cell r="E520">
            <v>20</v>
          </cell>
          <cell r="F520">
            <v>44.7</v>
          </cell>
          <cell r="G520">
            <v>44.7</v>
          </cell>
          <cell r="H520">
            <v>0</v>
          </cell>
          <cell r="I520">
            <v>0</v>
          </cell>
        </row>
        <row r="521">
          <cell r="C521">
            <v>82300</v>
          </cell>
          <cell r="D521">
            <v>0.83</v>
          </cell>
          <cell r="E521">
            <v>20</v>
          </cell>
          <cell r="F521">
            <v>31.2</v>
          </cell>
          <cell r="G521">
            <v>31.2</v>
          </cell>
          <cell r="H521">
            <v>0</v>
          </cell>
          <cell r="I521">
            <v>0</v>
          </cell>
        </row>
        <row r="522">
          <cell r="C522">
            <v>82320</v>
          </cell>
          <cell r="D522">
            <v>1.22</v>
          </cell>
          <cell r="E522">
            <v>20</v>
          </cell>
          <cell r="F522">
            <v>20.5</v>
          </cell>
          <cell r="G522">
            <v>20.5</v>
          </cell>
          <cell r="H522">
            <v>0</v>
          </cell>
          <cell r="I522">
            <v>0</v>
          </cell>
        </row>
        <row r="523">
          <cell r="C523">
            <v>82340</v>
          </cell>
          <cell r="D523">
            <v>1.55</v>
          </cell>
          <cell r="E523">
            <v>20</v>
          </cell>
          <cell r="F523">
            <v>27.7</v>
          </cell>
          <cell r="G523">
            <v>27.7</v>
          </cell>
          <cell r="H523">
            <v>0</v>
          </cell>
          <cell r="I523">
            <v>0</v>
          </cell>
        </row>
        <row r="524">
          <cell r="C524">
            <v>82360</v>
          </cell>
          <cell r="D524">
            <v>0.49</v>
          </cell>
          <cell r="E524">
            <v>20</v>
          </cell>
          <cell r="F524">
            <v>20.399999999999999</v>
          </cell>
          <cell r="G524">
            <v>20.399999999999999</v>
          </cell>
          <cell r="H524">
            <v>0</v>
          </cell>
          <cell r="I524">
            <v>0</v>
          </cell>
        </row>
        <row r="525">
          <cell r="C525">
            <v>82380</v>
          </cell>
          <cell r="D525">
            <v>0.09</v>
          </cell>
          <cell r="E525">
            <v>20</v>
          </cell>
          <cell r="F525">
            <v>5.8</v>
          </cell>
          <cell r="G525">
            <v>5.8</v>
          </cell>
          <cell r="H525">
            <v>0</v>
          </cell>
          <cell r="I525">
            <v>0</v>
          </cell>
        </row>
        <row r="526">
          <cell r="C526">
            <v>82400</v>
          </cell>
          <cell r="D526">
            <v>0.17</v>
          </cell>
          <cell r="E526">
            <v>20</v>
          </cell>
          <cell r="F526">
            <v>2.6</v>
          </cell>
          <cell r="G526">
            <v>2.6</v>
          </cell>
          <cell r="H526">
            <v>0</v>
          </cell>
          <cell r="I526">
            <v>0</v>
          </cell>
        </row>
        <row r="527">
          <cell r="C527">
            <v>82420</v>
          </cell>
          <cell r="D527">
            <v>0.72</v>
          </cell>
          <cell r="E527">
            <v>20</v>
          </cell>
          <cell r="F527">
            <v>8.9</v>
          </cell>
          <cell r="G527">
            <v>8.9</v>
          </cell>
          <cell r="H527">
            <v>0</v>
          </cell>
          <cell r="I527">
            <v>0</v>
          </cell>
        </row>
        <row r="528">
          <cell r="C528">
            <v>82440</v>
          </cell>
          <cell r="D528">
            <v>4.46</v>
          </cell>
          <cell r="E528">
            <v>20</v>
          </cell>
          <cell r="F528">
            <v>51.8</v>
          </cell>
          <cell r="G528">
            <v>51.8</v>
          </cell>
          <cell r="H528">
            <v>0</v>
          </cell>
          <cell r="I528">
            <v>0</v>
          </cell>
        </row>
        <row r="529">
          <cell r="C529">
            <v>82450</v>
          </cell>
          <cell r="D529">
            <v>6.07</v>
          </cell>
          <cell r="E529">
            <v>10</v>
          </cell>
          <cell r="F529">
            <v>52.65</v>
          </cell>
          <cell r="G529">
            <v>52.65</v>
          </cell>
          <cell r="H529">
            <v>0</v>
          </cell>
          <cell r="I529">
            <v>0</v>
          </cell>
        </row>
        <row r="530">
          <cell r="C530">
            <v>82460</v>
          </cell>
          <cell r="D530">
            <v>12.51</v>
          </cell>
          <cell r="E530">
            <v>10</v>
          </cell>
          <cell r="F530">
            <v>92.9</v>
          </cell>
          <cell r="G530">
            <v>92.9</v>
          </cell>
          <cell r="H530">
            <v>0</v>
          </cell>
          <cell r="I530">
            <v>0</v>
          </cell>
        </row>
        <row r="531">
          <cell r="C531">
            <v>82480</v>
          </cell>
          <cell r="D531">
            <v>19.32</v>
          </cell>
          <cell r="E531">
            <v>20</v>
          </cell>
          <cell r="F531">
            <v>318.3</v>
          </cell>
          <cell r="G531">
            <v>318.3</v>
          </cell>
          <cell r="H531">
            <v>0</v>
          </cell>
          <cell r="I531">
            <v>0</v>
          </cell>
        </row>
        <row r="532">
          <cell r="C532">
            <v>82500</v>
          </cell>
          <cell r="D532">
            <v>2.21</v>
          </cell>
          <cell r="E532">
            <v>20</v>
          </cell>
          <cell r="F532">
            <v>215.3</v>
          </cell>
          <cell r="G532">
            <v>215.3</v>
          </cell>
          <cell r="H532">
            <v>0</v>
          </cell>
          <cell r="I532">
            <v>0</v>
          </cell>
        </row>
        <row r="533">
          <cell r="C533">
            <v>82510</v>
          </cell>
          <cell r="D533">
            <v>1.72</v>
          </cell>
          <cell r="E533">
            <v>10</v>
          </cell>
          <cell r="F533">
            <v>19.649999999999999</v>
          </cell>
          <cell r="G533">
            <v>19.649999999999999</v>
          </cell>
          <cell r="H533">
            <v>0</v>
          </cell>
          <cell r="I533">
            <v>0</v>
          </cell>
        </row>
        <row r="534">
          <cell r="C534">
            <v>82520</v>
          </cell>
          <cell r="D534">
            <v>0.61</v>
          </cell>
          <cell r="E534">
            <v>10</v>
          </cell>
          <cell r="F534">
            <v>11.65</v>
          </cell>
          <cell r="G534">
            <v>11.65</v>
          </cell>
          <cell r="H534">
            <v>0</v>
          </cell>
          <cell r="I534">
            <v>0</v>
          </cell>
        </row>
        <row r="535">
          <cell r="C535">
            <v>82530</v>
          </cell>
          <cell r="D535">
            <v>2.2799999999999998</v>
          </cell>
          <cell r="E535">
            <v>10</v>
          </cell>
          <cell r="F535">
            <v>14.45</v>
          </cell>
          <cell r="G535">
            <v>14.45</v>
          </cell>
          <cell r="H535">
            <v>0</v>
          </cell>
          <cell r="I535">
            <v>0</v>
          </cell>
        </row>
        <row r="536">
          <cell r="C536">
            <v>82540</v>
          </cell>
          <cell r="D536">
            <v>1.78</v>
          </cell>
          <cell r="E536">
            <v>10</v>
          </cell>
          <cell r="F536">
            <v>20.3</v>
          </cell>
          <cell r="G536">
            <v>20.3</v>
          </cell>
          <cell r="H536">
            <v>0</v>
          </cell>
          <cell r="I536">
            <v>0</v>
          </cell>
        </row>
        <row r="537">
          <cell r="C537">
            <v>82560</v>
          </cell>
          <cell r="D537">
            <v>0.31</v>
          </cell>
          <cell r="E537">
            <v>20</v>
          </cell>
          <cell r="F537">
            <v>20.9</v>
          </cell>
          <cell r="G537">
            <v>20.9</v>
          </cell>
          <cell r="H537">
            <v>0</v>
          </cell>
          <cell r="I537">
            <v>0</v>
          </cell>
        </row>
        <row r="538">
          <cell r="C538">
            <v>82570</v>
          </cell>
          <cell r="D538">
            <v>8</v>
          </cell>
          <cell r="E538">
            <v>10</v>
          </cell>
          <cell r="F538">
            <v>41.55</v>
          </cell>
          <cell r="G538">
            <v>41.55</v>
          </cell>
          <cell r="H538">
            <v>0</v>
          </cell>
          <cell r="I538">
            <v>0</v>
          </cell>
        </row>
        <row r="539">
          <cell r="C539">
            <v>82580</v>
          </cell>
          <cell r="D539">
            <v>12.29</v>
          </cell>
          <cell r="E539">
            <v>10</v>
          </cell>
          <cell r="F539">
            <v>101.45</v>
          </cell>
          <cell r="G539">
            <v>101.45</v>
          </cell>
          <cell r="H539">
            <v>0</v>
          </cell>
          <cell r="I539">
            <v>0</v>
          </cell>
        </row>
        <row r="540">
          <cell r="C540">
            <v>82590</v>
          </cell>
          <cell r="D540">
            <v>4.7</v>
          </cell>
          <cell r="E540">
            <v>10</v>
          </cell>
          <cell r="F540">
            <v>84.95</v>
          </cell>
          <cell r="G540">
            <v>84.95</v>
          </cell>
          <cell r="H540">
            <v>0</v>
          </cell>
          <cell r="I540">
            <v>0</v>
          </cell>
        </row>
        <row r="541">
          <cell r="C541">
            <v>82600</v>
          </cell>
          <cell r="D541">
            <v>0.56999999999999995</v>
          </cell>
          <cell r="E541">
            <v>10</v>
          </cell>
          <cell r="F541">
            <v>26.35</v>
          </cell>
          <cell r="G541">
            <v>25.03</v>
          </cell>
          <cell r="H541">
            <v>1.32</v>
          </cell>
          <cell r="I541">
            <v>0</v>
          </cell>
        </row>
        <row r="542">
          <cell r="C542">
            <v>82620</v>
          </cell>
          <cell r="D542">
            <v>0.11</v>
          </cell>
          <cell r="E542">
            <v>20</v>
          </cell>
          <cell r="F542">
            <v>6.8</v>
          </cell>
          <cell r="G542">
            <v>6.46</v>
          </cell>
          <cell r="H542">
            <v>0.34</v>
          </cell>
          <cell r="I542">
            <v>0</v>
          </cell>
        </row>
        <row r="543">
          <cell r="C543">
            <v>82630</v>
          </cell>
          <cell r="D543">
            <v>0</v>
          </cell>
          <cell r="E543">
            <v>10</v>
          </cell>
          <cell r="F543">
            <v>0.28000000000000003</v>
          </cell>
          <cell r="G543">
            <v>0.27</v>
          </cell>
          <cell r="H543">
            <v>0.01</v>
          </cell>
          <cell r="I543">
            <v>0</v>
          </cell>
        </row>
        <row r="544">
          <cell r="C544">
            <v>82640</v>
          </cell>
          <cell r="D544">
            <v>0.17</v>
          </cell>
          <cell r="E544">
            <v>10</v>
          </cell>
          <cell r="F544">
            <v>0.43</v>
          </cell>
          <cell r="G544">
            <v>0.41</v>
          </cell>
          <cell r="H544">
            <v>0.02</v>
          </cell>
          <cell r="I544">
            <v>0</v>
          </cell>
        </row>
        <row r="545">
          <cell r="C545">
            <v>82660</v>
          </cell>
          <cell r="D545">
            <v>0</v>
          </cell>
          <cell r="E545">
            <v>20</v>
          </cell>
          <cell r="F545">
            <v>0.85</v>
          </cell>
          <cell r="G545">
            <v>0.81</v>
          </cell>
          <cell r="H545">
            <v>0.04</v>
          </cell>
          <cell r="I545">
            <v>0</v>
          </cell>
        </row>
        <row r="546">
          <cell r="C546">
            <v>82680</v>
          </cell>
          <cell r="D546">
            <v>0</v>
          </cell>
          <cell r="E546">
            <v>20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</row>
        <row r="547">
          <cell r="C547">
            <v>82700</v>
          </cell>
          <cell r="D547">
            <v>0</v>
          </cell>
          <cell r="E547">
            <v>20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</row>
        <row r="548">
          <cell r="C548">
            <v>82720</v>
          </cell>
          <cell r="D548">
            <v>2.11</v>
          </cell>
          <cell r="E548">
            <v>20</v>
          </cell>
          <cell r="F548">
            <v>10.55</v>
          </cell>
          <cell r="G548">
            <v>0</v>
          </cell>
          <cell r="H548">
            <v>0</v>
          </cell>
          <cell r="I548">
            <v>10.55</v>
          </cell>
        </row>
        <row r="549">
          <cell r="C549">
            <v>82740</v>
          </cell>
          <cell r="D549">
            <v>3.15</v>
          </cell>
          <cell r="E549">
            <v>20</v>
          </cell>
          <cell r="F549">
            <v>52.6</v>
          </cell>
          <cell r="G549">
            <v>0</v>
          </cell>
          <cell r="H549">
            <v>0</v>
          </cell>
          <cell r="I549">
            <v>52.6</v>
          </cell>
        </row>
        <row r="550">
          <cell r="C550">
            <v>82750</v>
          </cell>
          <cell r="D550">
            <v>19.82</v>
          </cell>
          <cell r="E550">
            <v>10</v>
          </cell>
          <cell r="F550">
            <v>114.85</v>
          </cell>
          <cell r="G550">
            <v>0</v>
          </cell>
          <cell r="H550">
            <v>0</v>
          </cell>
          <cell r="I550">
            <v>114.85</v>
          </cell>
        </row>
        <row r="551">
          <cell r="C551">
            <v>82760</v>
          </cell>
          <cell r="D551">
            <v>13.75</v>
          </cell>
          <cell r="E551">
            <v>10</v>
          </cell>
          <cell r="F551">
            <v>167.85</v>
          </cell>
          <cell r="G551">
            <v>0</v>
          </cell>
          <cell r="H551">
            <v>0</v>
          </cell>
          <cell r="I551">
            <v>167.85</v>
          </cell>
        </row>
        <row r="552">
          <cell r="C552">
            <v>82780</v>
          </cell>
          <cell r="D552">
            <v>4.8600000000000003</v>
          </cell>
          <cell r="E552">
            <v>20</v>
          </cell>
          <cell r="F552">
            <v>186.1</v>
          </cell>
          <cell r="G552">
            <v>0</v>
          </cell>
          <cell r="H552">
            <v>0</v>
          </cell>
          <cell r="I552">
            <v>186.1</v>
          </cell>
        </row>
        <row r="553">
          <cell r="C553">
            <v>82790</v>
          </cell>
          <cell r="D553">
            <v>2.41</v>
          </cell>
          <cell r="E553">
            <v>10</v>
          </cell>
          <cell r="F553">
            <v>36.35</v>
          </cell>
          <cell r="G553">
            <v>0</v>
          </cell>
          <cell r="H553">
            <v>0</v>
          </cell>
          <cell r="I553">
            <v>36.35</v>
          </cell>
        </row>
        <row r="554">
          <cell r="C554">
            <v>82800</v>
          </cell>
          <cell r="D554">
            <v>3.06</v>
          </cell>
          <cell r="E554">
            <v>10</v>
          </cell>
          <cell r="F554">
            <v>27.35</v>
          </cell>
          <cell r="G554">
            <v>0</v>
          </cell>
          <cell r="H554">
            <v>0</v>
          </cell>
          <cell r="I554">
            <v>27.35</v>
          </cell>
        </row>
        <row r="555">
          <cell r="C555">
            <v>82810</v>
          </cell>
          <cell r="D555">
            <v>3.88</v>
          </cell>
          <cell r="E555">
            <v>10</v>
          </cell>
          <cell r="F555">
            <v>34.700000000000003</v>
          </cell>
          <cell r="G555">
            <v>0</v>
          </cell>
          <cell r="H555">
            <v>0</v>
          </cell>
          <cell r="I555">
            <v>34.700000000000003</v>
          </cell>
        </row>
        <row r="556">
          <cell r="C556">
            <v>82820</v>
          </cell>
          <cell r="D556">
            <v>3.73</v>
          </cell>
          <cell r="E556">
            <v>10</v>
          </cell>
          <cell r="F556">
            <v>38.049999999999997</v>
          </cell>
          <cell r="G556">
            <v>0</v>
          </cell>
          <cell r="H556">
            <v>0</v>
          </cell>
          <cell r="I556">
            <v>38.049999999999997</v>
          </cell>
        </row>
        <row r="557">
          <cell r="C557">
            <v>82830</v>
          </cell>
          <cell r="D557">
            <v>11.5</v>
          </cell>
          <cell r="E557">
            <v>10</v>
          </cell>
          <cell r="F557">
            <v>76.150000000000006</v>
          </cell>
          <cell r="G557">
            <v>0</v>
          </cell>
          <cell r="H557">
            <v>0</v>
          </cell>
          <cell r="I557">
            <v>76.150000000000006</v>
          </cell>
        </row>
        <row r="558">
          <cell r="C558">
            <v>82840</v>
          </cell>
          <cell r="D558">
            <v>14.95</v>
          </cell>
          <cell r="E558">
            <v>10</v>
          </cell>
          <cell r="F558">
            <v>132.25</v>
          </cell>
          <cell r="G558">
            <v>119.03</v>
          </cell>
          <cell r="H558">
            <v>13.23</v>
          </cell>
          <cell r="I558">
            <v>0</v>
          </cell>
        </row>
        <row r="559">
          <cell r="C559">
            <v>82850</v>
          </cell>
          <cell r="D559">
            <v>16.32</v>
          </cell>
          <cell r="E559">
            <v>10</v>
          </cell>
          <cell r="F559">
            <v>156.35</v>
          </cell>
          <cell r="G559">
            <v>140.72</v>
          </cell>
          <cell r="H559">
            <v>15.64</v>
          </cell>
          <cell r="I559">
            <v>0</v>
          </cell>
        </row>
        <row r="560">
          <cell r="C560">
            <v>82860</v>
          </cell>
          <cell r="D560">
            <v>18.690000000000001</v>
          </cell>
          <cell r="E560">
            <v>10</v>
          </cell>
          <cell r="F560">
            <v>175.05</v>
          </cell>
          <cell r="G560">
            <v>157.55000000000001</v>
          </cell>
          <cell r="H560">
            <v>17.510000000000002</v>
          </cell>
          <cell r="I560">
            <v>0</v>
          </cell>
        </row>
        <row r="561">
          <cell r="C561">
            <v>82870</v>
          </cell>
          <cell r="D561">
            <v>14.52</v>
          </cell>
          <cell r="E561">
            <v>10</v>
          </cell>
          <cell r="F561">
            <v>166.05</v>
          </cell>
          <cell r="G561">
            <v>149.44999999999999</v>
          </cell>
          <cell r="H561">
            <v>16.61</v>
          </cell>
          <cell r="I561">
            <v>0</v>
          </cell>
        </row>
        <row r="562">
          <cell r="C562">
            <v>82880</v>
          </cell>
          <cell r="D562">
            <v>14.07</v>
          </cell>
          <cell r="E562">
            <v>10</v>
          </cell>
          <cell r="F562">
            <v>142.94999999999999</v>
          </cell>
          <cell r="G562">
            <v>128.66</v>
          </cell>
          <cell r="H562">
            <v>14.3</v>
          </cell>
          <cell r="I562">
            <v>0</v>
          </cell>
        </row>
        <row r="563">
          <cell r="C563">
            <v>82900</v>
          </cell>
          <cell r="D563">
            <v>0.64</v>
          </cell>
          <cell r="E563">
            <v>20</v>
          </cell>
          <cell r="F563">
            <v>147.1</v>
          </cell>
          <cell r="G563">
            <v>132.38999999999999</v>
          </cell>
          <cell r="H563">
            <v>14.71</v>
          </cell>
          <cell r="I563">
            <v>0</v>
          </cell>
        </row>
        <row r="564">
          <cell r="C564">
            <v>82910</v>
          </cell>
          <cell r="D564">
            <v>7.5</v>
          </cell>
          <cell r="E564">
            <v>10</v>
          </cell>
          <cell r="F564">
            <v>40.700000000000003</v>
          </cell>
          <cell r="G564">
            <v>36.630000000000003</v>
          </cell>
          <cell r="H564">
            <v>4.07</v>
          </cell>
          <cell r="I564">
            <v>0</v>
          </cell>
        </row>
        <row r="565">
          <cell r="C565">
            <v>82920</v>
          </cell>
          <cell r="D565">
            <v>32.47</v>
          </cell>
          <cell r="E565">
            <v>10</v>
          </cell>
          <cell r="F565">
            <v>199.85</v>
          </cell>
          <cell r="G565">
            <v>179.87</v>
          </cell>
          <cell r="H565">
            <v>19.989999999999998</v>
          </cell>
          <cell r="I565">
            <v>0</v>
          </cell>
        </row>
        <row r="566">
          <cell r="C566">
            <v>82930</v>
          </cell>
          <cell r="D566">
            <v>29.87</v>
          </cell>
          <cell r="E566">
            <v>10</v>
          </cell>
          <cell r="F566">
            <v>311.7</v>
          </cell>
          <cell r="G566">
            <v>280.52999999999997</v>
          </cell>
          <cell r="H566">
            <v>31.17</v>
          </cell>
          <cell r="I566">
            <v>0</v>
          </cell>
        </row>
        <row r="567">
          <cell r="C567">
            <v>82940</v>
          </cell>
          <cell r="D567">
            <v>16.07</v>
          </cell>
          <cell r="E567">
            <v>10</v>
          </cell>
          <cell r="F567">
            <v>229.7</v>
          </cell>
          <cell r="G567">
            <v>206.73</v>
          </cell>
          <cell r="H567">
            <v>22.97</v>
          </cell>
          <cell r="I567">
            <v>0</v>
          </cell>
        </row>
        <row r="568">
          <cell r="C568">
            <v>82960</v>
          </cell>
          <cell r="D568">
            <v>19.010000000000002</v>
          </cell>
          <cell r="E568">
            <v>20</v>
          </cell>
          <cell r="F568">
            <v>350.8</v>
          </cell>
          <cell r="G568">
            <v>315.72000000000003</v>
          </cell>
          <cell r="H568">
            <v>35.08</v>
          </cell>
          <cell r="I568">
            <v>0</v>
          </cell>
        </row>
        <row r="569">
          <cell r="C569">
            <v>82980</v>
          </cell>
          <cell r="D569">
            <v>24.95</v>
          </cell>
          <cell r="E569">
            <v>20</v>
          </cell>
          <cell r="F569">
            <v>439.6</v>
          </cell>
          <cell r="G569">
            <v>395.64</v>
          </cell>
          <cell r="H569">
            <v>43.96</v>
          </cell>
          <cell r="I569">
            <v>0</v>
          </cell>
        </row>
        <row r="570">
          <cell r="C570">
            <v>82990</v>
          </cell>
          <cell r="D570">
            <v>20.7</v>
          </cell>
          <cell r="E570">
            <v>10</v>
          </cell>
          <cell r="F570">
            <v>228.25</v>
          </cell>
          <cell r="G570">
            <v>205.43</v>
          </cell>
          <cell r="H570">
            <v>22.83</v>
          </cell>
          <cell r="I570">
            <v>0</v>
          </cell>
        </row>
        <row r="571">
          <cell r="C571">
            <v>83000</v>
          </cell>
          <cell r="D571">
            <v>26.69</v>
          </cell>
          <cell r="E571">
            <v>10</v>
          </cell>
          <cell r="F571">
            <v>236.95</v>
          </cell>
          <cell r="G571">
            <v>213.26</v>
          </cell>
          <cell r="H571">
            <v>23.7</v>
          </cell>
          <cell r="I571">
            <v>0</v>
          </cell>
        </row>
        <row r="572">
          <cell r="C572">
            <v>83020</v>
          </cell>
          <cell r="D572">
            <v>10.35</v>
          </cell>
          <cell r="E572">
            <v>20</v>
          </cell>
          <cell r="F572">
            <v>370.4</v>
          </cell>
          <cell r="G572">
            <v>333.36</v>
          </cell>
          <cell r="H572">
            <v>37.04</v>
          </cell>
          <cell r="I572">
            <v>0</v>
          </cell>
        </row>
        <row r="573">
          <cell r="C573">
            <v>83040</v>
          </cell>
          <cell r="D573">
            <v>6.7</v>
          </cell>
          <cell r="E573">
            <v>20</v>
          </cell>
          <cell r="F573">
            <v>170.5</v>
          </cell>
          <cell r="G573">
            <v>153.44999999999999</v>
          </cell>
          <cell r="H573">
            <v>17.05</v>
          </cell>
          <cell r="I573">
            <v>0</v>
          </cell>
        </row>
        <row r="574">
          <cell r="C574">
            <v>83060</v>
          </cell>
          <cell r="D574">
            <v>1.34</v>
          </cell>
          <cell r="E574">
            <v>20</v>
          </cell>
          <cell r="F574">
            <v>80.400000000000006</v>
          </cell>
          <cell r="G574">
            <v>72.36</v>
          </cell>
          <cell r="H574">
            <v>8.0399999999999991</v>
          </cell>
          <cell r="I574">
            <v>0</v>
          </cell>
        </row>
        <row r="575">
          <cell r="C575">
            <v>83080</v>
          </cell>
          <cell r="D575">
            <v>2.46</v>
          </cell>
          <cell r="E575">
            <v>20</v>
          </cell>
          <cell r="F575">
            <v>38</v>
          </cell>
          <cell r="G575">
            <v>34.200000000000003</v>
          </cell>
          <cell r="H575">
            <v>3.8</v>
          </cell>
          <cell r="I575">
            <v>0</v>
          </cell>
        </row>
        <row r="576">
          <cell r="C576">
            <v>83100</v>
          </cell>
          <cell r="D576">
            <v>5.3</v>
          </cell>
          <cell r="E576">
            <v>20</v>
          </cell>
          <cell r="F576">
            <v>77.599999999999994</v>
          </cell>
          <cell r="G576">
            <v>69.84</v>
          </cell>
          <cell r="H576">
            <v>7.76</v>
          </cell>
          <cell r="I576">
            <v>0</v>
          </cell>
        </row>
        <row r="577">
          <cell r="C577">
            <v>83120</v>
          </cell>
          <cell r="D577">
            <v>3.25</v>
          </cell>
          <cell r="E577">
            <v>20</v>
          </cell>
          <cell r="F577">
            <v>85.5</v>
          </cell>
          <cell r="G577">
            <v>76.95</v>
          </cell>
          <cell r="H577">
            <v>8.5500000000000007</v>
          </cell>
          <cell r="I577">
            <v>0</v>
          </cell>
        </row>
        <row r="578">
          <cell r="C578">
            <v>83130</v>
          </cell>
          <cell r="D578">
            <v>2.91</v>
          </cell>
          <cell r="E578">
            <v>10</v>
          </cell>
          <cell r="F578">
            <v>30.8</v>
          </cell>
          <cell r="G578">
            <v>0</v>
          </cell>
          <cell r="H578">
            <v>0</v>
          </cell>
          <cell r="I578">
            <v>30.8</v>
          </cell>
        </row>
        <row r="579">
          <cell r="C579">
            <v>83140</v>
          </cell>
          <cell r="D579">
            <v>2.98</v>
          </cell>
          <cell r="E579">
            <v>10</v>
          </cell>
          <cell r="F579">
            <v>29.45</v>
          </cell>
          <cell r="G579">
            <v>0</v>
          </cell>
          <cell r="H579">
            <v>0</v>
          </cell>
          <cell r="I579">
            <v>29.45</v>
          </cell>
        </row>
        <row r="580">
          <cell r="C580">
            <v>83150</v>
          </cell>
          <cell r="D580">
            <v>6.53</v>
          </cell>
          <cell r="E580">
            <v>10</v>
          </cell>
          <cell r="F580">
            <v>47.55</v>
          </cell>
          <cell r="G580">
            <v>0</v>
          </cell>
          <cell r="H580">
            <v>0</v>
          </cell>
          <cell r="I580">
            <v>47.55</v>
          </cell>
        </row>
        <row r="581">
          <cell r="C581">
            <v>83160</v>
          </cell>
          <cell r="D581">
            <v>4.4000000000000004</v>
          </cell>
          <cell r="E581">
            <v>10</v>
          </cell>
          <cell r="F581">
            <v>54.65</v>
          </cell>
          <cell r="G581">
            <v>0</v>
          </cell>
          <cell r="H581">
            <v>0</v>
          </cell>
          <cell r="I581">
            <v>54.65</v>
          </cell>
        </row>
        <row r="582">
          <cell r="C582">
            <v>83180</v>
          </cell>
          <cell r="D582">
            <v>1.01</v>
          </cell>
          <cell r="E582">
            <v>20</v>
          </cell>
          <cell r="F582">
            <v>54.1</v>
          </cell>
          <cell r="G582">
            <v>0</v>
          </cell>
          <cell r="H582">
            <v>0</v>
          </cell>
          <cell r="I582">
            <v>54.1</v>
          </cell>
        </row>
        <row r="583">
          <cell r="C583">
            <v>83190</v>
          </cell>
          <cell r="D583">
            <v>0.19</v>
          </cell>
          <cell r="E583">
            <v>10</v>
          </cell>
          <cell r="F583">
            <v>6</v>
          </cell>
          <cell r="G583">
            <v>0</v>
          </cell>
          <cell r="H583">
            <v>0</v>
          </cell>
          <cell r="I583">
            <v>6</v>
          </cell>
        </row>
        <row r="584">
          <cell r="C584">
            <v>83200</v>
          </cell>
          <cell r="D584">
            <v>1.69</v>
          </cell>
          <cell r="E584">
            <v>10</v>
          </cell>
          <cell r="F584">
            <v>9.4</v>
          </cell>
          <cell r="G584">
            <v>0</v>
          </cell>
          <cell r="H584">
            <v>0</v>
          </cell>
          <cell r="I584">
            <v>9.4</v>
          </cell>
        </row>
        <row r="585">
          <cell r="C585">
            <v>83210</v>
          </cell>
          <cell r="D585">
            <v>3.44</v>
          </cell>
          <cell r="E585">
            <v>10</v>
          </cell>
          <cell r="F585">
            <v>25.65</v>
          </cell>
          <cell r="G585">
            <v>0</v>
          </cell>
          <cell r="H585">
            <v>0</v>
          </cell>
          <cell r="I585">
            <v>25.65</v>
          </cell>
        </row>
        <row r="586">
          <cell r="C586">
            <v>83220</v>
          </cell>
          <cell r="D586">
            <v>5.26</v>
          </cell>
          <cell r="E586">
            <v>10</v>
          </cell>
          <cell r="F586">
            <v>43.5</v>
          </cell>
          <cell r="G586">
            <v>0</v>
          </cell>
          <cell r="H586">
            <v>0</v>
          </cell>
          <cell r="I586">
            <v>43.5</v>
          </cell>
        </row>
        <row r="587">
          <cell r="C587">
            <v>83240</v>
          </cell>
          <cell r="D587">
            <v>11.69</v>
          </cell>
          <cell r="E587">
            <v>20</v>
          </cell>
          <cell r="F587">
            <v>169.5</v>
          </cell>
          <cell r="G587">
            <v>0</v>
          </cell>
          <cell r="H587">
            <v>0</v>
          </cell>
          <cell r="I587">
            <v>169.5</v>
          </cell>
        </row>
        <row r="588">
          <cell r="C588">
            <v>83250</v>
          </cell>
          <cell r="D588">
            <v>11.23</v>
          </cell>
          <cell r="E588">
            <v>10</v>
          </cell>
          <cell r="F588">
            <v>114.6</v>
          </cell>
          <cell r="G588">
            <v>0</v>
          </cell>
          <cell r="H588">
            <v>0</v>
          </cell>
          <cell r="I588">
            <v>114.6</v>
          </cell>
        </row>
        <row r="589">
          <cell r="C589">
            <v>83260</v>
          </cell>
          <cell r="D589">
            <v>8.57</v>
          </cell>
          <cell r="E589">
            <v>10</v>
          </cell>
          <cell r="F589">
            <v>99</v>
          </cell>
          <cell r="G589">
            <v>0</v>
          </cell>
          <cell r="H589">
            <v>0</v>
          </cell>
          <cell r="I589">
            <v>99</v>
          </cell>
        </row>
        <row r="590">
          <cell r="C590">
            <v>83270</v>
          </cell>
          <cell r="D590">
            <v>21.18</v>
          </cell>
          <cell r="E590">
            <v>10</v>
          </cell>
          <cell r="F590">
            <v>148.75</v>
          </cell>
          <cell r="G590">
            <v>0</v>
          </cell>
          <cell r="H590">
            <v>0</v>
          </cell>
          <cell r="I590">
            <v>148.75</v>
          </cell>
        </row>
        <row r="591">
          <cell r="C591">
            <v>83280</v>
          </cell>
          <cell r="D591">
            <v>20.69</v>
          </cell>
          <cell r="E591">
            <v>10</v>
          </cell>
          <cell r="F591">
            <v>209.35</v>
          </cell>
          <cell r="G591">
            <v>0</v>
          </cell>
          <cell r="H591">
            <v>0</v>
          </cell>
          <cell r="I591">
            <v>209.35</v>
          </cell>
        </row>
        <row r="592">
          <cell r="C592">
            <v>83290</v>
          </cell>
          <cell r="D592">
            <v>12.43</v>
          </cell>
          <cell r="E592">
            <v>10</v>
          </cell>
          <cell r="F592">
            <v>165.6</v>
          </cell>
          <cell r="G592">
            <v>0</v>
          </cell>
          <cell r="H592">
            <v>0</v>
          </cell>
          <cell r="I592">
            <v>165.6</v>
          </cell>
        </row>
        <row r="593">
          <cell r="C593">
            <v>83300</v>
          </cell>
          <cell r="D593">
            <v>17.82</v>
          </cell>
          <cell r="E593">
            <v>10</v>
          </cell>
          <cell r="F593">
            <v>151.25</v>
          </cell>
          <cell r="G593">
            <v>0</v>
          </cell>
          <cell r="H593">
            <v>0</v>
          </cell>
          <cell r="I593">
            <v>151.25</v>
          </cell>
        </row>
        <row r="594">
          <cell r="C594">
            <v>83310</v>
          </cell>
          <cell r="D594">
            <v>18.87</v>
          </cell>
          <cell r="E594">
            <v>10</v>
          </cell>
          <cell r="F594">
            <v>183.45</v>
          </cell>
          <cell r="G594">
            <v>0</v>
          </cell>
          <cell r="H594">
            <v>0</v>
          </cell>
          <cell r="I594">
            <v>183.45</v>
          </cell>
        </row>
        <row r="595">
          <cell r="C595">
            <v>83320</v>
          </cell>
          <cell r="D595">
            <v>11.54</v>
          </cell>
          <cell r="E595">
            <v>10</v>
          </cell>
          <cell r="F595">
            <v>152.05000000000001</v>
          </cell>
          <cell r="G595">
            <v>0</v>
          </cell>
          <cell r="H595">
            <v>0</v>
          </cell>
          <cell r="I595">
            <v>152.05000000000001</v>
          </cell>
        </row>
        <row r="596">
          <cell r="C596">
            <v>83340</v>
          </cell>
          <cell r="D596">
            <v>22.71</v>
          </cell>
          <cell r="E596">
            <v>20</v>
          </cell>
          <cell r="F596">
            <v>342.5</v>
          </cell>
          <cell r="G596">
            <v>0</v>
          </cell>
          <cell r="H596">
            <v>0</v>
          </cell>
          <cell r="I596">
            <v>342.5</v>
          </cell>
        </row>
        <row r="597">
          <cell r="C597">
            <v>83360</v>
          </cell>
          <cell r="D597">
            <v>8.1</v>
          </cell>
          <cell r="E597">
            <v>20</v>
          </cell>
          <cell r="F597">
            <v>308.10000000000002</v>
          </cell>
          <cell r="G597">
            <v>0</v>
          </cell>
          <cell r="H597">
            <v>0</v>
          </cell>
          <cell r="I597">
            <v>308.10000000000002</v>
          </cell>
        </row>
        <row r="598">
          <cell r="C598">
            <v>83380</v>
          </cell>
          <cell r="D598">
            <v>0.64</v>
          </cell>
          <cell r="E598">
            <v>20</v>
          </cell>
          <cell r="F598">
            <v>87.4</v>
          </cell>
          <cell r="G598">
            <v>0</v>
          </cell>
          <cell r="H598">
            <v>0</v>
          </cell>
          <cell r="I598">
            <v>87.4</v>
          </cell>
        </row>
        <row r="599">
          <cell r="C599">
            <v>83390</v>
          </cell>
          <cell r="D599">
            <v>1.5</v>
          </cell>
          <cell r="E599">
            <v>10</v>
          </cell>
          <cell r="F599">
            <v>10.7</v>
          </cell>
          <cell r="G599">
            <v>0</v>
          </cell>
          <cell r="H599">
            <v>0</v>
          </cell>
          <cell r="I599">
            <v>10.7</v>
          </cell>
        </row>
        <row r="600">
          <cell r="C600">
            <v>83400</v>
          </cell>
          <cell r="D600">
            <v>11.32</v>
          </cell>
          <cell r="E600">
            <v>10</v>
          </cell>
          <cell r="F600">
            <v>64.099999999999994</v>
          </cell>
          <cell r="G600">
            <v>0</v>
          </cell>
          <cell r="H600">
            <v>0</v>
          </cell>
          <cell r="I600">
            <v>64.099999999999994</v>
          </cell>
        </row>
        <row r="601">
          <cell r="C601">
            <v>83420</v>
          </cell>
          <cell r="D601">
            <v>19.899999999999999</v>
          </cell>
          <cell r="E601">
            <v>20</v>
          </cell>
          <cell r="F601">
            <v>312.2</v>
          </cell>
          <cell r="G601">
            <v>0</v>
          </cell>
          <cell r="H601">
            <v>0</v>
          </cell>
          <cell r="I601">
            <v>312.2</v>
          </cell>
        </row>
        <row r="602">
          <cell r="C602">
            <v>83440</v>
          </cell>
          <cell r="D602">
            <v>11.15</v>
          </cell>
          <cell r="E602">
            <v>20</v>
          </cell>
          <cell r="F602">
            <v>310.5</v>
          </cell>
          <cell r="G602">
            <v>0</v>
          </cell>
          <cell r="H602">
            <v>0</v>
          </cell>
          <cell r="I602">
            <v>310.5</v>
          </cell>
        </row>
        <row r="603">
          <cell r="C603">
            <v>83460</v>
          </cell>
          <cell r="D603">
            <v>9.6300000000000008</v>
          </cell>
          <cell r="E603">
            <v>20</v>
          </cell>
          <cell r="F603">
            <v>207.8</v>
          </cell>
          <cell r="G603">
            <v>0</v>
          </cell>
          <cell r="H603">
            <v>0</v>
          </cell>
          <cell r="I603">
            <v>207.8</v>
          </cell>
        </row>
        <row r="604">
          <cell r="C604">
            <v>83470</v>
          </cell>
          <cell r="D604">
            <v>5.65</v>
          </cell>
          <cell r="E604">
            <v>10</v>
          </cell>
          <cell r="F604">
            <v>76.400000000000006</v>
          </cell>
          <cell r="G604">
            <v>0</v>
          </cell>
          <cell r="H604">
            <v>0</v>
          </cell>
          <cell r="I604">
            <v>76.400000000000006</v>
          </cell>
        </row>
        <row r="605">
          <cell r="C605">
            <v>83480</v>
          </cell>
          <cell r="D605">
            <v>2.63</v>
          </cell>
          <cell r="E605">
            <v>10</v>
          </cell>
          <cell r="F605">
            <v>41.4</v>
          </cell>
          <cell r="G605">
            <v>0</v>
          </cell>
          <cell r="H605">
            <v>0</v>
          </cell>
          <cell r="I605">
            <v>41.4</v>
          </cell>
        </row>
        <row r="606">
          <cell r="C606">
            <v>83490</v>
          </cell>
          <cell r="D606">
            <v>7.76</v>
          </cell>
          <cell r="E606">
            <v>10</v>
          </cell>
          <cell r="F606">
            <v>51.95</v>
          </cell>
          <cell r="G606">
            <v>0</v>
          </cell>
          <cell r="H606">
            <v>0</v>
          </cell>
          <cell r="I606">
            <v>51.95</v>
          </cell>
        </row>
        <row r="607">
          <cell r="C607">
            <v>83500</v>
          </cell>
          <cell r="D607">
            <v>10.99</v>
          </cell>
          <cell r="E607">
            <v>10</v>
          </cell>
          <cell r="F607">
            <v>93.75</v>
          </cell>
          <cell r="G607">
            <v>0</v>
          </cell>
          <cell r="H607">
            <v>0</v>
          </cell>
          <cell r="I607">
            <v>93.75</v>
          </cell>
        </row>
        <row r="608">
          <cell r="C608">
            <v>83510</v>
          </cell>
          <cell r="D608">
            <v>14.18</v>
          </cell>
          <cell r="E608">
            <v>10</v>
          </cell>
          <cell r="F608">
            <v>125.85</v>
          </cell>
          <cell r="G608">
            <v>0</v>
          </cell>
          <cell r="H608">
            <v>0</v>
          </cell>
          <cell r="I608">
            <v>125.85</v>
          </cell>
        </row>
        <row r="609">
          <cell r="C609">
            <v>83520</v>
          </cell>
          <cell r="D609">
            <v>7.67</v>
          </cell>
          <cell r="E609">
            <v>10</v>
          </cell>
          <cell r="F609">
            <v>109.25</v>
          </cell>
          <cell r="G609">
            <v>0</v>
          </cell>
          <cell r="H609">
            <v>0</v>
          </cell>
          <cell r="I609">
            <v>109.25</v>
          </cell>
        </row>
        <row r="610">
          <cell r="C610">
            <v>83530</v>
          </cell>
          <cell r="D610">
            <v>4.8600000000000003</v>
          </cell>
          <cell r="E610">
            <v>10</v>
          </cell>
          <cell r="F610">
            <v>62.65</v>
          </cell>
          <cell r="G610">
            <v>0</v>
          </cell>
          <cell r="H610">
            <v>0</v>
          </cell>
          <cell r="I610">
            <v>62.65</v>
          </cell>
        </row>
        <row r="611">
          <cell r="C611">
            <v>83540</v>
          </cell>
          <cell r="D611">
            <v>7.91</v>
          </cell>
          <cell r="E611">
            <v>10</v>
          </cell>
          <cell r="F611">
            <v>63.85</v>
          </cell>
          <cell r="G611">
            <v>38.31</v>
          </cell>
          <cell r="H611">
            <v>25.54</v>
          </cell>
          <cell r="I611">
            <v>0</v>
          </cell>
        </row>
        <row r="612">
          <cell r="C612">
            <v>83550</v>
          </cell>
          <cell r="D612">
            <v>5.01</v>
          </cell>
          <cell r="E612">
            <v>10</v>
          </cell>
          <cell r="F612">
            <v>64.599999999999994</v>
          </cell>
          <cell r="G612">
            <v>38.76</v>
          </cell>
          <cell r="H612">
            <v>25.84</v>
          </cell>
          <cell r="I612">
            <v>0</v>
          </cell>
        </row>
        <row r="613">
          <cell r="C613">
            <v>83560</v>
          </cell>
          <cell r="D613">
            <v>5.3</v>
          </cell>
          <cell r="E613">
            <v>10</v>
          </cell>
          <cell r="F613">
            <v>51.55</v>
          </cell>
          <cell r="G613">
            <v>30.93</v>
          </cell>
          <cell r="H613">
            <v>20.62</v>
          </cell>
          <cell r="I613">
            <v>0</v>
          </cell>
        </row>
        <row r="614">
          <cell r="C614">
            <v>83570</v>
          </cell>
          <cell r="D614">
            <v>2.16</v>
          </cell>
          <cell r="E614">
            <v>10</v>
          </cell>
          <cell r="F614">
            <v>37.299999999999997</v>
          </cell>
          <cell r="G614">
            <v>22.38</v>
          </cell>
          <cell r="H614">
            <v>14.92</v>
          </cell>
          <cell r="I614">
            <v>0</v>
          </cell>
        </row>
        <row r="615">
          <cell r="C615">
            <v>83580</v>
          </cell>
          <cell r="D615">
            <v>11.94</v>
          </cell>
          <cell r="E615">
            <v>10</v>
          </cell>
          <cell r="F615">
            <v>70.5</v>
          </cell>
          <cell r="G615">
            <v>42.3</v>
          </cell>
          <cell r="H615">
            <v>28.2</v>
          </cell>
          <cell r="I615">
            <v>0</v>
          </cell>
        </row>
        <row r="616">
          <cell r="C616">
            <v>83590</v>
          </cell>
          <cell r="D616">
            <v>1.37</v>
          </cell>
          <cell r="E616">
            <v>10</v>
          </cell>
          <cell r="F616">
            <v>66.55</v>
          </cell>
          <cell r="G616">
            <v>39.93</v>
          </cell>
          <cell r="H616">
            <v>26.62</v>
          </cell>
          <cell r="I616">
            <v>0</v>
          </cell>
        </row>
        <row r="617">
          <cell r="C617">
            <v>83600</v>
          </cell>
          <cell r="D617">
            <v>0.77</v>
          </cell>
          <cell r="E617">
            <v>10</v>
          </cell>
          <cell r="F617">
            <v>10.7</v>
          </cell>
          <cell r="G617">
            <v>6.42</v>
          </cell>
          <cell r="H617">
            <v>4.28</v>
          </cell>
          <cell r="I617">
            <v>0</v>
          </cell>
        </row>
        <row r="618">
          <cell r="C618">
            <v>83610</v>
          </cell>
          <cell r="D618">
            <v>0</v>
          </cell>
          <cell r="E618">
            <v>10</v>
          </cell>
          <cell r="F618">
            <v>1.93</v>
          </cell>
          <cell r="G618">
            <v>1.1599999999999999</v>
          </cell>
          <cell r="H618">
            <v>0.77</v>
          </cell>
          <cell r="I618">
            <v>0</v>
          </cell>
        </row>
        <row r="619">
          <cell r="C619">
            <v>83620</v>
          </cell>
          <cell r="D619">
            <v>3.44</v>
          </cell>
          <cell r="E619">
            <v>10</v>
          </cell>
          <cell r="F619">
            <v>8.6</v>
          </cell>
          <cell r="G619">
            <v>5.16</v>
          </cell>
          <cell r="H619">
            <v>3.44</v>
          </cell>
          <cell r="I619">
            <v>0</v>
          </cell>
        </row>
        <row r="620">
          <cell r="C620">
            <v>83630</v>
          </cell>
          <cell r="D620">
            <v>9.01</v>
          </cell>
          <cell r="E620">
            <v>10</v>
          </cell>
          <cell r="F620">
            <v>62.25</v>
          </cell>
          <cell r="G620">
            <v>37.35</v>
          </cell>
          <cell r="H620">
            <v>24.9</v>
          </cell>
          <cell r="I620">
            <v>0</v>
          </cell>
        </row>
        <row r="621">
          <cell r="C621">
            <v>83640</v>
          </cell>
          <cell r="D621">
            <v>11.63</v>
          </cell>
          <cell r="E621">
            <v>10</v>
          </cell>
          <cell r="F621">
            <v>103.2</v>
          </cell>
          <cell r="G621">
            <v>61.92</v>
          </cell>
          <cell r="H621">
            <v>41.28</v>
          </cell>
          <cell r="I621">
            <v>0</v>
          </cell>
        </row>
        <row r="622">
          <cell r="C622">
            <v>83660</v>
          </cell>
          <cell r="D622">
            <v>1.58</v>
          </cell>
          <cell r="E622">
            <v>20</v>
          </cell>
          <cell r="F622">
            <v>132.1</v>
          </cell>
          <cell r="G622">
            <v>79.260000000000005</v>
          </cell>
          <cell r="H622">
            <v>52.84</v>
          </cell>
          <cell r="I622">
            <v>0</v>
          </cell>
        </row>
        <row r="623">
          <cell r="C623">
            <v>83670</v>
          </cell>
          <cell r="D623">
            <v>1.6</v>
          </cell>
          <cell r="E623">
            <v>10</v>
          </cell>
          <cell r="F623">
            <v>15.9</v>
          </cell>
          <cell r="G623">
            <v>9.5399999999999991</v>
          </cell>
          <cell r="H623">
            <v>6.36</v>
          </cell>
          <cell r="I623">
            <v>0</v>
          </cell>
        </row>
        <row r="624">
          <cell r="C624">
            <v>83680</v>
          </cell>
          <cell r="D624">
            <v>1.47</v>
          </cell>
          <cell r="E624">
            <v>10</v>
          </cell>
          <cell r="F624">
            <v>15.35</v>
          </cell>
          <cell r="G624">
            <v>9.2100000000000009</v>
          </cell>
          <cell r="H624">
            <v>6.14</v>
          </cell>
          <cell r="I624">
            <v>0</v>
          </cell>
        </row>
        <row r="625">
          <cell r="C625">
            <v>83690</v>
          </cell>
          <cell r="D625">
            <v>2.4900000000000002</v>
          </cell>
          <cell r="E625">
            <v>10</v>
          </cell>
          <cell r="F625">
            <v>19.8</v>
          </cell>
          <cell r="G625">
            <v>11.88</v>
          </cell>
          <cell r="H625">
            <v>7.92</v>
          </cell>
          <cell r="I625">
            <v>0</v>
          </cell>
        </row>
        <row r="626">
          <cell r="C626">
            <v>83700</v>
          </cell>
          <cell r="D626">
            <v>40.840000000000003</v>
          </cell>
          <cell r="E626">
            <v>10</v>
          </cell>
          <cell r="F626">
            <v>216.65</v>
          </cell>
          <cell r="G626">
            <v>129.99</v>
          </cell>
          <cell r="H626">
            <v>86.66</v>
          </cell>
          <cell r="I626">
            <v>0</v>
          </cell>
        </row>
        <row r="627">
          <cell r="C627">
            <v>83720</v>
          </cell>
          <cell r="D627">
            <v>2.79</v>
          </cell>
          <cell r="E627">
            <v>20</v>
          </cell>
          <cell r="F627">
            <v>436.3</v>
          </cell>
          <cell r="G627">
            <v>261.77999999999997</v>
          </cell>
          <cell r="H627">
            <v>174.52</v>
          </cell>
          <cell r="I627">
            <v>0</v>
          </cell>
        </row>
        <row r="628">
          <cell r="C628">
            <v>83730</v>
          </cell>
          <cell r="D628">
            <v>1.56</v>
          </cell>
          <cell r="E628">
            <v>10</v>
          </cell>
          <cell r="F628">
            <v>21.75</v>
          </cell>
          <cell r="G628">
            <v>13.05</v>
          </cell>
          <cell r="H628">
            <v>8.6999999999999993</v>
          </cell>
          <cell r="I628">
            <v>0</v>
          </cell>
        </row>
        <row r="629">
          <cell r="C629">
            <v>83740</v>
          </cell>
          <cell r="D629">
            <v>1.1599999999999999</v>
          </cell>
          <cell r="E629">
            <v>10</v>
          </cell>
          <cell r="F629">
            <v>13.6</v>
          </cell>
          <cell r="G629">
            <v>4.08</v>
          </cell>
          <cell r="H629">
            <v>8.16</v>
          </cell>
          <cell r="I629">
            <v>1.36</v>
          </cell>
        </row>
        <row r="630">
          <cell r="C630">
            <v>83760</v>
          </cell>
          <cell r="D630">
            <v>0.87</v>
          </cell>
          <cell r="E630">
            <v>20</v>
          </cell>
          <cell r="F630">
            <v>20.3</v>
          </cell>
          <cell r="G630">
            <v>6.09</v>
          </cell>
          <cell r="H630">
            <v>12.18</v>
          </cell>
          <cell r="I630">
            <v>2.0299999999999998</v>
          </cell>
        </row>
        <row r="631">
          <cell r="C631">
            <v>83780</v>
          </cell>
          <cell r="D631">
            <v>23.15</v>
          </cell>
          <cell r="E631">
            <v>20</v>
          </cell>
          <cell r="F631">
            <v>240.2</v>
          </cell>
          <cell r="G631">
            <v>72.06</v>
          </cell>
          <cell r="H631">
            <v>144.12</v>
          </cell>
          <cell r="I631">
            <v>24.02</v>
          </cell>
        </row>
        <row r="632">
          <cell r="C632">
            <v>83800</v>
          </cell>
          <cell r="D632">
            <v>1.26</v>
          </cell>
          <cell r="E632">
            <v>20</v>
          </cell>
          <cell r="F632">
            <v>244.1</v>
          </cell>
          <cell r="G632">
            <v>73.23</v>
          </cell>
          <cell r="H632">
            <v>146.46</v>
          </cell>
          <cell r="I632">
            <v>24.41</v>
          </cell>
        </row>
        <row r="633">
          <cell r="C633">
            <v>83810</v>
          </cell>
          <cell r="D633">
            <v>1.3</v>
          </cell>
          <cell r="E633">
            <v>10</v>
          </cell>
          <cell r="F633">
            <v>12.8</v>
          </cell>
          <cell r="G633">
            <v>3.84</v>
          </cell>
          <cell r="H633">
            <v>7.68</v>
          </cell>
          <cell r="I633">
            <v>1.28</v>
          </cell>
        </row>
        <row r="634">
          <cell r="C634">
            <v>83820</v>
          </cell>
          <cell r="D634">
            <v>5.07</v>
          </cell>
          <cell r="E634">
            <v>10</v>
          </cell>
          <cell r="F634">
            <v>31.85</v>
          </cell>
          <cell r="G634">
            <v>9.56</v>
          </cell>
          <cell r="H634">
            <v>19.11</v>
          </cell>
          <cell r="I634">
            <v>3.19</v>
          </cell>
        </row>
        <row r="635">
          <cell r="C635">
            <v>83840</v>
          </cell>
          <cell r="D635">
            <v>1.7</v>
          </cell>
          <cell r="E635">
            <v>20</v>
          </cell>
          <cell r="F635">
            <v>67.7</v>
          </cell>
          <cell r="G635">
            <v>20.309999999999999</v>
          </cell>
          <cell r="H635">
            <v>40.619999999999997</v>
          </cell>
          <cell r="I635">
            <v>6.77</v>
          </cell>
        </row>
        <row r="636">
          <cell r="C636">
            <v>83860</v>
          </cell>
          <cell r="D636">
            <v>5.13</v>
          </cell>
          <cell r="E636">
            <v>20</v>
          </cell>
          <cell r="F636">
            <v>68.3</v>
          </cell>
          <cell r="G636">
            <v>20.49</v>
          </cell>
          <cell r="H636">
            <v>40.98</v>
          </cell>
          <cell r="I636">
            <v>6.83</v>
          </cell>
        </row>
        <row r="637">
          <cell r="C637">
            <v>83870</v>
          </cell>
          <cell r="D637">
            <v>0.65</v>
          </cell>
          <cell r="E637">
            <v>10</v>
          </cell>
          <cell r="F637">
            <v>28.9</v>
          </cell>
          <cell r="G637">
            <v>8.67</v>
          </cell>
          <cell r="H637">
            <v>17.34</v>
          </cell>
          <cell r="I637">
            <v>2.89</v>
          </cell>
        </row>
        <row r="638">
          <cell r="C638">
            <v>83880</v>
          </cell>
          <cell r="D638">
            <v>1.6</v>
          </cell>
          <cell r="E638">
            <v>10</v>
          </cell>
          <cell r="F638">
            <v>11.25</v>
          </cell>
          <cell r="G638">
            <v>2.25</v>
          </cell>
          <cell r="H638">
            <v>6.75</v>
          </cell>
          <cell r="I638">
            <v>2.25</v>
          </cell>
        </row>
        <row r="639">
          <cell r="C639">
            <v>83900</v>
          </cell>
          <cell r="D639">
            <v>1.3</v>
          </cell>
          <cell r="E639">
            <v>20</v>
          </cell>
          <cell r="F639">
            <v>29</v>
          </cell>
          <cell r="G639">
            <v>5.8</v>
          </cell>
          <cell r="H639">
            <v>17.399999999999999</v>
          </cell>
          <cell r="I639">
            <v>5.8</v>
          </cell>
        </row>
        <row r="640">
          <cell r="C640">
            <v>83920</v>
          </cell>
          <cell r="D640">
            <v>1.38</v>
          </cell>
          <cell r="E640">
            <v>20</v>
          </cell>
          <cell r="F640">
            <v>26.8</v>
          </cell>
          <cell r="G640">
            <v>5.36</v>
          </cell>
          <cell r="H640">
            <v>16.079999999999998</v>
          </cell>
          <cell r="I640">
            <v>5.36</v>
          </cell>
        </row>
        <row r="641">
          <cell r="C641">
            <v>83940</v>
          </cell>
          <cell r="D641">
            <v>3.18</v>
          </cell>
          <cell r="E641">
            <v>20</v>
          </cell>
          <cell r="F641">
            <v>45.6</v>
          </cell>
          <cell r="G641">
            <v>9.1199999999999992</v>
          </cell>
          <cell r="H641">
            <v>27.36</v>
          </cell>
          <cell r="I641">
            <v>9.1199999999999992</v>
          </cell>
        </row>
        <row r="642">
          <cell r="C642">
            <v>83950</v>
          </cell>
          <cell r="D642">
            <v>1.54</v>
          </cell>
          <cell r="E642">
            <v>10</v>
          </cell>
          <cell r="F642">
            <v>23.6</v>
          </cell>
          <cell r="G642">
            <v>4.72</v>
          </cell>
          <cell r="H642">
            <v>14.16</v>
          </cell>
          <cell r="I642">
            <v>4.72</v>
          </cell>
        </row>
        <row r="643">
          <cell r="C643">
            <v>83960</v>
          </cell>
          <cell r="D643">
            <v>1.83</v>
          </cell>
          <cell r="E643">
            <v>10</v>
          </cell>
          <cell r="F643">
            <v>16.850000000000001</v>
          </cell>
          <cell r="G643">
            <v>3.37</v>
          </cell>
          <cell r="H643">
            <v>10.11</v>
          </cell>
          <cell r="I643">
            <v>3.37</v>
          </cell>
        </row>
        <row r="644">
          <cell r="C644">
            <v>83970</v>
          </cell>
          <cell r="D644">
            <v>1.81</v>
          </cell>
          <cell r="E644">
            <v>10</v>
          </cell>
          <cell r="F644">
            <v>18.2</v>
          </cell>
          <cell r="G644">
            <v>3.64</v>
          </cell>
          <cell r="H644">
            <v>10.92</v>
          </cell>
          <cell r="I644">
            <v>3.64</v>
          </cell>
        </row>
        <row r="645">
          <cell r="C645">
            <v>83980</v>
          </cell>
          <cell r="D645">
            <v>5.96</v>
          </cell>
          <cell r="E645">
            <v>10</v>
          </cell>
          <cell r="F645">
            <v>38.85</v>
          </cell>
          <cell r="G645">
            <v>7.77</v>
          </cell>
          <cell r="H645">
            <v>23.31</v>
          </cell>
          <cell r="I645">
            <v>7.77</v>
          </cell>
        </row>
        <row r="646">
          <cell r="C646">
            <v>83990</v>
          </cell>
          <cell r="D646">
            <v>4.57</v>
          </cell>
          <cell r="E646">
            <v>10</v>
          </cell>
          <cell r="F646">
            <v>52.65</v>
          </cell>
          <cell r="G646">
            <v>10.53</v>
          </cell>
          <cell r="H646">
            <v>31.59</v>
          </cell>
          <cell r="I646">
            <v>10.53</v>
          </cell>
        </row>
        <row r="647">
          <cell r="C647">
            <v>84000</v>
          </cell>
          <cell r="D647">
            <v>3.59</v>
          </cell>
          <cell r="E647">
            <v>10</v>
          </cell>
          <cell r="F647">
            <v>40.799999999999997</v>
          </cell>
          <cell r="G647">
            <v>8.16</v>
          </cell>
          <cell r="H647">
            <v>24.48</v>
          </cell>
          <cell r="I647">
            <v>8.16</v>
          </cell>
        </row>
        <row r="648">
          <cell r="C648">
            <v>84010</v>
          </cell>
          <cell r="D648">
            <v>9.32</v>
          </cell>
          <cell r="E648">
            <v>10</v>
          </cell>
          <cell r="F648">
            <v>64.55</v>
          </cell>
          <cell r="G648">
            <v>12.91</v>
          </cell>
          <cell r="H648">
            <v>38.729999999999997</v>
          </cell>
          <cell r="I648">
            <v>12.91</v>
          </cell>
        </row>
        <row r="649">
          <cell r="C649">
            <v>84020</v>
          </cell>
          <cell r="D649">
            <v>4.6900000000000004</v>
          </cell>
          <cell r="E649">
            <v>10</v>
          </cell>
          <cell r="F649">
            <v>70.05</v>
          </cell>
          <cell r="G649">
            <v>45.53</v>
          </cell>
          <cell r="H649">
            <v>24.52</v>
          </cell>
          <cell r="I649">
            <v>0</v>
          </cell>
        </row>
        <row r="650">
          <cell r="C650">
            <v>84030</v>
          </cell>
          <cell r="D650">
            <v>6.75</v>
          </cell>
          <cell r="E650">
            <v>10</v>
          </cell>
          <cell r="F650">
            <v>57.2</v>
          </cell>
          <cell r="G650">
            <v>37.18</v>
          </cell>
          <cell r="H650">
            <v>20.02</v>
          </cell>
          <cell r="I650">
            <v>0</v>
          </cell>
        </row>
        <row r="651">
          <cell r="C651">
            <v>84040</v>
          </cell>
          <cell r="D651">
            <v>6.18</v>
          </cell>
          <cell r="E651">
            <v>10</v>
          </cell>
          <cell r="F651">
            <v>64.650000000000006</v>
          </cell>
          <cell r="G651">
            <v>42.02</v>
          </cell>
          <cell r="H651">
            <v>22.63</v>
          </cell>
          <cell r="I651">
            <v>0</v>
          </cell>
        </row>
        <row r="652">
          <cell r="C652">
            <v>84050</v>
          </cell>
          <cell r="D652">
            <v>6.3</v>
          </cell>
          <cell r="E652">
            <v>10</v>
          </cell>
          <cell r="F652">
            <v>62.4</v>
          </cell>
          <cell r="G652">
            <v>40.56</v>
          </cell>
          <cell r="H652">
            <v>21.84</v>
          </cell>
          <cell r="I652">
            <v>0</v>
          </cell>
        </row>
        <row r="653">
          <cell r="C653">
            <v>84060</v>
          </cell>
          <cell r="D653">
            <v>5.36</v>
          </cell>
          <cell r="E653">
            <v>10</v>
          </cell>
          <cell r="F653">
            <v>58.3</v>
          </cell>
          <cell r="G653">
            <v>37.9</v>
          </cell>
          <cell r="H653">
            <v>20.41</v>
          </cell>
          <cell r="I653">
            <v>0</v>
          </cell>
        </row>
        <row r="654">
          <cell r="C654">
            <v>84070</v>
          </cell>
          <cell r="D654">
            <v>0.93</v>
          </cell>
          <cell r="E654">
            <v>10</v>
          </cell>
          <cell r="F654">
            <v>31.45</v>
          </cell>
          <cell r="G654">
            <v>20.440000000000001</v>
          </cell>
          <cell r="H654">
            <v>11.01</v>
          </cell>
          <cell r="I654">
            <v>0</v>
          </cell>
        </row>
        <row r="655">
          <cell r="C655">
            <v>84080</v>
          </cell>
          <cell r="D655">
            <v>0.75</v>
          </cell>
          <cell r="E655">
            <v>10</v>
          </cell>
          <cell r="F655">
            <v>8.4</v>
          </cell>
          <cell r="G655">
            <v>5.46</v>
          </cell>
          <cell r="H655">
            <v>2.94</v>
          </cell>
          <cell r="I655">
            <v>0</v>
          </cell>
        </row>
        <row r="656">
          <cell r="C656">
            <v>84090</v>
          </cell>
          <cell r="D656">
            <v>0.77</v>
          </cell>
          <cell r="E656">
            <v>10</v>
          </cell>
          <cell r="F656">
            <v>7.6</v>
          </cell>
          <cell r="G656">
            <v>4.9400000000000004</v>
          </cell>
          <cell r="H656">
            <v>2.66</v>
          </cell>
          <cell r="I656">
            <v>0</v>
          </cell>
        </row>
        <row r="657">
          <cell r="C657">
            <v>84100</v>
          </cell>
          <cell r="D657">
            <v>2</v>
          </cell>
          <cell r="E657">
            <v>10</v>
          </cell>
          <cell r="F657">
            <v>13.85</v>
          </cell>
          <cell r="G657">
            <v>9</v>
          </cell>
          <cell r="H657">
            <v>4.8499999999999996</v>
          </cell>
          <cell r="I657">
            <v>0</v>
          </cell>
        </row>
        <row r="658">
          <cell r="C658">
            <v>84110</v>
          </cell>
          <cell r="D658">
            <v>0.86</v>
          </cell>
          <cell r="E658">
            <v>10</v>
          </cell>
          <cell r="F658">
            <v>14.3</v>
          </cell>
          <cell r="G658">
            <v>9.3000000000000007</v>
          </cell>
          <cell r="H658">
            <v>5.01</v>
          </cell>
          <cell r="I658">
            <v>0</v>
          </cell>
        </row>
        <row r="659">
          <cell r="C659">
            <v>84120</v>
          </cell>
          <cell r="D659">
            <v>0.71</v>
          </cell>
          <cell r="E659">
            <v>10</v>
          </cell>
          <cell r="F659">
            <v>7.85</v>
          </cell>
          <cell r="G659">
            <v>5.0999999999999996</v>
          </cell>
          <cell r="H659">
            <v>2.75</v>
          </cell>
          <cell r="I659">
            <v>0</v>
          </cell>
        </row>
        <row r="660">
          <cell r="C660">
            <v>84140</v>
          </cell>
          <cell r="D660">
            <v>0.98</v>
          </cell>
          <cell r="E660">
            <v>20</v>
          </cell>
          <cell r="F660">
            <v>16.899999999999999</v>
          </cell>
          <cell r="G660">
            <v>10.99</v>
          </cell>
          <cell r="H660">
            <v>5.92</v>
          </cell>
          <cell r="I660">
            <v>0</v>
          </cell>
        </row>
        <row r="661">
          <cell r="C661">
            <v>84150</v>
          </cell>
          <cell r="D661">
            <v>1.32</v>
          </cell>
          <cell r="E661">
            <v>10</v>
          </cell>
          <cell r="F661">
            <v>11.5</v>
          </cell>
          <cell r="G661">
            <v>7.48</v>
          </cell>
          <cell r="H661">
            <v>4.03</v>
          </cell>
          <cell r="I661">
            <v>0</v>
          </cell>
        </row>
        <row r="662">
          <cell r="C662">
            <v>84160</v>
          </cell>
          <cell r="D662">
            <v>1.43</v>
          </cell>
          <cell r="E662">
            <v>10</v>
          </cell>
          <cell r="F662">
            <v>13.75</v>
          </cell>
          <cell r="G662">
            <v>8.94</v>
          </cell>
          <cell r="H662">
            <v>4.8099999999999996</v>
          </cell>
          <cell r="I662">
            <v>0</v>
          </cell>
        </row>
        <row r="663">
          <cell r="C663">
            <v>84170</v>
          </cell>
          <cell r="D663">
            <v>1.44</v>
          </cell>
          <cell r="E663">
            <v>10</v>
          </cell>
          <cell r="F663">
            <v>14.35</v>
          </cell>
          <cell r="G663">
            <v>9.33</v>
          </cell>
          <cell r="H663">
            <v>5.0199999999999996</v>
          </cell>
          <cell r="I663">
            <v>0</v>
          </cell>
        </row>
        <row r="664">
          <cell r="C664">
            <v>84180</v>
          </cell>
          <cell r="D664">
            <v>1.35</v>
          </cell>
          <cell r="E664">
            <v>10</v>
          </cell>
          <cell r="F664">
            <v>13.95</v>
          </cell>
          <cell r="G664">
            <v>9.07</v>
          </cell>
          <cell r="H664">
            <v>4.88</v>
          </cell>
          <cell r="I664">
            <v>0</v>
          </cell>
        </row>
        <row r="665">
          <cell r="C665">
            <v>84190</v>
          </cell>
          <cell r="D665">
            <v>1.48</v>
          </cell>
          <cell r="E665">
            <v>10</v>
          </cell>
          <cell r="F665">
            <v>14.15</v>
          </cell>
          <cell r="G665">
            <v>9.1999999999999993</v>
          </cell>
          <cell r="H665">
            <v>4.95</v>
          </cell>
          <cell r="I665">
            <v>0</v>
          </cell>
        </row>
        <row r="666">
          <cell r="C666">
            <v>84200</v>
          </cell>
          <cell r="D666">
            <v>1.27</v>
          </cell>
          <cell r="E666">
            <v>10</v>
          </cell>
          <cell r="F666">
            <v>13.75</v>
          </cell>
          <cell r="G666">
            <v>8.94</v>
          </cell>
          <cell r="H666">
            <v>4.8099999999999996</v>
          </cell>
          <cell r="I666">
            <v>0</v>
          </cell>
        </row>
        <row r="667">
          <cell r="C667">
            <v>84210</v>
          </cell>
          <cell r="D667">
            <v>1.07</v>
          </cell>
          <cell r="E667">
            <v>10</v>
          </cell>
          <cell r="F667">
            <v>11.7</v>
          </cell>
          <cell r="G667">
            <v>7.61</v>
          </cell>
          <cell r="H667">
            <v>4.0999999999999996</v>
          </cell>
          <cell r="I667">
            <v>0</v>
          </cell>
        </row>
        <row r="668">
          <cell r="C668">
            <v>84220</v>
          </cell>
          <cell r="D668">
            <v>1.64</v>
          </cell>
          <cell r="E668">
            <v>10</v>
          </cell>
          <cell r="F668">
            <v>13.55</v>
          </cell>
          <cell r="G668">
            <v>8.81</v>
          </cell>
          <cell r="H668">
            <v>4.74</v>
          </cell>
          <cell r="I668">
            <v>0</v>
          </cell>
        </row>
        <row r="669">
          <cell r="C669">
            <v>84230</v>
          </cell>
          <cell r="D669">
            <v>0.3</v>
          </cell>
          <cell r="E669">
            <v>10</v>
          </cell>
          <cell r="F669">
            <v>9.6999999999999993</v>
          </cell>
          <cell r="G669">
            <v>6.31</v>
          </cell>
          <cell r="H669">
            <v>3.4</v>
          </cell>
          <cell r="I669">
            <v>0</v>
          </cell>
        </row>
        <row r="670">
          <cell r="C670">
            <v>84240</v>
          </cell>
          <cell r="D670">
            <v>0.23</v>
          </cell>
          <cell r="E670">
            <v>10</v>
          </cell>
          <cell r="F670">
            <v>2.65</v>
          </cell>
          <cell r="G670">
            <v>1.72</v>
          </cell>
          <cell r="H670">
            <v>0.93</v>
          </cell>
          <cell r="I670">
            <v>0</v>
          </cell>
        </row>
        <row r="671">
          <cell r="C671">
            <v>84260</v>
          </cell>
          <cell r="D671">
            <v>0.62</v>
          </cell>
          <cell r="E671">
            <v>20</v>
          </cell>
          <cell r="F671">
            <v>8.5</v>
          </cell>
          <cell r="G671">
            <v>5.53</v>
          </cell>
          <cell r="H671">
            <v>2.98</v>
          </cell>
          <cell r="I671">
            <v>0</v>
          </cell>
        </row>
        <row r="672">
          <cell r="C672">
            <v>84270</v>
          </cell>
          <cell r="D672">
            <v>0.91</v>
          </cell>
          <cell r="E672">
            <v>10</v>
          </cell>
          <cell r="F672">
            <v>7.65</v>
          </cell>
          <cell r="G672">
            <v>4.97</v>
          </cell>
          <cell r="H672">
            <v>2.68</v>
          </cell>
          <cell r="I672">
            <v>0</v>
          </cell>
        </row>
        <row r="673">
          <cell r="C673">
            <v>84280</v>
          </cell>
          <cell r="D673">
            <v>2.06</v>
          </cell>
          <cell r="E673">
            <v>10</v>
          </cell>
          <cell r="F673">
            <v>14.85</v>
          </cell>
          <cell r="G673">
            <v>9.65</v>
          </cell>
          <cell r="H673">
            <v>5.2</v>
          </cell>
          <cell r="I673">
            <v>0</v>
          </cell>
        </row>
        <row r="674">
          <cell r="C674">
            <v>84290</v>
          </cell>
          <cell r="D674">
            <v>2.31</v>
          </cell>
          <cell r="E674">
            <v>10</v>
          </cell>
          <cell r="F674">
            <v>21.85</v>
          </cell>
          <cell r="G674">
            <v>14.2</v>
          </cell>
          <cell r="H674">
            <v>7.65</v>
          </cell>
          <cell r="I674">
            <v>0</v>
          </cell>
        </row>
        <row r="675">
          <cell r="C675">
            <v>84300</v>
          </cell>
          <cell r="D675">
            <v>2.3199999999999998</v>
          </cell>
          <cell r="E675">
            <v>10</v>
          </cell>
          <cell r="F675">
            <v>23.15</v>
          </cell>
          <cell r="G675">
            <v>15.05</v>
          </cell>
          <cell r="H675">
            <v>8.1</v>
          </cell>
          <cell r="I675">
            <v>0</v>
          </cell>
        </row>
        <row r="676">
          <cell r="C676">
            <v>84320</v>
          </cell>
          <cell r="D676">
            <v>1.43</v>
          </cell>
          <cell r="E676">
            <v>20</v>
          </cell>
          <cell r="F676">
            <v>37.5</v>
          </cell>
          <cell r="G676">
            <v>24.38</v>
          </cell>
          <cell r="H676">
            <v>13.13</v>
          </cell>
          <cell r="I676">
            <v>0</v>
          </cell>
        </row>
        <row r="677">
          <cell r="C677">
            <v>84340</v>
          </cell>
          <cell r="D677">
            <v>0.1</v>
          </cell>
          <cell r="E677">
            <v>20</v>
          </cell>
          <cell r="F677">
            <v>15.3</v>
          </cell>
          <cell r="G677">
            <v>9.9499999999999993</v>
          </cell>
          <cell r="H677">
            <v>5.36</v>
          </cell>
          <cell r="I677">
            <v>0</v>
          </cell>
        </row>
        <row r="678">
          <cell r="C678">
            <v>84360</v>
          </cell>
          <cell r="D678">
            <v>0.8</v>
          </cell>
          <cell r="E678">
            <v>20</v>
          </cell>
          <cell r="F678">
            <v>9</v>
          </cell>
          <cell r="G678">
            <v>5.85</v>
          </cell>
          <cell r="H678">
            <v>3.15</v>
          </cell>
          <cell r="I678">
            <v>0</v>
          </cell>
        </row>
        <row r="679">
          <cell r="C679">
            <v>84370</v>
          </cell>
          <cell r="D679">
            <v>1.05</v>
          </cell>
          <cell r="E679">
            <v>10</v>
          </cell>
          <cell r="F679">
            <v>9.25</v>
          </cell>
          <cell r="G679">
            <v>6.01</v>
          </cell>
          <cell r="H679">
            <v>3.24</v>
          </cell>
          <cell r="I679">
            <v>0</v>
          </cell>
        </row>
        <row r="680">
          <cell r="C680">
            <v>84380</v>
          </cell>
          <cell r="D680">
            <v>1.59</v>
          </cell>
          <cell r="E680">
            <v>10</v>
          </cell>
          <cell r="F680">
            <v>13.2</v>
          </cell>
          <cell r="G680">
            <v>8.58</v>
          </cell>
          <cell r="H680">
            <v>4.62</v>
          </cell>
          <cell r="I680">
            <v>0</v>
          </cell>
        </row>
        <row r="681">
          <cell r="C681">
            <v>84390</v>
          </cell>
          <cell r="D681">
            <v>3.04</v>
          </cell>
          <cell r="E681">
            <v>10</v>
          </cell>
          <cell r="F681">
            <v>23.15</v>
          </cell>
          <cell r="G681">
            <v>15.05</v>
          </cell>
          <cell r="H681">
            <v>8.1</v>
          </cell>
          <cell r="I681">
            <v>0</v>
          </cell>
        </row>
        <row r="682">
          <cell r="C682">
            <v>84400</v>
          </cell>
          <cell r="D682">
            <v>2.56</v>
          </cell>
          <cell r="E682">
            <v>10</v>
          </cell>
          <cell r="F682">
            <v>28</v>
          </cell>
          <cell r="G682">
            <v>18.2</v>
          </cell>
          <cell r="H682">
            <v>9.8000000000000007</v>
          </cell>
          <cell r="I682">
            <v>0</v>
          </cell>
        </row>
        <row r="683">
          <cell r="C683">
            <v>84420</v>
          </cell>
          <cell r="D683">
            <v>2.31</v>
          </cell>
          <cell r="E683">
            <v>20</v>
          </cell>
          <cell r="F683">
            <v>48.7</v>
          </cell>
          <cell r="G683">
            <v>31.66</v>
          </cell>
          <cell r="H683">
            <v>17.05</v>
          </cell>
          <cell r="I683">
            <v>0</v>
          </cell>
        </row>
        <row r="684">
          <cell r="C684">
            <v>84440</v>
          </cell>
          <cell r="D684">
            <v>2.09</v>
          </cell>
          <cell r="E684">
            <v>20</v>
          </cell>
          <cell r="F684">
            <v>44</v>
          </cell>
          <cell r="G684">
            <v>28.6</v>
          </cell>
          <cell r="H684">
            <v>15.4</v>
          </cell>
          <cell r="I684">
            <v>0</v>
          </cell>
        </row>
        <row r="685">
          <cell r="C685">
            <v>84460</v>
          </cell>
          <cell r="D685">
            <v>2.57</v>
          </cell>
          <cell r="E685">
            <v>20</v>
          </cell>
          <cell r="F685">
            <v>46.6</v>
          </cell>
          <cell r="G685">
            <v>30.29</v>
          </cell>
          <cell r="H685">
            <v>16.309999999999999</v>
          </cell>
          <cell r="I685">
            <v>0</v>
          </cell>
        </row>
        <row r="686">
          <cell r="C686">
            <v>84480</v>
          </cell>
          <cell r="D686">
            <v>0.76</v>
          </cell>
          <cell r="E686">
            <v>20</v>
          </cell>
          <cell r="F686">
            <v>33.299999999999997</v>
          </cell>
          <cell r="G686">
            <v>21.65</v>
          </cell>
          <cell r="H686">
            <v>11.66</v>
          </cell>
          <cell r="I686">
            <v>0</v>
          </cell>
        </row>
        <row r="687">
          <cell r="C687">
            <v>84500</v>
          </cell>
          <cell r="D687">
            <v>3.45</v>
          </cell>
          <cell r="E687">
            <v>20</v>
          </cell>
          <cell r="F687">
            <v>42.1</v>
          </cell>
          <cell r="G687">
            <v>27.37</v>
          </cell>
          <cell r="H687">
            <v>14.74</v>
          </cell>
          <cell r="I687">
            <v>0</v>
          </cell>
        </row>
        <row r="688">
          <cell r="C688">
            <v>84510</v>
          </cell>
          <cell r="D688">
            <v>4.51</v>
          </cell>
          <cell r="E688">
            <v>10</v>
          </cell>
          <cell r="F688">
            <v>39.799999999999997</v>
          </cell>
          <cell r="G688">
            <v>25.87</v>
          </cell>
          <cell r="H688">
            <v>13.93</v>
          </cell>
          <cell r="I688">
            <v>0</v>
          </cell>
        </row>
        <row r="689">
          <cell r="C689">
            <v>84520</v>
          </cell>
          <cell r="D689">
            <v>7.69</v>
          </cell>
          <cell r="E689">
            <v>10</v>
          </cell>
          <cell r="F689">
            <v>61</v>
          </cell>
          <cell r="G689">
            <v>39.65</v>
          </cell>
          <cell r="H689">
            <v>21.35</v>
          </cell>
          <cell r="I689">
            <v>0</v>
          </cell>
        </row>
        <row r="690">
          <cell r="C690">
            <v>84540</v>
          </cell>
          <cell r="D690">
            <v>5.66</v>
          </cell>
          <cell r="E690">
            <v>20</v>
          </cell>
          <cell r="F690">
            <v>133.5</v>
          </cell>
          <cell r="G690">
            <v>86.78</v>
          </cell>
          <cell r="H690">
            <v>46.73</v>
          </cell>
          <cell r="I690">
            <v>0</v>
          </cell>
        </row>
        <row r="691">
          <cell r="C691">
            <v>84560</v>
          </cell>
          <cell r="D691">
            <v>3.06</v>
          </cell>
          <cell r="E691">
            <v>20</v>
          </cell>
          <cell r="F691">
            <v>87.2</v>
          </cell>
          <cell r="G691">
            <v>56.68</v>
          </cell>
          <cell r="H691">
            <v>30.52</v>
          </cell>
          <cell r="I691">
            <v>0</v>
          </cell>
        </row>
        <row r="692">
          <cell r="C692">
            <v>84570</v>
          </cell>
          <cell r="D692">
            <v>0.63</v>
          </cell>
          <cell r="E692">
            <v>10</v>
          </cell>
          <cell r="F692">
            <v>18.45</v>
          </cell>
          <cell r="G692">
            <v>11.99</v>
          </cell>
          <cell r="H692">
            <v>6.46</v>
          </cell>
          <cell r="I692">
            <v>0</v>
          </cell>
        </row>
        <row r="693">
          <cell r="C693">
            <v>84580</v>
          </cell>
          <cell r="D693">
            <v>0.39</v>
          </cell>
          <cell r="E693">
            <v>10</v>
          </cell>
          <cell r="F693">
            <v>5.0999999999999996</v>
          </cell>
          <cell r="G693">
            <v>3.32</v>
          </cell>
          <cell r="H693">
            <v>1.79</v>
          </cell>
          <cell r="I693">
            <v>0</v>
          </cell>
        </row>
        <row r="694">
          <cell r="C694">
            <v>84600</v>
          </cell>
          <cell r="D694">
            <v>1.63</v>
          </cell>
          <cell r="E694">
            <v>20</v>
          </cell>
          <cell r="F694">
            <v>20.2</v>
          </cell>
          <cell r="G694">
            <v>13.13</v>
          </cell>
          <cell r="H694">
            <v>7.07</v>
          </cell>
          <cell r="I694">
            <v>0</v>
          </cell>
        </row>
        <row r="695">
          <cell r="C695">
            <v>84610</v>
          </cell>
          <cell r="D695">
            <v>3.53</v>
          </cell>
          <cell r="E695">
            <v>10</v>
          </cell>
          <cell r="F695">
            <v>25.8</v>
          </cell>
          <cell r="G695">
            <v>16.77</v>
          </cell>
          <cell r="H695">
            <v>9.0299999999999994</v>
          </cell>
          <cell r="I695">
            <v>0</v>
          </cell>
        </row>
        <row r="696">
          <cell r="C696">
            <v>84620</v>
          </cell>
          <cell r="D696">
            <v>5.94</v>
          </cell>
          <cell r="E696">
            <v>10</v>
          </cell>
          <cell r="F696">
            <v>47.35</v>
          </cell>
          <cell r="G696">
            <v>30.78</v>
          </cell>
          <cell r="H696">
            <v>16.57</v>
          </cell>
          <cell r="I696">
            <v>0</v>
          </cell>
        </row>
        <row r="697">
          <cell r="C697">
            <v>84630</v>
          </cell>
          <cell r="D697">
            <v>6.44</v>
          </cell>
          <cell r="E697">
            <v>10</v>
          </cell>
          <cell r="F697">
            <v>61.9</v>
          </cell>
          <cell r="G697">
            <v>40.24</v>
          </cell>
          <cell r="H697">
            <v>21.67</v>
          </cell>
          <cell r="I697">
            <v>0</v>
          </cell>
        </row>
        <row r="698">
          <cell r="C698">
            <v>84640</v>
          </cell>
          <cell r="D698">
            <v>8.4600000000000009</v>
          </cell>
          <cell r="E698">
            <v>10</v>
          </cell>
          <cell r="F698">
            <v>74.5</v>
          </cell>
          <cell r="G698">
            <v>48.43</v>
          </cell>
          <cell r="H698">
            <v>26.08</v>
          </cell>
          <cell r="I698">
            <v>0</v>
          </cell>
        </row>
        <row r="699">
          <cell r="C699">
            <v>84660</v>
          </cell>
          <cell r="D699">
            <v>6.13</v>
          </cell>
          <cell r="E699">
            <v>20</v>
          </cell>
          <cell r="F699">
            <v>145.9</v>
          </cell>
          <cell r="G699">
            <v>94.84</v>
          </cell>
          <cell r="H699">
            <v>51.07</v>
          </cell>
          <cell r="I699">
            <v>0</v>
          </cell>
        </row>
        <row r="700">
          <cell r="C700">
            <v>84670</v>
          </cell>
          <cell r="D700">
            <v>2.2999999999999998</v>
          </cell>
          <cell r="E700">
            <v>10</v>
          </cell>
          <cell r="F700">
            <v>42.15</v>
          </cell>
          <cell r="G700">
            <v>27.4</v>
          </cell>
          <cell r="H700">
            <v>14.75</v>
          </cell>
          <cell r="I700">
            <v>0</v>
          </cell>
        </row>
        <row r="701">
          <cell r="C701">
            <v>84680</v>
          </cell>
          <cell r="D701">
            <v>2.65</v>
          </cell>
          <cell r="E701">
            <v>10</v>
          </cell>
          <cell r="F701">
            <v>24.75</v>
          </cell>
          <cell r="G701">
            <v>16.09</v>
          </cell>
          <cell r="H701">
            <v>8.66</v>
          </cell>
          <cell r="I701">
            <v>0</v>
          </cell>
        </row>
        <row r="702">
          <cell r="C702">
            <v>84700</v>
          </cell>
          <cell r="D702">
            <v>4.63</v>
          </cell>
          <cell r="E702">
            <v>20</v>
          </cell>
          <cell r="F702">
            <v>72.8</v>
          </cell>
          <cell r="G702">
            <v>47.32</v>
          </cell>
          <cell r="H702">
            <v>25.48</v>
          </cell>
          <cell r="I702">
            <v>0</v>
          </cell>
        </row>
        <row r="703">
          <cell r="C703">
            <v>84720</v>
          </cell>
          <cell r="D703">
            <v>4.3899999999999997</v>
          </cell>
          <cell r="E703">
            <v>20</v>
          </cell>
          <cell r="F703">
            <v>90.2</v>
          </cell>
          <cell r="G703">
            <v>58.63</v>
          </cell>
          <cell r="H703">
            <v>31.57</v>
          </cell>
          <cell r="I703">
            <v>0</v>
          </cell>
        </row>
        <row r="704">
          <cell r="C704">
            <v>84740</v>
          </cell>
          <cell r="D704">
            <v>3.89</v>
          </cell>
          <cell r="E704">
            <v>20</v>
          </cell>
          <cell r="F704">
            <v>82.8</v>
          </cell>
          <cell r="G704">
            <v>53.82</v>
          </cell>
          <cell r="H704">
            <v>28.98</v>
          </cell>
          <cell r="I704">
            <v>0</v>
          </cell>
        </row>
        <row r="705">
          <cell r="C705">
            <v>84750</v>
          </cell>
          <cell r="D705">
            <v>7.54</v>
          </cell>
          <cell r="E705">
            <v>10</v>
          </cell>
          <cell r="F705">
            <v>57.15</v>
          </cell>
          <cell r="G705">
            <v>37.15</v>
          </cell>
          <cell r="H705">
            <v>20</v>
          </cell>
          <cell r="I705">
            <v>0</v>
          </cell>
        </row>
        <row r="706">
          <cell r="C706">
            <v>84760</v>
          </cell>
          <cell r="D706">
            <v>29.71</v>
          </cell>
          <cell r="E706">
            <v>10</v>
          </cell>
          <cell r="F706">
            <v>186.25</v>
          </cell>
          <cell r="G706">
            <v>121.06</v>
          </cell>
          <cell r="H706">
            <v>65.19</v>
          </cell>
          <cell r="I706">
            <v>0</v>
          </cell>
        </row>
        <row r="707">
          <cell r="C707">
            <v>84780</v>
          </cell>
          <cell r="D707">
            <v>0.03</v>
          </cell>
          <cell r="E707">
            <v>20</v>
          </cell>
          <cell r="F707">
            <v>297.39999999999998</v>
          </cell>
          <cell r="G707">
            <v>193.31</v>
          </cell>
          <cell r="H707">
            <v>104.09</v>
          </cell>
          <cell r="I707">
            <v>0</v>
          </cell>
        </row>
        <row r="708">
          <cell r="C708">
            <v>84790</v>
          </cell>
          <cell r="D708">
            <v>0</v>
          </cell>
          <cell r="E708">
            <v>10</v>
          </cell>
          <cell r="F708">
            <v>0.08</v>
          </cell>
          <cell r="G708">
            <v>0.05</v>
          </cell>
          <cell r="H708">
            <v>0.03</v>
          </cell>
          <cell r="I708">
            <v>0</v>
          </cell>
        </row>
        <row r="709">
          <cell r="C709">
            <v>84800</v>
          </cell>
          <cell r="D709">
            <v>0</v>
          </cell>
          <cell r="E709">
            <v>10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</row>
        <row r="710">
          <cell r="C710">
            <v>84820</v>
          </cell>
          <cell r="D710">
            <v>0.22</v>
          </cell>
          <cell r="E710">
            <v>20</v>
          </cell>
          <cell r="F710">
            <v>1.1000000000000001</v>
          </cell>
          <cell r="G710">
            <v>0.72</v>
          </cell>
          <cell r="H710">
            <v>0.39</v>
          </cell>
          <cell r="I710">
            <v>0</v>
          </cell>
        </row>
        <row r="711">
          <cell r="C711">
            <v>84830</v>
          </cell>
          <cell r="D711">
            <v>4.72</v>
          </cell>
          <cell r="E711">
            <v>10</v>
          </cell>
          <cell r="F711">
            <v>24.7</v>
          </cell>
          <cell r="G711">
            <v>16.059999999999999</v>
          </cell>
          <cell r="H711">
            <v>8.65</v>
          </cell>
          <cell r="I711">
            <v>0</v>
          </cell>
        </row>
        <row r="712">
          <cell r="C712">
            <v>84840</v>
          </cell>
          <cell r="D712">
            <v>0.67</v>
          </cell>
          <cell r="E712">
            <v>10</v>
          </cell>
          <cell r="F712">
            <v>26.95</v>
          </cell>
          <cell r="G712">
            <v>17.52</v>
          </cell>
          <cell r="H712">
            <v>9.43</v>
          </cell>
          <cell r="I712">
            <v>0</v>
          </cell>
        </row>
        <row r="713">
          <cell r="C713">
            <v>84860</v>
          </cell>
          <cell r="D713">
            <v>2.0299999999999998</v>
          </cell>
          <cell r="E713">
            <v>20</v>
          </cell>
          <cell r="F713">
            <v>27</v>
          </cell>
          <cell r="G713">
            <v>17.55</v>
          </cell>
          <cell r="H713">
            <v>9.4499999999999993</v>
          </cell>
          <cell r="I713">
            <v>0</v>
          </cell>
        </row>
        <row r="714">
          <cell r="C714">
            <v>84880</v>
          </cell>
          <cell r="D714">
            <v>0.12</v>
          </cell>
          <cell r="E714">
            <v>20</v>
          </cell>
          <cell r="F714">
            <v>21.5</v>
          </cell>
          <cell r="G714">
            <v>13.98</v>
          </cell>
          <cell r="H714">
            <v>7.53</v>
          </cell>
          <cell r="I714">
            <v>0</v>
          </cell>
        </row>
        <row r="715">
          <cell r="C715">
            <v>84900</v>
          </cell>
          <cell r="D715">
            <v>0.51</v>
          </cell>
          <cell r="E715">
            <v>20</v>
          </cell>
          <cell r="F715">
            <v>6.3</v>
          </cell>
          <cell r="G715">
            <v>4.0999999999999996</v>
          </cell>
          <cell r="H715">
            <v>2.21</v>
          </cell>
          <cell r="I715">
            <v>0</v>
          </cell>
        </row>
        <row r="716">
          <cell r="C716">
            <v>84910</v>
          </cell>
          <cell r="D716">
            <v>0</v>
          </cell>
          <cell r="E716">
            <v>10</v>
          </cell>
          <cell r="F716">
            <v>1.28</v>
          </cell>
          <cell r="G716">
            <v>0.83</v>
          </cell>
          <cell r="H716">
            <v>0.45</v>
          </cell>
          <cell r="I716">
            <v>0</v>
          </cell>
        </row>
        <row r="717">
          <cell r="C717">
            <v>84920</v>
          </cell>
          <cell r="D717">
            <v>0.21</v>
          </cell>
          <cell r="E717">
            <v>10</v>
          </cell>
          <cell r="F717">
            <v>0.53</v>
          </cell>
          <cell r="G717">
            <v>0.34</v>
          </cell>
          <cell r="H717">
            <v>0.19</v>
          </cell>
          <cell r="I717">
            <v>0</v>
          </cell>
        </row>
        <row r="718">
          <cell r="C718">
            <v>84930</v>
          </cell>
          <cell r="D718">
            <v>1.36</v>
          </cell>
          <cell r="E718">
            <v>10</v>
          </cell>
          <cell r="F718">
            <v>7.85</v>
          </cell>
          <cell r="G718">
            <v>5.0999999999999996</v>
          </cell>
          <cell r="H718">
            <v>2.75</v>
          </cell>
          <cell r="I718">
            <v>0</v>
          </cell>
        </row>
        <row r="719">
          <cell r="C719">
            <v>84940</v>
          </cell>
          <cell r="D719">
            <v>2.25</v>
          </cell>
          <cell r="E719">
            <v>10</v>
          </cell>
          <cell r="F719">
            <v>18.05</v>
          </cell>
          <cell r="G719">
            <v>11.73</v>
          </cell>
          <cell r="H719">
            <v>6.32</v>
          </cell>
          <cell r="I719">
            <v>0</v>
          </cell>
        </row>
        <row r="720">
          <cell r="C720">
            <v>84960</v>
          </cell>
          <cell r="D720">
            <v>2.08</v>
          </cell>
          <cell r="E720">
            <v>20</v>
          </cell>
          <cell r="F720">
            <v>43.3</v>
          </cell>
          <cell r="G720">
            <v>28.15</v>
          </cell>
          <cell r="H720">
            <v>15.16</v>
          </cell>
          <cell r="I720">
            <v>0</v>
          </cell>
        </row>
        <row r="721">
          <cell r="C721">
            <v>84980</v>
          </cell>
          <cell r="D721">
            <v>1.27</v>
          </cell>
          <cell r="E721">
            <v>20</v>
          </cell>
          <cell r="F721">
            <v>33.5</v>
          </cell>
          <cell r="G721">
            <v>21.78</v>
          </cell>
          <cell r="H721">
            <v>11.73</v>
          </cell>
          <cell r="I721">
            <v>0</v>
          </cell>
        </row>
        <row r="722">
          <cell r="C722">
            <v>84990</v>
          </cell>
          <cell r="D722">
            <v>1</v>
          </cell>
          <cell r="E722">
            <v>10</v>
          </cell>
          <cell r="F722">
            <v>11.35</v>
          </cell>
          <cell r="G722">
            <v>7.38</v>
          </cell>
          <cell r="H722">
            <v>3.97</v>
          </cell>
          <cell r="I722">
            <v>0</v>
          </cell>
        </row>
        <row r="723">
          <cell r="C723">
            <v>85000</v>
          </cell>
          <cell r="D723">
            <v>0.78</v>
          </cell>
          <cell r="E723">
            <v>10</v>
          </cell>
          <cell r="F723">
            <v>8.9</v>
          </cell>
          <cell r="G723">
            <v>5.79</v>
          </cell>
          <cell r="H723">
            <v>3.12</v>
          </cell>
          <cell r="I723">
            <v>0</v>
          </cell>
        </row>
        <row r="724">
          <cell r="C724">
            <v>85020</v>
          </cell>
          <cell r="D724">
            <v>0.64</v>
          </cell>
          <cell r="E724">
            <v>20</v>
          </cell>
          <cell r="F724">
            <v>14.2</v>
          </cell>
          <cell r="G724">
            <v>12.78</v>
          </cell>
          <cell r="H724">
            <v>1.42</v>
          </cell>
          <cell r="I724">
            <v>0</v>
          </cell>
        </row>
        <row r="725">
          <cell r="C725">
            <v>85040</v>
          </cell>
          <cell r="D725">
            <v>0.35</v>
          </cell>
          <cell r="E725">
            <v>20</v>
          </cell>
          <cell r="F725">
            <v>9.9</v>
          </cell>
          <cell r="G725">
            <v>8.91</v>
          </cell>
          <cell r="H725">
            <v>0.99</v>
          </cell>
          <cell r="I725">
            <v>0</v>
          </cell>
        </row>
        <row r="726">
          <cell r="C726">
            <v>85050</v>
          </cell>
          <cell r="D726">
            <v>0.55000000000000004</v>
          </cell>
          <cell r="E726">
            <v>10</v>
          </cell>
          <cell r="F726">
            <v>4.5</v>
          </cell>
          <cell r="G726">
            <v>4.05</v>
          </cell>
          <cell r="H726">
            <v>0.45</v>
          </cell>
          <cell r="I726">
            <v>0</v>
          </cell>
        </row>
        <row r="727">
          <cell r="C727">
            <v>85060</v>
          </cell>
          <cell r="D727">
            <v>0</v>
          </cell>
          <cell r="E727">
            <v>10</v>
          </cell>
          <cell r="F727">
            <v>1.38</v>
          </cell>
          <cell r="G727">
            <v>1.24</v>
          </cell>
          <cell r="H727">
            <v>0.14000000000000001</v>
          </cell>
          <cell r="I727">
            <v>0</v>
          </cell>
        </row>
        <row r="728">
          <cell r="C728">
            <v>85070</v>
          </cell>
          <cell r="D728">
            <v>0.67</v>
          </cell>
          <cell r="E728">
            <v>10</v>
          </cell>
          <cell r="F728">
            <v>1.68</v>
          </cell>
          <cell r="G728">
            <v>1.51</v>
          </cell>
          <cell r="H728">
            <v>0.17</v>
          </cell>
          <cell r="I728">
            <v>0</v>
          </cell>
        </row>
        <row r="729">
          <cell r="C729">
            <v>85080</v>
          </cell>
          <cell r="D729">
            <v>0.13</v>
          </cell>
          <cell r="E729">
            <v>10</v>
          </cell>
          <cell r="F729">
            <v>4</v>
          </cell>
          <cell r="G729">
            <v>3.6</v>
          </cell>
          <cell r="H729">
            <v>0.4</v>
          </cell>
          <cell r="I729">
            <v>0</v>
          </cell>
        </row>
        <row r="730">
          <cell r="C730">
            <v>85100</v>
          </cell>
          <cell r="D730">
            <v>0.08</v>
          </cell>
          <cell r="E730">
            <v>20</v>
          </cell>
          <cell r="F730">
            <v>2.1</v>
          </cell>
          <cell r="G730">
            <v>0</v>
          </cell>
          <cell r="H730">
            <v>0</v>
          </cell>
          <cell r="I730">
            <v>2.1</v>
          </cell>
        </row>
        <row r="731">
          <cell r="C731">
            <v>85120</v>
          </cell>
          <cell r="D731">
            <v>0.4</v>
          </cell>
          <cell r="E731">
            <v>20</v>
          </cell>
          <cell r="F731">
            <v>4.8</v>
          </cell>
          <cell r="G731">
            <v>0</v>
          </cell>
          <cell r="H731">
            <v>0</v>
          </cell>
          <cell r="I731">
            <v>4.8</v>
          </cell>
        </row>
        <row r="732">
          <cell r="C732">
            <v>85140</v>
          </cell>
          <cell r="D732">
            <v>1.72</v>
          </cell>
          <cell r="E732">
            <v>20</v>
          </cell>
          <cell r="F732">
            <v>21.2</v>
          </cell>
          <cell r="G732">
            <v>0</v>
          </cell>
          <cell r="H732">
            <v>0</v>
          </cell>
          <cell r="I732">
            <v>21.2</v>
          </cell>
        </row>
        <row r="733">
          <cell r="C733">
            <v>85160</v>
          </cell>
          <cell r="D733">
            <v>2.09</v>
          </cell>
          <cell r="E733">
            <v>20</v>
          </cell>
          <cell r="F733">
            <v>38.1</v>
          </cell>
          <cell r="G733">
            <v>0</v>
          </cell>
          <cell r="H733">
            <v>0</v>
          </cell>
          <cell r="I733">
            <v>38.1</v>
          </cell>
        </row>
        <row r="734">
          <cell r="C734">
            <v>85180</v>
          </cell>
          <cell r="D734">
            <v>2.64</v>
          </cell>
          <cell r="E734">
            <v>20</v>
          </cell>
          <cell r="F734">
            <v>47.3</v>
          </cell>
          <cell r="G734">
            <v>0</v>
          </cell>
          <cell r="H734">
            <v>0</v>
          </cell>
          <cell r="I734">
            <v>47.3</v>
          </cell>
        </row>
        <row r="735">
          <cell r="C735">
            <v>85200</v>
          </cell>
          <cell r="D735">
            <v>1.05</v>
          </cell>
          <cell r="E735">
            <v>20</v>
          </cell>
          <cell r="F735">
            <v>36.9</v>
          </cell>
          <cell r="G735">
            <v>0</v>
          </cell>
          <cell r="H735">
            <v>0</v>
          </cell>
          <cell r="I735">
            <v>36.9</v>
          </cell>
        </row>
        <row r="736">
          <cell r="C736">
            <v>85210</v>
          </cell>
          <cell r="D736">
            <v>1.56</v>
          </cell>
          <cell r="E736">
            <v>10</v>
          </cell>
          <cell r="F736">
            <v>13.05</v>
          </cell>
          <cell r="G736">
            <v>0</v>
          </cell>
          <cell r="H736">
            <v>0</v>
          </cell>
          <cell r="I736">
            <v>13.05</v>
          </cell>
        </row>
        <row r="737">
          <cell r="C737">
            <v>85220</v>
          </cell>
          <cell r="D737">
            <v>1.44</v>
          </cell>
          <cell r="E737">
            <v>10</v>
          </cell>
          <cell r="F737">
            <v>15</v>
          </cell>
          <cell r="G737">
            <v>0</v>
          </cell>
          <cell r="H737">
            <v>0</v>
          </cell>
          <cell r="I737">
            <v>15</v>
          </cell>
        </row>
        <row r="738">
          <cell r="C738">
            <v>85240</v>
          </cell>
          <cell r="D738">
            <v>2.2000000000000002</v>
          </cell>
          <cell r="E738">
            <v>20</v>
          </cell>
          <cell r="F738">
            <v>36.4</v>
          </cell>
          <cell r="G738">
            <v>0</v>
          </cell>
          <cell r="H738">
            <v>0</v>
          </cell>
          <cell r="I738">
            <v>36.4</v>
          </cell>
        </row>
        <row r="739">
          <cell r="C739">
            <v>85250</v>
          </cell>
          <cell r="D739">
            <v>4.83</v>
          </cell>
          <cell r="E739">
            <v>10</v>
          </cell>
          <cell r="F739">
            <v>35.15</v>
          </cell>
          <cell r="G739">
            <v>0</v>
          </cell>
          <cell r="H739">
            <v>0</v>
          </cell>
          <cell r="I739">
            <v>35.15</v>
          </cell>
        </row>
        <row r="740">
          <cell r="C740">
            <v>85260</v>
          </cell>
          <cell r="D740">
            <v>2.79</v>
          </cell>
          <cell r="E740">
            <v>10</v>
          </cell>
          <cell r="F740">
            <v>38.1</v>
          </cell>
          <cell r="G740">
            <v>0</v>
          </cell>
          <cell r="H740">
            <v>0</v>
          </cell>
          <cell r="I740">
            <v>38.1</v>
          </cell>
        </row>
        <row r="741">
          <cell r="C741">
            <v>85280</v>
          </cell>
          <cell r="D741">
            <v>2.52</v>
          </cell>
          <cell r="E741">
            <v>20</v>
          </cell>
          <cell r="F741">
            <v>53.1</v>
          </cell>
          <cell r="G741">
            <v>0</v>
          </cell>
          <cell r="H741">
            <v>0</v>
          </cell>
          <cell r="I741">
            <v>53.1</v>
          </cell>
        </row>
        <row r="742">
          <cell r="C742">
            <v>85300</v>
          </cell>
          <cell r="D742">
            <v>2.33</v>
          </cell>
          <cell r="E742">
            <v>20</v>
          </cell>
          <cell r="F742">
            <v>48.5</v>
          </cell>
          <cell r="G742">
            <v>0</v>
          </cell>
          <cell r="H742">
            <v>0</v>
          </cell>
          <cell r="I742">
            <v>48.5</v>
          </cell>
        </row>
        <row r="743">
          <cell r="C743">
            <v>85320</v>
          </cell>
          <cell r="D743">
            <v>1.1499999999999999</v>
          </cell>
          <cell r="E743">
            <v>20</v>
          </cell>
          <cell r="F743">
            <v>34.799999999999997</v>
          </cell>
          <cell r="G743">
            <v>0</v>
          </cell>
          <cell r="H743">
            <v>0</v>
          </cell>
          <cell r="I743">
            <v>34.799999999999997</v>
          </cell>
        </row>
        <row r="744">
          <cell r="C744">
            <v>85340</v>
          </cell>
          <cell r="D744">
            <v>1.1499999999999999</v>
          </cell>
          <cell r="E744">
            <v>20</v>
          </cell>
          <cell r="F744">
            <v>23</v>
          </cell>
          <cell r="G744">
            <v>0</v>
          </cell>
          <cell r="H744">
            <v>0</v>
          </cell>
          <cell r="I744">
            <v>23</v>
          </cell>
        </row>
        <row r="745">
          <cell r="C745">
            <v>85350</v>
          </cell>
          <cell r="D745">
            <v>2.2799999999999998</v>
          </cell>
          <cell r="E745">
            <v>10</v>
          </cell>
          <cell r="F745">
            <v>17.149999999999999</v>
          </cell>
          <cell r="G745">
            <v>0</v>
          </cell>
          <cell r="H745">
            <v>0</v>
          </cell>
          <cell r="I745">
            <v>17.149999999999999</v>
          </cell>
        </row>
        <row r="746">
          <cell r="C746">
            <v>85360</v>
          </cell>
          <cell r="D746">
            <v>0.78</v>
          </cell>
          <cell r="E746">
            <v>10</v>
          </cell>
          <cell r="F746">
            <v>15.3</v>
          </cell>
          <cell r="G746">
            <v>0</v>
          </cell>
          <cell r="H746">
            <v>0</v>
          </cell>
          <cell r="I746">
            <v>15.3</v>
          </cell>
        </row>
        <row r="747">
          <cell r="C747">
            <v>85370</v>
          </cell>
          <cell r="D747">
            <v>0.31</v>
          </cell>
          <cell r="E747">
            <v>10</v>
          </cell>
          <cell r="F747">
            <v>5.45</v>
          </cell>
          <cell r="G747">
            <v>1.64</v>
          </cell>
          <cell r="H747">
            <v>0</v>
          </cell>
          <cell r="I747">
            <v>3.82</v>
          </cell>
        </row>
        <row r="748">
          <cell r="C748">
            <v>85380</v>
          </cell>
          <cell r="D748">
            <v>0.64</v>
          </cell>
          <cell r="E748">
            <v>10</v>
          </cell>
          <cell r="F748">
            <v>4.75</v>
          </cell>
          <cell r="G748">
            <v>1.43</v>
          </cell>
          <cell r="H748">
            <v>0</v>
          </cell>
          <cell r="I748">
            <v>3.33</v>
          </cell>
        </row>
        <row r="749">
          <cell r="C749">
            <v>85400</v>
          </cell>
          <cell r="D749">
            <v>3.2</v>
          </cell>
          <cell r="E749">
            <v>20</v>
          </cell>
          <cell r="F749">
            <v>38.4</v>
          </cell>
          <cell r="G749">
            <v>11.52</v>
          </cell>
          <cell r="H749">
            <v>0</v>
          </cell>
          <cell r="I749">
            <v>26.88</v>
          </cell>
        </row>
        <row r="750">
          <cell r="C750">
            <v>85410</v>
          </cell>
          <cell r="D750">
            <v>3.56</v>
          </cell>
          <cell r="E750">
            <v>10</v>
          </cell>
          <cell r="F750">
            <v>33.799999999999997</v>
          </cell>
          <cell r="G750">
            <v>10.14</v>
          </cell>
          <cell r="H750">
            <v>0</v>
          </cell>
          <cell r="I750">
            <v>23.66</v>
          </cell>
        </row>
        <row r="751">
          <cell r="C751">
            <v>85420</v>
          </cell>
          <cell r="D751">
            <v>6.45</v>
          </cell>
          <cell r="E751">
            <v>10</v>
          </cell>
          <cell r="F751">
            <v>50.05</v>
          </cell>
          <cell r="G751">
            <v>15.02</v>
          </cell>
          <cell r="H751">
            <v>0</v>
          </cell>
          <cell r="I751">
            <v>35.04</v>
          </cell>
        </row>
        <row r="752">
          <cell r="C752">
            <v>85430</v>
          </cell>
          <cell r="D752">
            <v>8.91</v>
          </cell>
          <cell r="E752">
            <v>10</v>
          </cell>
          <cell r="F752">
            <v>76.8</v>
          </cell>
          <cell r="G752">
            <v>23.04</v>
          </cell>
          <cell r="H752">
            <v>0</v>
          </cell>
          <cell r="I752">
            <v>53.76</v>
          </cell>
        </row>
        <row r="753">
          <cell r="C753">
            <v>85440</v>
          </cell>
          <cell r="D753">
            <v>6.61</v>
          </cell>
          <cell r="E753">
            <v>10</v>
          </cell>
          <cell r="F753">
            <v>77.599999999999994</v>
          </cell>
          <cell r="G753">
            <v>23.28</v>
          </cell>
          <cell r="H753">
            <v>0</v>
          </cell>
          <cell r="I753">
            <v>54.32</v>
          </cell>
        </row>
        <row r="754">
          <cell r="C754">
            <v>85450</v>
          </cell>
          <cell r="D754">
            <v>10.64</v>
          </cell>
          <cell r="E754">
            <v>10</v>
          </cell>
          <cell r="F754">
            <v>86.25</v>
          </cell>
          <cell r="G754">
            <v>25.88</v>
          </cell>
          <cell r="H754">
            <v>0</v>
          </cell>
          <cell r="I754">
            <v>60.38</v>
          </cell>
        </row>
        <row r="755">
          <cell r="C755">
            <v>85460</v>
          </cell>
          <cell r="D755">
            <v>7.52</v>
          </cell>
          <cell r="E755">
            <v>10</v>
          </cell>
          <cell r="F755">
            <v>90.8</v>
          </cell>
          <cell r="G755">
            <v>27.24</v>
          </cell>
          <cell r="H755">
            <v>0</v>
          </cell>
          <cell r="I755">
            <v>63.56</v>
          </cell>
        </row>
        <row r="756">
          <cell r="C756">
            <v>85470</v>
          </cell>
          <cell r="D756">
            <v>9.99</v>
          </cell>
          <cell r="E756">
            <v>10</v>
          </cell>
          <cell r="F756">
            <v>87.55</v>
          </cell>
          <cell r="G756">
            <v>26.27</v>
          </cell>
          <cell r="H756">
            <v>0</v>
          </cell>
          <cell r="I756">
            <v>61.29</v>
          </cell>
        </row>
        <row r="757">
          <cell r="C757">
            <v>85480</v>
          </cell>
          <cell r="D757">
            <v>13.86</v>
          </cell>
          <cell r="E757">
            <v>10</v>
          </cell>
          <cell r="F757">
            <v>119.25</v>
          </cell>
          <cell r="G757">
            <v>35.78</v>
          </cell>
          <cell r="H757">
            <v>0</v>
          </cell>
          <cell r="I757">
            <v>83.48</v>
          </cell>
        </row>
        <row r="758">
          <cell r="C758">
            <v>85490</v>
          </cell>
          <cell r="D758">
            <v>7.68</v>
          </cell>
          <cell r="E758">
            <v>10</v>
          </cell>
          <cell r="F758">
            <v>107.7</v>
          </cell>
          <cell r="G758">
            <v>32.31</v>
          </cell>
          <cell r="H758">
            <v>0</v>
          </cell>
          <cell r="I758">
            <v>75.39</v>
          </cell>
        </row>
        <row r="759">
          <cell r="C759">
            <v>85500</v>
          </cell>
          <cell r="D759">
            <v>6.39</v>
          </cell>
          <cell r="E759">
            <v>10</v>
          </cell>
          <cell r="F759">
            <v>70.349999999999994</v>
          </cell>
          <cell r="G759">
            <v>21.11</v>
          </cell>
          <cell r="H759">
            <v>0</v>
          </cell>
          <cell r="I759">
            <v>49.25</v>
          </cell>
        </row>
        <row r="760">
          <cell r="C760">
            <v>85520</v>
          </cell>
          <cell r="D760">
            <v>7.04</v>
          </cell>
          <cell r="E760">
            <v>20</v>
          </cell>
          <cell r="F760">
            <v>134.30000000000001</v>
          </cell>
          <cell r="G760">
            <v>40.29</v>
          </cell>
          <cell r="H760">
            <v>0</v>
          </cell>
          <cell r="I760">
            <v>94.01</v>
          </cell>
        </row>
        <row r="761">
          <cell r="C761">
            <v>85530</v>
          </cell>
          <cell r="D761">
            <v>2.46</v>
          </cell>
          <cell r="E761">
            <v>10</v>
          </cell>
          <cell r="F761">
            <v>47.5</v>
          </cell>
          <cell r="G761">
            <v>14.25</v>
          </cell>
          <cell r="H761">
            <v>0</v>
          </cell>
          <cell r="I761">
            <v>33.25</v>
          </cell>
        </row>
        <row r="762">
          <cell r="C762">
            <v>85540</v>
          </cell>
          <cell r="D762">
            <v>1.77</v>
          </cell>
          <cell r="E762">
            <v>10</v>
          </cell>
          <cell r="F762">
            <v>21.15</v>
          </cell>
          <cell r="G762">
            <v>6.35</v>
          </cell>
          <cell r="H762">
            <v>0</v>
          </cell>
          <cell r="I762">
            <v>14.81</v>
          </cell>
        </row>
        <row r="763">
          <cell r="C763">
            <v>85550</v>
          </cell>
          <cell r="D763">
            <v>1.76</v>
          </cell>
          <cell r="E763">
            <v>10</v>
          </cell>
          <cell r="F763">
            <v>17.649999999999999</v>
          </cell>
          <cell r="G763">
            <v>5.3</v>
          </cell>
          <cell r="H763">
            <v>0</v>
          </cell>
          <cell r="I763">
            <v>12.36</v>
          </cell>
        </row>
        <row r="764">
          <cell r="C764">
            <v>85560</v>
          </cell>
          <cell r="D764">
            <v>2.54</v>
          </cell>
          <cell r="E764">
            <v>10</v>
          </cell>
          <cell r="F764">
            <v>21.5</v>
          </cell>
          <cell r="G764">
            <v>6.45</v>
          </cell>
          <cell r="H764">
            <v>0</v>
          </cell>
          <cell r="I764">
            <v>15.05</v>
          </cell>
        </row>
        <row r="765">
          <cell r="C765">
            <v>85570</v>
          </cell>
          <cell r="D765">
            <v>2.69</v>
          </cell>
          <cell r="E765">
            <v>10</v>
          </cell>
          <cell r="F765">
            <v>26.15</v>
          </cell>
          <cell r="G765">
            <v>5.23</v>
          </cell>
          <cell r="H765">
            <v>0</v>
          </cell>
          <cell r="I765">
            <v>20.92</v>
          </cell>
        </row>
        <row r="766">
          <cell r="C766">
            <v>85580</v>
          </cell>
          <cell r="D766">
            <v>2.19</v>
          </cell>
          <cell r="E766">
            <v>10</v>
          </cell>
          <cell r="F766">
            <v>24.4</v>
          </cell>
          <cell r="G766">
            <v>4.88</v>
          </cell>
          <cell r="H766">
            <v>0</v>
          </cell>
          <cell r="I766">
            <v>19.52</v>
          </cell>
        </row>
        <row r="767">
          <cell r="C767">
            <v>85590</v>
          </cell>
          <cell r="D767">
            <v>2.52</v>
          </cell>
          <cell r="E767">
            <v>10</v>
          </cell>
          <cell r="F767">
            <v>23.55</v>
          </cell>
          <cell r="G767">
            <v>4.71</v>
          </cell>
          <cell r="H767">
            <v>0</v>
          </cell>
          <cell r="I767">
            <v>18.84</v>
          </cell>
        </row>
        <row r="768">
          <cell r="C768">
            <v>85600</v>
          </cell>
          <cell r="D768">
            <v>1.88</v>
          </cell>
          <cell r="E768">
            <v>10</v>
          </cell>
          <cell r="F768">
            <v>22</v>
          </cell>
          <cell r="G768">
            <v>4.4000000000000004</v>
          </cell>
          <cell r="H768">
            <v>0</v>
          </cell>
          <cell r="I768">
            <v>17.600000000000001</v>
          </cell>
        </row>
        <row r="769">
          <cell r="C769">
            <v>85610</v>
          </cell>
          <cell r="D769">
            <v>0.19</v>
          </cell>
          <cell r="E769">
            <v>10</v>
          </cell>
          <cell r="F769">
            <v>10.35</v>
          </cell>
          <cell r="G769">
            <v>2.0699999999999998</v>
          </cell>
          <cell r="H769">
            <v>0</v>
          </cell>
          <cell r="I769">
            <v>8.2799999999999994</v>
          </cell>
        </row>
        <row r="770">
          <cell r="C770">
            <v>85620</v>
          </cell>
          <cell r="D770">
            <v>0.17</v>
          </cell>
          <cell r="E770">
            <v>10</v>
          </cell>
          <cell r="F770">
            <v>1.8</v>
          </cell>
          <cell r="G770">
            <v>0.36</v>
          </cell>
          <cell r="H770">
            <v>0</v>
          </cell>
          <cell r="I770">
            <v>1.44</v>
          </cell>
        </row>
        <row r="771">
          <cell r="C771">
            <v>85640</v>
          </cell>
          <cell r="D771">
            <v>0.26</v>
          </cell>
          <cell r="E771">
            <v>20</v>
          </cell>
          <cell r="F771">
            <v>4.3</v>
          </cell>
          <cell r="G771">
            <v>3.87</v>
          </cell>
          <cell r="H771">
            <v>0.43</v>
          </cell>
          <cell r="I771">
            <v>0</v>
          </cell>
        </row>
        <row r="772">
          <cell r="C772">
            <v>85660</v>
          </cell>
          <cell r="D772">
            <v>3.48</v>
          </cell>
          <cell r="E772">
            <v>20</v>
          </cell>
          <cell r="F772">
            <v>37.4</v>
          </cell>
          <cell r="G772">
            <v>33.659999999999997</v>
          </cell>
          <cell r="H772">
            <v>3.74</v>
          </cell>
          <cell r="I772">
            <v>0</v>
          </cell>
        </row>
        <row r="773">
          <cell r="C773">
            <v>85680</v>
          </cell>
          <cell r="D773">
            <v>2.39</v>
          </cell>
          <cell r="E773">
            <v>20</v>
          </cell>
          <cell r="F773">
            <v>58.7</v>
          </cell>
          <cell r="G773">
            <v>52.83</v>
          </cell>
          <cell r="H773">
            <v>5.87</v>
          </cell>
          <cell r="I773">
            <v>0</v>
          </cell>
        </row>
        <row r="774">
          <cell r="C774">
            <v>85700</v>
          </cell>
          <cell r="D774">
            <v>5.78</v>
          </cell>
          <cell r="E774">
            <v>20</v>
          </cell>
          <cell r="F774">
            <v>81.7</v>
          </cell>
          <cell r="G774">
            <v>73.53</v>
          </cell>
          <cell r="H774">
            <v>8.17</v>
          </cell>
          <cell r="I774">
            <v>0</v>
          </cell>
        </row>
        <row r="775">
          <cell r="C775">
            <v>85720</v>
          </cell>
          <cell r="D775">
            <v>3.34</v>
          </cell>
          <cell r="E775">
            <v>20</v>
          </cell>
          <cell r="F775">
            <v>91.2</v>
          </cell>
          <cell r="G775">
            <v>82.08</v>
          </cell>
          <cell r="H775">
            <v>9.1199999999999992</v>
          </cell>
          <cell r="I775">
            <v>0</v>
          </cell>
        </row>
        <row r="776">
          <cell r="C776">
            <v>85740</v>
          </cell>
          <cell r="D776">
            <v>1.47</v>
          </cell>
          <cell r="E776">
            <v>20</v>
          </cell>
          <cell r="F776">
            <v>48.1</v>
          </cell>
          <cell r="G776">
            <v>43.29</v>
          </cell>
          <cell r="H776">
            <v>4.8099999999999996</v>
          </cell>
          <cell r="I776">
            <v>0</v>
          </cell>
        </row>
        <row r="777">
          <cell r="C777">
            <v>85750</v>
          </cell>
          <cell r="D777">
            <v>0.95</v>
          </cell>
          <cell r="E777">
            <v>10</v>
          </cell>
          <cell r="F777">
            <v>12.1</v>
          </cell>
          <cell r="G777">
            <v>10.89</v>
          </cell>
          <cell r="H777">
            <v>1.21</v>
          </cell>
          <cell r="I777">
            <v>0</v>
          </cell>
        </row>
        <row r="778">
          <cell r="C778">
            <v>85760</v>
          </cell>
          <cell r="D778">
            <v>3.34</v>
          </cell>
          <cell r="E778">
            <v>10</v>
          </cell>
          <cell r="F778">
            <v>21.45</v>
          </cell>
          <cell r="G778">
            <v>19.309999999999999</v>
          </cell>
          <cell r="H778">
            <v>2.15</v>
          </cell>
          <cell r="I778">
            <v>0</v>
          </cell>
        </row>
        <row r="779">
          <cell r="C779">
            <v>85770</v>
          </cell>
          <cell r="D779">
            <v>1.07</v>
          </cell>
          <cell r="E779">
            <v>10</v>
          </cell>
          <cell r="F779">
            <v>22.05</v>
          </cell>
          <cell r="G779">
            <v>0</v>
          </cell>
          <cell r="H779">
            <v>0</v>
          </cell>
          <cell r="I779">
            <v>22.05</v>
          </cell>
        </row>
        <row r="780">
          <cell r="C780">
            <v>85780</v>
          </cell>
          <cell r="D780">
            <v>0.43</v>
          </cell>
          <cell r="E780">
            <v>10</v>
          </cell>
          <cell r="F780">
            <v>7.5</v>
          </cell>
          <cell r="G780">
            <v>6.75</v>
          </cell>
          <cell r="H780">
            <v>0.75</v>
          </cell>
          <cell r="I780">
            <v>0</v>
          </cell>
        </row>
        <row r="781">
          <cell r="C781">
            <v>85800</v>
          </cell>
          <cell r="D781">
            <v>0.88</v>
          </cell>
          <cell r="E781">
            <v>20</v>
          </cell>
          <cell r="F781">
            <v>13.1</v>
          </cell>
          <cell r="G781">
            <v>11.79</v>
          </cell>
          <cell r="H781">
            <v>1.31</v>
          </cell>
          <cell r="I781">
            <v>0</v>
          </cell>
        </row>
        <row r="782">
          <cell r="C782">
            <v>85820</v>
          </cell>
          <cell r="D782">
            <v>1.8</v>
          </cell>
          <cell r="E782">
            <v>20</v>
          </cell>
          <cell r="F782">
            <v>26.8</v>
          </cell>
          <cell r="G782">
            <v>24.12</v>
          </cell>
          <cell r="H782">
            <v>2.68</v>
          </cell>
          <cell r="I782">
            <v>0</v>
          </cell>
        </row>
        <row r="783">
          <cell r="C783">
            <v>85840</v>
          </cell>
          <cell r="D783">
            <v>2.4300000000000002</v>
          </cell>
          <cell r="E783">
            <v>20</v>
          </cell>
          <cell r="F783">
            <v>42.3</v>
          </cell>
          <cell r="G783">
            <v>38.07</v>
          </cell>
          <cell r="H783">
            <v>4.2300000000000004</v>
          </cell>
          <cell r="I783">
            <v>0</v>
          </cell>
        </row>
        <row r="784">
          <cell r="C784">
            <v>85850</v>
          </cell>
          <cell r="D784">
            <v>2.1</v>
          </cell>
          <cell r="E784">
            <v>10</v>
          </cell>
          <cell r="F784">
            <v>22.65</v>
          </cell>
          <cell r="G784">
            <v>20.39</v>
          </cell>
          <cell r="H784">
            <v>2.27</v>
          </cell>
          <cell r="I784">
            <v>0</v>
          </cell>
        </row>
        <row r="785">
          <cell r="C785">
            <v>85860</v>
          </cell>
          <cell r="D785">
            <v>0.67</v>
          </cell>
          <cell r="E785">
            <v>10</v>
          </cell>
          <cell r="F785">
            <v>13.85</v>
          </cell>
          <cell r="G785">
            <v>12.47</v>
          </cell>
          <cell r="H785">
            <v>1.39</v>
          </cell>
          <cell r="I785">
            <v>0</v>
          </cell>
        </row>
        <row r="786">
          <cell r="C786">
            <v>85880</v>
          </cell>
          <cell r="D786">
            <v>0</v>
          </cell>
          <cell r="E786">
            <v>20</v>
          </cell>
          <cell r="F786">
            <v>3.35</v>
          </cell>
          <cell r="G786">
            <v>3.02</v>
          </cell>
          <cell r="H786">
            <v>0.34</v>
          </cell>
          <cell r="I786">
            <v>0</v>
          </cell>
        </row>
        <row r="787">
          <cell r="C787">
            <v>85900</v>
          </cell>
          <cell r="D787">
            <v>0</v>
          </cell>
          <cell r="E787">
            <v>20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</row>
        <row r="788">
          <cell r="C788">
            <v>85920</v>
          </cell>
          <cell r="D788">
            <v>0.37</v>
          </cell>
          <cell r="E788">
            <v>20</v>
          </cell>
          <cell r="F788">
            <v>1.85</v>
          </cell>
          <cell r="G788">
            <v>1.67</v>
          </cell>
          <cell r="H788">
            <v>0.19</v>
          </cell>
          <cell r="I788">
            <v>0</v>
          </cell>
        </row>
        <row r="789">
          <cell r="C789">
            <v>85940</v>
          </cell>
          <cell r="D789">
            <v>0.51</v>
          </cell>
          <cell r="E789">
            <v>20</v>
          </cell>
          <cell r="F789">
            <v>8.8000000000000007</v>
          </cell>
          <cell r="G789">
            <v>7.92</v>
          </cell>
          <cell r="H789">
            <v>0.88</v>
          </cell>
          <cell r="I789">
            <v>0</v>
          </cell>
        </row>
        <row r="790">
          <cell r="C790">
            <v>85960</v>
          </cell>
          <cell r="D790">
            <v>0</v>
          </cell>
          <cell r="E790">
            <v>20</v>
          </cell>
          <cell r="F790">
            <v>2.5499999999999998</v>
          </cell>
          <cell r="G790">
            <v>2.2999999999999998</v>
          </cell>
          <cell r="H790">
            <v>0.26</v>
          </cell>
          <cell r="I790">
            <v>0</v>
          </cell>
        </row>
        <row r="791">
          <cell r="C791">
            <v>85980</v>
          </cell>
          <cell r="D791">
            <v>0</v>
          </cell>
          <cell r="E791">
            <v>20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</row>
        <row r="792">
          <cell r="C792">
            <v>86000</v>
          </cell>
          <cell r="D792">
            <v>0</v>
          </cell>
          <cell r="E792">
            <v>20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</row>
        <row r="793">
          <cell r="C793">
            <v>86020</v>
          </cell>
          <cell r="D793">
            <v>0</v>
          </cell>
          <cell r="E793">
            <v>20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</row>
        <row r="794">
          <cell r="C794">
            <v>86040</v>
          </cell>
          <cell r="D794">
            <v>0</v>
          </cell>
          <cell r="E794">
            <v>20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</row>
        <row r="795">
          <cell r="C795">
            <v>86060</v>
          </cell>
          <cell r="D795">
            <v>0</v>
          </cell>
          <cell r="E795">
            <v>20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</row>
        <row r="796">
          <cell r="C796">
            <v>86070</v>
          </cell>
          <cell r="D796">
            <v>0.16</v>
          </cell>
          <cell r="E796">
            <v>10</v>
          </cell>
          <cell r="F796">
            <v>0.4</v>
          </cell>
          <cell r="G796">
            <v>0.36</v>
          </cell>
          <cell r="H796">
            <v>0.04</v>
          </cell>
          <cell r="I796">
            <v>0</v>
          </cell>
        </row>
        <row r="797">
          <cell r="C797">
            <v>86080</v>
          </cell>
          <cell r="D797">
            <v>0.21</v>
          </cell>
          <cell r="E797">
            <v>10</v>
          </cell>
          <cell r="F797">
            <v>1.85</v>
          </cell>
          <cell r="G797">
            <v>1.67</v>
          </cell>
          <cell r="H797">
            <v>0.19</v>
          </cell>
          <cell r="I797">
            <v>0</v>
          </cell>
        </row>
        <row r="798">
          <cell r="C798">
            <v>86100</v>
          </cell>
          <cell r="D798">
            <v>0</v>
          </cell>
          <cell r="E798">
            <v>20</v>
          </cell>
          <cell r="F798">
            <v>1.05</v>
          </cell>
          <cell r="G798">
            <v>0.95</v>
          </cell>
          <cell r="H798">
            <v>0.11</v>
          </cell>
          <cell r="I798">
            <v>0</v>
          </cell>
        </row>
        <row r="799">
          <cell r="C799">
            <v>86120</v>
          </cell>
          <cell r="D799">
            <v>0</v>
          </cell>
          <cell r="E799">
            <v>20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</row>
        <row r="800">
          <cell r="C800">
            <v>86140</v>
          </cell>
          <cell r="D800">
            <v>3.18</v>
          </cell>
          <cell r="E800">
            <v>20</v>
          </cell>
          <cell r="F800">
            <v>15.9</v>
          </cell>
          <cell r="G800">
            <v>12.72</v>
          </cell>
          <cell r="H800">
            <v>1.59</v>
          </cell>
          <cell r="I800">
            <v>1.59</v>
          </cell>
        </row>
        <row r="801">
          <cell r="C801">
            <v>86160</v>
          </cell>
          <cell r="D801">
            <v>0</v>
          </cell>
          <cell r="E801">
            <v>20</v>
          </cell>
          <cell r="F801">
            <v>15.9</v>
          </cell>
          <cell r="G801">
            <v>12.72</v>
          </cell>
          <cell r="H801">
            <v>1.59</v>
          </cell>
          <cell r="I801">
            <v>1.59</v>
          </cell>
        </row>
        <row r="802">
          <cell r="C802">
            <v>86170</v>
          </cell>
          <cell r="D802">
            <v>0.17</v>
          </cell>
          <cell r="E802">
            <v>10</v>
          </cell>
          <cell r="F802">
            <v>0.43</v>
          </cell>
          <cell r="G802">
            <v>0.34</v>
          </cell>
          <cell r="H802">
            <v>0.04</v>
          </cell>
          <cell r="I802">
            <v>0.04</v>
          </cell>
        </row>
        <row r="803">
          <cell r="C803">
            <v>86180</v>
          </cell>
          <cell r="D803">
            <v>1.54</v>
          </cell>
          <cell r="E803">
            <v>10</v>
          </cell>
          <cell r="F803">
            <v>8.5500000000000007</v>
          </cell>
          <cell r="G803">
            <v>6.84</v>
          </cell>
          <cell r="H803">
            <v>0.86</v>
          </cell>
          <cell r="I803">
            <v>0.86</v>
          </cell>
        </row>
        <row r="804">
          <cell r="C804">
            <v>86200</v>
          </cell>
          <cell r="D804">
            <v>16.350000000000001</v>
          </cell>
          <cell r="E804">
            <v>20</v>
          </cell>
          <cell r="F804">
            <v>178.9</v>
          </cell>
          <cell r="G804">
            <v>143.12</v>
          </cell>
          <cell r="H804">
            <v>17.89</v>
          </cell>
          <cell r="I804">
            <v>17.89</v>
          </cell>
        </row>
        <row r="805">
          <cell r="C805">
            <v>86210</v>
          </cell>
          <cell r="D805">
            <v>6.08</v>
          </cell>
          <cell r="E805">
            <v>10</v>
          </cell>
          <cell r="F805">
            <v>112.15</v>
          </cell>
          <cell r="G805">
            <v>89.72</v>
          </cell>
          <cell r="H805">
            <v>11.22</v>
          </cell>
          <cell r="I805">
            <v>11.22</v>
          </cell>
        </row>
        <row r="806">
          <cell r="C806">
            <v>86220</v>
          </cell>
          <cell r="D806">
            <v>8.8000000000000007</v>
          </cell>
          <cell r="E806">
            <v>10</v>
          </cell>
          <cell r="F806">
            <v>74.400000000000006</v>
          </cell>
          <cell r="G806">
            <v>59.52</v>
          </cell>
          <cell r="H806">
            <v>7.44</v>
          </cell>
          <cell r="I806">
            <v>7.44</v>
          </cell>
        </row>
        <row r="807">
          <cell r="C807">
            <v>86230</v>
          </cell>
          <cell r="D807">
            <v>35.880000000000003</v>
          </cell>
          <cell r="E807">
            <v>10</v>
          </cell>
          <cell r="F807">
            <v>223.4</v>
          </cell>
          <cell r="G807">
            <v>178.72</v>
          </cell>
          <cell r="H807">
            <v>22.34</v>
          </cell>
          <cell r="I807">
            <v>22.34</v>
          </cell>
        </row>
        <row r="808">
          <cell r="C808">
            <v>86240</v>
          </cell>
          <cell r="D808">
            <v>25.8</v>
          </cell>
          <cell r="E808">
            <v>10</v>
          </cell>
          <cell r="F808">
            <v>308.39999999999998</v>
          </cell>
          <cell r="G808">
            <v>246.72</v>
          </cell>
          <cell r="H808">
            <v>30.84</v>
          </cell>
          <cell r="I808">
            <v>30.84</v>
          </cell>
        </row>
        <row r="809">
          <cell r="C809">
            <v>86260</v>
          </cell>
          <cell r="D809">
            <v>5.49</v>
          </cell>
          <cell r="E809">
            <v>20</v>
          </cell>
          <cell r="F809">
            <v>312.89999999999998</v>
          </cell>
          <cell r="G809">
            <v>250.32</v>
          </cell>
          <cell r="H809">
            <v>31.29</v>
          </cell>
          <cell r="I809">
            <v>31.29</v>
          </cell>
        </row>
        <row r="810">
          <cell r="C810">
            <v>86280</v>
          </cell>
          <cell r="D810">
            <v>1.75</v>
          </cell>
          <cell r="E810">
            <v>20</v>
          </cell>
          <cell r="F810">
            <v>72.400000000000006</v>
          </cell>
          <cell r="G810">
            <v>57.92</v>
          </cell>
          <cell r="H810">
            <v>7.24</v>
          </cell>
          <cell r="I810">
            <v>7.24</v>
          </cell>
        </row>
        <row r="811">
          <cell r="C811">
            <v>86300</v>
          </cell>
          <cell r="D811">
            <v>0.4</v>
          </cell>
          <cell r="E811">
            <v>20</v>
          </cell>
          <cell r="F811">
            <v>21.5</v>
          </cell>
          <cell r="G811">
            <v>17.2</v>
          </cell>
          <cell r="H811">
            <v>2.15</v>
          </cell>
          <cell r="I811">
            <v>2.15</v>
          </cell>
        </row>
        <row r="812">
          <cell r="C812">
            <v>86320</v>
          </cell>
          <cell r="D812">
            <v>0</v>
          </cell>
          <cell r="E812">
            <v>20</v>
          </cell>
          <cell r="F812">
            <v>2</v>
          </cell>
          <cell r="G812">
            <v>1.6</v>
          </cell>
          <cell r="H812">
            <v>0.2</v>
          </cell>
          <cell r="I812">
            <v>0.2</v>
          </cell>
        </row>
        <row r="813">
          <cell r="C813">
            <v>86330</v>
          </cell>
          <cell r="D813">
            <v>0</v>
          </cell>
          <cell r="E813">
            <v>10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</row>
        <row r="814">
          <cell r="C814">
            <v>86340</v>
          </cell>
          <cell r="D814">
            <v>0</v>
          </cell>
          <cell r="E814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</row>
        <row r="815">
          <cell r="C815">
            <v>86350</v>
          </cell>
          <cell r="D815">
            <v>0</v>
          </cell>
          <cell r="E815">
            <v>10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</row>
        <row r="816">
          <cell r="C816">
            <v>86360</v>
          </cell>
          <cell r="D816">
            <v>0</v>
          </cell>
          <cell r="E816">
            <v>10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</row>
        <row r="817">
          <cell r="C817">
            <v>86380</v>
          </cell>
          <cell r="D817">
            <v>0.33</v>
          </cell>
          <cell r="E817">
            <v>20</v>
          </cell>
          <cell r="F817">
            <v>1.65</v>
          </cell>
          <cell r="G817">
            <v>1.32</v>
          </cell>
          <cell r="H817">
            <v>0.17</v>
          </cell>
          <cell r="I817">
            <v>0.17</v>
          </cell>
        </row>
        <row r="818">
          <cell r="C818">
            <v>86390</v>
          </cell>
          <cell r="D818">
            <v>0.09</v>
          </cell>
          <cell r="E818">
            <v>10</v>
          </cell>
          <cell r="F818">
            <v>2.1</v>
          </cell>
          <cell r="G818">
            <v>1.68</v>
          </cell>
          <cell r="H818">
            <v>0.21</v>
          </cell>
          <cell r="I818">
            <v>0.21</v>
          </cell>
        </row>
        <row r="819">
          <cell r="C819">
            <v>86400</v>
          </cell>
          <cell r="D819">
            <v>0</v>
          </cell>
          <cell r="E819">
            <v>10</v>
          </cell>
          <cell r="F819">
            <v>0.23</v>
          </cell>
          <cell r="G819">
            <v>0.18</v>
          </cell>
          <cell r="H819">
            <v>0.02</v>
          </cell>
          <cell r="I819">
            <v>0.02</v>
          </cell>
        </row>
        <row r="820">
          <cell r="C820">
            <v>86410</v>
          </cell>
          <cell r="D820">
            <v>0</v>
          </cell>
          <cell r="E820">
            <v>10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</row>
        <row r="821">
          <cell r="C821">
            <v>86420</v>
          </cell>
          <cell r="D821">
            <v>5.48</v>
          </cell>
          <cell r="E821">
            <v>10</v>
          </cell>
          <cell r="F821">
            <v>13.7</v>
          </cell>
          <cell r="G821">
            <v>10.96</v>
          </cell>
          <cell r="H821">
            <v>1.37</v>
          </cell>
          <cell r="I821">
            <v>1.37</v>
          </cell>
        </row>
        <row r="822">
          <cell r="C822">
            <v>86440</v>
          </cell>
          <cell r="D822">
            <v>10.36</v>
          </cell>
          <cell r="E822">
            <v>20</v>
          </cell>
          <cell r="F822">
            <v>158.4</v>
          </cell>
          <cell r="G822">
            <v>126.72</v>
          </cell>
          <cell r="H822">
            <v>15.84</v>
          </cell>
          <cell r="I822">
            <v>15.84</v>
          </cell>
        </row>
        <row r="823">
          <cell r="C823">
            <v>86460</v>
          </cell>
          <cell r="D823">
            <v>0</v>
          </cell>
          <cell r="E823">
            <v>20</v>
          </cell>
          <cell r="F823">
            <v>51.8</v>
          </cell>
          <cell r="G823">
            <v>41.44</v>
          </cell>
          <cell r="H823">
            <v>5.18</v>
          </cell>
          <cell r="I823">
            <v>5.18</v>
          </cell>
        </row>
        <row r="824">
          <cell r="C824">
            <v>86480</v>
          </cell>
          <cell r="D824">
            <v>0</v>
          </cell>
          <cell r="E824">
            <v>20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</row>
        <row r="825">
          <cell r="C825">
            <v>86490</v>
          </cell>
          <cell r="D825">
            <v>0</v>
          </cell>
          <cell r="E825">
            <v>10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</row>
        <row r="826">
          <cell r="C826">
            <v>86500</v>
          </cell>
          <cell r="D826">
            <v>0</v>
          </cell>
          <cell r="E826">
            <v>10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</row>
        <row r="827">
          <cell r="C827">
            <v>86510</v>
          </cell>
          <cell r="D827">
            <v>0</v>
          </cell>
          <cell r="E827">
            <v>10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</row>
        <row r="828">
          <cell r="C828">
            <v>86520</v>
          </cell>
          <cell r="D828">
            <v>0</v>
          </cell>
          <cell r="E828">
            <v>10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</row>
        <row r="829">
          <cell r="C829">
            <v>86540</v>
          </cell>
          <cell r="D829">
            <v>0.81</v>
          </cell>
          <cell r="E829">
            <v>20</v>
          </cell>
          <cell r="F829">
            <v>4.05</v>
          </cell>
          <cell r="G829">
            <v>2.0299999999999998</v>
          </cell>
          <cell r="H829">
            <v>1.82</v>
          </cell>
          <cell r="I829">
            <v>0.2</v>
          </cell>
        </row>
        <row r="830">
          <cell r="C830">
            <v>86550</v>
          </cell>
          <cell r="D830">
            <v>8.9499999999999993</v>
          </cell>
          <cell r="E830">
            <v>10</v>
          </cell>
          <cell r="F830">
            <v>48.8</v>
          </cell>
          <cell r="G830">
            <v>24.4</v>
          </cell>
          <cell r="H830">
            <v>21.96</v>
          </cell>
          <cell r="I830">
            <v>2.44</v>
          </cell>
        </row>
        <row r="831">
          <cell r="C831">
            <v>86560</v>
          </cell>
          <cell r="D831">
            <v>3.71</v>
          </cell>
          <cell r="E831">
            <v>10</v>
          </cell>
          <cell r="F831">
            <v>63.3</v>
          </cell>
          <cell r="G831">
            <v>31.65</v>
          </cell>
          <cell r="H831">
            <v>28.49</v>
          </cell>
          <cell r="I831">
            <v>3.17</v>
          </cell>
        </row>
        <row r="832">
          <cell r="C832">
            <v>86580</v>
          </cell>
          <cell r="D832">
            <v>0.87</v>
          </cell>
          <cell r="E832">
            <v>20</v>
          </cell>
          <cell r="F832">
            <v>45.8</v>
          </cell>
          <cell r="G832">
            <v>22.9</v>
          </cell>
          <cell r="H832">
            <v>20.61</v>
          </cell>
          <cell r="I832">
            <v>2.29</v>
          </cell>
        </row>
        <row r="833">
          <cell r="C833">
            <v>86600</v>
          </cell>
          <cell r="D833">
            <v>0</v>
          </cell>
          <cell r="E833">
            <v>20</v>
          </cell>
          <cell r="F833">
            <v>4.3499999999999996</v>
          </cell>
          <cell r="G833">
            <v>2.1800000000000002</v>
          </cell>
          <cell r="H833">
            <v>1.96</v>
          </cell>
          <cell r="I833">
            <v>0.22</v>
          </cell>
        </row>
        <row r="834">
          <cell r="C834">
            <v>86620</v>
          </cell>
          <cell r="D834">
            <v>0.28999999999999998</v>
          </cell>
          <cell r="E834">
            <v>20</v>
          </cell>
          <cell r="F834">
            <v>1.45</v>
          </cell>
          <cell r="G834">
            <v>0.73</v>
          </cell>
          <cell r="H834">
            <v>0.65</v>
          </cell>
          <cell r="I834">
            <v>7.0000000000000007E-2</v>
          </cell>
        </row>
        <row r="835">
          <cell r="C835">
            <v>86640</v>
          </cell>
          <cell r="D835">
            <v>8.34</v>
          </cell>
          <cell r="E835">
            <v>20</v>
          </cell>
          <cell r="F835">
            <v>86.3</v>
          </cell>
          <cell r="G835">
            <v>43.15</v>
          </cell>
          <cell r="H835">
            <v>38.840000000000003</v>
          </cell>
          <cell r="I835">
            <v>4.32</v>
          </cell>
        </row>
        <row r="836">
          <cell r="C836">
            <v>86650</v>
          </cell>
          <cell r="D836">
            <v>8.3800000000000008</v>
          </cell>
          <cell r="E836">
            <v>10</v>
          </cell>
          <cell r="F836">
            <v>83.6</v>
          </cell>
          <cell r="G836">
            <v>41.8</v>
          </cell>
          <cell r="H836">
            <v>37.619999999999997</v>
          </cell>
          <cell r="I836">
            <v>4.18</v>
          </cell>
        </row>
        <row r="837">
          <cell r="C837">
            <v>86660</v>
          </cell>
          <cell r="D837">
            <v>0.33</v>
          </cell>
          <cell r="E837">
            <v>10</v>
          </cell>
          <cell r="F837">
            <v>43.55</v>
          </cell>
          <cell r="G837">
            <v>21.78</v>
          </cell>
          <cell r="H837">
            <v>19.600000000000001</v>
          </cell>
          <cell r="I837">
            <v>2.1800000000000002</v>
          </cell>
        </row>
        <row r="838">
          <cell r="C838">
            <v>86670</v>
          </cell>
          <cell r="D838">
            <v>0</v>
          </cell>
          <cell r="E838">
            <v>10</v>
          </cell>
          <cell r="F838">
            <v>0.83</v>
          </cell>
          <cell r="G838">
            <v>0.42</v>
          </cell>
          <cell r="H838">
            <v>0.37</v>
          </cell>
          <cell r="I838">
            <v>0.04</v>
          </cell>
        </row>
        <row r="839">
          <cell r="C839">
            <v>86680</v>
          </cell>
          <cell r="D839">
            <v>21.07</v>
          </cell>
          <cell r="E839">
            <v>10</v>
          </cell>
          <cell r="F839">
            <v>52.68</v>
          </cell>
          <cell r="G839">
            <v>26.34</v>
          </cell>
          <cell r="H839">
            <v>23.71</v>
          </cell>
          <cell r="I839">
            <v>2.63</v>
          </cell>
        </row>
        <row r="840">
          <cell r="C840">
            <v>86690</v>
          </cell>
          <cell r="D840">
            <v>27.4</v>
          </cell>
          <cell r="E840">
            <v>10</v>
          </cell>
          <cell r="F840">
            <v>242.35</v>
          </cell>
          <cell r="G840">
            <v>121.18</v>
          </cell>
          <cell r="H840">
            <v>109.06</v>
          </cell>
          <cell r="I840">
            <v>12.12</v>
          </cell>
        </row>
        <row r="841">
          <cell r="C841">
            <v>86700</v>
          </cell>
          <cell r="D841">
            <v>24.39</v>
          </cell>
          <cell r="E841">
            <v>10</v>
          </cell>
          <cell r="F841">
            <v>258.95</v>
          </cell>
          <cell r="G841">
            <v>129.47999999999999</v>
          </cell>
          <cell r="H841">
            <v>116.53</v>
          </cell>
          <cell r="I841">
            <v>12.95</v>
          </cell>
        </row>
        <row r="842">
          <cell r="C842">
            <v>86720</v>
          </cell>
          <cell r="D842">
            <v>2.61</v>
          </cell>
          <cell r="E842">
            <v>20</v>
          </cell>
          <cell r="F842">
            <v>270</v>
          </cell>
          <cell r="G842">
            <v>135</v>
          </cell>
          <cell r="H842">
            <v>121.5</v>
          </cell>
          <cell r="I842">
            <v>13.5</v>
          </cell>
        </row>
        <row r="843">
          <cell r="C843">
            <v>86740</v>
          </cell>
          <cell r="D843">
            <v>0.67</v>
          </cell>
          <cell r="E843">
            <v>20</v>
          </cell>
          <cell r="F843">
            <v>32.799999999999997</v>
          </cell>
          <cell r="G843">
            <v>16.399999999999999</v>
          </cell>
          <cell r="H843">
            <v>14.76</v>
          </cell>
          <cell r="I843">
            <v>1.64</v>
          </cell>
        </row>
        <row r="844">
          <cell r="C844">
            <v>86750</v>
          </cell>
          <cell r="D844">
            <v>1.65</v>
          </cell>
          <cell r="E844">
            <v>10</v>
          </cell>
          <cell r="F844">
            <v>11.6</v>
          </cell>
          <cell r="G844">
            <v>5.8</v>
          </cell>
          <cell r="H844">
            <v>5.22</v>
          </cell>
          <cell r="I844">
            <v>0.57999999999999996</v>
          </cell>
        </row>
        <row r="845">
          <cell r="C845">
            <v>86760</v>
          </cell>
          <cell r="D845">
            <v>0.86</v>
          </cell>
          <cell r="E845">
            <v>10</v>
          </cell>
          <cell r="F845">
            <v>12.55</v>
          </cell>
          <cell r="G845">
            <v>6.28</v>
          </cell>
          <cell r="H845">
            <v>5.65</v>
          </cell>
          <cell r="I845">
            <v>0.63</v>
          </cell>
        </row>
        <row r="846">
          <cell r="C846">
            <v>86770</v>
          </cell>
          <cell r="D846">
            <v>0.64</v>
          </cell>
          <cell r="E846">
            <v>10</v>
          </cell>
          <cell r="F846">
            <v>7.5</v>
          </cell>
          <cell r="G846">
            <v>3.75</v>
          </cell>
          <cell r="H846">
            <v>3.38</v>
          </cell>
          <cell r="I846">
            <v>0.38</v>
          </cell>
        </row>
        <row r="847">
          <cell r="C847">
            <v>86780</v>
          </cell>
          <cell r="D847">
            <v>0.39</v>
          </cell>
          <cell r="E847">
            <v>10</v>
          </cell>
          <cell r="F847">
            <v>5.15</v>
          </cell>
          <cell r="G847">
            <v>2.58</v>
          </cell>
          <cell r="H847">
            <v>2.3199999999999998</v>
          </cell>
          <cell r="I847">
            <v>0.26</v>
          </cell>
        </row>
        <row r="848">
          <cell r="C848">
            <v>86800</v>
          </cell>
          <cell r="D848">
            <v>0.47</v>
          </cell>
          <cell r="E848">
            <v>20</v>
          </cell>
          <cell r="F848">
            <v>8.6</v>
          </cell>
          <cell r="G848">
            <v>4.3</v>
          </cell>
          <cell r="H848">
            <v>3.87</v>
          </cell>
          <cell r="I848">
            <v>0.43</v>
          </cell>
        </row>
        <row r="849">
          <cell r="C849">
            <v>86810</v>
          </cell>
          <cell r="D849">
            <v>1.39</v>
          </cell>
          <cell r="E849">
            <v>10</v>
          </cell>
          <cell r="F849">
            <v>9.3000000000000007</v>
          </cell>
          <cell r="G849">
            <v>4.6500000000000004</v>
          </cell>
          <cell r="H849">
            <v>4.1900000000000004</v>
          </cell>
          <cell r="I849">
            <v>0.47</v>
          </cell>
        </row>
        <row r="850">
          <cell r="C850">
            <v>86820</v>
          </cell>
          <cell r="D850">
            <v>1.75</v>
          </cell>
          <cell r="E850">
            <v>10</v>
          </cell>
          <cell r="F850">
            <v>15.7</v>
          </cell>
          <cell r="G850">
            <v>7.85</v>
          </cell>
          <cell r="H850">
            <v>7.07</v>
          </cell>
          <cell r="I850">
            <v>0.79</v>
          </cell>
        </row>
        <row r="851">
          <cell r="C851">
            <v>86830</v>
          </cell>
          <cell r="D851">
            <v>1.06</v>
          </cell>
          <cell r="E851">
            <v>10</v>
          </cell>
          <cell r="F851">
            <v>14.05</v>
          </cell>
          <cell r="G851">
            <v>7.03</v>
          </cell>
          <cell r="H851">
            <v>6.32</v>
          </cell>
          <cell r="I851">
            <v>0.7</v>
          </cell>
        </row>
        <row r="852">
          <cell r="C852">
            <v>86840</v>
          </cell>
          <cell r="D852">
            <v>0.94</v>
          </cell>
          <cell r="E852">
            <v>10</v>
          </cell>
          <cell r="F852">
            <v>10</v>
          </cell>
          <cell r="G852">
            <v>5</v>
          </cell>
          <cell r="H852">
            <v>4.5</v>
          </cell>
          <cell r="I852">
            <v>0.5</v>
          </cell>
        </row>
        <row r="853">
          <cell r="C853">
            <v>86860</v>
          </cell>
          <cell r="D853">
            <v>1.53</v>
          </cell>
          <cell r="E853">
            <v>20</v>
          </cell>
          <cell r="F853">
            <v>24.7</v>
          </cell>
          <cell r="G853">
            <v>12.35</v>
          </cell>
          <cell r="H853">
            <v>11.12</v>
          </cell>
          <cell r="I853">
            <v>1.24</v>
          </cell>
        </row>
        <row r="854">
          <cell r="C854">
            <v>86880</v>
          </cell>
          <cell r="D854">
            <v>1.73</v>
          </cell>
          <cell r="E854">
            <v>20</v>
          </cell>
          <cell r="F854">
            <v>32.6</v>
          </cell>
          <cell r="G854">
            <v>16.3</v>
          </cell>
          <cell r="H854">
            <v>14.67</v>
          </cell>
          <cell r="I854">
            <v>1.63</v>
          </cell>
        </row>
        <row r="855">
          <cell r="C855">
            <v>86900</v>
          </cell>
          <cell r="D855">
            <v>2.12</v>
          </cell>
          <cell r="E855">
            <v>20</v>
          </cell>
          <cell r="F855">
            <v>38.5</v>
          </cell>
          <cell r="G855">
            <v>19.25</v>
          </cell>
          <cell r="H855">
            <v>17.329999999999998</v>
          </cell>
          <cell r="I855">
            <v>1.93</v>
          </cell>
        </row>
        <row r="856">
          <cell r="C856">
            <v>86910</v>
          </cell>
          <cell r="D856">
            <v>0.88</v>
          </cell>
          <cell r="E856">
            <v>10</v>
          </cell>
          <cell r="F856">
            <v>15</v>
          </cell>
          <cell r="G856">
            <v>7.5</v>
          </cell>
          <cell r="H856">
            <v>6.75</v>
          </cell>
          <cell r="I856">
            <v>0.75</v>
          </cell>
        </row>
        <row r="857">
          <cell r="C857">
            <v>86920</v>
          </cell>
          <cell r="D857">
            <v>0.8</v>
          </cell>
          <cell r="E857">
            <v>10</v>
          </cell>
          <cell r="F857">
            <v>8.4</v>
          </cell>
          <cell r="G857">
            <v>0</v>
          </cell>
          <cell r="H857">
            <v>0</v>
          </cell>
          <cell r="I857">
            <v>8.4</v>
          </cell>
        </row>
        <row r="858">
          <cell r="C858">
            <v>86930</v>
          </cell>
          <cell r="D858">
            <v>0.18</v>
          </cell>
          <cell r="E858">
            <v>10</v>
          </cell>
          <cell r="F858">
            <v>4.9000000000000004</v>
          </cell>
          <cell r="G858">
            <v>0</v>
          </cell>
          <cell r="H858">
            <v>0</v>
          </cell>
          <cell r="I858">
            <v>4.9000000000000004</v>
          </cell>
        </row>
        <row r="859">
          <cell r="C859">
            <v>86940</v>
          </cell>
          <cell r="D859">
            <v>0</v>
          </cell>
          <cell r="E859">
            <v>10</v>
          </cell>
          <cell r="F859">
            <v>0.45</v>
          </cell>
          <cell r="G859">
            <v>0</v>
          </cell>
          <cell r="H859">
            <v>0</v>
          </cell>
          <cell r="I859">
            <v>0.45</v>
          </cell>
        </row>
        <row r="860">
          <cell r="C860">
            <v>86960</v>
          </cell>
          <cell r="D860">
            <v>0.25</v>
          </cell>
          <cell r="E860">
            <v>20</v>
          </cell>
          <cell r="F860">
            <v>1.25</v>
          </cell>
          <cell r="G860">
            <v>0</v>
          </cell>
          <cell r="H860">
            <v>0</v>
          </cell>
          <cell r="I860">
            <v>1.25</v>
          </cell>
        </row>
        <row r="861">
          <cell r="C861">
            <v>86980</v>
          </cell>
          <cell r="D861">
            <v>2.0299999999999998</v>
          </cell>
          <cell r="E861">
            <v>20</v>
          </cell>
          <cell r="F861">
            <v>22.8</v>
          </cell>
          <cell r="G861">
            <v>0</v>
          </cell>
          <cell r="H861">
            <v>0</v>
          </cell>
          <cell r="I861">
            <v>22.8</v>
          </cell>
        </row>
        <row r="862">
          <cell r="C862">
            <v>87000</v>
          </cell>
          <cell r="D862">
            <v>4.2</v>
          </cell>
          <cell r="E862">
            <v>20</v>
          </cell>
          <cell r="F862">
            <v>62.3</v>
          </cell>
          <cell r="G862">
            <v>0</v>
          </cell>
          <cell r="H862">
            <v>0</v>
          </cell>
          <cell r="I862">
            <v>62.3</v>
          </cell>
        </row>
        <row r="863">
          <cell r="C863">
            <v>87020</v>
          </cell>
          <cell r="D863">
            <v>6.92</v>
          </cell>
          <cell r="E863">
            <v>20</v>
          </cell>
          <cell r="F863">
            <v>111.2</v>
          </cell>
          <cell r="G863">
            <v>0</v>
          </cell>
          <cell r="H863">
            <v>0</v>
          </cell>
          <cell r="I863">
            <v>111.2</v>
          </cell>
        </row>
        <row r="864">
          <cell r="C864">
            <v>87030</v>
          </cell>
          <cell r="D864">
            <v>4.55</v>
          </cell>
          <cell r="E864">
            <v>10</v>
          </cell>
          <cell r="F864">
            <v>57.35</v>
          </cell>
          <cell r="G864">
            <v>0</v>
          </cell>
          <cell r="H864">
            <v>0</v>
          </cell>
          <cell r="I864">
            <v>57.35</v>
          </cell>
        </row>
        <row r="865">
          <cell r="C865">
            <v>87040</v>
          </cell>
          <cell r="D865">
            <v>3.12</v>
          </cell>
          <cell r="E865">
            <v>10</v>
          </cell>
          <cell r="F865">
            <v>38.35</v>
          </cell>
          <cell r="G865">
            <v>0</v>
          </cell>
          <cell r="H865">
            <v>0</v>
          </cell>
          <cell r="I865">
            <v>38.35</v>
          </cell>
        </row>
        <row r="866">
          <cell r="C866">
            <v>87049.45</v>
          </cell>
          <cell r="D866">
            <v>0</v>
          </cell>
          <cell r="E866">
            <v>9.4499999999970896</v>
          </cell>
          <cell r="F866">
            <v>7.37</v>
          </cell>
          <cell r="G866">
            <v>0</v>
          </cell>
          <cell r="H866">
            <v>0</v>
          </cell>
          <cell r="I866">
            <v>7.37</v>
          </cell>
        </row>
        <row r="867">
          <cell r="C867" t="str">
            <v xml:space="preserve"> PUENTE TABLACHACA 1: 87+049.45 - 87+085</v>
          </cell>
        </row>
        <row r="868">
          <cell r="C868">
            <v>87085</v>
          </cell>
          <cell r="D868">
            <v>0</v>
          </cell>
        </row>
        <row r="869">
          <cell r="C869">
            <v>87090</v>
          </cell>
          <cell r="D869">
            <v>1.25</v>
          </cell>
          <cell r="E869">
            <v>5</v>
          </cell>
          <cell r="F869">
            <v>1.56</v>
          </cell>
          <cell r="G869">
            <v>0</v>
          </cell>
          <cell r="H869">
            <v>0</v>
          </cell>
          <cell r="I869">
            <v>1.56</v>
          </cell>
        </row>
        <row r="870">
          <cell r="C870">
            <v>87100</v>
          </cell>
          <cell r="D870">
            <v>0.42</v>
          </cell>
          <cell r="E870">
            <v>10</v>
          </cell>
          <cell r="F870">
            <v>8.35</v>
          </cell>
          <cell r="G870">
            <v>0</v>
          </cell>
          <cell r="H870">
            <v>0</v>
          </cell>
          <cell r="I870">
            <v>8.35</v>
          </cell>
        </row>
        <row r="871">
          <cell r="C871">
            <v>87110</v>
          </cell>
          <cell r="D871">
            <v>0.13</v>
          </cell>
          <cell r="E871">
            <v>10</v>
          </cell>
          <cell r="F871">
            <v>2.75</v>
          </cell>
          <cell r="G871">
            <v>0</v>
          </cell>
          <cell r="H871">
            <v>0</v>
          </cell>
          <cell r="I871">
            <v>2.75</v>
          </cell>
        </row>
        <row r="872">
          <cell r="C872">
            <v>87120</v>
          </cell>
          <cell r="D872">
            <v>0.09</v>
          </cell>
          <cell r="E872">
            <v>10</v>
          </cell>
          <cell r="F872">
            <v>1.1000000000000001</v>
          </cell>
          <cell r="G872">
            <v>0</v>
          </cell>
          <cell r="H872">
            <v>0</v>
          </cell>
          <cell r="I872">
            <v>1.1000000000000001</v>
          </cell>
        </row>
        <row r="873">
          <cell r="C873">
            <v>87130</v>
          </cell>
          <cell r="D873">
            <v>0.39</v>
          </cell>
          <cell r="E873">
            <v>10</v>
          </cell>
          <cell r="F873">
            <v>2.4</v>
          </cell>
          <cell r="G873">
            <v>0</v>
          </cell>
          <cell r="H873">
            <v>0</v>
          </cell>
          <cell r="I873">
            <v>2.4</v>
          </cell>
        </row>
        <row r="874">
          <cell r="C874">
            <v>87140</v>
          </cell>
          <cell r="D874">
            <v>0</v>
          </cell>
          <cell r="E874">
            <v>10</v>
          </cell>
          <cell r="F874">
            <v>0.98</v>
          </cell>
          <cell r="G874">
            <v>0</v>
          </cell>
          <cell r="H874">
            <v>0</v>
          </cell>
          <cell r="I874">
            <v>0.98</v>
          </cell>
        </row>
        <row r="875">
          <cell r="C875">
            <v>87160</v>
          </cell>
          <cell r="D875">
            <v>0.28999999999999998</v>
          </cell>
          <cell r="E875">
            <v>20</v>
          </cell>
          <cell r="F875">
            <v>1.45</v>
          </cell>
          <cell r="G875">
            <v>0</v>
          </cell>
          <cell r="H875">
            <v>0</v>
          </cell>
          <cell r="I875">
            <v>1.45</v>
          </cell>
        </row>
        <row r="876">
          <cell r="C876">
            <v>87180</v>
          </cell>
          <cell r="D876">
            <v>0.36</v>
          </cell>
          <cell r="E876">
            <v>20</v>
          </cell>
          <cell r="F876">
            <v>6.5</v>
          </cell>
          <cell r="G876">
            <v>0</v>
          </cell>
          <cell r="H876">
            <v>0</v>
          </cell>
          <cell r="I876">
            <v>6.5</v>
          </cell>
        </row>
        <row r="877">
          <cell r="C877">
            <v>87200</v>
          </cell>
          <cell r="D877">
            <v>0.5</v>
          </cell>
          <cell r="E877">
            <v>20</v>
          </cell>
          <cell r="F877">
            <v>8.6</v>
          </cell>
          <cell r="G877">
            <v>0</v>
          </cell>
          <cell r="H877">
            <v>0</v>
          </cell>
          <cell r="I877">
            <v>8.6</v>
          </cell>
        </row>
        <row r="878">
          <cell r="C878">
            <v>87220</v>
          </cell>
          <cell r="D878">
            <v>0.81</v>
          </cell>
          <cell r="E878">
            <v>20</v>
          </cell>
          <cell r="F878">
            <v>13.1</v>
          </cell>
          <cell r="G878">
            <v>0</v>
          </cell>
          <cell r="H878">
            <v>0</v>
          </cell>
          <cell r="I878">
            <v>13.1</v>
          </cell>
        </row>
        <row r="879">
          <cell r="C879">
            <v>87230</v>
          </cell>
          <cell r="D879">
            <v>0.34</v>
          </cell>
          <cell r="E879">
            <v>10</v>
          </cell>
          <cell r="F879">
            <v>5.75</v>
          </cell>
          <cell r="G879">
            <v>0</v>
          </cell>
          <cell r="H879">
            <v>0</v>
          </cell>
          <cell r="I879">
            <v>5.75</v>
          </cell>
        </row>
        <row r="880">
          <cell r="C880">
            <v>87240</v>
          </cell>
          <cell r="D880">
            <v>0.85</v>
          </cell>
          <cell r="E880">
            <v>10</v>
          </cell>
          <cell r="F880">
            <v>5.95</v>
          </cell>
          <cell r="G880">
            <v>0</v>
          </cell>
          <cell r="H880">
            <v>0</v>
          </cell>
          <cell r="I880">
            <v>5.95</v>
          </cell>
        </row>
        <row r="881">
          <cell r="C881">
            <v>87250</v>
          </cell>
          <cell r="D881">
            <v>1.72</v>
          </cell>
          <cell r="E881">
            <v>10</v>
          </cell>
          <cell r="F881">
            <v>12.85</v>
          </cell>
          <cell r="G881">
            <v>0</v>
          </cell>
          <cell r="H881">
            <v>0</v>
          </cell>
          <cell r="I881">
            <v>12.85</v>
          </cell>
        </row>
        <row r="882">
          <cell r="C882">
            <v>87260</v>
          </cell>
          <cell r="D882">
            <v>1.04</v>
          </cell>
          <cell r="E882">
            <v>10</v>
          </cell>
          <cell r="F882">
            <v>13.8</v>
          </cell>
          <cell r="G882">
            <v>0</v>
          </cell>
          <cell r="H882">
            <v>0</v>
          </cell>
          <cell r="I882">
            <v>13.8</v>
          </cell>
        </row>
        <row r="883">
          <cell r="C883">
            <v>87270</v>
          </cell>
          <cell r="D883">
            <v>0.69</v>
          </cell>
          <cell r="E883">
            <v>10</v>
          </cell>
          <cell r="F883">
            <v>8.65</v>
          </cell>
          <cell r="G883">
            <v>0</v>
          </cell>
          <cell r="H883">
            <v>0</v>
          </cell>
          <cell r="I883">
            <v>8.65</v>
          </cell>
        </row>
        <row r="884">
          <cell r="C884">
            <v>87280</v>
          </cell>
          <cell r="D884">
            <v>1.2</v>
          </cell>
          <cell r="E884">
            <v>10</v>
          </cell>
          <cell r="F884">
            <v>9.4499999999999993</v>
          </cell>
          <cell r="G884">
            <v>0</v>
          </cell>
          <cell r="H884">
            <v>0</v>
          </cell>
          <cell r="I884">
            <v>9.4499999999999993</v>
          </cell>
        </row>
        <row r="885">
          <cell r="C885">
            <v>87300</v>
          </cell>
          <cell r="D885">
            <v>1.91</v>
          </cell>
          <cell r="E885">
            <v>20</v>
          </cell>
          <cell r="F885">
            <v>31.1</v>
          </cell>
          <cell r="G885">
            <v>0</v>
          </cell>
          <cell r="H885">
            <v>0</v>
          </cell>
          <cell r="I885">
            <v>31.1</v>
          </cell>
        </row>
        <row r="886">
          <cell r="C886">
            <v>87320</v>
          </cell>
          <cell r="D886">
            <v>15.57</v>
          </cell>
          <cell r="E886">
            <v>20</v>
          </cell>
          <cell r="F886">
            <v>174.8</v>
          </cell>
          <cell r="G886">
            <v>0</v>
          </cell>
          <cell r="H886">
            <v>0</v>
          </cell>
          <cell r="I886">
            <v>174.8</v>
          </cell>
        </row>
        <row r="887">
          <cell r="C887">
            <v>87330</v>
          </cell>
          <cell r="D887">
            <v>8.39</v>
          </cell>
          <cell r="E887">
            <v>10</v>
          </cell>
          <cell r="F887">
            <v>119.8</v>
          </cell>
          <cell r="G887">
            <v>0</v>
          </cell>
          <cell r="H887">
            <v>0</v>
          </cell>
          <cell r="I887">
            <v>119.8</v>
          </cell>
        </row>
        <row r="888">
          <cell r="C888">
            <v>87340</v>
          </cell>
          <cell r="D888">
            <v>2.58</v>
          </cell>
          <cell r="E888">
            <v>10</v>
          </cell>
          <cell r="F888">
            <v>54.85</v>
          </cell>
          <cell r="G888">
            <v>0</v>
          </cell>
          <cell r="H888">
            <v>0</v>
          </cell>
          <cell r="I888">
            <v>54.85</v>
          </cell>
        </row>
        <row r="889">
          <cell r="C889">
            <v>87350</v>
          </cell>
          <cell r="D889">
            <v>9.0500000000000007</v>
          </cell>
          <cell r="E889">
            <v>10</v>
          </cell>
          <cell r="F889">
            <v>58.15</v>
          </cell>
          <cell r="G889">
            <v>0</v>
          </cell>
          <cell r="H889">
            <v>0</v>
          </cell>
          <cell r="I889">
            <v>58.15</v>
          </cell>
        </row>
        <row r="890">
          <cell r="C890">
            <v>87360</v>
          </cell>
          <cell r="D890">
            <v>1.53</v>
          </cell>
          <cell r="E890">
            <v>10</v>
          </cell>
          <cell r="F890">
            <v>52.9</v>
          </cell>
          <cell r="G890">
            <v>0</v>
          </cell>
          <cell r="H890">
            <v>0</v>
          </cell>
          <cell r="I890">
            <v>52.9</v>
          </cell>
        </row>
        <row r="891">
          <cell r="C891">
            <v>87380</v>
          </cell>
          <cell r="D891">
            <v>0.95</v>
          </cell>
          <cell r="E891">
            <v>20</v>
          </cell>
          <cell r="F891">
            <v>24.8</v>
          </cell>
          <cell r="G891">
            <v>0</v>
          </cell>
          <cell r="H891">
            <v>0</v>
          </cell>
          <cell r="I891">
            <v>24.8</v>
          </cell>
        </row>
        <row r="892">
          <cell r="C892">
            <v>87382</v>
          </cell>
          <cell r="D892">
            <v>0</v>
          </cell>
          <cell r="E892">
            <v>2</v>
          </cell>
          <cell r="F892">
            <v>0.48</v>
          </cell>
          <cell r="G892">
            <v>0</v>
          </cell>
          <cell r="H892">
            <v>0</v>
          </cell>
          <cell r="I892">
            <v>0.48</v>
          </cell>
        </row>
        <row r="893">
          <cell r="C893" t="str">
            <v xml:space="preserve"> PUENTE TABLACHACA 2: 87+382 - 87+418</v>
          </cell>
        </row>
        <row r="894">
          <cell r="C894">
            <v>87418</v>
          </cell>
          <cell r="D894">
            <v>0</v>
          </cell>
        </row>
        <row r="895">
          <cell r="C895">
            <v>87420</v>
          </cell>
          <cell r="D895">
            <v>0.98</v>
          </cell>
          <cell r="E895">
            <v>2</v>
          </cell>
          <cell r="F895">
            <v>0.49</v>
          </cell>
          <cell r="G895">
            <v>0</v>
          </cell>
          <cell r="H895">
            <v>0</v>
          </cell>
          <cell r="I895">
            <v>0.49</v>
          </cell>
        </row>
        <row r="896">
          <cell r="C896">
            <v>87440</v>
          </cell>
          <cell r="D896">
            <v>0.49</v>
          </cell>
          <cell r="E896">
            <v>20</v>
          </cell>
          <cell r="F896">
            <v>14.7</v>
          </cell>
          <cell r="G896">
            <v>0</v>
          </cell>
          <cell r="H896">
            <v>0</v>
          </cell>
          <cell r="I896">
            <v>14.7</v>
          </cell>
        </row>
        <row r="897">
          <cell r="C897">
            <v>87450</v>
          </cell>
          <cell r="D897">
            <v>0.83</v>
          </cell>
          <cell r="E897">
            <v>10</v>
          </cell>
          <cell r="F897">
            <v>6.6</v>
          </cell>
          <cell r="G897">
            <v>0</v>
          </cell>
          <cell r="H897">
            <v>0</v>
          </cell>
          <cell r="I897">
            <v>6.6</v>
          </cell>
        </row>
        <row r="898">
          <cell r="C898">
            <v>87460</v>
          </cell>
          <cell r="D898">
            <v>1.43</v>
          </cell>
          <cell r="E898">
            <v>10</v>
          </cell>
          <cell r="F898">
            <v>11.3</v>
          </cell>
          <cell r="G898">
            <v>0</v>
          </cell>
          <cell r="H898">
            <v>0</v>
          </cell>
          <cell r="I898">
            <v>11.3</v>
          </cell>
        </row>
        <row r="899">
          <cell r="C899">
            <v>87480</v>
          </cell>
          <cell r="D899">
            <v>2.67</v>
          </cell>
          <cell r="E899">
            <v>20</v>
          </cell>
          <cell r="F899">
            <v>41</v>
          </cell>
          <cell r="G899">
            <v>0</v>
          </cell>
          <cell r="H899">
            <v>0</v>
          </cell>
          <cell r="I899">
            <v>41</v>
          </cell>
        </row>
        <row r="900">
          <cell r="C900">
            <v>87500</v>
          </cell>
          <cell r="D900">
            <v>1.46</v>
          </cell>
          <cell r="E900">
            <v>20</v>
          </cell>
          <cell r="F900">
            <v>41.3</v>
          </cell>
          <cell r="G900">
            <v>0</v>
          </cell>
          <cell r="H900">
            <v>0</v>
          </cell>
          <cell r="I900">
            <v>41.3</v>
          </cell>
        </row>
        <row r="901">
          <cell r="C901">
            <v>87510</v>
          </cell>
          <cell r="D901">
            <v>0.99</v>
          </cell>
          <cell r="E901">
            <v>10</v>
          </cell>
          <cell r="F901">
            <v>12.25</v>
          </cell>
          <cell r="G901">
            <v>0</v>
          </cell>
          <cell r="H901">
            <v>0</v>
          </cell>
          <cell r="I901">
            <v>12.25</v>
          </cell>
        </row>
        <row r="902">
          <cell r="C902">
            <v>87520</v>
          </cell>
          <cell r="D902">
            <v>0.66</v>
          </cell>
          <cell r="E902">
            <v>10</v>
          </cell>
          <cell r="F902">
            <v>8.25</v>
          </cell>
          <cell r="G902">
            <v>0</v>
          </cell>
          <cell r="H902">
            <v>0</v>
          </cell>
          <cell r="I902">
            <v>8.25</v>
          </cell>
        </row>
        <row r="903">
          <cell r="C903">
            <v>87540</v>
          </cell>
          <cell r="D903">
            <v>0.62</v>
          </cell>
          <cell r="E903">
            <v>20</v>
          </cell>
          <cell r="F903">
            <v>12.8</v>
          </cell>
          <cell r="G903">
            <v>0</v>
          </cell>
          <cell r="H903">
            <v>0</v>
          </cell>
          <cell r="I903">
            <v>12.8</v>
          </cell>
        </row>
        <row r="904">
          <cell r="C904">
            <v>87560</v>
          </cell>
          <cell r="D904">
            <v>1.45</v>
          </cell>
          <cell r="E904">
            <v>20</v>
          </cell>
          <cell r="F904">
            <v>20.7</v>
          </cell>
          <cell r="G904">
            <v>0</v>
          </cell>
          <cell r="H904">
            <v>0</v>
          </cell>
          <cell r="I904">
            <v>20.7</v>
          </cell>
        </row>
        <row r="905">
          <cell r="C905">
            <v>87580</v>
          </cell>
          <cell r="D905">
            <v>1.57</v>
          </cell>
          <cell r="E905">
            <v>20</v>
          </cell>
          <cell r="F905">
            <v>30.2</v>
          </cell>
          <cell r="G905">
            <v>0</v>
          </cell>
          <cell r="H905">
            <v>0</v>
          </cell>
          <cell r="I905">
            <v>30.2</v>
          </cell>
        </row>
        <row r="906">
          <cell r="C906">
            <v>87592.4</v>
          </cell>
          <cell r="D906">
            <v>0</v>
          </cell>
          <cell r="E906">
            <v>12.399999999994179</v>
          </cell>
          <cell r="F906">
            <v>4.87</v>
          </cell>
          <cell r="G906">
            <v>0</v>
          </cell>
          <cell r="H906">
            <v>0</v>
          </cell>
          <cell r="I906">
            <v>4.87</v>
          </cell>
        </row>
        <row r="907">
          <cell r="C907">
            <v>87600</v>
          </cell>
          <cell r="D907">
            <v>0</v>
          </cell>
          <cell r="E907">
            <v>7.6000000000058208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</row>
        <row r="908">
          <cell r="C908">
            <v>87606.92</v>
          </cell>
          <cell r="D908">
            <v>0</v>
          </cell>
          <cell r="E908">
            <v>6.9199999999982538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</row>
        <row r="909">
          <cell r="C909">
            <v>87615</v>
          </cell>
          <cell r="D909">
            <v>10.050000000000001</v>
          </cell>
          <cell r="E909">
            <v>8.0800000000017462</v>
          </cell>
          <cell r="F909">
            <v>20.3</v>
          </cell>
          <cell r="G909">
            <v>0</v>
          </cell>
          <cell r="H909">
            <v>0</v>
          </cell>
          <cell r="I909">
            <v>20.3</v>
          </cell>
        </row>
        <row r="910">
          <cell r="C910">
            <v>87620</v>
          </cell>
          <cell r="D910">
            <v>6.43</v>
          </cell>
          <cell r="E910">
            <v>5</v>
          </cell>
          <cell r="F910">
            <v>41.2</v>
          </cell>
          <cell r="G910">
            <v>0</v>
          </cell>
          <cell r="H910">
            <v>0</v>
          </cell>
          <cell r="I910">
            <v>41.2</v>
          </cell>
        </row>
        <row r="911">
          <cell r="C911">
            <v>87630</v>
          </cell>
          <cell r="D911">
            <v>14.66</v>
          </cell>
          <cell r="E911">
            <v>10</v>
          </cell>
          <cell r="F911">
            <v>105.45</v>
          </cell>
          <cell r="G911">
            <v>0</v>
          </cell>
          <cell r="H911">
            <v>0</v>
          </cell>
          <cell r="I911">
            <v>105.45</v>
          </cell>
        </row>
        <row r="912">
          <cell r="C912">
            <v>87640</v>
          </cell>
          <cell r="D912">
            <v>19.27</v>
          </cell>
          <cell r="E912">
            <v>10</v>
          </cell>
          <cell r="F912">
            <v>169.65</v>
          </cell>
          <cell r="G912">
            <v>0</v>
          </cell>
          <cell r="H912">
            <v>0</v>
          </cell>
          <cell r="I912">
            <v>169.65</v>
          </cell>
        </row>
        <row r="913">
          <cell r="C913">
            <v>87650</v>
          </cell>
          <cell r="D913">
            <v>23.59</v>
          </cell>
          <cell r="E913">
            <v>10</v>
          </cell>
          <cell r="F913">
            <v>214.3</v>
          </cell>
          <cell r="G913">
            <v>0</v>
          </cell>
          <cell r="H913">
            <v>0</v>
          </cell>
          <cell r="I913">
            <v>214.3</v>
          </cell>
        </row>
        <row r="914">
          <cell r="C914">
            <v>87660</v>
          </cell>
          <cell r="D914">
            <v>5.66</v>
          </cell>
          <cell r="E914">
            <v>10</v>
          </cell>
          <cell r="F914">
            <v>146.25</v>
          </cell>
          <cell r="G914">
            <v>0</v>
          </cell>
          <cell r="H914">
            <v>0</v>
          </cell>
          <cell r="I914">
            <v>146.25</v>
          </cell>
        </row>
        <row r="915">
          <cell r="C915">
            <v>87670</v>
          </cell>
          <cell r="D915">
            <v>7.44</v>
          </cell>
          <cell r="E915">
            <v>10</v>
          </cell>
          <cell r="F915">
            <v>65.5</v>
          </cell>
          <cell r="G915">
            <v>0</v>
          </cell>
          <cell r="H915">
            <v>0</v>
          </cell>
          <cell r="I915">
            <v>65.5</v>
          </cell>
        </row>
        <row r="916">
          <cell r="C916">
            <v>87680</v>
          </cell>
          <cell r="D916">
            <v>5.46</v>
          </cell>
          <cell r="E916">
            <v>10</v>
          </cell>
          <cell r="F916">
            <v>64.5</v>
          </cell>
          <cell r="G916">
            <v>0</v>
          </cell>
          <cell r="H916">
            <v>0</v>
          </cell>
          <cell r="I916">
            <v>64.5</v>
          </cell>
        </row>
        <row r="917">
          <cell r="C917">
            <v>87700</v>
          </cell>
          <cell r="D917">
            <v>8.67</v>
          </cell>
          <cell r="E917">
            <v>20</v>
          </cell>
          <cell r="F917">
            <v>141.30000000000001</v>
          </cell>
          <cell r="G917">
            <v>0</v>
          </cell>
          <cell r="H917">
            <v>0</v>
          </cell>
          <cell r="I917">
            <v>141.30000000000001</v>
          </cell>
        </row>
        <row r="918">
          <cell r="C918">
            <v>87720</v>
          </cell>
          <cell r="D918">
            <v>0.57999999999999996</v>
          </cell>
          <cell r="E918">
            <v>20</v>
          </cell>
          <cell r="F918">
            <v>92.5</v>
          </cell>
          <cell r="G918">
            <v>0</v>
          </cell>
          <cell r="H918">
            <v>0</v>
          </cell>
          <cell r="I918">
            <v>92.5</v>
          </cell>
        </row>
        <row r="919">
          <cell r="C919">
            <v>87740</v>
          </cell>
          <cell r="D919">
            <v>0.03</v>
          </cell>
          <cell r="E919">
            <v>20</v>
          </cell>
          <cell r="F919">
            <v>6.1</v>
          </cell>
          <cell r="G919">
            <v>0</v>
          </cell>
          <cell r="H919">
            <v>0</v>
          </cell>
          <cell r="I919">
            <v>6.1</v>
          </cell>
        </row>
        <row r="920">
          <cell r="C920">
            <v>87750</v>
          </cell>
          <cell r="D920">
            <v>0.19</v>
          </cell>
          <cell r="E920">
            <v>10</v>
          </cell>
          <cell r="F920">
            <v>1.1000000000000001</v>
          </cell>
          <cell r="G920">
            <v>0</v>
          </cell>
          <cell r="H920">
            <v>0</v>
          </cell>
          <cell r="I920">
            <v>1.1000000000000001</v>
          </cell>
        </row>
        <row r="921">
          <cell r="C921">
            <v>87760</v>
          </cell>
          <cell r="D921">
            <v>4.5199999999999996</v>
          </cell>
          <cell r="E921">
            <v>10</v>
          </cell>
          <cell r="F921">
            <v>23.55</v>
          </cell>
          <cell r="G921">
            <v>0</v>
          </cell>
          <cell r="H921">
            <v>0</v>
          </cell>
          <cell r="I921">
            <v>23.55</v>
          </cell>
        </row>
        <row r="922">
          <cell r="C922">
            <v>87770</v>
          </cell>
          <cell r="D922">
            <v>4.05</v>
          </cell>
          <cell r="E922">
            <v>10</v>
          </cell>
          <cell r="F922">
            <v>42.85</v>
          </cell>
          <cell r="G922">
            <v>0</v>
          </cell>
          <cell r="H922">
            <v>0</v>
          </cell>
          <cell r="I922">
            <v>42.85</v>
          </cell>
        </row>
        <row r="923">
          <cell r="C923">
            <v>87780</v>
          </cell>
          <cell r="D923">
            <v>1.6</v>
          </cell>
          <cell r="E923">
            <v>10</v>
          </cell>
          <cell r="F923">
            <v>28.25</v>
          </cell>
          <cell r="G923">
            <v>0</v>
          </cell>
          <cell r="H923">
            <v>0</v>
          </cell>
          <cell r="I923">
            <v>28.25</v>
          </cell>
        </row>
        <row r="924">
          <cell r="C924">
            <v>87790</v>
          </cell>
          <cell r="D924">
            <v>1.71</v>
          </cell>
          <cell r="E924">
            <v>10</v>
          </cell>
          <cell r="F924">
            <v>16.55</v>
          </cell>
          <cell r="G924">
            <v>0</v>
          </cell>
          <cell r="H924">
            <v>0</v>
          </cell>
          <cell r="I924">
            <v>16.55</v>
          </cell>
        </row>
        <row r="925">
          <cell r="C925">
            <v>87800</v>
          </cell>
          <cell r="D925">
            <v>0.39</v>
          </cell>
          <cell r="E925">
            <v>10</v>
          </cell>
          <cell r="F925">
            <v>10.5</v>
          </cell>
          <cell r="G925">
            <v>0</v>
          </cell>
          <cell r="H925">
            <v>0</v>
          </cell>
          <cell r="I925">
            <v>10.5</v>
          </cell>
        </row>
        <row r="926">
          <cell r="C926">
            <v>87810</v>
          </cell>
          <cell r="D926">
            <v>0.28000000000000003</v>
          </cell>
          <cell r="E926">
            <v>10</v>
          </cell>
          <cell r="F926">
            <v>3.35</v>
          </cell>
          <cell r="G926">
            <v>0</v>
          </cell>
          <cell r="H926">
            <v>0</v>
          </cell>
          <cell r="I926">
            <v>3.35</v>
          </cell>
        </row>
        <row r="927">
          <cell r="C927">
            <v>87820</v>
          </cell>
          <cell r="D927">
            <v>0</v>
          </cell>
          <cell r="E927">
            <v>10</v>
          </cell>
          <cell r="F927">
            <v>0.7</v>
          </cell>
          <cell r="G927">
            <v>0</v>
          </cell>
          <cell r="H927">
            <v>0</v>
          </cell>
          <cell r="I927">
            <v>0.7</v>
          </cell>
        </row>
        <row r="928">
          <cell r="C928">
            <v>87830</v>
          </cell>
          <cell r="D928">
            <v>0</v>
          </cell>
          <cell r="E928">
            <v>10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</row>
        <row r="929">
          <cell r="C929">
            <v>87840</v>
          </cell>
          <cell r="D929">
            <v>0</v>
          </cell>
          <cell r="E929">
            <v>10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</row>
        <row r="930">
          <cell r="C930">
            <v>87850</v>
          </cell>
          <cell r="D930">
            <v>0</v>
          </cell>
          <cell r="E930">
            <v>10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</row>
        <row r="931">
          <cell r="C931">
            <v>87860</v>
          </cell>
          <cell r="D931">
            <v>0.1</v>
          </cell>
          <cell r="E931">
            <v>10</v>
          </cell>
          <cell r="F931">
            <v>0.25</v>
          </cell>
          <cell r="G931">
            <v>0</v>
          </cell>
          <cell r="H931">
            <v>0</v>
          </cell>
          <cell r="I931">
            <v>0.25</v>
          </cell>
        </row>
        <row r="932">
          <cell r="C932">
            <v>87870</v>
          </cell>
          <cell r="D932">
            <v>0.15</v>
          </cell>
          <cell r="E932">
            <v>10</v>
          </cell>
          <cell r="F932">
            <v>1.25</v>
          </cell>
          <cell r="G932">
            <v>0</v>
          </cell>
          <cell r="H932">
            <v>0</v>
          </cell>
          <cell r="I932">
            <v>1.25</v>
          </cell>
        </row>
        <row r="933">
          <cell r="C933">
            <v>87880</v>
          </cell>
          <cell r="D933">
            <v>0.03</v>
          </cell>
          <cell r="E933">
            <v>10</v>
          </cell>
          <cell r="F933">
            <v>0.9</v>
          </cell>
          <cell r="G933">
            <v>0</v>
          </cell>
          <cell r="H933">
            <v>0</v>
          </cell>
          <cell r="I933">
            <v>0.9</v>
          </cell>
        </row>
        <row r="934">
          <cell r="C934">
            <v>87900</v>
          </cell>
          <cell r="D934">
            <v>0.76</v>
          </cell>
          <cell r="E934">
            <v>20</v>
          </cell>
          <cell r="F934">
            <v>7.9</v>
          </cell>
          <cell r="G934">
            <v>0</v>
          </cell>
          <cell r="H934">
            <v>0</v>
          </cell>
          <cell r="I934">
            <v>7.9</v>
          </cell>
        </row>
        <row r="935">
          <cell r="C935">
            <v>87920</v>
          </cell>
          <cell r="D935">
            <v>2.6</v>
          </cell>
          <cell r="E935">
            <v>20</v>
          </cell>
          <cell r="F935">
            <v>33.6</v>
          </cell>
          <cell r="G935">
            <v>0</v>
          </cell>
          <cell r="H935">
            <v>0</v>
          </cell>
          <cell r="I935">
            <v>33.6</v>
          </cell>
        </row>
        <row r="936">
          <cell r="C936">
            <v>87940</v>
          </cell>
          <cell r="D936">
            <v>1.51</v>
          </cell>
          <cell r="E936">
            <v>20</v>
          </cell>
          <cell r="F936">
            <v>41.1</v>
          </cell>
          <cell r="G936">
            <v>0</v>
          </cell>
          <cell r="H936">
            <v>0</v>
          </cell>
          <cell r="I936">
            <v>41.1</v>
          </cell>
        </row>
        <row r="937">
          <cell r="C937">
            <v>87960</v>
          </cell>
          <cell r="D937">
            <v>3.3</v>
          </cell>
          <cell r="E937">
            <v>20</v>
          </cell>
          <cell r="F937">
            <v>48.1</v>
          </cell>
          <cell r="G937">
            <v>0</v>
          </cell>
          <cell r="H937">
            <v>0</v>
          </cell>
          <cell r="I937">
            <v>48.1</v>
          </cell>
        </row>
        <row r="938">
          <cell r="C938">
            <v>87970</v>
          </cell>
          <cell r="D938">
            <v>0.46</v>
          </cell>
          <cell r="E938">
            <v>10</v>
          </cell>
          <cell r="F938">
            <v>18.8</v>
          </cell>
          <cell r="G938">
            <v>0</v>
          </cell>
          <cell r="H938">
            <v>0</v>
          </cell>
          <cell r="I938">
            <v>18.8</v>
          </cell>
        </row>
        <row r="939">
          <cell r="C939">
            <v>87980</v>
          </cell>
          <cell r="D939">
            <v>0.65</v>
          </cell>
          <cell r="E939">
            <v>10</v>
          </cell>
          <cell r="F939">
            <v>5.55</v>
          </cell>
          <cell r="G939">
            <v>0</v>
          </cell>
          <cell r="H939">
            <v>0</v>
          </cell>
          <cell r="I939">
            <v>5.55</v>
          </cell>
        </row>
        <row r="940">
          <cell r="C940">
            <v>88000</v>
          </cell>
          <cell r="D940">
            <v>0.7</v>
          </cell>
          <cell r="E940">
            <v>20</v>
          </cell>
          <cell r="F940">
            <v>13.5</v>
          </cell>
          <cell r="G940">
            <v>0</v>
          </cell>
          <cell r="H940">
            <v>0</v>
          </cell>
          <cell r="I940">
            <v>13.5</v>
          </cell>
        </row>
        <row r="941">
          <cell r="C941">
            <v>88020</v>
          </cell>
          <cell r="D941">
            <v>3.4</v>
          </cell>
          <cell r="E941">
            <v>20</v>
          </cell>
          <cell r="F941">
            <v>41</v>
          </cell>
          <cell r="G941">
            <v>41</v>
          </cell>
          <cell r="H941">
            <v>0</v>
          </cell>
          <cell r="I941">
            <v>0</v>
          </cell>
        </row>
        <row r="942">
          <cell r="C942">
            <v>88030</v>
          </cell>
          <cell r="D942">
            <v>8.4499999999999993</v>
          </cell>
          <cell r="E942">
            <v>10</v>
          </cell>
          <cell r="F942">
            <v>59.25</v>
          </cell>
          <cell r="G942">
            <v>59.25</v>
          </cell>
          <cell r="H942">
            <v>0</v>
          </cell>
          <cell r="I942">
            <v>0</v>
          </cell>
        </row>
        <row r="943">
          <cell r="C943">
            <v>88040</v>
          </cell>
          <cell r="D943">
            <v>8.4600000000000009</v>
          </cell>
          <cell r="E943">
            <v>10</v>
          </cell>
          <cell r="F943">
            <v>84.55</v>
          </cell>
          <cell r="G943">
            <v>84.55</v>
          </cell>
          <cell r="H943">
            <v>0</v>
          </cell>
          <cell r="I943">
            <v>0</v>
          </cell>
        </row>
        <row r="944">
          <cell r="C944">
            <v>88060</v>
          </cell>
          <cell r="D944">
            <v>13.37</v>
          </cell>
          <cell r="E944">
            <v>20</v>
          </cell>
          <cell r="F944">
            <v>218.3</v>
          </cell>
          <cell r="G944">
            <v>218.3</v>
          </cell>
          <cell r="H944">
            <v>0</v>
          </cell>
          <cell r="I944">
            <v>0</v>
          </cell>
        </row>
        <row r="945">
          <cell r="C945">
            <v>88080</v>
          </cell>
          <cell r="D945">
            <v>1.53</v>
          </cell>
          <cell r="E945">
            <v>20</v>
          </cell>
          <cell r="F945">
            <v>149</v>
          </cell>
          <cell r="G945">
            <v>149</v>
          </cell>
          <cell r="H945">
            <v>0</v>
          </cell>
          <cell r="I945">
            <v>0</v>
          </cell>
        </row>
        <row r="946">
          <cell r="C946">
            <v>88100</v>
          </cell>
          <cell r="D946">
            <v>0.18</v>
          </cell>
          <cell r="E946">
            <v>20</v>
          </cell>
          <cell r="F946">
            <v>17.100000000000001</v>
          </cell>
          <cell r="G946">
            <v>17.100000000000001</v>
          </cell>
          <cell r="H946">
            <v>0</v>
          </cell>
          <cell r="I946">
            <v>0</v>
          </cell>
        </row>
        <row r="947">
          <cell r="C947">
            <v>88120</v>
          </cell>
          <cell r="D947">
            <v>0</v>
          </cell>
          <cell r="E947">
            <v>20</v>
          </cell>
          <cell r="F947">
            <v>0.9</v>
          </cell>
          <cell r="G947">
            <v>0.9</v>
          </cell>
          <cell r="H947">
            <v>0</v>
          </cell>
          <cell r="I947">
            <v>0</v>
          </cell>
        </row>
        <row r="948">
          <cell r="C948">
            <v>88140</v>
          </cell>
          <cell r="D948">
            <v>0</v>
          </cell>
          <cell r="E948">
            <v>20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</row>
        <row r="949">
          <cell r="C949">
            <v>88160</v>
          </cell>
          <cell r="D949">
            <v>0</v>
          </cell>
          <cell r="E949">
            <v>20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</row>
        <row r="950">
          <cell r="C950">
            <v>88170</v>
          </cell>
          <cell r="D950">
            <v>0</v>
          </cell>
          <cell r="E950">
            <v>10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</row>
        <row r="951">
          <cell r="C951">
            <v>88180</v>
          </cell>
          <cell r="D951">
            <v>0</v>
          </cell>
          <cell r="E951">
            <v>10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</row>
        <row r="952">
          <cell r="C952">
            <v>88200</v>
          </cell>
          <cell r="D952">
            <v>0</v>
          </cell>
          <cell r="E952">
            <v>20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</row>
        <row r="953">
          <cell r="C953">
            <v>88220</v>
          </cell>
          <cell r="D953">
            <v>7.16</v>
          </cell>
          <cell r="E953">
            <v>20</v>
          </cell>
          <cell r="F953">
            <v>35.799999999999997</v>
          </cell>
          <cell r="G953">
            <v>35.799999999999997</v>
          </cell>
          <cell r="H953">
            <v>0</v>
          </cell>
          <cell r="I953">
            <v>0</v>
          </cell>
        </row>
        <row r="954">
          <cell r="C954">
            <v>88230</v>
          </cell>
          <cell r="D954">
            <v>8.6300000000000008</v>
          </cell>
          <cell r="E954">
            <v>10</v>
          </cell>
          <cell r="F954">
            <v>78.95</v>
          </cell>
          <cell r="G954">
            <v>78.95</v>
          </cell>
          <cell r="H954">
            <v>0</v>
          </cell>
          <cell r="I954">
            <v>0</v>
          </cell>
        </row>
        <row r="955">
          <cell r="C955">
            <v>88240</v>
          </cell>
          <cell r="D955">
            <v>0</v>
          </cell>
          <cell r="E955">
            <v>10</v>
          </cell>
          <cell r="F955">
            <v>21.58</v>
          </cell>
          <cell r="G955">
            <v>21.58</v>
          </cell>
          <cell r="H955">
            <v>0</v>
          </cell>
          <cell r="I955">
            <v>0</v>
          </cell>
        </row>
        <row r="956">
          <cell r="C956">
            <v>88250</v>
          </cell>
          <cell r="D956">
            <v>0.11</v>
          </cell>
          <cell r="E956">
            <v>10</v>
          </cell>
          <cell r="F956">
            <v>0.28000000000000003</v>
          </cell>
          <cell r="G956">
            <v>0.28000000000000003</v>
          </cell>
          <cell r="H956">
            <v>0</v>
          </cell>
          <cell r="I956">
            <v>0</v>
          </cell>
        </row>
        <row r="957">
          <cell r="C957">
            <v>88260</v>
          </cell>
          <cell r="D957">
            <v>0.47</v>
          </cell>
          <cell r="E957">
            <v>10</v>
          </cell>
          <cell r="F957">
            <v>2.9</v>
          </cell>
          <cell r="G957">
            <v>2.9</v>
          </cell>
          <cell r="H957">
            <v>0</v>
          </cell>
          <cell r="I957">
            <v>0</v>
          </cell>
        </row>
        <row r="958">
          <cell r="C958">
            <v>88280</v>
          </cell>
          <cell r="D958">
            <v>3.93</v>
          </cell>
          <cell r="E958">
            <v>20</v>
          </cell>
          <cell r="F958">
            <v>44</v>
          </cell>
          <cell r="G958">
            <v>44</v>
          </cell>
          <cell r="H958">
            <v>0</v>
          </cell>
          <cell r="I958">
            <v>0</v>
          </cell>
        </row>
        <row r="959">
          <cell r="C959">
            <v>88300</v>
          </cell>
          <cell r="D959">
            <v>1.69</v>
          </cell>
          <cell r="E959">
            <v>20</v>
          </cell>
          <cell r="F959">
            <v>56.2</v>
          </cell>
          <cell r="G959">
            <v>56.2</v>
          </cell>
          <cell r="H959">
            <v>0</v>
          </cell>
          <cell r="I959">
            <v>0</v>
          </cell>
        </row>
        <row r="960">
          <cell r="C960">
            <v>88320</v>
          </cell>
          <cell r="D960">
            <v>1.9</v>
          </cell>
          <cell r="E960">
            <v>20</v>
          </cell>
          <cell r="F960">
            <v>35.9</v>
          </cell>
          <cell r="G960">
            <v>35.9</v>
          </cell>
          <cell r="H960">
            <v>0</v>
          </cell>
          <cell r="I960">
            <v>0</v>
          </cell>
        </row>
        <row r="961">
          <cell r="C961">
            <v>88340</v>
          </cell>
          <cell r="D961">
            <v>0.84</v>
          </cell>
          <cell r="E961">
            <v>20</v>
          </cell>
          <cell r="F961">
            <v>27.4</v>
          </cell>
          <cell r="G961">
            <v>27.4</v>
          </cell>
          <cell r="H961">
            <v>0</v>
          </cell>
          <cell r="I961">
            <v>0</v>
          </cell>
        </row>
        <row r="962">
          <cell r="C962">
            <v>88350</v>
          </cell>
          <cell r="D962">
            <v>0.75</v>
          </cell>
          <cell r="E962">
            <v>10</v>
          </cell>
          <cell r="F962">
            <v>7.95</v>
          </cell>
          <cell r="G962">
            <v>7.95</v>
          </cell>
          <cell r="H962">
            <v>0</v>
          </cell>
          <cell r="I962">
            <v>0</v>
          </cell>
        </row>
        <row r="963">
          <cell r="C963">
            <v>88360</v>
          </cell>
          <cell r="D963">
            <v>0.64</v>
          </cell>
          <cell r="E963">
            <v>10</v>
          </cell>
          <cell r="F963">
            <v>6.95</v>
          </cell>
          <cell r="G963">
            <v>6.95</v>
          </cell>
          <cell r="H963">
            <v>0</v>
          </cell>
          <cell r="I963">
            <v>0</v>
          </cell>
        </row>
        <row r="964">
          <cell r="C964">
            <v>88370</v>
          </cell>
          <cell r="D964">
            <v>0.45</v>
          </cell>
          <cell r="E964">
            <v>10</v>
          </cell>
          <cell r="F964">
            <v>5.45</v>
          </cell>
          <cell r="G964">
            <v>5.45</v>
          </cell>
          <cell r="H964">
            <v>0</v>
          </cell>
          <cell r="I964">
            <v>0</v>
          </cell>
        </row>
        <row r="965">
          <cell r="C965">
            <v>88380</v>
          </cell>
          <cell r="D965">
            <v>0.06</v>
          </cell>
          <cell r="E965">
            <v>10</v>
          </cell>
          <cell r="F965">
            <v>2.5499999999999998</v>
          </cell>
          <cell r="G965">
            <v>2.5499999999999998</v>
          </cell>
          <cell r="H965">
            <v>0</v>
          </cell>
          <cell r="I965">
            <v>0</v>
          </cell>
        </row>
        <row r="966">
          <cell r="C966">
            <v>88400</v>
          </cell>
          <cell r="D966">
            <v>0</v>
          </cell>
          <cell r="E966">
            <v>20</v>
          </cell>
          <cell r="F966">
            <v>0.3</v>
          </cell>
          <cell r="G966">
            <v>0.3</v>
          </cell>
          <cell r="H966">
            <v>0</v>
          </cell>
          <cell r="I966">
            <v>0</v>
          </cell>
        </row>
        <row r="967">
          <cell r="C967">
            <v>88420</v>
          </cell>
          <cell r="D967">
            <v>0</v>
          </cell>
          <cell r="E967">
            <v>20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</row>
        <row r="968">
          <cell r="C968">
            <v>88440</v>
          </cell>
          <cell r="D968">
            <v>0.1</v>
          </cell>
          <cell r="E968">
            <v>20</v>
          </cell>
          <cell r="F968">
            <v>0.5</v>
          </cell>
          <cell r="G968">
            <v>0.5</v>
          </cell>
          <cell r="H968">
            <v>0</v>
          </cell>
          <cell r="I968">
            <v>0</v>
          </cell>
        </row>
        <row r="969">
          <cell r="C969">
            <v>88460</v>
          </cell>
          <cell r="D969">
            <v>0.79</v>
          </cell>
          <cell r="E969">
            <v>20</v>
          </cell>
          <cell r="F969">
            <v>8.9</v>
          </cell>
          <cell r="G969">
            <v>8.9</v>
          </cell>
          <cell r="H969">
            <v>0</v>
          </cell>
          <cell r="I969">
            <v>0</v>
          </cell>
        </row>
        <row r="970">
          <cell r="C970">
            <v>88470</v>
          </cell>
          <cell r="D970">
            <v>2.14</v>
          </cell>
          <cell r="E970">
            <v>10</v>
          </cell>
          <cell r="F970">
            <v>14.65</v>
          </cell>
          <cell r="G970">
            <v>14.65</v>
          </cell>
          <cell r="H970">
            <v>0</v>
          </cell>
          <cell r="I970">
            <v>0</v>
          </cell>
        </row>
        <row r="971">
          <cell r="C971">
            <v>88480</v>
          </cell>
          <cell r="D971">
            <v>2.34</v>
          </cell>
          <cell r="E971">
            <v>10</v>
          </cell>
          <cell r="F971">
            <v>22.4</v>
          </cell>
          <cell r="G971">
            <v>22.4</v>
          </cell>
          <cell r="H971">
            <v>0</v>
          </cell>
          <cell r="I971">
            <v>0</v>
          </cell>
        </row>
        <row r="972">
          <cell r="C972">
            <v>88490</v>
          </cell>
          <cell r="D972">
            <v>1.99</v>
          </cell>
          <cell r="E972">
            <v>10</v>
          </cell>
          <cell r="F972">
            <v>21.65</v>
          </cell>
          <cell r="G972">
            <v>21.65</v>
          </cell>
          <cell r="H972">
            <v>0</v>
          </cell>
          <cell r="I972">
            <v>0</v>
          </cell>
        </row>
        <row r="973">
          <cell r="C973">
            <v>88500</v>
          </cell>
          <cell r="D973">
            <v>1.94</v>
          </cell>
          <cell r="E973">
            <v>10</v>
          </cell>
          <cell r="F973">
            <v>19.649999999999999</v>
          </cell>
          <cell r="G973">
            <v>19.649999999999999</v>
          </cell>
          <cell r="H973">
            <v>0</v>
          </cell>
          <cell r="I973">
            <v>0</v>
          </cell>
        </row>
        <row r="974">
          <cell r="C974">
            <v>88510</v>
          </cell>
          <cell r="D974">
            <v>1.36</v>
          </cell>
          <cell r="E974">
            <v>10</v>
          </cell>
          <cell r="F974">
            <v>16.5</v>
          </cell>
          <cell r="G974">
            <v>16.5</v>
          </cell>
          <cell r="H974">
            <v>0</v>
          </cell>
          <cell r="I974">
            <v>0</v>
          </cell>
        </row>
        <row r="975">
          <cell r="C975">
            <v>88520</v>
          </cell>
          <cell r="D975">
            <v>0.92</v>
          </cell>
          <cell r="E975">
            <v>10</v>
          </cell>
          <cell r="F975">
            <v>11.4</v>
          </cell>
          <cell r="G975">
            <v>11.4</v>
          </cell>
          <cell r="H975">
            <v>0</v>
          </cell>
          <cell r="I975">
            <v>0</v>
          </cell>
        </row>
        <row r="976">
          <cell r="C976">
            <v>88530</v>
          </cell>
          <cell r="D976">
            <v>0.22</v>
          </cell>
          <cell r="E976">
            <v>10</v>
          </cell>
          <cell r="F976">
            <v>5.7</v>
          </cell>
          <cell r="G976">
            <v>5.42</v>
          </cell>
          <cell r="H976">
            <v>0.28999999999999998</v>
          </cell>
          <cell r="I976">
            <v>0</v>
          </cell>
        </row>
        <row r="977">
          <cell r="C977">
            <v>88540</v>
          </cell>
          <cell r="D977">
            <v>0</v>
          </cell>
          <cell r="E977">
            <v>10</v>
          </cell>
          <cell r="F977">
            <v>0.55000000000000004</v>
          </cell>
          <cell r="G977">
            <v>0.52</v>
          </cell>
          <cell r="H977">
            <v>0.03</v>
          </cell>
          <cell r="I977">
            <v>0</v>
          </cell>
        </row>
        <row r="978">
          <cell r="C978">
            <v>88560</v>
          </cell>
          <cell r="D978">
            <v>0</v>
          </cell>
          <cell r="E978">
            <v>20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</row>
        <row r="979">
          <cell r="C979">
            <v>88580</v>
          </cell>
          <cell r="D979">
            <v>0.95</v>
          </cell>
          <cell r="E979">
            <v>20</v>
          </cell>
          <cell r="F979">
            <v>4.75</v>
          </cell>
          <cell r="G979">
            <v>4.51</v>
          </cell>
          <cell r="H979">
            <v>0.24</v>
          </cell>
          <cell r="I979">
            <v>0</v>
          </cell>
        </row>
        <row r="980">
          <cell r="C980">
            <v>88600</v>
          </cell>
          <cell r="D980">
            <v>6.79</v>
          </cell>
          <cell r="E980">
            <v>20</v>
          </cell>
          <cell r="F980">
            <v>77.400000000000006</v>
          </cell>
          <cell r="G980">
            <v>73.53</v>
          </cell>
          <cell r="H980">
            <v>3.87</v>
          </cell>
          <cell r="I980">
            <v>0</v>
          </cell>
        </row>
        <row r="981">
          <cell r="C981">
            <v>88620</v>
          </cell>
          <cell r="D981">
            <v>2.2200000000000002</v>
          </cell>
          <cell r="E981">
            <v>20</v>
          </cell>
          <cell r="F981">
            <v>90.1</v>
          </cell>
          <cell r="G981">
            <v>85.6</v>
          </cell>
          <cell r="H981">
            <v>4.51</v>
          </cell>
          <cell r="I981">
            <v>0</v>
          </cell>
        </row>
        <row r="982">
          <cell r="C982">
            <v>88630</v>
          </cell>
          <cell r="D982">
            <v>1.42</v>
          </cell>
          <cell r="E982">
            <v>10</v>
          </cell>
          <cell r="F982">
            <v>18.2</v>
          </cell>
          <cell r="G982">
            <v>17.29</v>
          </cell>
          <cell r="H982">
            <v>0.91</v>
          </cell>
          <cell r="I982">
            <v>0</v>
          </cell>
        </row>
        <row r="983">
          <cell r="C983">
            <v>88640</v>
          </cell>
          <cell r="D983">
            <v>3.04</v>
          </cell>
          <cell r="E983">
            <v>10</v>
          </cell>
          <cell r="F983">
            <v>22.3</v>
          </cell>
          <cell r="G983">
            <v>0</v>
          </cell>
          <cell r="H983">
            <v>2.23</v>
          </cell>
          <cell r="I983">
            <v>20.07</v>
          </cell>
        </row>
        <row r="984">
          <cell r="C984">
            <v>88660</v>
          </cell>
          <cell r="D984">
            <v>1.51</v>
          </cell>
          <cell r="E984">
            <v>20</v>
          </cell>
          <cell r="F984">
            <v>45.5</v>
          </cell>
          <cell r="G984">
            <v>0</v>
          </cell>
          <cell r="H984">
            <v>4.55</v>
          </cell>
          <cell r="I984">
            <v>40.950000000000003</v>
          </cell>
        </row>
        <row r="985">
          <cell r="C985">
            <v>88680</v>
          </cell>
          <cell r="D985">
            <v>0</v>
          </cell>
          <cell r="E985">
            <v>20</v>
          </cell>
          <cell r="F985">
            <v>7.55</v>
          </cell>
          <cell r="G985">
            <v>0</v>
          </cell>
          <cell r="H985">
            <v>0.76</v>
          </cell>
          <cell r="I985">
            <v>6.8</v>
          </cell>
        </row>
        <row r="986">
          <cell r="C986">
            <v>88700</v>
          </cell>
          <cell r="D986">
            <v>0.67</v>
          </cell>
          <cell r="E986">
            <v>20</v>
          </cell>
          <cell r="F986">
            <v>3.35</v>
          </cell>
          <cell r="G986">
            <v>0</v>
          </cell>
          <cell r="H986">
            <v>0.34</v>
          </cell>
          <cell r="I986">
            <v>3.02</v>
          </cell>
        </row>
        <row r="987">
          <cell r="C987">
            <v>88720</v>
          </cell>
          <cell r="D987">
            <v>1.6</v>
          </cell>
          <cell r="E987">
            <v>20</v>
          </cell>
          <cell r="F987">
            <v>22.7</v>
          </cell>
          <cell r="G987">
            <v>0</v>
          </cell>
          <cell r="H987">
            <v>2.27</v>
          </cell>
          <cell r="I987">
            <v>20.43</v>
          </cell>
        </row>
        <row r="988">
          <cell r="C988">
            <v>88740</v>
          </cell>
          <cell r="D988">
            <v>2.72</v>
          </cell>
          <cell r="E988">
            <v>20</v>
          </cell>
          <cell r="F988">
            <v>43.2</v>
          </cell>
          <cell r="G988">
            <v>0</v>
          </cell>
          <cell r="H988">
            <v>4.32</v>
          </cell>
          <cell r="I988">
            <v>38.880000000000003</v>
          </cell>
        </row>
        <row r="989">
          <cell r="C989">
            <v>88760</v>
          </cell>
          <cell r="D989">
            <v>2.27</v>
          </cell>
          <cell r="E989">
            <v>20</v>
          </cell>
          <cell r="F989">
            <v>49.9</v>
          </cell>
          <cell r="G989">
            <v>0</v>
          </cell>
          <cell r="H989">
            <v>4.99</v>
          </cell>
          <cell r="I989">
            <v>44.91</v>
          </cell>
        </row>
        <row r="990">
          <cell r="C990">
            <v>88770</v>
          </cell>
          <cell r="D990">
            <v>3.3</v>
          </cell>
          <cell r="E990">
            <v>10</v>
          </cell>
          <cell r="F990">
            <v>27.85</v>
          </cell>
          <cell r="G990">
            <v>0</v>
          </cell>
          <cell r="H990">
            <v>2.79</v>
          </cell>
          <cell r="I990">
            <v>25.07</v>
          </cell>
        </row>
        <row r="991">
          <cell r="C991">
            <v>88780</v>
          </cell>
          <cell r="D991">
            <v>3.05</v>
          </cell>
          <cell r="E991">
            <v>10</v>
          </cell>
          <cell r="F991">
            <v>31.75</v>
          </cell>
          <cell r="G991">
            <v>0</v>
          </cell>
          <cell r="H991">
            <v>3.18</v>
          </cell>
          <cell r="I991">
            <v>28.58</v>
          </cell>
        </row>
        <row r="992">
          <cell r="C992">
            <v>88790</v>
          </cell>
          <cell r="D992">
            <v>2.34</v>
          </cell>
          <cell r="E992">
            <v>10</v>
          </cell>
          <cell r="F992">
            <v>26.95</v>
          </cell>
          <cell r="G992">
            <v>0</v>
          </cell>
          <cell r="H992">
            <v>2.7</v>
          </cell>
          <cell r="I992">
            <v>24.26</v>
          </cell>
        </row>
        <row r="993">
          <cell r="C993">
            <v>88800</v>
          </cell>
          <cell r="D993">
            <v>0.14000000000000001</v>
          </cell>
          <cell r="E993">
            <v>10</v>
          </cell>
          <cell r="F993">
            <v>12.4</v>
          </cell>
          <cell r="G993">
            <v>0</v>
          </cell>
          <cell r="H993">
            <v>1.24</v>
          </cell>
          <cell r="I993">
            <v>11.16</v>
          </cell>
        </row>
        <row r="994">
          <cell r="C994">
            <v>88820</v>
          </cell>
          <cell r="D994">
            <v>0</v>
          </cell>
          <cell r="E994">
            <v>20</v>
          </cell>
          <cell r="F994">
            <v>0.7</v>
          </cell>
          <cell r="G994">
            <v>0</v>
          </cell>
          <cell r="H994">
            <v>7.0000000000000007E-2</v>
          </cell>
          <cell r="I994">
            <v>0.63</v>
          </cell>
        </row>
        <row r="995">
          <cell r="C995">
            <v>88840</v>
          </cell>
          <cell r="D995">
            <v>0</v>
          </cell>
          <cell r="E995">
            <v>20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</row>
        <row r="996">
          <cell r="C996">
            <v>88860</v>
          </cell>
          <cell r="D996">
            <v>0</v>
          </cell>
          <cell r="E996">
            <v>20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</row>
        <row r="997">
          <cell r="C997">
            <v>88870</v>
          </cell>
          <cell r="D997">
            <v>0</v>
          </cell>
          <cell r="E997">
            <v>10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</row>
        <row r="998">
          <cell r="C998">
            <v>88880</v>
          </cell>
          <cell r="D998">
            <v>1.44</v>
          </cell>
          <cell r="E998">
            <v>10</v>
          </cell>
          <cell r="F998">
            <v>3.6</v>
          </cell>
          <cell r="G998">
            <v>0</v>
          </cell>
          <cell r="H998">
            <v>0.36</v>
          </cell>
          <cell r="I998">
            <v>3.24</v>
          </cell>
        </row>
        <row r="999">
          <cell r="C999">
            <v>88890</v>
          </cell>
          <cell r="D999">
            <v>3.68</v>
          </cell>
          <cell r="E999">
            <v>10</v>
          </cell>
          <cell r="F999">
            <v>25.6</v>
          </cell>
          <cell r="G999">
            <v>0</v>
          </cell>
          <cell r="H999">
            <v>2.56</v>
          </cell>
          <cell r="I999">
            <v>23.04</v>
          </cell>
        </row>
        <row r="1000">
          <cell r="C1000">
            <v>88900</v>
          </cell>
          <cell r="D1000">
            <v>4.18</v>
          </cell>
          <cell r="E1000">
            <v>10</v>
          </cell>
          <cell r="F1000">
            <v>39.299999999999997</v>
          </cell>
          <cell r="G1000">
            <v>0</v>
          </cell>
          <cell r="H1000">
            <v>3.93</v>
          </cell>
          <cell r="I1000">
            <v>35.369999999999997</v>
          </cell>
        </row>
        <row r="1001">
          <cell r="C1001">
            <v>88920</v>
          </cell>
          <cell r="D1001">
            <v>0.2</v>
          </cell>
          <cell r="E1001">
            <v>20</v>
          </cell>
          <cell r="F1001">
            <v>43.8</v>
          </cell>
          <cell r="G1001">
            <v>0</v>
          </cell>
          <cell r="H1001">
            <v>4.38</v>
          </cell>
          <cell r="I1001">
            <v>39.42</v>
          </cell>
        </row>
        <row r="1002">
          <cell r="C1002">
            <v>88930</v>
          </cell>
          <cell r="D1002">
            <v>0</v>
          </cell>
          <cell r="E1002">
            <v>10</v>
          </cell>
          <cell r="F1002">
            <v>0.5</v>
          </cell>
          <cell r="G1002">
            <v>0</v>
          </cell>
          <cell r="H1002">
            <v>0.05</v>
          </cell>
          <cell r="I1002">
            <v>0.45</v>
          </cell>
        </row>
        <row r="1003">
          <cell r="C1003">
            <v>88940</v>
          </cell>
          <cell r="D1003">
            <v>0</v>
          </cell>
          <cell r="E1003">
            <v>10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</row>
        <row r="1004">
          <cell r="C1004">
            <v>88950</v>
          </cell>
          <cell r="D1004">
            <v>0</v>
          </cell>
          <cell r="E1004">
            <v>10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</row>
        <row r="1005">
          <cell r="C1005">
            <v>88960</v>
          </cell>
          <cell r="D1005">
            <v>0</v>
          </cell>
          <cell r="E1005">
            <v>10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</row>
        <row r="1006">
          <cell r="C1006">
            <v>88980</v>
          </cell>
          <cell r="D1006">
            <v>0.02</v>
          </cell>
          <cell r="E1006">
            <v>20</v>
          </cell>
          <cell r="F1006">
            <v>0.1</v>
          </cell>
          <cell r="G1006">
            <v>0.09</v>
          </cell>
          <cell r="H1006">
            <v>0.01</v>
          </cell>
          <cell r="I1006">
            <v>0</v>
          </cell>
        </row>
        <row r="1007">
          <cell r="C1007">
            <v>89000</v>
          </cell>
          <cell r="D1007">
            <v>0</v>
          </cell>
          <cell r="E1007">
            <v>20</v>
          </cell>
          <cell r="F1007">
            <v>0.1</v>
          </cell>
          <cell r="G1007">
            <v>0.09</v>
          </cell>
          <cell r="H1007">
            <v>0.01</v>
          </cell>
          <cell r="I1007">
            <v>0</v>
          </cell>
        </row>
        <row r="1008">
          <cell r="C1008">
            <v>89010</v>
          </cell>
          <cell r="D1008">
            <v>0.66</v>
          </cell>
          <cell r="E1008">
            <v>10</v>
          </cell>
          <cell r="F1008">
            <v>1.65</v>
          </cell>
          <cell r="G1008">
            <v>1.49</v>
          </cell>
          <cell r="H1008">
            <v>0.17</v>
          </cell>
          <cell r="I1008">
            <v>0</v>
          </cell>
        </row>
        <row r="1009">
          <cell r="C1009">
            <v>89020</v>
          </cell>
          <cell r="D1009">
            <v>3.72</v>
          </cell>
          <cell r="E1009">
            <v>10</v>
          </cell>
          <cell r="F1009">
            <v>21.9</v>
          </cell>
          <cell r="G1009">
            <v>19.71</v>
          </cell>
          <cell r="H1009">
            <v>2.19</v>
          </cell>
          <cell r="I1009">
            <v>0</v>
          </cell>
        </row>
        <row r="1010">
          <cell r="C1010">
            <v>89030</v>
          </cell>
          <cell r="D1010">
            <v>0</v>
          </cell>
          <cell r="E1010">
            <v>10</v>
          </cell>
          <cell r="F1010">
            <v>9.3000000000000007</v>
          </cell>
          <cell r="G1010">
            <v>8.3699999999999992</v>
          </cell>
          <cell r="H1010">
            <v>0.93</v>
          </cell>
          <cell r="I1010">
            <v>0</v>
          </cell>
        </row>
        <row r="1011">
          <cell r="C1011">
            <v>89040</v>
          </cell>
          <cell r="D1011">
            <v>0</v>
          </cell>
          <cell r="E1011">
            <v>10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</row>
        <row r="1012">
          <cell r="C1012">
            <v>89060</v>
          </cell>
          <cell r="D1012">
            <v>0</v>
          </cell>
          <cell r="E1012">
            <v>20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</row>
        <row r="1013">
          <cell r="C1013">
            <v>89080</v>
          </cell>
          <cell r="D1013">
            <v>0</v>
          </cell>
          <cell r="E1013">
            <v>20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</row>
        <row r="1014">
          <cell r="C1014">
            <v>89100</v>
          </cell>
          <cell r="D1014">
            <v>0.89</v>
          </cell>
          <cell r="E1014">
            <v>20</v>
          </cell>
          <cell r="F1014">
            <v>4.45</v>
          </cell>
          <cell r="G1014">
            <v>4.01</v>
          </cell>
          <cell r="H1014">
            <v>0.45</v>
          </cell>
          <cell r="I1014">
            <v>0</v>
          </cell>
        </row>
        <row r="1015">
          <cell r="C1015">
            <v>89120</v>
          </cell>
          <cell r="D1015">
            <v>2.71</v>
          </cell>
          <cell r="E1015">
            <v>20</v>
          </cell>
          <cell r="F1015">
            <v>36</v>
          </cell>
          <cell r="G1015">
            <v>32.4</v>
          </cell>
          <cell r="H1015">
            <v>3.6</v>
          </cell>
          <cell r="I1015">
            <v>0</v>
          </cell>
        </row>
        <row r="1016">
          <cell r="C1016">
            <v>89140</v>
          </cell>
          <cell r="D1016">
            <v>6.54</v>
          </cell>
          <cell r="E1016">
            <v>20</v>
          </cell>
          <cell r="F1016">
            <v>92.5</v>
          </cell>
          <cell r="G1016">
            <v>83.25</v>
          </cell>
          <cell r="H1016">
            <v>9.25</v>
          </cell>
          <cell r="I1016">
            <v>0</v>
          </cell>
        </row>
        <row r="1017">
          <cell r="C1017">
            <v>89150</v>
          </cell>
          <cell r="D1017">
            <v>8.34</v>
          </cell>
          <cell r="E1017">
            <v>10</v>
          </cell>
          <cell r="F1017">
            <v>74.400000000000006</v>
          </cell>
          <cell r="G1017">
            <v>66.959999999999994</v>
          </cell>
          <cell r="H1017">
            <v>7.44</v>
          </cell>
          <cell r="I1017">
            <v>0</v>
          </cell>
        </row>
        <row r="1018">
          <cell r="C1018">
            <v>89160</v>
          </cell>
          <cell r="D1018">
            <v>10.88</v>
          </cell>
          <cell r="E1018">
            <v>10</v>
          </cell>
          <cell r="F1018">
            <v>96.1</v>
          </cell>
          <cell r="G1018">
            <v>86.49</v>
          </cell>
          <cell r="H1018">
            <v>9.61</v>
          </cell>
          <cell r="I1018">
            <v>0</v>
          </cell>
        </row>
        <row r="1019">
          <cell r="C1019">
            <v>89170</v>
          </cell>
          <cell r="D1019">
            <v>6.62</v>
          </cell>
          <cell r="E1019">
            <v>10</v>
          </cell>
          <cell r="F1019">
            <v>87.5</v>
          </cell>
          <cell r="G1019">
            <v>78.75</v>
          </cell>
          <cell r="H1019">
            <v>8.75</v>
          </cell>
          <cell r="I1019">
            <v>0</v>
          </cell>
        </row>
        <row r="1020">
          <cell r="C1020">
            <v>89180</v>
          </cell>
          <cell r="D1020">
            <v>1.46</v>
          </cell>
          <cell r="E1020">
            <v>10</v>
          </cell>
          <cell r="F1020">
            <v>40.4</v>
          </cell>
          <cell r="G1020">
            <v>36.36</v>
          </cell>
          <cell r="H1020">
            <v>4.04</v>
          </cell>
          <cell r="I1020">
            <v>0</v>
          </cell>
        </row>
        <row r="1021">
          <cell r="C1021">
            <v>89190</v>
          </cell>
          <cell r="D1021">
            <v>0.57999999999999996</v>
          </cell>
          <cell r="E1021">
            <v>10</v>
          </cell>
          <cell r="F1021">
            <v>10.199999999999999</v>
          </cell>
          <cell r="G1021">
            <v>9.18</v>
          </cell>
          <cell r="H1021">
            <v>1.02</v>
          </cell>
          <cell r="I1021">
            <v>0</v>
          </cell>
        </row>
        <row r="1022">
          <cell r="C1022">
            <v>89200</v>
          </cell>
          <cell r="D1022">
            <v>0.92</v>
          </cell>
          <cell r="E1022">
            <v>10</v>
          </cell>
          <cell r="F1022">
            <v>7.5</v>
          </cell>
          <cell r="G1022">
            <v>6.75</v>
          </cell>
          <cell r="H1022">
            <v>0.75</v>
          </cell>
          <cell r="I1022">
            <v>0</v>
          </cell>
        </row>
        <row r="1023">
          <cell r="C1023">
            <v>89220</v>
          </cell>
          <cell r="D1023">
            <v>0.69</v>
          </cell>
          <cell r="E1023">
            <v>20</v>
          </cell>
          <cell r="F1023">
            <v>16.100000000000001</v>
          </cell>
          <cell r="G1023">
            <v>14.49</v>
          </cell>
          <cell r="H1023">
            <v>1.61</v>
          </cell>
          <cell r="I1023">
            <v>0</v>
          </cell>
        </row>
        <row r="1024">
          <cell r="C1024">
            <v>89240</v>
          </cell>
          <cell r="D1024">
            <v>0.59</v>
          </cell>
          <cell r="E1024">
            <v>20</v>
          </cell>
          <cell r="F1024">
            <v>12.8</v>
          </cell>
          <cell r="G1024">
            <v>11.52</v>
          </cell>
          <cell r="H1024">
            <v>1.28</v>
          </cell>
          <cell r="I1024">
            <v>0</v>
          </cell>
        </row>
        <row r="1025">
          <cell r="C1025">
            <v>89260</v>
          </cell>
          <cell r="D1025">
            <v>3.44</v>
          </cell>
          <cell r="E1025">
            <v>20</v>
          </cell>
          <cell r="F1025">
            <v>40.299999999999997</v>
          </cell>
          <cell r="G1025">
            <v>36.270000000000003</v>
          </cell>
          <cell r="H1025">
            <v>4.03</v>
          </cell>
          <cell r="I1025">
            <v>0</v>
          </cell>
        </row>
        <row r="1026">
          <cell r="C1026">
            <v>89270</v>
          </cell>
          <cell r="D1026">
            <v>3.3</v>
          </cell>
          <cell r="E1026">
            <v>10</v>
          </cell>
          <cell r="F1026">
            <v>33.700000000000003</v>
          </cell>
          <cell r="G1026">
            <v>30.33</v>
          </cell>
          <cell r="H1026">
            <v>3.37</v>
          </cell>
          <cell r="I1026">
            <v>0</v>
          </cell>
        </row>
        <row r="1027">
          <cell r="C1027">
            <v>89280</v>
          </cell>
          <cell r="D1027">
            <v>1.57</v>
          </cell>
          <cell r="E1027">
            <v>10</v>
          </cell>
          <cell r="F1027">
            <v>24.35</v>
          </cell>
          <cell r="G1027">
            <v>21.92</v>
          </cell>
          <cell r="H1027">
            <v>2.44</v>
          </cell>
          <cell r="I1027">
            <v>0</v>
          </cell>
        </row>
        <row r="1028">
          <cell r="C1028">
            <v>89290</v>
          </cell>
          <cell r="D1028">
            <v>2.67</v>
          </cell>
          <cell r="E1028">
            <v>10</v>
          </cell>
          <cell r="F1028">
            <v>21.2</v>
          </cell>
          <cell r="G1028">
            <v>19.079999999999998</v>
          </cell>
          <cell r="H1028">
            <v>2.12</v>
          </cell>
          <cell r="I1028">
            <v>0</v>
          </cell>
        </row>
        <row r="1029">
          <cell r="C1029">
            <v>89300</v>
          </cell>
          <cell r="D1029">
            <v>2.52</v>
          </cell>
          <cell r="E1029">
            <v>10</v>
          </cell>
          <cell r="F1029">
            <v>25.95</v>
          </cell>
          <cell r="G1029">
            <v>23.36</v>
          </cell>
          <cell r="H1029">
            <v>2.6</v>
          </cell>
          <cell r="I1029">
            <v>0</v>
          </cell>
        </row>
        <row r="1030">
          <cell r="C1030">
            <v>89310</v>
          </cell>
          <cell r="D1030">
            <v>5.21</v>
          </cell>
          <cell r="E1030">
            <v>10</v>
          </cell>
          <cell r="F1030">
            <v>38.65</v>
          </cell>
          <cell r="G1030">
            <v>34.79</v>
          </cell>
          <cell r="H1030">
            <v>3.87</v>
          </cell>
          <cell r="I1030">
            <v>0</v>
          </cell>
        </row>
        <row r="1031">
          <cell r="C1031">
            <v>89320</v>
          </cell>
          <cell r="D1031">
            <v>1.59</v>
          </cell>
          <cell r="E1031">
            <v>10</v>
          </cell>
          <cell r="F1031">
            <v>34</v>
          </cell>
          <cell r="G1031">
            <v>30.6</v>
          </cell>
          <cell r="H1031">
            <v>3.4</v>
          </cell>
          <cell r="I1031">
            <v>0</v>
          </cell>
        </row>
        <row r="1032">
          <cell r="C1032">
            <v>89330</v>
          </cell>
          <cell r="D1032">
            <v>2.85</v>
          </cell>
          <cell r="E1032">
            <v>10</v>
          </cell>
          <cell r="F1032">
            <v>22.2</v>
          </cell>
          <cell r="G1032">
            <v>19.98</v>
          </cell>
          <cell r="H1032">
            <v>2.2200000000000002</v>
          </cell>
          <cell r="I1032">
            <v>0</v>
          </cell>
        </row>
        <row r="1033">
          <cell r="C1033">
            <v>89340</v>
          </cell>
          <cell r="D1033">
            <v>1.89</v>
          </cell>
          <cell r="E1033">
            <v>10</v>
          </cell>
          <cell r="F1033">
            <v>23.7</v>
          </cell>
          <cell r="G1033">
            <v>21.33</v>
          </cell>
          <cell r="H1033">
            <v>2.37</v>
          </cell>
          <cell r="I1033">
            <v>0</v>
          </cell>
        </row>
        <row r="1034">
          <cell r="C1034">
            <v>89350</v>
          </cell>
          <cell r="D1034">
            <v>0.61</v>
          </cell>
          <cell r="E1034">
            <v>10</v>
          </cell>
          <cell r="F1034">
            <v>12.5</v>
          </cell>
          <cell r="G1034">
            <v>11.25</v>
          </cell>
          <cell r="H1034">
            <v>1.25</v>
          </cell>
          <cell r="I1034">
            <v>0</v>
          </cell>
        </row>
        <row r="1035">
          <cell r="C1035">
            <v>89360</v>
          </cell>
          <cell r="D1035">
            <v>0.56999999999999995</v>
          </cell>
          <cell r="E1035">
            <v>10</v>
          </cell>
          <cell r="F1035">
            <v>5.9</v>
          </cell>
          <cell r="G1035">
            <v>5.31</v>
          </cell>
          <cell r="H1035">
            <v>0.59</v>
          </cell>
          <cell r="I1035">
            <v>0</v>
          </cell>
        </row>
        <row r="1036">
          <cell r="C1036">
            <v>89370</v>
          </cell>
          <cell r="D1036">
            <v>0.82</v>
          </cell>
          <cell r="E1036">
            <v>10</v>
          </cell>
          <cell r="F1036">
            <v>6.95</v>
          </cell>
          <cell r="G1036">
            <v>6.26</v>
          </cell>
          <cell r="H1036">
            <v>0.7</v>
          </cell>
          <cell r="I1036">
            <v>0</v>
          </cell>
        </row>
        <row r="1037">
          <cell r="C1037">
            <v>89380</v>
          </cell>
          <cell r="D1037">
            <v>0.09</v>
          </cell>
          <cell r="E1037">
            <v>10</v>
          </cell>
          <cell r="F1037">
            <v>4.55</v>
          </cell>
          <cell r="G1037">
            <v>4.0999999999999996</v>
          </cell>
          <cell r="H1037">
            <v>0.46</v>
          </cell>
          <cell r="I1037">
            <v>0</v>
          </cell>
        </row>
        <row r="1038">
          <cell r="C1038">
            <v>89390</v>
          </cell>
          <cell r="D1038">
            <v>0.2</v>
          </cell>
          <cell r="E1038">
            <v>10</v>
          </cell>
          <cell r="F1038">
            <v>1.45</v>
          </cell>
          <cell r="G1038">
            <v>1.31</v>
          </cell>
          <cell r="H1038">
            <v>0.15</v>
          </cell>
          <cell r="I1038">
            <v>0</v>
          </cell>
        </row>
        <row r="1039">
          <cell r="C1039">
            <v>89400</v>
          </cell>
          <cell r="D1039">
            <v>0.9</v>
          </cell>
          <cell r="E1039">
            <v>10</v>
          </cell>
          <cell r="F1039">
            <v>5.5</v>
          </cell>
          <cell r="G1039">
            <v>4.95</v>
          </cell>
          <cell r="H1039">
            <v>0.55000000000000004</v>
          </cell>
          <cell r="I1039">
            <v>0</v>
          </cell>
        </row>
        <row r="1040">
          <cell r="C1040">
            <v>89420</v>
          </cell>
          <cell r="D1040">
            <v>4.84</v>
          </cell>
          <cell r="E1040">
            <v>20</v>
          </cell>
          <cell r="F1040">
            <v>57.4</v>
          </cell>
          <cell r="G1040">
            <v>51.66</v>
          </cell>
          <cell r="H1040">
            <v>5.74</v>
          </cell>
          <cell r="I1040">
            <v>0</v>
          </cell>
        </row>
        <row r="1041">
          <cell r="C1041">
            <v>89430</v>
          </cell>
          <cell r="D1041">
            <v>3.85</v>
          </cell>
          <cell r="E1041">
            <v>10</v>
          </cell>
          <cell r="F1041">
            <v>43.45</v>
          </cell>
          <cell r="G1041">
            <v>39.11</v>
          </cell>
          <cell r="H1041">
            <v>4.3499999999999996</v>
          </cell>
          <cell r="I1041">
            <v>0</v>
          </cell>
        </row>
        <row r="1042">
          <cell r="C1042">
            <v>89440</v>
          </cell>
          <cell r="D1042">
            <v>3.96</v>
          </cell>
          <cell r="E1042">
            <v>10</v>
          </cell>
          <cell r="F1042">
            <v>39.049999999999997</v>
          </cell>
          <cell r="G1042">
            <v>35.15</v>
          </cell>
          <cell r="H1042">
            <v>3.91</v>
          </cell>
          <cell r="I1042">
            <v>0</v>
          </cell>
        </row>
        <row r="1043">
          <cell r="C1043">
            <v>89450</v>
          </cell>
          <cell r="D1043">
            <v>3.32</v>
          </cell>
          <cell r="E1043">
            <v>10</v>
          </cell>
          <cell r="F1043">
            <v>36.4</v>
          </cell>
          <cell r="G1043">
            <v>32.76</v>
          </cell>
          <cell r="H1043">
            <v>3.64</v>
          </cell>
          <cell r="I1043">
            <v>0</v>
          </cell>
        </row>
        <row r="1044">
          <cell r="C1044">
            <v>89460</v>
          </cell>
          <cell r="D1044">
            <v>2.72</v>
          </cell>
          <cell r="E1044">
            <v>10</v>
          </cell>
          <cell r="F1044">
            <v>30.2</v>
          </cell>
          <cell r="G1044">
            <v>27.18</v>
          </cell>
          <cell r="H1044">
            <v>3.02</v>
          </cell>
          <cell r="I1044">
            <v>0</v>
          </cell>
        </row>
        <row r="1045">
          <cell r="C1045">
            <v>89480</v>
          </cell>
          <cell r="D1045">
            <v>2.02</v>
          </cell>
          <cell r="E1045">
            <v>20</v>
          </cell>
          <cell r="F1045">
            <v>47.4</v>
          </cell>
          <cell r="G1045">
            <v>42.66</v>
          </cell>
          <cell r="H1045">
            <v>4.74</v>
          </cell>
          <cell r="I1045">
            <v>0</v>
          </cell>
        </row>
        <row r="1046">
          <cell r="C1046">
            <v>89500</v>
          </cell>
          <cell r="D1046">
            <v>0.34</v>
          </cell>
          <cell r="E1046">
            <v>20</v>
          </cell>
          <cell r="F1046">
            <v>23.6</v>
          </cell>
          <cell r="G1046">
            <v>21.24</v>
          </cell>
          <cell r="H1046">
            <v>2.36</v>
          </cell>
          <cell r="I1046">
            <v>0</v>
          </cell>
        </row>
        <row r="1047">
          <cell r="C1047">
            <v>89520</v>
          </cell>
          <cell r="D1047">
            <v>0</v>
          </cell>
          <cell r="E1047">
            <v>20</v>
          </cell>
          <cell r="F1047">
            <v>1.7</v>
          </cell>
          <cell r="G1047">
            <v>1.53</v>
          </cell>
          <cell r="H1047">
            <v>0.17</v>
          </cell>
          <cell r="I1047">
            <v>0</v>
          </cell>
        </row>
        <row r="1048">
          <cell r="C1048">
            <v>89540</v>
          </cell>
          <cell r="D1048">
            <v>0</v>
          </cell>
          <cell r="E1048">
            <v>20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</row>
        <row r="1049">
          <cell r="C1049">
            <v>89560</v>
          </cell>
          <cell r="D1049">
            <v>0</v>
          </cell>
          <cell r="E1049">
            <v>20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</row>
        <row r="1050">
          <cell r="C1050">
            <v>89570</v>
          </cell>
          <cell r="D1050">
            <v>0.09</v>
          </cell>
          <cell r="E1050">
            <v>10</v>
          </cell>
          <cell r="F1050">
            <v>0.23</v>
          </cell>
          <cell r="G1050">
            <v>0.21</v>
          </cell>
          <cell r="H1050">
            <v>0.02</v>
          </cell>
          <cell r="I1050">
            <v>0</v>
          </cell>
        </row>
        <row r="1051">
          <cell r="C1051">
            <v>89580</v>
          </cell>
          <cell r="D1051">
            <v>0.38</v>
          </cell>
          <cell r="E1051">
            <v>10</v>
          </cell>
          <cell r="F1051">
            <v>2.35</v>
          </cell>
          <cell r="G1051">
            <v>2.12</v>
          </cell>
          <cell r="H1051">
            <v>0.24</v>
          </cell>
          <cell r="I1051">
            <v>0</v>
          </cell>
        </row>
        <row r="1052">
          <cell r="C1052">
            <v>89590</v>
          </cell>
          <cell r="D1052">
            <v>0.68</v>
          </cell>
          <cell r="E1052">
            <v>10</v>
          </cell>
          <cell r="F1052">
            <v>5.3</v>
          </cell>
          <cell r="G1052">
            <v>4.7699999999999996</v>
          </cell>
          <cell r="H1052">
            <v>0.53</v>
          </cell>
          <cell r="I1052">
            <v>0</v>
          </cell>
        </row>
        <row r="1053">
          <cell r="C1053">
            <v>89600</v>
          </cell>
          <cell r="D1053">
            <v>1.45</v>
          </cell>
          <cell r="E1053">
            <v>10</v>
          </cell>
          <cell r="F1053">
            <v>10.65</v>
          </cell>
          <cell r="G1053">
            <v>9.59</v>
          </cell>
          <cell r="H1053">
            <v>1.07</v>
          </cell>
          <cell r="I1053">
            <v>0</v>
          </cell>
        </row>
        <row r="1054">
          <cell r="C1054">
            <v>89620</v>
          </cell>
          <cell r="D1054">
            <v>3.94</v>
          </cell>
          <cell r="E1054">
            <v>20</v>
          </cell>
          <cell r="F1054">
            <v>53.9</v>
          </cell>
          <cell r="G1054">
            <v>48.51</v>
          </cell>
          <cell r="H1054">
            <v>5.39</v>
          </cell>
          <cell r="I1054">
            <v>0</v>
          </cell>
        </row>
        <row r="1055">
          <cell r="C1055">
            <v>89640</v>
          </cell>
          <cell r="D1055">
            <v>5.94</v>
          </cell>
          <cell r="E1055">
            <v>20</v>
          </cell>
          <cell r="F1055">
            <v>98.8</v>
          </cell>
          <cell r="G1055">
            <v>88.92</v>
          </cell>
          <cell r="H1055">
            <v>9.8800000000000008</v>
          </cell>
          <cell r="I1055">
            <v>0</v>
          </cell>
        </row>
        <row r="1056">
          <cell r="C1056">
            <v>89650</v>
          </cell>
          <cell r="D1056">
            <v>5.96</v>
          </cell>
          <cell r="E1056">
            <v>10</v>
          </cell>
          <cell r="F1056">
            <v>59.5</v>
          </cell>
          <cell r="G1056">
            <v>53.55</v>
          </cell>
          <cell r="H1056">
            <v>5.95</v>
          </cell>
          <cell r="I1056">
            <v>0</v>
          </cell>
        </row>
        <row r="1057">
          <cell r="C1057">
            <v>89660</v>
          </cell>
          <cell r="D1057">
            <v>5.4</v>
          </cell>
          <cell r="E1057">
            <v>10</v>
          </cell>
          <cell r="F1057">
            <v>56.8</v>
          </cell>
          <cell r="G1057">
            <v>51.12</v>
          </cell>
          <cell r="H1057">
            <v>5.68</v>
          </cell>
          <cell r="I1057">
            <v>0</v>
          </cell>
        </row>
        <row r="1058">
          <cell r="C1058">
            <v>89680</v>
          </cell>
          <cell r="D1058">
            <v>4.96</v>
          </cell>
          <cell r="E1058">
            <v>20</v>
          </cell>
          <cell r="F1058">
            <v>103.6</v>
          </cell>
          <cell r="G1058">
            <v>93.24</v>
          </cell>
          <cell r="H1058">
            <v>10.36</v>
          </cell>
          <cell r="I1058">
            <v>0</v>
          </cell>
        </row>
        <row r="1059">
          <cell r="C1059">
            <v>89700</v>
          </cell>
          <cell r="D1059">
            <v>3.57</v>
          </cell>
          <cell r="E1059">
            <v>20</v>
          </cell>
          <cell r="F1059">
            <v>85.3</v>
          </cell>
          <cell r="G1059">
            <v>76.77</v>
          </cell>
          <cell r="H1059">
            <v>8.5299999999999994</v>
          </cell>
          <cell r="I1059">
            <v>0</v>
          </cell>
        </row>
        <row r="1060">
          <cell r="C1060">
            <v>89720</v>
          </cell>
          <cell r="D1060">
            <v>1.84</v>
          </cell>
          <cell r="E1060">
            <v>20</v>
          </cell>
          <cell r="F1060">
            <v>54.1</v>
          </cell>
          <cell r="G1060">
            <v>48.69</v>
          </cell>
          <cell r="H1060">
            <v>5.41</v>
          </cell>
          <cell r="I1060">
            <v>0</v>
          </cell>
        </row>
        <row r="1061">
          <cell r="C1061">
            <v>89740</v>
          </cell>
          <cell r="D1061">
            <v>2.36</v>
          </cell>
          <cell r="E1061">
            <v>20</v>
          </cell>
          <cell r="F1061">
            <v>42</v>
          </cell>
          <cell r="G1061">
            <v>37.799999999999997</v>
          </cell>
          <cell r="H1061">
            <v>4.2</v>
          </cell>
          <cell r="I1061">
            <v>0</v>
          </cell>
        </row>
        <row r="1062">
          <cell r="C1062">
            <v>89750</v>
          </cell>
          <cell r="D1062">
            <v>1.55</v>
          </cell>
          <cell r="E1062">
            <v>10</v>
          </cell>
          <cell r="F1062">
            <v>19.55</v>
          </cell>
          <cell r="G1062">
            <v>17.600000000000001</v>
          </cell>
          <cell r="H1062">
            <v>1.96</v>
          </cell>
          <cell r="I1062">
            <v>0</v>
          </cell>
        </row>
        <row r="1063">
          <cell r="C1063">
            <v>89760</v>
          </cell>
          <cell r="D1063">
            <v>1.1000000000000001</v>
          </cell>
          <cell r="E1063">
            <v>10</v>
          </cell>
          <cell r="F1063">
            <v>13.25</v>
          </cell>
          <cell r="G1063">
            <v>0.66</v>
          </cell>
          <cell r="H1063">
            <v>0</v>
          </cell>
          <cell r="I1063">
            <v>12.59</v>
          </cell>
        </row>
        <row r="1064">
          <cell r="C1064">
            <v>89780</v>
          </cell>
          <cell r="D1064">
            <v>0.78</v>
          </cell>
          <cell r="E1064">
            <v>20</v>
          </cell>
          <cell r="F1064">
            <v>18.8</v>
          </cell>
          <cell r="G1064">
            <v>0.94</v>
          </cell>
          <cell r="H1064">
            <v>0</v>
          </cell>
          <cell r="I1064">
            <v>17.86</v>
          </cell>
        </row>
        <row r="1065">
          <cell r="C1065">
            <v>89790</v>
          </cell>
          <cell r="D1065">
            <v>0.87</v>
          </cell>
          <cell r="E1065">
            <v>10</v>
          </cell>
          <cell r="F1065">
            <v>8.25</v>
          </cell>
          <cell r="G1065">
            <v>0.41</v>
          </cell>
          <cell r="H1065">
            <v>0</v>
          </cell>
          <cell r="I1065">
            <v>7.84</v>
          </cell>
        </row>
        <row r="1066">
          <cell r="C1066">
            <v>89800</v>
          </cell>
          <cell r="D1066">
            <v>0.84</v>
          </cell>
          <cell r="E1066">
            <v>10</v>
          </cell>
          <cell r="F1066">
            <v>8.5500000000000007</v>
          </cell>
          <cell r="G1066">
            <v>0.43</v>
          </cell>
          <cell r="H1066">
            <v>0</v>
          </cell>
          <cell r="I1066">
            <v>8.1199999999999992</v>
          </cell>
        </row>
        <row r="1067">
          <cell r="C1067">
            <v>89810</v>
          </cell>
          <cell r="D1067">
            <v>1.46</v>
          </cell>
          <cell r="E1067">
            <v>10</v>
          </cell>
          <cell r="F1067">
            <v>11.5</v>
          </cell>
          <cell r="G1067">
            <v>0.57999999999999996</v>
          </cell>
          <cell r="H1067">
            <v>0</v>
          </cell>
          <cell r="I1067">
            <v>10.93</v>
          </cell>
        </row>
        <row r="1068">
          <cell r="C1068">
            <v>89820</v>
          </cell>
          <cell r="D1068">
            <v>1.33</v>
          </cell>
          <cell r="E1068">
            <v>10</v>
          </cell>
          <cell r="F1068">
            <v>13.95</v>
          </cell>
          <cell r="G1068">
            <v>0.7</v>
          </cell>
          <cell r="H1068">
            <v>0</v>
          </cell>
          <cell r="I1068">
            <v>13.25</v>
          </cell>
        </row>
        <row r="1069">
          <cell r="C1069">
            <v>89830</v>
          </cell>
          <cell r="D1069">
            <v>1.51</v>
          </cell>
          <cell r="E1069">
            <v>10</v>
          </cell>
          <cell r="F1069">
            <v>14.2</v>
          </cell>
          <cell r="G1069">
            <v>0.71</v>
          </cell>
          <cell r="H1069">
            <v>0</v>
          </cell>
          <cell r="I1069">
            <v>13.49</v>
          </cell>
        </row>
        <row r="1070">
          <cell r="C1070">
            <v>89840</v>
          </cell>
          <cell r="D1070">
            <v>1.78</v>
          </cell>
          <cell r="E1070">
            <v>10</v>
          </cell>
          <cell r="F1070">
            <v>16.45</v>
          </cell>
          <cell r="G1070">
            <v>0.82</v>
          </cell>
          <cell r="H1070">
            <v>0</v>
          </cell>
          <cell r="I1070">
            <v>15.63</v>
          </cell>
        </row>
        <row r="1071">
          <cell r="C1071">
            <v>89850</v>
          </cell>
          <cell r="D1071">
            <v>1.28</v>
          </cell>
          <cell r="E1071">
            <v>10</v>
          </cell>
          <cell r="F1071">
            <v>15.3</v>
          </cell>
          <cell r="G1071">
            <v>0.77</v>
          </cell>
          <cell r="H1071">
            <v>0</v>
          </cell>
          <cell r="I1071">
            <v>14.54</v>
          </cell>
        </row>
        <row r="1072">
          <cell r="C1072">
            <v>89860</v>
          </cell>
          <cell r="D1072">
            <v>1.52</v>
          </cell>
          <cell r="E1072">
            <v>10</v>
          </cell>
          <cell r="F1072">
            <v>14</v>
          </cell>
          <cell r="G1072">
            <v>0.84</v>
          </cell>
          <cell r="H1072">
            <v>0</v>
          </cell>
          <cell r="I1072">
            <v>13.44</v>
          </cell>
        </row>
        <row r="1073">
          <cell r="C1073">
            <v>89880</v>
          </cell>
          <cell r="D1073">
            <v>1.93</v>
          </cell>
          <cell r="E1073">
            <v>20</v>
          </cell>
          <cell r="F1073">
            <v>34.5</v>
          </cell>
          <cell r="G1073">
            <v>2.0699999999999998</v>
          </cell>
          <cell r="H1073">
            <v>0</v>
          </cell>
          <cell r="I1073">
            <v>33.119999999999997</v>
          </cell>
        </row>
        <row r="1074">
          <cell r="C1074">
            <v>89890</v>
          </cell>
          <cell r="D1074">
            <v>2.0499999999999998</v>
          </cell>
          <cell r="E1074">
            <v>10</v>
          </cell>
          <cell r="F1074">
            <v>19.899999999999999</v>
          </cell>
          <cell r="G1074">
            <v>1</v>
          </cell>
          <cell r="H1074">
            <v>0</v>
          </cell>
          <cell r="I1074">
            <v>18.91</v>
          </cell>
        </row>
        <row r="1075">
          <cell r="C1075">
            <v>89900</v>
          </cell>
          <cell r="D1075">
            <v>3.86</v>
          </cell>
          <cell r="E1075">
            <v>10</v>
          </cell>
          <cell r="F1075">
            <v>29.55</v>
          </cell>
          <cell r="G1075">
            <v>1.48</v>
          </cell>
          <cell r="H1075">
            <v>0</v>
          </cell>
          <cell r="I1075">
            <v>28.07</v>
          </cell>
        </row>
        <row r="1076">
          <cell r="C1076">
            <v>89920</v>
          </cell>
          <cell r="D1076">
            <v>3.48</v>
          </cell>
          <cell r="E1076">
            <v>20</v>
          </cell>
          <cell r="F1076">
            <v>73.400000000000006</v>
          </cell>
          <cell r="G1076">
            <v>3.67</v>
          </cell>
          <cell r="H1076">
            <v>0</v>
          </cell>
          <cell r="I1076">
            <v>69.73</v>
          </cell>
        </row>
        <row r="1077">
          <cell r="C1077">
            <v>89930</v>
          </cell>
          <cell r="D1077">
            <v>5.23</v>
          </cell>
          <cell r="E1077">
            <v>10</v>
          </cell>
          <cell r="F1077">
            <v>43.55</v>
          </cell>
          <cell r="G1077">
            <v>2.1800000000000002</v>
          </cell>
          <cell r="H1077">
            <v>0</v>
          </cell>
          <cell r="I1077">
            <v>41.37</v>
          </cell>
        </row>
        <row r="1078">
          <cell r="C1078">
            <v>89940</v>
          </cell>
          <cell r="D1078">
            <v>5.07</v>
          </cell>
          <cell r="E1078">
            <v>10</v>
          </cell>
          <cell r="F1078">
            <v>51.5</v>
          </cell>
          <cell r="G1078">
            <v>2.58</v>
          </cell>
          <cell r="H1078">
            <v>0</v>
          </cell>
          <cell r="I1078">
            <v>48.93</v>
          </cell>
        </row>
        <row r="1079">
          <cell r="C1079">
            <v>89960</v>
          </cell>
          <cell r="D1079">
            <v>2.81</v>
          </cell>
          <cell r="E1079">
            <v>20</v>
          </cell>
          <cell r="F1079">
            <v>78.8</v>
          </cell>
          <cell r="G1079">
            <v>3.94</v>
          </cell>
          <cell r="H1079">
            <v>0</v>
          </cell>
          <cell r="I1079">
            <v>74.86</v>
          </cell>
        </row>
        <row r="1080">
          <cell r="C1080">
            <v>89970</v>
          </cell>
          <cell r="D1080">
            <v>5.82</v>
          </cell>
          <cell r="E1080">
            <v>10</v>
          </cell>
          <cell r="F1080">
            <v>43.15</v>
          </cell>
          <cell r="G1080">
            <v>2.16</v>
          </cell>
          <cell r="H1080">
            <v>0</v>
          </cell>
          <cell r="I1080">
            <v>40.99</v>
          </cell>
        </row>
        <row r="1081">
          <cell r="C1081">
            <v>89980</v>
          </cell>
          <cell r="D1081">
            <v>5.79</v>
          </cell>
          <cell r="E1081">
            <v>10</v>
          </cell>
          <cell r="F1081">
            <v>58.05</v>
          </cell>
          <cell r="G1081">
            <v>2.9</v>
          </cell>
          <cell r="H1081">
            <v>0</v>
          </cell>
          <cell r="I1081">
            <v>55.15</v>
          </cell>
        </row>
        <row r="1082">
          <cell r="C1082">
            <v>90000</v>
          </cell>
          <cell r="D1082">
            <v>2.81</v>
          </cell>
          <cell r="E1082">
            <v>20</v>
          </cell>
          <cell r="F1082">
            <v>86</v>
          </cell>
          <cell r="G1082">
            <v>4.3</v>
          </cell>
          <cell r="H1082">
            <v>0</v>
          </cell>
          <cell r="I1082">
            <v>81.7</v>
          </cell>
        </row>
        <row r="1083">
          <cell r="C1083">
            <v>90020</v>
          </cell>
          <cell r="D1083">
            <v>0.38</v>
          </cell>
          <cell r="E1083">
            <v>20</v>
          </cell>
          <cell r="F1083">
            <v>31.9</v>
          </cell>
          <cell r="G1083">
            <v>1.6</v>
          </cell>
          <cell r="H1083">
            <v>0</v>
          </cell>
          <cell r="I1083">
            <v>30.31</v>
          </cell>
        </row>
        <row r="1084">
          <cell r="C1084">
            <v>90040</v>
          </cell>
          <cell r="D1084">
            <v>0</v>
          </cell>
          <cell r="E1084">
            <v>20</v>
          </cell>
          <cell r="F1084">
            <v>1.9</v>
          </cell>
          <cell r="G1084">
            <v>0.1</v>
          </cell>
          <cell r="H1084">
            <v>0</v>
          </cell>
          <cell r="I1084">
            <v>1.81</v>
          </cell>
        </row>
        <row r="1085">
          <cell r="C1085">
            <v>90050</v>
          </cell>
          <cell r="D1085">
            <v>0</v>
          </cell>
          <cell r="E1085">
            <v>10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</row>
        <row r="1086">
          <cell r="C1086">
            <v>90060</v>
          </cell>
          <cell r="D1086">
            <v>0.13</v>
          </cell>
          <cell r="E1086">
            <v>10</v>
          </cell>
          <cell r="F1086">
            <v>0.33</v>
          </cell>
          <cell r="G1086">
            <v>0.02</v>
          </cell>
          <cell r="H1086">
            <v>0</v>
          </cell>
          <cell r="I1086">
            <v>0.31</v>
          </cell>
        </row>
        <row r="1087">
          <cell r="C1087">
            <v>90070</v>
          </cell>
          <cell r="D1087">
            <v>0.91</v>
          </cell>
          <cell r="E1087">
            <v>10</v>
          </cell>
          <cell r="F1087">
            <v>5.2</v>
          </cell>
          <cell r="G1087">
            <v>0</v>
          </cell>
          <cell r="H1087">
            <v>0</v>
          </cell>
          <cell r="I1087">
            <v>0</v>
          </cell>
        </row>
        <row r="1088">
          <cell r="C1088">
            <v>90080</v>
          </cell>
          <cell r="D1088">
            <v>0.98</v>
          </cell>
          <cell r="E1088">
            <v>10</v>
          </cell>
          <cell r="F1088">
            <v>9.4499999999999993</v>
          </cell>
          <cell r="G1088">
            <v>0.47</v>
          </cell>
          <cell r="H1088">
            <v>0</v>
          </cell>
          <cell r="I1088">
            <v>8.98</v>
          </cell>
        </row>
        <row r="1089">
          <cell r="C1089">
            <v>90100</v>
          </cell>
          <cell r="D1089">
            <v>2.02</v>
          </cell>
          <cell r="E1089">
            <v>20</v>
          </cell>
          <cell r="F1089">
            <v>30</v>
          </cell>
          <cell r="G1089">
            <v>1.5</v>
          </cell>
          <cell r="H1089">
            <v>0</v>
          </cell>
          <cell r="I1089">
            <v>28.5</v>
          </cell>
        </row>
        <row r="1090">
          <cell r="C1090">
            <v>90110</v>
          </cell>
          <cell r="D1090">
            <v>0.31</v>
          </cell>
          <cell r="E1090">
            <v>10</v>
          </cell>
          <cell r="F1090">
            <v>11.65</v>
          </cell>
          <cell r="G1090">
            <v>11.65</v>
          </cell>
          <cell r="H1090">
            <v>0</v>
          </cell>
          <cell r="I1090">
            <v>0</v>
          </cell>
        </row>
        <row r="1091">
          <cell r="C1091">
            <v>90120</v>
          </cell>
          <cell r="D1091">
            <v>0</v>
          </cell>
          <cell r="E1091">
            <v>10</v>
          </cell>
          <cell r="F1091">
            <v>0.78</v>
          </cell>
          <cell r="G1091">
            <v>0.78</v>
          </cell>
          <cell r="H1091">
            <v>0</v>
          </cell>
          <cell r="I1091">
            <v>0</v>
          </cell>
        </row>
        <row r="1092">
          <cell r="C1092">
            <v>90130</v>
          </cell>
          <cell r="D1092">
            <v>0.37</v>
          </cell>
          <cell r="E1092">
            <v>10</v>
          </cell>
          <cell r="F1092">
            <v>0.93</v>
          </cell>
          <cell r="G1092">
            <v>0.93</v>
          </cell>
          <cell r="H1092">
            <v>0</v>
          </cell>
          <cell r="I1092">
            <v>0</v>
          </cell>
        </row>
        <row r="1093">
          <cell r="C1093">
            <v>90140</v>
          </cell>
          <cell r="D1093">
            <v>0.19</v>
          </cell>
          <cell r="E1093">
            <v>10</v>
          </cell>
          <cell r="F1093">
            <v>2.8</v>
          </cell>
          <cell r="G1093">
            <v>2.8</v>
          </cell>
          <cell r="H1093">
            <v>0</v>
          </cell>
          <cell r="I1093">
            <v>0</v>
          </cell>
        </row>
        <row r="1094">
          <cell r="C1094">
            <v>90160</v>
          </cell>
          <cell r="D1094">
            <v>1.23</v>
          </cell>
          <cell r="E1094">
            <v>20</v>
          </cell>
          <cell r="F1094">
            <v>14.2</v>
          </cell>
          <cell r="G1094">
            <v>14.2</v>
          </cell>
          <cell r="H1094">
            <v>0</v>
          </cell>
          <cell r="I1094">
            <v>0</v>
          </cell>
        </row>
        <row r="1095">
          <cell r="C1095">
            <v>90170</v>
          </cell>
          <cell r="D1095">
            <v>1.51</v>
          </cell>
          <cell r="E1095">
            <v>10</v>
          </cell>
          <cell r="F1095">
            <v>13.7</v>
          </cell>
          <cell r="G1095">
            <v>13.7</v>
          </cell>
          <cell r="H1095">
            <v>0</v>
          </cell>
          <cell r="I1095">
            <v>0</v>
          </cell>
        </row>
        <row r="1096">
          <cell r="C1096">
            <v>90180</v>
          </cell>
          <cell r="D1096">
            <v>1.1499999999999999</v>
          </cell>
          <cell r="E1096">
            <v>10</v>
          </cell>
          <cell r="F1096">
            <v>13.3</v>
          </cell>
          <cell r="G1096">
            <v>13.3</v>
          </cell>
          <cell r="H1096">
            <v>0</v>
          </cell>
          <cell r="I1096">
            <v>0</v>
          </cell>
        </row>
        <row r="1097">
          <cell r="C1097">
            <v>90190</v>
          </cell>
          <cell r="D1097">
            <v>0.93</v>
          </cell>
          <cell r="E1097">
            <v>10</v>
          </cell>
          <cell r="F1097">
            <v>10.4</v>
          </cell>
          <cell r="G1097">
            <v>10.4</v>
          </cell>
          <cell r="H1097">
            <v>0</v>
          </cell>
          <cell r="I1097">
            <v>0</v>
          </cell>
        </row>
        <row r="1098">
          <cell r="C1098">
            <v>90200</v>
          </cell>
          <cell r="D1098">
            <v>0.48</v>
          </cell>
          <cell r="E1098">
            <v>10</v>
          </cell>
          <cell r="F1098">
            <v>7.05</v>
          </cell>
          <cell r="G1098">
            <v>7.05</v>
          </cell>
          <cell r="H1098">
            <v>0</v>
          </cell>
          <cell r="I1098">
            <v>0</v>
          </cell>
        </row>
        <row r="1099">
          <cell r="C1099">
            <v>90220</v>
          </cell>
          <cell r="D1099">
            <v>0</v>
          </cell>
          <cell r="E1099">
            <v>20</v>
          </cell>
          <cell r="F1099">
            <v>2.4</v>
          </cell>
          <cell r="G1099">
            <v>2.4</v>
          </cell>
          <cell r="H1099">
            <v>0</v>
          </cell>
          <cell r="I1099">
            <v>0</v>
          </cell>
        </row>
        <row r="1100">
          <cell r="C1100">
            <v>90230</v>
          </cell>
          <cell r="D1100">
            <v>0</v>
          </cell>
          <cell r="E1100">
            <v>10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</row>
        <row r="1101">
          <cell r="C1101">
            <v>90240</v>
          </cell>
          <cell r="D1101">
            <v>0.01</v>
          </cell>
          <cell r="E1101">
            <v>10</v>
          </cell>
          <cell r="F1101">
            <v>0.03</v>
          </cell>
          <cell r="G1101">
            <v>0.03</v>
          </cell>
          <cell r="H1101">
            <v>0</v>
          </cell>
          <cell r="I1101">
            <v>0</v>
          </cell>
        </row>
        <row r="1102">
          <cell r="C1102">
            <v>90250</v>
          </cell>
          <cell r="D1102">
            <v>0</v>
          </cell>
          <cell r="E1102">
            <v>10</v>
          </cell>
          <cell r="F1102">
            <v>0.03</v>
          </cell>
          <cell r="G1102">
            <v>0.03</v>
          </cell>
          <cell r="H1102">
            <v>0</v>
          </cell>
          <cell r="I1102">
            <v>0</v>
          </cell>
        </row>
        <row r="1103">
          <cell r="C1103">
            <v>90260</v>
          </cell>
          <cell r="D1103">
            <v>0</v>
          </cell>
          <cell r="E1103">
            <v>10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</row>
        <row r="1104">
          <cell r="C1104">
            <v>90270</v>
          </cell>
          <cell r="D1104">
            <v>0</v>
          </cell>
          <cell r="E1104">
            <v>10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</row>
        <row r="1105">
          <cell r="C1105">
            <v>90280</v>
          </cell>
          <cell r="D1105">
            <v>0</v>
          </cell>
          <cell r="E1105">
            <v>10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</row>
        <row r="1106">
          <cell r="C1106">
            <v>90300</v>
          </cell>
          <cell r="D1106">
            <v>0</v>
          </cell>
          <cell r="E1106">
            <v>20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</row>
        <row r="1107">
          <cell r="C1107">
            <v>90320</v>
          </cell>
          <cell r="D1107">
            <v>0</v>
          </cell>
          <cell r="E1107">
            <v>20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</row>
        <row r="1108">
          <cell r="C1108">
            <v>90340</v>
          </cell>
          <cell r="D1108">
            <v>0</v>
          </cell>
          <cell r="E1108">
            <v>20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</row>
        <row r="1109">
          <cell r="C1109">
            <v>90360</v>
          </cell>
          <cell r="D1109">
            <v>1.86</v>
          </cell>
          <cell r="E1109">
            <v>20</v>
          </cell>
          <cell r="F1109">
            <v>9.3000000000000007</v>
          </cell>
          <cell r="G1109">
            <v>9.3000000000000007</v>
          </cell>
          <cell r="H1109">
            <v>0</v>
          </cell>
          <cell r="I1109">
            <v>0</v>
          </cell>
        </row>
        <row r="1110">
          <cell r="C1110">
            <v>90370</v>
          </cell>
          <cell r="D1110">
            <v>6.32</v>
          </cell>
          <cell r="E1110">
            <v>10</v>
          </cell>
          <cell r="F1110">
            <v>40.9</v>
          </cell>
          <cell r="G1110">
            <v>40.9</v>
          </cell>
          <cell r="H1110">
            <v>0</v>
          </cell>
          <cell r="I1110">
            <v>0</v>
          </cell>
        </row>
        <row r="1111">
          <cell r="C1111">
            <v>90380</v>
          </cell>
          <cell r="D1111">
            <v>10.87</v>
          </cell>
          <cell r="E1111">
            <v>10</v>
          </cell>
          <cell r="F1111">
            <v>85.95</v>
          </cell>
          <cell r="G1111">
            <v>85.95</v>
          </cell>
          <cell r="H1111">
            <v>0</v>
          </cell>
          <cell r="I1111">
            <v>0</v>
          </cell>
        </row>
        <row r="1112">
          <cell r="C1112">
            <v>90390</v>
          </cell>
          <cell r="D1112">
            <v>6.29</v>
          </cell>
          <cell r="E1112">
            <v>10</v>
          </cell>
          <cell r="F1112">
            <v>85.8</v>
          </cell>
          <cell r="G1112">
            <v>85.8</v>
          </cell>
          <cell r="H1112">
            <v>0</v>
          </cell>
          <cell r="I1112">
            <v>0</v>
          </cell>
        </row>
        <row r="1113">
          <cell r="C1113">
            <v>90400</v>
          </cell>
          <cell r="D1113">
            <v>0.6</v>
          </cell>
          <cell r="E1113">
            <v>10</v>
          </cell>
          <cell r="F1113">
            <v>34.450000000000003</v>
          </cell>
          <cell r="G1113">
            <v>34.450000000000003</v>
          </cell>
          <cell r="H1113">
            <v>0</v>
          </cell>
          <cell r="I1113">
            <v>0</v>
          </cell>
        </row>
        <row r="1114">
          <cell r="C1114">
            <v>90420</v>
          </cell>
          <cell r="D1114">
            <v>0</v>
          </cell>
          <cell r="E1114">
            <v>20</v>
          </cell>
          <cell r="F1114">
            <v>3</v>
          </cell>
          <cell r="G1114">
            <v>3</v>
          </cell>
          <cell r="H1114">
            <v>0</v>
          </cell>
          <cell r="I1114">
            <v>0</v>
          </cell>
        </row>
        <row r="1115">
          <cell r="C1115">
            <v>90440</v>
          </cell>
          <cell r="D1115">
            <v>0</v>
          </cell>
          <cell r="E1115">
            <v>20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</row>
        <row r="1116">
          <cell r="C1116">
            <v>90460</v>
          </cell>
          <cell r="D1116">
            <v>0</v>
          </cell>
          <cell r="E1116">
            <v>20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</row>
        <row r="1117">
          <cell r="C1117">
            <v>90470</v>
          </cell>
          <cell r="D1117">
            <v>0</v>
          </cell>
          <cell r="E1117">
            <v>10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</row>
        <row r="1118">
          <cell r="C1118">
            <v>90480</v>
          </cell>
          <cell r="D1118">
            <v>0</v>
          </cell>
          <cell r="E1118">
            <v>10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</row>
        <row r="1119">
          <cell r="C1119">
            <v>90490</v>
          </cell>
          <cell r="D1119">
            <v>0</v>
          </cell>
          <cell r="E1119">
            <v>10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</row>
        <row r="1120">
          <cell r="C1120">
            <v>90500</v>
          </cell>
          <cell r="D1120">
            <v>0</v>
          </cell>
          <cell r="E1120">
            <v>10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</row>
        <row r="1121">
          <cell r="C1121">
            <v>90510</v>
          </cell>
          <cell r="D1121">
            <v>0</v>
          </cell>
          <cell r="E1121">
            <v>10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</row>
        <row r="1122">
          <cell r="C1122">
            <v>90520</v>
          </cell>
          <cell r="D1122">
            <v>0</v>
          </cell>
          <cell r="E1122">
            <v>10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</row>
        <row r="1123">
          <cell r="C1123">
            <v>90540</v>
          </cell>
          <cell r="D1123">
            <v>0</v>
          </cell>
          <cell r="E1123">
            <v>20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</row>
        <row r="1124">
          <cell r="C1124">
            <v>90560</v>
          </cell>
          <cell r="D1124">
            <v>0.34</v>
          </cell>
          <cell r="E1124">
            <v>20</v>
          </cell>
          <cell r="F1124">
            <v>1.7</v>
          </cell>
          <cell r="G1124">
            <v>1.7</v>
          </cell>
          <cell r="H1124">
            <v>0</v>
          </cell>
          <cell r="I1124">
            <v>0</v>
          </cell>
        </row>
        <row r="1125">
          <cell r="C1125">
            <v>90580</v>
          </cell>
          <cell r="D1125">
            <v>1.26</v>
          </cell>
          <cell r="E1125">
            <v>20</v>
          </cell>
          <cell r="F1125">
            <v>16</v>
          </cell>
          <cell r="G1125">
            <v>16</v>
          </cell>
          <cell r="H1125">
            <v>0</v>
          </cell>
          <cell r="I1125">
            <v>0</v>
          </cell>
        </row>
        <row r="1126">
          <cell r="C1126">
            <v>90600</v>
          </cell>
          <cell r="D1126">
            <v>1.6</v>
          </cell>
          <cell r="E1126">
            <v>20</v>
          </cell>
          <cell r="F1126">
            <v>28.6</v>
          </cell>
          <cell r="G1126">
            <v>28.6</v>
          </cell>
          <cell r="H1126">
            <v>0</v>
          </cell>
          <cell r="I1126">
            <v>0</v>
          </cell>
        </row>
        <row r="1127">
          <cell r="C1127">
            <v>90620</v>
          </cell>
          <cell r="D1127">
            <v>0.81</v>
          </cell>
          <cell r="E1127">
            <v>20</v>
          </cell>
          <cell r="F1127">
            <v>24.1</v>
          </cell>
          <cell r="G1127">
            <v>24.1</v>
          </cell>
          <cell r="H1127">
            <v>0</v>
          </cell>
          <cell r="I1127">
            <v>0</v>
          </cell>
        </row>
        <row r="1128">
          <cell r="C1128">
            <v>90640</v>
          </cell>
          <cell r="D1128">
            <v>0.49</v>
          </cell>
          <cell r="E1128">
            <v>20</v>
          </cell>
          <cell r="F1128">
            <v>13</v>
          </cell>
          <cell r="G1128">
            <v>13</v>
          </cell>
          <cell r="H1128">
            <v>0</v>
          </cell>
          <cell r="I1128">
            <v>0</v>
          </cell>
        </row>
        <row r="1129">
          <cell r="C1129">
            <v>90660</v>
          </cell>
          <cell r="D1129">
            <v>0.2</v>
          </cell>
          <cell r="E1129">
            <v>20</v>
          </cell>
          <cell r="F1129">
            <v>6.9</v>
          </cell>
          <cell r="G1129">
            <v>6.9</v>
          </cell>
          <cell r="H1129">
            <v>0</v>
          </cell>
          <cell r="I1129">
            <v>0</v>
          </cell>
        </row>
        <row r="1130">
          <cell r="C1130">
            <v>90680</v>
          </cell>
          <cell r="D1130">
            <v>0.48</v>
          </cell>
          <cell r="E1130">
            <v>20</v>
          </cell>
          <cell r="F1130">
            <v>6.8</v>
          </cell>
          <cell r="G1130">
            <v>6.8</v>
          </cell>
          <cell r="H1130">
            <v>0</v>
          </cell>
          <cell r="I1130">
            <v>0</v>
          </cell>
        </row>
        <row r="1131">
          <cell r="C1131">
            <v>90700</v>
          </cell>
          <cell r="D1131">
            <v>1.58</v>
          </cell>
          <cell r="E1131">
            <v>20</v>
          </cell>
          <cell r="F1131">
            <v>20.6</v>
          </cell>
          <cell r="G1131">
            <v>0</v>
          </cell>
          <cell r="H1131">
            <v>0</v>
          </cell>
          <cell r="I1131">
            <v>20.6</v>
          </cell>
        </row>
        <row r="1132">
          <cell r="C1132">
            <v>90720</v>
          </cell>
          <cell r="D1132">
            <v>1.9</v>
          </cell>
          <cell r="E1132">
            <v>20</v>
          </cell>
          <cell r="F1132">
            <v>34.799999999999997</v>
          </cell>
          <cell r="G1132">
            <v>0</v>
          </cell>
          <cell r="H1132">
            <v>0</v>
          </cell>
          <cell r="I1132">
            <v>34.799999999999997</v>
          </cell>
        </row>
        <row r="1133">
          <cell r="C1133">
            <v>90740</v>
          </cell>
          <cell r="D1133">
            <v>1.22</v>
          </cell>
          <cell r="E1133">
            <v>20</v>
          </cell>
          <cell r="F1133">
            <v>31.2</v>
          </cell>
          <cell r="G1133">
            <v>0</v>
          </cell>
          <cell r="H1133">
            <v>0</v>
          </cell>
          <cell r="I1133">
            <v>31.2</v>
          </cell>
        </row>
        <row r="1134">
          <cell r="C1134">
            <v>90750</v>
          </cell>
          <cell r="D1134">
            <v>1.02</v>
          </cell>
          <cell r="E1134">
            <v>10</v>
          </cell>
          <cell r="F1134">
            <v>11.2</v>
          </cell>
          <cell r="G1134">
            <v>0</v>
          </cell>
          <cell r="H1134">
            <v>0</v>
          </cell>
          <cell r="I1134">
            <v>11.2</v>
          </cell>
        </row>
        <row r="1135">
          <cell r="C1135">
            <v>90760</v>
          </cell>
          <cell r="D1135">
            <v>0.91</v>
          </cell>
          <cell r="E1135">
            <v>10</v>
          </cell>
          <cell r="F1135">
            <v>9.65</v>
          </cell>
          <cell r="G1135">
            <v>0</v>
          </cell>
          <cell r="H1135">
            <v>0</v>
          </cell>
          <cell r="I1135">
            <v>9.65</v>
          </cell>
        </row>
        <row r="1136">
          <cell r="C1136">
            <v>90770</v>
          </cell>
          <cell r="D1136">
            <v>0.67</v>
          </cell>
          <cell r="E1136">
            <v>10</v>
          </cell>
          <cell r="F1136">
            <v>7.9</v>
          </cell>
          <cell r="G1136">
            <v>0</v>
          </cell>
          <cell r="H1136">
            <v>0</v>
          </cell>
          <cell r="I1136">
            <v>7.9</v>
          </cell>
        </row>
        <row r="1137">
          <cell r="C1137">
            <v>90780</v>
          </cell>
          <cell r="D1137">
            <v>0.75</v>
          </cell>
          <cell r="E1137">
            <v>10</v>
          </cell>
          <cell r="F1137">
            <v>7.1</v>
          </cell>
          <cell r="G1137">
            <v>0</v>
          </cell>
          <cell r="H1137">
            <v>0</v>
          </cell>
          <cell r="I1137">
            <v>7.1</v>
          </cell>
        </row>
        <row r="1138">
          <cell r="C1138">
            <v>90800</v>
          </cell>
          <cell r="D1138">
            <v>1.46</v>
          </cell>
          <cell r="E1138">
            <v>20</v>
          </cell>
          <cell r="F1138">
            <v>22.1</v>
          </cell>
          <cell r="G1138">
            <v>0</v>
          </cell>
          <cell r="H1138">
            <v>0</v>
          </cell>
          <cell r="I1138">
            <v>22.1</v>
          </cell>
        </row>
        <row r="1139">
          <cell r="C1139">
            <v>90820</v>
          </cell>
          <cell r="D1139">
            <v>1.3</v>
          </cell>
          <cell r="E1139">
            <v>20</v>
          </cell>
          <cell r="F1139">
            <v>27.6</v>
          </cell>
          <cell r="G1139">
            <v>0</v>
          </cell>
          <cell r="H1139">
            <v>0</v>
          </cell>
          <cell r="I1139">
            <v>27.6</v>
          </cell>
        </row>
        <row r="1140">
          <cell r="C1140">
            <v>90840</v>
          </cell>
          <cell r="D1140">
            <v>0.14000000000000001</v>
          </cell>
          <cell r="E1140">
            <v>20</v>
          </cell>
          <cell r="F1140">
            <v>14.4</v>
          </cell>
          <cell r="G1140">
            <v>0</v>
          </cell>
          <cell r="H1140">
            <v>0</v>
          </cell>
          <cell r="I1140">
            <v>14.4</v>
          </cell>
        </row>
        <row r="1141">
          <cell r="C1141">
            <v>90860</v>
          </cell>
          <cell r="D1141">
            <v>0.31</v>
          </cell>
          <cell r="E1141">
            <v>20</v>
          </cell>
          <cell r="F1141">
            <v>4.5</v>
          </cell>
          <cell r="G1141">
            <v>0</v>
          </cell>
          <cell r="H1141">
            <v>0</v>
          </cell>
          <cell r="I1141">
            <v>4.5</v>
          </cell>
        </row>
        <row r="1142">
          <cell r="C1142">
            <v>90880</v>
          </cell>
          <cell r="D1142">
            <v>0.69</v>
          </cell>
          <cell r="E1142">
            <v>20</v>
          </cell>
          <cell r="F1142">
            <v>10</v>
          </cell>
          <cell r="G1142">
            <v>0</v>
          </cell>
          <cell r="H1142">
            <v>0</v>
          </cell>
          <cell r="I1142">
            <v>10</v>
          </cell>
        </row>
        <row r="1143">
          <cell r="C1143">
            <v>90900</v>
          </cell>
          <cell r="D1143">
            <v>0.96</v>
          </cell>
          <cell r="E1143">
            <v>20</v>
          </cell>
          <cell r="F1143">
            <v>16.5</v>
          </cell>
          <cell r="G1143">
            <v>0</v>
          </cell>
          <cell r="H1143">
            <v>0</v>
          </cell>
          <cell r="I1143">
            <v>16.5</v>
          </cell>
        </row>
        <row r="1144">
          <cell r="C1144">
            <v>90920</v>
          </cell>
          <cell r="D1144">
            <v>1.36</v>
          </cell>
          <cell r="E1144">
            <v>20</v>
          </cell>
          <cell r="F1144">
            <v>23.2</v>
          </cell>
          <cell r="G1144">
            <v>0</v>
          </cell>
          <cell r="H1144">
            <v>0</v>
          </cell>
          <cell r="I1144">
            <v>23.2</v>
          </cell>
        </row>
        <row r="1145">
          <cell r="C1145">
            <v>90940</v>
          </cell>
          <cell r="D1145">
            <v>1.64</v>
          </cell>
          <cell r="E1145">
            <v>20</v>
          </cell>
          <cell r="F1145">
            <v>30</v>
          </cell>
          <cell r="G1145">
            <v>0</v>
          </cell>
          <cell r="H1145">
            <v>0</v>
          </cell>
          <cell r="I1145">
            <v>30</v>
          </cell>
        </row>
        <row r="1146">
          <cell r="C1146">
            <v>90960</v>
          </cell>
          <cell r="D1146">
            <v>1.63</v>
          </cell>
          <cell r="E1146">
            <v>20</v>
          </cell>
          <cell r="F1146">
            <v>32.700000000000003</v>
          </cell>
          <cell r="G1146">
            <v>0</v>
          </cell>
          <cell r="H1146">
            <v>0</v>
          </cell>
          <cell r="I1146">
            <v>32.700000000000003</v>
          </cell>
        </row>
        <row r="1147">
          <cell r="C1147">
            <v>90970</v>
          </cell>
          <cell r="D1147">
            <v>2.21</v>
          </cell>
          <cell r="E1147">
            <v>10</v>
          </cell>
          <cell r="F1147">
            <v>19.2</v>
          </cell>
          <cell r="G1147">
            <v>0</v>
          </cell>
          <cell r="H1147">
            <v>0</v>
          </cell>
          <cell r="I1147">
            <v>19.2</v>
          </cell>
        </row>
        <row r="1148">
          <cell r="C1148">
            <v>90980</v>
          </cell>
          <cell r="D1148">
            <v>4.8499999999999996</v>
          </cell>
          <cell r="E1148">
            <v>10</v>
          </cell>
          <cell r="F1148">
            <v>35.299999999999997</v>
          </cell>
          <cell r="G1148">
            <v>0</v>
          </cell>
          <cell r="H1148">
            <v>0</v>
          </cell>
          <cell r="I1148">
            <v>35.299999999999997</v>
          </cell>
        </row>
        <row r="1149">
          <cell r="C1149">
            <v>90990</v>
          </cell>
          <cell r="D1149">
            <v>22.99</v>
          </cell>
          <cell r="E1149">
            <v>10</v>
          </cell>
          <cell r="F1149">
            <v>139.19999999999999</v>
          </cell>
          <cell r="G1149">
            <v>0</v>
          </cell>
          <cell r="H1149">
            <v>0</v>
          </cell>
          <cell r="I1149">
            <v>139.19999999999999</v>
          </cell>
        </row>
        <row r="1150">
          <cell r="C1150">
            <v>91000</v>
          </cell>
          <cell r="D1150">
            <v>34.64</v>
          </cell>
          <cell r="E1150">
            <v>10</v>
          </cell>
          <cell r="F1150">
            <v>288.14999999999998</v>
          </cell>
          <cell r="G1150">
            <v>0</v>
          </cell>
          <cell r="H1150">
            <v>0</v>
          </cell>
          <cell r="I1150">
            <v>288.14999999999998</v>
          </cell>
        </row>
        <row r="1151">
          <cell r="C1151">
            <v>91010</v>
          </cell>
          <cell r="D1151">
            <v>21.03</v>
          </cell>
          <cell r="E1151">
            <v>10</v>
          </cell>
          <cell r="F1151">
            <v>278.35000000000002</v>
          </cell>
          <cell r="G1151">
            <v>0</v>
          </cell>
          <cell r="H1151">
            <v>0</v>
          </cell>
          <cell r="I1151">
            <v>278.35000000000002</v>
          </cell>
        </row>
        <row r="1152">
          <cell r="C1152">
            <v>91020</v>
          </cell>
          <cell r="D1152">
            <v>21.08</v>
          </cell>
          <cell r="E1152">
            <v>10</v>
          </cell>
          <cell r="F1152">
            <v>210.55</v>
          </cell>
          <cell r="G1152">
            <v>0</v>
          </cell>
          <cell r="H1152">
            <v>0</v>
          </cell>
          <cell r="I1152">
            <v>210.55</v>
          </cell>
        </row>
        <row r="1153">
          <cell r="C1153">
            <v>91040</v>
          </cell>
          <cell r="D1153">
            <v>10.31</v>
          </cell>
          <cell r="E1153">
            <v>20</v>
          </cell>
          <cell r="F1153">
            <v>313.89999999999998</v>
          </cell>
          <cell r="G1153">
            <v>0</v>
          </cell>
          <cell r="H1153">
            <v>0</v>
          </cell>
          <cell r="I1153">
            <v>313.89999999999998</v>
          </cell>
        </row>
        <row r="1154">
          <cell r="C1154">
            <v>91060</v>
          </cell>
          <cell r="D1154">
            <v>0.14000000000000001</v>
          </cell>
          <cell r="E1154">
            <v>20</v>
          </cell>
          <cell r="F1154">
            <v>104.5</v>
          </cell>
          <cell r="G1154">
            <v>0</v>
          </cell>
          <cell r="H1154">
            <v>0</v>
          </cell>
          <cell r="I1154">
            <v>104.5</v>
          </cell>
        </row>
        <row r="1155">
          <cell r="C1155">
            <v>91070</v>
          </cell>
          <cell r="D1155">
            <v>0</v>
          </cell>
          <cell r="E1155">
            <v>10</v>
          </cell>
          <cell r="F1155">
            <v>0.35</v>
          </cell>
          <cell r="G1155">
            <v>0</v>
          </cell>
          <cell r="H1155">
            <v>0</v>
          </cell>
          <cell r="I1155">
            <v>0.35</v>
          </cell>
        </row>
        <row r="1156">
          <cell r="C1156">
            <v>91080</v>
          </cell>
          <cell r="D1156">
            <v>4.68</v>
          </cell>
          <cell r="E1156">
            <v>10</v>
          </cell>
          <cell r="F1156">
            <v>11.7</v>
          </cell>
          <cell r="G1156">
            <v>0</v>
          </cell>
          <cell r="H1156">
            <v>0</v>
          </cell>
          <cell r="I1156">
            <v>11.7</v>
          </cell>
        </row>
        <row r="1157">
          <cell r="C1157">
            <v>91090</v>
          </cell>
          <cell r="D1157">
            <v>4.8899999999999997</v>
          </cell>
          <cell r="E1157">
            <v>10</v>
          </cell>
          <cell r="F1157">
            <v>47.85</v>
          </cell>
          <cell r="G1157">
            <v>0</v>
          </cell>
          <cell r="H1157">
            <v>0</v>
          </cell>
          <cell r="I1157">
            <v>47.85</v>
          </cell>
        </row>
        <row r="1158">
          <cell r="C1158">
            <v>91100</v>
          </cell>
          <cell r="D1158">
            <v>0.71</v>
          </cell>
          <cell r="E1158">
            <v>10</v>
          </cell>
          <cell r="F1158">
            <v>28</v>
          </cell>
          <cell r="G1158">
            <v>0</v>
          </cell>
          <cell r="H1158">
            <v>0</v>
          </cell>
          <cell r="I1158">
            <v>28</v>
          </cell>
        </row>
        <row r="1159">
          <cell r="C1159">
            <v>91110</v>
          </cell>
          <cell r="D1159">
            <v>0.51</v>
          </cell>
          <cell r="E1159">
            <v>10</v>
          </cell>
          <cell r="F1159">
            <v>6.1</v>
          </cell>
          <cell r="G1159">
            <v>0</v>
          </cell>
          <cell r="H1159">
            <v>0</v>
          </cell>
          <cell r="I1159">
            <v>6.1</v>
          </cell>
        </row>
        <row r="1160">
          <cell r="C1160">
            <v>91120</v>
          </cell>
          <cell r="D1160">
            <v>1.28</v>
          </cell>
          <cell r="E1160">
            <v>10</v>
          </cell>
          <cell r="F1160">
            <v>8.9499999999999993</v>
          </cell>
          <cell r="G1160">
            <v>0</v>
          </cell>
          <cell r="H1160">
            <v>0</v>
          </cell>
          <cell r="I1160">
            <v>8.9499999999999993</v>
          </cell>
        </row>
        <row r="1161">
          <cell r="C1161">
            <v>91140</v>
          </cell>
          <cell r="D1161">
            <v>1.88</v>
          </cell>
          <cell r="E1161">
            <v>20</v>
          </cell>
          <cell r="F1161">
            <v>31.6</v>
          </cell>
          <cell r="G1161">
            <v>0</v>
          </cell>
          <cell r="H1161">
            <v>0</v>
          </cell>
          <cell r="I1161">
            <v>31.6</v>
          </cell>
        </row>
        <row r="1162">
          <cell r="C1162">
            <v>91160</v>
          </cell>
          <cell r="D1162">
            <v>2.76</v>
          </cell>
          <cell r="E1162">
            <v>20</v>
          </cell>
          <cell r="F1162">
            <v>46.4</v>
          </cell>
          <cell r="G1162">
            <v>0</v>
          </cell>
          <cell r="H1162">
            <v>0</v>
          </cell>
          <cell r="I1162">
            <v>46.4</v>
          </cell>
        </row>
        <row r="1163">
          <cell r="C1163">
            <v>91180</v>
          </cell>
          <cell r="D1163">
            <v>2.78</v>
          </cell>
          <cell r="E1163">
            <v>20</v>
          </cell>
          <cell r="F1163">
            <v>55.4</v>
          </cell>
          <cell r="G1163">
            <v>0</v>
          </cell>
          <cell r="H1163">
            <v>0</v>
          </cell>
          <cell r="I1163">
            <v>55.4</v>
          </cell>
        </row>
        <row r="1164">
          <cell r="C1164">
            <v>91200</v>
          </cell>
          <cell r="D1164">
            <v>10.14</v>
          </cell>
          <cell r="E1164">
            <v>20</v>
          </cell>
          <cell r="F1164">
            <v>129.19999999999999</v>
          </cell>
          <cell r="G1164">
            <v>0</v>
          </cell>
          <cell r="H1164">
            <v>0</v>
          </cell>
          <cell r="I1164">
            <v>129.19999999999999</v>
          </cell>
        </row>
        <row r="1165">
          <cell r="C1165">
            <v>91220</v>
          </cell>
          <cell r="D1165">
            <v>1.53</v>
          </cell>
          <cell r="E1165">
            <v>20</v>
          </cell>
          <cell r="F1165">
            <v>116.7</v>
          </cell>
          <cell r="G1165">
            <v>0</v>
          </cell>
          <cell r="H1165">
            <v>0</v>
          </cell>
          <cell r="I1165">
            <v>116.7</v>
          </cell>
        </row>
        <row r="1166">
          <cell r="C1166">
            <v>91230</v>
          </cell>
          <cell r="D1166">
            <v>3.61</v>
          </cell>
          <cell r="E1166">
            <v>10</v>
          </cell>
          <cell r="F1166">
            <v>25.7</v>
          </cell>
          <cell r="G1166">
            <v>0</v>
          </cell>
          <cell r="H1166">
            <v>0</v>
          </cell>
          <cell r="I1166">
            <v>25.7</v>
          </cell>
        </row>
        <row r="1167">
          <cell r="C1167">
            <v>91240</v>
          </cell>
          <cell r="D1167">
            <v>12.9</v>
          </cell>
          <cell r="E1167">
            <v>10</v>
          </cell>
          <cell r="F1167">
            <v>82.55</v>
          </cell>
          <cell r="G1167">
            <v>0</v>
          </cell>
          <cell r="H1167">
            <v>0</v>
          </cell>
          <cell r="I1167">
            <v>82.55</v>
          </cell>
        </row>
        <row r="1168">
          <cell r="C1168">
            <v>91260</v>
          </cell>
          <cell r="D1168">
            <v>2.98</v>
          </cell>
          <cell r="E1168">
            <v>20</v>
          </cell>
          <cell r="F1168">
            <v>158.80000000000001</v>
          </cell>
          <cell r="G1168">
            <v>0</v>
          </cell>
          <cell r="H1168">
            <v>0</v>
          </cell>
          <cell r="I1168">
            <v>158.80000000000001</v>
          </cell>
        </row>
        <row r="1169">
          <cell r="C1169">
            <v>91280</v>
          </cell>
          <cell r="D1169">
            <v>3.38</v>
          </cell>
          <cell r="E1169">
            <v>20</v>
          </cell>
          <cell r="F1169">
            <v>63.6</v>
          </cell>
          <cell r="G1169">
            <v>63.6</v>
          </cell>
          <cell r="H1169">
            <v>0</v>
          </cell>
          <cell r="I1169">
            <v>0</v>
          </cell>
        </row>
        <row r="1170">
          <cell r="C1170">
            <v>91300</v>
          </cell>
          <cell r="D1170">
            <v>0.53</v>
          </cell>
          <cell r="E1170">
            <v>20</v>
          </cell>
          <cell r="F1170">
            <v>39.1</v>
          </cell>
          <cell r="G1170">
            <v>39.1</v>
          </cell>
          <cell r="H1170">
            <v>0</v>
          </cell>
          <cell r="I1170">
            <v>0</v>
          </cell>
        </row>
        <row r="1171">
          <cell r="C1171">
            <v>91310</v>
          </cell>
          <cell r="D1171">
            <v>0.4</v>
          </cell>
          <cell r="E1171">
            <v>10</v>
          </cell>
          <cell r="F1171">
            <v>4.6500000000000004</v>
          </cell>
          <cell r="G1171">
            <v>4.6500000000000004</v>
          </cell>
          <cell r="H1171">
            <v>0</v>
          </cell>
          <cell r="I1171">
            <v>0</v>
          </cell>
        </row>
        <row r="1172">
          <cell r="C1172">
            <v>91320</v>
          </cell>
          <cell r="D1172">
            <v>8.09</v>
          </cell>
          <cell r="E1172">
            <v>10</v>
          </cell>
          <cell r="F1172">
            <v>42.45</v>
          </cell>
          <cell r="G1172">
            <v>42.45</v>
          </cell>
          <cell r="H1172">
            <v>0</v>
          </cell>
          <cell r="I1172">
            <v>0</v>
          </cell>
        </row>
        <row r="1173">
          <cell r="C1173">
            <v>91340</v>
          </cell>
          <cell r="D1173">
            <v>0.13</v>
          </cell>
          <cell r="E1173">
            <v>20</v>
          </cell>
          <cell r="F1173">
            <v>82.2</v>
          </cell>
          <cell r="G1173">
            <v>82.2</v>
          </cell>
          <cell r="H1173">
            <v>0</v>
          </cell>
          <cell r="I1173">
            <v>0</v>
          </cell>
        </row>
        <row r="1174">
          <cell r="C1174">
            <v>91350</v>
          </cell>
          <cell r="D1174">
            <v>0.21</v>
          </cell>
          <cell r="E1174">
            <v>10</v>
          </cell>
          <cell r="F1174">
            <v>1.7</v>
          </cell>
          <cell r="G1174">
            <v>1.7</v>
          </cell>
          <cell r="H1174">
            <v>0</v>
          </cell>
          <cell r="I1174">
            <v>0</v>
          </cell>
        </row>
        <row r="1175">
          <cell r="C1175">
            <v>91360</v>
          </cell>
          <cell r="D1175">
            <v>1.73</v>
          </cell>
          <cell r="E1175">
            <v>10</v>
          </cell>
          <cell r="F1175">
            <v>9.6999999999999993</v>
          </cell>
          <cell r="G1175">
            <v>9.6999999999999993</v>
          </cell>
          <cell r="H1175">
            <v>0</v>
          </cell>
          <cell r="I1175">
            <v>0</v>
          </cell>
        </row>
        <row r="1176">
          <cell r="C1176">
            <v>91380</v>
          </cell>
          <cell r="D1176">
            <v>0.39</v>
          </cell>
          <cell r="E1176">
            <v>20</v>
          </cell>
          <cell r="F1176">
            <v>21.2</v>
          </cell>
          <cell r="G1176">
            <v>21.2</v>
          </cell>
          <cell r="H1176">
            <v>0</v>
          </cell>
          <cell r="I1176">
            <v>0</v>
          </cell>
        </row>
        <row r="1177">
          <cell r="C1177">
            <v>91390</v>
          </cell>
          <cell r="D1177">
            <v>0.01</v>
          </cell>
          <cell r="E1177">
            <v>10</v>
          </cell>
          <cell r="F1177">
            <v>2</v>
          </cell>
          <cell r="G1177">
            <v>2</v>
          </cell>
          <cell r="H1177">
            <v>0</v>
          </cell>
          <cell r="I1177">
            <v>0</v>
          </cell>
        </row>
        <row r="1178">
          <cell r="C1178">
            <v>91400</v>
          </cell>
          <cell r="D1178">
            <v>0.52</v>
          </cell>
          <cell r="E1178">
            <v>10</v>
          </cell>
          <cell r="F1178">
            <v>2.65</v>
          </cell>
          <cell r="G1178">
            <v>2.65</v>
          </cell>
          <cell r="H1178">
            <v>0</v>
          </cell>
          <cell r="I1178">
            <v>0</v>
          </cell>
        </row>
        <row r="1179">
          <cell r="C1179">
            <v>91420</v>
          </cell>
          <cell r="D1179">
            <v>6.16</v>
          </cell>
          <cell r="E1179">
            <v>20</v>
          </cell>
          <cell r="F1179">
            <v>66.8</v>
          </cell>
          <cell r="G1179">
            <v>66.8</v>
          </cell>
          <cell r="H1179">
            <v>0</v>
          </cell>
          <cell r="I1179">
            <v>0</v>
          </cell>
        </row>
        <row r="1180">
          <cell r="C1180">
            <v>91440</v>
          </cell>
          <cell r="D1180">
            <v>3.78</v>
          </cell>
          <cell r="E1180">
            <v>20</v>
          </cell>
          <cell r="F1180">
            <v>99.4</v>
          </cell>
          <cell r="G1180">
            <v>99.4</v>
          </cell>
          <cell r="H1180">
            <v>0</v>
          </cell>
          <cell r="I1180">
            <v>0</v>
          </cell>
        </row>
        <row r="1181">
          <cell r="C1181">
            <v>91460</v>
          </cell>
          <cell r="D1181">
            <v>5.58</v>
          </cell>
          <cell r="E1181">
            <v>20</v>
          </cell>
          <cell r="F1181">
            <v>93.6</v>
          </cell>
          <cell r="G1181">
            <v>93.6</v>
          </cell>
          <cell r="H1181">
            <v>0</v>
          </cell>
          <cell r="I1181">
            <v>0</v>
          </cell>
        </row>
        <row r="1182">
          <cell r="C1182">
            <v>91470</v>
          </cell>
          <cell r="D1182">
            <v>4.32</v>
          </cell>
          <cell r="E1182">
            <v>10</v>
          </cell>
          <cell r="F1182">
            <v>49.5</v>
          </cell>
          <cell r="G1182">
            <v>49.5</v>
          </cell>
          <cell r="H1182">
            <v>0</v>
          </cell>
          <cell r="I1182">
            <v>0</v>
          </cell>
        </row>
        <row r="1183">
          <cell r="C1183">
            <v>91480</v>
          </cell>
          <cell r="D1183">
            <v>2.63</v>
          </cell>
          <cell r="E1183">
            <v>10</v>
          </cell>
          <cell r="F1183">
            <v>34.75</v>
          </cell>
          <cell r="G1183">
            <v>0</v>
          </cell>
          <cell r="H1183">
            <v>0</v>
          </cell>
          <cell r="I1183">
            <v>34.75</v>
          </cell>
        </row>
        <row r="1184">
          <cell r="C1184">
            <v>91490</v>
          </cell>
          <cell r="D1184">
            <v>2.99</v>
          </cell>
          <cell r="E1184">
            <v>10</v>
          </cell>
          <cell r="F1184">
            <v>28.1</v>
          </cell>
          <cell r="G1184">
            <v>0</v>
          </cell>
          <cell r="H1184">
            <v>0</v>
          </cell>
          <cell r="I1184">
            <v>28.1</v>
          </cell>
        </row>
        <row r="1185">
          <cell r="C1185">
            <v>91500</v>
          </cell>
          <cell r="D1185">
            <v>3.13</v>
          </cell>
          <cell r="E1185">
            <v>10</v>
          </cell>
          <cell r="F1185">
            <v>30.6</v>
          </cell>
          <cell r="G1185">
            <v>0</v>
          </cell>
          <cell r="H1185">
            <v>0</v>
          </cell>
          <cell r="I1185">
            <v>30.6</v>
          </cell>
        </row>
        <row r="1186">
          <cell r="C1186">
            <v>91510</v>
          </cell>
          <cell r="D1186">
            <v>2.44</v>
          </cell>
          <cell r="E1186">
            <v>10</v>
          </cell>
          <cell r="F1186">
            <v>27.85</v>
          </cell>
          <cell r="G1186">
            <v>0</v>
          </cell>
          <cell r="H1186">
            <v>0</v>
          </cell>
          <cell r="I1186">
            <v>27.85</v>
          </cell>
        </row>
        <row r="1187">
          <cell r="C1187">
            <v>91520</v>
          </cell>
          <cell r="D1187">
            <v>1.4</v>
          </cell>
          <cell r="E1187">
            <v>10</v>
          </cell>
          <cell r="F1187">
            <v>19.2</v>
          </cell>
          <cell r="G1187">
            <v>0</v>
          </cell>
          <cell r="H1187">
            <v>0</v>
          </cell>
          <cell r="I1187">
            <v>19.2</v>
          </cell>
        </row>
        <row r="1188">
          <cell r="C1188">
            <v>91540</v>
          </cell>
          <cell r="D1188">
            <v>0.62</v>
          </cell>
          <cell r="E1188">
            <v>20</v>
          </cell>
          <cell r="F1188">
            <v>20.2</v>
          </cell>
          <cell r="G1188">
            <v>0</v>
          </cell>
          <cell r="H1188">
            <v>0</v>
          </cell>
          <cell r="I1188">
            <v>20.2</v>
          </cell>
        </row>
        <row r="1189">
          <cell r="C1189">
            <v>91560</v>
          </cell>
          <cell r="D1189">
            <v>0.09</v>
          </cell>
          <cell r="E1189">
            <v>20</v>
          </cell>
          <cell r="F1189">
            <v>7.1</v>
          </cell>
          <cell r="G1189">
            <v>0</v>
          </cell>
          <cell r="H1189">
            <v>0</v>
          </cell>
          <cell r="I1189">
            <v>7.1</v>
          </cell>
        </row>
        <row r="1190">
          <cell r="C1190">
            <v>91580</v>
          </cell>
          <cell r="D1190">
            <v>0.17</v>
          </cell>
          <cell r="E1190">
            <v>20</v>
          </cell>
          <cell r="F1190">
            <v>2.6</v>
          </cell>
          <cell r="G1190">
            <v>0</v>
          </cell>
          <cell r="H1190">
            <v>0</v>
          </cell>
          <cell r="I1190">
            <v>2.6</v>
          </cell>
        </row>
        <row r="1191">
          <cell r="C1191">
            <v>91590</v>
          </cell>
          <cell r="D1191">
            <v>0</v>
          </cell>
          <cell r="E1191">
            <v>10</v>
          </cell>
          <cell r="F1191">
            <v>0.43</v>
          </cell>
          <cell r="G1191">
            <v>0</v>
          </cell>
          <cell r="H1191">
            <v>0</v>
          </cell>
          <cell r="I1191">
            <v>0.43</v>
          </cell>
        </row>
        <row r="1192">
          <cell r="C1192">
            <v>91600</v>
          </cell>
          <cell r="D1192">
            <v>0</v>
          </cell>
          <cell r="E1192">
            <v>10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</row>
        <row r="1193">
          <cell r="C1193">
            <v>91610</v>
          </cell>
          <cell r="D1193">
            <v>0</v>
          </cell>
          <cell r="E1193">
            <v>10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</row>
        <row r="1194">
          <cell r="C1194">
            <v>91620</v>
          </cell>
          <cell r="D1194">
            <v>0</v>
          </cell>
          <cell r="E1194">
            <v>10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</row>
        <row r="1195">
          <cell r="C1195">
            <v>91630</v>
          </cell>
          <cell r="D1195">
            <v>0</v>
          </cell>
          <cell r="E1195">
            <v>10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</row>
        <row r="1196">
          <cell r="C1196">
            <v>91640</v>
          </cell>
          <cell r="D1196">
            <v>0.08</v>
          </cell>
          <cell r="E1196">
            <v>10</v>
          </cell>
          <cell r="F1196">
            <v>0.2</v>
          </cell>
          <cell r="G1196">
            <v>0.19</v>
          </cell>
          <cell r="H1196">
            <v>0.01</v>
          </cell>
          <cell r="I1196">
            <v>0</v>
          </cell>
        </row>
        <row r="1197">
          <cell r="C1197">
            <v>91660</v>
          </cell>
          <cell r="D1197">
            <v>2.67</v>
          </cell>
          <cell r="E1197">
            <v>20</v>
          </cell>
          <cell r="F1197">
            <v>27.5</v>
          </cell>
          <cell r="G1197">
            <v>26.13</v>
          </cell>
          <cell r="H1197">
            <v>1.38</v>
          </cell>
          <cell r="I1197">
            <v>0</v>
          </cell>
        </row>
        <row r="1198">
          <cell r="C1198">
            <v>91670</v>
          </cell>
          <cell r="D1198">
            <v>3.3</v>
          </cell>
          <cell r="E1198">
            <v>10</v>
          </cell>
          <cell r="F1198">
            <v>29.85</v>
          </cell>
          <cell r="G1198">
            <v>28.36</v>
          </cell>
          <cell r="H1198">
            <v>1.49</v>
          </cell>
          <cell r="I1198">
            <v>0</v>
          </cell>
        </row>
        <row r="1199">
          <cell r="C1199">
            <v>91680</v>
          </cell>
          <cell r="D1199">
            <v>4.5</v>
          </cell>
          <cell r="E1199">
            <v>10</v>
          </cell>
          <cell r="F1199">
            <v>39</v>
          </cell>
          <cell r="G1199">
            <v>37.049999999999997</v>
          </cell>
          <cell r="H1199">
            <v>1.95</v>
          </cell>
          <cell r="I1199">
            <v>0</v>
          </cell>
        </row>
        <row r="1200">
          <cell r="C1200">
            <v>91690</v>
          </cell>
          <cell r="D1200">
            <v>3.99</v>
          </cell>
          <cell r="E1200">
            <v>10</v>
          </cell>
          <cell r="F1200">
            <v>42.45</v>
          </cell>
          <cell r="G1200">
            <v>40.33</v>
          </cell>
          <cell r="H1200">
            <v>2.12</v>
          </cell>
          <cell r="I1200">
            <v>0</v>
          </cell>
        </row>
        <row r="1201">
          <cell r="C1201">
            <v>91700</v>
          </cell>
          <cell r="D1201">
            <v>3.74</v>
          </cell>
          <cell r="E1201">
            <v>10</v>
          </cell>
          <cell r="F1201">
            <v>38.65</v>
          </cell>
          <cell r="G1201">
            <v>36.72</v>
          </cell>
          <cell r="H1201">
            <v>1.93</v>
          </cell>
          <cell r="I1201">
            <v>0</v>
          </cell>
        </row>
        <row r="1202">
          <cell r="C1202">
            <v>91720</v>
          </cell>
          <cell r="D1202">
            <v>0.21</v>
          </cell>
          <cell r="E1202">
            <v>20</v>
          </cell>
          <cell r="F1202">
            <v>39.5</v>
          </cell>
          <cell r="G1202">
            <v>37.53</v>
          </cell>
          <cell r="H1202">
            <v>1.98</v>
          </cell>
          <cell r="I1202">
            <v>0</v>
          </cell>
        </row>
        <row r="1203">
          <cell r="C1203">
            <v>91730</v>
          </cell>
          <cell r="D1203">
            <v>0.25</v>
          </cell>
          <cell r="E1203">
            <v>10</v>
          </cell>
          <cell r="F1203">
            <v>2.2999999999999998</v>
          </cell>
          <cell r="G1203">
            <v>2.19</v>
          </cell>
          <cell r="H1203">
            <v>0.12</v>
          </cell>
          <cell r="I1203">
            <v>0</v>
          </cell>
        </row>
        <row r="1204">
          <cell r="C1204">
            <v>91740</v>
          </cell>
          <cell r="D1204">
            <v>0.97</v>
          </cell>
          <cell r="E1204">
            <v>10</v>
          </cell>
          <cell r="F1204">
            <v>6.1</v>
          </cell>
          <cell r="G1204">
            <v>5.8</v>
          </cell>
          <cell r="H1204">
            <v>0.31</v>
          </cell>
          <cell r="I1204">
            <v>0</v>
          </cell>
        </row>
        <row r="1205">
          <cell r="C1205">
            <v>91760</v>
          </cell>
          <cell r="D1205">
            <v>0</v>
          </cell>
          <cell r="E1205">
            <v>20</v>
          </cell>
          <cell r="F1205">
            <v>4.8499999999999996</v>
          </cell>
          <cell r="G1205">
            <v>4.6100000000000003</v>
          </cell>
          <cell r="H1205">
            <v>0.24</v>
          </cell>
          <cell r="I1205">
            <v>0</v>
          </cell>
        </row>
        <row r="1206">
          <cell r="C1206">
            <v>91770</v>
          </cell>
          <cell r="D1206">
            <v>0.22</v>
          </cell>
          <cell r="E1206">
            <v>10</v>
          </cell>
          <cell r="F1206">
            <v>0.55000000000000004</v>
          </cell>
          <cell r="G1206">
            <v>0.52</v>
          </cell>
          <cell r="H1206">
            <v>0.03</v>
          </cell>
          <cell r="I1206">
            <v>0</v>
          </cell>
        </row>
        <row r="1207">
          <cell r="C1207">
            <v>91780</v>
          </cell>
          <cell r="D1207">
            <v>5.37</v>
          </cell>
          <cell r="E1207">
            <v>10</v>
          </cell>
          <cell r="F1207">
            <v>27.95</v>
          </cell>
          <cell r="G1207">
            <v>1.4</v>
          </cell>
          <cell r="H1207">
            <v>0</v>
          </cell>
          <cell r="I1207">
            <v>26.55</v>
          </cell>
        </row>
        <row r="1208">
          <cell r="C1208">
            <v>91790</v>
          </cell>
          <cell r="D1208">
            <v>0</v>
          </cell>
          <cell r="E1208">
            <v>10</v>
          </cell>
          <cell r="F1208">
            <v>13.43</v>
          </cell>
          <cell r="G1208">
            <v>0.67</v>
          </cell>
          <cell r="H1208">
            <v>0</v>
          </cell>
          <cell r="I1208">
            <v>12.76</v>
          </cell>
        </row>
        <row r="1209">
          <cell r="C1209">
            <v>91800</v>
          </cell>
          <cell r="D1209">
            <v>0.01</v>
          </cell>
          <cell r="E1209">
            <v>10</v>
          </cell>
          <cell r="F1209">
            <v>0.03</v>
          </cell>
          <cell r="G1209">
            <v>0</v>
          </cell>
          <cell r="H1209">
            <v>0</v>
          </cell>
          <cell r="I1209">
            <v>0.03</v>
          </cell>
        </row>
        <row r="1210">
          <cell r="C1210">
            <v>91820</v>
          </cell>
          <cell r="D1210">
            <v>0</v>
          </cell>
          <cell r="E1210">
            <v>20</v>
          </cell>
          <cell r="F1210">
            <v>0.05</v>
          </cell>
          <cell r="G1210">
            <v>0</v>
          </cell>
          <cell r="H1210">
            <v>0</v>
          </cell>
          <cell r="I1210">
            <v>0.05</v>
          </cell>
        </row>
        <row r="1211">
          <cell r="C1211">
            <v>91840</v>
          </cell>
          <cell r="D1211">
            <v>0.33</v>
          </cell>
          <cell r="E1211">
            <v>20</v>
          </cell>
          <cell r="F1211">
            <v>1.65</v>
          </cell>
          <cell r="G1211">
            <v>0.08</v>
          </cell>
          <cell r="H1211">
            <v>0</v>
          </cell>
          <cell r="I1211">
            <v>1.57</v>
          </cell>
        </row>
        <row r="1212">
          <cell r="C1212">
            <v>91860</v>
          </cell>
          <cell r="D1212">
            <v>0</v>
          </cell>
          <cell r="E1212">
            <v>20</v>
          </cell>
          <cell r="F1212">
            <v>1.65</v>
          </cell>
          <cell r="G1212">
            <v>0.08</v>
          </cell>
          <cell r="H1212">
            <v>0</v>
          </cell>
          <cell r="I1212">
            <v>1.57</v>
          </cell>
        </row>
        <row r="1213">
          <cell r="C1213">
            <v>91870</v>
          </cell>
          <cell r="D1213">
            <v>0</v>
          </cell>
          <cell r="E1213">
            <v>10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</row>
        <row r="1214">
          <cell r="C1214">
            <v>91880</v>
          </cell>
          <cell r="D1214">
            <v>0</v>
          </cell>
          <cell r="E1214">
            <v>10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</row>
        <row r="1215">
          <cell r="C1215">
            <v>91890</v>
          </cell>
          <cell r="D1215">
            <v>0</v>
          </cell>
          <cell r="E1215">
            <v>10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</row>
        <row r="1216">
          <cell r="C1216">
            <v>91900</v>
          </cell>
          <cell r="D1216">
            <v>0</v>
          </cell>
          <cell r="E1216">
            <v>10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</row>
        <row r="1217">
          <cell r="C1217">
            <v>91920</v>
          </cell>
          <cell r="D1217">
            <v>0</v>
          </cell>
          <cell r="E1217">
            <v>20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</row>
        <row r="1218">
          <cell r="C1218">
            <v>91930</v>
          </cell>
          <cell r="D1218">
            <v>0</v>
          </cell>
          <cell r="E1218">
            <v>10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</row>
        <row r="1219">
          <cell r="C1219">
            <v>91940</v>
          </cell>
          <cell r="D1219">
            <v>0.16</v>
          </cell>
          <cell r="E1219">
            <v>10</v>
          </cell>
          <cell r="F1219">
            <v>0.4</v>
          </cell>
          <cell r="G1219">
            <v>0.02</v>
          </cell>
          <cell r="H1219">
            <v>0</v>
          </cell>
          <cell r="I1219">
            <v>0.38</v>
          </cell>
        </row>
        <row r="1220">
          <cell r="C1220">
            <v>91950</v>
          </cell>
          <cell r="D1220">
            <v>0.18</v>
          </cell>
          <cell r="E1220">
            <v>10</v>
          </cell>
          <cell r="F1220">
            <v>1.7</v>
          </cell>
          <cell r="G1220">
            <v>0.09</v>
          </cell>
          <cell r="H1220">
            <v>0</v>
          </cell>
          <cell r="I1220">
            <v>1.62</v>
          </cell>
        </row>
        <row r="1221">
          <cell r="C1221">
            <v>91960</v>
          </cell>
          <cell r="D1221">
            <v>0.28999999999999998</v>
          </cell>
          <cell r="E1221">
            <v>10</v>
          </cell>
          <cell r="F1221">
            <v>2.35</v>
          </cell>
          <cell r="G1221">
            <v>0.12</v>
          </cell>
          <cell r="H1221">
            <v>0</v>
          </cell>
          <cell r="I1221">
            <v>2.23</v>
          </cell>
        </row>
        <row r="1222">
          <cell r="C1222">
            <v>91970</v>
          </cell>
          <cell r="D1222">
            <v>15.97</v>
          </cell>
          <cell r="E1222">
            <v>10</v>
          </cell>
          <cell r="F1222">
            <v>81.3</v>
          </cell>
          <cell r="G1222">
            <v>4.07</v>
          </cell>
          <cell r="H1222">
            <v>0</v>
          </cell>
          <cell r="I1222">
            <v>77.239999999999995</v>
          </cell>
        </row>
        <row r="1223">
          <cell r="C1223">
            <v>91980</v>
          </cell>
          <cell r="D1223">
            <v>5.24</v>
          </cell>
          <cell r="E1223">
            <v>10</v>
          </cell>
          <cell r="F1223">
            <v>106.05</v>
          </cell>
          <cell r="G1223">
            <v>5.3</v>
          </cell>
          <cell r="H1223">
            <v>0</v>
          </cell>
          <cell r="I1223">
            <v>100.75</v>
          </cell>
        </row>
        <row r="1224">
          <cell r="C1224">
            <v>92000</v>
          </cell>
          <cell r="D1224">
            <v>1.76</v>
          </cell>
          <cell r="E1224">
            <v>20</v>
          </cell>
          <cell r="F1224">
            <v>70</v>
          </cell>
          <cell r="G1224">
            <v>70</v>
          </cell>
          <cell r="H1224">
            <v>0</v>
          </cell>
          <cell r="I1224">
            <v>0</v>
          </cell>
        </row>
        <row r="1225">
          <cell r="C1225">
            <v>92020</v>
          </cell>
          <cell r="D1225">
            <v>8.7799999999999994</v>
          </cell>
          <cell r="E1225">
            <v>20</v>
          </cell>
          <cell r="F1225">
            <v>105.4</v>
          </cell>
          <cell r="G1225">
            <v>105.4</v>
          </cell>
          <cell r="H1225">
            <v>0</v>
          </cell>
          <cell r="I1225">
            <v>0</v>
          </cell>
        </row>
        <row r="1226">
          <cell r="C1226">
            <v>92040</v>
          </cell>
          <cell r="D1226">
            <v>3.62</v>
          </cell>
          <cell r="E1226">
            <v>20</v>
          </cell>
          <cell r="F1226">
            <v>124</v>
          </cell>
          <cell r="G1226">
            <v>124</v>
          </cell>
          <cell r="H1226">
            <v>0</v>
          </cell>
          <cell r="I1226">
            <v>0</v>
          </cell>
        </row>
        <row r="1227">
          <cell r="C1227">
            <v>92050</v>
          </cell>
          <cell r="D1227">
            <v>18.03</v>
          </cell>
          <cell r="E1227">
            <v>10</v>
          </cell>
          <cell r="F1227">
            <v>108.25</v>
          </cell>
          <cell r="G1227">
            <v>108.25</v>
          </cell>
          <cell r="H1227">
            <v>0</v>
          </cell>
          <cell r="I1227">
            <v>0</v>
          </cell>
        </row>
        <row r="1228">
          <cell r="C1228">
            <v>92060</v>
          </cell>
          <cell r="D1228">
            <v>1.69</v>
          </cell>
          <cell r="E1228">
            <v>10</v>
          </cell>
          <cell r="F1228">
            <v>98.6</v>
          </cell>
          <cell r="G1228">
            <v>98.6</v>
          </cell>
          <cell r="H1228">
            <v>0</v>
          </cell>
          <cell r="I1228">
            <v>0</v>
          </cell>
        </row>
        <row r="1229">
          <cell r="C1229">
            <v>92070</v>
          </cell>
          <cell r="D1229">
            <v>2.54</v>
          </cell>
          <cell r="E1229">
            <v>10</v>
          </cell>
          <cell r="F1229">
            <v>21.15</v>
          </cell>
          <cell r="G1229">
            <v>21.15</v>
          </cell>
          <cell r="H1229">
            <v>0</v>
          </cell>
          <cell r="I1229">
            <v>0</v>
          </cell>
        </row>
        <row r="1230">
          <cell r="C1230">
            <v>92080</v>
          </cell>
          <cell r="D1230">
            <v>2.6</v>
          </cell>
          <cell r="E1230">
            <v>10</v>
          </cell>
          <cell r="F1230">
            <v>25.7</v>
          </cell>
          <cell r="G1230">
            <v>25.7</v>
          </cell>
          <cell r="H1230">
            <v>0</v>
          </cell>
          <cell r="I1230">
            <v>0</v>
          </cell>
        </row>
        <row r="1231">
          <cell r="C1231">
            <v>92090</v>
          </cell>
          <cell r="D1231">
            <v>1.99</v>
          </cell>
          <cell r="E1231">
            <v>10</v>
          </cell>
          <cell r="F1231">
            <v>22.95</v>
          </cell>
          <cell r="G1231">
            <v>22.95</v>
          </cell>
          <cell r="H1231">
            <v>0</v>
          </cell>
          <cell r="I1231">
            <v>0</v>
          </cell>
        </row>
        <row r="1232">
          <cell r="C1232">
            <v>92100</v>
          </cell>
          <cell r="D1232">
            <v>0.83</v>
          </cell>
          <cell r="E1232">
            <v>10</v>
          </cell>
          <cell r="F1232">
            <v>14.1</v>
          </cell>
          <cell r="G1232">
            <v>0</v>
          </cell>
          <cell r="H1232">
            <v>0</v>
          </cell>
          <cell r="I1232">
            <v>14.1</v>
          </cell>
        </row>
        <row r="1233">
          <cell r="C1233">
            <v>92120</v>
          </cell>
          <cell r="D1233">
            <v>0.18</v>
          </cell>
          <cell r="E1233">
            <v>20</v>
          </cell>
          <cell r="F1233">
            <v>10.1</v>
          </cell>
          <cell r="G1233">
            <v>0</v>
          </cell>
          <cell r="H1233">
            <v>0</v>
          </cell>
          <cell r="I1233">
            <v>10.1</v>
          </cell>
        </row>
        <row r="1234">
          <cell r="C1234">
            <v>92140</v>
          </cell>
          <cell r="D1234">
            <v>2.2599999999999998</v>
          </cell>
          <cell r="E1234">
            <v>20</v>
          </cell>
          <cell r="F1234">
            <v>24.4</v>
          </cell>
          <cell r="G1234">
            <v>0</v>
          </cell>
          <cell r="H1234">
            <v>0</v>
          </cell>
          <cell r="I1234">
            <v>24.4</v>
          </cell>
        </row>
        <row r="1235">
          <cell r="C1235">
            <v>92150</v>
          </cell>
          <cell r="D1235">
            <v>3.64</v>
          </cell>
          <cell r="E1235">
            <v>10</v>
          </cell>
          <cell r="F1235">
            <v>29.5</v>
          </cell>
          <cell r="G1235">
            <v>0</v>
          </cell>
          <cell r="H1235">
            <v>0</v>
          </cell>
          <cell r="I1235">
            <v>29.5</v>
          </cell>
        </row>
        <row r="1236">
          <cell r="C1236">
            <v>92160</v>
          </cell>
          <cell r="D1236">
            <v>2.25</v>
          </cell>
          <cell r="E1236">
            <v>10</v>
          </cell>
          <cell r="F1236">
            <v>29.45</v>
          </cell>
          <cell r="G1236">
            <v>0</v>
          </cell>
          <cell r="H1236">
            <v>0</v>
          </cell>
          <cell r="I1236">
            <v>29.45</v>
          </cell>
        </row>
        <row r="1237">
          <cell r="C1237">
            <v>92180</v>
          </cell>
          <cell r="D1237">
            <v>11.4</v>
          </cell>
          <cell r="E1237">
            <v>20</v>
          </cell>
          <cell r="F1237">
            <v>136.5</v>
          </cell>
          <cell r="G1237">
            <v>0</v>
          </cell>
          <cell r="H1237">
            <v>0</v>
          </cell>
          <cell r="I1237">
            <v>136.5</v>
          </cell>
        </row>
        <row r="1238">
          <cell r="C1238">
            <v>92200</v>
          </cell>
          <cell r="D1238">
            <v>0.42</v>
          </cell>
          <cell r="E1238">
            <v>20</v>
          </cell>
          <cell r="F1238">
            <v>118.2</v>
          </cell>
          <cell r="G1238">
            <v>0</v>
          </cell>
          <cell r="H1238">
            <v>0</v>
          </cell>
          <cell r="I1238">
            <v>118.2</v>
          </cell>
        </row>
        <row r="1239">
          <cell r="C1239">
            <v>92220</v>
          </cell>
          <cell r="D1239">
            <v>1.92</v>
          </cell>
          <cell r="E1239">
            <v>20</v>
          </cell>
          <cell r="F1239">
            <v>23.4</v>
          </cell>
          <cell r="G1239">
            <v>0</v>
          </cell>
          <cell r="H1239">
            <v>0</v>
          </cell>
          <cell r="I1239">
            <v>23.4</v>
          </cell>
        </row>
        <row r="1240">
          <cell r="C1240">
            <v>92230</v>
          </cell>
          <cell r="D1240">
            <v>1.31</v>
          </cell>
          <cell r="E1240">
            <v>10</v>
          </cell>
          <cell r="F1240">
            <v>16.149999999999999</v>
          </cell>
          <cell r="G1240">
            <v>0</v>
          </cell>
          <cell r="H1240">
            <v>0</v>
          </cell>
          <cell r="I1240">
            <v>16.149999999999999</v>
          </cell>
        </row>
        <row r="1241">
          <cell r="C1241">
            <v>92240</v>
          </cell>
          <cell r="D1241">
            <v>1.86</v>
          </cell>
          <cell r="E1241">
            <v>10</v>
          </cell>
          <cell r="F1241">
            <v>15.85</v>
          </cell>
          <cell r="G1241">
            <v>0</v>
          </cell>
          <cell r="H1241">
            <v>0</v>
          </cell>
          <cell r="I1241">
            <v>15.85</v>
          </cell>
        </row>
        <row r="1242">
          <cell r="C1242">
            <v>92260</v>
          </cell>
          <cell r="D1242">
            <v>1.1599999999999999</v>
          </cell>
          <cell r="E1242">
            <v>20</v>
          </cell>
          <cell r="F1242">
            <v>30.2</v>
          </cell>
          <cell r="G1242">
            <v>27.18</v>
          </cell>
          <cell r="H1242">
            <v>3.02</v>
          </cell>
          <cell r="I1242">
            <v>0</v>
          </cell>
        </row>
        <row r="1243">
          <cell r="C1243">
            <v>92280</v>
          </cell>
          <cell r="D1243">
            <v>0.72</v>
          </cell>
          <cell r="E1243">
            <v>20</v>
          </cell>
          <cell r="F1243">
            <v>18.8</v>
          </cell>
          <cell r="G1243">
            <v>16.920000000000002</v>
          </cell>
          <cell r="H1243">
            <v>1.88</v>
          </cell>
          <cell r="I1243">
            <v>0</v>
          </cell>
        </row>
        <row r="1244">
          <cell r="C1244">
            <v>92300</v>
          </cell>
          <cell r="D1244">
            <v>1.1299999999999999</v>
          </cell>
          <cell r="E1244">
            <v>20</v>
          </cell>
          <cell r="F1244">
            <v>18.5</v>
          </cell>
          <cell r="G1244">
            <v>16.649999999999999</v>
          </cell>
          <cell r="H1244">
            <v>1.85</v>
          </cell>
          <cell r="I1244">
            <v>0</v>
          </cell>
        </row>
        <row r="1245">
          <cell r="C1245">
            <v>92310</v>
          </cell>
          <cell r="D1245">
            <v>4.34</v>
          </cell>
          <cell r="E1245">
            <v>10</v>
          </cell>
          <cell r="F1245">
            <v>27.35</v>
          </cell>
          <cell r="G1245">
            <v>24.62</v>
          </cell>
          <cell r="H1245">
            <v>2.74</v>
          </cell>
          <cell r="I1245">
            <v>0</v>
          </cell>
        </row>
        <row r="1246">
          <cell r="C1246">
            <v>92320</v>
          </cell>
          <cell r="D1246">
            <v>0.5</v>
          </cell>
          <cell r="E1246">
            <v>10</v>
          </cell>
          <cell r="F1246">
            <v>24.2</v>
          </cell>
          <cell r="G1246">
            <v>21.78</v>
          </cell>
          <cell r="H1246">
            <v>2.42</v>
          </cell>
          <cell r="I1246">
            <v>0</v>
          </cell>
        </row>
        <row r="1247">
          <cell r="C1247">
            <v>92340</v>
          </cell>
          <cell r="D1247">
            <v>6.05</v>
          </cell>
          <cell r="E1247">
            <v>20</v>
          </cell>
          <cell r="F1247">
            <v>65.5</v>
          </cell>
          <cell r="G1247">
            <v>58.95</v>
          </cell>
          <cell r="H1247">
            <v>6.55</v>
          </cell>
          <cell r="I1247">
            <v>0</v>
          </cell>
        </row>
        <row r="1248">
          <cell r="C1248">
            <v>92350</v>
          </cell>
          <cell r="D1248">
            <v>24.66</v>
          </cell>
          <cell r="E1248">
            <v>10</v>
          </cell>
          <cell r="F1248">
            <v>153.55000000000001</v>
          </cell>
          <cell r="G1248">
            <v>138.19999999999999</v>
          </cell>
          <cell r="H1248">
            <v>15.36</v>
          </cell>
          <cell r="I1248">
            <v>0</v>
          </cell>
        </row>
        <row r="1249">
          <cell r="C1249">
            <v>92360</v>
          </cell>
          <cell r="D1249">
            <v>2.46</v>
          </cell>
          <cell r="E1249">
            <v>10</v>
          </cell>
          <cell r="F1249">
            <v>135.6</v>
          </cell>
          <cell r="G1249">
            <v>122.04</v>
          </cell>
          <cell r="H1249">
            <v>13.56</v>
          </cell>
          <cell r="I1249">
            <v>0</v>
          </cell>
        </row>
        <row r="1250">
          <cell r="C1250">
            <v>92370</v>
          </cell>
          <cell r="D1250">
            <v>53.73</v>
          </cell>
          <cell r="E1250">
            <v>10</v>
          </cell>
          <cell r="F1250">
            <v>280.95</v>
          </cell>
          <cell r="G1250">
            <v>252.86</v>
          </cell>
          <cell r="H1250">
            <v>28.1</v>
          </cell>
          <cell r="I1250">
            <v>0</v>
          </cell>
        </row>
        <row r="1251">
          <cell r="C1251">
            <v>92380</v>
          </cell>
          <cell r="D1251">
            <v>35.17</v>
          </cell>
          <cell r="E1251">
            <v>10</v>
          </cell>
          <cell r="F1251">
            <v>444.5</v>
          </cell>
          <cell r="G1251">
            <v>400.05</v>
          </cell>
          <cell r="H1251">
            <v>44.45</v>
          </cell>
          <cell r="I1251">
            <v>0</v>
          </cell>
        </row>
        <row r="1252">
          <cell r="C1252">
            <v>92400</v>
          </cell>
          <cell r="D1252">
            <v>4.59</v>
          </cell>
          <cell r="E1252">
            <v>20</v>
          </cell>
          <cell r="F1252">
            <v>397.6</v>
          </cell>
          <cell r="G1252">
            <v>357.84</v>
          </cell>
          <cell r="H1252">
            <v>39.76</v>
          </cell>
          <cell r="I1252">
            <v>0</v>
          </cell>
        </row>
        <row r="1253">
          <cell r="C1253">
            <v>92410</v>
          </cell>
          <cell r="D1253">
            <v>9.39</v>
          </cell>
          <cell r="E1253">
            <v>10</v>
          </cell>
          <cell r="F1253">
            <v>69.900000000000006</v>
          </cell>
          <cell r="G1253">
            <v>62.91</v>
          </cell>
          <cell r="H1253">
            <v>6.99</v>
          </cell>
          <cell r="I1253">
            <v>0</v>
          </cell>
        </row>
        <row r="1254">
          <cell r="C1254">
            <v>92420</v>
          </cell>
          <cell r="D1254">
            <v>8.59</v>
          </cell>
          <cell r="E1254">
            <v>10</v>
          </cell>
          <cell r="F1254">
            <v>89.9</v>
          </cell>
          <cell r="G1254">
            <v>80.91</v>
          </cell>
          <cell r="H1254">
            <v>8.99</v>
          </cell>
          <cell r="I1254">
            <v>0</v>
          </cell>
        </row>
        <row r="1255">
          <cell r="C1255">
            <v>92430</v>
          </cell>
          <cell r="D1255">
            <v>4.57</v>
          </cell>
          <cell r="E1255">
            <v>10</v>
          </cell>
          <cell r="F1255">
            <v>65.8</v>
          </cell>
          <cell r="G1255">
            <v>59.22</v>
          </cell>
          <cell r="H1255">
            <v>6.58</v>
          </cell>
          <cell r="I1255">
            <v>0</v>
          </cell>
        </row>
        <row r="1256">
          <cell r="C1256">
            <v>92440</v>
          </cell>
          <cell r="D1256">
            <v>4.07</v>
          </cell>
          <cell r="E1256">
            <v>10</v>
          </cell>
          <cell r="F1256">
            <v>43.2</v>
          </cell>
          <cell r="G1256">
            <v>38.880000000000003</v>
          </cell>
          <cell r="H1256">
            <v>4.32</v>
          </cell>
          <cell r="I1256">
            <v>0</v>
          </cell>
        </row>
        <row r="1257">
          <cell r="C1257">
            <v>92450</v>
          </cell>
          <cell r="D1257">
            <v>2.72</v>
          </cell>
          <cell r="E1257">
            <v>10</v>
          </cell>
          <cell r="F1257">
            <v>33.950000000000003</v>
          </cell>
          <cell r="G1257">
            <v>30.56</v>
          </cell>
          <cell r="H1257">
            <v>3.4</v>
          </cell>
          <cell r="I1257">
            <v>0</v>
          </cell>
        </row>
        <row r="1258">
          <cell r="C1258">
            <v>92460</v>
          </cell>
          <cell r="D1258">
            <v>25.55</v>
          </cell>
          <cell r="E1258">
            <v>10</v>
          </cell>
          <cell r="F1258">
            <v>141.35</v>
          </cell>
          <cell r="G1258">
            <v>127.22</v>
          </cell>
          <cell r="H1258">
            <v>14.14</v>
          </cell>
          <cell r="I1258">
            <v>0</v>
          </cell>
        </row>
        <row r="1259">
          <cell r="C1259">
            <v>92470</v>
          </cell>
          <cell r="D1259">
            <v>0</v>
          </cell>
          <cell r="E1259">
            <v>10</v>
          </cell>
          <cell r="F1259">
            <v>63.88</v>
          </cell>
          <cell r="G1259">
            <v>57.49</v>
          </cell>
          <cell r="H1259">
            <v>6.39</v>
          </cell>
          <cell r="I1259">
            <v>0</v>
          </cell>
        </row>
        <row r="1260">
          <cell r="C1260">
            <v>92480</v>
          </cell>
          <cell r="D1260">
            <v>1</v>
          </cell>
          <cell r="E1260">
            <v>10</v>
          </cell>
          <cell r="F1260">
            <v>2.5</v>
          </cell>
          <cell r="G1260">
            <v>2.25</v>
          </cell>
          <cell r="H1260">
            <v>0.25</v>
          </cell>
          <cell r="I1260">
            <v>0</v>
          </cell>
        </row>
        <row r="1261">
          <cell r="C1261">
            <v>92500</v>
          </cell>
          <cell r="D1261">
            <v>4.8499999999999996</v>
          </cell>
          <cell r="E1261">
            <v>20</v>
          </cell>
          <cell r="F1261">
            <v>58.5</v>
          </cell>
          <cell r="G1261">
            <v>52.65</v>
          </cell>
          <cell r="H1261">
            <v>5.85</v>
          </cell>
          <cell r="I1261">
            <v>0</v>
          </cell>
        </row>
        <row r="1262">
          <cell r="C1262">
            <v>92520</v>
          </cell>
          <cell r="D1262">
            <v>11.63</v>
          </cell>
          <cell r="E1262">
            <v>20</v>
          </cell>
          <cell r="F1262">
            <v>164.8</v>
          </cell>
          <cell r="G1262">
            <v>148.32</v>
          </cell>
          <cell r="H1262">
            <v>16.48</v>
          </cell>
          <cell r="I1262">
            <v>0</v>
          </cell>
        </row>
        <row r="1263">
          <cell r="C1263">
            <v>92530</v>
          </cell>
          <cell r="D1263">
            <v>10.1</v>
          </cell>
          <cell r="E1263">
            <v>10</v>
          </cell>
          <cell r="F1263">
            <v>108.65</v>
          </cell>
          <cell r="G1263">
            <v>97.79</v>
          </cell>
          <cell r="H1263">
            <v>10.87</v>
          </cell>
          <cell r="I1263">
            <v>0</v>
          </cell>
        </row>
        <row r="1264">
          <cell r="C1264">
            <v>92540</v>
          </cell>
          <cell r="D1264">
            <v>14.16</v>
          </cell>
          <cell r="E1264">
            <v>10</v>
          </cell>
          <cell r="F1264">
            <v>121.3</v>
          </cell>
          <cell r="G1264">
            <v>109.17</v>
          </cell>
          <cell r="H1264">
            <v>12.13</v>
          </cell>
          <cell r="I1264">
            <v>0</v>
          </cell>
        </row>
        <row r="1265">
          <cell r="C1265">
            <v>92550</v>
          </cell>
          <cell r="D1265">
            <v>13.28</v>
          </cell>
          <cell r="E1265">
            <v>10</v>
          </cell>
          <cell r="F1265">
            <v>137.19999999999999</v>
          </cell>
          <cell r="G1265">
            <v>123.48</v>
          </cell>
          <cell r="H1265">
            <v>13.72</v>
          </cell>
          <cell r="I1265">
            <v>0</v>
          </cell>
        </row>
        <row r="1266">
          <cell r="C1266">
            <v>92560</v>
          </cell>
          <cell r="D1266">
            <v>9.76</v>
          </cell>
          <cell r="E1266">
            <v>10</v>
          </cell>
          <cell r="F1266">
            <v>115.2</v>
          </cell>
          <cell r="G1266">
            <v>103.68</v>
          </cell>
          <cell r="H1266">
            <v>11.52</v>
          </cell>
          <cell r="I1266">
            <v>0</v>
          </cell>
        </row>
        <row r="1267">
          <cell r="C1267">
            <v>92580</v>
          </cell>
          <cell r="D1267">
            <v>20.87</v>
          </cell>
          <cell r="E1267">
            <v>20</v>
          </cell>
          <cell r="F1267">
            <v>306.3</v>
          </cell>
          <cell r="G1267">
            <v>275.67</v>
          </cell>
          <cell r="H1267">
            <v>30.63</v>
          </cell>
          <cell r="I1267">
            <v>0</v>
          </cell>
        </row>
        <row r="1268">
          <cell r="C1268">
            <v>92600</v>
          </cell>
          <cell r="D1268">
            <v>5</v>
          </cell>
          <cell r="E1268">
            <v>20</v>
          </cell>
          <cell r="F1268">
            <v>258.7</v>
          </cell>
          <cell r="G1268">
            <v>232.83</v>
          </cell>
          <cell r="H1268">
            <v>25.87</v>
          </cell>
          <cell r="I1268">
            <v>0</v>
          </cell>
        </row>
        <row r="1269">
          <cell r="C1269">
            <v>92620</v>
          </cell>
          <cell r="D1269">
            <v>5.25</v>
          </cell>
          <cell r="E1269">
            <v>20</v>
          </cell>
          <cell r="F1269">
            <v>102.5</v>
          </cell>
          <cell r="G1269">
            <v>92.25</v>
          </cell>
          <cell r="H1269">
            <v>10.25</v>
          </cell>
          <cell r="I1269">
            <v>0</v>
          </cell>
        </row>
        <row r="1270">
          <cell r="C1270">
            <v>92630</v>
          </cell>
          <cell r="D1270">
            <v>5.37</v>
          </cell>
          <cell r="E1270">
            <v>10</v>
          </cell>
          <cell r="F1270">
            <v>53.1</v>
          </cell>
          <cell r="G1270">
            <v>47.79</v>
          </cell>
          <cell r="H1270">
            <v>5.31</v>
          </cell>
          <cell r="I1270">
            <v>0</v>
          </cell>
        </row>
        <row r="1271">
          <cell r="C1271">
            <v>92640</v>
          </cell>
          <cell r="D1271">
            <v>0</v>
          </cell>
          <cell r="E1271">
            <v>10</v>
          </cell>
          <cell r="F1271">
            <v>13.43</v>
          </cell>
          <cell r="G1271">
            <v>12.09</v>
          </cell>
          <cell r="H1271">
            <v>1.34</v>
          </cell>
          <cell r="I1271">
            <v>0</v>
          </cell>
        </row>
        <row r="1272">
          <cell r="C1272">
            <v>92650</v>
          </cell>
          <cell r="D1272">
            <v>0.17</v>
          </cell>
          <cell r="E1272">
            <v>10</v>
          </cell>
          <cell r="F1272">
            <v>0.43</v>
          </cell>
          <cell r="G1272">
            <v>0.39</v>
          </cell>
          <cell r="H1272">
            <v>0.04</v>
          </cell>
          <cell r="I1272">
            <v>0</v>
          </cell>
        </row>
        <row r="1273">
          <cell r="C1273">
            <v>92660</v>
          </cell>
          <cell r="D1273">
            <v>0.18</v>
          </cell>
          <cell r="E1273">
            <v>10</v>
          </cell>
          <cell r="F1273">
            <v>1.75</v>
          </cell>
          <cell r="G1273">
            <v>1.58</v>
          </cell>
          <cell r="H1273">
            <v>0.18</v>
          </cell>
          <cell r="I1273">
            <v>0</v>
          </cell>
        </row>
        <row r="1274">
          <cell r="C1274">
            <v>92670</v>
          </cell>
          <cell r="D1274">
            <v>0</v>
          </cell>
          <cell r="E1274">
            <v>10</v>
          </cell>
          <cell r="F1274">
            <v>0.45</v>
          </cell>
          <cell r="G1274">
            <v>0.41</v>
          </cell>
          <cell r="H1274">
            <v>0.05</v>
          </cell>
          <cell r="I1274">
            <v>0</v>
          </cell>
        </row>
        <row r="1275">
          <cell r="C1275">
            <v>92680</v>
          </cell>
          <cell r="D1275">
            <v>0.04</v>
          </cell>
          <cell r="E1275">
            <v>10</v>
          </cell>
          <cell r="F1275">
            <v>0.1</v>
          </cell>
          <cell r="G1275">
            <v>0.09</v>
          </cell>
          <cell r="H1275">
            <v>0.01</v>
          </cell>
          <cell r="I1275">
            <v>0</v>
          </cell>
        </row>
        <row r="1276">
          <cell r="C1276">
            <v>92700</v>
          </cell>
          <cell r="D1276">
            <v>10.18</v>
          </cell>
          <cell r="E1276">
            <v>20</v>
          </cell>
          <cell r="F1276">
            <v>102.2</v>
          </cell>
          <cell r="G1276">
            <v>91.98</v>
          </cell>
          <cell r="H1276">
            <v>10.220000000000001</v>
          </cell>
          <cell r="I1276">
            <v>0</v>
          </cell>
        </row>
        <row r="1277">
          <cell r="C1277">
            <v>92720</v>
          </cell>
          <cell r="D1277">
            <v>9.43</v>
          </cell>
          <cell r="E1277">
            <v>20</v>
          </cell>
          <cell r="F1277">
            <v>196.1</v>
          </cell>
          <cell r="G1277">
            <v>176.49</v>
          </cell>
          <cell r="H1277">
            <v>19.61</v>
          </cell>
          <cell r="I1277">
            <v>0</v>
          </cell>
        </row>
        <row r="1278">
          <cell r="C1278">
            <v>92730</v>
          </cell>
          <cell r="D1278">
            <v>29.69</v>
          </cell>
          <cell r="E1278">
            <v>10</v>
          </cell>
          <cell r="F1278">
            <v>195.6</v>
          </cell>
          <cell r="G1278">
            <v>176.04</v>
          </cell>
          <cell r="H1278">
            <v>19.559999999999999</v>
          </cell>
          <cell r="I1278">
            <v>0</v>
          </cell>
        </row>
        <row r="1279">
          <cell r="C1279">
            <v>92740</v>
          </cell>
          <cell r="D1279">
            <v>8.44</v>
          </cell>
          <cell r="E1279">
            <v>10</v>
          </cell>
          <cell r="F1279">
            <v>190.65</v>
          </cell>
          <cell r="G1279">
            <v>171.59</v>
          </cell>
          <cell r="H1279">
            <v>19.07</v>
          </cell>
          <cell r="I1279">
            <v>0</v>
          </cell>
        </row>
        <row r="1280">
          <cell r="C1280">
            <v>92760</v>
          </cell>
          <cell r="D1280">
            <v>9.4700000000000006</v>
          </cell>
          <cell r="E1280">
            <v>20</v>
          </cell>
          <cell r="F1280">
            <v>179.1</v>
          </cell>
          <cell r="G1280">
            <v>161.19</v>
          </cell>
          <cell r="H1280">
            <v>17.91</v>
          </cell>
          <cell r="I1280">
            <v>0</v>
          </cell>
        </row>
        <row r="1281">
          <cell r="C1281">
            <v>92770</v>
          </cell>
          <cell r="D1281">
            <v>0.12</v>
          </cell>
          <cell r="E1281">
            <v>10</v>
          </cell>
          <cell r="F1281">
            <v>47.95</v>
          </cell>
          <cell r="G1281">
            <v>43.16</v>
          </cell>
          <cell r="H1281">
            <v>4.8</v>
          </cell>
          <cell r="I1281">
            <v>0</v>
          </cell>
        </row>
        <row r="1282">
          <cell r="C1282">
            <v>92780</v>
          </cell>
          <cell r="D1282">
            <v>12.46</v>
          </cell>
          <cell r="E1282">
            <v>10</v>
          </cell>
          <cell r="F1282">
            <v>62.9</v>
          </cell>
          <cell r="G1282">
            <v>0</v>
          </cell>
          <cell r="H1282">
            <v>0</v>
          </cell>
          <cell r="I1282">
            <v>62.9</v>
          </cell>
        </row>
        <row r="1283">
          <cell r="C1283">
            <v>92790</v>
          </cell>
          <cell r="D1283">
            <v>9.26</v>
          </cell>
          <cell r="E1283">
            <v>10</v>
          </cell>
          <cell r="F1283">
            <v>108.6</v>
          </cell>
          <cell r="G1283">
            <v>0</v>
          </cell>
          <cell r="H1283">
            <v>0</v>
          </cell>
          <cell r="I1283">
            <v>108.6</v>
          </cell>
        </row>
        <row r="1284">
          <cell r="C1284">
            <v>92800</v>
          </cell>
          <cell r="D1284">
            <v>11.4</v>
          </cell>
          <cell r="E1284">
            <v>10</v>
          </cell>
          <cell r="F1284">
            <v>103.3</v>
          </cell>
          <cell r="G1284">
            <v>0</v>
          </cell>
          <cell r="H1284">
            <v>0</v>
          </cell>
          <cell r="I1284">
            <v>103.3</v>
          </cell>
        </row>
        <row r="1285">
          <cell r="C1285">
            <v>92810</v>
          </cell>
          <cell r="D1285">
            <v>13.73</v>
          </cell>
          <cell r="E1285">
            <v>10</v>
          </cell>
          <cell r="F1285">
            <v>125.65</v>
          </cell>
          <cell r="G1285">
            <v>125.65</v>
          </cell>
          <cell r="H1285">
            <v>0</v>
          </cell>
          <cell r="I1285">
            <v>0</v>
          </cell>
        </row>
        <row r="1286">
          <cell r="C1286">
            <v>92820</v>
          </cell>
          <cell r="D1286">
            <v>9.7100000000000009</v>
          </cell>
          <cell r="E1286">
            <v>10</v>
          </cell>
          <cell r="F1286">
            <v>117.2</v>
          </cell>
          <cell r="G1286">
            <v>117.2</v>
          </cell>
          <cell r="H1286">
            <v>0</v>
          </cell>
          <cell r="I1286">
            <v>0</v>
          </cell>
        </row>
        <row r="1287">
          <cell r="C1287">
            <v>92830</v>
          </cell>
          <cell r="D1287">
            <v>6.27</v>
          </cell>
          <cell r="E1287">
            <v>10</v>
          </cell>
          <cell r="F1287">
            <v>79.900000000000006</v>
          </cell>
          <cell r="G1287">
            <v>79.900000000000006</v>
          </cell>
          <cell r="H1287">
            <v>0</v>
          </cell>
          <cell r="I1287">
            <v>0</v>
          </cell>
        </row>
        <row r="1288">
          <cell r="C1288">
            <v>92840</v>
          </cell>
          <cell r="D1288">
            <v>18.82</v>
          </cell>
          <cell r="E1288">
            <v>10</v>
          </cell>
          <cell r="F1288">
            <v>125.45</v>
          </cell>
          <cell r="G1288">
            <v>125.45</v>
          </cell>
          <cell r="H1288">
            <v>0</v>
          </cell>
          <cell r="I1288">
            <v>0</v>
          </cell>
        </row>
        <row r="1289">
          <cell r="C1289">
            <v>92850</v>
          </cell>
          <cell r="D1289">
            <v>25.04</v>
          </cell>
          <cell r="E1289">
            <v>10</v>
          </cell>
          <cell r="F1289">
            <v>219.3</v>
          </cell>
          <cell r="G1289">
            <v>219.3</v>
          </cell>
          <cell r="H1289">
            <v>0</v>
          </cell>
          <cell r="I1289">
            <v>0</v>
          </cell>
        </row>
        <row r="1290">
          <cell r="C1290">
            <v>92860</v>
          </cell>
          <cell r="D1290">
            <v>17.61</v>
          </cell>
          <cell r="E1290">
            <v>10</v>
          </cell>
          <cell r="F1290">
            <v>213.25</v>
          </cell>
          <cell r="G1290">
            <v>213.25</v>
          </cell>
          <cell r="H1290">
            <v>0</v>
          </cell>
          <cell r="I1290">
            <v>0</v>
          </cell>
        </row>
        <row r="1291">
          <cell r="C1291">
            <v>92870</v>
          </cell>
          <cell r="D1291">
            <v>3.19</v>
          </cell>
          <cell r="E1291">
            <v>10</v>
          </cell>
          <cell r="F1291">
            <v>104</v>
          </cell>
          <cell r="G1291">
            <v>104</v>
          </cell>
          <cell r="H1291">
            <v>0</v>
          </cell>
          <cell r="I1291">
            <v>0</v>
          </cell>
        </row>
        <row r="1292">
          <cell r="C1292">
            <v>92880</v>
          </cell>
          <cell r="D1292">
            <v>26.77</v>
          </cell>
          <cell r="E1292">
            <v>10</v>
          </cell>
          <cell r="F1292">
            <v>149.80000000000001</v>
          </cell>
          <cell r="G1292">
            <v>149.80000000000001</v>
          </cell>
          <cell r="H1292">
            <v>0</v>
          </cell>
          <cell r="I1292">
            <v>0</v>
          </cell>
        </row>
        <row r="1293">
          <cell r="C1293">
            <v>92900</v>
          </cell>
          <cell r="D1293">
            <v>0.49</v>
          </cell>
          <cell r="E1293">
            <v>20</v>
          </cell>
          <cell r="F1293">
            <v>272.60000000000002</v>
          </cell>
          <cell r="G1293">
            <v>272.60000000000002</v>
          </cell>
          <cell r="H1293">
            <v>0</v>
          </cell>
          <cell r="I1293">
            <v>0</v>
          </cell>
        </row>
        <row r="1294">
          <cell r="C1294">
            <v>92910</v>
          </cell>
          <cell r="D1294">
            <v>0</v>
          </cell>
          <cell r="E1294">
            <v>10</v>
          </cell>
          <cell r="F1294">
            <v>1.23</v>
          </cell>
          <cell r="G1294">
            <v>1.23</v>
          </cell>
          <cell r="H1294">
            <v>0</v>
          </cell>
          <cell r="I1294">
            <v>0</v>
          </cell>
        </row>
        <row r="1295">
          <cell r="C1295">
            <v>92920</v>
          </cell>
          <cell r="D1295">
            <v>3.48</v>
          </cell>
          <cell r="E1295">
            <v>10</v>
          </cell>
          <cell r="F1295">
            <v>8.6999999999999993</v>
          </cell>
          <cell r="G1295">
            <v>8.6999999999999993</v>
          </cell>
          <cell r="H1295">
            <v>0</v>
          </cell>
          <cell r="I1295">
            <v>0</v>
          </cell>
        </row>
        <row r="1296">
          <cell r="C1296">
            <v>92930</v>
          </cell>
          <cell r="D1296">
            <v>8.0500000000000007</v>
          </cell>
          <cell r="E1296">
            <v>10</v>
          </cell>
          <cell r="F1296">
            <v>57.65</v>
          </cell>
          <cell r="G1296">
            <v>57.65</v>
          </cell>
          <cell r="H1296">
            <v>0</v>
          </cell>
          <cell r="I1296">
            <v>0</v>
          </cell>
        </row>
        <row r="1297">
          <cell r="C1297">
            <v>92940</v>
          </cell>
          <cell r="D1297">
            <v>9.83</v>
          </cell>
          <cell r="E1297">
            <v>10</v>
          </cell>
          <cell r="F1297">
            <v>89.4</v>
          </cell>
          <cell r="G1297">
            <v>89.4</v>
          </cell>
          <cell r="H1297">
            <v>0</v>
          </cell>
          <cell r="I1297">
            <v>0</v>
          </cell>
        </row>
        <row r="1298">
          <cell r="C1298">
            <v>92950</v>
          </cell>
          <cell r="D1298">
            <v>8.1999999999999993</v>
          </cell>
          <cell r="E1298">
            <v>10</v>
          </cell>
          <cell r="F1298">
            <v>90.15</v>
          </cell>
          <cell r="G1298">
            <v>90.15</v>
          </cell>
          <cell r="H1298">
            <v>0</v>
          </cell>
          <cell r="I1298">
            <v>0</v>
          </cell>
        </row>
        <row r="1299">
          <cell r="C1299">
            <v>92960</v>
          </cell>
          <cell r="D1299">
            <v>7.25</v>
          </cell>
          <cell r="E1299">
            <v>10</v>
          </cell>
          <cell r="F1299">
            <v>77.25</v>
          </cell>
          <cell r="G1299">
            <v>77.25</v>
          </cell>
          <cell r="H1299">
            <v>0</v>
          </cell>
          <cell r="I1299">
            <v>0</v>
          </cell>
        </row>
        <row r="1300">
          <cell r="C1300">
            <v>92970</v>
          </cell>
          <cell r="D1300">
            <v>6.3</v>
          </cell>
          <cell r="E1300">
            <v>10</v>
          </cell>
          <cell r="F1300">
            <v>67.75</v>
          </cell>
          <cell r="G1300">
            <v>67.75</v>
          </cell>
          <cell r="H1300">
            <v>0</v>
          </cell>
          <cell r="I1300">
            <v>0</v>
          </cell>
        </row>
        <row r="1301">
          <cell r="C1301">
            <v>92980</v>
          </cell>
          <cell r="D1301">
            <v>0.4</v>
          </cell>
          <cell r="E1301">
            <v>10</v>
          </cell>
          <cell r="F1301">
            <v>33.5</v>
          </cell>
          <cell r="G1301">
            <v>33.5</v>
          </cell>
          <cell r="H1301">
            <v>0</v>
          </cell>
          <cell r="I1301">
            <v>0</v>
          </cell>
        </row>
        <row r="1302">
          <cell r="C1302">
            <v>92990</v>
          </cell>
          <cell r="D1302">
            <v>3.36</v>
          </cell>
          <cell r="E1302">
            <v>10</v>
          </cell>
          <cell r="F1302">
            <v>18.8</v>
          </cell>
          <cell r="G1302">
            <v>18.8</v>
          </cell>
          <cell r="H1302">
            <v>0</v>
          </cell>
          <cell r="I1302">
            <v>0</v>
          </cell>
        </row>
        <row r="1303">
          <cell r="C1303">
            <v>93000</v>
          </cell>
          <cell r="D1303">
            <v>1.88</v>
          </cell>
          <cell r="E1303">
            <v>10</v>
          </cell>
          <cell r="F1303">
            <v>26.2</v>
          </cell>
          <cell r="G1303">
            <v>26.2</v>
          </cell>
          <cell r="H1303">
            <v>0</v>
          </cell>
          <cell r="I1303">
            <v>0</v>
          </cell>
        </row>
        <row r="1304">
          <cell r="C1304">
            <v>93020</v>
          </cell>
          <cell r="D1304">
            <v>0.56000000000000005</v>
          </cell>
          <cell r="E1304">
            <v>20</v>
          </cell>
          <cell r="F1304">
            <v>24.4</v>
          </cell>
          <cell r="G1304">
            <v>24.4</v>
          </cell>
          <cell r="H1304">
            <v>0</v>
          </cell>
          <cell r="I1304">
            <v>0</v>
          </cell>
        </row>
        <row r="1305">
          <cell r="C1305">
            <v>93040</v>
          </cell>
          <cell r="D1305">
            <v>5.85</v>
          </cell>
          <cell r="E1305">
            <v>20</v>
          </cell>
          <cell r="F1305">
            <v>64.099999999999994</v>
          </cell>
          <cell r="G1305">
            <v>64.099999999999994</v>
          </cell>
          <cell r="H1305">
            <v>0</v>
          </cell>
          <cell r="I1305">
            <v>0</v>
          </cell>
        </row>
        <row r="1306">
          <cell r="C1306">
            <v>93050</v>
          </cell>
          <cell r="D1306">
            <v>11.86</v>
          </cell>
          <cell r="E1306">
            <v>10</v>
          </cell>
          <cell r="F1306">
            <v>88.55</v>
          </cell>
          <cell r="G1306">
            <v>0</v>
          </cell>
          <cell r="H1306">
            <v>0</v>
          </cell>
          <cell r="I1306">
            <v>88.55</v>
          </cell>
        </row>
        <row r="1307">
          <cell r="C1307">
            <v>93060</v>
          </cell>
          <cell r="D1307">
            <v>9.64</v>
          </cell>
          <cell r="E1307">
            <v>10</v>
          </cell>
          <cell r="F1307">
            <v>107.5</v>
          </cell>
          <cell r="G1307">
            <v>0</v>
          </cell>
          <cell r="H1307">
            <v>0</v>
          </cell>
          <cell r="I1307">
            <v>107.5</v>
          </cell>
        </row>
        <row r="1308">
          <cell r="C1308">
            <v>93080</v>
          </cell>
          <cell r="D1308">
            <v>9.07</v>
          </cell>
          <cell r="E1308">
            <v>20</v>
          </cell>
          <cell r="F1308">
            <v>187.1</v>
          </cell>
          <cell r="G1308">
            <v>187.1</v>
          </cell>
          <cell r="H1308">
            <v>0</v>
          </cell>
          <cell r="I1308">
            <v>0</v>
          </cell>
        </row>
        <row r="1309">
          <cell r="C1309">
            <v>93100</v>
          </cell>
          <cell r="D1309">
            <v>4.12</v>
          </cell>
          <cell r="E1309">
            <v>20</v>
          </cell>
          <cell r="F1309">
            <v>131.9</v>
          </cell>
          <cell r="G1309">
            <v>131.9</v>
          </cell>
          <cell r="H1309">
            <v>0</v>
          </cell>
          <cell r="I1309">
            <v>0</v>
          </cell>
        </row>
        <row r="1310">
          <cell r="C1310">
            <v>93110</v>
          </cell>
          <cell r="D1310">
            <v>6.48</v>
          </cell>
          <cell r="E1310">
            <v>10</v>
          </cell>
          <cell r="F1310">
            <v>53</v>
          </cell>
          <cell r="G1310">
            <v>53</v>
          </cell>
          <cell r="H1310">
            <v>0</v>
          </cell>
          <cell r="I1310">
            <v>0</v>
          </cell>
        </row>
        <row r="1311">
          <cell r="C1311">
            <v>93120</v>
          </cell>
          <cell r="D1311">
            <v>14.62</v>
          </cell>
          <cell r="E1311">
            <v>10</v>
          </cell>
          <cell r="F1311">
            <v>105.5</v>
          </cell>
          <cell r="G1311">
            <v>105.5</v>
          </cell>
          <cell r="H1311">
            <v>0</v>
          </cell>
          <cell r="I1311">
            <v>0</v>
          </cell>
        </row>
        <row r="1312">
          <cell r="C1312">
            <v>93140</v>
          </cell>
          <cell r="D1312">
            <v>1.74</v>
          </cell>
          <cell r="E1312">
            <v>20</v>
          </cell>
          <cell r="F1312">
            <v>163.6</v>
          </cell>
          <cell r="G1312">
            <v>163.6</v>
          </cell>
          <cell r="H1312">
            <v>0</v>
          </cell>
          <cell r="I1312">
            <v>0</v>
          </cell>
        </row>
        <row r="1313">
          <cell r="C1313">
            <v>93150</v>
          </cell>
          <cell r="D1313">
            <v>3.94</v>
          </cell>
          <cell r="E1313">
            <v>10</v>
          </cell>
          <cell r="F1313">
            <v>28.4</v>
          </cell>
          <cell r="G1313">
            <v>28.4</v>
          </cell>
          <cell r="H1313">
            <v>0</v>
          </cell>
          <cell r="I1313">
            <v>0</v>
          </cell>
        </row>
        <row r="1314">
          <cell r="C1314">
            <v>93160</v>
          </cell>
          <cell r="D1314">
            <v>3.86</v>
          </cell>
          <cell r="E1314">
            <v>10</v>
          </cell>
          <cell r="F1314">
            <v>39</v>
          </cell>
          <cell r="G1314">
            <v>39</v>
          </cell>
          <cell r="H1314">
            <v>0</v>
          </cell>
          <cell r="I1314">
            <v>0</v>
          </cell>
        </row>
        <row r="1315">
          <cell r="C1315">
            <v>93180</v>
          </cell>
          <cell r="D1315">
            <v>0</v>
          </cell>
          <cell r="E1315">
            <v>20</v>
          </cell>
          <cell r="F1315">
            <v>19.3</v>
          </cell>
          <cell r="G1315">
            <v>19.3</v>
          </cell>
          <cell r="H1315">
            <v>0</v>
          </cell>
          <cell r="I1315">
            <v>0</v>
          </cell>
        </row>
        <row r="1316">
          <cell r="C1316">
            <v>93200</v>
          </cell>
          <cell r="D1316">
            <v>0</v>
          </cell>
          <cell r="E1316">
            <v>20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</row>
        <row r="1317">
          <cell r="C1317">
            <v>93210</v>
          </cell>
          <cell r="D1317">
            <v>1.18</v>
          </cell>
          <cell r="E1317">
            <v>10</v>
          </cell>
          <cell r="F1317">
            <v>2.95</v>
          </cell>
          <cell r="G1317">
            <v>2.95</v>
          </cell>
          <cell r="H1317">
            <v>0</v>
          </cell>
          <cell r="I1317">
            <v>0</v>
          </cell>
        </row>
        <row r="1318">
          <cell r="C1318">
            <v>93220</v>
          </cell>
          <cell r="D1318">
            <v>12.27</v>
          </cell>
          <cell r="E1318">
            <v>10</v>
          </cell>
          <cell r="F1318">
            <v>67.25</v>
          </cell>
          <cell r="G1318">
            <v>67.25</v>
          </cell>
          <cell r="H1318">
            <v>0</v>
          </cell>
          <cell r="I1318">
            <v>0</v>
          </cell>
        </row>
        <row r="1319">
          <cell r="C1319">
            <v>93230</v>
          </cell>
          <cell r="D1319">
            <v>10.1</v>
          </cell>
          <cell r="E1319">
            <v>10</v>
          </cell>
          <cell r="F1319">
            <v>111.85</v>
          </cell>
          <cell r="G1319">
            <v>111.85</v>
          </cell>
          <cell r="H1319">
            <v>0</v>
          </cell>
          <cell r="I1319">
            <v>0</v>
          </cell>
        </row>
        <row r="1320">
          <cell r="C1320">
            <v>93240</v>
          </cell>
          <cell r="D1320">
            <v>0</v>
          </cell>
          <cell r="E1320">
            <v>10</v>
          </cell>
          <cell r="F1320">
            <v>25.25</v>
          </cell>
          <cell r="G1320">
            <v>25.25</v>
          </cell>
          <cell r="H1320">
            <v>0</v>
          </cell>
          <cell r="I1320">
            <v>0</v>
          </cell>
        </row>
        <row r="1321">
          <cell r="C1321">
            <v>93250</v>
          </cell>
          <cell r="D1321">
            <v>9.43</v>
          </cell>
          <cell r="E1321">
            <v>10</v>
          </cell>
          <cell r="F1321">
            <v>23.58</v>
          </cell>
          <cell r="G1321">
            <v>23.58</v>
          </cell>
          <cell r="H1321">
            <v>0</v>
          </cell>
          <cell r="I1321">
            <v>0</v>
          </cell>
        </row>
        <row r="1322">
          <cell r="C1322">
            <v>93260</v>
          </cell>
          <cell r="D1322">
            <v>1.71</v>
          </cell>
          <cell r="E1322">
            <v>10</v>
          </cell>
          <cell r="F1322">
            <v>55.7</v>
          </cell>
          <cell r="G1322">
            <v>55.7</v>
          </cell>
          <cell r="H1322">
            <v>0</v>
          </cell>
          <cell r="I1322">
            <v>0</v>
          </cell>
        </row>
        <row r="1323">
          <cell r="C1323">
            <v>93280</v>
          </cell>
          <cell r="D1323">
            <v>18.93</v>
          </cell>
          <cell r="E1323">
            <v>20</v>
          </cell>
          <cell r="F1323">
            <v>206.4</v>
          </cell>
          <cell r="G1323">
            <v>206.4</v>
          </cell>
          <cell r="H1323">
            <v>0</v>
          </cell>
          <cell r="I1323">
            <v>0</v>
          </cell>
        </row>
        <row r="1324">
          <cell r="C1324">
            <v>93300</v>
          </cell>
          <cell r="D1324">
            <v>3.17</v>
          </cell>
          <cell r="E1324">
            <v>20</v>
          </cell>
          <cell r="F1324">
            <v>221</v>
          </cell>
          <cell r="G1324">
            <v>221</v>
          </cell>
          <cell r="H1324">
            <v>0</v>
          </cell>
          <cell r="I1324">
            <v>0</v>
          </cell>
        </row>
        <row r="1325">
          <cell r="C1325">
            <v>93310</v>
          </cell>
          <cell r="D1325">
            <v>1.54</v>
          </cell>
          <cell r="E1325">
            <v>10</v>
          </cell>
          <cell r="F1325">
            <v>23.55</v>
          </cell>
          <cell r="G1325">
            <v>9.42</v>
          </cell>
          <cell r="H1325">
            <v>0</v>
          </cell>
          <cell r="I1325">
            <v>14.13</v>
          </cell>
        </row>
        <row r="1326">
          <cell r="C1326">
            <v>93320</v>
          </cell>
          <cell r="D1326">
            <v>2.5099999999999998</v>
          </cell>
          <cell r="E1326">
            <v>10</v>
          </cell>
          <cell r="F1326">
            <v>20.25</v>
          </cell>
          <cell r="G1326">
            <v>8.1</v>
          </cell>
          <cell r="H1326">
            <v>0</v>
          </cell>
          <cell r="I1326">
            <v>12.15</v>
          </cell>
        </row>
        <row r="1327">
          <cell r="C1327">
            <v>93340</v>
          </cell>
          <cell r="D1327">
            <v>1.44</v>
          </cell>
          <cell r="E1327">
            <v>20</v>
          </cell>
          <cell r="F1327">
            <v>39.5</v>
          </cell>
          <cell r="G1327">
            <v>15.8</v>
          </cell>
          <cell r="H1327">
            <v>0</v>
          </cell>
          <cell r="I1327">
            <v>23.7</v>
          </cell>
        </row>
        <row r="1328">
          <cell r="C1328">
            <v>93360</v>
          </cell>
          <cell r="D1328">
            <v>1.1200000000000001</v>
          </cell>
          <cell r="E1328">
            <v>20</v>
          </cell>
          <cell r="F1328">
            <v>25.6</v>
          </cell>
          <cell r="G1328">
            <v>10.24</v>
          </cell>
          <cell r="H1328">
            <v>0</v>
          </cell>
          <cell r="I1328">
            <v>15.36</v>
          </cell>
        </row>
        <row r="1329">
          <cell r="C1329">
            <v>93380</v>
          </cell>
          <cell r="D1329">
            <v>0.26</v>
          </cell>
          <cell r="E1329">
            <v>20</v>
          </cell>
          <cell r="F1329">
            <v>13.8</v>
          </cell>
          <cell r="G1329">
            <v>5.52</v>
          </cell>
          <cell r="H1329">
            <v>0</v>
          </cell>
          <cell r="I1329">
            <v>8.2799999999999994</v>
          </cell>
        </row>
        <row r="1330">
          <cell r="C1330">
            <v>93390</v>
          </cell>
          <cell r="D1330">
            <v>0.87</v>
          </cell>
          <cell r="E1330">
            <v>10</v>
          </cell>
          <cell r="F1330">
            <v>5.65</v>
          </cell>
          <cell r="G1330">
            <v>2.2599999999999998</v>
          </cell>
          <cell r="H1330">
            <v>0</v>
          </cell>
          <cell r="I1330">
            <v>3.39</v>
          </cell>
        </row>
        <row r="1331">
          <cell r="C1331">
            <v>93400</v>
          </cell>
          <cell r="D1331">
            <v>2.39</v>
          </cell>
          <cell r="E1331">
            <v>10</v>
          </cell>
          <cell r="F1331">
            <v>16.3</v>
          </cell>
          <cell r="G1331">
            <v>6.52</v>
          </cell>
          <cell r="H1331">
            <v>0</v>
          </cell>
          <cell r="I1331">
            <v>9.7799999999999994</v>
          </cell>
        </row>
        <row r="1332">
          <cell r="C1332">
            <v>93420</v>
          </cell>
          <cell r="D1332">
            <v>2.2400000000000002</v>
          </cell>
          <cell r="E1332">
            <v>20</v>
          </cell>
          <cell r="F1332">
            <v>46.3</v>
          </cell>
          <cell r="G1332">
            <v>18.52</v>
          </cell>
          <cell r="H1332">
            <v>0</v>
          </cell>
          <cell r="I1332">
            <v>27.78</v>
          </cell>
        </row>
        <row r="1333">
          <cell r="C1333">
            <v>93440</v>
          </cell>
          <cell r="D1333">
            <v>5.93</v>
          </cell>
          <cell r="E1333">
            <v>20</v>
          </cell>
          <cell r="F1333">
            <v>81.7</v>
          </cell>
          <cell r="G1333">
            <v>32.68</v>
          </cell>
          <cell r="H1333">
            <v>0</v>
          </cell>
          <cell r="I1333">
            <v>49.02</v>
          </cell>
        </row>
        <row r="1334">
          <cell r="C1334">
            <v>93450</v>
          </cell>
          <cell r="D1334">
            <v>0.38</v>
          </cell>
          <cell r="E1334">
            <v>10</v>
          </cell>
          <cell r="F1334">
            <v>31.55</v>
          </cell>
          <cell r="G1334">
            <v>12.62</v>
          </cell>
          <cell r="H1334">
            <v>0</v>
          </cell>
          <cell r="I1334">
            <v>18.93</v>
          </cell>
        </row>
        <row r="1335">
          <cell r="C1335">
            <v>93460</v>
          </cell>
          <cell r="D1335">
            <v>6.37</v>
          </cell>
          <cell r="E1335">
            <v>10</v>
          </cell>
          <cell r="F1335">
            <v>33.75</v>
          </cell>
          <cell r="G1335">
            <v>13.5</v>
          </cell>
          <cell r="H1335">
            <v>0</v>
          </cell>
          <cell r="I1335">
            <v>20.25</v>
          </cell>
        </row>
        <row r="1336">
          <cell r="C1336">
            <v>93470</v>
          </cell>
          <cell r="D1336">
            <v>5.47</v>
          </cell>
          <cell r="E1336">
            <v>10</v>
          </cell>
          <cell r="F1336">
            <v>59.2</v>
          </cell>
          <cell r="G1336">
            <v>23.68</v>
          </cell>
          <cell r="H1336">
            <v>0</v>
          </cell>
          <cell r="I1336">
            <v>35.520000000000003</v>
          </cell>
        </row>
        <row r="1337">
          <cell r="C1337">
            <v>93480</v>
          </cell>
          <cell r="D1337">
            <v>0.4</v>
          </cell>
          <cell r="E1337">
            <v>10</v>
          </cell>
          <cell r="F1337">
            <v>29.35</v>
          </cell>
          <cell r="G1337">
            <v>11.74</v>
          </cell>
          <cell r="H1337">
            <v>0</v>
          </cell>
          <cell r="I1337">
            <v>17.61</v>
          </cell>
        </row>
        <row r="1338">
          <cell r="C1338">
            <v>93490</v>
          </cell>
          <cell r="D1338">
            <v>7.22</v>
          </cell>
          <cell r="E1338">
            <v>10</v>
          </cell>
          <cell r="F1338">
            <v>38.1</v>
          </cell>
          <cell r="G1338">
            <v>15.24</v>
          </cell>
          <cell r="H1338">
            <v>0</v>
          </cell>
          <cell r="I1338">
            <v>22.86</v>
          </cell>
        </row>
        <row r="1339">
          <cell r="C1339">
            <v>93500</v>
          </cell>
          <cell r="D1339">
            <v>4.13</v>
          </cell>
          <cell r="E1339">
            <v>10</v>
          </cell>
          <cell r="F1339">
            <v>56.75</v>
          </cell>
          <cell r="G1339">
            <v>22.7</v>
          </cell>
          <cell r="H1339">
            <v>0</v>
          </cell>
          <cell r="I1339">
            <v>34.049999999999997</v>
          </cell>
        </row>
        <row r="1340">
          <cell r="C1340">
            <v>93520</v>
          </cell>
          <cell r="D1340">
            <v>1.81</v>
          </cell>
          <cell r="E1340">
            <v>20</v>
          </cell>
          <cell r="F1340">
            <v>59.4</v>
          </cell>
          <cell r="G1340">
            <v>35.64</v>
          </cell>
          <cell r="H1340">
            <v>0</v>
          </cell>
          <cell r="I1340">
            <v>23.76</v>
          </cell>
        </row>
        <row r="1341">
          <cell r="C1341">
            <v>93530</v>
          </cell>
          <cell r="D1341">
            <v>0</v>
          </cell>
          <cell r="E1341">
            <v>10</v>
          </cell>
          <cell r="F1341">
            <v>4.53</v>
          </cell>
          <cell r="G1341">
            <v>2.72</v>
          </cell>
          <cell r="H1341">
            <v>0</v>
          </cell>
          <cell r="I1341">
            <v>1.81</v>
          </cell>
        </row>
        <row r="1342">
          <cell r="C1342">
            <v>93540</v>
          </cell>
          <cell r="D1342">
            <v>3.05</v>
          </cell>
          <cell r="E1342">
            <v>10</v>
          </cell>
          <cell r="F1342">
            <v>7.63</v>
          </cell>
          <cell r="G1342">
            <v>4.58</v>
          </cell>
          <cell r="H1342">
            <v>0</v>
          </cell>
          <cell r="I1342">
            <v>3.05</v>
          </cell>
        </row>
        <row r="1343">
          <cell r="C1343">
            <v>93560</v>
          </cell>
          <cell r="D1343">
            <v>7.87</v>
          </cell>
          <cell r="E1343">
            <v>20</v>
          </cell>
          <cell r="F1343">
            <v>109.2</v>
          </cell>
          <cell r="G1343">
            <v>66.61</v>
          </cell>
          <cell r="H1343">
            <v>0</v>
          </cell>
          <cell r="I1343">
            <v>43.68</v>
          </cell>
        </row>
        <row r="1344">
          <cell r="C1344">
            <v>93580</v>
          </cell>
          <cell r="D1344">
            <v>2.34</v>
          </cell>
          <cell r="E1344">
            <v>20</v>
          </cell>
          <cell r="F1344">
            <v>102.1</v>
          </cell>
          <cell r="G1344">
            <v>61.26</v>
          </cell>
          <cell r="H1344">
            <v>0</v>
          </cell>
          <cell r="I1344">
            <v>40.840000000000003</v>
          </cell>
        </row>
        <row r="1345">
          <cell r="C1345">
            <v>93590</v>
          </cell>
          <cell r="D1345">
            <v>1.93</v>
          </cell>
          <cell r="E1345">
            <v>10</v>
          </cell>
          <cell r="F1345">
            <v>21.35</v>
          </cell>
          <cell r="G1345">
            <v>12.81</v>
          </cell>
          <cell r="H1345">
            <v>0</v>
          </cell>
          <cell r="I1345">
            <v>8.5399999999999991</v>
          </cell>
        </row>
        <row r="1346">
          <cell r="C1346">
            <v>93600</v>
          </cell>
          <cell r="D1346">
            <v>4.41</v>
          </cell>
          <cell r="E1346">
            <v>10</v>
          </cell>
          <cell r="F1346">
            <v>31.7</v>
          </cell>
          <cell r="G1346">
            <v>19.02</v>
          </cell>
          <cell r="H1346">
            <v>0</v>
          </cell>
          <cell r="I1346">
            <v>12.68</v>
          </cell>
        </row>
        <row r="1347">
          <cell r="C1347">
            <v>93610</v>
          </cell>
          <cell r="D1347">
            <v>0</v>
          </cell>
          <cell r="E1347">
            <v>10</v>
          </cell>
          <cell r="F1347">
            <v>11.03</v>
          </cell>
          <cell r="G1347">
            <v>1.1000000000000001</v>
          </cell>
          <cell r="H1347">
            <v>0</v>
          </cell>
          <cell r="I1347">
            <v>9.93</v>
          </cell>
        </row>
        <row r="1348">
          <cell r="C1348">
            <v>93620</v>
          </cell>
          <cell r="D1348">
            <v>9.5500000000000007</v>
          </cell>
          <cell r="E1348">
            <v>10</v>
          </cell>
          <cell r="F1348">
            <v>23.88</v>
          </cell>
          <cell r="G1348">
            <v>2.39</v>
          </cell>
          <cell r="H1348">
            <v>0</v>
          </cell>
          <cell r="I1348">
            <v>21.49</v>
          </cell>
        </row>
        <row r="1349">
          <cell r="C1349">
            <v>93630</v>
          </cell>
          <cell r="D1349">
            <v>17.3</v>
          </cell>
          <cell r="E1349">
            <v>10</v>
          </cell>
          <cell r="F1349">
            <v>134.25</v>
          </cell>
          <cell r="G1349">
            <v>13.43</v>
          </cell>
          <cell r="H1349">
            <v>0</v>
          </cell>
          <cell r="I1349">
            <v>120.83</v>
          </cell>
        </row>
        <row r="1350">
          <cell r="C1350">
            <v>93640</v>
          </cell>
          <cell r="D1350">
            <v>1.95</v>
          </cell>
          <cell r="E1350">
            <v>10</v>
          </cell>
          <cell r="F1350">
            <v>96.25</v>
          </cell>
          <cell r="G1350">
            <v>9.6300000000000008</v>
          </cell>
          <cell r="H1350">
            <v>0</v>
          </cell>
          <cell r="I1350">
            <v>86.63</v>
          </cell>
        </row>
        <row r="1351">
          <cell r="C1351">
            <v>93660</v>
          </cell>
          <cell r="D1351">
            <v>4.6900000000000004</v>
          </cell>
          <cell r="E1351">
            <v>20</v>
          </cell>
          <cell r="F1351">
            <v>66.400000000000006</v>
          </cell>
          <cell r="G1351">
            <v>6.64</v>
          </cell>
          <cell r="H1351">
            <v>0</v>
          </cell>
          <cell r="I1351">
            <v>59.76</v>
          </cell>
        </row>
        <row r="1352">
          <cell r="C1352">
            <v>93670</v>
          </cell>
          <cell r="D1352">
            <v>7.06</v>
          </cell>
          <cell r="E1352">
            <v>10</v>
          </cell>
          <cell r="F1352">
            <v>58.75</v>
          </cell>
          <cell r="G1352">
            <v>5.88</v>
          </cell>
          <cell r="H1352">
            <v>0</v>
          </cell>
          <cell r="I1352">
            <v>52.88</v>
          </cell>
        </row>
        <row r="1353">
          <cell r="C1353">
            <v>93680</v>
          </cell>
          <cell r="D1353">
            <v>3.06</v>
          </cell>
          <cell r="E1353">
            <v>10</v>
          </cell>
          <cell r="F1353">
            <v>50.6</v>
          </cell>
          <cell r="G1353">
            <v>5.0599999999999996</v>
          </cell>
          <cell r="H1353">
            <v>0</v>
          </cell>
          <cell r="I1353">
            <v>45.54</v>
          </cell>
        </row>
        <row r="1354">
          <cell r="C1354">
            <v>93690</v>
          </cell>
          <cell r="D1354">
            <v>0.73</v>
          </cell>
          <cell r="E1354">
            <v>10</v>
          </cell>
          <cell r="F1354">
            <v>18.95</v>
          </cell>
          <cell r="G1354">
            <v>1.9</v>
          </cell>
          <cell r="H1354">
            <v>0</v>
          </cell>
          <cell r="I1354">
            <v>17.059999999999999</v>
          </cell>
        </row>
        <row r="1355">
          <cell r="C1355">
            <v>93700</v>
          </cell>
          <cell r="D1355">
            <v>1</v>
          </cell>
          <cell r="E1355">
            <v>10</v>
          </cell>
          <cell r="F1355">
            <v>8.65</v>
          </cell>
          <cell r="G1355">
            <v>0.87</v>
          </cell>
          <cell r="H1355">
            <v>0</v>
          </cell>
          <cell r="I1355">
            <v>7.79</v>
          </cell>
        </row>
        <row r="1356">
          <cell r="C1356">
            <v>93720</v>
          </cell>
          <cell r="D1356">
            <v>2.41</v>
          </cell>
          <cell r="E1356">
            <v>20</v>
          </cell>
          <cell r="F1356">
            <v>34.1</v>
          </cell>
          <cell r="G1356">
            <v>3.41</v>
          </cell>
          <cell r="H1356">
            <v>0</v>
          </cell>
          <cell r="I1356">
            <v>30.69</v>
          </cell>
        </row>
        <row r="1357">
          <cell r="C1357">
            <v>93740</v>
          </cell>
          <cell r="D1357">
            <v>2.81</v>
          </cell>
          <cell r="E1357">
            <v>20</v>
          </cell>
          <cell r="F1357">
            <v>52.2</v>
          </cell>
          <cell r="G1357">
            <v>5.22</v>
          </cell>
          <cell r="H1357">
            <v>0</v>
          </cell>
          <cell r="I1357">
            <v>46.98</v>
          </cell>
        </row>
        <row r="1358">
          <cell r="C1358">
            <v>93750</v>
          </cell>
          <cell r="D1358">
            <v>1.5</v>
          </cell>
          <cell r="E1358">
            <v>10</v>
          </cell>
          <cell r="F1358">
            <v>21.55</v>
          </cell>
          <cell r="G1358">
            <v>2.16</v>
          </cell>
          <cell r="H1358">
            <v>0</v>
          </cell>
          <cell r="I1358">
            <v>19.399999999999999</v>
          </cell>
        </row>
        <row r="1359">
          <cell r="C1359">
            <v>93760</v>
          </cell>
          <cell r="D1359">
            <v>0.51</v>
          </cell>
          <cell r="E1359">
            <v>10</v>
          </cell>
          <cell r="F1359">
            <v>10.050000000000001</v>
          </cell>
          <cell r="G1359">
            <v>1.01</v>
          </cell>
          <cell r="H1359">
            <v>0</v>
          </cell>
          <cell r="I1359">
            <v>9.0500000000000007</v>
          </cell>
        </row>
        <row r="1360">
          <cell r="C1360">
            <v>93780</v>
          </cell>
          <cell r="D1360">
            <v>0.35</v>
          </cell>
          <cell r="E1360">
            <v>20</v>
          </cell>
          <cell r="F1360">
            <v>8.6</v>
          </cell>
          <cell r="G1360">
            <v>0.86</v>
          </cell>
          <cell r="H1360">
            <v>0</v>
          </cell>
          <cell r="I1360">
            <v>7.74</v>
          </cell>
        </row>
        <row r="1361">
          <cell r="C1361">
            <v>93800</v>
          </cell>
          <cell r="D1361">
            <v>5</v>
          </cell>
          <cell r="E1361">
            <v>20</v>
          </cell>
          <cell r="F1361">
            <v>53.5</v>
          </cell>
          <cell r="G1361">
            <v>5.35</v>
          </cell>
          <cell r="H1361">
            <v>0</v>
          </cell>
          <cell r="I1361">
            <v>48.15</v>
          </cell>
        </row>
        <row r="1362">
          <cell r="C1362">
            <v>93820</v>
          </cell>
          <cell r="D1362">
            <v>1.8</v>
          </cell>
          <cell r="E1362">
            <v>20</v>
          </cell>
          <cell r="F1362">
            <v>68</v>
          </cell>
          <cell r="G1362">
            <v>6.8</v>
          </cell>
          <cell r="H1362">
            <v>0</v>
          </cell>
          <cell r="I1362">
            <v>61.2</v>
          </cell>
        </row>
        <row r="1363">
          <cell r="C1363">
            <v>93840</v>
          </cell>
          <cell r="D1363">
            <v>0</v>
          </cell>
          <cell r="E1363">
            <v>20</v>
          </cell>
          <cell r="F1363">
            <v>9</v>
          </cell>
          <cell r="G1363">
            <v>0.9</v>
          </cell>
          <cell r="H1363">
            <v>0</v>
          </cell>
          <cell r="I1363">
            <v>8.1</v>
          </cell>
        </row>
        <row r="1364">
          <cell r="C1364">
            <v>93850</v>
          </cell>
          <cell r="D1364">
            <v>1.51</v>
          </cell>
          <cell r="E1364">
            <v>10</v>
          </cell>
          <cell r="F1364">
            <v>3.78</v>
          </cell>
          <cell r="G1364">
            <v>0.38</v>
          </cell>
          <cell r="H1364">
            <v>0</v>
          </cell>
          <cell r="I1364">
            <v>3.4</v>
          </cell>
        </row>
        <row r="1365">
          <cell r="C1365">
            <v>93860</v>
          </cell>
          <cell r="D1365">
            <v>8.98</v>
          </cell>
          <cell r="E1365">
            <v>10</v>
          </cell>
          <cell r="F1365">
            <v>52.45</v>
          </cell>
          <cell r="G1365">
            <v>5.25</v>
          </cell>
          <cell r="H1365">
            <v>0</v>
          </cell>
          <cell r="I1365">
            <v>47.21</v>
          </cell>
        </row>
        <row r="1366">
          <cell r="C1366">
            <v>93870</v>
          </cell>
          <cell r="D1366">
            <v>1.19</v>
          </cell>
          <cell r="E1366">
            <v>10</v>
          </cell>
          <cell r="F1366">
            <v>50.85</v>
          </cell>
          <cell r="G1366">
            <v>5.09</v>
          </cell>
          <cell r="H1366">
            <v>0</v>
          </cell>
          <cell r="I1366">
            <v>45.77</v>
          </cell>
        </row>
        <row r="1367">
          <cell r="C1367">
            <v>93880</v>
          </cell>
          <cell r="D1367">
            <v>2.39</v>
          </cell>
          <cell r="E1367">
            <v>10</v>
          </cell>
          <cell r="F1367">
            <v>17.899999999999999</v>
          </cell>
          <cell r="G1367">
            <v>1.79</v>
          </cell>
          <cell r="H1367">
            <v>0</v>
          </cell>
          <cell r="I1367">
            <v>16.11</v>
          </cell>
        </row>
        <row r="1368">
          <cell r="C1368">
            <v>93890</v>
          </cell>
          <cell r="D1368">
            <v>4.57</v>
          </cell>
          <cell r="E1368">
            <v>10</v>
          </cell>
          <cell r="F1368">
            <v>34.799999999999997</v>
          </cell>
          <cell r="G1368">
            <v>3.48</v>
          </cell>
          <cell r="H1368">
            <v>0</v>
          </cell>
          <cell r="I1368">
            <v>31.32</v>
          </cell>
        </row>
        <row r="1369">
          <cell r="C1369">
            <v>93900</v>
          </cell>
          <cell r="D1369">
            <v>2.77</v>
          </cell>
          <cell r="E1369">
            <v>10</v>
          </cell>
          <cell r="F1369">
            <v>36.700000000000003</v>
          </cell>
          <cell r="G1369">
            <v>3.67</v>
          </cell>
          <cell r="H1369">
            <v>0</v>
          </cell>
          <cell r="I1369">
            <v>33.03</v>
          </cell>
        </row>
        <row r="1370">
          <cell r="C1370">
            <v>93920</v>
          </cell>
          <cell r="D1370">
            <v>9.49</v>
          </cell>
          <cell r="E1370">
            <v>20</v>
          </cell>
          <cell r="F1370">
            <v>122.6</v>
          </cell>
          <cell r="G1370">
            <v>12.26</v>
          </cell>
          <cell r="H1370">
            <v>0</v>
          </cell>
          <cell r="I1370">
            <v>110.34</v>
          </cell>
        </row>
        <row r="1371">
          <cell r="C1371">
            <v>93940</v>
          </cell>
          <cell r="D1371">
            <v>1.22</v>
          </cell>
          <cell r="E1371">
            <v>20</v>
          </cell>
          <cell r="F1371">
            <v>107.1</v>
          </cell>
          <cell r="G1371">
            <v>74.97</v>
          </cell>
          <cell r="H1371">
            <v>26.78</v>
          </cell>
          <cell r="I1371">
            <v>5.36</v>
          </cell>
        </row>
        <row r="1372">
          <cell r="C1372">
            <v>93960</v>
          </cell>
          <cell r="D1372">
            <v>5.44</v>
          </cell>
          <cell r="E1372">
            <v>20</v>
          </cell>
          <cell r="F1372">
            <v>66.599999999999994</v>
          </cell>
          <cell r="G1372">
            <v>46.62</v>
          </cell>
          <cell r="H1372">
            <v>16.649999999999999</v>
          </cell>
          <cell r="I1372">
            <v>3.33</v>
          </cell>
        </row>
        <row r="1373">
          <cell r="C1373">
            <v>93970</v>
          </cell>
          <cell r="D1373">
            <v>6.11</v>
          </cell>
          <cell r="E1373">
            <v>10</v>
          </cell>
          <cell r="F1373">
            <v>57.75</v>
          </cell>
          <cell r="G1373">
            <v>40.43</v>
          </cell>
          <cell r="H1373">
            <v>14.44</v>
          </cell>
          <cell r="I1373">
            <v>2.89</v>
          </cell>
        </row>
        <row r="1374">
          <cell r="C1374">
            <v>93980</v>
          </cell>
          <cell r="D1374">
            <v>1.05</v>
          </cell>
          <cell r="E1374">
            <v>10</v>
          </cell>
          <cell r="F1374">
            <v>35.799999999999997</v>
          </cell>
          <cell r="G1374">
            <v>25.06</v>
          </cell>
          <cell r="H1374">
            <v>8.9499999999999993</v>
          </cell>
          <cell r="I1374">
            <v>1.79</v>
          </cell>
        </row>
        <row r="1375">
          <cell r="C1375">
            <v>93990</v>
          </cell>
          <cell r="D1375">
            <v>0.91</v>
          </cell>
          <cell r="E1375">
            <v>10</v>
          </cell>
          <cell r="F1375">
            <v>9.8000000000000007</v>
          </cell>
          <cell r="G1375">
            <v>6.86</v>
          </cell>
          <cell r="H1375">
            <v>2.4500000000000002</v>
          </cell>
          <cell r="I1375">
            <v>0.49</v>
          </cell>
        </row>
        <row r="1376">
          <cell r="C1376">
            <v>94000</v>
          </cell>
          <cell r="D1376">
            <v>0.51</v>
          </cell>
          <cell r="E1376">
            <v>10</v>
          </cell>
          <cell r="F1376">
            <v>7.1</v>
          </cell>
          <cell r="G1376">
            <v>4.97</v>
          </cell>
          <cell r="H1376">
            <v>1.78</v>
          </cell>
          <cell r="I1376">
            <v>0.36</v>
          </cell>
        </row>
        <row r="1377">
          <cell r="C1377">
            <v>94010</v>
          </cell>
          <cell r="D1377">
            <v>2.6</v>
          </cell>
          <cell r="E1377">
            <v>10</v>
          </cell>
          <cell r="F1377">
            <v>15.55</v>
          </cell>
          <cell r="G1377">
            <v>10.89</v>
          </cell>
          <cell r="H1377">
            <v>3.89</v>
          </cell>
          <cell r="I1377">
            <v>0.78</v>
          </cell>
        </row>
        <row r="1378">
          <cell r="C1378">
            <v>94020</v>
          </cell>
          <cell r="D1378">
            <v>6.69</v>
          </cell>
          <cell r="E1378">
            <v>10</v>
          </cell>
          <cell r="F1378">
            <v>46.45</v>
          </cell>
          <cell r="G1378">
            <v>32.520000000000003</v>
          </cell>
          <cell r="H1378">
            <v>11.61</v>
          </cell>
          <cell r="I1378">
            <v>2.3199999999999998</v>
          </cell>
        </row>
        <row r="1379">
          <cell r="C1379">
            <v>94040</v>
          </cell>
          <cell r="D1379">
            <v>6.96</v>
          </cell>
          <cell r="E1379">
            <v>20</v>
          </cell>
          <cell r="F1379">
            <v>136.5</v>
          </cell>
          <cell r="G1379">
            <v>95.55</v>
          </cell>
          <cell r="H1379">
            <v>34.130000000000003</v>
          </cell>
          <cell r="I1379">
            <v>6.83</v>
          </cell>
        </row>
        <row r="1380">
          <cell r="C1380">
            <v>94060</v>
          </cell>
          <cell r="D1380">
            <v>13.38</v>
          </cell>
          <cell r="E1380">
            <v>20</v>
          </cell>
          <cell r="F1380">
            <v>203.4</v>
          </cell>
          <cell r="G1380">
            <v>142.38</v>
          </cell>
          <cell r="H1380">
            <v>50.85</v>
          </cell>
          <cell r="I1380">
            <v>10.17</v>
          </cell>
        </row>
        <row r="1381">
          <cell r="C1381">
            <v>94080</v>
          </cell>
          <cell r="D1381">
            <v>15.66</v>
          </cell>
          <cell r="E1381">
            <v>20</v>
          </cell>
          <cell r="F1381">
            <v>290.39999999999998</v>
          </cell>
          <cell r="G1381">
            <v>203.28</v>
          </cell>
          <cell r="H1381">
            <v>72.599999999999994</v>
          </cell>
          <cell r="I1381">
            <v>14.52</v>
          </cell>
        </row>
        <row r="1382">
          <cell r="C1382">
            <v>94090</v>
          </cell>
          <cell r="D1382">
            <v>17.940000000000001</v>
          </cell>
          <cell r="E1382">
            <v>10</v>
          </cell>
          <cell r="F1382">
            <v>168</v>
          </cell>
          <cell r="G1382">
            <v>117.6</v>
          </cell>
          <cell r="H1382">
            <v>42</v>
          </cell>
          <cell r="I1382">
            <v>8.4</v>
          </cell>
        </row>
        <row r="1383">
          <cell r="C1383">
            <v>94100</v>
          </cell>
          <cell r="D1383">
            <v>20.94</v>
          </cell>
          <cell r="E1383">
            <v>10</v>
          </cell>
          <cell r="F1383">
            <v>194.4</v>
          </cell>
          <cell r="G1383">
            <v>136.08000000000001</v>
          </cell>
          <cell r="H1383">
            <v>48.6</v>
          </cell>
          <cell r="I1383">
            <v>9.7200000000000006</v>
          </cell>
        </row>
        <row r="1384">
          <cell r="C1384">
            <v>94120</v>
          </cell>
          <cell r="D1384">
            <v>14.99</v>
          </cell>
          <cell r="E1384">
            <v>20</v>
          </cell>
          <cell r="F1384">
            <v>359.3</v>
          </cell>
          <cell r="G1384">
            <v>251.51</v>
          </cell>
          <cell r="H1384">
            <v>89.83</v>
          </cell>
          <cell r="I1384">
            <v>17.97</v>
          </cell>
        </row>
        <row r="1385">
          <cell r="C1385">
            <v>94130</v>
          </cell>
          <cell r="D1385">
            <v>7.78</v>
          </cell>
          <cell r="E1385">
            <v>10</v>
          </cell>
          <cell r="F1385">
            <v>113.85</v>
          </cell>
          <cell r="G1385">
            <v>79.7</v>
          </cell>
          <cell r="H1385">
            <v>28.46</v>
          </cell>
          <cell r="I1385">
            <v>5.69</v>
          </cell>
        </row>
        <row r="1386">
          <cell r="C1386">
            <v>94140</v>
          </cell>
          <cell r="D1386">
            <v>5.59</v>
          </cell>
          <cell r="E1386">
            <v>10</v>
          </cell>
          <cell r="F1386">
            <v>66.849999999999994</v>
          </cell>
          <cell r="G1386">
            <v>46.8</v>
          </cell>
          <cell r="H1386">
            <v>16.71</v>
          </cell>
          <cell r="I1386">
            <v>3.34</v>
          </cell>
        </row>
        <row r="1387">
          <cell r="C1387">
            <v>94160</v>
          </cell>
          <cell r="D1387">
            <v>13.26</v>
          </cell>
          <cell r="E1387">
            <v>20</v>
          </cell>
          <cell r="F1387">
            <v>188.5</v>
          </cell>
          <cell r="G1387">
            <v>131.94999999999999</v>
          </cell>
          <cell r="H1387">
            <v>47.13</v>
          </cell>
          <cell r="I1387">
            <v>9.43</v>
          </cell>
        </row>
        <row r="1388">
          <cell r="C1388">
            <v>94170</v>
          </cell>
          <cell r="D1388">
            <v>5.19</v>
          </cell>
          <cell r="E1388">
            <v>10</v>
          </cell>
          <cell r="F1388">
            <v>92.25</v>
          </cell>
          <cell r="G1388">
            <v>64.58</v>
          </cell>
          <cell r="H1388">
            <v>23.06</v>
          </cell>
          <cell r="I1388">
            <v>4.6100000000000003</v>
          </cell>
        </row>
        <row r="1389">
          <cell r="C1389">
            <v>94180</v>
          </cell>
          <cell r="D1389">
            <v>0</v>
          </cell>
          <cell r="E1389">
            <v>10</v>
          </cell>
          <cell r="F1389">
            <v>12.98</v>
          </cell>
          <cell r="G1389">
            <v>9.09</v>
          </cell>
          <cell r="H1389">
            <v>3.25</v>
          </cell>
          <cell r="I1389">
            <v>0.65</v>
          </cell>
        </row>
        <row r="1390">
          <cell r="C1390">
            <v>94200</v>
          </cell>
          <cell r="D1390">
            <v>0</v>
          </cell>
          <cell r="E1390">
            <v>20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</row>
        <row r="1391">
          <cell r="C1391">
            <v>94220</v>
          </cell>
          <cell r="D1391">
            <v>0</v>
          </cell>
          <cell r="E1391">
            <v>20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</row>
        <row r="1392">
          <cell r="C1392">
            <v>94230</v>
          </cell>
          <cell r="D1392">
            <v>0.74</v>
          </cell>
          <cell r="E1392">
            <v>10</v>
          </cell>
          <cell r="F1392">
            <v>1.85</v>
          </cell>
          <cell r="G1392">
            <v>0.61</v>
          </cell>
          <cell r="H1392">
            <v>0.61</v>
          </cell>
          <cell r="I1392">
            <v>0.63</v>
          </cell>
        </row>
        <row r="1393">
          <cell r="C1393">
            <v>94240</v>
          </cell>
          <cell r="D1393">
            <v>1.86</v>
          </cell>
          <cell r="E1393">
            <v>10</v>
          </cell>
          <cell r="F1393">
            <v>13</v>
          </cell>
          <cell r="G1393">
            <v>4.29</v>
          </cell>
          <cell r="H1393">
            <v>4.29</v>
          </cell>
          <cell r="I1393">
            <v>4.42</v>
          </cell>
        </row>
        <row r="1394">
          <cell r="C1394">
            <v>94260</v>
          </cell>
          <cell r="D1394">
            <v>5.03</v>
          </cell>
          <cell r="E1394">
            <v>20</v>
          </cell>
          <cell r="F1394">
            <v>68.900000000000006</v>
          </cell>
          <cell r="G1394">
            <v>22.74</v>
          </cell>
          <cell r="H1394">
            <v>22.74</v>
          </cell>
          <cell r="I1394">
            <v>23.43</v>
          </cell>
        </row>
        <row r="1395">
          <cell r="C1395">
            <v>94280</v>
          </cell>
          <cell r="D1395">
            <v>11.5</v>
          </cell>
          <cell r="E1395">
            <v>20</v>
          </cell>
          <cell r="F1395">
            <v>165.3</v>
          </cell>
          <cell r="G1395">
            <v>54.55</v>
          </cell>
          <cell r="H1395">
            <v>54.55</v>
          </cell>
          <cell r="I1395">
            <v>56.2</v>
          </cell>
        </row>
        <row r="1396">
          <cell r="C1396">
            <v>94300</v>
          </cell>
          <cell r="D1396">
            <v>14.63</v>
          </cell>
          <cell r="E1396">
            <v>20</v>
          </cell>
          <cell r="F1396">
            <v>261.3</v>
          </cell>
          <cell r="G1396">
            <v>86.23</v>
          </cell>
          <cell r="H1396">
            <v>86.23</v>
          </cell>
          <cell r="I1396">
            <v>88.84</v>
          </cell>
        </row>
        <row r="1397">
          <cell r="C1397">
            <v>94310</v>
          </cell>
          <cell r="D1397">
            <v>83.24</v>
          </cell>
          <cell r="E1397">
            <v>10</v>
          </cell>
          <cell r="F1397">
            <v>489.35</v>
          </cell>
          <cell r="G1397">
            <v>161.49</v>
          </cell>
          <cell r="H1397">
            <v>161.49</v>
          </cell>
          <cell r="I1397">
            <v>166.38</v>
          </cell>
        </row>
        <row r="1398">
          <cell r="C1398">
            <v>94320</v>
          </cell>
          <cell r="D1398">
            <v>11.38</v>
          </cell>
          <cell r="E1398">
            <v>10</v>
          </cell>
          <cell r="F1398">
            <v>473.1</v>
          </cell>
          <cell r="G1398">
            <v>156.12</v>
          </cell>
          <cell r="H1398">
            <v>156.12</v>
          </cell>
          <cell r="I1398">
            <v>160.85</v>
          </cell>
        </row>
        <row r="1399">
          <cell r="C1399">
            <v>94340</v>
          </cell>
          <cell r="D1399">
            <v>1.0900000000000001</v>
          </cell>
          <cell r="E1399">
            <v>20</v>
          </cell>
          <cell r="F1399">
            <v>124.7</v>
          </cell>
          <cell r="G1399">
            <v>41.15</v>
          </cell>
          <cell r="H1399">
            <v>41.15</v>
          </cell>
          <cell r="I1399">
            <v>42.4</v>
          </cell>
        </row>
        <row r="1400">
          <cell r="C1400">
            <v>94350</v>
          </cell>
          <cell r="D1400">
            <v>0</v>
          </cell>
          <cell r="E1400">
            <v>10</v>
          </cell>
          <cell r="F1400">
            <v>2.73</v>
          </cell>
          <cell r="G1400">
            <v>0.9</v>
          </cell>
          <cell r="H1400">
            <v>0.9</v>
          </cell>
          <cell r="I1400">
            <v>0.93</v>
          </cell>
        </row>
        <row r="1401">
          <cell r="C1401">
            <v>94360</v>
          </cell>
          <cell r="D1401">
            <v>0</v>
          </cell>
          <cell r="E1401">
            <v>10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</row>
        <row r="1402">
          <cell r="C1402">
            <v>94370</v>
          </cell>
          <cell r="D1402">
            <v>0</v>
          </cell>
          <cell r="E1402">
            <v>10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</row>
        <row r="1403">
          <cell r="C1403">
            <v>94380</v>
          </cell>
          <cell r="D1403">
            <v>0</v>
          </cell>
          <cell r="E1403">
            <v>10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</row>
        <row r="1404">
          <cell r="C1404">
            <v>94390</v>
          </cell>
          <cell r="D1404">
            <v>0</v>
          </cell>
          <cell r="E1404">
            <v>10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</row>
        <row r="1405">
          <cell r="C1405">
            <v>94400</v>
          </cell>
          <cell r="D1405">
            <v>0</v>
          </cell>
          <cell r="E1405">
            <v>10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</row>
        <row r="1406">
          <cell r="C1406">
            <v>94410</v>
          </cell>
          <cell r="D1406">
            <v>1.88</v>
          </cell>
          <cell r="E1406">
            <v>10</v>
          </cell>
          <cell r="F1406">
            <v>4.7</v>
          </cell>
          <cell r="G1406">
            <v>1.55</v>
          </cell>
          <cell r="H1406">
            <v>1.55</v>
          </cell>
          <cell r="I1406">
            <v>1.6</v>
          </cell>
        </row>
        <row r="1407">
          <cell r="C1407">
            <v>94420</v>
          </cell>
          <cell r="D1407">
            <v>1.95</v>
          </cell>
          <cell r="E1407">
            <v>10</v>
          </cell>
          <cell r="F1407">
            <v>19.149999999999999</v>
          </cell>
          <cell r="G1407">
            <v>6.32</v>
          </cell>
          <cell r="H1407">
            <v>6.32</v>
          </cell>
          <cell r="I1407">
            <v>6.51</v>
          </cell>
        </row>
        <row r="1408">
          <cell r="C1408">
            <v>94431.69</v>
          </cell>
          <cell r="D1408">
            <v>0</v>
          </cell>
          <cell r="E1408">
            <v>11.690000000002328</v>
          </cell>
          <cell r="F1408">
            <v>5.7</v>
          </cell>
          <cell r="G1408">
            <v>1.88</v>
          </cell>
          <cell r="H1408">
            <v>1.88</v>
          </cell>
          <cell r="I1408">
            <v>1.94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MºSº"/>
      <sheetName val="VAL ADIC 02"/>
      <sheetName val="SR ADIC 02"/>
      <sheetName val="R-ARTE ADIC-02"/>
      <sheetName val="alcant ADIC-02"/>
      <sheetName val="CºCº ADIC-02"/>
      <sheetName val="ex rell CºCº ADIC 02"/>
      <sheetName val="conc encofr CºCº cd ADIC 02"/>
      <sheetName val="SUB-CIM MURO CºAº"/>
      <sheetName val="MM-PN"/>
      <sheetName val="ADIC TERR"/>
      <sheetName val="VAL-MM"/>
      <sheetName val="VAL"/>
      <sheetName val="Mov"/>
      <sheetName val="cartel"/>
      <sheetName val="topog"/>
      <sheetName val="mtsv"/>
      <sheetName val="limp"/>
      <sheetName val="perf"/>
      <sheetName val="rm-perf"/>
      <sheetName val="ctrl-perf"/>
      <sheetName val="EXP"/>
      <sheetName val="RM EXP"/>
      <sheetName val="ctrl-exp"/>
      <sheetName val="EXP MM"/>
      <sheetName val="TERRA"/>
      <sheetName val="RES terra"/>
      <sheetName val="ctrl-terr"/>
      <sheetName val="Base"/>
      <sheetName val="RM base"/>
      <sheetName val="TRANSP MAT GR"/>
      <sheetName val="IMP"/>
      <sheetName val="RM imp"/>
      <sheetName val="TSB"/>
      <sheetName val="RM tsb"/>
      <sheetName val="S-A"/>
      <sheetName val="RC-250"/>
      <sheetName val="R-ARTE"/>
      <sheetName val="alcant"/>
      <sheetName val="alcant36"/>
      <sheetName val="alcant48"/>
      <sheetName val="Emboq"/>
      <sheetName val="BADEN"/>
      <sheetName val="mur CºCº"/>
      <sheetName val="dow"/>
      <sheetName val="mur mp"/>
      <sheetName val="excav rell CºCº"/>
      <sheetName val="conc encofr CºCº cd"/>
      <sheetName val="excav rell MP"/>
      <sheetName val="MM Mamp Pd"/>
      <sheetName val="MM mp"/>
      <sheetName val="MM excav rell MP"/>
      <sheetName val="mur CºAº"/>
      <sheetName val="Muro H9"/>
      <sheetName val="MM pircas"/>
      <sheetName val="RM pircas"/>
      <sheetName val="PINT ALC"/>
      <sheetName val="SEÑAL 01"/>
      <sheetName val="SEÑAL 02"/>
      <sheetName val="s-amb"/>
      <sheetName val="p-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C7">
            <v>75000</v>
          </cell>
          <cell r="D7">
            <v>0.24</v>
          </cell>
        </row>
        <row r="8">
          <cell r="C8">
            <v>75010</v>
          </cell>
          <cell r="D8">
            <v>2.41</v>
          </cell>
          <cell r="E8">
            <v>10</v>
          </cell>
          <cell r="F8">
            <v>13.25</v>
          </cell>
          <cell r="G8">
            <v>0</v>
          </cell>
          <cell r="H8">
            <v>0</v>
          </cell>
          <cell r="I8">
            <v>13.25</v>
          </cell>
        </row>
        <row r="9">
          <cell r="C9">
            <v>75020</v>
          </cell>
          <cell r="D9">
            <v>13.73</v>
          </cell>
          <cell r="E9">
            <v>10</v>
          </cell>
          <cell r="F9">
            <v>80.7</v>
          </cell>
          <cell r="G9">
            <v>0</v>
          </cell>
          <cell r="H9">
            <v>0</v>
          </cell>
          <cell r="I9">
            <v>80.7</v>
          </cell>
        </row>
        <row r="10">
          <cell r="C10">
            <v>75023</v>
          </cell>
          <cell r="D10">
            <v>0.08</v>
          </cell>
          <cell r="E10">
            <v>3</v>
          </cell>
          <cell r="F10">
            <v>20.72</v>
          </cell>
          <cell r="G10">
            <v>0</v>
          </cell>
          <cell r="H10">
            <v>0</v>
          </cell>
          <cell r="I10">
            <v>20.72</v>
          </cell>
        </row>
        <row r="11">
          <cell r="C11">
            <v>75040</v>
          </cell>
          <cell r="D11">
            <v>0.05</v>
          </cell>
          <cell r="E11">
            <v>17</v>
          </cell>
          <cell r="F11">
            <v>1.1100000000000001</v>
          </cell>
          <cell r="G11">
            <v>0</v>
          </cell>
          <cell r="H11">
            <v>0</v>
          </cell>
          <cell r="I11">
            <v>1.1100000000000001</v>
          </cell>
        </row>
        <row r="12">
          <cell r="C12">
            <v>75060</v>
          </cell>
          <cell r="D12">
            <v>0</v>
          </cell>
          <cell r="E12">
            <v>20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</row>
        <row r="13">
          <cell r="C13">
            <v>75061</v>
          </cell>
          <cell r="D13">
            <v>0.03</v>
          </cell>
          <cell r="E13">
            <v>1</v>
          </cell>
          <cell r="F13">
            <v>0.01</v>
          </cell>
          <cell r="G13">
            <v>0</v>
          </cell>
          <cell r="H13">
            <v>0</v>
          </cell>
          <cell r="I13">
            <v>0.01</v>
          </cell>
        </row>
        <row r="14">
          <cell r="C14">
            <v>75070</v>
          </cell>
          <cell r="D14">
            <v>22.32</v>
          </cell>
          <cell r="E14">
            <v>9</v>
          </cell>
          <cell r="F14">
            <v>100.58</v>
          </cell>
          <cell r="G14">
            <v>30.17</v>
          </cell>
          <cell r="H14">
            <v>0</v>
          </cell>
          <cell r="I14">
            <v>70.41</v>
          </cell>
        </row>
        <row r="15">
          <cell r="C15">
            <v>75080</v>
          </cell>
          <cell r="D15">
            <v>11.95</v>
          </cell>
          <cell r="E15">
            <v>10</v>
          </cell>
          <cell r="F15">
            <v>171.35</v>
          </cell>
          <cell r="G15">
            <v>51.41</v>
          </cell>
          <cell r="H15">
            <v>0</v>
          </cell>
          <cell r="I15">
            <v>119.95</v>
          </cell>
        </row>
        <row r="16">
          <cell r="C16">
            <v>75100</v>
          </cell>
          <cell r="D16">
            <v>2.95</v>
          </cell>
          <cell r="E16">
            <v>20</v>
          </cell>
          <cell r="F16">
            <v>149</v>
          </cell>
          <cell r="G16">
            <v>44.7</v>
          </cell>
          <cell r="H16">
            <v>0</v>
          </cell>
          <cell r="I16">
            <v>104.3</v>
          </cell>
        </row>
        <row r="17">
          <cell r="C17">
            <v>75110</v>
          </cell>
          <cell r="D17">
            <v>19.420000000000002</v>
          </cell>
          <cell r="E17">
            <v>10</v>
          </cell>
          <cell r="F17">
            <v>111.85</v>
          </cell>
          <cell r="G17">
            <v>33.56</v>
          </cell>
          <cell r="H17">
            <v>0</v>
          </cell>
          <cell r="I17">
            <v>78.3</v>
          </cell>
        </row>
        <row r="18">
          <cell r="C18">
            <v>75120</v>
          </cell>
          <cell r="D18">
            <v>2.98</v>
          </cell>
          <cell r="E18">
            <v>10</v>
          </cell>
          <cell r="F18">
            <v>112</v>
          </cell>
          <cell r="G18">
            <v>33.6</v>
          </cell>
          <cell r="H18">
            <v>0</v>
          </cell>
          <cell r="I18">
            <v>78.400000000000006</v>
          </cell>
        </row>
        <row r="19">
          <cell r="C19">
            <v>75140</v>
          </cell>
          <cell r="D19">
            <v>3.1</v>
          </cell>
          <cell r="E19">
            <v>20</v>
          </cell>
          <cell r="F19">
            <v>60.8</v>
          </cell>
          <cell r="G19">
            <v>18.239999999999998</v>
          </cell>
          <cell r="H19">
            <v>0</v>
          </cell>
          <cell r="I19">
            <v>42.56</v>
          </cell>
        </row>
        <row r="20">
          <cell r="C20">
            <v>75150</v>
          </cell>
          <cell r="D20">
            <v>1.99</v>
          </cell>
          <cell r="E20">
            <v>10</v>
          </cell>
          <cell r="F20">
            <v>25.45</v>
          </cell>
          <cell r="G20">
            <v>7.64</v>
          </cell>
          <cell r="H20">
            <v>0</v>
          </cell>
          <cell r="I20">
            <v>17.82</v>
          </cell>
        </row>
        <row r="21">
          <cell r="C21">
            <v>75160</v>
          </cell>
          <cell r="D21">
            <v>1.53</v>
          </cell>
          <cell r="E21">
            <v>10</v>
          </cell>
          <cell r="F21">
            <v>17.600000000000001</v>
          </cell>
          <cell r="G21">
            <v>5.28</v>
          </cell>
          <cell r="H21">
            <v>0</v>
          </cell>
          <cell r="I21">
            <v>12.32</v>
          </cell>
        </row>
        <row r="22">
          <cell r="C22">
            <v>75170</v>
          </cell>
          <cell r="D22">
            <v>2.14</v>
          </cell>
          <cell r="E22">
            <v>10</v>
          </cell>
          <cell r="F22">
            <v>18.350000000000001</v>
          </cell>
          <cell r="G22">
            <v>5.51</v>
          </cell>
          <cell r="H22">
            <v>0</v>
          </cell>
          <cell r="I22">
            <v>12.85</v>
          </cell>
        </row>
        <row r="23">
          <cell r="C23">
            <v>75180</v>
          </cell>
          <cell r="D23">
            <v>2.31</v>
          </cell>
          <cell r="E23">
            <v>10</v>
          </cell>
          <cell r="F23">
            <v>22.25</v>
          </cell>
          <cell r="G23">
            <v>6.68</v>
          </cell>
          <cell r="H23">
            <v>0</v>
          </cell>
          <cell r="I23">
            <v>15.58</v>
          </cell>
        </row>
        <row r="24">
          <cell r="C24">
            <v>75200</v>
          </cell>
          <cell r="D24">
            <v>6.72</v>
          </cell>
          <cell r="E24">
            <v>20</v>
          </cell>
          <cell r="F24">
            <v>90.3</v>
          </cell>
          <cell r="G24">
            <v>27.09</v>
          </cell>
          <cell r="H24">
            <v>0</v>
          </cell>
          <cell r="I24">
            <v>63.21</v>
          </cell>
        </row>
        <row r="25">
          <cell r="C25">
            <v>75220</v>
          </cell>
          <cell r="D25">
            <v>5.45</v>
          </cell>
          <cell r="E25">
            <v>20</v>
          </cell>
          <cell r="F25">
            <v>121.7</v>
          </cell>
          <cell r="G25">
            <v>0</v>
          </cell>
          <cell r="H25">
            <v>0</v>
          </cell>
          <cell r="I25">
            <v>121.7</v>
          </cell>
        </row>
        <row r="26">
          <cell r="C26">
            <v>75240</v>
          </cell>
          <cell r="D26">
            <v>6.31</v>
          </cell>
          <cell r="E26">
            <v>20</v>
          </cell>
          <cell r="F26">
            <v>117.6</v>
          </cell>
          <cell r="G26">
            <v>0</v>
          </cell>
          <cell r="H26">
            <v>0</v>
          </cell>
          <cell r="I26">
            <v>117.6</v>
          </cell>
        </row>
        <row r="27">
          <cell r="C27">
            <v>75260</v>
          </cell>
          <cell r="D27">
            <v>0.18</v>
          </cell>
          <cell r="E27">
            <v>20</v>
          </cell>
          <cell r="F27">
            <v>64.900000000000006</v>
          </cell>
          <cell r="G27">
            <v>0</v>
          </cell>
          <cell r="H27">
            <v>0</v>
          </cell>
          <cell r="I27">
            <v>64.900000000000006</v>
          </cell>
        </row>
        <row r="28">
          <cell r="C28">
            <v>75270</v>
          </cell>
          <cell r="D28">
            <v>2.12</v>
          </cell>
          <cell r="E28">
            <v>10</v>
          </cell>
          <cell r="F28">
            <v>11.5</v>
          </cell>
          <cell r="G28">
            <v>0</v>
          </cell>
          <cell r="H28">
            <v>0</v>
          </cell>
          <cell r="I28">
            <v>11.5</v>
          </cell>
        </row>
        <row r="29">
          <cell r="C29">
            <v>75280</v>
          </cell>
          <cell r="D29">
            <v>3.57</v>
          </cell>
          <cell r="E29">
            <v>10</v>
          </cell>
          <cell r="F29">
            <v>28.45</v>
          </cell>
          <cell r="G29">
            <v>0</v>
          </cell>
          <cell r="H29">
            <v>0</v>
          </cell>
          <cell r="I29">
            <v>28.45</v>
          </cell>
        </row>
        <row r="30">
          <cell r="C30">
            <v>75290</v>
          </cell>
          <cell r="D30">
            <v>4.46</v>
          </cell>
          <cell r="E30">
            <v>10</v>
          </cell>
          <cell r="F30">
            <v>40.15</v>
          </cell>
          <cell r="G30">
            <v>0</v>
          </cell>
          <cell r="H30">
            <v>0</v>
          </cell>
          <cell r="I30">
            <v>40.15</v>
          </cell>
        </row>
        <row r="31">
          <cell r="C31">
            <v>75300</v>
          </cell>
          <cell r="D31">
            <v>12.33</v>
          </cell>
          <cell r="E31">
            <v>10</v>
          </cell>
          <cell r="F31">
            <v>83.95</v>
          </cell>
          <cell r="G31">
            <v>0</v>
          </cell>
          <cell r="H31">
            <v>0</v>
          </cell>
          <cell r="I31">
            <v>83.95</v>
          </cell>
        </row>
        <row r="32">
          <cell r="C32">
            <v>75320</v>
          </cell>
          <cell r="D32">
            <v>4.47</v>
          </cell>
          <cell r="E32">
            <v>20</v>
          </cell>
          <cell r="F32">
            <v>168</v>
          </cell>
          <cell r="G32">
            <v>0</v>
          </cell>
          <cell r="H32">
            <v>0</v>
          </cell>
          <cell r="I32">
            <v>168</v>
          </cell>
        </row>
        <row r="33">
          <cell r="C33">
            <v>75340</v>
          </cell>
          <cell r="D33">
            <v>2.99</v>
          </cell>
          <cell r="E33">
            <v>20</v>
          </cell>
          <cell r="F33">
            <v>74.599999999999994</v>
          </cell>
          <cell r="G33">
            <v>0</v>
          </cell>
          <cell r="H33">
            <v>0</v>
          </cell>
          <cell r="I33">
            <v>74.599999999999994</v>
          </cell>
        </row>
        <row r="34">
          <cell r="C34">
            <v>75360</v>
          </cell>
          <cell r="D34">
            <v>1.32</v>
          </cell>
          <cell r="E34">
            <v>20</v>
          </cell>
          <cell r="F34">
            <v>43.1</v>
          </cell>
          <cell r="G34">
            <v>0</v>
          </cell>
          <cell r="H34">
            <v>0</v>
          </cell>
          <cell r="I34">
            <v>43.1</v>
          </cell>
        </row>
        <row r="35">
          <cell r="C35">
            <v>75380</v>
          </cell>
          <cell r="D35">
            <v>1.97</v>
          </cell>
          <cell r="E35">
            <v>20</v>
          </cell>
          <cell r="F35">
            <v>32.9</v>
          </cell>
          <cell r="G35">
            <v>0</v>
          </cell>
          <cell r="H35">
            <v>0</v>
          </cell>
          <cell r="I35">
            <v>32.9</v>
          </cell>
        </row>
        <row r="36">
          <cell r="C36">
            <v>75390</v>
          </cell>
          <cell r="D36">
            <v>1.84</v>
          </cell>
          <cell r="E36">
            <v>10</v>
          </cell>
          <cell r="F36">
            <v>19.05</v>
          </cell>
          <cell r="G36">
            <v>0</v>
          </cell>
          <cell r="H36">
            <v>0</v>
          </cell>
          <cell r="I36">
            <v>19.05</v>
          </cell>
        </row>
        <row r="37">
          <cell r="C37">
            <v>75400</v>
          </cell>
          <cell r="D37">
            <v>1.5</v>
          </cell>
          <cell r="E37">
            <v>10</v>
          </cell>
          <cell r="F37">
            <v>16.7</v>
          </cell>
          <cell r="G37">
            <v>0</v>
          </cell>
          <cell r="H37">
            <v>0</v>
          </cell>
          <cell r="I37">
            <v>16.7</v>
          </cell>
        </row>
        <row r="38">
          <cell r="C38">
            <v>75420</v>
          </cell>
          <cell r="D38">
            <v>8.25</v>
          </cell>
          <cell r="E38">
            <v>20</v>
          </cell>
          <cell r="F38">
            <v>97.5</v>
          </cell>
          <cell r="G38">
            <v>0</v>
          </cell>
          <cell r="H38">
            <v>0</v>
          </cell>
          <cell r="I38">
            <v>97.5</v>
          </cell>
        </row>
        <row r="39">
          <cell r="C39">
            <v>75440</v>
          </cell>
          <cell r="D39">
            <v>10.54</v>
          </cell>
          <cell r="E39">
            <v>20</v>
          </cell>
          <cell r="F39">
            <v>187.9</v>
          </cell>
          <cell r="G39">
            <v>0</v>
          </cell>
          <cell r="H39">
            <v>0</v>
          </cell>
          <cell r="I39">
            <v>187.9</v>
          </cell>
        </row>
        <row r="40">
          <cell r="C40">
            <v>75450</v>
          </cell>
          <cell r="D40">
            <v>4.13</v>
          </cell>
          <cell r="E40">
            <v>10</v>
          </cell>
          <cell r="F40">
            <v>73.349999999999994</v>
          </cell>
          <cell r="G40">
            <v>0</v>
          </cell>
          <cell r="H40">
            <v>0</v>
          </cell>
          <cell r="I40">
            <v>73.349999999999994</v>
          </cell>
        </row>
        <row r="41">
          <cell r="C41">
            <v>75460</v>
          </cell>
          <cell r="D41">
            <v>4.3</v>
          </cell>
          <cell r="E41">
            <v>10</v>
          </cell>
          <cell r="F41">
            <v>42.15</v>
          </cell>
          <cell r="G41">
            <v>0</v>
          </cell>
          <cell r="H41">
            <v>0</v>
          </cell>
          <cell r="I41">
            <v>42.15</v>
          </cell>
        </row>
        <row r="42">
          <cell r="C42">
            <v>75470</v>
          </cell>
          <cell r="D42">
            <v>6.48</v>
          </cell>
          <cell r="E42">
            <v>10</v>
          </cell>
          <cell r="F42">
            <v>53.9</v>
          </cell>
          <cell r="G42">
            <v>0</v>
          </cell>
          <cell r="H42">
            <v>0</v>
          </cell>
          <cell r="I42">
            <v>53.9</v>
          </cell>
        </row>
        <row r="43">
          <cell r="C43">
            <v>75480</v>
          </cell>
          <cell r="D43">
            <v>9.6999999999999993</v>
          </cell>
          <cell r="E43">
            <v>10</v>
          </cell>
          <cell r="F43">
            <v>80.900000000000006</v>
          </cell>
          <cell r="G43">
            <v>0</v>
          </cell>
          <cell r="H43">
            <v>0</v>
          </cell>
          <cell r="I43">
            <v>80.900000000000006</v>
          </cell>
        </row>
        <row r="44">
          <cell r="C44">
            <v>75490</v>
          </cell>
          <cell r="D44">
            <v>0.53</v>
          </cell>
          <cell r="E44">
            <v>10</v>
          </cell>
          <cell r="F44">
            <v>51.15</v>
          </cell>
          <cell r="G44">
            <v>0</v>
          </cell>
          <cell r="H44">
            <v>0</v>
          </cell>
          <cell r="I44">
            <v>51.15</v>
          </cell>
        </row>
        <row r="45">
          <cell r="C45">
            <v>75500</v>
          </cell>
          <cell r="D45">
            <v>1.71</v>
          </cell>
          <cell r="E45">
            <v>10</v>
          </cell>
          <cell r="F45">
            <v>11.2</v>
          </cell>
          <cell r="G45">
            <v>0</v>
          </cell>
          <cell r="H45">
            <v>0</v>
          </cell>
          <cell r="I45">
            <v>11.2</v>
          </cell>
        </row>
        <row r="46">
          <cell r="C46">
            <v>75520</v>
          </cell>
          <cell r="D46">
            <v>12.29</v>
          </cell>
          <cell r="E46">
            <v>20</v>
          </cell>
          <cell r="F46">
            <v>140</v>
          </cell>
          <cell r="G46">
            <v>0</v>
          </cell>
          <cell r="H46">
            <v>0</v>
          </cell>
          <cell r="I46">
            <v>140</v>
          </cell>
        </row>
        <row r="47">
          <cell r="C47">
            <v>75530</v>
          </cell>
          <cell r="D47">
            <v>8.4600000000000009</v>
          </cell>
          <cell r="E47">
            <v>10</v>
          </cell>
          <cell r="F47">
            <v>103.75</v>
          </cell>
          <cell r="G47">
            <v>0</v>
          </cell>
          <cell r="H47">
            <v>0</v>
          </cell>
          <cell r="I47">
            <v>103.75</v>
          </cell>
        </row>
        <row r="48">
          <cell r="C48">
            <v>75540</v>
          </cell>
          <cell r="D48">
            <v>3.14</v>
          </cell>
          <cell r="E48">
            <v>10</v>
          </cell>
          <cell r="F48">
            <v>58</v>
          </cell>
          <cell r="G48">
            <v>0</v>
          </cell>
          <cell r="H48">
            <v>0</v>
          </cell>
          <cell r="I48">
            <v>58</v>
          </cell>
        </row>
        <row r="49">
          <cell r="C49">
            <v>75550</v>
          </cell>
          <cell r="D49">
            <v>4.08</v>
          </cell>
          <cell r="E49">
            <v>10</v>
          </cell>
          <cell r="F49">
            <v>36.1</v>
          </cell>
          <cell r="G49">
            <v>0</v>
          </cell>
          <cell r="H49">
            <v>0</v>
          </cell>
          <cell r="I49">
            <v>36.1</v>
          </cell>
        </row>
        <row r="50">
          <cell r="C50">
            <v>75560</v>
          </cell>
          <cell r="D50">
            <v>4.97</v>
          </cell>
          <cell r="E50">
            <v>10</v>
          </cell>
          <cell r="F50">
            <v>45.25</v>
          </cell>
          <cell r="G50">
            <v>0</v>
          </cell>
          <cell r="H50">
            <v>0</v>
          </cell>
          <cell r="I50">
            <v>45.25</v>
          </cell>
        </row>
        <row r="51">
          <cell r="C51">
            <v>75570</v>
          </cell>
          <cell r="D51">
            <v>18.64</v>
          </cell>
          <cell r="E51">
            <v>10</v>
          </cell>
          <cell r="F51">
            <v>118.05</v>
          </cell>
          <cell r="G51">
            <v>0</v>
          </cell>
          <cell r="H51">
            <v>0</v>
          </cell>
          <cell r="I51">
            <v>118.05</v>
          </cell>
        </row>
        <row r="52">
          <cell r="C52">
            <v>75580</v>
          </cell>
          <cell r="D52">
            <v>7.75</v>
          </cell>
          <cell r="E52">
            <v>10</v>
          </cell>
          <cell r="F52">
            <v>131.94999999999999</v>
          </cell>
          <cell r="G52">
            <v>0</v>
          </cell>
          <cell r="H52">
            <v>0</v>
          </cell>
          <cell r="I52">
            <v>131.94999999999999</v>
          </cell>
        </row>
        <row r="53">
          <cell r="C53">
            <v>75600</v>
          </cell>
          <cell r="D53">
            <v>2.5</v>
          </cell>
          <cell r="E53">
            <v>20</v>
          </cell>
          <cell r="F53">
            <v>102.5</v>
          </cell>
          <cell r="G53">
            <v>0</v>
          </cell>
          <cell r="H53">
            <v>0</v>
          </cell>
          <cell r="I53">
            <v>102.5</v>
          </cell>
        </row>
        <row r="54">
          <cell r="C54">
            <v>75620</v>
          </cell>
          <cell r="D54">
            <v>5.97</v>
          </cell>
          <cell r="E54">
            <v>20</v>
          </cell>
          <cell r="F54">
            <v>84.7</v>
          </cell>
          <cell r="G54">
            <v>0</v>
          </cell>
          <cell r="H54">
            <v>0</v>
          </cell>
          <cell r="I54">
            <v>84.7</v>
          </cell>
        </row>
        <row r="55">
          <cell r="C55">
            <v>75640</v>
          </cell>
          <cell r="D55">
            <v>5.12</v>
          </cell>
          <cell r="E55">
            <v>20</v>
          </cell>
          <cell r="F55">
            <v>110.9</v>
          </cell>
          <cell r="G55">
            <v>0</v>
          </cell>
          <cell r="H55">
            <v>0</v>
          </cell>
          <cell r="I55">
            <v>110.9</v>
          </cell>
        </row>
        <row r="56">
          <cell r="C56">
            <v>75650</v>
          </cell>
          <cell r="D56">
            <v>3.9</v>
          </cell>
          <cell r="E56">
            <v>10</v>
          </cell>
          <cell r="F56">
            <v>45.1</v>
          </cell>
          <cell r="G56">
            <v>0</v>
          </cell>
          <cell r="H56">
            <v>0</v>
          </cell>
          <cell r="I56">
            <v>45.1</v>
          </cell>
        </row>
        <row r="57">
          <cell r="C57">
            <v>75660</v>
          </cell>
          <cell r="D57">
            <v>1.44</v>
          </cell>
          <cell r="E57">
            <v>10</v>
          </cell>
          <cell r="F57">
            <v>26.7</v>
          </cell>
          <cell r="G57">
            <v>0</v>
          </cell>
          <cell r="H57">
            <v>0</v>
          </cell>
          <cell r="I57">
            <v>26.7</v>
          </cell>
        </row>
        <row r="58">
          <cell r="C58">
            <v>75670</v>
          </cell>
          <cell r="D58">
            <v>2.2400000000000002</v>
          </cell>
          <cell r="E58">
            <v>10</v>
          </cell>
          <cell r="F58">
            <v>18.399999999999999</v>
          </cell>
          <cell r="G58">
            <v>0</v>
          </cell>
          <cell r="H58">
            <v>0</v>
          </cell>
          <cell r="I58">
            <v>18.399999999999999</v>
          </cell>
        </row>
        <row r="59">
          <cell r="C59">
            <v>75680</v>
          </cell>
          <cell r="D59">
            <v>1.24</v>
          </cell>
          <cell r="E59">
            <v>10</v>
          </cell>
          <cell r="F59">
            <v>17.399999999999999</v>
          </cell>
          <cell r="G59">
            <v>0</v>
          </cell>
          <cell r="H59">
            <v>0</v>
          </cell>
          <cell r="I59">
            <v>17.399999999999999</v>
          </cell>
        </row>
        <row r="60">
          <cell r="C60">
            <v>75700</v>
          </cell>
          <cell r="D60">
            <v>4.03</v>
          </cell>
          <cell r="E60">
            <v>20</v>
          </cell>
          <cell r="F60">
            <v>52.7</v>
          </cell>
          <cell r="G60">
            <v>0</v>
          </cell>
          <cell r="H60">
            <v>0</v>
          </cell>
          <cell r="I60">
            <v>52.7</v>
          </cell>
        </row>
        <row r="61">
          <cell r="C61">
            <v>75720</v>
          </cell>
          <cell r="D61">
            <v>2.19</v>
          </cell>
          <cell r="E61">
            <v>20</v>
          </cell>
          <cell r="F61">
            <v>62.2</v>
          </cell>
          <cell r="G61">
            <v>0</v>
          </cell>
          <cell r="H61">
            <v>0</v>
          </cell>
          <cell r="I61">
            <v>62.2</v>
          </cell>
        </row>
        <row r="62">
          <cell r="C62">
            <v>75740</v>
          </cell>
          <cell r="D62">
            <v>0.42</v>
          </cell>
          <cell r="E62">
            <v>20</v>
          </cell>
          <cell r="F62">
            <v>26.1</v>
          </cell>
          <cell r="G62">
            <v>0</v>
          </cell>
          <cell r="H62">
            <v>0</v>
          </cell>
          <cell r="I62">
            <v>26.1</v>
          </cell>
        </row>
        <row r="63">
          <cell r="C63">
            <v>75750</v>
          </cell>
          <cell r="D63">
            <v>0.62</v>
          </cell>
          <cell r="E63">
            <v>10</v>
          </cell>
          <cell r="F63">
            <v>5.2</v>
          </cell>
          <cell r="G63">
            <v>0</v>
          </cell>
          <cell r="H63">
            <v>0</v>
          </cell>
          <cell r="I63">
            <v>5.2</v>
          </cell>
        </row>
        <row r="64">
          <cell r="C64">
            <v>75760</v>
          </cell>
          <cell r="D64">
            <v>0.36</v>
          </cell>
          <cell r="E64">
            <v>10</v>
          </cell>
          <cell r="F64">
            <v>4.9000000000000004</v>
          </cell>
          <cell r="G64">
            <v>4.41</v>
          </cell>
          <cell r="H64">
            <v>0.49</v>
          </cell>
          <cell r="I64">
            <v>0</v>
          </cell>
        </row>
        <row r="65">
          <cell r="C65">
            <v>75770</v>
          </cell>
          <cell r="D65">
            <v>3.72</v>
          </cell>
          <cell r="E65">
            <v>10</v>
          </cell>
          <cell r="F65">
            <v>20.399999999999999</v>
          </cell>
          <cell r="G65">
            <v>18.36</v>
          </cell>
          <cell r="H65">
            <v>2.04</v>
          </cell>
          <cell r="I65">
            <v>0</v>
          </cell>
        </row>
        <row r="66">
          <cell r="C66">
            <v>75780</v>
          </cell>
          <cell r="D66">
            <v>5.81</v>
          </cell>
          <cell r="E66">
            <v>10</v>
          </cell>
          <cell r="F66">
            <v>47.65</v>
          </cell>
          <cell r="G66">
            <v>42.89</v>
          </cell>
          <cell r="H66">
            <v>4.7699999999999996</v>
          </cell>
          <cell r="I66">
            <v>0</v>
          </cell>
        </row>
        <row r="67">
          <cell r="C67">
            <v>75790</v>
          </cell>
          <cell r="D67">
            <v>0.76</v>
          </cell>
          <cell r="E67">
            <v>10</v>
          </cell>
          <cell r="F67">
            <v>32.85</v>
          </cell>
          <cell r="G67">
            <v>29.57</v>
          </cell>
          <cell r="H67">
            <v>3.29</v>
          </cell>
          <cell r="I67">
            <v>0</v>
          </cell>
        </row>
        <row r="68">
          <cell r="C68">
            <v>75800</v>
          </cell>
          <cell r="D68">
            <v>0.94</v>
          </cell>
          <cell r="E68">
            <v>10</v>
          </cell>
          <cell r="F68">
            <v>8.5</v>
          </cell>
          <cell r="G68">
            <v>7.65</v>
          </cell>
          <cell r="H68">
            <v>0.85</v>
          </cell>
          <cell r="I68">
            <v>0</v>
          </cell>
        </row>
        <row r="69">
          <cell r="C69">
            <v>75810</v>
          </cell>
          <cell r="D69">
            <v>7.48</v>
          </cell>
          <cell r="E69">
            <v>10</v>
          </cell>
          <cell r="F69">
            <v>42.1</v>
          </cell>
          <cell r="G69">
            <v>37.89</v>
          </cell>
          <cell r="H69">
            <v>4.21</v>
          </cell>
          <cell r="I69">
            <v>0</v>
          </cell>
        </row>
        <row r="70">
          <cell r="C70">
            <v>75820</v>
          </cell>
          <cell r="D70">
            <v>0.4</v>
          </cell>
          <cell r="E70">
            <v>10</v>
          </cell>
          <cell r="F70">
            <v>39.4</v>
          </cell>
          <cell r="G70">
            <v>35.46</v>
          </cell>
          <cell r="H70">
            <v>3.94</v>
          </cell>
          <cell r="I70">
            <v>0</v>
          </cell>
        </row>
        <row r="71">
          <cell r="C71">
            <v>75830</v>
          </cell>
          <cell r="D71">
            <v>0.5</v>
          </cell>
          <cell r="E71">
            <v>10</v>
          </cell>
          <cell r="F71">
            <v>4.5</v>
          </cell>
          <cell r="G71">
            <v>4.05</v>
          </cell>
          <cell r="H71">
            <v>0.45</v>
          </cell>
          <cell r="I71">
            <v>0</v>
          </cell>
        </row>
        <row r="72">
          <cell r="C72">
            <v>75840</v>
          </cell>
          <cell r="D72">
            <v>1.02</v>
          </cell>
          <cell r="E72">
            <v>10</v>
          </cell>
          <cell r="F72">
            <v>7.6</v>
          </cell>
          <cell r="G72">
            <v>6.84</v>
          </cell>
          <cell r="H72">
            <v>0.76</v>
          </cell>
          <cell r="I72">
            <v>0</v>
          </cell>
        </row>
        <row r="73">
          <cell r="C73">
            <v>75850</v>
          </cell>
          <cell r="D73">
            <v>3.92</v>
          </cell>
          <cell r="E73">
            <v>10</v>
          </cell>
          <cell r="F73">
            <v>24.7</v>
          </cell>
          <cell r="G73">
            <v>22.23</v>
          </cell>
          <cell r="H73">
            <v>2.4700000000000002</v>
          </cell>
          <cell r="I73">
            <v>0</v>
          </cell>
        </row>
        <row r="74">
          <cell r="C74">
            <v>75860</v>
          </cell>
          <cell r="D74">
            <v>4.9800000000000004</v>
          </cell>
          <cell r="E74">
            <v>10</v>
          </cell>
          <cell r="F74">
            <v>44.5</v>
          </cell>
          <cell r="G74">
            <v>40.049999999999997</v>
          </cell>
          <cell r="H74">
            <v>4.45</v>
          </cell>
          <cell r="I74">
            <v>0</v>
          </cell>
        </row>
        <row r="75">
          <cell r="C75">
            <v>75870</v>
          </cell>
          <cell r="D75">
            <v>6.39</v>
          </cell>
          <cell r="E75">
            <v>10</v>
          </cell>
          <cell r="F75">
            <v>56.85</v>
          </cell>
          <cell r="G75">
            <v>51.17</v>
          </cell>
          <cell r="H75">
            <v>5.69</v>
          </cell>
          <cell r="I75">
            <v>0</v>
          </cell>
        </row>
        <row r="76">
          <cell r="C76">
            <v>75880</v>
          </cell>
          <cell r="D76">
            <v>2.86</v>
          </cell>
          <cell r="E76">
            <v>10</v>
          </cell>
          <cell r="F76">
            <v>46.25</v>
          </cell>
          <cell r="G76">
            <v>41.63</v>
          </cell>
          <cell r="H76">
            <v>4.63</v>
          </cell>
          <cell r="I76">
            <v>0</v>
          </cell>
        </row>
        <row r="77">
          <cell r="C77">
            <v>75890</v>
          </cell>
          <cell r="D77">
            <v>1.95</v>
          </cell>
          <cell r="E77">
            <v>10</v>
          </cell>
          <cell r="F77">
            <v>24.05</v>
          </cell>
          <cell r="G77">
            <v>21.65</v>
          </cell>
          <cell r="H77">
            <v>2.41</v>
          </cell>
          <cell r="I77">
            <v>0</v>
          </cell>
        </row>
        <row r="78">
          <cell r="C78">
            <v>75900</v>
          </cell>
          <cell r="D78">
            <v>4.8499999999999996</v>
          </cell>
          <cell r="E78">
            <v>10</v>
          </cell>
          <cell r="F78">
            <v>34</v>
          </cell>
          <cell r="G78">
            <v>30.6</v>
          </cell>
          <cell r="H78">
            <v>3.4</v>
          </cell>
          <cell r="I78">
            <v>0</v>
          </cell>
        </row>
        <row r="79">
          <cell r="C79">
            <v>75910</v>
          </cell>
          <cell r="D79">
            <v>5.65</v>
          </cell>
          <cell r="E79">
            <v>10</v>
          </cell>
          <cell r="F79">
            <v>52.5</v>
          </cell>
          <cell r="G79">
            <v>47.25</v>
          </cell>
          <cell r="H79">
            <v>5.25</v>
          </cell>
          <cell r="I79">
            <v>0</v>
          </cell>
        </row>
        <row r="80">
          <cell r="C80">
            <v>75920</v>
          </cell>
          <cell r="D80">
            <v>8.1</v>
          </cell>
          <cell r="E80">
            <v>10</v>
          </cell>
          <cell r="F80">
            <v>68.75</v>
          </cell>
          <cell r="G80">
            <v>61.88</v>
          </cell>
          <cell r="H80">
            <v>6.88</v>
          </cell>
          <cell r="I80">
            <v>0</v>
          </cell>
        </row>
        <row r="81">
          <cell r="C81">
            <v>75940</v>
          </cell>
          <cell r="D81">
            <v>0.79</v>
          </cell>
          <cell r="E81">
            <v>20</v>
          </cell>
          <cell r="F81">
            <v>88.9</v>
          </cell>
          <cell r="G81">
            <v>80.010000000000005</v>
          </cell>
          <cell r="H81">
            <v>8.89</v>
          </cell>
          <cell r="I81">
            <v>0</v>
          </cell>
        </row>
        <row r="82">
          <cell r="C82">
            <v>75960</v>
          </cell>
          <cell r="D82">
            <v>2.06</v>
          </cell>
          <cell r="E82">
            <v>20</v>
          </cell>
          <cell r="F82">
            <v>28.5</v>
          </cell>
          <cell r="G82">
            <v>25.65</v>
          </cell>
          <cell r="H82">
            <v>2.85</v>
          </cell>
          <cell r="I82">
            <v>0</v>
          </cell>
        </row>
        <row r="83">
          <cell r="C83">
            <v>75970</v>
          </cell>
          <cell r="D83">
            <v>7.72</v>
          </cell>
          <cell r="E83">
            <v>10</v>
          </cell>
          <cell r="F83">
            <v>48.9</v>
          </cell>
          <cell r="G83">
            <v>44.01</v>
          </cell>
          <cell r="H83">
            <v>4.8899999999999997</v>
          </cell>
          <cell r="I83">
            <v>0</v>
          </cell>
        </row>
        <row r="84">
          <cell r="C84">
            <v>75980</v>
          </cell>
          <cell r="D84">
            <v>1.1200000000000001</v>
          </cell>
          <cell r="E84">
            <v>10</v>
          </cell>
          <cell r="F84">
            <v>44.2</v>
          </cell>
          <cell r="G84">
            <v>39.78</v>
          </cell>
          <cell r="H84">
            <v>4.42</v>
          </cell>
          <cell r="I84">
            <v>0</v>
          </cell>
        </row>
        <row r="85">
          <cell r="C85">
            <v>75990</v>
          </cell>
          <cell r="D85">
            <v>0.77</v>
          </cell>
          <cell r="E85">
            <v>10</v>
          </cell>
          <cell r="F85">
            <v>9.4499999999999993</v>
          </cell>
          <cell r="G85">
            <v>8.51</v>
          </cell>
          <cell r="H85">
            <v>0.95</v>
          </cell>
          <cell r="I85">
            <v>0</v>
          </cell>
        </row>
        <row r="86">
          <cell r="C86">
            <v>76000</v>
          </cell>
          <cell r="D86">
            <v>0.27</v>
          </cell>
          <cell r="E86">
            <v>10</v>
          </cell>
          <cell r="F86">
            <v>5.2</v>
          </cell>
          <cell r="G86">
            <v>4.68</v>
          </cell>
          <cell r="H86">
            <v>0.52</v>
          </cell>
          <cell r="I86">
            <v>0</v>
          </cell>
        </row>
        <row r="87">
          <cell r="C87">
            <v>76020</v>
          </cell>
          <cell r="D87">
            <v>24.82</v>
          </cell>
          <cell r="E87">
            <v>20</v>
          </cell>
          <cell r="F87">
            <v>250.9</v>
          </cell>
          <cell r="G87">
            <v>225.81</v>
          </cell>
          <cell r="H87">
            <v>25.09</v>
          </cell>
          <cell r="I87">
            <v>0</v>
          </cell>
        </row>
        <row r="88">
          <cell r="C88">
            <v>76040</v>
          </cell>
          <cell r="D88">
            <v>9.14</v>
          </cell>
          <cell r="E88">
            <v>20</v>
          </cell>
          <cell r="F88">
            <v>339.6</v>
          </cell>
          <cell r="G88">
            <v>305.64</v>
          </cell>
          <cell r="H88">
            <v>33.96</v>
          </cell>
          <cell r="I88">
            <v>0</v>
          </cell>
        </row>
        <row r="89">
          <cell r="C89">
            <v>76060</v>
          </cell>
          <cell r="D89">
            <v>0.82</v>
          </cell>
          <cell r="E89">
            <v>20</v>
          </cell>
          <cell r="F89">
            <v>99.6</v>
          </cell>
          <cell r="G89">
            <v>89.64</v>
          </cell>
          <cell r="H89">
            <v>9.9600000000000009</v>
          </cell>
          <cell r="I89">
            <v>0</v>
          </cell>
        </row>
        <row r="90">
          <cell r="C90">
            <v>76070</v>
          </cell>
          <cell r="D90">
            <v>4.99</v>
          </cell>
          <cell r="E90">
            <v>10</v>
          </cell>
          <cell r="F90">
            <v>29.05</v>
          </cell>
          <cell r="G90">
            <v>26.15</v>
          </cell>
          <cell r="H90">
            <v>2.91</v>
          </cell>
          <cell r="I90">
            <v>0</v>
          </cell>
        </row>
        <row r="91">
          <cell r="C91">
            <v>76080</v>
          </cell>
          <cell r="D91">
            <v>20.72</v>
          </cell>
          <cell r="E91">
            <v>10</v>
          </cell>
          <cell r="F91">
            <v>128.55000000000001</v>
          </cell>
          <cell r="G91">
            <v>115.7</v>
          </cell>
          <cell r="H91">
            <v>12.86</v>
          </cell>
          <cell r="I91">
            <v>0</v>
          </cell>
        </row>
        <row r="92">
          <cell r="C92">
            <v>76100</v>
          </cell>
          <cell r="D92">
            <v>57.21</v>
          </cell>
          <cell r="E92">
            <v>20</v>
          </cell>
          <cell r="F92">
            <v>779.3</v>
          </cell>
          <cell r="G92">
            <v>701.37</v>
          </cell>
          <cell r="H92">
            <v>77.930000000000007</v>
          </cell>
          <cell r="I92">
            <v>0</v>
          </cell>
        </row>
        <row r="93">
          <cell r="C93">
            <v>76110</v>
          </cell>
          <cell r="D93">
            <v>12.98</v>
          </cell>
          <cell r="E93">
            <v>10</v>
          </cell>
          <cell r="F93">
            <v>350.95</v>
          </cell>
          <cell r="G93">
            <v>315.86</v>
          </cell>
          <cell r="H93">
            <v>35.1</v>
          </cell>
          <cell r="I93">
            <v>0</v>
          </cell>
        </row>
        <row r="94">
          <cell r="C94">
            <v>76120</v>
          </cell>
          <cell r="D94">
            <v>3.81</v>
          </cell>
          <cell r="E94">
            <v>10</v>
          </cell>
          <cell r="F94">
            <v>83.95</v>
          </cell>
          <cell r="G94">
            <v>75.56</v>
          </cell>
          <cell r="H94">
            <v>8.4</v>
          </cell>
          <cell r="I94">
            <v>0</v>
          </cell>
        </row>
        <row r="95">
          <cell r="C95">
            <v>76130</v>
          </cell>
          <cell r="D95">
            <v>1.2</v>
          </cell>
          <cell r="E95">
            <v>10</v>
          </cell>
          <cell r="F95">
            <v>25.05</v>
          </cell>
          <cell r="G95">
            <v>22.55</v>
          </cell>
          <cell r="H95">
            <v>2.5099999999999998</v>
          </cell>
          <cell r="I95">
            <v>0</v>
          </cell>
        </row>
        <row r="96">
          <cell r="C96">
            <v>76140</v>
          </cell>
          <cell r="D96">
            <v>1.71</v>
          </cell>
          <cell r="E96">
            <v>10</v>
          </cell>
          <cell r="F96">
            <v>14.55</v>
          </cell>
          <cell r="G96">
            <v>13.1</v>
          </cell>
          <cell r="H96">
            <v>1.46</v>
          </cell>
          <cell r="I96">
            <v>0</v>
          </cell>
        </row>
        <row r="97">
          <cell r="C97">
            <v>76150</v>
          </cell>
          <cell r="D97">
            <v>10.92</v>
          </cell>
          <cell r="E97">
            <v>10</v>
          </cell>
          <cell r="F97">
            <v>63.15</v>
          </cell>
          <cell r="G97">
            <v>56.84</v>
          </cell>
          <cell r="H97">
            <v>6.32</v>
          </cell>
          <cell r="I97">
            <v>0</v>
          </cell>
        </row>
        <row r="98">
          <cell r="C98">
            <v>76160</v>
          </cell>
          <cell r="D98">
            <v>13.79</v>
          </cell>
          <cell r="E98">
            <v>10</v>
          </cell>
          <cell r="F98">
            <v>123.55</v>
          </cell>
          <cell r="G98">
            <v>111.2</v>
          </cell>
          <cell r="H98">
            <v>12.36</v>
          </cell>
          <cell r="I98">
            <v>0</v>
          </cell>
        </row>
        <row r="99">
          <cell r="C99">
            <v>76170</v>
          </cell>
          <cell r="D99">
            <v>1.49</v>
          </cell>
          <cell r="E99">
            <v>10</v>
          </cell>
          <cell r="F99">
            <v>76.400000000000006</v>
          </cell>
          <cell r="G99">
            <v>68.760000000000005</v>
          </cell>
          <cell r="H99">
            <v>7.64</v>
          </cell>
          <cell r="I99">
            <v>0</v>
          </cell>
        </row>
        <row r="100">
          <cell r="C100">
            <v>76180</v>
          </cell>
          <cell r="D100">
            <v>4.3</v>
          </cell>
          <cell r="E100">
            <v>10</v>
          </cell>
          <cell r="F100">
            <v>28.95</v>
          </cell>
          <cell r="G100">
            <v>26.06</v>
          </cell>
          <cell r="H100">
            <v>2.9</v>
          </cell>
          <cell r="I100">
            <v>0</v>
          </cell>
        </row>
        <row r="101">
          <cell r="C101">
            <v>76190</v>
          </cell>
          <cell r="D101">
            <v>3.84</v>
          </cell>
          <cell r="E101">
            <v>10</v>
          </cell>
          <cell r="F101">
            <v>40.700000000000003</v>
          </cell>
          <cell r="G101">
            <v>36.630000000000003</v>
          </cell>
          <cell r="H101">
            <v>4.07</v>
          </cell>
          <cell r="I101">
            <v>0</v>
          </cell>
        </row>
        <row r="102">
          <cell r="C102">
            <v>76200</v>
          </cell>
          <cell r="D102">
            <v>1.2</v>
          </cell>
          <cell r="E102">
            <v>10</v>
          </cell>
          <cell r="F102">
            <v>25.2</v>
          </cell>
          <cell r="G102">
            <v>22.68</v>
          </cell>
          <cell r="H102">
            <v>2.52</v>
          </cell>
          <cell r="I102">
            <v>0</v>
          </cell>
        </row>
        <row r="103">
          <cell r="C103">
            <v>76220</v>
          </cell>
          <cell r="D103">
            <v>8</v>
          </cell>
          <cell r="E103">
            <v>20</v>
          </cell>
          <cell r="F103">
            <v>92</v>
          </cell>
          <cell r="G103">
            <v>82.8</v>
          </cell>
          <cell r="H103">
            <v>9.1999999999999993</v>
          </cell>
          <cell r="I103">
            <v>0</v>
          </cell>
        </row>
        <row r="104">
          <cell r="C104">
            <v>76240</v>
          </cell>
          <cell r="D104">
            <v>1.0900000000000001</v>
          </cell>
          <cell r="E104">
            <v>20</v>
          </cell>
          <cell r="F104">
            <v>90.9</v>
          </cell>
          <cell r="G104">
            <v>81.81</v>
          </cell>
          <cell r="H104">
            <v>9.09</v>
          </cell>
          <cell r="I104">
            <v>0</v>
          </cell>
        </row>
        <row r="105">
          <cell r="C105">
            <v>76260</v>
          </cell>
          <cell r="D105">
            <v>4.34</v>
          </cell>
          <cell r="E105">
            <v>20</v>
          </cell>
          <cell r="F105">
            <v>54.3</v>
          </cell>
          <cell r="G105">
            <v>48.87</v>
          </cell>
          <cell r="H105">
            <v>5.43</v>
          </cell>
          <cell r="I105">
            <v>0</v>
          </cell>
        </row>
        <row r="106">
          <cell r="C106">
            <v>76280</v>
          </cell>
          <cell r="D106">
            <v>13.49</v>
          </cell>
          <cell r="E106">
            <v>20</v>
          </cell>
          <cell r="F106">
            <v>178.3</v>
          </cell>
          <cell r="G106">
            <v>160.47</v>
          </cell>
          <cell r="H106">
            <v>17.829999999999998</v>
          </cell>
          <cell r="I106">
            <v>0</v>
          </cell>
        </row>
        <row r="107">
          <cell r="C107">
            <v>76300</v>
          </cell>
          <cell r="D107">
            <v>18.239999999999998</v>
          </cell>
          <cell r="E107">
            <v>20</v>
          </cell>
          <cell r="F107">
            <v>317.3</v>
          </cell>
          <cell r="G107">
            <v>285.57</v>
          </cell>
          <cell r="H107">
            <v>31.73</v>
          </cell>
          <cell r="I107">
            <v>0</v>
          </cell>
        </row>
        <row r="108">
          <cell r="C108">
            <v>76310</v>
          </cell>
          <cell r="D108">
            <v>3.63</v>
          </cell>
          <cell r="E108">
            <v>10</v>
          </cell>
          <cell r="F108">
            <v>109.35</v>
          </cell>
          <cell r="G108">
            <v>98.42</v>
          </cell>
          <cell r="H108">
            <v>10.94</v>
          </cell>
          <cell r="I108">
            <v>0</v>
          </cell>
        </row>
        <row r="109">
          <cell r="C109">
            <v>76320</v>
          </cell>
          <cell r="D109">
            <v>3.01</v>
          </cell>
          <cell r="E109">
            <v>10</v>
          </cell>
          <cell r="F109">
            <v>33.200000000000003</v>
          </cell>
          <cell r="G109">
            <v>29.88</v>
          </cell>
          <cell r="H109">
            <v>3.32</v>
          </cell>
          <cell r="I109">
            <v>0</v>
          </cell>
        </row>
        <row r="110">
          <cell r="C110">
            <v>76340</v>
          </cell>
          <cell r="D110">
            <v>7.27</v>
          </cell>
          <cell r="E110">
            <v>20</v>
          </cell>
          <cell r="F110">
            <v>102.8</v>
          </cell>
          <cell r="G110">
            <v>92.52</v>
          </cell>
          <cell r="H110">
            <v>10.28</v>
          </cell>
          <cell r="I110">
            <v>0</v>
          </cell>
        </row>
        <row r="111">
          <cell r="C111">
            <v>76360</v>
          </cell>
          <cell r="D111">
            <v>6.34</v>
          </cell>
          <cell r="E111">
            <v>20</v>
          </cell>
          <cell r="F111">
            <v>136.1</v>
          </cell>
          <cell r="G111">
            <v>122.49</v>
          </cell>
          <cell r="H111">
            <v>13.61</v>
          </cell>
          <cell r="I111">
            <v>0</v>
          </cell>
        </row>
        <row r="112">
          <cell r="C112">
            <v>76370</v>
          </cell>
          <cell r="D112">
            <v>3.5</v>
          </cell>
          <cell r="E112">
            <v>10</v>
          </cell>
          <cell r="F112">
            <v>49.2</v>
          </cell>
          <cell r="G112">
            <v>44.28</v>
          </cell>
          <cell r="H112">
            <v>4.92</v>
          </cell>
          <cell r="I112">
            <v>0</v>
          </cell>
        </row>
        <row r="113">
          <cell r="C113">
            <v>76380</v>
          </cell>
          <cell r="D113">
            <v>1.91</v>
          </cell>
          <cell r="E113">
            <v>10</v>
          </cell>
          <cell r="F113">
            <v>27.05</v>
          </cell>
          <cell r="G113">
            <v>24.35</v>
          </cell>
          <cell r="H113">
            <v>2.71</v>
          </cell>
          <cell r="I113">
            <v>0</v>
          </cell>
        </row>
        <row r="114">
          <cell r="C114">
            <v>76385</v>
          </cell>
          <cell r="D114">
            <v>1.03</v>
          </cell>
          <cell r="E114">
            <v>5</v>
          </cell>
          <cell r="F114">
            <v>7.35</v>
          </cell>
          <cell r="G114">
            <v>6.62</v>
          </cell>
          <cell r="H114">
            <v>0.74</v>
          </cell>
          <cell r="I114">
            <v>0</v>
          </cell>
        </row>
        <row r="115">
          <cell r="C115">
            <v>76400</v>
          </cell>
          <cell r="D115">
            <v>0.05</v>
          </cell>
          <cell r="E115">
            <v>15</v>
          </cell>
          <cell r="F115">
            <v>8.1</v>
          </cell>
          <cell r="G115">
            <v>7.29</v>
          </cell>
          <cell r="H115">
            <v>0.81</v>
          </cell>
          <cell r="I115">
            <v>0</v>
          </cell>
        </row>
        <row r="116">
          <cell r="C116">
            <v>76410</v>
          </cell>
          <cell r="D116">
            <v>3.46</v>
          </cell>
          <cell r="E116">
            <v>10</v>
          </cell>
          <cell r="F116">
            <v>17.55</v>
          </cell>
          <cell r="G116">
            <v>15.8</v>
          </cell>
          <cell r="H116">
            <v>1.76</v>
          </cell>
          <cell r="I116">
            <v>0</v>
          </cell>
        </row>
        <row r="117">
          <cell r="C117">
            <v>76420</v>
          </cell>
          <cell r="D117">
            <v>33.11</v>
          </cell>
          <cell r="E117">
            <v>10</v>
          </cell>
          <cell r="F117">
            <v>182.85</v>
          </cell>
          <cell r="G117">
            <v>164.57</v>
          </cell>
          <cell r="H117">
            <v>18.29</v>
          </cell>
          <cell r="I117">
            <v>0</v>
          </cell>
        </row>
        <row r="118">
          <cell r="C118">
            <v>76430</v>
          </cell>
          <cell r="D118">
            <v>23.94</v>
          </cell>
          <cell r="E118">
            <v>10</v>
          </cell>
          <cell r="F118">
            <v>285.25</v>
          </cell>
          <cell r="G118">
            <v>256.73</v>
          </cell>
          <cell r="H118">
            <v>28.53</v>
          </cell>
          <cell r="I118">
            <v>0</v>
          </cell>
        </row>
        <row r="119">
          <cell r="C119">
            <v>76440</v>
          </cell>
          <cell r="D119">
            <v>12.93</v>
          </cell>
          <cell r="E119">
            <v>10</v>
          </cell>
          <cell r="F119">
            <v>184.35</v>
          </cell>
          <cell r="G119">
            <v>165.92</v>
          </cell>
          <cell r="H119">
            <v>18.440000000000001</v>
          </cell>
          <cell r="I119">
            <v>0</v>
          </cell>
        </row>
        <row r="120">
          <cell r="C120">
            <v>76460</v>
          </cell>
          <cell r="D120">
            <v>42.56</v>
          </cell>
          <cell r="E120">
            <v>20</v>
          </cell>
          <cell r="F120">
            <v>554.9</v>
          </cell>
          <cell r="G120">
            <v>499.41</v>
          </cell>
          <cell r="H120">
            <v>55.49</v>
          </cell>
          <cell r="I120">
            <v>0</v>
          </cell>
        </row>
        <row r="121">
          <cell r="C121">
            <v>76470</v>
          </cell>
          <cell r="D121">
            <v>10.19</v>
          </cell>
          <cell r="E121">
            <v>10</v>
          </cell>
          <cell r="F121">
            <v>263.75</v>
          </cell>
          <cell r="G121">
            <v>237.38</v>
          </cell>
          <cell r="H121">
            <v>26.38</v>
          </cell>
          <cell r="I121">
            <v>0</v>
          </cell>
        </row>
        <row r="122">
          <cell r="C122">
            <v>76480</v>
          </cell>
          <cell r="D122">
            <v>4.7</v>
          </cell>
          <cell r="E122">
            <v>10</v>
          </cell>
          <cell r="F122">
            <v>74.45</v>
          </cell>
          <cell r="G122">
            <v>67.010000000000005</v>
          </cell>
          <cell r="H122">
            <v>7.45</v>
          </cell>
          <cell r="I122">
            <v>0</v>
          </cell>
        </row>
        <row r="123">
          <cell r="C123">
            <v>76490</v>
          </cell>
          <cell r="D123">
            <v>8.14</v>
          </cell>
          <cell r="E123">
            <v>10</v>
          </cell>
          <cell r="F123">
            <v>64.2</v>
          </cell>
          <cell r="G123">
            <v>57.78</v>
          </cell>
          <cell r="H123">
            <v>6.42</v>
          </cell>
          <cell r="I123">
            <v>0</v>
          </cell>
        </row>
        <row r="124">
          <cell r="C124">
            <v>76500</v>
          </cell>
          <cell r="D124">
            <v>36.340000000000003</v>
          </cell>
          <cell r="E124">
            <v>10</v>
          </cell>
          <cell r="F124">
            <v>222.4</v>
          </cell>
          <cell r="G124">
            <v>200.16</v>
          </cell>
          <cell r="H124">
            <v>22.24</v>
          </cell>
          <cell r="I124">
            <v>0</v>
          </cell>
        </row>
        <row r="125">
          <cell r="C125">
            <v>76510</v>
          </cell>
          <cell r="D125">
            <v>55.38</v>
          </cell>
          <cell r="E125">
            <v>10</v>
          </cell>
          <cell r="F125">
            <v>458.6</v>
          </cell>
          <cell r="G125">
            <v>412.74</v>
          </cell>
          <cell r="H125">
            <v>45.86</v>
          </cell>
          <cell r="I125">
            <v>0</v>
          </cell>
        </row>
        <row r="126">
          <cell r="C126">
            <v>76520</v>
          </cell>
          <cell r="D126">
            <v>13.69</v>
          </cell>
          <cell r="E126">
            <v>10</v>
          </cell>
          <cell r="F126">
            <v>345.35</v>
          </cell>
          <cell r="G126">
            <v>310.82</v>
          </cell>
          <cell r="H126">
            <v>34.54</v>
          </cell>
          <cell r="I126">
            <v>0</v>
          </cell>
        </row>
        <row r="127">
          <cell r="C127">
            <v>76530</v>
          </cell>
          <cell r="D127">
            <v>16.940000000000001</v>
          </cell>
          <cell r="E127">
            <v>10</v>
          </cell>
          <cell r="F127">
            <v>153.15</v>
          </cell>
          <cell r="G127">
            <v>137.84</v>
          </cell>
          <cell r="H127">
            <v>15.32</v>
          </cell>
          <cell r="I127">
            <v>0</v>
          </cell>
        </row>
        <row r="128">
          <cell r="C128">
            <v>76540</v>
          </cell>
          <cell r="D128">
            <v>4.21</v>
          </cell>
          <cell r="E128">
            <v>10</v>
          </cell>
          <cell r="F128">
            <v>105.75</v>
          </cell>
          <cell r="G128">
            <v>95.18</v>
          </cell>
          <cell r="H128">
            <v>10.58</v>
          </cell>
          <cell r="I128">
            <v>0</v>
          </cell>
        </row>
        <row r="129">
          <cell r="C129">
            <v>76560</v>
          </cell>
          <cell r="D129">
            <v>1.98</v>
          </cell>
          <cell r="E129">
            <v>20</v>
          </cell>
          <cell r="F129">
            <v>61.9</v>
          </cell>
          <cell r="G129">
            <v>55.71</v>
          </cell>
          <cell r="H129">
            <v>6.19</v>
          </cell>
          <cell r="I129">
            <v>0</v>
          </cell>
        </row>
        <row r="130">
          <cell r="C130">
            <v>76570</v>
          </cell>
          <cell r="D130">
            <v>5.31</v>
          </cell>
          <cell r="E130">
            <v>10</v>
          </cell>
          <cell r="F130">
            <v>36.450000000000003</v>
          </cell>
          <cell r="G130">
            <v>0</v>
          </cell>
          <cell r="H130">
            <v>0</v>
          </cell>
          <cell r="I130">
            <v>0</v>
          </cell>
        </row>
        <row r="131">
          <cell r="C131">
            <v>76580</v>
          </cell>
          <cell r="D131">
            <v>23.79</v>
          </cell>
          <cell r="E131">
            <v>10</v>
          </cell>
          <cell r="F131">
            <v>145.5</v>
          </cell>
          <cell r="G131">
            <v>130.94999999999999</v>
          </cell>
          <cell r="H131">
            <v>14.55</v>
          </cell>
          <cell r="I131">
            <v>0</v>
          </cell>
        </row>
        <row r="132">
          <cell r="C132">
            <v>76590</v>
          </cell>
          <cell r="D132">
            <v>19.04</v>
          </cell>
          <cell r="E132">
            <v>10</v>
          </cell>
          <cell r="F132">
            <v>214.15</v>
          </cell>
          <cell r="G132">
            <v>192.74</v>
          </cell>
          <cell r="H132">
            <v>21.42</v>
          </cell>
          <cell r="I132">
            <v>0</v>
          </cell>
        </row>
        <row r="133">
          <cell r="C133">
            <v>76600</v>
          </cell>
          <cell r="D133">
            <v>1</v>
          </cell>
          <cell r="E133">
            <v>10</v>
          </cell>
          <cell r="F133">
            <v>100.2</v>
          </cell>
          <cell r="G133">
            <v>90.18</v>
          </cell>
          <cell r="H133">
            <v>10.02</v>
          </cell>
          <cell r="I133">
            <v>0</v>
          </cell>
        </row>
        <row r="134">
          <cell r="C134">
            <v>76620</v>
          </cell>
          <cell r="D134">
            <v>2.36</v>
          </cell>
          <cell r="E134">
            <v>20</v>
          </cell>
          <cell r="F134">
            <v>33.6</v>
          </cell>
          <cell r="G134">
            <v>30.24</v>
          </cell>
          <cell r="H134">
            <v>3.36</v>
          </cell>
          <cell r="I134">
            <v>0</v>
          </cell>
        </row>
        <row r="135">
          <cell r="C135">
            <v>76640</v>
          </cell>
          <cell r="D135">
            <v>9.83</v>
          </cell>
          <cell r="E135">
            <v>20</v>
          </cell>
          <cell r="F135">
            <v>121.9</v>
          </cell>
          <cell r="G135">
            <v>109.71</v>
          </cell>
          <cell r="H135">
            <v>12.19</v>
          </cell>
          <cell r="I135">
            <v>0</v>
          </cell>
        </row>
        <row r="136">
          <cell r="C136">
            <v>76660</v>
          </cell>
          <cell r="D136">
            <v>3.96</v>
          </cell>
          <cell r="E136">
            <v>20</v>
          </cell>
          <cell r="F136">
            <v>137.9</v>
          </cell>
          <cell r="G136">
            <v>124.11</v>
          </cell>
          <cell r="H136">
            <v>13.79</v>
          </cell>
          <cell r="I136">
            <v>0</v>
          </cell>
        </row>
        <row r="137">
          <cell r="C137">
            <v>76680</v>
          </cell>
          <cell r="D137">
            <v>1.42</v>
          </cell>
          <cell r="E137">
            <v>20</v>
          </cell>
          <cell r="F137">
            <v>53.8</v>
          </cell>
          <cell r="G137">
            <v>48.42</v>
          </cell>
          <cell r="H137">
            <v>5.38</v>
          </cell>
          <cell r="I137">
            <v>0</v>
          </cell>
        </row>
        <row r="138">
          <cell r="C138">
            <v>76700</v>
          </cell>
          <cell r="D138">
            <v>4.47</v>
          </cell>
          <cell r="E138">
            <v>20</v>
          </cell>
          <cell r="F138">
            <v>58.9</v>
          </cell>
          <cell r="G138">
            <v>53.01</v>
          </cell>
          <cell r="H138">
            <v>5.89</v>
          </cell>
          <cell r="I138">
            <v>0</v>
          </cell>
        </row>
        <row r="139">
          <cell r="C139">
            <v>76720</v>
          </cell>
          <cell r="D139">
            <v>0.32</v>
          </cell>
          <cell r="E139">
            <v>20</v>
          </cell>
          <cell r="F139">
            <v>47.9</v>
          </cell>
          <cell r="G139">
            <v>43.11</v>
          </cell>
          <cell r="H139">
            <v>4.79</v>
          </cell>
          <cell r="I139">
            <v>0</v>
          </cell>
        </row>
        <row r="140">
          <cell r="C140">
            <v>76730</v>
          </cell>
          <cell r="D140">
            <v>0.06</v>
          </cell>
          <cell r="E140">
            <v>10</v>
          </cell>
          <cell r="F140">
            <v>1.9</v>
          </cell>
          <cell r="G140">
            <v>1.71</v>
          </cell>
          <cell r="H140">
            <v>0.19</v>
          </cell>
          <cell r="I140">
            <v>0</v>
          </cell>
        </row>
        <row r="141">
          <cell r="C141">
            <v>76740</v>
          </cell>
          <cell r="D141">
            <v>0.51</v>
          </cell>
          <cell r="E141">
            <v>10</v>
          </cell>
          <cell r="F141">
            <v>2.85</v>
          </cell>
          <cell r="G141">
            <v>2.57</v>
          </cell>
          <cell r="H141">
            <v>0.28999999999999998</v>
          </cell>
          <cell r="I141">
            <v>0</v>
          </cell>
        </row>
        <row r="142">
          <cell r="C142">
            <v>76750</v>
          </cell>
          <cell r="D142">
            <v>0</v>
          </cell>
          <cell r="E142">
            <v>10</v>
          </cell>
          <cell r="F142">
            <v>1.28</v>
          </cell>
          <cell r="G142">
            <v>1.1499999999999999</v>
          </cell>
          <cell r="H142">
            <v>0.13</v>
          </cell>
          <cell r="I142">
            <v>0</v>
          </cell>
        </row>
        <row r="143">
          <cell r="C143">
            <v>76760</v>
          </cell>
          <cell r="D143">
            <v>0</v>
          </cell>
          <cell r="E143">
            <v>10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C144">
            <v>76770</v>
          </cell>
          <cell r="D144">
            <v>0.16</v>
          </cell>
          <cell r="E144">
            <v>10</v>
          </cell>
          <cell r="F144">
            <v>0.4</v>
          </cell>
          <cell r="G144">
            <v>0.36</v>
          </cell>
          <cell r="H144">
            <v>0.04</v>
          </cell>
          <cell r="I144">
            <v>0</v>
          </cell>
        </row>
        <row r="145">
          <cell r="C145">
            <v>76780</v>
          </cell>
          <cell r="D145">
            <v>1.07</v>
          </cell>
          <cell r="E145">
            <v>10</v>
          </cell>
          <cell r="F145">
            <v>6.15</v>
          </cell>
          <cell r="G145">
            <v>5.54</v>
          </cell>
          <cell r="H145">
            <v>0.62</v>
          </cell>
          <cell r="I145">
            <v>0</v>
          </cell>
        </row>
        <row r="146">
          <cell r="C146">
            <v>76790</v>
          </cell>
          <cell r="D146">
            <v>1.0900000000000001</v>
          </cell>
          <cell r="E146">
            <v>10</v>
          </cell>
          <cell r="F146">
            <v>10.8</v>
          </cell>
          <cell r="G146">
            <v>9.7200000000000006</v>
          </cell>
          <cell r="H146">
            <v>1.08</v>
          </cell>
          <cell r="I146">
            <v>0</v>
          </cell>
        </row>
        <row r="147">
          <cell r="C147">
            <v>76800</v>
          </cell>
          <cell r="D147">
            <v>1.49</v>
          </cell>
          <cell r="E147">
            <v>10</v>
          </cell>
          <cell r="F147">
            <v>12.9</v>
          </cell>
          <cell r="G147">
            <v>11.61</v>
          </cell>
          <cell r="H147">
            <v>1.29</v>
          </cell>
          <cell r="I147">
            <v>0</v>
          </cell>
        </row>
        <row r="148">
          <cell r="C148">
            <v>76820</v>
          </cell>
          <cell r="D148">
            <v>2.6</v>
          </cell>
          <cell r="E148">
            <v>20</v>
          </cell>
          <cell r="F148">
            <v>40.9</v>
          </cell>
          <cell r="G148">
            <v>36.81</v>
          </cell>
          <cell r="H148">
            <v>4.09</v>
          </cell>
          <cell r="I148">
            <v>0</v>
          </cell>
        </row>
        <row r="149">
          <cell r="C149">
            <v>76840</v>
          </cell>
          <cell r="D149">
            <v>4.3600000000000003</v>
          </cell>
          <cell r="E149">
            <v>20</v>
          </cell>
          <cell r="F149">
            <v>69.599999999999994</v>
          </cell>
          <cell r="G149">
            <v>62.64</v>
          </cell>
          <cell r="H149">
            <v>6.96</v>
          </cell>
          <cell r="I149">
            <v>0</v>
          </cell>
        </row>
        <row r="150">
          <cell r="C150">
            <v>76850</v>
          </cell>
          <cell r="D150">
            <v>1.94</v>
          </cell>
          <cell r="E150">
            <v>10</v>
          </cell>
          <cell r="F150">
            <v>31.5</v>
          </cell>
          <cell r="G150">
            <v>3.15</v>
          </cell>
          <cell r="H150">
            <v>0</v>
          </cell>
          <cell r="I150">
            <v>28.35</v>
          </cell>
        </row>
        <row r="151">
          <cell r="C151">
            <v>76860</v>
          </cell>
          <cell r="D151">
            <v>0.5</v>
          </cell>
          <cell r="E151">
            <v>10</v>
          </cell>
          <cell r="F151">
            <v>12.2</v>
          </cell>
          <cell r="G151">
            <v>1.22</v>
          </cell>
          <cell r="H151">
            <v>0</v>
          </cell>
          <cell r="I151">
            <v>10.98</v>
          </cell>
        </row>
        <row r="152">
          <cell r="C152">
            <v>76880</v>
          </cell>
          <cell r="D152">
            <v>0</v>
          </cell>
          <cell r="E152">
            <v>20</v>
          </cell>
          <cell r="F152">
            <v>2.5</v>
          </cell>
          <cell r="G152">
            <v>0.25</v>
          </cell>
          <cell r="H152">
            <v>0</v>
          </cell>
          <cell r="I152">
            <v>2.25</v>
          </cell>
        </row>
        <row r="153">
          <cell r="C153">
            <v>76900</v>
          </cell>
          <cell r="D153">
            <v>0</v>
          </cell>
          <cell r="E153">
            <v>20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C154">
            <v>76920</v>
          </cell>
          <cell r="D154">
            <v>0.15</v>
          </cell>
          <cell r="E154">
            <v>20</v>
          </cell>
          <cell r="F154">
            <v>0.75</v>
          </cell>
          <cell r="G154">
            <v>0.08</v>
          </cell>
          <cell r="H154">
            <v>0</v>
          </cell>
          <cell r="I154">
            <v>0.68</v>
          </cell>
        </row>
        <row r="155">
          <cell r="C155">
            <v>76930</v>
          </cell>
          <cell r="D155">
            <v>2.13</v>
          </cell>
          <cell r="E155">
            <v>10</v>
          </cell>
          <cell r="F155">
            <v>11.4</v>
          </cell>
          <cell r="G155">
            <v>1.1399999999999999</v>
          </cell>
          <cell r="H155">
            <v>0</v>
          </cell>
          <cell r="I155">
            <v>10.26</v>
          </cell>
        </row>
        <row r="156">
          <cell r="C156">
            <v>76940</v>
          </cell>
          <cell r="D156">
            <v>12.22</v>
          </cell>
          <cell r="E156">
            <v>10</v>
          </cell>
          <cell r="F156">
            <v>71.75</v>
          </cell>
          <cell r="G156">
            <v>7.18</v>
          </cell>
          <cell r="H156">
            <v>0</v>
          </cell>
          <cell r="I156">
            <v>64.58</v>
          </cell>
        </row>
        <row r="157">
          <cell r="C157">
            <v>76960</v>
          </cell>
          <cell r="D157">
            <v>0.8</v>
          </cell>
          <cell r="E157">
            <v>20</v>
          </cell>
          <cell r="F157">
            <v>130.19999999999999</v>
          </cell>
          <cell r="G157">
            <v>13.02</v>
          </cell>
          <cell r="H157">
            <v>0</v>
          </cell>
          <cell r="I157">
            <v>117.18</v>
          </cell>
        </row>
        <row r="158">
          <cell r="C158">
            <v>76980</v>
          </cell>
          <cell r="D158">
            <v>4.04</v>
          </cell>
          <cell r="E158">
            <v>20</v>
          </cell>
          <cell r="F158">
            <v>48.4</v>
          </cell>
          <cell r="G158">
            <v>0</v>
          </cell>
          <cell r="H158">
            <v>0</v>
          </cell>
          <cell r="I158">
            <v>48.4</v>
          </cell>
        </row>
        <row r="159">
          <cell r="C159">
            <v>77000</v>
          </cell>
          <cell r="D159">
            <v>0</v>
          </cell>
          <cell r="E159">
            <v>20</v>
          </cell>
          <cell r="F159">
            <v>20.2</v>
          </cell>
          <cell r="G159">
            <v>0</v>
          </cell>
          <cell r="H159">
            <v>0</v>
          </cell>
          <cell r="I159">
            <v>20.2</v>
          </cell>
        </row>
        <row r="160">
          <cell r="C160">
            <v>77010</v>
          </cell>
          <cell r="D160">
            <v>7.97</v>
          </cell>
          <cell r="E160">
            <v>10</v>
          </cell>
          <cell r="F160">
            <v>19.93</v>
          </cell>
          <cell r="G160">
            <v>0</v>
          </cell>
          <cell r="H160">
            <v>0</v>
          </cell>
          <cell r="I160">
            <v>19.93</v>
          </cell>
        </row>
        <row r="161">
          <cell r="C161">
            <v>77020</v>
          </cell>
          <cell r="D161">
            <v>2.94</v>
          </cell>
          <cell r="E161">
            <v>10</v>
          </cell>
          <cell r="F161">
            <v>54.55</v>
          </cell>
          <cell r="G161">
            <v>0</v>
          </cell>
          <cell r="H161">
            <v>0</v>
          </cell>
          <cell r="I161">
            <v>54.55</v>
          </cell>
        </row>
        <row r="162">
          <cell r="C162">
            <v>77030</v>
          </cell>
          <cell r="D162">
            <v>3.65</v>
          </cell>
          <cell r="E162">
            <v>10</v>
          </cell>
          <cell r="F162">
            <v>32.950000000000003</v>
          </cell>
          <cell r="G162">
            <v>0</v>
          </cell>
          <cell r="H162">
            <v>0</v>
          </cell>
          <cell r="I162">
            <v>32.950000000000003</v>
          </cell>
        </row>
        <row r="163">
          <cell r="C163">
            <v>77040</v>
          </cell>
          <cell r="D163">
            <v>7.24</v>
          </cell>
          <cell r="E163">
            <v>10</v>
          </cell>
          <cell r="F163">
            <v>54.45</v>
          </cell>
          <cell r="G163">
            <v>0</v>
          </cell>
          <cell r="H163">
            <v>0</v>
          </cell>
          <cell r="I163">
            <v>54.45</v>
          </cell>
        </row>
        <row r="164">
          <cell r="C164">
            <v>77050</v>
          </cell>
          <cell r="D164">
            <v>11.51</v>
          </cell>
          <cell r="E164">
            <v>10</v>
          </cell>
          <cell r="F164">
            <v>93.75</v>
          </cell>
          <cell r="G164">
            <v>0</v>
          </cell>
          <cell r="H164">
            <v>0</v>
          </cell>
          <cell r="I164">
            <v>93.75</v>
          </cell>
        </row>
        <row r="165">
          <cell r="C165">
            <v>77060</v>
          </cell>
          <cell r="D165">
            <v>1.8</v>
          </cell>
          <cell r="E165">
            <v>10</v>
          </cell>
          <cell r="F165">
            <v>66.55</v>
          </cell>
          <cell r="G165">
            <v>0</v>
          </cell>
          <cell r="H165">
            <v>0</v>
          </cell>
          <cell r="I165">
            <v>66.55</v>
          </cell>
        </row>
        <row r="166">
          <cell r="C166">
            <v>77080</v>
          </cell>
          <cell r="D166">
            <v>7.0000000000000007E-2</v>
          </cell>
          <cell r="E166">
            <v>20</v>
          </cell>
          <cell r="F166">
            <v>18.7</v>
          </cell>
          <cell r="G166">
            <v>0</v>
          </cell>
          <cell r="H166">
            <v>0</v>
          </cell>
          <cell r="I166">
            <v>18.7</v>
          </cell>
        </row>
        <row r="167">
          <cell r="C167">
            <v>77100</v>
          </cell>
          <cell r="D167">
            <v>3.73</v>
          </cell>
          <cell r="E167">
            <v>20</v>
          </cell>
          <cell r="F167">
            <v>38</v>
          </cell>
          <cell r="G167">
            <v>0</v>
          </cell>
          <cell r="H167">
            <v>0</v>
          </cell>
          <cell r="I167">
            <v>38</v>
          </cell>
        </row>
        <row r="168">
          <cell r="C168">
            <v>77120</v>
          </cell>
          <cell r="D168">
            <v>6.11</v>
          </cell>
          <cell r="E168">
            <v>20</v>
          </cell>
          <cell r="F168">
            <v>98.4</v>
          </cell>
          <cell r="G168">
            <v>0</v>
          </cell>
          <cell r="H168">
            <v>0</v>
          </cell>
          <cell r="I168">
            <v>98.4</v>
          </cell>
        </row>
        <row r="169">
          <cell r="C169">
            <v>77140</v>
          </cell>
          <cell r="D169">
            <v>14.44</v>
          </cell>
          <cell r="E169">
            <v>20</v>
          </cell>
          <cell r="F169">
            <v>205.5</v>
          </cell>
          <cell r="G169">
            <v>0</v>
          </cell>
          <cell r="H169">
            <v>0</v>
          </cell>
          <cell r="I169">
            <v>205.5</v>
          </cell>
        </row>
        <row r="170">
          <cell r="C170">
            <v>77150</v>
          </cell>
          <cell r="D170">
            <v>16.71</v>
          </cell>
          <cell r="E170">
            <v>10</v>
          </cell>
          <cell r="F170">
            <v>155.75</v>
          </cell>
          <cell r="G170">
            <v>0</v>
          </cell>
          <cell r="H170">
            <v>0</v>
          </cell>
          <cell r="I170">
            <v>155.75</v>
          </cell>
        </row>
        <row r="171">
          <cell r="C171">
            <v>77160</v>
          </cell>
          <cell r="D171">
            <v>17.12</v>
          </cell>
          <cell r="E171">
            <v>10</v>
          </cell>
          <cell r="F171">
            <v>169.15</v>
          </cell>
          <cell r="G171">
            <v>0</v>
          </cell>
          <cell r="H171">
            <v>0</v>
          </cell>
          <cell r="I171">
            <v>169.15</v>
          </cell>
        </row>
        <row r="172">
          <cell r="C172">
            <v>77170</v>
          </cell>
          <cell r="D172">
            <v>9.73</v>
          </cell>
          <cell r="E172">
            <v>10</v>
          </cell>
          <cell r="F172">
            <v>134.25</v>
          </cell>
          <cell r="G172">
            <v>0</v>
          </cell>
          <cell r="H172">
            <v>0</v>
          </cell>
          <cell r="I172">
            <v>134.25</v>
          </cell>
        </row>
        <row r="173">
          <cell r="C173">
            <v>77180</v>
          </cell>
          <cell r="D173">
            <v>20.34</v>
          </cell>
          <cell r="E173">
            <v>10</v>
          </cell>
          <cell r="F173">
            <v>150.35</v>
          </cell>
          <cell r="G173">
            <v>0</v>
          </cell>
          <cell r="H173">
            <v>0</v>
          </cell>
          <cell r="I173">
            <v>150.35</v>
          </cell>
        </row>
        <row r="174">
          <cell r="C174">
            <v>77200</v>
          </cell>
          <cell r="D174">
            <v>27.37</v>
          </cell>
          <cell r="E174">
            <v>20</v>
          </cell>
          <cell r="F174">
            <v>477.1</v>
          </cell>
          <cell r="G174">
            <v>0</v>
          </cell>
          <cell r="H174">
            <v>0</v>
          </cell>
          <cell r="I174">
            <v>477.1</v>
          </cell>
        </row>
        <row r="175">
          <cell r="C175">
            <v>77210</v>
          </cell>
          <cell r="D175">
            <v>15.28</v>
          </cell>
          <cell r="E175">
            <v>10</v>
          </cell>
          <cell r="F175">
            <v>213.25</v>
          </cell>
          <cell r="G175">
            <v>0</v>
          </cell>
          <cell r="H175">
            <v>0</v>
          </cell>
          <cell r="I175">
            <v>213.25</v>
          </cell>
        </row>
        <row r="176">
          <cell r="C176">
            <v>77220</v>
          </cell>
          <cell r="D176">
            <v>13.55</v>
          </cell>
          <cell r="E176">
            <v>10</v>
          </cell>
          <cell r="F176">
            <v>144.15</v>
          </cell>
          <cell r="G176">
            <v>0</v>
          </cell>
          <cell r="H176">
            <v>0</v>
          </cell>
          <cell r="I176">
            <v>144.15</v>
          </cell>
        </row>
        <row r="177">
          <cell r="C177">
            <v>77240</v>
          </cell>
          <cell r="D177">
            <v>9.93</v>
          </cell>
          <cell r="E177">
            <v>20</v>
          </cell>
          <cell r="F177">
            <v>234.8</v>
          </cell>
          <cell r="G177">
            <v>0</v>
          </cell>
          <cell r="H177">
            <v>0</v>
          </cell>
          <cell r="I177">
            <v>234.8</v>
          </cell>
        </row>
        <row r="178">
          <cell r="C178">
            <v>77260</v>
          </cell>
          <cell r="D178">
            <v>15.22</v>
          </cell>
          <cell r="E178">
            <v>20</v>
          </cell>
          <cell r="F178">
            <v>251.5</v>
          </cell>
          <cell r="G178">
            <v>0</v>
          </cell>
          <cell r="H178">
            <v>0</v>
          </cell>
          <cell r="I178">
            <v>251.5</v>
          </cell>
        </row>
        <row r="179">
          <cell r="C179">
            <v>77280</v>
          </cell>
          <cell r="D179">
            <v>26.56</v>
          </cell>
          <cell r="E179">
            <v>20</v>
          </cell>
          <cell r="F179">
            <v>417.8</v>
          </cell>
          <cell r="G179">
            <v>0</v>
          </cell>
          <cell r="H179">
            <v>0</v>
          </cell>
          <cell r="I179">
            <v>417.8</v>
          </cell>
        </row>
        <row r="180">
          <cell r="C180">
            <v>77300</v>
          </cell>
          <cell r="D180">
            <v>19.03</v>
          </cell>
          <cell r="E180">
            <v>20</v>
          </cell>
          <cell r="F180">
            <v>455.9</v>
          </cell>
          <cell r="G180">
            <v>0</v>
          </cell>
          <cell r="H180">
            <v>0</v>
          </cell>
          <cell r="I180">
            <v>455.9</v>
          </cell>
        </row>
        <row r="181">
          <cell r="C181">
            <v>77310</v>
          </cell>
          <cell r="D181">
            <v>15.4</v>
          </cell>
          <cell r="E181">
            <v>10</v>
          </cell>
          <cell r="F181">
            <v>172.15</v>
          </cell>
          <cell r="G181">
            <v>0</v>
          </cell>
          <cell r="H181">
            <v>0</v>
          </cell>
          <cell r="I181">
            <v>172.15</v>
          </cell>
        </row>
        <row r="182">
          <cell r="C182">
            <v>77320</v>
          </cell>
          <cell r="D182">
            <v>8.26</v>
          </cell>
          <cell r="E182">
            <v>10</v>
          </cell>
          <cell r="F182">
            <v>118.3</v>
          </cell>
          <cell r="G182">
            <v>0</v>
          </cell>
          <cell r="H182">
            <v>0</v>
          </cell>
          <cell r="I182">
            <v>118.3</v>
          </cell>
        </row>
        <row r="183">
          <cell r="C183">
            <v>77330</v>
          </cell>
          <cell r="D183">
            <v>5.4</v>
          </cell>
          <cell r="E183">
            <v>10</v>
          </cell>
          <cell r="F183">
            <v>68.3</v>
          </cell>
          <cell r="G183">
            <v>0</v>
          </cell>
          <cell r="H183">
            <v>0</v>
          </cell>
          <cell r="I183">
            <v>68.3</v>
          </cell>
        </row>
        <row r="184">
          <cell r="C184">
            <v>77340</v>
          </cell>
          <cell r="D184">
            <v>17.25</v>
          </cell>
          <cell r="E184">
            <v>10</v>
          </cell>
          <cell r="F184">
            <v>113.25</v>
          </cell>
          <cell r="G184">
            <v>0</v>
          </cell>
          <cell r="H184">
            <v>0</v>
          </cell>
          <cell r="I184">
            <v>113.25</v>
          </cell>
        </row>
        <row r="185">
          <cell r="C185">
            <v>77350</v>
          </cell>
          <cell r="D185">
            <v>13.61</v>
          </cell>
          <cell r="E185">
            <v>10</v>
          </cell>
          <cell r="F185">
            <v>154.30000000000001</v>
          </cell>
          <cell r="G185">
            <v>0</v>
          </cell>
          <cell r="H185">
            <v>0</v>
          </cell>
          <cell r="I185">
            <v>154.30000000000001</v>
          </cell>
        </row>
        <row r="186">
          <cell r="C186">
            <v>77360</v>
          </cell>
          <cell r="D186">
            <v>9.86</v>
          </cell>
          <cell r="E186">
            <v>10</v>
          </cell>
          <cell r="F186">
            <v>117.35</v>
          </cell>
          <cell r="G186">
            <v>0</v>
          </cell>
          <cell r="H186">
            <v>0</v>
          </cell>
          <cell r="I186">
            <v>117.35</v>
          </cell>
        </row>
        <row r="187">
          <cell r="C187">
            <v>77380</v>
          </cell>
          <cell r="D187">
            <v>0.93</v>
          </cell>
          <cell r="E187">
            <v>20</v>
          </cell>
          <cell r="F187">
            <v>107.9</v>
          </cell>
          <cell r="G187">
            <v>102.51</v>
          </cell>
          <cell r="H187">
            <v>5.4</v>
          </cell>
          <cell r="I187">
            <v>0</v>
          </cell>
        </row>
        <row r="188">
          <cell r="C188">
            <v>77400</v>
          </cell>
          <cell r="D188">
            <v>0</v>
          </cell>
          <cell r="E188">
            <v>20</v>
          </cell>
          <cell r="F188">
            <v>4.6500000000000004</v>
          </cell>
          <cell r="G188">
            <v>4.42</v>
          </cell>
          <cell r="H188">
            <v>0.23</v>
          </cell>
          <cell r="I188">
            <v>0</v>
          </cell>
        </row>
        <row r="189">
          <cell r="C189">
            <v>77420</v>
          </cell>
          <cell r="D189">
            <v>0</v>
          </cell>
          <cell r="E189">
            <v>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C190">
            <v>77440</v>
          </cell>
          <cell r="D190">
            <v>0</v>
          </cell>
          <cell r="E190">
            <v>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C191">
            <v>77460</v>
          </cell>
          <cell r="D191">
            <v>5.6</v>
          </cell>
          <cell r="E191">
            <v>20</v>
          </cell>
          <cell r="F191">
            <v>28</v>
          </cell>
          <cell r="G191">
            <v>26.6</v>
          </cell>
          <cell r="H191">
            <v>1.4</v>
          </cell>
          <cell r="I191">
            <v>0</v>
          </cell>
        </row>
        <row r="192">
          <cell r="C192">
            <v>77470</v>
          </cell>
          <cell r="D192">
            <v>15.54</v>
          </cell>
          <cell r="E192">
            <v>10</v>
          </cell>
          <cell r="F192">
            <v>105.7</v>
          </cell>
          <cell r="G192">
            <v>100.42</v>
          </cell>
          <cell r="H192">
            <v>5.29</v>
          </cell>
          <cell r="I192">
            <v>0</v>
          </cell>
        </row>
        <row r="193">
          <cell r="C193">
            <v>77480</v>
          </cell>
          <cell r="D193">
            <v>0.12</v>
          </cell>
          <cell r="E193">
            <v>10</v>
          </cell>
          <cell r="F193">
            <v>78.3</v>
          </cell>
          <cell r="G193">
            <v>74.39</v>
          </cell>
          <cell r="H193">
            <v>3.92</v>
          </cell>
          <cell r="I193">
            <v>0</v>
          </cell>
        </row>
        <row r="194">
          <cell r="C194">
            <v>77500</v>
          </cell>
          <cell r="D194">
            <v>8.93</v>
          </cell>
          <cell r="E194">
            <v>20</v>
          </cell>
          <cell r="F194">
            <v>90.5</v>
          </cell>
          <cell r="G194">
            <v>85.98</v>
          </cell>
          <cell r="H194">
            <v>4.53</v>
          </cell>
          <cell r="I194">
            <v>0</v>
          </cell>
        </row>
        <row r="195">
          <cell r="C195">
            <v>77520</v>
          </cell>
          <cell r="D195">
            <v>9.24</v>
          </cell>
          <cell r="E195">
            <v>20</v>
          </cell>
          <cell r="F195">
            <v>181.7</v>
          </cell>
          <cell r="G195">
            <v>172.62</v>
          </cell>
          <cell r="H195">
            <v>9.09</v>
          </cell>
          <cell r="I195">
            <v>0</v>
          </cell>
        </row>
        <row r="196">
          <cell r="C196">
            <v>77530</v>
          </cell>
          <cell r="D196">
            <v>27.54</v>
          </cell>
          <cell r="E196">
            <v>10</v>
          </cell>
          <cell r="F196">
            <v>183.9</v>
          </cell>
          <cell r="G196">
            <v>174.71</v>
          </cell>
          <cell r="H196">
            <v>9.1999999999999993</v>
          </cell>
          <cell r="I196">
            <v>0</v>
          </cell>
        </row>
        <row r="197">
          <cell r="C197">
            <v>77540</v>
          </cell>
          <cell r="D197">
            <v>4.8600000000000003</v>
          </cell>
          <cell r="E197">
            <v>10</v>
          </cell>
          <cell r="F197">
            <v>162</v>
          </cell>
          <cell r="G197">
            <v>153.9</v>
          </cell>
          <cell r="H197">
            <v>8.1</v>
          </cell>
          <cell r="I197">
            <v>0</v>
          </cell>
        </row>
        <row r="198">
          <cell r="C198">
            <v>77550</v>
          </cell>
          <cell r="D198">
            <v>16.100000000000001</v>
          </cell>
          <cell r="E198">
            <v>10</v>
          </cell>
          <cell r="F198">
            <v>104.8</v>
          </cell>
          <cell r="G198">
            <v>99.56</v>
          </cell>
          <cell r="H198">
            <v>5.24</v>
          </cell>
          <cell r="I198">
            <v>0</v>
          </cell>
        </row>
        <row r="199">
          <cell r="C199">
            <v>77560</v>
          </cell>
          <cell r="D199">
            <v>4.72</v>
          </cell>
          <cell r="E199">
            <v>10</v>
          </cell>
          <cell r="F199">
            <v>104.1</v>
          </cell>
          <cell r="G199">
            <v>98.9</v>
          </cell>
          <cell r="H199">
            <v>5.21</v>
          </cell>
          <cell r="I199">
            <v>0</v>
          </cell>
        </row>
        <row r="200">
          <cell r="C200">
            <v>77580</v>
          </cell>
          <cell r="D200">
            <v>0</v>
          </cell>
          <cell r="E200">
            <v>20</v>
          </cell>
          <cell r="F200">
            <v>23.6</v>
          </cell>
          <cell r="G200">
            <v>22.42</v>
          </cell>
          <cell r="H200">
            <v>1.18</v>
          </cell>
          <cell r="I200">
            <v>0</v>
          </cell>
        </row>
        <row r="201">
          <cell r="C201">
            <v>77600</v>
          </cell>
          <cell r="D201">
            <v>22.38</v>
          </cell>
          <cell r="E201">
            <v>20</v>
          </cell>
          <cell r="F201">
            <v>111.9</v>
          </cell>
          <cell r="G201">
            <v>106.31</v>
          </cell>
          <cell r="H201">
            <v>5.6</v>
          </cell>
          <cell r="I201">
            <v>0</v>
          </cell>
        </row>
        <row r="202">
          <cell r="C202">
            <v>77620</v>
          </cell>
          <cell r="D202">
            <v>4.41</v>
          </cell>
          <cell r="E202">
            <v>20</v>
          </cell>
          <cell r="F202">
            <v>267.89999999999998</v>
          </cell>
          <cell r="G202">
            <v>254.51</v>
          </cell>
          <cell r="H202">
            <v>13.4</v>
          </cell>
          <cell r="I202">
            <v>0</v>
          </cell>
        </row>
        <row r="203">
          <cell r="C203">
            <v>77640</v>
          </cell>
          <cell r="D203">
            <v>1.1399999999999999</v>
          </cell>
          <cell r="E203">
            <v>20</v>
          </cell>
          <cell r="F203">
            <v>55.5</v>
          </cell>
          <cell r="G203">
            <v>52.73</v>
          </cell>
          <cell r="H203">
            <v>2.78</v>
          </cell>
          <cell r="I203">
            <v>0</v>
          </cell>
        </row>
        <row r="204">
          <cell r="C204">
            <v>77660</v>
          </cell>
          <cell r="D204">
            <v>9.4700000000000006</v>
          </cell>
          <cell r="E204">
            <v>20</v>
          </cell>
          <cell r="F204">
            <v>106.1</v>
          </cell>
          <cell r="G204">
            <v>100.8</v>
          </cell>
          <cell r="H204">
            <v>5.31</v>
          </cell>
          <cell r="I204">
            <v>0</v>
          </cell>
        </row>
        <row r="205">
          <cell r="C205">
            <v>77680</v>
          </cell>
          <cell r="D205">
            <v>13.33</v>
          </cell>
          <cell r="E205">
            <v>20</v>
          </cell>
          <cell r="F205">
            <v>228</v>
          </cell>
          <cell r="G205">
            <v>216.6</v>
          </cell>
          <cell r="H205">
            <v>11.4</v>
          </cell>
          <cell r="I205">
            <v>0</v>
          </cell>
        </row>
        <row r="206">
          <cell r="C206">
            <v>77690</v>
          </cell>
          <cell r="D206">
            <v>9.77</v>
          </cell>
          <cell r="E206">
            <v>10</v>
          </cell>
          <cell r="F206">
            <v>115.5</v>
          </cell>
          <cell r="G206">
            <v>109.73</v>
          </cell>
          <cell r="H206">
            <v>5.78</v>
          </cell>
          <cell r="I206">
            <v>0</v>
          </cell>
        </row>
        <row r="207">
          <cell r="C207">
            <v>77700</v>
          </cell>
          <cell r="D207">
            <v>10.67</v>
          </cell>
          <cell r="E207">
            <v>10</v>
          </cell>
          <cell r="F207">
            <v>102.2</v>
          </cell>
          <cell r="G207">
            <v>97.09</v>
          </cell>
          <cell r="H207">
            <v>5.1100000000000003</v>
          </cell>
          <cell r="I207">
            <v>0</v>
          </cell>
        </row>
        <row r="208">
          <cell r="C208">
            <v>77720</v>
          </cell>
          <cell r="D208">
            <v>7.58</v>
          </cell>
          <cell r="E208">
            <v>20</v>
          </cell>
          <cell r="F208">
            <v>182.5</v>
          </cell>
          <cell r="G208">
            <v>173.38</v>
          </cell>
          <cell r="H208">
            <v>9.1300000000000008</v>
          </cell>
          <cell r="I208">
            <v>0</v>
          </cell>
        </row>
        <row r="209">
          <cell r="C209">
            <v>77740</v>
          </cell>
          <cell r="D209">
            <v>10.35</v>
          </cell>
          <cell r="E209">
            <v>20</v>
          </cell>
          <cell r="F209">
            <v>179.3</v>
          </cell>
          <cell r="G209">
            <v>170.34</v>
          </cell>
          <cell r="H209">
            <v>8.9700000000000006</v>
          </cell>
          <cell r="I209">
            <v>0</v>
          </cell>
        </row>
        <row r="210">
          <cell r="C210">
            <v>77760</v>
          </cell>
          <cell r="D210">
            <v>5.0199999999999996</v>
          </cell>
          <cell r="E210">
            <v>20</v>
          </cell>
          <cell r="F210">
            <v>153.69999999999999</v>
          </cell>
          <cell r="G210">
            <v>146.02000000000001</v>
          </cell>
          <cell r="H210">
            <v>7.69</v>
          </cell>
          <cell r="I210">
            <v>0</v>
          </cell>
        </row>
        <row r="211">
          <cell r="C211">
            <v>77770</v>
          </cell>
          <cell r="D211">
            <v>2.2599999999999998</v>
          </cell>
          <cell r="E211">
            <v>10</v>
          </cell>
          <cell r="F211">
            <v>36.4</v>
          </cell>
          <cell r="G211">
            <v>34.58</v>
          </cell>
          <cell r="H211">
            <v>1.82</v>
          </cell>
          <cell r="I211">
            <v>0</v>
          </cell>
        </row>
        <row r="212">
          <cell r="C212">
            <v>77780</v>
          </cell>
          <cell r="D212">
            <v>0</v>
          </cell>
          <cell r="E212">
            <v>10</v>
          </cell>
          <cell r="F212">
            <v>5.65</v>
          </cell>
          <cell r="G212">
            <v>5.65</v>
          </cell>
          <cell r="H212">
            <v>0</v>
          </cell>
          <cell r="I212">
            <v>0</v>
          </cell>
        </row>
        <row r="213">
          <cell r="C213">
            <v>77790</v>
          </cell>
          <cell r="D213">
            <v>0.66</v>
          </cell>
          <cell r="E213">
            <v>10</v>
          </cell>
          <cell r="F213">
            <v>1.65</v>
          </cell>
          <cell r="G213">
            <v>1.65</v>
          </cell>
          <cell r="H213">
            <v>0</v>
          </cell>
          <cell r="I213">
            <v>0</v>
          </cell>
        </row>
        <row r="214">
          <cell r="C214">
            <v>77800</v>
          </cell>
          <cell r="D214">
            <v>5.48</v>
          </cell>
          <cell r="E214">
            <v>10</v>
          </cell>
          <cell r="F214">
            <v>30.7</v>
          </cell>
          <cell r="G214">
            <v>30.7</v>
          </cell>
          <cell r="H214">
            <v>0</v>
          </cell>
          <cell r="I214">
            <v>0</v>
          </cell>
        </row>
        <row r="215">
          <cell r="C215">
            <v>77810</v>
          </cell>
          <cell r="D215">
            <v>7.6</v>
          </cell>
          <cell r="E215">
            <v>10</v>
          </cell>
          <cell r="F215">
            <v>65.400000000000006</v>
          </cell>
          <cell r="G215">
            <v>65.400000000000006</v>
          </cell>
          <cell r="H215">
            <v>0</v>
          </cell>
          <cell r="I215">
            <v>0</v>
          </cell>
        </row>
        <row r="216">
          <cell r="C216">
            <v>77820</v>
          </cell>
          <cell r="D216">
            <v>2.69</v>
          </cell>
          <cell r="E216">
            <v>10</v>
          </cell>
          <cell r="F216">
            <v>51.45</v>
          </cell>
          <cell r="G216">
            <v>51.45</v>
          </cell>
          <cell r="H216">
            <v>0</v>
          </cell>
          <cell r="I216">
            <v>0</v>
          </cell>
        </row>
        <row r="217">
          <cell r="C217">
            <v>77840</v>
          </cell>
          <cell r="D217">
            <v>2.93</v>
          </cell>
          <cell r="E217">
            <v>20</v>
          </cell>
          <cell r="F217">
            <v>56.2</v>
          </cell>
          <cell r="G217">
            <v>56.2</v>
          </cell>
          <cell r="H217">
            <v>0</v>
          </cell>
          <cell r="I217">
            <v>0</v>
          </cell>
        </row>
        <row r="218">
          <cell r="C218">
            <v>77860</v>
          </cell>
          <cell r="D218">
            <v>3.3</v>
          </cell>
          <cell r="E218">
            <v>20</v>
          </cell>
          <cell r="F218">
            <v>62.3</v>
          </cell>
          <cell r="G218">
            <v>62.3</v>
          </cell>
          <cell r="H218">
            <v>0</v>
          </cell>
          <cell r="I218">
            <v>0</v>
          </cell>
        </row>
        <row r="219">
          <cell r="C219">
            <v>77870</v>
          </cell>
          <cell r="D219">
            <v>1.67</v>
          </cell>
          <cell r="E219">
            <v>10</v>
          </cell>
          <cell r="F219">
            <v>24.85</v>
          </cell>
          <cell r="G219">
            <v>24.85</v>
          </cell>
          <cell r="H219">
            <v>0</v>
          </cell>
          <cell r="I219">
            <v>0</v>
          </cell>
        </row>
        <row r="220">
          <cell r="C220">
            <v>77880</v>
          </cell>
          <cell r="D220">
            <v>1.82</v>
          </cell>
          <cell r="E220">
            <v>10</v>
          </cell>
          <cell r="F220">
            <v>17.45</v>
          </cell>
          <cell r="G220">
            <v>17.45</v>
          </cell>
          <cell r="H220">
            <v>0</v>
          </cell>
          <cell r="I220">
            <v>0</v>
          </cell>
        </row>
        <row r="221">
          <cell r="C221">
            <v>77900</v>
          </cell>
          <cell r="D221">
            <v>57.97</v>
          </cell>
          <cell r="E221">
            <v>20</v>
          </cell>
          <cell r="F221">
            <v>597.9</v>
          </cell>
          <cell r="G221">
            <v>597.9</v>
          </cell>
          <cell r="H221">
            <v>0</v>
          </cell>
          <cell r="I221">
            <v>0</v>
          </cell>
        </row>
        <row r="222">
          <cell r="C222">
            <v>77910</v>
          </cell>
          <cell r="D222">
            <v>2.16</v>
          </cell>
          <cell r="E222">
            <v>10</v>
          </cell>
          <cell r="F222">
            <v>300.64999999999998</v>
          </cell>
          <cell r="G222">
            <v>300.64999999999998</v>
          </cell>
          <cell r="H222">
            <v>0</v>
          </cell>
          <cell r="I222">
            <v>0</v>
          </cell>
        </row>
        <row r="223">
          <cell r="C223">
            <v>77920</v>
          </cell>
          <cell r="D223">
            <v>63.97</v>
          </cell>
          <cell r="E223">
            <v>10</v>
          </cell>
          <cell r="F223">
            <v>330.65</v>
          </cell>
          <cell r="G223">
            <v>330.65</v>
          </cell>
          <cell r="H223">
            <v>0</v>
          </cell>
          <cell r="I223">
            <v>0</v>
          </cell>
        </row>
        <row r="224">
          <cell r="C224">
            <v>77940</v>
          </cell>
          <cell r="D224">
            <v>13.55</v>
          </cell>
          <cell r="E224">
            <v>20</v>
          </cell>
          <cell r="F224">
            <v>775.2</v>
          </cell>
          <cell r="G224">
            <v>775.2</v>
          </cell>
          <cell r="H224">
            <v>0</v>
          </cell>
          <cell r="I224">
            <v>0</v>
          </cell>
        </row>
        <row r="225">
          <cell r="C225">
            <v>77960</v>
          </cell>
          <cell r="D225">
            <v>19.66</v>
          </cell>
          <cell r="E225">
            <v>20</v>
          </cell>
          <cell r="F225">
            <v>332.1</v>
          </cell>
          <cell r="G225">
            <v>332.1</v>
          </cell>
          <cell r="H225">
            <v>0</v>
          </cell>
          <cell r="I225">
            <v>0</v>
          </cell>
        </row>
        <row r="226">
          <cell r="C226">
            <v>77970</v>
          </cell>
          <cell r="D226">
            <v>47.01</v>
          </cell>
          <cell r="E226">
            <v>10</v>
          </cell>
          <cell r="F226">
            <v>333.35</v>
          </cell>
          <cell r="G226">
            <v>333.35</v>
          </cell>
          <cell r="H226">
            <v>0</v>
          </cell>
          <cell r="I226">
            <v>0</v>
          </cell>
        </row>
        <row r="227">
          <cell r="C227">
            <v>77980</v>
          </cell>
          <cell r="D227">
            <v>56.26</v>
          </cell>
          <cell r="E227">
            <v>10</v>
          </cell>
          <cell r="F227">
            <v>516.35</v>
          </cell>
          <cell r="G227">
            <v>516.35</v>
          </cell>
          <cell r="H227">
            <v>0</v>
          </cell>
          <cell r="I227">
            <v>0</v>
          </cell>
        </row>
        <row r="228">
          <cell r="C228">
            <v>78000</v>
          </cell>
          <cell r="D228">
            <v>4.41</v>
          </cell>
          <cell r="E228">
            <v>20</v>
          </cell>
          <cell r="F228">
            <v>606.70000000000005</v>
          </cell>
          <cell r="G228">
            <v>30.34</v>
          </cell>
          <cell r="H228">
            <v>0</v>
          </cell>
          <cell r="I228">
            <v>576.37</v>
          </cell>
        </row>
        <row r="229">
          <cell r="C229">
            <v>78020</v>
          </cell>
          <cell r="D229">
            <v>11.68</v>
          </cell>
          <cell r="E229">
            <v>20</v>
          </cell>
          <cell r="F229">
            <v>160.9</v>
          </cell>
          <cell r="G229">
            <v>8.0500000000000007</v>
          </cell>
          <cell r="H229">
            <v>0</v>
          </cell>
          <cell r="I229">
            <v>152.86000000000001</v>
          </cell>
        </row>
        <row r="230">
          <cell r="C230">
            <v>78040</v>
          </cell>
          <cell r="D230">
            <v>27.86</v>
          </cell>
          <cell r="E230">
            <v>20</v>
          </cell>
          <cell r="F230">
            <v>395.4</v>
          </cell>
          <cell r="G230">
            <v>19.77</v>
          </cell>
          <cell r="H230">
            <v>0</v>
          </cell>
          <cell r="I230">
            <v>375.63</v>
          </cell>
        </row>
        <row r="231">
          <cell r="C231">
            <v>78060</v>
          </cell>
          <cell r="D231">
            <v>32.75</v>
          </cell>
          <cell r="E231">
            <v>20</v>
          </cell>
          <cell r="F231">
            <v>606.1</v>
          </cell>
          <cell r="G231">
            <v>30.31</v>
          </cell>
          <cell r="H231">
            <v>0</v>
          </cell>
          <cell r="I231">
            <v>575.79999999999995</v>
          </cell>
        </row>
        <row r="232">
          <cell r="C232">
            <v>78080</v>
          </cell>
          <cell r="D232">
            <v>13.39</v>
          </cell>
          <cell r="E232">
            <v>20</v>
          </cell>
          <cell r="F232">
            <v>461.4</v>
          </cell>
          <cell r="G232">
            <v>23.07</v>
          </cell>
          <cell r="H232">
            <v>0</v>
          </cell>
          <cell r="I232">
            <v>438.33</v>
          </cell>
        </row>
        <row r="233">
          <cell r="C233">
            <v>78090</v>
          </cell>
          <cell r="D233">
            <v>9.89</v>
          </cell>
          <cell r="E233">
            <v>10</v>
          </cell>
          <cell r="F233">
            <v>116.4</v>
          </cell>
          <cell r="G233">
            <v>34.92</v>
          </cell>
          <cell r="H233">
            <v>0</v>
          </cell>
          <cell r="I233">
            <v>81.48</v>
          </cell>
        </row>
        <row r="234">
          <cell r="C234">
            <v>78100</v>
          </cell>
          <cell r="D234">
            <v>27</v>
          </cell>
          <cell r="E234">
            <v>10</v>
          </cell>
          <cell r="F234">
            <v>184.45</v>
          </cell>
          <cell r="G234">
            <v>55.34</v>
          </cell>
          <cell r="H234">
            <v>0</v>
          </cell>
          <cell r="I234">
            <v>129.12</v>
          </cell>
        </row>
        <row r="235">
          <cell r="C235">
            <v>78120</v>
          </cell>
          <cell r="D235">
            <v>5.99</v>
          </cell>
          <cell r="E235">
            <v>20</v>
          </cell>
          <cell r="F235">
            <v>329.9</v>
          </cell>
          <cell r="G235">
            <v>98.97</v>
          </cell>
          <cell r="H235">
            <v>0</v>
          </cell>
          <cell r="I235">
            <v>230.93</v>
          </cell>
        </row>
        <row r="236">
          <cell r="C236">
            <v>78140</v>
          </cell>
          <cell r="D236">
            <v>21.86</v>
          </cell>
          <cell r="E236">
            <v>20</v>
          </cell>
          <cell r="F236">
            <v>278.5</v>
          </cell>
          <cell r="G236">
            <v>83.55</v>
          </cell>
          <cell r="H236">
            <v>0</v>
          </cell>
          <cell r="I236">
            <v>194.95</v>
          </cell>
        </row>
        <row r="237">
          <cell r="C237">
            <v>78150</v>
          </cell>
          <cell r="D237">
            <v>28.11</v>
          </cell>
          <cell r="E237">
            <v>10</v>
          </cell>
          <cell r="F237">
            <v>249.85</v>
          </cell>
          <cell r="G237">
            <v>74.959999999999994</v>
          </cell>
          <cell r="H237">
            <v>0</v>
          </cell>
          <cell r="I237">
            <v>174.9</v>
          </cell>
        </row>
        <row r="238">
          <cell r="C238">
            <v>78160</v>
          </cell>
          <cell r="D238">
            <v>17.579999999999998</v>
          </cell>
          <cell r="E238">
            <v>10</v>
          </cell>
          <cell r="F238">
            <v>228.45</v>
          </cell>
          <cell r="G238">
            <v>68.540000000000006</v>
          </cell>
          <cell r="H238">
            <v>0</v>
          </cell>
          <cell r="I238">
            <v>159.91999999999999</v>
          </cell>
        </row>
        <row r="239">
          <cell r="C239">
            <v>78180</v>
          </cell>
          <cell r="D239">
            <v>8.23</v>
          </cell>
          <cell r="E239">
            <v>20</v>
          </cell>
          <cell r="F239">
            <v>258.10000000000002</v>
          </cell>
          <cell r="G239">
            <v>77.430000000000007</v>
          </cell>
          <cell r="H239">
            <v>0</v>
          </cell>
          <cell r="I239">
            <v>180.67</v>
          </cell>
        </row>
        <row r="240">
          <cell r="C240">
            <v>78200</v>
          </cell>
          <cell r="D240">
            <v>11.03</v>
          </cell>
          <cell r="E240">
            <v>20</v>
          </cell>
          <cell r="F240">
            <v>192.6</v>
          </cell>
          <cell r="G240">
            <v>57.78</v>
          </cell>
          <cell r="H240">
            <v>0</v>
          </cell>
          <cell r="I240">
            <v>134.82</v>
          </cell>
        </row>
        <row r="241">
          <cell r="C241">
            <v>78220</v>
          </cell>
          <cell r="D241">
            <v>10.1</v>
          </cell>
          <cell r="E241">
            <v>20</v>
          </cell>
          <cell r="F241">
            <v>211.3</v>
          </cell>
          <cell r="G241">
            <v>63.39</v>
          </cell>
          <cell r="H241">
            <v>0</v>
          </cell>
          <cell r="I241">
            <v>147.91</v>
          </cell>
        </row>
        <row r="242">
          <cell r="C242">
            <v>78240</v>
          </cell>
          <cell r="D242">
            <v>4.47</v>
          </cell>
          <cell r="E242">
            <v>20</v>
          </cell>
          <cell r="F242">
            <v>145.69999999999999</v>
          </cell>
          <cell r="G242">
            <v>43.71</v>
          </cell>
          <cell r="H242">
            <v>0</v>
          </cell>
          <cell r="I242">
            <v>101.99</v>
          </cell>
        </row>
        <row r="243">
          <cell r="C243">
            <v>78250</v>
          </cell>
          <cell r="D243">
            <v>0</v>
          </cell>
          <cell r="E243">
            <v>10</v>
          </cell>
          <cell r="F243">
            <v>11.18</v>
          </cell>
          <cell r="G243">
            <v>3.35</v>
          </cell>
          <cell r="H243">
            <v>0</v>
          </cell>
          <cell r="I243">
            <v>7.83</v>
          </cell>
        </row>
        <row r="244">
          <cell r="C244">
            <v>78260</v>
          </cell>
          <cell r="D244">
            <v>1.82</v>
          </cell>
          <cell r="E244">
            <v>10</v>
          </cell>
          <cell r="F244">
            <v>4.55</v>
          </cell>
          <cell r="G244">
            <v>1.37</v>
          </cell>
          <cell r="H244">
            <v>0</v>
          </cell>
          <cell r="I244">
            <v>3.19</v>
          </cell>
        </row>
        <row r="245">
          <cell r="C245">
            <v>78280</v>
          </cell>
          <cell r="D245">
            <v>7.02</v>
          </cell>
          <cell r="E245">
            <v>20</v>
          </cell>
          <cell r="F245">
            <v>88.4</v>
          </cell>
          <cell r="G245">
            <v>26.52</v>
          </cell>
          <cell r="H245">
            <v>0</v>
          </cell>
          <cell r="I245">
            <v>61.88</v>
          </cell>
        </row>
        <row r="246">
          <cell r="C246">
            <v>78300</v>
          </cell>
          <cell r="D246">
            <v>21.07</v>
          </cell>
          <cell r="E246">
            <v>20</v>
          </cell>
          <cell r="F246">
            <v>280.89999999999998</v>
          </cell>
          <cell r="G246">
            <v>84.27</v>
          </cell>
          <cell r="H246">
            <v>0</v>
          </cell>
          <cell r="I246">
            <v>196.63</v>
          </cell>
        </row>
        <row r="247">
          <cell r="C247">
            <v>78320</v>
          </cell>
          <cell r="D247">
            <v>5.0199999999999996</v>
          </cell>
          <cell r="E247">
            <v>20</v>
          </cell>
          <cell r="F247">
            <v>260.89999999999998</v>
          </cell>
          <cell r="G247">
            <v>78.27</v>
          </cell>
          <cell r="H247">
            <v>0</v>
          </cell>
          <cell r="I247">
            <v>182.63</v>
          </cell>
        </row>
        <row r="248">
          <cell r="C248">
            <v>78340</v>
          </cell>
          <cell r="D248">
            <v>2.63</v>
          </cell>
          <cell r="E248">
            <v>20</v>
          </cell>
          <cell r="F248">
            <v>76.5</v>
          </cell>
          <cell r="G248">
            <v>22.95</v>
          </cell>
          <cell r="H248">
            <v>0</v>
          </cell>
          <cell r="I248">
            <v>53.55</v>
          </cell>
        </row>
        <row r="249">
          <cell r="C249">
            <v>78350</v>
          </cell>
          <cell r="D249">
            <v>2.35</v>
          </cell>
          <cell r="E249">
            <v>10</v>
          </cell>
          <cell r="F249">
            <v>24.9</v>
          </cell>
          <cell r="G249">
            <v>9.9600000000000009</v>
          </cell>
          <cell r="H249">
            <v>2.4900000000000002</v>
          </cell>
          <cell r="I249">
            <v>12.45</v>
          </cell>
        </row>
        <row r="250">
          <cell r="C250">
            <v>78360</v>
          </cell>
          <cell r="D250">
            <v>5.42</v>
          </cell>
          <cell r="E250">
            <v>10</v>
          </cell>
          <cell r="F250">
            <v>38.85</v>
          </cell>
          <cell r="G250">
            <v>15.54</v>
          </cell>
          <cell r="H250">
            <v>3.89</v>
          </cell>
          <cell r="I250">
            <v>19.43</v>
          </cell>
        </row>
        <row r="251">
          <cell r="C251">
            <v>78380</v>
          </cell>
          <cell r="D251">
            <v>4.3099999999999996</v>
          </cell>
          <cell r="E251">
            <v>20</v>
          </cell>
          <cell r="F251">
            <v>97.3</v>
          </cell>
          <cell r="G251">
            <v>38.92</v>
          </cell>
          <cell r="H251">
            <v>9.73</v>
          </cell>
          <cell r="I251">
            <v>48.65</v>
          </cell>
        </row>
        <row r="252">
          <cell r="C252">
            <v>78400</v>
          </cell>
          <cell r="D252">
            <v>4.83</v>
          </cell>
          <cell r="E252">
            <v>20</v>
          </cell>
          <cell r="F252">
            <v>91.4</v>
          </cell>
          <cell r="G252">
            <v>36.56</v>
          </cell>
          <cell r="H252">
            <v>9.14</v>
          </cell>
          <cell r="I252">
            <v>45.7</v>
          </cell>
        </row>
        <row r="253">
          <cell r="C253">
            <v>78420</v>
          </cell>
          <cell r="D253">
            <v>2</v>
          </cell>
          <cell r="E253">
            <v>20</v>
          </cell>
          <cell r="F253">
            <v>68.3</v>
          </cell>
          <cell r="G253">
            <v>27.32</v>
          </cell>
          <cell r="H253">
            <v>6.83</v>
          </cell>
          <cell r="I253">
            <v>34.15</v>
          </cell>
        </row>
        <row r="254">
          <cell r="C254">
            <v>78430</v>
          </cell>
          <cell r="D254">
            <v>3.49</v>
          </cell>
          <cell r="E254">
            <v>10</v>
          </cell>
          <cell r="F254">
            <v>27.45</v>
          </cell>
          <cell r="G254">
            <v>10.98</v>
          </cell>
          <cell r="H254">
            <v>2.75</v>
          </cell>
          <cell r="I254">
            <v>13.73</v>
          </cell>
        </row>
        <row r="255">
          <cell r="C255">
            <v>78440</v>
          </cell>
          <cell r="D255">
            <v>5.03</v>
          </cell>
          <cell r="E255">
            <v>10</v>
          </cell>
          <cell r="F255">
            <v>42.6</v>
          </cell>
          <cell r="G255">
            <v>17.04</v>
          </cell>
          <cell r="H255">
            <v>4.26</v>
          </cell>
          <cell r="I255">
            <v>21.3</v>
          </cell>
        </row>
        <row r="256">
          <cell r="C256">
            <v>78460</v>
          </cell>
          <cell r="D256">
            <v>8</v>
          </cell>
          <cell r="E256">
            <v>20</v>
          </cell>
          <cell r="F256">
            <v>130.30000000000001</v>
          </cell>
          <cell r="G256">
            <v>52.12</v>
          </cell>
          <cell r="H256">
            <v>13.03</v>
          </cell>
          <cell r="I256">
            <v>65.150000000000006</v>
          </cell>
        </row>
        <row r="257">
          <cell r="C257">
            <v>78480</v>
          </cell>
          <cell r="D257">
            <v>9.94</v>
          </cell>
          <cell r="E257">
            <v>20</v>
          </cell>
          <cell r="F257">
            <v>179.4</v>
          </cell>
          <cell r="G257">
            <v>71.760000000000005</v>
          </cell>
          <cell r="H257">
            <v>17.940000000000001</v>
          </cell>
          <cell r="I257">
            <v>89.7</v>
          </cell>
        </row>
        <row r="258">
          <cell r="C258">
            <v>78500</v>
          </cell>
          <cell r="D258">
            <v>20.16</v>
          </cell>
          <cell r="E258">
            <v>20</v>
          </cell>
          <cell r="F258">
            <v>301</v>
          </cell>
          <cell r="G258">
            <v>120.4</v>
          </cell>
          <cell r="H258">
            <v>30.1</v>
          </cell>
          <cell r="I258">
            <v>150.5</v>
          </cell>
        </row>
        <row r="259">
          <cell r="C259">
            <v>78520</v>
          </cell>
          <cell r="D259">
            <v>3.15</v>
          </cell>
          <cell r="E259">
            <v>20</v>
          </cell>
          <cell r="F259">
            <v>233.1</v>
          </cell>
          <cell r="G259">
            <v>221.45</v>
          </cell>
          <cell r="H259">
            <v>11.66</v>
          </cell>
          <cell r="I259">
            <v>0</v>
          </cell>
        </row>
        <row r="260">
          <cell r="C260">
            <v>78540</v>
          </cell>
          <cell r="D260">
            <v>0</v>
          </cell>
          <cell r="E260">
            <v>20</v>
          </cell>
          <cell r="F260">
            <v>15.75</v>
          </cell>
          <cell r="G260">
            <v>14.96</v>
          </cell>
          <cell r="H260">
            <v>0.79</v>
          </cell>
          <cell r="I260">
            <v>0</v>
          </cell>
        </row>
        <row r="261">
          <cell r="C261">
            <v>78550</v>
          </cell>
          <cell r="D261">
            <v>0.1</v>
          </cell>
          <cell r="E261">
            <v>10</v>
          </cell>
          <cell r="F261">
            <v>0.25</v>
          </cell>
          <cell r="G261">
            <v>0.24</v>
          </cell>
          <cell r="H261">
            <v>0.01</v>
          </cell>
          <cell r="I261">
            <v>0</v>
          </cell>
        </row>
        <row r="262">
          <cell r="C262">
            <v>78560</v>
          </cell>
          <cell r="D262">
            <v>2.63</v>
          </cell>
          <cell r="E262">
            <v>10</v>
          </cell>
          <cell r="F262">
            <v>13.65</v>
          </cell>
          <cell r="G262">
            <v>12.97</v>
          </cell>
          <cell r="H262">
            <v>0.68</v>
          </cell>
          <cell r="I262">
            <v>0</v>
          </cell>
        </row>
        <row r="263">
          <cell r="C263">
            <v>78580</v>
          </cell>
          <cell r="D263">
            <v>1.03</v>
          </cell>
          <cell r="E263">
            <v>20</v>
          </cell>
          <cell r="F263">
            <v>36.6</v>
          </cell>
          <cell r="G263">
            <v>34.770000000000003</v>
          </cell>
          <cell r="H263">
            <v>1.83</v>
          </cell>
          <cell r="I263">
            <v>0</v>
          </cell>
        </row>
        <row r="264">
          <cell r="C264">
            <v>78590</v>
          </cell>
          <cell r="D264">
            <v>0.66</v>
          </cell>
          <cell r="E264">
            <v>10</v>
          </cell>
          <cell r="F264">
            <v>8.4499999999999993</v>
          </cell>
          <cell r="G264">
            <v>8.0299999999999994</v>
          </cell>
          <cell r="H264">
            <v>0.42</v>
          </cell>
          <cell r="I264">
            <v>0</v>
          </cell>
        </row>
        <row r="265">
          <cell r="C265">
            <v>78600</v>
          </cell>
          <cell r="D265">
            <v>1.44</v>
          </cell>
          <cell r="E265">
            <v>10</v>
          </cell>
          <cell r="F265">
            <v>10.5</v>
          </cell>
          <cell r="G265">
            <v>9.98</v>
          </cell>
          <cell r="H265">
            <v>0.53</v>
          </cell>
          <cell r="I265">
            <v>0</v>
          </cell>
        </row>
        <row r="266">
          <cell r="C266">
            <v>78610</v>
          </cell>
          <cell r="D266">
            <v>1.01</v>
          </cell>
          <cell r="E266">
            <v>10</v>
          </cell>
          <cell r="F266">
            <v>12.25</v>
          </cell>
          <cell r="G266">
            <v>11.64</v>
          </cell>
          <cell r="H266">
            <v>0.61</v>
          </cell>
          <cell r="I266">
            <v>0</v>
          </cell>
        </row>
        <row r="267">
          <cell r="C267">
            <v>78620</v>
          </cell>
          <cell r="D267">
            <v>1.62</v>
          </cell>
          <cell r="E267">
            <v>10</v>
          </cell>
          <cell r="F267">
            <v>13.15</v>
          </cell>
          <cell r="G267">
            <v>12.49</v>
          </cell>
          <cell r="H267">
            <v>0.66</v>
          </cell>
          <cell r="I267">
            <v>0</v>
          </cell>
        </row>
        <row r="268">
          <cell r="C268">
            <v>78640</v>
          </cell>
          <cell r="D268">
            <v>3.35</v>
          </cell>
          <cell r="E268">
            <v>20</v>
          </cell>
          <cell r="F268">
            <v>49.7</v>
          </cell>
          <cell r="G268">
            <v>47.22</v>
          </cell>
          <cell r="H268">
            <v>2.4900000000000002</v>
          </cell>
          <cell r="I268">
            <v>0</v>
          </cell>
        </row>
        <row r="269">
          <cell r="C269">
            <v>78660</v>
          </cell>
          <cell r="D269">
            <v>2.17</v>
          </cell>
          <cell r="E269">
            <v>20</v>
          </cell>
          <cell r="F269">
            <v>55.2</v>
          </cell>
          <cell r="G269">
            <v>52.44</v>
          </cell>
          <cell r="H269">
            <v>2.76</v>
          </cell>
          <cell r="I269">
            <v>0</v>
          </cell>
        </row>
        <row r="270">
          <cell r="C270">
            <v>78670</v>
          </cell>
          <cell r="D270">
            <v>0</v>
          </cell>
          <cell r="E270">
            <v>10</v>
          </cell>
          <cell r="F270">
            <v>5.43</v>
          </cell>
          <cell r="G270">
            <v>5.16</v>
          </cell>
          <cell r="H270">
            <v>0.27</v>
          </cell>
          <cell r="I270">
            <v>0</v>
          </cell>
        </row>
        <row r="271">
          <cell r="C271">
            <v>78680</v>
          </cell>
          <cell r="D271">
            <v>0</v>
          </cell>
          <cell r="E271">
            <v>10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C272">
            <v>78700</v>
          </cell>
          <cell r="D272">
            <v>7.0000000000000007E-2</v>
          </cell>
          <cell r="E272">
            <v>20</v>
          </cell>
          <cell r="F272">
            <v>0.35</v>
          </cell>
          <cell r="G272">
            <v>0.33</v>
          </cell>
          <cell r="H272">
            <v>0.02</v>
          </cell>
          <cell r="I272">
            <v>0</v>
          </cell>
        </row>
        <row r="273">
          <cell r="C273">
            <v>78720</v>
          </cell>
          <cell r="D273">
            <v>0.02</v>
          </cell>
          <cell r="E273">
            <v>20</v>
          </cell>
          <cell r="F273">
            <v>0.9</v>
          </cell>
          <cell r="G273">
            <v>0.86</v>
          </cell>
          <cell r="H273">
            <v>0.05</v>
          </cell>
          <cell r="I273">
            <v>0</v>
          </cell>
        </row>
        <row r="274">
          <cell r="C274">
            <v>78730</v>
          </cell>
          <cell r="D274">
            <v>2.72</v>
          </cell>
          <cell r="E274">
            <v>10</v>
          </cell>
          <cell r="F274">
            <v>13.7</v>
          </cell>
          <cell r="G274">
            <v>13.02</v>
          </cell>
          <cell r="H274">
            <v>0.69</v>
          </cell>
          <cell r="I274">
            <v>0</v>
          </cell>
        </row>
        <row r="275">
          <cell r="C275">
            <v>78740</v>
          </cell>
          <cell r="D275">
            <v>3.41</v>
          </cell>
          <cell r="E275">
            <v>10</v>
          </cell>
          <cell r="F275">
            <v>30.65</v>
          </cell>
          <cell r="G275">
            <v>29.12</v>
          </cell>
          <cell r="H275">
            <v>1.53</v>
          </cell>
          <cell r="I275">
            <v>0</v>
          </cell>
        </row>
        <row r="276">
          <cell r="C276">
            <v>78750</v>
          </cell>
          <cell r="D276">
            <v>5.9</v>
          </cell>
          <cell r="E276">
            <v>10</v>
          </cell>
          <cell r="F276">
            <v>46.55</v>
          </cell>
          <cell r="G276">
            <v>44.22</v>
          </cell>
          <cell r="H276">
            <v>2.33</v>
          </cell>
          <cell r="I276">
            <v>0</v>
          </cell>
        </row>
        <row r="277">
          <cell r="C277">
            <v>78760</v>
          </cell>
          <cell r="D277">
            <v>19.28</v>
          </cell>
          <cell r="E277">
            <v>10</v>
          </cell>
          <cell r="F277">
            <v>125.9</v>
          </cell>
          <cell r="G277">
            <v>119.61</v>
          </cell>
          <cell r="H277">
            <v>6.3</v>
          </cell>
          <cell r="I277">
            <v>0</v>
          </cell>
        </row>
        <row r="278">
          <cell r="C278">
            <v>78780</v>
          </cell>
          <cell r="D278">
            <v>27.02</v>
          </cell>
          <cell r="E278">
            <v>20</v>
          </cell>
          <cell r="F278">
            <v>463</v>
          </cell>
          <cell r="G278">
            <v>439.85</v>
          </cell>
          <cell r="H278">
            <v>23.15</v>
          </cell>
          <cell r="I278">
            <v>0</v>
          </cell>
        </row>
        <row r="279">
          <cell r="C279">
            <v>78800</v>
          </cell>
          <cell r="D279">
            <v>7.09</v>
          </cell>
          <cell r="E279">
            <v>20</v>
          </cell>
          <cell r="F279">
            <v>341.1</v>
          </cell>
          <cell r="G279">
            <v>324.05</v>
          </cell>
          <cell r="H279">
            <v>17.059999999999999</v>
          </cell>
          <cell r="I279">
            <v>0</v>
          </cell>
        </row>
        <row r="280">
          <cell r="C280">
            <v>78820</v>
          </cell>
          <cell r="D280">
            <v>27.83</v>
          </cell>
          <cell r="E280">
            <v>20</v>
          </cell>
          <cell r="F280">
            <v>349.2</v>
          </cell>
          <cell r="G280">
            <v>331.74</v>
          </cell>
          <cell r="H280">
            <v>17.46</v>
          </cell>
          <cell r="I280">
            <v>0</v>
          </cell>
        </row>
        <row r="281">
          <cell r="C281">
            <v>78840</v>
          </cell>
          <cell r="D281">
            <v>0.97</v>
          </cell>
          <cell r="E281">
            <v>20</v>
          </cell>
          <cell r="F281">
            <v>288</v>
          </cell>
          <cell r="G281">
            <v>273.60000000000002</v>
          </cell>
          <cell r="H281">
            <v>14.4</v>
          </cell>
          <cell r="I281">
            <v>0</v>
          </cell>
        </row>
        <row r="282">
          <cell r="C282">
            <v>78850</v>
          </cell>
          <cell r="D282">
            <v>4.66</v>
          </cell>
          <cell r="E282">
            <v>10</v>
          </cell>
          <cell r="F282">
            <v>28.15</v>
          </cell>
          <cell r="G282">
            <v>26.74</v>
          </cell>
          <cell r="H282">
            <v>1.41</v>
          </cell>
          <cell r="I282">
            <v>0</v>
          </cell>
        </row>
        <row r="283">
          <cell r="C283">
            <v>78860</v>
          </cell>
          <cell r="D283">
            <v>50.19</v>
          </cell>
          <cell r="E283">
            <v>10</v>
          </cell>
          <cell r="F283">
            <v>274.25</v>
          </cell>
          <cell r="G283">
            <v>260.54000000000002</v>
          </cell>
          <cell r="H283">
            <v>13.71</v>
          </cell>
          <cell r="I283">
            <v>0</v>
          </cell>
        </row>
        <row r="284">
          <cell r="C284">
            <v>78880</v>
          </cell>
          <cell r="D284">
            <v>3.54</v>
          </cell>
          <cell r="E284">
            <v>20</v>
          </cell>
          <cell r="F284">
            <v>537.29999999999995</v>
          </cell>
          <cell r="G284">
            <v>510.44</v>
          </cell>
          <cell r="H284">
            <v>26.87</v>
          </cell>
          <cell r="I284">
            <v>0</v>
          </cell>
        </row>
        <row r="285">
          <cell r="C285">
            <v>78890</v>
          </cell>
          <cell r="D285">
            <v>3.51</v>
          </cell>
          <cell r="E285">
            <v>10</v>
          </cell>
          <cell r="F285">
            <v>35.25</v>
          </cell>
          <cell r="G285">
            <v>33.49</v>
          </cell>
          <cell r="H285">
            <v>1.76</v>
          </cell>
          <cell r="I285">
            <v>0</v>
          </cell>
        </row>
        <row r="286">
          <cell r="C286">
            <v>78900</v>
          </cell>
          <cell r="D286">
            <v>2.83</v>
          </cell>
          <cell r="E286">
            <v>10</v>
          </cell>
          <cell r="F286">
            <v>31.7</v>
          </cell>
          <cell r="G286">
            <v>30.12</v>
          </cell>
          <cell r="H286">
            <v>1.59</v>
          </cell>
          <cell r="I286">
            <v>0</v>
          </cell>
        </row>
        <row r="287">
          <cell r="C287">
            <v>78920</v>
          </cell>
          <cell r="D287">
            <v>3.87</v>
          </cell>
          <cell r="E287">
            <v>20</v>
          </cell>
          <cell r="F287">
            <v>67</v>
          </cell>
          <cell r="G287">
            <v>63.65</v>
          </cell>
          <cell r="H287">
            <v>3.35</v>
          </cell>
          <cell r="I287">
            <v>0</v>
          </cell>
        </row>
        <row r="288">
          <cell r="C288">
            <v>78940</v>
          </cell>
          <cell r="D288">
            <v>0.7</v>
          </cell>
          <cell r="E288">
            <v>20</v>
          </cell>
          <cell r="F288">
            <v>45.7</v>
          </cell>
          <cell r="G288">
            <v>43.42</v>
          </cell>
          <cell r="H288">
            <v>2.29</v>
          </cell>
          <cell r="I288">
            <v>0</v>
          </cell>
        </row>
        <row r="289">
          <cell r="C289">
            <v>78950</v>
          </cell>
          <cell r="D289">
            <v>1.83</v>
          </cell>
          <cell r="E289">
            <v>10</v>
          </cell>
          <cell r="F289">
            <v>12.65</v>
          </cell>
          <cell r="G289">
            <v>12.02</v>
          </cell>
          <cell r="H289">
            <v>0.63</v>
          </cell>
          <cell r="I289">
            <v>0</v>
          </cell>
        </row>
        <row r="290">
          <cell r="C290">
            <v>78960</v>
          </cell>
          <cell r="D290">
            <v>0.84</v>
          </cell>
          <cell r="E290">
            <v>10</v>
          </cell>
          <cell r="F290">
            <v>13.35</v>
          </cell>
          <cell r="G290">
            <v>12.68</v>
          </cell>
          <cell r="H290">
            <v>0.67</v>
          </cell>
          <cell r="I290">
            <v>0</v>
          </cell>
        </row>
        <row r="291">
          <cell r="C291">
            <v>78980</v>
          </cell>
          <cell r="D291">
            <v>5.78</v>
          </cell>
          <cell r="E291">
            <v>20</v>
          </cell>
          <cell r="F291">
            <v>66.2</v>
          </cell>
          <cell r="G291">
            <v>62.89</v>
          </cell>
          <cell r="H291">
            <v>3.31</v>
          </cell>
          <cell r="I291">
            <v>0</v>
          </cell>
        </row>
        <row r="292">
          <cell r="C292">
            <v>79000</v>
          </cell>
          <cell r="D292">
            <v>9.3800000000000008</v>
          </cell>
          <cell r="E292">
            <v>20</v>
          </cell>
          <cell r="F292">
            <v>151.6</v>
          </cell>
          <cell r="G292">
            <v>128.86000000000001</v>
          </cell>
          <cell r="H292">
            <v>22.74</v>
          </cell>
          <cell r="I292">
            <v>0</v>
          </cell>
        </row>
        <row r="293">
          <cell r="C293">
            <v>79020</v>
          </cell>
          <cell r="D293">
            <v>16.829999999999998</v>
          </cell>
          <cell r="E293">
            <v>20</v>
          </cell>
          <cell r="F293">
            <v>262.10000000000002</v>
          </cell>
          <cell r="G293">
            <v>222.79</v>
          </cell>
          <cell r="H293">
            <v>39.32</v>
          </cell>
          <cell r="I293">
            <v>0</v>
          </cell>
        </row>
        <row r="294">
          <cell r="C294">
            <v>79030</v>
          </cell>
          <cell r="D294">
            <v>12.53</v>
          </cell>
          <cell r="E294">
            <v>10</v>
          </cell>
          <cell r="F294">
            <v>146.80000000000001</v>
          </cell>
          <cell r="G294">
            <v>124.78</v>
          </cell>
          <cell r="H294">
            <v>22.02</v>
          </cell>
          <cell r="I294">
            <v>0</v>
          </cell>
        </row>
        <row r="295">
          <cell r="C295">
            <v>79040</v>
          </cell>
          <cell r="D295">
            <v>39.65</v>
          </cell>
          <cell r="E295">
            <v>10</v>
          </cell>
          <cell r="F295">
            <v>260.89999999999998</v>
          </cell>
          <cell r="G295">
            <v>221.77</v>
          </cell>
          <cell r="H295">
            <v>39.14</v>
          </cell>
          <cell r="I295">
            <v>0</v>
          </cell>
        </row>
        <row r="296">
          <cell r="C296">
            <v>79060</v>
          </cell>
          <cell r="D296">
            <v>36.26</v>
          </cell>
          <cell r="E296">
            <v>20</v>
          </cell>
          <cell r="F296">
            <v>759.1</v>
          </cell>
          <cell r="G296">
            <v>645.24</v>
          </cell>
          <cell r="H296">
            <v>113.87</v>
          </cell>
          <cell r="I296">
            <v>0</v>
          </cell>
        </row>
        <row r="297">
          <cell r="C297">
            <v>79080</v>
          </cell>
          <cell r="D297">
            <v>0</v>
          </cell>
          <cell r="E297">
            <v>20</v>
          </cell>
          <cell r="F297">
            <v>181.3</v>
          </cell>
          <cell r="G297">
            <v>154.11000000000001</v>
          </cell>
          <cell r="H297">
            <v>27.2</v>
          </cell>
          <cell r="I297">
            <v>0</v>
          </cell>
        </row>
        <row r="298">
          <cell r="C298">
            <v>79100</v>
          </cell>
          <cell r="D298">
            <v>13.21</v>
          </cell>
          <cell r="E298">
            <v>20</v>
          </cell>
          <cell r="F298">
            <v>66.05</v>
          </cell>
          <cell r="G298">
            <v>56.14</v>
          </cell>
          <cell r="H298">
            <v>9.91</v>
          </cell>
          <cell r="I298">
            <v>0</v>
          </cell>
        </row>
        <row r="299">
          <cell r="C299">
            <v>79110</v>
          </cell>
          <cell r="D299">
            <v>24.54</v>
          </cell>
          <cell r="E299">
            <v>10</v>
          </cell>
          <cell r="F299">
            <v>188.75</v>
          </cell>
          <cell r="G299">
            <v>160.44</v>
          </cell>
          <cell r="H299">
            <v>28.31</v>
          </cell>
          <cell r="I299">
            <v>0</v>
          </cell>
        </row>
        <row r="300">
          <cell r="C300">
            <v>79120</v>
          </cell>
          <cell r="D300">
            <v>53.22</v>
          </cell>
          <cell r="E300">
            <v>10</v>
          </cell>
          <cell r="F300">
            <v>388.8</v>
          </cell>
          <cell r="G300">
            <v>330.48</v>
          </cell>
          <cell r="H300">
            <v>58.32</v>
          </cell>
          <cell r="I300">
            <v>0</v>
          </cell>
        </row>
        <row r="301">
          <cell r="C301">
            <v>79140</v>
          </cell>
          <cell r="D301">
            <v>14.55</v>
          </cell>
          <cell r="E301">
            <v>20</v>
          </cell>
          <cell r="F301">
            <v>677.7</v>
          </cell>
          <cell r="G301">
            <v>135.54</v>
          </cell>
          <cell r="H301">
            <v>0</v>
          </cell>
          <cell r="I301">
            <v>542.16</v>
          </cell>
        </row>
        <row r="302">
          <cell r="C302">
            <v>79160</v>
          </cell>
          <cell r="D302">
            <v>17.57</v>
          </cell>
          <cell r="E302">
            <v>20</v>
          </cell>
          <cell r="F302">
            <v>321.2</v>
          </cell>
          <cell r="G302">
            <v>64.239999999999995</v>
          </cell>
          <cell r="H302">
            <v>0</v>
          </cell>
          <cell r="I302">
            <v>256.95999999999998</v>
          </cell>
        </row>
        <row r="303">
          <cell r="C303">
            <v>79180</v>
          </cell>
          <cell r="D303">
            <v>12.09</v>
          </cell>
          <cell r="E303">
            <v>20</v>
          </cell>
          <cell r="F303">
            <v>296.60000000000002</v>
          </cell>
          <cell r="G303">
            <v>59.32</v>
          </cell>
          <cell r="H303">
            <v>0</v>
          </cell>
          <cell r="I303">
            <v>237.28</v>
          </cell>
        </row>
        <row r="304">
          <cell r="C304">
            <v>79200</v>
          </cell>
          <cell r="D304">
            <v>21.89</v>
          </cell>
          <cell r="E304">
            <v>20</v>
          </cell>
          <cell r="F304">
            <v>339.8</v>
          </cell>
          <cell r="G304">
            <v>67.959999999999994</v>
          </cell>
          <cell r="H304">
            <v>0</v>
          </cell>
          <cell r="I304">
            <v>271.83999999999997</v>
          </cell>
        </row>
        <row r="305">
          <cell r="C305">
            <v>79210</v>
          </cell>
          <cell r="D305">
            <v>19.64</v>
          </cell>
          <cell r="E305">
            <v>10</v>
          </cell>
          <cell r="F305">
            <v>207.65</v>
          </cell>
          <cell r="G305">
            <v>41.53</v>
          </cell>
          <cell r="H305">
            <v>0</v>
          </cell>
          <cell r="I305">
            <v>166.12</v>
          </cell>
        </row>
        <row r="306">
          <cell r="C306">
            <v>79220</v>
          </cell>
          <cell r="D306">
            <v>9.1999999999999993</v>
          </cell>
          <cell r="E306">
            <v>10</v>
          </cell>
          <cell r="F306">
            <v>144.19999999999999</v>
          </cell>
          <cell r="G306">
            <v>28.84</v>
          </cell>
          <cell r="H306">
            <v>0</v>
          </cell>
          <cell r="I306">
            <v>115.36</v>
          </cell>
        </row>
        <row r="307">
          <cell r="C307">
            <v>79240</v>
          </cell>
          <cell r="D307">
            <v>10.36</v>
          </cell>
          <cell r="E307">
            <v>20</v>
          </cell>
          <cell r="F307">
            <v>195.6</v>
          </cell>
          <cell r="G307">
            <v>39.119999999999997</v>
          </cell>
          <cell r="H307">
            <v>0</v>
          </cell>
          <cell r="I307">
            <v>156.47999999999999</v>
          </cell>
        </row>
        <row r="308">
          <cell r="C308">
            <v>79250</v>
          </cell>
          <cell r="D308">
            <v>10.34</v>
          </cell>
          <cell r="E308">
            <v>10</v>
          </cell>
          <cell r="F308">
            <v>103.5</v>
          </cell>
          <cell r="G308">
            <v>20.7</v>
          </cell>
          <cell r="H308">
            <v>0</v>
          </cell>
          <cell r="I308">
            <v>82.8</v>
          </cell>
        </row>
        <row r="309">
          <cell r="C309">
            <v>79260</v>
          </cell>
          <cell r="D309">
            <v>4.79</v>
          </cell>
          <cell r="E309">
            <v>10</v>
          </cell>
          <cell r="F309">
            <v>75.650000000000006</v>
          </cell>
          <cell r="G309">
            <v>15.13</v>
          </cell>
          <cell r="H309">
            <v>0</v>
          </cell>
          <cell r="I309">
            <v>60.52</v>
          </cell>
        </row>
        <row r="310">
          <cell r="C310">
            <v>79280</v>
          </cell>
          <cell r="D310">
            <v>7.86</v>
          </cell>
          <cell r="E310">
            <v>20</v>
          </cell>
          <cell r="F310">
            <v>126.5</v>
          </cell>
          <cell r="G310">
            <v>25.3</v>
          </cell>
          <cell r="H310">
            <v>0</v>
          </cell>
          <cell r="I310">
            <v>101.2</v>
          </cell>
        </row>
        <row r="311">
          <cell r="C311">
            <v>79290</v>
          </cell>
          <cell r="D311">
            <v>5.39</v>
          </cell>
          <cell r="E311">
            <v>10</v>
          </cell>
          <cell r="F311">
            <v>66.25</v>
          </cell>
          <cell r="G311">
            <v>13.25</v>
          </cell>
          <cell r="H311">
            <v>0</v>
          </cell>
          <cell r="I311">
            <v>53</v>
          </cell>
        </row>
        <row r="312">
          <cell r="C312">
            <v>79300</v>
          </cell>
          <cell r="D312">
            <v>8.59</v>
          </cell>
          <cell r="E312">
            <v>10</v>
          </cell>
          <cell r="F312">
            <v>69.900000000000006</v>
          </cell>
          <cell r="G312">
            <v>13.98</v>
          </cell>
          <cell r="H312">
            <v>0</v>
          </cell>
          <cell r="I312">
            <v>55.92</v>
          </cell>
        </row>
        <row r="313">
          <cell r="C313">
            <v>79320</v>
          </cell>
          <cell r="D313">
            <v>21.39</v>
          </cell>
          <cell r="E313">
            <v>20</v>
          </cell>
          <cell r="F313">
            <v>299.8</v>
          </cell>
          <cell r="G313">
            <v>59.96</v>
          </cell>
          <cell r="H313">
            <v>0</v>
          </cell>
          <cell r="I313">
            <v>239.84</v>
          </cell>
        </row>
        <row r="314">
          <cell r="C314">
            <v>79330</v>
          </cell>
          <cell r="D314">
            <v>10.029999999999999</v>
          </cell>
          <cell r="E314">
            <v>10</v>
          </cell>
          <cell r="F314">
            <v>157.1</v>
          </cell>
          <cell r="G314">
            <v>31.42</v>
          </cell>
          <cell r="H314">
            <v>0</v>
          </cell>
          <cell r="I314">
            <v>125.68</v>
          </cell>
        </row>
        <row r="315">
          <cell r="C315">
            <v>79340</v>
          </cell>
          <cell r="D315">
            <v>11.9</v>
          </cell>
          <cell r="E315">
            <v>10</v>
          </cell>
          <cell r="F315">
            <v>109.65</v>
          </cell>
          <cell r="G315">
            <v>54.83</v>
          </cell>
          <cell r="H315">
            <v>21.93</v>
          </cell>
          <cell r="I315">
            <v>32.9</v>
          </cell>
        </row>
        <row r="316">
          <cell r="C316">
            <v>79360</v>
          </cell>
          <cell r="D316">
            <v>16.13</v>
          </cell>
          <cell r="E316">
            <v>20</v>
          </cell>
          <cell r="F316">
            <v>280.3</v>
          </cell>
          <cell r="G316">
            <v>140.15</v>
          </cell>
          <cell r="H316">
            <v>56.06</v>
          </cell>
          <cell r="I316">
            <v>84.09</v>
          </cell>
        </row>
        <row r="317">
          <cell r="C317">
            <v>79380</v>
          </cell>
          <cell r="D317">
            <v>28.14</v>
          </cell>
          <cell r="E317">
            <v>20</v>
          </cell>
          <cell r="F317">
            <v>442.7</v>
          </cell>
          <cell r="G317">
            <v>221.35</v>
          </cell>
          <cell r="H317">
            <v>88.54</v>
          </cell>
          <cell r="I317">
            <v>132.81</v>
          </cell>
        </row>
        <row r="318">
          <cell r="C318">
            <v>79390</v>
          </cell>
          <cell r="D318">
            <v>6.37</v>
          </cell>
          <cell r="E318">
            <v>10</v>
          </cell>
          <cell r="F318">
            <v>172.55</v>
          </cell>
          <cell r="G318">
            <v>86.28</v>
          </cell>
          <cell r="H318">
            <v>34.51</v>
          </cell>
          <cell r="I318">
            <v>51.77</v>
          </cell>
        </row>
        <row r="319">
          <cell r="C319">
            <v>79400</v>
          </cell>
          <cell r="D319">
            <v>3.53</v>
          </cell>
          <cell r="E319">
            <v>10</v>
          </cell>
          <cell r="F319">
            <v>49.5</v>
          </cell>
          <cell r="G319">
            <v>24.75</v>
          </cell>
          <cell r="H319">
            <v>9.9</v>
          </cell>
          <cell r="I319">
            <v>14.85</v>
          </cell>
        </row>
        <row r="320">
          <cell r="C320">
            <v>79420</v>
          </cell>
          <cell r="D320">
            <v>8.42</v>
          </cell>
          <cell r="E320">
            <v>20</v>
          </cell>
          <cell r="F320">
            <v>119.5</v>
          </cell>
          <cell r="G320">
            <v>59.75</v>
          </cell>
          <cell r="H320">
            <v>23.9</v>
          </cell>
          <cell r="I320">
            <v>35.85</v>
          </cell>
        </row>
        <row r="321">
          <cell r="C321">
            <v>79440</v>
          </cell>
          <cell r="D321">
            <v>4.63</v>
          </cell>
          <cell r="E321">
            <v>20</v>
          </cell>
          <cell r="F321">
            <v>130.5</v>
          </cell>
          <cell r="G321">
            <v>65.25</v>
          </cell>
          <cell r="H321">
            <v>26.1</v>
          </cell>
          <cell r="I321">
            <v>39.15</v>
          </cell>
        </row>
        <row r="322">
          <cell r="C322">
            <v>79460</v>
          </cell>
          <cell r="D322">
            <v>5.74</v>
          </cell>
          <cell r="E322">
            <v>20</v>
          </cell>
          <cell r="F322">
            <v>103.7</v>
          </cell>
          <cell r="G322">
            <v>51.85</v>
          </cell>
          <cell r="H322">
            <v>20.74</v>
          </cell>
          <cell r="I322">
            <v>31.11</v>
          </cell>
        </row>
        <row r="323">
          <cell r="C323">
            <v>79470</v>
          </cell>
          <cell r="D323">
            <v>9.5</v>
          </cell>
          <cell r="E323">
            <v>10</v>
          </cell>
          <cell r="F323">
            <v>76.2</v>
          </cell>
          <cell r="G323">
            <v>38.1</v>
          </cell>
          <cell r="H323">
            <v>15.24</v>
          </cell>
          <cell r="I323">
            <v>22.86</v>
          </cell>
        </row>
        <row r="324">
          <cell r="C324">
            <v>79480</v>
          </cell>
          <cell r="D324">
            <v>13.1</v>
          </cell>
          <cell r="E324">
            <v>10</v>
          </cell>
          <cell r="F324">
            <v>113</v>
          </cell>
          <cell r="G324">
            <v>56.5</v>
          </cell>
          <cell r="H324">
            <v>22.6</v>
          </cell>
          <cell r="I324">
            <v>33.9</v>
          </cell>
        </row>
        <row r="325">
          <cell r="C325">
            <v>79490</v>
          </cell>
          <cell r="D325">
            <v>12.26</v>
          </cell>
          <cell r="E325">
            <v>10</v>
          </cell>
          <cell r="F325">
            <v>126.8</v>
          </cell>
          <cell r="G325">
            <v>63.4</v>
          </cell>
          <cell r="H325">
            <v>25.36</v>
          </cell>
          <cell r="I325">
            <v>38.04</v>
          </cell>
        </row>
        <row r="326">
          <cell r="C326">
            <v>79500</v>
          </cell>
          <cell r="D326">
            <v>16.829999999999998</v>
          </cell>
          <cell r="E326">
            <v>10</v>
          </cell>
          <cell r="F326">
            <v>145.44999999999999</v>
          </cell>
          <cell r="G326">
            <v>72.73</v>
          </cell>
          <cell r="H326">
            <v>29.09</v>
          </cell>
          <cell r="I326">
            <v>43.64</v>
          </cell>
        </row>
        <row r="327">
          <cell r="C327">
            <v>79520</v>
          </cell>
          <cell r="D327">
            <v>12.15</v>
          </cell>
          <cell r="E327">
            <v>20</v>
          </cell>
          <cell r="F327">
            <v>289.8</v>
          </cell>
          <cell r="G327">
            <v>144.9</v>
          </cell>
          <cell r="H327">
            <v>57.96</v>
          </cell>
          <cell r="I327">
            <v>86.94</v>
          </cell>
        </row>
        <row r="328">
          <cell r="C328">
            <v>79540</v>
          </cell>
          <cell r="D328">
            <v>2.41</v>
          </cell>
          <cell r="E328">
            <v>20</v>
          </cell>
          <cell r="F328">
            <v>145.6</v>
          </cell>
          <cell r="G328">
            <v>72.8</v>
          </cell>
          <cell r="H328">
            <v>29.12</v>
          </cell>
          <cell r="I328">
            <v>43.68</v>
          </cell>
        </row>
        <row r="329">
          <cell r="C329">
            <v>79560</v>
          </cell>
          <cell r="D329">
            <v>0.34</v>
          </cell>
          <cell r="E329">
            <v>20</v>
          </cell>
          <cell r="F329">
            <v>27.5</v>
          </cell>
          <cell r="G329">
            <v>24.75</v>
          </cell>
          <cell r="H329">
            <v>2.75</v>
          </cell>
          <cell r="I329">
            <v>0</v>
          </cell>
        </row>
        <row r="330">
          <cell r="C330">
            <v>79570</v>
          </cell>
          <cell r="D330">
            <v>1.62</v>
          </cell>
          <cell r="E330">
            <v>10</v>
          </cell>
          <cell r="F330">
            <v>9.8000000000000007</v>
          </cell>
          <cell r="G330">
            <v>8.82</v>
          </cell>
          <cell r="H330">
            <v>0.98</v>
          </cell>
          <cell r="I330">
            <v>0</v>
          </cell>
        </row>
        <row r="331">
          <cell r="C331">
            <v>79580</v>
          </cell>
          <cell r="D331">
            <v>1.83</v>
          </cell>
          <cell r="E331">
            <v>10</v>
          </cell>
          <cell r="F331">
            <v>17.25</v>
          </cell>
          <cell r="G331">
            <v>15.53</v>
          </cell>
          <cell r="H331">
            <v>1.73</v>
          </cell>
          <cell r="I331">
            <v>0</v>
          </cell>
        </row>
        <row r="332">
          <cell r="C332">
            <v>79600</v>
          </cell>
          <cell r="D332">
            <v>2.2400000000000002</v>
          </cell>
          <cell r="E332">
            <v>20</v>
          </cell>
          <cell r="F332">
            <v>40.700000000000003</v>
          </cell>
          <cell r="G332">
            <v>36.630000000000003</v>
          </cell>
          <cell r="H332">
            <v>4.07</v>
          </cell>
          <cell r="I332">
            <v>0</v>
          </cell>
        </row>
        <row r="333">
          <cell r="C333">
            <v>79610</v>
          </cell>
          <cell r="D333">
            <v>3.24</v>
          </cell>
          <cell r="E333">
            <v>10</v>
          </cell>
          <cell r="F333">
            <v>27.4</v>
          </cell>
          <cell r="G333">
            <v>24.66</v>
          </cell>
          <cell r="H333">
            <v>2.74</v>
          </cell>
          <cell r="I333">
            <v>0</v>
          </cell>
        </row>
        <row r="334">
          <cell r="C334">
            <v>79620</v>
          </cell>
          <cell r="D334">
            <v>6.41</v>
          </cell>
          <cell r="E334">
            <v>10</v>
          </cell>
          <cell r="F334">
            <v>48.25</v>
          </cell>
          <cell r="G334">
            <v>43.43</v>
          </cell>
          <cell r="H334">
            <v>4.83</v>
          </cell>
          <cell r="I334">
            <v>0</v>
          </cell>
        </row>
        <row r="335">
          <cell r="C335">
            <v>79630</v>
          </cell>
          <cell r="D335">
            <v>6.29</v>
          </cell>
          <cell r="E335">
            <v>10</v>
          </cell>
          <cell r="F335">
            <v>63.5</v>
          </cell>
          <cell r="G335">
            <v>57.15</v>
          </cell>
          <cell r="H335">
            <v>6.35</v>
          </cell>
          <cell r="I335">
            <v>0</v>
          </cell>
        </row>
        <row r="336">
          <cell r="C336">
            <v>79640</v>
          </cell>
          <cell r="D336">
            <v>3.87</v>
          </cell>
          <cell r="E336">
            <v>10</v>
          </cell>
          <cell r="F336">
            <v>50.8</v>
          </cell>
          <cell r="G336">
            <v>45.72</v>
          </cell>
          <cell r="H336">
            <v>5.08</v>
          </cell>
          <cell r="I336">
            <v>0</v>
          </cell>
        </row>
        <row r="337">
          <cell r="C337">
            <v>79650</v>
          </cell>
          <cell r="D337">
            <v>2.63</v>
          </cell>
          <cell r="E337">
            <v>10</v>
          </cell>
          <cell r="F337">
            <v>32.5</v>
          </cell>
          <cell r="G337">
            <v>29.25</v>
          </cell>
          <cell r="H337">
            <v>3.25</v>
          </cell>
          <cell r="I337">
            <v>0</v>
          </cell>
        </row>
        <row r="338">
          <cell r="C338">
            <v>79660</v>
          </cell>
          <cell r="D338">
            <v>4.33</v>
          </cell>
          <cell r="E338">
            <v>10</v>
          </cell>
          <cell r="F338">
            <v>34.799999999999997</v>
          </cell>
          <cell r="G338">
            <v>31.32</v>
          </cell>
          <cell r="H338">
            <v>3.48</v>
          </cell>
          <cell r="I338">
            <v>0</v>
          </cell>
        </row>
        <row r="339">
          <cell r="C339">
            <v>79680</v>
          </cell>
          <cell r="D339">
            <v>2.54</v>
          </cell>
          <cell r="E339">
            <v>20</v>
          </cell>
          <cell r="F339">
            <v>68.7</v>
          </cell>
          <cell r="G339">
            <v>61.83</v>
          </cell>
          <cell r="H339">
            <v>6.87</v>
          </cell>
          <cell r="I339">
            <v>0</v>
          </cell>
        </row>
        <row r="340">
          <cell r="C340">
            <v>79700</v>
          </cell>
          <cell r="D340">
            <v>1.83</v>
          </cell>
          <cell r="E340">
            <v>20</v>
          </cell>
          <cell r="F340">
            <v>43.7</v>
          </cell>
          <cell r="G340">
            <v>39.33</v>
          </cell>
          <cell r="H340">
            <v>4.37</v>
          </cell>
          <cell r="I340">
            <v>0</v>
          </cell>
        </row>
        <row r="341">
          <cell r="C341">
            <v>79720</v>
          </cell>
          <cell r="D341">
            <v>2.84</v>
          </cell>
          <cell r="E341">
            <v>20</v>
          </cell>
          <cell r="F341">
            <v>46.7</v>
          </cell>
          <cell r="G341">
            <v>42.03</v>
          </cell>
          <cell r="H341">
            <v>4.67</v>
          </cell>
          <cell r="I341">
            <v>0</v>
          </cell>
        </row>
        <row r="342">
          <cell r="C342">
            <v>79740</v>
          </cell>
          <cell r="D342">
            <v>2.56</v>
          </cell>
          <cell r="E342">
            <v>20</v>
          </cell>
          <cell r="F342">
            <v>54</v>
          </cell>
          <cell r="G342">
            <v>48.6</v>
          </cell>
          <cell r="H342">
            <v>5.4</v>
          </cell>
          <cell r="I342">
            <v>0</v>
          </cell>
        </row>
        <row r="343">
          <cell r="C343">
            <v>79760</v>
          </cell>
          <cell r="D343">
            <v>1.66</v>
          </cell>
          <cell r="E343">
            <v>20</v>
          </cell>
          <cell r="F343">
            <v>42.2</v>
          </cell>
          <cell r="G343">
            <v>37.979999999999997</v>
          </cell>
          <cell r="H343">
            <v>4.22</v>
          </cell>
          <cell r="I343">
            <v>0</v>
          </cell>
        </row>
        <row r="344">
          <cell r="C344">
            <v>79780</v>
          </cell>
          <cell r="D344">
            <v>0.91</v>
          </cell>
          <cell r="E344">
            <v>20</v>
          </cell>
          <cell r="F344">
            <v>25.7</v>
          </cell>
          <cell r="G344">
            <v>23.13</v>
          </cell>
          <cell r="H344">
            <v>2.57</v>
          </cell>
          <cell r="I344">
            <v>0</v>
          </cell>
        </row>
        <row r="345">
          <cell r="C345">
            <v>79800</v>
          </cell>
          <cell r="D345">
            <v>0.79</v>
          </cell>
          <cell r="E345">
            <v>20</v>
          </cell>
          <cell r="F345">
            <v>17</v>
          </cell>
          <cell r="G345">
            <v>15.3</v>
          </cell>
          <cell r="H345">
            <v>1.7</v>
          </cell>
          <cell r="I345">
            <v>0</v>
          </cell>
        </row>
        <row r="346">
          <cell r="C346">
            <v>79810</v>
          </cell>
          <cell r="D346">
            <v>2.35</v>
          </cell>
          <cell r="E346">
            <v>10</v>
          </cell>
          <cell r="F346">
            <v>15.7</v>
          </cell>
          <cell r="G346">
            <v>14.13</v>
          </cell>
          <cell r="H346">
            <v>1.57</v>
          </cell>
          <cell r="I346">
            <v>0</v>
          </cell>
        </row>
        <row r="347">
          <cell r="C347">
            <v>79820</v>
          </cell>
          <cell r="D347">
            <v>5.58</v>
          </cell>
          <cell r="E347">
            <v>10</v>
          </cell>
          <cell r="F347">
            <v>39.65</v>
          </cell>
          <cell r="G347">
            <v>35.69</v>
          </cell>
          <cell r="H347">
            <v>3.97</v>
          </cell>
          <cell r="I347">
            <v>0</v>
          </cell>
        </row>
        <row r="348">
          <cell r="C348">
            <v>79830</v>
          </cell>
          <cell r="D348">
            <v>6.76</v>
          </cell>
          <cell r="E348">
            <v>10</v>
          </cell>
          <cell r="F348">
            <v>61.7</v>
          </cell>
          <cell r="G348">
            <v>55.53</v>
          </cell>
          <cell r="H348">
            <v>6.17</v>
          </cell>
          <cell r="I348">
            <v>0</v>
          </cell>
        </row>
        <row r="349">
          <cell r="C349">
            <v>79840</v>
          </cell>
          <cell r="D349">
            <v>7.79</v>
          </cell>
          <cell r="E349">
            <v>10</v>
          </cell>
          <cell r="F349">
            <v>72.75</v>
          </cell>
          <cell r="G349">
            <v>65.48</v>
          </cell>
          <cell r="H349">
            <v>7.28</v>
          </cell>
          <cell r="I349">
            <v>0</v>
          </cell>
        </row>
        <row r="350">
          <cell r="C350">
            <v>79860</v>
          </cell>
          <cell r="D350">
            <v>3.83</v>
          </cell>
          <cell r="E350">
            <v>20</v>
          </cell>
          <cell r="F350">
            <v>116.2</v>
          </cell>
          <cell r="G350">
            <v>104.58</v>
          </cell>
          <cell r="H350">
            <v>11.62</v>
          </cell>
          <cell r="I350">
            <v>0</v>
          </cell>
        </row>
        <row r="351">
          <cell r="C351">
            <v>79880</v>
          </cell>
          <cell r="D351">
            <v>8.7100000000000009</v>
          </cell>
          <cell r="E351">
            <v>20</v>
          </cell>
          <cell r="F351">
            <v>125.4</v>
          </cell>
          <cell r="G351">
            <v>112.86</v>
          </cell>
          <cell r="H351">
            <v>12.54</v>
          </cell>
          <cell r="I351">
            <v>0</v>
          </cell>
        </row>
        <row r="352">
          <cell r="C352">
            <v>79890</v>
          </cell>
          <cell r="D352">
            <v>16.16</v>
          </cell>
          <cell r="E352">
            <v>10</v>
          </cell>
          <cell r="F352">
            <v>124.35</v>
          </cell>
          <cell r="G352">
            <v>111.92</v>
          </cell>
          <cell r="H352">
            <v>12.44</v>
          </cell>
          <cell r="I352">
            <v>0</v>
          </cell>
        </row>
        <row r="353">
          <cell r="C353">
            <v>79900</v>
          </cell>
          <cell r="D353">
            <v>22.63</v>
          </cell>
          <cell r="E353">
            <v>10</v>
          </cell>
          <cell r="F353">
            <v>193.95</v>
          </cell>
          <cell r="G353">
            <v>164.86</v>
          </cell>
          <cell r="H353">
            <v>29.09</v>
          </cell>
          <cell r="I353">
            <v>0</v>
          </cell>
        </row>
        <row r="354">
          <cell r="C354">
            <v>79920</v>
          </cell>
          <cell r="D354">
            <v>26.01</v>
          </cell>
          <cell r="E354">
            <v>20</v>
          </cell>
          <cell r="F354">
            <v>486.4</v>
          </cell>
          <cell r="G354">
            <v>413.44</v>
          </cell>
          <cell r="H354">
            <v>72.959999999999994</v>
          </cell>
          <cell r="I354">
            <v>0</v>
          </cell>
        </row>
        <row r="355">
          <cell r="C355">
            <v>79940</v>
          </cell>
          <cell r="D355">
            <v>36.46</v>
          </cell>
          <cell r="E355">
            <v>20</v>
          </cell>
          <cell r="F355">
            <v>624.70000000000005</v>
          </cell>
          <cell r="G355">
            <v>531</v>
          </cell>
          <cell r="H355">
            <v>93.71</v>
          </cell>
          <cell r="I355">
            <v>0</v>
          </cell>
        </row>
        <row r="356">
          <cell r="C356">
            <v>79960</v>
          </cell>
          <cell r="D356">
            <v>13.04</v>
          </cell>
          <cell r="E356">
            <v>20</v>
          </cell>
          <cell r="F356">
            <v>495</v>
          </cell>
          <cell r="G356">
            <v>420.75</v>
          </cell>
          <cell r="H356">
            <v>74.25</v>
          </cell>
          <cell r="I356">
            <v>0</v>
          </cell>
        </row>
        <row r="357">
          <cell r="C357">
            <v>79980</v>
          </cell>
          <cell r="D357">
            <v>8.3800000000000008</v>
          </cell>
          <cell r="E357">
            <v>20</v>
          </cell>
          <cell r="F357">
            <v>214.2</v>
          </cell>
          <cell r="G357">
            <v>182.07</v>
          </cell>
          <cell r="H357">
            <v>32.130000000000003</v>
          </cell>
          <cell r="I357">
            <v>0</v>
          </cell>
        </row>
        <row r="358">
          <cell r="C358">
            <v>79990</v>
          </cell>
          <cell r="D358">
            <v>0</v>
          </cell>
          <cell r="E358">
            <v>10</v>
          </cell>
          <cell r="F358">
            <v>20.95</v>
          </cell>
          <cell r="G358">
            <v>17.809999999999999</v>
          </cell>
          <cell r="H358">
            <v>3.14</v>
          </cell>
          <cell r="I358">
            <v>0</v>
          </cell>
        </row>
        <row r="359">
          <cell r="C359">
            <v>80000</v>
          </cell>
          <cell r="D359">
            <v>11.68</v>
          </cell>
          <cell r="E359">
            <v>10</v>
          </cell>
          <cell r="F359">
            <v>29.2</v>
          </cell>
          <cell r="G359">
            <v>24.82</v>
          </cell>
          <cell r="H359">
            <v>4.38</v>
          </cell>
          <cell r="I359">
            <v>0</v>
          </cell>
        </row>
        <row r="360">
          <cell r="C360">
            <v>80020</v>
          </cell>
          <cell r="D360">
            <v>0</v>
          </cell>
          <cell r="E360">
            <v>20</v>
          </cell>
          <cell r="F360">
            <v>58.4</v>
          </cell>
          <cell r="G360">
            <v>49.64</v>
          </cell>
          <cell r="H360">
            <v>8.76</v>
          </cell>
          <cell r="I360">
            <v>0</v>
          </cell>
        </row>
        <row r="361">
          <cell r="C361">
            <v>80040</v>
          </cell>
          <cell r="D361">
            <v>4.95</v>
          </cell>
          <cell r="E361">
            <v>20</v>
          </cell>
          <cell r="F361">
            <v>24.75</v>
          </cell>
          <cell r="G361">
            <v>22.28</v>
          </cell>
          <cell r="H361">
            <v>2.48</v>
          </cell>
          <cell r="I361">
            <v>0</v>
          </cell>
        </row>
        <row r="362">
          <cell r="C362">
            <v>80060</v>
          </cell>
          <cell r="D362">
            <v>10.92</v>
          </cell>
          <cell r="E362">
            <v>20</v>
          </cell>
          <cell r="F362">
            <v>158.69999999999999</v>
          </cell>
          <cell r="G362">
            <v>142.83000000000001</v>
          </cell>
          <cell r="H362">
            <v>15.87</v>
          </cell>
          <cell r="I362">
            <v>0</v>
          </cell>
        </row>
        <row r="363">
          <cell r="C363">
            <v>80070</v>
          </cell>
          <cell r="D363">
            <v>21.65</v>
          </cell>
          <cell r="E363">
            <v>10</v>
          </cell>
          <cell r="F363">
            <v>162.85</v>
          </cell>
          <cell r="G363">
            <v>146.57</v>
          </cell>
          <cell r="H363">
            <v>16.29</v>
          </cell>
          <cell r="I363">
            <v>0</v>
          </cell>
        </row>
        <row r="364">
          <cell r="C364">
            <v>80080</v>
          </cell>
          <cell r="D364">
            <v>56.63</v>
          </cell>
          <cell r="E364">
            <v>10</v>
          </cell>
          <cell r="F364">
            <v>391.4</v>
          </cell>
          <cell r="G364">
            <v>352.26</v>
          </cell>
          <cell r="H364">
            <v>39.14</v>
          </cell>
          <cell r="I364">
            <v>0</v>
          </cell>
        </row>
        <row r="365">
          <cell r="C365">
            <v>80100</v>
          </cell>
          <cell r="D365">
            <v>7.73</v>
          </cell>
          <cell r="E365">
            <v>20</v>
          </cell>
          <cell r="F365">
            <v>643.6</v>
          </cell>
          <cell r="G365">
            <v>579.24</v>
          </cell>
          <cell r="H365">
            <v>64.36</v>
          </cell>
          <cell r="I365">
            <v>0</v>
          </cell>
        </row>
        <row r="366">
          <cell r="C366">
            <v>80120</v>
          </cell>
          <cell r="D366">
            <v>26.28</v>
          </cell>
          <cell r="E366">
            <v>20</v>
          </cell>
          <cell r="F366">
            <v>340.1</v>
          </cell>
          <cell r="G366">
            <v>306.08999999999997</v>
          </cell>
          <cell r="H366">
            <v>34.01</v>
          </cell>
          <cell r="I366">
            <v>0</v>
          </cell>
        </row>
        <row r="367">
          <cell r="C367">
            <v>80130</v>
          </cell>
          <cell r="D367">
            <v>52.94</v>
          </cell>
          <cell r="E367">
            <v>10</v>
          </cell>
          <cell r="F367">
            <v>396.1</v>
          </cell>
          <cell r="G367">
            <v>356.49</v>
          </cell>
          <cell r="H367">
            <v>39.61</v>
          </cell>
          <cell r="I367">
            <v>0</v>
          </cell>
        </row>
        <row r="368">
          <cell r="C368">
            <v>80140</v>
          </cell>
          <cell r="D368">
            <v>26.27</v>
          </cell>
          <cell r="E368">
            <v>10</v>
          </cell>
          <cell r="F368">
            <v>396.05</v>
          </cell>
          <cell r="G368">
            <v>356.45</v>
          </cell>
          <cell r="H368">
            <v>39.61</v>
          </cell>
          <cell r="I368">
            <v>0</v>
          </cell>
        </row>
        <row r="369">
          <cell r="C369">
            <v>80160</v>
          </cell>
          <cell r="D369">
            <v>6.48</v>
          </cell>
          <cell r="E369">
            <v>20</v>
          </cell>
          <cell r="F369">
            <v>327.5</v>
          </cell>
          <cell r="G369">
            <v>294.75</v>
          </cell>
          <cell r="H369">
            <v>32.75</v>
          </cell>
          <cell r="I369">
            <v>0</v>
          </cell>
        </row>
        <row r="370">
          <cell r="C370">
            <v>80180</v>
          </cell>
          <cell r="D370">
            <v>8.51</v>
          </cell>
          <cell r="E370">
            <v>20</v>
          </cell>
          <cell r="F370">
            <v>149.9</v>
          </cell>
          <cell r="G370">
            <v>134.91</v>
          </cell>
          <cell r="H370">
            <v>14.99</v>
          </cell>
          <cell r="I370">
            <v>0</v>
          </cell>
        </row>
        <row r="371">
          <cell r="C371">
            <v>80190</v>
          </cell>
          <cell r="D371">
            <v>5.78</v>
          </cell>
          <cell r="E371">
            <v>10</v>
          </cell>
          <cell r="F371">
            <v>71.45</v>
          </cell>
          <cell r="G371">
            <v>64.31</v>
          </cell>
          <cell r="H371">
            <v>7.15</v>
          </cell>
          <cell r="I371">
            <v>0</v>
          </cell>
        </row>
        <row r="372">
          <cell r="C372">
            <v>80200</v>
          </cell>
          <cell r="D372">
            <v>5.0599999999999996</v>
          </cell>
          <cell r="E372">
            <v>10</v>
          </cell>
          <cell r="F372">
            <v>54.2</v>
          </cell>
          <cell r="G372">
            <v>48.78</v>
          </cell>
          <cell r="H372">
            <v>5.42</v>
          </cell>
          <cell r="I372">
            <v>0</v>
          </cell>
        </row>
        <row r="373">
          <cell r="C373">
            <v>80220</v>
          </cell>
          <cell r="D373">
            <v>5.42</v>
          </cell>
          <cell r="E373">
            <v>20</v>
          </cell>
          <cell r="F373">
            <v>104.8</v>
          </cell>
          <cell r="G373">
            <v>94.32</v>
          </cell>
          <cell r="H373">
            <v>10.48</v>
          </cell>
          <cell r="I373">
            <v>0</v>
          </cell>
        </row>
        <row r="374">
          <cell r="C374">
            <v>80230</v>
          </cell>
          <cell r="D374">
            <v>8.33</v>
          </cell>
          <cell r="E374">
            <v>10</v>
          </cell>
          <cell r="F374">
            <v>68.75</v>
          </cell>
          <cell r="G374">
            <v>6.88</v>
          </cell>
          <cell r="H374">
            <v>0</v>
          </cell>
          <cell r="I374">
            <v>61.88</v>
          </cell>
        </row>
        <row r="375">
          <cell r="C375">
            <v>80240</v>
          </cell>
          <cell r="D375">
            <v>8.52</v>
          </cell>
          <cell r="E375">
            <v>10</v>
          </cell>
          <cell r="F375">
            <v>84.25</v>
          </cell>
          <cell r="G375">
            <v>8.43</v>
          </cell>
          <cell r="H375">
            <v>0</v>
          </cell>
          <cell r="I375">
            <v>75.83</v>
          </cell>
        </row>
        <row r="376">
          <cell r="C376">
            <v>80250</v>
          </cell>
          <cell r="D376">
            <v>16.13</v>
          </cell>
          <cell r="E376">
            <v>10</v>
          </cell>
          <cell r="F376">
            <v>123.25</v>
          </cell>
          <cell r="G376">
            <v>12.33</v>
          </cell>
          <cell r="H376">
            <v>0</v>
          </cell>
          <cell r="I376">
            <v>110.93</v>
          </cell>
        </row>
        <row r="377">
          <cell r="C377">
            <v>80260</v>
          </cell>
          <cell r="D377">
            <v>17.54</v>
          </cell>
          <cell r="E377">
            <v>10</v>
          </cell>
          <cell r="F377">
            <v>168.35</v>
          </cell>
          <cell r="G377">
            <v>16.84</v>
          </cell>
          <cell r="H377">
            <v>0</v>
          </cell>
          <cell r="I377">
            <v>151.52000000000001</v>
          </cell>
        </row>
        <row r="378">
          <cell r="C378">
            <v>80270</v>
          </cell>
          <cell r="D378">
            <v>11.18</v>
          </cell>
          <cell r="E378">
            <v>10</v>
          </cell>
          <cell r="F378">
            <v>143.6</v>
          </cell>
          <cell r="G378">
            <v>14.36</v>
          </cell>
          <cell r="H378">
            <v>0</v>
          </cell>
          <cell r="I378">
            <v>129.24</v>
          </cell>
        </row>
        <row r="379">
          <cell r="C379">
            <v>80280</v>
          </cell>
          <cell r="D379">
            <v>15.45</v>
          </cell>
          <cell r="E379">
            <v>10</v>
          </cell>
          <cell r="F379">
            <v>133.15</v>
          </cell>
          <cell r="G379">
            <v>0</v>
          </cell>
          <cell r="H379">
            <v>0</v>
          </cell>
          <cell r="I379">
            <v>133.15</v>
          </cell>
        </row>
        <row r="380">
          <cell r="C380">
            <v>80286.899999999994</v>
          </cell>
          <cell r="D380">
            <v>0</v>
          </cell>
          <cell r="E380">
            <v>6.8999999999941792</v>
          </cell>
          <cell r="F380">
            <v>26.65</v>
          </cell>
          <cell r="G380">
            <v>0</v>
          </cell>
          <cell r="H380">
            <v>0</v>
          </cell>
          <cell r="I380">
            <v>26.65</v>
          </cell>
        </row>
        <row r="381">
          <cell r="C381">
            <v>80300</v>
          </cell>
          <cell r="D381">
            <v>0</v>
          </cell>
          <cell r="E381">
            <v>13.100000000005821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</row>
        <row r="382">
          <cell r="C382">
            <v>80310</v>
          </cell>
          <cell r="D382">
            <v>0</v>
          </cell>
          <cell r="E382">
            <v>10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</row>
        <row r="383">
          <cell r="C383">
            <v>80320</v>
          </cell>
          <cell r="D383">
            <v>0</v>
          </cell>
          <cell r="E383">
            <v>10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C384">
            <v>80340</v>
          </cell>
          <cell r="D384">
            <v>0</v>
          </cell>
          <cell r="E384">
            <v>20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5">
          <cell r="C385">
            <v>80360</v>
          </cell>
          <cell r="D385">
            <v>0.14000000000000001</v>
          </cell>
          <cell r="E385">
            <v>20</v>
          </cell>
          <cell r="F385">
            <v>0.7</v>
          </cell>
          <cell r="G385">
            <v>0</v>
          </cell>
          <cell r="H385">
            <v>0</v>
          </cell>
          <cell r="I385">
            <v>0.7</v>
          </cell>
        </row>
        <row r="386">
          <cell r="C386">
            <v>80370</v>
          </cell>
          <cell r="D386">
            <v>0.43</v>
          </cell>
          <cell r="E386">
            <v>10</v>
          </cell>
          <cell r="F386">
            <v>2.85</v>
          </cell>
          <cell r="G386">
            <v>0</v>
          </cell>
          <cell r="H386">
            <v>2.14</v>
          </cell>
          <cell r="I386">
            <v>0.71</v>
          </cell>
        </row>
        <row r="387">
          <cell r="C387">
            <v>80380</v>
          </cell>
          <cell r="D387">
            <v>0.51</v>
          </cell>
          <cell r="E387">
            <v>10</v>
          </cell>
          <cell r="F387">
            <v>4.7</v>
          </cell>
          <cell r="G387">
            <v>0</v>
          </cell>
          <cell r="H387">
            <v>3.53</v>
          </cell>
          <cell r="I387">
            <v>1.18</v>
          </cell>
        </row>
        <row r="388">
          <cell r="C388">
            <v>80390.5</v>
          </cell>
          <cell r="D388">
            <v>1.1599999999999999</v>
          </cell>
          <cell r="E388">
            <v>10.5</v>
          </cell>
          <cell r="F388">
            <v>8.77</v>
          </cell>
          <cell r="G388">
            <v>0</v>
          </cell>
          <cell r="H388">
            <v>6.58</v>
          </cell>
          <cell r="I388">
            <v>2.19</v>
          </cell>
        </row>
        <row r="389">
          <cell r="C389">
            <v>80400</v>
          </cell>
          <cell r="D389">
            <v>25.85</v>
          </cell>
          <cell r="E389">
            <v>9.5</v>
          </cell>
          <cell r="F389">
            <v>128.30000000000001</v>
          </cell>
          <cell r="G389">
            <v>0</v>
          </cell>
          <cell r="H389">
            <v>96.23</v>
          </cell>
          <cell r="I389">
            <v>32.08</v>
          </cell>
        </row>
        <row r="390">
          <cell r="C390">
            <v>80410</v>
          </cell>
          <cell r="D390">
            <v>56.41</v>
          </cell>
          <cell r="E390">
            <v>10</v>
          </cell>
          <cell r="F390">
            <v>411.3</v>
          </cell>
          <cell r="G390">
            <v>0</v>
          </cell>
          <cell r="H390">
            <v>308.48</v>
          </cell>
          <cell r="I390">
            <v>102.83</v>
          </cell>
        </row>
        <row r="391">
          <cell r="C391">
            <v>80420</v>
          </cell>
          <cell r="D391">
            <v>60.57</v>
          </cell>
          <cell r="E391">
            <v>10</v>
          </cell>
          <cell r="F391">
            <v>584.9</v>
          </cell>
          <cell r="G391">
            <v>0</v>
          </cell>
          <cell r="H391">
            <v>438.68</v>
          </cell>
          <cell r="I391">
            <v>146.22999999999999</v>
          </cell>
        </row>
        <row r="392">
          <cell r="C392">
            <v>80440</v>
          </cell>
          <cell r="D392">
            <v>11</v>
          </cell>
          <cell r="E392">
            <v>20</v>
          </cell>
          <cell r="F392">
            <v>715.7</v>
          </cell>
          <cell r="G392">
            <v>0</v>
          </cell>
          <cell r="H392">
            <v>536.78</v>
          </cell>
          <cell r="I392">
            <v>178.93</v>
          </cell>
        </row>
        <row r="393">
          <cell r="C393">
            <v>80460</v>
          </cell>
          <cell r="D393">
            <v>18.829999999999998</v>
          </cell>
          <cell r="E393">
            <v>20</v>
          </cell>
          <cell r="F393">
            <v>298.3</v>
          </cell>
          <cell r="G393">
            <v>0</v>
          </cell>
          <cell r="H393">
            <v>0</v>
          </cell>
          <cell r="I393">
            <v>298.3</v>
          </cell>
        </row>
        <row r="394">
          <cell r="C394">
            <v>80480</v>
          </cell>
          <cell r="D394">
            <v>38.159999999999997</v>
          </cell>
          <cell r="E394">
            <v>20</v>
          </cell>
          <cell r="F394">
            <v>569.9</v>
          </cell>
          <cell r="G394">
            <v>0</v>
          </cell>
          <cell r="H394">
            <v>0</v>
          </cell>
          <cell r="I394">
            <v>569.9</v>
          </cell>
        </row>
        <row r="395">
          <cell r="C395">
            <v>80495</v>
          </cell>
          <cell r="D395">
            <v>1.35</v>
          </cell>
          <cell r="E395">
            <v>15</v>
          </cell>
          <cell r="F395">
            <v>296.33</v>
          </cell>
          <cell r="G395">
            <v>0</v>
          </cell>
          <cell r="H395">
            <v>0</v>
          </cell>
          <cell r="I395">
            <v>296.33</v>
          </cell>
        </row>
        <row r="396">
          <cell r="C396">
            <v>80500</v>
          </cell>
          <cell r="D396">
            <v>0.68</v>
          </cell>
          <cell r="E396">
            <v>5</v>
          </cell>
          <cell r="F396">
            <v>5.08</v>
          </cell>
          <cell r="G396">
            <v>0</v>
          </cell>
          <cell r="H396">
            <v>0</v>
          </cell>
          <cell r="I396">
            <v>5.08</v>
          </cell>
        </row>
        <row r="397">
          <cell r="C397">
            <v>80510.2</v>
          </cell>
          <cell r="D397">
            <v>0.68</v>
          </cell>
          <cell r="E397">
            <v>10.19999999999709</v>
          </cell>
          <cell r="F397">
            <v>6.94</v>
          </cell>
          <cell r="G397">
            <v>0</v>
          </cell>
          <cell r="H397">
            <v>0</v>
          </cell>
          <cell r="I397">
            <v>6.94</v>
          </cell>
        </row>
        <row r="398">
          <cell r="C398">
            <v>80520</v>
          </cell>
          <cell r="D398">
            <v>1.08</v>
          </cell>
          <cell r="E398">
            <v>9.8000000000029104</v>
          </cell>
          <cell r="F398">
            <v>8.6199999999999992</v>
          </cell>
          <cell r="G398">
            <v>0</v>
          </cell>
          <cell r="H398">
            <v>0</v>
          </cell>
          <cell r="I398">
            <v>8.6199999999999992</v>
          </cell>
        </row>
        <row r="399">
          <cell r="C399">
            <v>80540</v>
          </cell>
          <cell r="D399">
            <v>8.07</v>
          </cell>
          <cell r="E399">
            <v>20</v>
          </cell>
          <cell r="F399">
            <v>91.5</v>
          </cell>
          <cell r="G399">
            <v>0</v>
          </cell>
          <cell r="H399">
            <v>0</v>
          </cell>
          <cell r="I399">
            <v>91.5</v>
          </cell>
        </row>
        <row r="400">
          <cell r="C400">
            <v>80560</v>
          </cell>
          <cell r="D400">
            <v>3.01</v>
          </cell>
          <cell r="E400">
            <v>20</v>
          </cell>
          <cell r="F400">
            <v>110.8</v>
          </cell>
          <cell r="G400">
            <v>0</v>
          </cell>
          <cell r="H400">
            <v>0</v>
          </cell>
          <cell r="I400">
            <v>110.8</v>
          </cell>
        </row>
        <row r="401">
          <cell r="C401">
            <v>80570</v>
          </cell>
          <cell r="D401">
            <v>1.22</v>
          </cell>
          <cell r="E401">
            <v>10</v>
          </cell>
          <cell r="F401">
            <v>21.15</v>
          </cell>
          <cell r="G401">
            <v>0</v>
          </cell>
          <cell r="H401">
            <v>0</v>
          </cell>
          <cell r="I401">
            <v>21.15</v>
          </cell>
        </row>
        <row r="402">
          <cell r="C402">
            <v>80580</v>
          </cell>
          <cell r="D402">
            <v>2.59</v>
          </cell>
          <cell r="E402">
            <v>10</v>
          </cell>
          <cell r="F402">
            <v>19.05</v>
          </cell>
          <cell r="G402">
            <v>0</v>
          </cell>
          <cell r="H402">
            <v>0</v>
          </cell>
          <cell r="I402">
            <v>19.05</v>
          </cell>
        </row>
        <row r="403">
          <cell r="C403">
            <v>80591</v>
          </cell>
          <cell r="D403">
            <v>58.65</v>
          </cell>
          <cell r="E403">
            <v>11</v>
          </cell>
          <cell r="F403">
            <v>336.82</v>
          </cell>
          <cell r="G403">
            <v>0</v>
          </cell>
          <cell r="H403">
            <v>0</v>
          </cell>
          <cell r="I403">
            <v>336.82</v>
          </cell>
        </row>
        <row r="404">
          <cell r="C404">
            <v>80600</v>
          </cell>
          <cell r="D404">
            <v>163.96</v>
          </cell>
          <cell r="E404">
            <v>9</v>
          </cell>
          <cell r="F404">
            <v>1001.75</v>
          </cell>
          <cell r="G404">
            <v>0</v>
          </cell>
          <cell r="H404">
            <v>0</v>
          </cell>
          <cell r="I404">
            <v>1001.75</v>
          </cell>
        </row>
        <row r="405">
          <cell r="C405">
            <v>80620</v>
          </cell>
          <cell r="D405">
            <v>5.87</v>
          </cell>
          <cell r="E405">
            <v>20</v>
          </cell>
          <cell r="F405">
            <v>1698.3</v>
          </cell>
          <cell r="G405">
            <v>1528.47</v>
          </cell>
          <cell r="H405">
            <v>169.83</v>
          </cell>
          <cell r="I405">
            <v>0</v>
          </cell>
        </row>
        <row r="406">
          <cell r="C406">
            <v>80640</v>
          </cell>
          <cell r="D406">
            <v>8.4700000000000006</v>
          </cell>
          <cell r="E406">
            <v>20</v>
          </cell>
          <cell r="F406">
            <v>143.4</v>
          </cell>
          <cell r="G406">
            <v>129.06</v>
          </cell>
          <cell r="H406">
            <v>14.34</v>
          </cell>
          <cell r="I406">
            <v>0</v>
          </cell>
        </row>
        <row r="407">
          <cell r="C407">
            <v>80660</v>
          </cell>
          <cell r="D407">
            <v>4.74</v>
          </cell>
          <cell r="E407">
            <v>20</v>
          </cell>
          <cell r="F407">
            <v>132.1</v>
          </cell>
          <cell r="G407">
            <v>118.89</v>
          </cell>
          <cell r="H407">
            <v>13.21</v>
          </cell>
          <cell r="I407">
            <v>0</v>
          </cell>
        </row>
        <row r="408">
          <cell r="C408">
            <v>80680</v>
          </cell>
          <cell r="D408">
            <v>22.03</v>
          </cell>
          <cell r="E408">
            <v>20</v>
          </cell>
          <cell r="F408">
            <v>267.7</v>
          </cell>
          <cell r="G408">
            <v>240.93</v>
          </cell>
          <cell r="H408">
            <v>26.77</v>
          </cell>
          <cell r="I408">
            <v>0</v>
          </cell>
        </row>
        <row r="409">
          <cell r="C409">
            <v>80690</v>
          </cell>
          <cell r="D409">
            <v>2.11</v>
          </cell>
          <cell r="E409">
            <v>10</v>
          </cell>
          <cell r="F409">
            <v>120.7</v>
          </cell>
          <cell r="G409">
            <v>108.63</v>
          </cell>
          <cell r="H409">
            <v>12.07</v>
          </cell>
          <cell r="I409">
            <v>0</v>
          </cell>
        </row>
        <row r="410">
          <cell r="C410">
            <v>80700</v>
          </cell>
          <cell r="D410">
            <v>1.82</v>
          </cell>
          <cell r="E410">
            <v>10</v>
          </cell>
          <cell r="F410">
            <v>19.649999999999999</v>
          </cell>
          <cell r="G410">
            <v>17.690000000000001</v>
          </cell>
          <cell r="H410">
            <v>1.97</v>
          </cell>
          <cell r="I410">
            <v>0</v>
          </cell>
        </row>
        <row r="411">
          <cell r="C411">
            <v>80720</v>
          </cell>
          <cell r="D411">
            <v>3.76</v>
          </cell>
          <cell r="E411">
            <v>20</v>
          </cell>
          <cell r="F411">
            <v>55.8</v>
          </cell>
          <cell r="G411">
            <v>50.22</v>
          </cell>
          <cell r="H411">
            <v>5.58</v>
          </cell>
          <cell r="I411">
            <v>0</v>
          </cell>
        </row>
        <row r="412">
          <cell r="C412">
            <v>80740</v>
          </cell>
          <cell r="D412">
            <v>1.4</v>
          </cell>
          <cell r="E412">
            <v>20</v>
          </cell>
          <cell r="F412">
            <v>51.6</v>
          </cell>
          <cell r="G412">
            <v>46.44</v>
          </cell>
          <cell r="H412">
            <v>5.16</v>
          </cell>
          <cell r="I412">
            <v>0</v>
          </cell>
        </row>
        <row r="413">
          <cell r="C413">
            <v>80760</v>
          </cell>
          <cell r="D413">
            <v>2.39</v>
          </cell>
          <cell r="E413">
            <v>20</v>
          </cell>
          <cell r="F413">
            <v>37.9</v>
          </cell>
          <cell r="G413">
            <v>34.11</v>
          </cell>
          <cell r="H413">
            <v>3.79</v>
          </cell>
          <cell r="I413">
            <v>0</v>
          </cell>
        </row>
        <row r="414">
          <cell r="C414">
            <v>80780</v>
          </cell>
          <cell r="D414">
            <v>1.84</v>
          </cell>
          <cell r="E414">
            <v>20</v>
          </cell>
          <cell r="F414">
            <v>42.3</v>
          </cell>
          <cell r="G414">
            <v>38.07</v>
          </cell>
          <cell r="H414">
            <v>4.2300000000000004</v>
          </cell>
          <cell r="I414">
            <v>0</v>
          </cell>
        </row>
        <row r="415">
          <cell r="C415">
            <v>80800</v>
          </cell>
          <cell r="D415">
            <v>1.63</v>
          </cell>
          <cell r="E415">
            <v>20</v>
          </cell>
          <cell r="F415">
            <v>34.700000000000003</v>
          </cell>
          <cell r="G415">
            <v>31.23</v>
          </cell>
          <cell r="H415">
            <v>3.47</v>
          </cell>
          <cell r="I415">
            <v>0</v>
          </cell>
        </row>
        <row r="416">
          <cell r="C416">
            <v>80810</v>
          </cell>
          <cell r="D416">
            <v>1.25</v>
          </cell>
          <cell r="E416">
            <v>10</v>
          </cell>
          <cell r="F416">
            <v>14.4</v>
          </cell>
          <cell r="G416">
            <v>12.96</v>
          </cell>
          <cell r="H416">
            <v>1.44</v>
          </cell>
          <cell r="I416">
            <v>0</v>
          </cell>
        </row>
        <row r="417">
          <cell r="C417">
            <v>80820</v>
          </cell>
          <cell r="D417">
            <v>0</v>
          </cell>
          <cell r="E417">
            <v>10</v>
          </cell>
          <cell r="F417">
            <v>3.13</v>
          </cell>
          <cell r="G417">
            <v>2.82</v>
          </cell>
          <cell r="H417">
            <v>0.31</v>
          </cell>
          <cell r="I417">
            <v>0</v>
          </cell>
        </row>
        <row r="418">
          <cell r="C418">
            <v>80840</v>
          </cell>
          <cell r="D418">
            <v>0.49</v>
          </cell>
          <cell r="E418">
            <v>20</v>
          </cell>
          <cell r="F418">
            <v>2.4500000000000002</v>
          </cell>
          <cell r="G418">
            <v>2.21</v>
          </cell>
          <cell r="H418">
            <v>0.25</v>
          </cell>
          <cell r="I418">
            <v>0</v>
          </cell>
        </row>
        <row r="419">
          <cell r="C419">
            <v>80860</v>
          </cell>
          <cell r="D419">
            <v>4.0599999999999996</v>
          </cell>
          <cell r="E419">
            <v>20</v>
          </cell>
          <cell r="F419">
            <v>45.5</v>
          </cell>
          <cell r="G419">
            <v>0</v>
          </cell>
          <cell r="H419">
            <v>36.4</v>
          </cell>
          <cell r="I419">
            <v>9.1</v>
          </cell>
        </row>
        <row r="420">
          <cell r="C420">
            <v>80880</v>
          </cell>
          <cell r="D420">
            <v>30.23</v>
          </cell>
          <cell r="E420">
            <v>20</v>
          </cell>
          <cell r="F420">
            <v>342.9</v>
          </cell>
          <cell r="G420">
            <v>0</v>
          </cell>
          <cell r="H420">
            <v>274.32</v>
          </cell>
          <cell r="I420">
            <v>68.58</v>
          </cell>
        </row>
        <row r="421">
          <cell r="C421">
            <v>80900</v>
          </cell>
          <cell r="D421">
            <v>7.95</v>
          </cell>
          <cell r="E421">
            <v>20</v>
          </cell>
          <cell r="F421">
            <v>381.8</v>
          </cell>
          <cell r="G421">
            <v>0</v>
          </cell>
          <cell r="H421">
            <v>305.44</v>
          </cell>
          <cell r="I421">
            <v>76.36</v>
          </cell>
        </row>
        <row r="422">
          <cell r="C422">
            <v>80910</v>
          </cell>
          <cell r="D422">
            <v>9.08</v>
          </cell>
          <cell r="E422">
            <v>10</v>
          </cell>
          <cell r="F422">
            <v>85.15</v>
          </cell>
          <cell r="G422">
            <v>0</v>
          </cell>
          <cell r="H422">
            <v>68.12</v>
          </cell>
          <cell r="I422">
            <v>17.03</v>
          </cell>
        </row>
        <row r="423">
          <cell r="C423">
            <v>80920</v>
          </cell>
          <cell r="D423">
            <v>8.1</v>
          </cell>
          <cell r="E423">
            <v>10</v>
          </cell>
          <cell r="F423">
            <v>85.9</v>
          </cell>
          <cell r="G423">
            <v>0</v>
          </cell>
          <cell r="H423">
            <v>68.72</v>
          </cell>
          <cell r="I423">
            <v>17.18</v>
          </cell>
        </row>
        <row r="424">
          <cell r="C424">
            <v>80930</v>
          </cell>
          <cell r="D424">
            <v>7.76</v>
          </cell>
          <cell r="E424">
            <v>10</v>
          </cell>
          <cell r="F424">
            <v>79.3</v>
          </cell>
          <cell r="G424">
            <v>0</v>
          </cell>
          <cell r="H424">
            <v>63.44</v>
          </cell>
          <cell r="I424">
            <v>15.86</v>
          </cell>
        </row>
        <row r="425">
          <cell r="C425">
            <v>80940</v>
          </cell>
          <cell r="D425">
            <v>8.6</v>
          </cell>
          <cell r="E425">
            <v>10</v>
          </cell>
          <cell r="F425">
            <v>81.8</v>
          </cell>
          <cell r="G425">
            <v>0</v>
          </cell>
          <cell r="H425">
            <v>65.44</v>
          </cell>
          <cell r="I425">
            <v>16.36</v>
          </cell>
        </row>
        <row r="426">
          <cell r="C426">
            <v>80960</v>
          </cell>
          <cell r="D426">
            <v>1.54</v>
          </cell>
          <cell r="E426">
            <v>20</v>
          </cell>
          <cell r="F426">
            <v>101.4</v>
          </cell>
          <cell r="G426">
            <v>0</v>
          </cell>
          <cell r="H426">
            <v>81.12</v>
          </cell>
          <cell r="I426">
            <v>20.28</v>
          </cell>
        </row>
        <row r="427">
          <cell r="C427">
            <v>80970</v>
          </cell>
          <cell r="D427">
            <v>3.7</v>
          </cell>
          <cell r="E427">
            <v>10</v>
          </cell>
          <cell r="F427">
            <v>26.2</v>
          </cell>
          <cell r="G427">
            <v>0</v>
          </cell>
          <cell r="H427">
            <v>20.96</v>
          </cell>
          <cell r="I427">
            <v>5.24</v>
          </cell>
        </row>
        <row r="428">
          <cell r="C428">
            <v>80980</v>
          </cell>
          <cell r="D428">
            <v>3.76</v>
          </cell>
          <cell r="E428">
            <v>10</v>
          </cell>
          <cell r="F428">
            <v>37.299999999999997</v>
          </cell>
          <cell r="G428">
            <v>0</v>
          </cell>
          <cell r="H428">
            <v>29.84</v>
          </cell>
          <cell r="I428">
            <v>7.46</v>
          </cell>
        </row>
        <row r="429">
          <cell r="C429">
            <v>81000</v>
          </cell>
          <cell r="D429">
            <v>0</v>
          </cell>
          <cell r="E429">
            <v>20</v>
          </cell>
          <cell r="F429">
            <v>18.8</v>
          </cell>
          <cell r="G429">
            <v>3.76</v>
          </cell>
          <cell r="H429">
            <v>0</v>
          </cell>
          <cell r="I429">
            <v>15.04</v>
          </cell>
        </row>
        <row r="430">
          <cell r="C430">
            <v>81010</v>
          </cell>
          <cell r="D430">
            <v>0</v>
          </cell>
          <cell r="E430">
            <v>10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</row>
        <row r="431">
          <cell r="C431">
            <v>81020</v>
          </cell>
          <cell r="D431">
            <v>9.5</v>
          </cell>
          <cell r="E431">
            <v>10</v>
          </cell>
          <cell r="F431">
            <v>23.75</v>
          </cell>
          <cell r="G431">
            <v>21.38</v>
          </cell>
          <cell r="H431">
            <v>2.38</v>
          </cell>
          <cell r="I431">
            <v>0</v>
          </cell>
        </row>
        <row r="432">
          <cell r="C432">
            <v>81030</v>
          </cell>
          <cell r="D432">
            <v>7.13</v>
          </cell>
          <cell r="E432">
            <v>10</v>
          </cell>
          <cell r="F432">
            <v>83.15</v>
          </cell>
          <cell r="G432">
            <v>74.84</v>
          </cell>
          <cell r="H432">
            <v>8.32</v>
          </cell>
          <cell r="I432">
            <v>0</v>
          </cell>
        </row>
        <row r="433">
          <cell r="C433">
            <v>81040</v>
          </cell>
          <cell r="D433">
            <v>6.92</v>
          </cell>
          <cell r="E433">
            <v>10</v>
          </cell>
          <cell r="F433">
            <v>70.25</v>
          </cell>
          <cell r="G433">
            <v>63.23</v>
          </cell>
          <cell r="H433">
            <v>7.03</v>
          </cell>
          <cell r="I433">
            <v>0</v>
          </cell>
        </row>
        <row r="434">
          <cell r="C434">
            <v>81060</v>
          </cell>
          <cell r="D434">
            <v>9.76</v>
          </cell>
          <cell r="E434">
            <v>20</v>
          </cell>
          <cell r="F434">
            <v>166.8</v>
          </cell>
          <cell r="G434">
            <v>150.12</v>
          </cell>
          <cell r="H434">
            <v>16.68</v>
          </cell>
          <cell r="I434">
            <v>0</v>
          </cell>
        </row>
        <row r="435">
          <cell r="C435">
            <v>81080</v>
          </cell>
          <cell r="D435">
            <v>32.909999999999997</v>
          </cell>
          <cell r="E435">
            <v>20</v>
          </cell>
          <cell r="F435">
            <v>426.7</v>
          </cell>
          <cell r="G435">
            <v>384.03</v>
          </cell>
          <cell r="H435">
            <v>42.67</v>
          </cell>
          <cell r="I435">
            <v>0</v>
          </cell>
        </row>
        <row r="436">
          <cell r="C436">
            <v>81090</v>
          </cell>
          <cell r="D436">
            <v>7.7</v>
          </cell>
          <cell r="E436">
            <v>10</v>
          </cell>
          <cell r="F436">
            <v>203.05</v>
          </cell>
          <cell r="G436">
            <v>182.75</v>
          </cell>
          <cell r="H436">
            <v>20.309999999999999</v>
          </cell>
          <cell r="I436">
            <v>0</v>
          </cell>
        </row>
        <row r="437">
          <cell r="C437">
            <v>81100</v>
          </cell>
          <cell r="D437">
            <v>6.81</v>
          </cell>
          <cell r="E437">
            <v>10</v>
          </cell>
          <cell r="F437">
            <v>72.55</v>
          </cell>
          <cell r="G437">
            <v>65.3</v>
          </cell>
          <cell r="H437">
            <v>7.26</v>
          </cell>
          <cell r="I437">
            <v>0</v>
          </cell>
        </row>
        <row r="438">
          <cell r="C438">
            <v>81110</v>
          </cell>
          <cell r="D438">
            <v>3.88</v>
          </cell>
          <cell r="E438">
            <v>10</v>
          </cell>
          <cell r="F438">
            <v>53.45</v>
          </cell>
          <cell r="G438">
            <v>48.11</v>
          </cell>
          <cell r="H438">
            <v>5.35</v>
          </cell>
          <cell r="I438">
            <v>0</v>
          </cell>
        </row>
        <row r="439">
          <cell r="C439">
            <v>81120</v>
          </cell>
          <cell r="D439">
            <v>1.04</v>
          </cell>
          <cell r="E439">
            <v>10</v>
          </cell>
          <cell r="F439">
            <v>24.6</v>
          </cell>
          <cell r="G439">
            <v>22.14</v>
          </cell>
          <cell r="H439">
            <v>2.46</v>
          </cell>
          <cell r="I439">
            <v>0</v>
          </cell>
        </row>
        <row r="440">
          <cell r="C440">
            <v>81130</v>
          </cell>
          <cell r="D440">
            <v>4.08</v>
          </cell>
          <cell r="E440">
            <v>10</v>
          </cell>
          <cell r="F440">
            <v>25.6</v>
          </cell>
          <cell r="G440">
            <v>23.04</v>
          </cell>
          <cell r="H440">
            <v>2.56</v>
          </cell>
          <cell r="I440">
            <v>0</v>
          </cell>
        </row>
        <row r="441">
          <cell r="C441">
            <v>81140</v>
          </cell>
          <cell r="D441">
            <v>4.24</v>
          </cell>
          <cell r="E441">
            <v>10</v>
          </cell>
          <cell r="F441">
            <v>41.6</v>
          </cell>
          <cell r="G441">
            <v>4.16</v>
          </cell>
          <cell r="H441">
            <v>12.48</v>
          </cell>
          <cell r="I441">
            <v>24.96</v>
          </cell>
        </row>
        <row r="442">
          <cell r="C442">
            <v>81160</v>
          </cell>
          <cell r="D442">
            <v>4.75</v>
          </cell>
          <cell r="E442">
            <v>20</v>
          </cell>
          <cell r="F442">
            <v>89.9</v>
          </cell>
          <cell r="G442">
            <v>8.99</v>
          </cell>
          <cell r="H442">
            <v>26.97</v>
          </cell>
          <cell r="I442">
            <v>53.94</v>
          </cell>
        </row>
        <row r="443">
          <cell r="C443">
            <v>81180</v>
          </cell>
          <cell r="D443">
            <v>5.28</v>
          </cell>
          <cell r="E443">
            <v>20</v>
          </cell>
          <cell r="F443">
            <v>100.3</v>
          </cell>
          <cell r="G443">
            <v>10.029999999999999</v>
          </cell>
          <cell r="H443">
            <v>30.09</v>
          </cell>
          <cell r="I443">
            <v>60.18</v>
          </cell>
        </row>
        <row r="444">
          <cell r="C444">
            <v>81200</v>
          </cell>
          <cell r="D444">
            <v>11.2</v>
          </cell>
          <cell r="E444">
            <v>20</v>
          </cell>
          <cell r="F444">
            <v>164.8</v>
          </cell>
          <cell r="G444">
            <v>16.48</v>
          </cell>
          <cell r="H444">
            <v>49.44</v>
          </cell>
          <cell r="I444">
            <v>98.88</v>
          </cell>
        </row>
        <row r="445">
          <cell r="C445">
            <v>81210</v>
          </cell>
          <cell r="D445">
            <v>39.840000000000003</v>
          </cell>
          <cell r="E445">
            <v>10</v>
          </cell>
          <cell r="F445">
            <v>255.2</v>
          </cell>
          <cell r="G445">
            <v>25.52</v>
          </cell>
          <cell r="H445">
            <v>76.56</v>
          </cell>
          <cell r="I445">
            <v>153.12</v>
          </cell>
        </row>
        <row r="446">
          <cell r="C446">
            <v>81220</v>
          </cell>
          <cell r="D446">
            <v>27.62</v>
          </cell>
          <cell r="E446">
            <v>10</v>
          </cell>
          <cell r="F446">
            <v>337.3</v>
          </cell>
          <cell r="G446">
            <v>33.729999999999997</v>
          </cell>
          <cell r="H446">
            <v>101.19</v>
          </cell>
          <cell r="I446">
            <v>202.38</v>
          </cell>
        </row>
        <row r="447">
          <cell r="C447">
            <v>81230</v>
          </cell>
          <cell r="D447">
            <v>6.9</v>
          </cell>
          <cell r="E447">
            <v>10</v>
          </cell>
          <cell r="F447">
            <v>172.6</v>
          </cell>
          <cell r="G447">
            <v>17.260000000000002</v>
          </cell>
          <cell r="H447">
            <v>51.78</v>
          </cell>
          <cell r="I447">
            <v>103.56</v>
          </cell>
        </row>
        <row r="448">
          <cell r="C448">
            <v>81240</v>
          </cell>
          <cell r="D448">
            <v>7.93</v>
          </cell>
          <cell r="E448">
            <v>10</v>
          </cell>
          <cell r="F448">
            <v>74.150000000000006</v>
          </cell>
          <cell r="G448">
            <v>7.42</v>
          </cell>
          <cell r="H448">
            <v>22.25</v>
          </cell>
          <cell r="I448">
            <v>44.49</v>
          </cell>
        </row>
        <row r="449">
          <cell r="C449">
            <v>81260</v>
          </cell>
          <cell r="D449">
            <v>8.1199999999999992</v>
          </cell>
          <cell r="E449">
            <v>20</v>
          </cell>
          <cell r="F449">
            <v>160.5</v>
          </cell>
          <cell r="G449">
            <v>16.05</v>
          </cell>
          <cell r="H449">
            <v>48.15</v>
          </cell>
          <cell r="I449">
            <v>96.3</v>
          </cell>
        </row>
        <row r="450">
          <cell r="C450">
            <v>81270</v>
          </cell>
          <cell r="D450">
            <v>16.149999999999999</v>
          </cell>
          <cell r="E450">
            <v>10</v>
          </cell>
          <cell r="F450">
            <v>121.35</v>
          </cell>
          <cell r="G450">
            <v>12.14</v>
          </cell>
          <cell r="H450">
            <v>36.409999999999997</v>
          </cell>
          <cell r="I450">
            <v>72.81</v>
          </cell>
        </row>
        <row r="451">
          <cell r="C451">
            <v>81280</v>
          </cell>
          <cell r="D451">
            <v>14.4</v>
          </cell>
          <cell r="E451">
            <v>10</v>
          </cell>
          <cell r="F451">
            <v>152.75</v>
          </cell>
          <cell r="G451">
            <v>15.28</v>
          </cell>
          <cell r="H451">
            <v>45.83</v>
          </cell>
          <cell r="I451">
            <v>91.65</v>
          </cell>
        </row>
        <row r="452">
          <cell r="C452">
            <v>81290</v>
          </cell>
          <cell r="D452">
            <v>8.2200000000000006</v>
          </cell>
          <cell r="E452">
            <v>10</v>
          </cell>
          <cell r="F452">
            <v>113.1</v>
          </cell>
          <cell r="G452">
            <v>11.31</v>
          </cell>
          <cell r="H452">
            <v>33.93</v>
          </cell>
          <cell r="I452">
            <v>67.86</v>
          </cell>
        </row>
        <row r="453">
          <cell r="C453">
            <v>81300</v>
          </cell>
          <cell r="D453">
            <v>7.58</v>
          </cell>
          <cell r="E453">
            <v>10</v>
          </cell>
          <cell r="F453">
            <v>79</v>
          </cell>
          <cell r="G453">
            <v>7.9</v>
          </cell>
          <cell r="H453">
            <v>23.7</v>
          </cell>
          <cell r="I453">
            <v>47.4</v>
          </cell>
        </row>
        <row r="454">
          <cell r="C454">
            <v>81310</v>
          </cell>
          <cell r="D454">
            <v>13.09</v>
          </cell>
          <cell r="E454">
            <v>10</v>
          </cell>
          <cell r="F454">
            <v>103.35</v>
          </cell>
          <cell r="G454">
            <v>10.34</v>
          </cell>
          <cell r="H454">
            <v>31.01</v>
          </cell>
          <cell r="I454">
            <v>62.01</v>
          </cell>
        </row>
        <row r="455">
          <cell r="C455">
            <v>81320</v>
          </cell>
          <cell r="D455">
            <v>12.12</v>
          </cell>
          <cell r="E455">
            <v>10</v>
          </cell>
          <cell r="F455">
            <v>126.05</v>
          </cell>
          <cell r="G455">
            <v>12.61</v>
          </cell>
          <cell r="H455">
            <v>37.82</v>
          </cell>
          <cell r="I455">
            <v>75.63</v>
          </cell>
        </row>
        <row r="456">
          <cell r="C456">
            <v>81330</v>
          </cell>
          <cell r="D456">
            <v>4.4400000000000004</v>
          </cell>
          <cell r="E456">
            <v>10</v>
          </cell>
          <cell r="F456">
            <v>82.8</v>
          </cell>
          <cell r="G456">
            <v>8.2799999999999994</v>
          </cell>
          <cell r="H456">
            <v>24.84</v>
          </cell>
          <cell r="I456">
            <v>49.68</v>
          </cell>
        </row>
        <row r="457">
          <cell r="C457">
            <v>81340</v>
          </cell>
          <cell r="D457">
            <v>7.5</v>
          </cell>
          <cell r="E457">
            <v>10</v>
          </cell>
          <cell r="F457">
            <v>59.7</v>
          </cell>
          <cell r="G457">
            <v>5.97</v>
          </cell>
          <cell r="H457">
            <v>17.91</v>
          </cell>
          <cell r="I457">
            <v>35.82</v>
          </cell>
        </row>
        <row r="458">
          <cell r="C458">
            <v>81350</v>
          </cell>
          <cell r="D458">
            <v>11.49</v>
          </cell>
          <cell r="E458">
            <v>10</v>
          </cell>
          <cell r="F458">
            <v>94.95</v>
          </cell>
          <cell r="G458">
            <v>9.5</v>
          </cell>
          <cell r="H458">
            <v>28.49</v>
          </cell>
          <cell r="I458">
            <v>56.97</v>
          </cell>
        </row>
        <row r="459">
          <cell r="C459">
            <v>81360</v>
          </cell>
          <cell r="D459">
            <v>14.36</v>
          </cell>
          <cell r="E459">
            <v>10</v>
          </cell>
          <cell r="F459">
            <v>129.25</v>
          </cell>
          <cell r="G459">
            <v>12.93</v>
          </cell>
          <cell r="H459">
            <v>38.78</v>
          </cell>
          <cell r="I459">
            <v>77.55</v>
          </cell>
        </row>
        <row r="460">
          <cell r="C460">
            <v>81380</v>
          </cell>
          <cell r="D460">
            <v>6.9</v>
          </cell>
          <cell r="E460">
            <v>20</v>
          </cell>
          <cell r="F460">
            <v>212.6</v>
          </cell>
          <cell r="G460">
            <v>21.26</v>
          </cell>
          <cell r="H460">
            <v>63.78</v>
          </cell>
          <cell r="I460">
            <v>127.56</v>
          </cell>
        </row>
        <row r="461">
          <cell r="C461">
            <v>81400</v>
          </cell>
          <cell r="D461">
            <v>4.68</v>
          </cell>
          <cell r="E461">
            <v>20</v>
          </cell>
          <cell r="F461">
            <v>115.8</v>
          </cell>
          <cell r="G461">
            <v>115.8</v>
          </cell>
          <cell r="H461">
            <v>0</v>
          </cell>
          <cell r="I461">
            <v>0</v>
          </cell>
        </row>
        <row r="462">
          <cell r="C462">
            <v>81410</v>
          </cell>
          <cell r="D462">
            <v>2.2599999999999998</v>
          </cell>
          <cell r="E462">
            <v>10</v>
          </cell>
          <cell r="F462">
            <v>34.700000000000003</v>
          </cell>
          <cell r="G462">
            <v>34.700000000000003</v>
          </cell>
          <cell r="H462">
            <v>0</v>
          </cell>
          <cell r="I462">
            <v>0</v>
          </cell>
        </row>
        <row r="463">
          <cell r="C463">
            <v>81420</v>
          </cell>
          <cell r="D463">
            <v>0.56000000000000005</v>
          </cell>
          <cell r="E463">
            <v>10</v>
          </cell>
          <cell r="F463">
            <v>14.1</v>
          </cell>
          <cell r="G463">
            <v>14.1</v>
          </cell>
          <cell r="H463">
            <v>0</v>
          </cell>
          <cell r="I463">
            <v>0</v>
          </cell>
        </row>
        <row r="464">
          <cell r="C464">
            <v>81430</v>
          </cell>
          <cell r="D464">
            <v>0</v>
          </cell>
          <cell r="E464">
            <v>10</v>
          </cell>
          <cell r="F464">
            <v>1.4</v>
          </cell>
          <cell r="G464">
            <v>1.4</v>
          </cell>
          <cell r="H464">
            <v>0</v>
          </cell>
          <cell r="I464">
            <v>0</v>
          </cell>
        </row>
        <row r="465">
          <cell r="C465">
            <v>81440</v>
          </cell>
          <cell r="D465">
            <v>0</v>
          </cell>
          <cell r="E465">
            <v>10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</row>
        <row r="466">
          <cell r="C466">
            <v>81460</v>
          </cell>
          <cell r="D466">
            <v>0</v>
          </cell>
          <cell r="E466">
            <v>20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</row>
        <row r="467">
          <cell r="C467">
            <v>81480</v>
          </cell>
          <cell r="D467">
            <v>0</v>
          </cell>
          <cell r="E467">
            <v>20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</row>
        <row r="468">
          <cell r="C468">
            <v>81500</v>
          </cell>
          <cell r="D468">
            <v>0</v>
          </cell>
          <cell r="E468">
            <v>20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</row>
        <row r="469">
          <cell r="C469">
            <v>81520</v>
          </cell>
          <cell r="D469">
            <v>0</v>
          </cell>
          <cell r="E469">
            <v>20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</row>
        <row r="470">
          <cell r="C470">
            <v>81540</v>
          </cell>
          <cell r="D470">
            <v>0</v>
          </cell>
          <cell r="E470">
            <v>20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</row>
        <row r="471">
          <cell r="C471">
            <v>81550</v>
          </cell>
          <cell r="D471">
            <v>0.18</v>
          </cell>
          <cell r="E471">
            <v>10</v>
          </cell>
          <cell r="F471">
            <v>0.45</v>
          </cell>
          <cell r="G471">
            <v>0.45</v>
          </cell>
          <cell r="H471">
            <v>0</v>
          </cell>
          <cell r="I471">
            <v>0</v>
          </cell>
        </row>
        <row r="472">
          <cell r="C472">
            <v>81560</v>
          </cell>
          <cell r="D472">
            <v>0</v>
          </cell>
          <cell r="E472">
            <v>10</v>
          </cell>
          <cell r="F472">
            <v>0.45</v>
          </cell>
          <cell r="G472">
            <v>0.45</v>
          </cell>
          <cell r="H472">
            <v>0</v>
          </cell>
          <cell r="I472">
            <v>0</v>
          </cell>
        </row>
        <row r="473">
          <cell r="C473">
            <v>81570</v>
          </cell>
          <cell r="D473">
            <v>0</v>
          </cell>
          <cell r="E473">
            <v>10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</row>
        <row r="474">
          <cell r="C474">
            <v>81580</v>
          </cell>
          <cell r="D474">
            <v>0.02</v>
          </cell>
          <cell r="E474">
            <v>10</v>
          </cell>
          <cell r="F474">
            <v>0.05</v>
          </cell>
          <cell r="G474">
            <v>0.05</v>
          </cell>
          <cell r="H474">
            <v>0</v>
          </cell>
          <cell r="I474">
            <v>0</v>
          </cell>
        </row>
        <row r="475">
          <cell r="C475">
            <v>81600</v>
          </cell>
          <cell r="D475">
            <v>2.87</v>
          </cell>
          <cell r="E475">
            <v>20</v>
          </cell>
          <cell r="F475">
            <v>28.9</v>
          </cell>
          <cell r="G475">
            <v>28.9</v>
          </cell>
          <cell r="H475">
            <v>0</v>
          </cell>
          <cell r="I475">
            <v>0</v>
          </cell>
        </row>
        <row r="476">
          <cell r="C476">
            <v>81620</v>
          </cell>
          <cell r="D476">
            <v>1.46</v>
          </cell>
          <cell r="E476">
            <v>20</v>
          </cell>
          <cell r="F476">
            <v>43.3</v>
          </cell>
          <cell r="G476">
            <v>43.3</v>
          </cell>
          <cell r="H476">
            <v>0</v>
          </cell>
          <cell r="I476">
            <v>0</v>
          </cell>
        </row>
        <row r="477">
          <cell r="C477">
            <v>81640</v>
          </cell>
          <cell r="D477">
            <v>0.2</v>
          </cell>
          <cell r="E477">
            <v>20</v>
          </cell>
          <cell r="F477">
            <v>16.600000000000001</v>
          </cell>
          <cell r="G477">
            <v>16.600000000000001</v>
          </cell>
          <cell r="H477">
            <v>0</v>
          </cell>
          <cell r="I477">
            <v>0</v>
          </cell>
        </row>
        <row r="478">
          <cell r="C478">
            <v>81650</v>
          </cell>
          <cell r="D478">
            <v>0.3</v>
          </cell>
          <cell r="E478">
            <v>10</v>
          </cell>
          <cell r="F478">
            <v>2.5</v>
          </cell>
          <cell r="G478">
            <v>2.5</v>
          </cell>
          <cell r="H478">
            <v>0</v>
          </cell>
          <cell r="I478">
            <v>0</v>
          </cell>
        </row>
        <row r="479">
          <cell r="C479">
            <v>81660</v>
          </cell>
          <cell r="D479">
            <v>0.49</v>
          </cell>
          <cell r="E479">
            <v>10</v>
          </cell>
          <cell r="F479">
            <v>3.95</v>
          </cell>
          <cell r="G479">
            <v>3.95</v>
          </cell>
          <cell r="H479">
            <v>0</v>
          </cell>
          <cell r="I479">
            <v>0</v>
          </cell>
        </row>
        <row r="480">
          <cell r="C480">
            <v>81680</v>
          </cell>
          <cell r="D480">
            <v>1.58</v>
          </cell>
          <cell r="E480">
            <v>20</v>
          </cell>
          <cell r="F480">
            <v>20.7</v>
          </cell>
          <cell r="G480">
            <v>20.7</v>
          </cell>
          <cell r="H480">
            <v>0</v>
          </cell>
          <cell r="I480">
            <v>0</v>
          </cell>
        </row>
        <row r="481">
          <cell r="C481">
            <v>81700</v>
          </cell>
          <cell r="D481">
            <v>0.53</v>
          </cell>
          <cell r="E481">
            <v>20</v>
          </cell>
          <cell r="F481">
            <v>21.1</v>
          </cell>
          <cell r="G481">
            <v>21.1</v>
          </cell>
          <cell r="H481">
            <v>0</v>
          </cell>
          <cell r="I481">
            <v>0</v>
          </cell>
        </row>
        <row r="482">
          <cell r="C482">
            <v>81720</v>
          </cell>
          <cell r="D482">
            <v>5.43</v>
          </cell>
          <cell r="E482">
            <v>20</v>
          </cell>
          <cell r="F482">
            <v>59.6</v>
          </cell>
          <cell r="G482">
            <v>59.6</v>
          </cell>
          <cell r="H482">
            <v>0</v>
          </cell>
          <cell r="I482">
            <v>0</v>
          </cell>
        </row>
        <row r="483">
          <cell r="C483">
            <v>81740</v>
          </cell>
          <cell r="D483">
            <v>10.08</v>
          </cell>
          <cell r="E483">
            <v>20</v>
          </cell>
          <cell r="F483">
            <v>155.1</v>
          </cell>
          <cell r="G483">
            <v>139.59</v>
          </cell>
          <cell r="H483">
            <v>15.51</v>
          </cell>
          <cell r="I483">
            <v>0</v>
          </cell>
        </row>
        <row r="484">
          <cell r="C484">
            <v>81760</v>
          </cell>
          <cell r="D484">
            <v>5.61</v>
          </cell>
          <cell r="E484">
            <v>20</v>
          </cell>
          <cell r="F484">
            <v>156.9</v>
          </cell>
          <cell r="G484">
            <v>141.21</v>
          </cell>
          <cell r="H484">
            <v>15.69</v>
          </cell>
          <cell r="I484">
            <v>0</v>
          </cell>
        </row>
        <row r="485">
          <cell r="C485">
            <v>81780</v>
          </cell>
          <cell r="D485">
            <v>2.31</v>
          </cell>
          <cell r="E485">
            <v>20</v>
          </cell>
          <cell r="F485">
            <v>79.2</v>
          </cell>
          <cell r="G485">
            <v>71.28</v>
          </cell>
          <cell r="H485">
            <v>7.92</v>
          </cell>
          <cell r="I485">
            <v>0</v>
          </cell>
        </row>
        <row r="486">
          <cell r="C486">
            <v>81800</v>
          </cell>
          <cell r="D486">
            <v>10.38</v>
          </cell>
          <cell r="E486">
            <v>20</v>
          </cell>
          <cell r="F486">
            <v>126.9</v>
          </cell>
          <cell r="G486">
            <v>114.21</v>
          </cell>
          <cell r="H486">
            <v>12.69</v>
          </cell>
          <cell r="I486">
            <v>0</v>
          </cell>
        </row>
        <row r="487">
          <cell r="C487">
            <v>81820</v>
          </cell>
          <cell r="D487">
            <v>38.520000000000003</v>
          </cell>
          <cell r="E487">
            <v>20</v>
          </cell>
          <cell r="F487">
            <v>489</v>
          </cell>
          <cell r="G487">
            <v>440.1</v>
          </cell>
          <cell r="H487">
            <v>48.9</v>
          </cell>
          <cell r="I487">
            <v>0</v>
          </cell>
        </row>
        <row r="488">
          <cell r="C488">
            <v>81840</v>
          </cell>
          <cell r="D488">
            <v>35.68</v>
          </cell>
          <cell r="E488">
            <v>20</v>
          </cell>
          <cell r="F488">
            <v>742</v>
          </cell>
          <cell r="G488">
            <v>667.8</v>
          </cell>
          <cell r="H488">
            <v>74.2</v>
          </cell>
          <cell r="I488">
            <v>0</v>
          </cell>
        </row>
        <row r="489">
          <cell r="C489">
            <v>81850</v>
          </cell>
          <cell r="D489">
            <v>28.61</v>
          </cell>
          <cell r="E489">
            <v>10</v>
          </cell>
          <cell r="F489">
            <v>321.45</v>
          </cell>
          <cell r="G489">
            <v>289.31</v>
          </cell>
          <cell r="H489">
            <v>32.15</v>
          </cell>
          <cell r="I489">
            <v>0</v>
          </cell>
        </row>
        <row r="490">
          <cell r="C490">
            <v>81860</v>
          </cell>
          <cell r="D490">
            <v>36.74</v>
          </cell>
          <cell r="E490">
            <v>10</v>
          </cell>
          <cell r="F490">
            <v>326.75</v>
          </cell>
          <cell r="G490">
            <v>294.08</v>
          </cell>
          <cell r="H490">
            <v>32.68</v>
          </cell>
          <cell r="I490">
            <v>0</v>
          </cell>
        </row>
        <row r="491">
          <cell r="C491">
            <v>81870</v>
          </cell>
          <cell r="D491">
            <v>53.65</v>
          </cell>
          <cell r="E491">
            <v>10</v>
          </cell>
          <cell r="F491">
            <v>451.95</v>
          </cell>
          <cell r="G491">
            <v>406.76</v>
          </cell>
          <cell r="H491">
            <v>45.2</v>
          </cell>
          <cell r="I491">
            <v>0</v>
          </cell>
        </row>
        <row r="492">
          <cell r="C492">
            <v>81880</v>
          </cell>
          <cell r="D492">
            <v>13.72</v>
          </cell>
          <cell r="E492">
            <v>10</v>
          </cell>
          <cell r="F492">
            <v>336.85</v>
          </cell>
          <cell r="G492">
            <v>303.17</v>
          </cell>
          <cell r="H492">
            <v>33.69</v>
          </cell>
          <cell r="I492">
            <v>0</v>
          </cell>
        </row>
        <row r="493">
          <cell r="C493">
            <v>81890</v>
          </cell>
          <cell r="D493">
            <v>8.2799999999999994</v>
          </cell>
          <cell r="E493">
            <v>10</v>
          </cell>
          <cell r="F493">
            <v>110</v>
          </cell>
          <cell r="G493">
            <v>99</v>
          </cell>
          <cell r="H493">
            <v>11</v>
          </cell>
          <cell r="I493">
            <v>0</v>
          </cell>
        </row>
        <row r="494">
          <cell r="C494">
            <v>81900</v>
          </cell>
          <cell r="D494">
            <v>18.36</v>
          </cell>
          <cell r="E494">
            <v>10</v>
          </cell>
          <cell r="F494">
            <v>133.19999999999999</v>
          </cell>
          <cell r="G494">
            <v>119.88</v>
          </cell>
          <cell r="H494">
            <v>13.32</v>
          </cell>
          <cell r="I494">
            <v>0</v>
          </cell>
        </row>
        <row r="495">
          <cell r="C495">
            <v>81920</v>
          </cell>
          <cell r="D495">
            <v>49.87</v>
          </cell>
          <cell r="E495">
            <v>20</v>
          </cell>
          <cell r="F495">
            <v>682.3</v>
          </cell>
          <cell r="G495">
            <v>614.07000000000005</v>
          </cell>
          <cell r="H495">
            <v>68.23</v>
          </cell>
          <cell r="I495">
            <v>0</v>
          </cell>
        </row>
        <row r="496">
          <cell r="C496">
            <v>81940</v>
          </cell>
          <cell r="D496">
            <v>8.49</v>
          </cell>
          <cell r="E496">
            <v>20</v>
          </cell>
          <cell r="F496">
            <v>583.6</v>
          </cell>
          <cell r="G496">
            <v>525.24</v>
          </cell>
          <cell r="H496">
            <v>58.36</v>
          </cell>
          <cell r="I496">
            <v>0</v>
          </cell>
        </row>
        <row r="497">
          <cell r="C497">
            <v>81960</v>
          </cell>
          <cell r="D497">
            <v>23.31</v>
          </cell>
          <cell r="E497">
            <v>20</v>
          </cell>
          <cell r="F497">
            <v>318</v>
          </cell>
          <cell r="G497">
            <v>286.2</v>
          </cell>
          <cell r="H497">
            <v>31.8</v>
          </cell>
          <cell r="I497">
            <v>0</v>
          </cell>
        </row>
        <row r="498">
          <cell r="C498">
            <v>81970</v>
          </cell>
          <cell r="D498">
            <v>0</v>
          </cell>
          <cell r="E498">
            <v>10</v>
          </cell>
          <cell r="F498">
            <v>58.28</v>
          </cell>
          <cell r="G498">
            <v>52.45</v>
          </cell>
          <cell r="H498">
            <v>5.83</v>
          </cell>
          <cell r="I498">
            <v>0</v>
          </cell>
        </row>
        <row r="499">
          <cell r="C499">
            <v>81980</v>
          </cell>
          <cell r="D499">
            <v>0</v>
          </cell>
          <cell r="E499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</row>
        <row r="500">
          <cell r="C500">
            <v>82000</v>
          </cell>
          <cell r="D500">
            <v>31.8</v>
          </cell>
          <cell r="E500">
            <v>20</v>
          </cell>
          <cell r="F500">
            <v>159</v>
          </cell>
          <cell r="G500">
            <v>143.1</v>
          </cell>
          <cell r="H500">
            <v>15.9</v>
          </cell>
          <cell r="I500">
            <v>0</v>
          </cell>
        </row>
        <row r="501">
          <cell r="C501">
            <v>82020</v>
          </cell>
          <cell r="D501">
            <v>11.55</v>
          </cell>
          <cell r="E501">
            <v>20</v>
          </cell>
          <cell r="F501">
            <v>433.5</v>
          </cell>
          <cell r="G501">
            <v>390.15</v>
          </cell>
          <cell r="H501">
            <v>43.35</v>
          </cell>
          <cell r="I501">
            <v>0</v>
          </cell>
        </row>
        <row r="502">
          <cell r="C502">
            <v>82030</v>
          </cell>
          <cell r="D502">
            <v>8.61</v>
          </cell>
          <cell r="E502">
            <v>10</v>
          </cell>
          <cell r="F502">
            <v>100.8</v>
          </cell>
          <cell r="G502">
            <v>90.72</v>
          </cell>
          <cell r="H502">
            <v>10.08</v>
          </cell>
          <cell r="I502">
            <v>0</v>
          </cell>
        </row>
        <row r="503">
          <cell r="C503">
            <v>82040</v>
          </cell>
          <cell r="D503">
            <v>13.01</v>
          </cell>
          <cell r="E503">
            <v>10</v>
          </cell>
          <cell r="F503">
            <v>108.1</v>
          </cell>
          <cell r="G503">
            <v>97.29</v>
          </cell>
          <cell r="H503">
            <v>10.81</v>
          </cell>
          <cell r="I503">
            <v>0</v>
          </cell>
        </row>
        <row r="504">
          <cell r="C504">
            <v>82050</v>
          </cell>
          <cell r="D504">
            <v>10.11</v>
          </cell>
          <cell r="E504">
            <v>10</v>
          </cell>
          <cell r="F504">
            <v>115.6</v>
          </cell>
          <cell r="G504">
            <v>104.04</v>
          </cell>
          <cell r="H504">
            <v>11.56</v>
          </cell>
          <cell r="I504">
            <v>0</v>
          </cell>
        </row>
        <row r="505">
          <cell r="C505">
            <v>82060</v>
          </cell>
          <cell r="D505">
            <v>3.51</v>
          </cell>
          <cell r="E505">
            <v>10</v>
          </cell>
          <cell r="F505">
            <v>68.099999999999994</v>
          </cell>
          <cell r="G505">
            <v>61.29</v>
          </cell>
          <cell r="H505">
            <v>6.81</v>
          </cell>
          <cell r="I505">
            <v>0</v>
          </cell>
        </row>
        <row r="506">
          <cell r="C506">
            <v>82070</v>
          </cell>
          <cell r="D506">
            <v>13.95</v>
          </cell>
          <cell r="E506">
            <v>10</v>
          </cell>
          <cell r="F506">
            <v>87.3</v>
          </cell>
          <cell r="G506">
            <v>78.569999999999993</v>
          </cell>
          <cell r="H506">
            <v>8.73</v>
          </cell>
          <cell r="I506">
            <v>0</v>
          </cell>
        </row>
        <row r="507">
          <cell r="C507">
            <v>82080</v>
          </cell>
          <cell r="D507">
            <v>7.57</v>
          </cell>
          <cell r="E507">
            <v>10</v>
          </cell>
          <cell r="F507">
            <v>107.6</v>
          </cell>
          <cell r="G507">
            <v>96.84</v>
          </cell>
          <cell r="H507">
            <v>10.76</v>
          </cell>
          <cell r="I507">
            <v>0</v>
          </cell>
        </row>
        <row r="508">
          <cell r="C508">
            <v>82100</v>
          </cell>
          <cell r="D508">
            <v>16.7</v>
          </cell>
          <cell r="E508">
            <v>20</v>
          </cell>
          <cell r="F508">
            <v>242.7</v>
          </cell>
          <cell r="G508">
            <v>218.43</v>
          </cell>
          <cell r="H508">
            <v>24.27</v>
          </cell>
          <cell r="I508">
            <v>0</v>
          </cell>
        </row>
        <row r="509">
          <cell r="C509">
            <v>82120</v>
          </cell>
          <cell r="D509">
            <v>0.5</v>
          </cell>
          <cell r="E509">
            <v>20</v>
          </cell>
          <cell r="F509">
            <v>172</v>
          </cell>
          <cell r="G509">
            <v>154.80000000000001</v>
          </cell>
          <cell r="H509">
            <v>17.2</v>
          </cell>
          <cell r="I509">
            <v>0</v>
          </cell>
        </row>
        <row r="510">
          <cell r="C510">
            <v>82140</v>
          </cell>
          <cell r="D510">
            <v>5.49</v>
          </cell>
          <cell r="E510">
            <v>20</v>
          </cell>
          <cell r="F510">
            <v>59.9</v>
          </cell>
          <cell r="G510">
            <v>53.91</v>
          </cell>
          <cell r="H510">
            <v>5.99</v>
          </cell>
          <cell r="I510">
            <v>0</v>
          </cell>
        </row>
        <row r="511">
          <cell r="C511">
            <v>82150</v>
          </cell>
          <cell r="D511">
            <v>9.75</v>
          </cell>
          <cell r="E511">
            <v>10</v>
          </cell>
          <cell r="F511">
            <v>76.2</v>
          </cell>
          <cell r="G511">
            <v>68.58</v>
          </cell>
          <cell r="H511">
            <v>7.62</v>
          </cell>
          <cell r="I511">
            <v>0</v>
          </cell>
        </row>
        <row r="512">
          <cell r="C512">
            <v>82160</v>
          </cell>
          <cell r="D512">
            <v>12.01</v>
          </cell>
          <cell r="E512">
            <v>10</v>
          </cell>
          <cell r="F512">
            <v>108.8</v>
          </cell>
          <cell r="G512">
            <v>97.92</v>
          </cell>
          <cell r="H512">
            <v>10.88</v>
          </cell>
          <cell r="I512">
            <v>0</v>
          </cell>
        </row>
        <row r="513">
          <cell r="C513">
            <v>82170</v>
          </cell>
          <cell r="D513">
            <v>6.17</v>
          </cell>
          <cell r="E513">
            <v>10</v>
          </cell>
          <cell r="F513">
            <v>90.9</v>
          </cell>
          <cell r="G513">
            <v>81.81</v>
          </cell>
          <cell r="H513">
            <v>9.09</v>
          </cell>
          <cell r="I513">
            <v>0</v>
          </cell>
        </row>
        <row r="514">
          <cell r="C514">
            <v>82180</v>
          </cell>
          <cell r="D514">
            <v>13.64</v>
          </cell>
          <cell r="E514">
            <v>10</v>
          </cell>
          <cell r="F514">
            <v>99.05</v>
          </cell>
          <cell r="G514">
            <v>89.15</v>
          </cell>
          <cell r="H514">
            <v>9.91</v>
          </cell>
          <cell r="I514">
            <v>0</v>
          </cell>
        </row>
        <row r="515">
          <cell r="C515">
            <v>82190</v>
          </cell>
          <cell r="D515">
            <v>8.8699999999999992</v>
          </cell>
          <cell r="E515">
            <v>10</v>
          </cell>
          <cell r="F515">
            <v>112.55</v>
          </cell>
          <cell r="G515">
            <v>101.3</v>
          </cell>
          <cell r="H515">
            <v>11.26</v>
          </cell>
          <cell r="I515">
            <v>0</v>
          </cell>
        </row>
        <row r="516">
          <cell r="C516">
            <v>82200</v>
          </cell>
          <cell r="D516">
            <v>6.42</v>
          </cell>
          <cell r="E516">
            <v>10</v>
          </cell>
          <cell r="F516">
            <v>76.45</v>
          </cell>
          <cell r="G516">
            <v>76.45</v>
          </cell>
          <cell r="H516">
            <v>0</v>
          </cell>
          <cell r="I516">
            <v>0</v>
          </cell>
        </row>
        <row r="517">
          <cell r="C517">
            <v>82220</v>
          </cell>
          <cell r="D517">
            <v>3.32</v>
          </cell>
          <cell r="E517">
            <v>20</v>
          </cell>
          <cell r="F517">
            <v>97.4</v>
          </cell>
          <cell r="G517">
            <v>97.4</v>
          </cell>
          <cell r="H517">
            <v>0</v>
          </cell>
          <cell r="I517">
            <v>0</v>
          </cell>
        </row>
        <row r="518">
          <cell r="C518">
            <v>82240</v>
          </cell>
          <cell r="D518">
            <v>4.0999999999999996</v>
          </cell>
          <cell r="E518">
            <v>20</v>
          </cell>
          <cell r="F518">
            <v>74.2</v>
          </cell>
          <cell r="G518">
            <v>74.2</v>
          </cell>
          <cell r="H518">
            <v>0</v>
          </cell>
          <cell r="I518">
            <v>0</v>
          </cell>
        </row>
        <row r="519">
          <cell r="C519">
            <v>82260</v>
          </cell>
          <cell r="D519">
            <v>2.1800000000000002</v>
          </cell>
          <cell r="E519">
            <v>20</v>
          </cell>
          <cell r="F519">
            <v>62.8</v>
          </cell>
          <cell r="G519">
            <v>62.8</v>
          </cell>
          <cell r="H519">
            <v>0</v>
          </cell>
          <cell r="I519">
            <v>0</v>
          </cell>
        </row>
        <row r="520">
          <cell r="C520">
            <v>82280</v>
          </cell>
          <cell r="D520">
            <v>2.29</v>
          </cell>
          <cell r="E520">
            <v>20</v>
          </cell>
          <cell r="F520">
            <v>44.7</v>
          </cell>
          <cell r="G520">
            <v>44.7</v>
          </cell>
          <cell r="H520">
            <v>0</v>
          </cell>
          <cell r="I520">
            <v>0</v>
          </cell>
        </row>
        <row r="521">
          <cell r="C521">
            <v>82300</v>
          </cell>
          <cell r="D521">
            <v>0.83</v>
          </cell>
          <cell r="E521">
            <v>20</v>
          </cell>
          <cell r="F521">
            <v>31.2</v>
          </cell>
          <cell r="G521">
            <v>31.2</v>
          </cell>
          <cell r="H521">
            <v>0</v>
          </cell>
          <cell r="I521">
            <v>0</v>
          </cell>
        </row>
        <row r="522">
          <cell r="C522">
            <v>82320</v>
          </cell>
          <cell r="D522">
            <v>1.22</v>
          </cell>
          <cell r="E522">
            <v>20</v>
          </cell>
          <cell r="F522">
            <v>20.5</v>
          </cell>
          <cell r="G522">
            <v>20.5</v>
          </cell>
          <cell r="H522">
            <v>0</v>
          </cell>
          <cell r="I522">
            <v>0</v>
          </cell>
        </row>
        <row r="523">
          <cell r="C523">
            <v>82340</v>
          </cell>
          <cell r="D523">
            <v>1.55</v>
          </cell>
          <cell r="E523">
            <v>20</v>
          </cell>
          <cell r="F523">
            <v>27.7</v>
          </cell>
          <cell r="G523">
            <v>27.7</v>
          </cell>
          <cell r="H523">
            <v>0</v>
          </cell>
          <cell r="I523">
            <v>0</v>
          </cell>
        </row>
        <row r="524">
          <cell r="C524">
            <v>82360</v>
          </cell>
          <cell r="D524">
            <v>0.49</v>
          </cell>
          <cell r="E524">
            <v>20</v>
          </cell>
          <cell r="F524">
            <v>20.399999999999999</v>
          </cell>
          <cell r="G524">
            <v>20.399999999999999</v>
          </cell>
          <cell r="H524">
            <v>0</v>
          </cell>
          <cell r="I524">
            <v>0</v>
          </cell>
        </row>
        <row r="525">
          <cell r="C525">
            <v>82380</v>
          </cell>
          <cell r="D525">
            <v>0.09</v>
          </cell>
          <cell r="E525">
            <v>20</v>
          </cell>
          <cell r="F525">
            <v>5.8</v>
          </cell>
          <cell r="G525">
            <v>5.8</v>
          </cell>
          <cell r="H525">
            <v>0</v>
          </cell>
          <cell r="I525">
            <v>0</v>
          </cell>
        </row>
        <row r="526">
          <cell r="C526">
            <v>82400</v>
          </cell>
          <cell r="D526">
            <v>0.17</v>
          </cell>
          <cell r="E526">
            <v>20</v>
          </cell>
          <cell r="F526">
            <v>2.6</v>
          </cell>
          <cell r="G526">
            <v>2.6</v>
          </cell>
          <cell r="H526">
            <v>0</v>
          </cell>
          <cell r="I526">
            <v>0</v>
          </cell>
        </row>
        <row r="527">
          <cell r="C527">
            <v>82420</v>
          </cell>
          <cell r="D527">
            <v>0.72</v>
          </cell>
          <cell r="E527">
            <v>20</v>
          </cell>
          <cell r="F527">
            <v>8.9</v>
          </cell>
          <cell r="G527">
            <v>8.9</v>
          </cell>
          <cell r="H527">
            <v>0</v>
          </cell>
          <cell r="I527">
            <v>0</v>
          </cell>
        </row>
        <row r="528">
          <cell r="C528">
            <v>82440</v>
          </cell>
          <cell r="D528">
            <v>4.46</v>
          </cell>
          <cell r="E528">
            <v>20</v>
          </cell>
          <cell r="F528">
            <v>51.8</v>
          </cell>
          <cell r="G528">
            <v>51.8</v>
          </cell>
          <cell r="H528">
            <v>0</v>
          </cell>
          <cell r="I528">
            <v>0</v>
          </cell>
        </row>
        <row r="529">
          <cell r="C529">
            <v>82450</v>
          </cell>
          <cell r="D529">
            <v>6.07</v>
          </cell>
          <cell r="E529">
            <v>10</v>
          </cell>
          <cell r="F529">
            <v>52.65</v>
          </cell>
          <cell r="G529">
            <v>52.65</v>
          </cell>
          <cell r="H529">
            <v>0</v>
          </cell>
          <cell r="I529">
            <v>0</v>
          </cell>
        </row>
        <row r="530">
          <cell r="C530">
            <v>82460</v>
          </cell>
          <cell r="D530">
            <v>12.51</v>
          </cell>
          <cell r="E530">
            <v>10</v>
          </cell>
          <cell r="F530">
            <v>92.9</v>
          </cell>
          <cell r="G530">
            <v>92.9</v>
          </cell>
          <cell r="H530">
            <v>0</v>
          </cell>
          <cell r="I530">
            <v>0</v>
          </cell>
        </row>
        <row r="531">
          <cell r="C531">
            <v>82480</v>
          </cell>
          <cell r="D531">
            <v>19.32</v>
          </cell>
          <cell r="E531">
            <v>20</v>
          </cell>
          <cell r="F531">
            <v>318.3</v>
          </cell>
          <cell r="G531">
            <v>318.3</v>
          </cell>
          <cell r="H531">
            <v>0</v>
          </cell>
          <cell r="I531">
            <v>0</v>
          </cell>
        </row>
        <row r="532">
          <cell r="C532">
            <v>82500</v>
          </cell>
          <cell r="D532">
            <v>2.21</v>
          </cell>
          <cell r="E532">
            <v>20</v>
          </cell>
          <cell r="F532">
            <v>215.3</v>
          </cell>
          <cell r="G532">
            <v>215.3</v>
          </cell>
          <cell r="H532">
            <v>0</v>
          </cell>
          <cell r="I532">
            <v>0</v>
          </cell>
        </row>
        <row r="533">
          <cell r="C533">
            <v>82510</v>
          </cell>
          <cell r="D533">
            <v>1.72</v>
          </cell>
          <cell r="E533">
            <v>10</v>
          </cell>
          <cell r="F533">
            <v>19.649999999999999</v>
          </cell>
          <cell r="G533">
            <v>19.649999999999999</v>
          </cell>
          <cell r="H533">
            <v>0</v>
          </cell>
          <cell r="I533">
            <v>0</v>
          </cell>
        </row>
        <row r="534">
          <cell r="C534">
            <v>82520</v>
          </cell>
          <cell r="D534">
            <v>0.61</v>
          </cell>
          <cell r="E534">
            <v>10</v>
          </cell>
          <cell r="F534">
            <v>11.65</v>
          </cell>
          <cell r="G534">
            <v>11.65</v>
          </cell>
          <cell r="H534">
            <v>0</v>
          </cell>
          <cell r="I534">
            <v>0</v>
          </cell>
        </row>
        <row r="535">
          <cell r="C535">
            <v>82530</v>
          </cell>
          <cell r="D535">
            <v>2.2799999999999998</v>
          </cell>
          <cell r="E535">
            <v>10</v>
          </cell>
          <cell r="F535">
            <v>14.45</v>
          </cell>
          <cell r="G535">
            <v>14.45</v>
          </cell>
          <cell r="H535">
            <v>0</v>
          </cell>
          <cell r="I535">
            <v>0</v>
          </cell>
        </row>
        <row r="536">
          <cell r="C536">
            <v>82540</v>
          </cell>
          <cell r="D536">
            <v>1.78</v>
          </cell>
          <cell r="E536">
            <v>10</v>
          </cell>
          <cell r="F536">
            <v>20.3</v>
          </cell>
          <cell r="G536">
            <v>20.3</v>
          </cell>
          <cell r="H536">
            <v>0</v>
          </cell>
          <cell r="I536">
            <v>0</v>
          </cell>
        </row>
        <row r="537">
          <cell r="C537">
            <v>82560</v>
          </cell>
          <cell r="D537">
            <v>0.31</v>
          </cell>
          <cell r="E537">
            <v>20</v>
          </cell>
          <cell r="F537">
            <v>20.9</v>
          </cell>
          <cell r="G537">
            <v>20.9</v>
          </cell>
          <cell r="H537">
            <v>0</v>
          </cell>
          <cell r="I537">
            <v>0</v>
          </cell>
        </row>
        <row r="538">
          <cell r="C538">
            <v>82570</v>
          </cell>
          <cell r="D538">
            <v>8</v>
          </cell>
          <cell r="E538">
            <v>10</v>
          </cell>
          <cell r="F538">
            <v>41.55</v>
          </cell>
          <cell r="G538">
            <v>41.55</v>
          </cell>
          <cell r="H538">
            <v>0</v>
          </cell>
          <cell r="I538">
            <v>0</v>
          </cell>
        </row>
        <row r="539">
          <cell r="C539">
            <v>82580</v>
          </cell>
          <cell r="D539">
            <v>12.29</v>
          </cell>
          <cell r="E539">
            <v>10</v>
          </cell>
          <cell r="F539">
            <v>101.45</v>
          </cell>
          <cell r="G539">
            <v>101.45</v>
          </cell>
          <cell r="H539">
            <v>0</v>
          </cell>
          <cell r="I539">
            <v>0</v>
          </cell>
        </row>
        <row r="540">
          <cell r="C540">
            <v>82590</v>
          </cell>
          <cell r="D540">
            <v>4.7</v>
          </cell>
          <cell r="E540">
            <v>10</v>
          </cell>
          <cell r="F540">
            <v>84.95</v>
          </cell>
          <cell r="G540">
            <v>84.95</v>
          </cell>
          <cell r="H540">
            <v>0</v>
          </cell>
          <cell r="I540">
            <v>0</v>
          </cell>
        </row>
        <row r="541">
          <cell r="C541">
            <v>82600</v>
          </cell>
          <cell r="D541">
            <v>0.56999999999999995</v>
          </cell>
          <cell r="E541">
            <v>10</v>
          </cell>
          <cell r="F541">
            <v>26.35</v>
          </cell>
          <cell r="G541">
            <v>25.03</v>
          </cell>
          <cell r="H541">
            <v>1.32</v>
          </cell>
          <cell r="I541">
            <v>0</v>
          </cell>
        </row>
        <row r="542">
          <cell r="C542">
            <v>82620</v>
          </cell>
          <cell r="D542">
            <v>0.11</v>
          </cell>
          <cell r="E542">
            <v>20</v>
          </cell>
          <cell r="F542">
            <v>6.8</v>
          </cell>
          <cell r="G542">
            <v>6.46</v>
          </cell>
          <cell r="H542">
            <v>0.34</v>
          </cell>
          <cell r="I542">
            <v>0</v>
          </cell>
        </row>
        <row r="543">
          <cell r="C543">
            <v>82630</v>
          </cell>
          <cell r="D543">
            <v>0</v>
          </cell>
          <cell r="E543">
            <v>10</v>
          </cell>
          <cell r="F543">
            <v>0.28000000000000003</v>
          </cell>
          <cell r="G543">
            <v>0.27</v>
          </cell>
          <cell r="H543">
            <v>0.01</v>
          </cell>
          <cell r="I543">
            <v>0</v>
          </cell>
        </row>
        <row r="544">
          <cell r="C544">
            <v>82640</v>
          </cell>
          <cell r="D544">
            <v>0.17</v>
          </cell>
          <cell r="E544">
            <v>10</v>
          </cell>
          <cell r="F544">
            <v>0.43</v>
          </cell>
          <cell r="G544">
            <v>0.41</v>
          </cell>
          <cell r="H544">
            <v>0.02</v>
          </cell>
          <cell r="I544">
            <v>0</v>
          </cell>
        </row>
        <row r="545">
          <cell r="C545">
            <v>82660</v>
          </cell>
          <cell r="D545">
            <v>0</v>
          </cell>
          <cell r="E545">
            <v>20</v>
          </cell>
          <cell r="F545">
            <v>0.85</v>
          </cell>
          <cell r="G545">
            <v>0.81</v>
          </cell>
          <cell r="H545">
            <v>0.04</v>
          </cell>
          <cell r="I545">
            <v>0</v>
          </cell>
        </row>
        <row r="546">
          <cell r="C546">
            <v>82680</v>
          </cell>
          <cell r="D546">
            <v>0</v>
          </cell>
          <cell r="E546">
            <v>20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</row>
        <row r="547">
          <cell r="C547">
            <v>82700</v>
          </cell>
          <cell r="D547">
            <v>0</v>
          </cell>
          <cell r="E547">
            <v>20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</row>
        <row r="548">
          <cell r="C548">
            <v>82720</v>
          </cell>
          <cell r="D548">
            <v>2.11</v>
          </cell>
          <cell r="E548">
            <v>20</v>
          </cell>
          <cell r="F548">
            <v>10.55</v>
          </cell>
          <cell r="G548">
            <v>0</v>
          </cell>
          <cell r="H548">
            <v>0</v>
          </cell>
          <cell r="I548">
            <v>10.55</v>
          </cell>
        </row>
        <row r="549">
          <cell r="C549">
            <v>82740</v>
          </cell>
          <cell r="D549">
            <v>3.15</v>
          </cell>
          <cell r="E549">
            <v>20</v>
          </cell>
          <cell r="F549">
            <v>52.6</v>
          </cell>
          <cell r="G549">
            <v>0</v>
          </cell>
          <cell r="H549">
            <v>0</v>
          </cell>
          <cell r="I549">
            <v>52.6</v>
          </cell>
        </row>
        <row r="550">
          <cell r="C550">
            <v>82750</v>
          </cell>
          <cell r="D550">
            <v>19.82</v>
          </cell>
          <cell r="E550">
            <v>10</v>
          </cell>
          <cell r="F550">
            <v>114.85</v>
          </cell>
          <cell r="G550">
            <v>0</v>
          </cell>
          <cell r="H550">
            <v>0</v>
          </cell>
          <cell r="I550">
            <v>114.85</v>
          </cell>
        </row>
        <row r="551">
          <cell r="C551">
            <v>82760</v>
          </cell>
          <cell r="D551">
            <v>13.75</v>
          </cell>
          <cell r="E551">
            <v>10</v>
          </cell>
          <cell r="F551">
            <v>167.85</v>
          </cell>
          <cell r="G551">
            <v>0</v>
          </cell>
          <cell r="H551">
            <v>0</v>
          </cell>
          <cell r="I551">
            <v>167.85</v>
          </cell>
        </row>
        <row r="552">
          <cell r="C552">
            <v>82780</v>
          </cell>
          <cell r="D552">
            <v>4.8600000000000003</v>
          </cell>
          <cell r="E552">
            <v>20</v>
          </cell>
          <cell r="F552">
            <v>186.1</v>
          </cell>
          <cell r="G552">
            <v>0</v>
          </cell>
          <cell r="H552">
            <v>0</v>
          </cell>
          <cell r="I552">
            <v>186.1</v>
          </cell>
        </row>
        <row r="553">
          <cell r="C553">
            <v>82790</v>
          </cell>
          <cell r="D553">
            <v>2.41</v>
          </cell>
          <cell r="E553">
            <v>10</v>
          </cell>
          <cell r="F553">
            <v>36.35</v>
          </cell>
          <cell r="G553">
            <v>0</v>
          </cell>
          <cell r="H553">
            <v>0</v>
          </cell>
          <cell r="I553">
            <v>36.35</v>
          </cell>
        </row>
        <row r="554">
          <cell r="C554">
            <v>82800</v>
          </cell>
          <cell r="D554">
            <v>3.06</v>
          </cell>
          <cell r="E554">
            <v>10</v>
          </cell>
          <cell r="F554">
            <v>27.35</v>
          </cell>
          <cell r="G554">
            <v>0</v>
          </cell>
          <cell r="H554">
            <v>0</v>
          </cell>
          <cell r="I554">
            <v>27.35</v>
          </cell>
        </row>
        <row r="555">
          <cell r="C555">
            <v>82810</v>
          </cell>
          <cell r="D555">
            <v>3.88</v>
          </cell>
          <cell r="E555">
            <v>10</v>
          </cell>
          <cell r="F555">
            <v>34.700000000000003</v>
          </cell>
          <cell r="G555">
            <v>0</v>
          </cell>
          <cell r="H555">
            <v>0</v>
          </cell>
          <cell r="I555">
            <v>34.700000000000003</v>
          </cell>
        </row>
        <row r="556">
          <cell r="C556">
            <v>82820</v>
          </cell>
          <cell r="D556">
            <v>3.73</v>
          </cell>
          <cell r="E556">
            <v>10</v>
          </cell>
          <cell r="F556">
            <v>38.049999999999997</v>
          </cell>
          <cell r="G556">
            <v>0</v>
          </cell>
          <cell r="H556">
            <v>0</v>
          </cell>
          <cell r="I556">
            <v>38.049999999999997</v>
          </cell>
        </row>
        <row r="557">
          <cell r="C557">
            <v>82830</v>
          </cell>
          <cell r="D557">
            <v>11.5</v>
          </cell>
          <cell r="E557">
            <v>10</v>
          </cell>
          <cell r="F557">
            <v>76.150000000000006</v>
          </cell>
          <cell r="G557">
            <v>0</v>
          </cell>
          <cell r="H557">
            <v>0</v>
          </cell>
          <cell r="I557">
            <v>76.150000000000006</v>
          </cell>
        </row>
        <row r="558">
          <cell r="C558">
            <v>82840</v>
          </cell>
          <cell r="D558">
            <v>14.95</v>
          </cell>
          <cell r="E558">
            <v>10</v>
          </cell>
          <cell r="F558">
            <v>132.25</v>
          </cell>
          <cell r="G558">
            <v>119.03</v>
          </cell>
          <cell r="H558">
            <v>13.23</v>
          </cell>
          <cell r="I558">
            <v>0</v>
          </cell>
        </row>
        <row r="559">
          <cell r="C559">
            <v>82850</v>
          </cell>
          <cell r="D559">
            <v>16.32</v>
          </cell>
          <cell r="E559">
            <v>10</v>
          </cell>
          <cell r="F559">
            <v>156.35</v>
          </cell>
          <cell r="G559">
            <v>140.72</v>
          </cell>
          <cell r="H559">
            <v>15.64</v>
          </cell>
          <cell r="I559">
            <v>0</v>
          </cell>
        </row>
        <row r="560">
          <cell r="C560">
            <v>82860</v>
          </cell>
          <cell r="D560">
            <v>18.690000000000001</v>
          </cell>
          <cell r="E560">
            <v>10</v>
          </cell>
          <cell r="F560">
            <v>175.05</v>
          </cell>
          <cell r="G560">
            <v>157.55000000000001</v>
          </cell>
          <cell r="H560">
            <v>17.510000000000002</v>
          </cell>
          <cell r="I560">
            <v>0</v>
          </cell>
        </row>
        <row r="561">
          <cell r="C561">
            <v>82870</v>
          </cell>
          <cell r="D561">
            <v>14.52</v>
          </cell>
          <cell r="E561">
            <v>10</v>
          </cell>
          <cell r="F561">
            <v>166.05</v>
          </cell>
          <cell r="G561">
            <v>149.44999999999999</v>
          </cell>
          <cell r="H561">
            <v>16.61</v>
          </cell>
          <cell r="I561">
            <v>0</v>
          </cell>
        </row>
        <row r="562">
          <cell r="C562">
            <v>82880</v>
          </cell>
          <cell r="D562">
            <v>14.07</v>
          </cell>
          <cell r="E562">
            <v>10</v>
          </cell>
          <cell r="F562">
            <v>142.94999999999999</v>
          </cell>
          <cell r="G562">
            <v>128.66</v>
          </cell>
          <cell r="H562">
            <v>14.3</v>
          </cell>
          <cell r="I562">
            <v>0</v>
          </cell>
        </row>
        <row r="563">
          <cell r="C563">
            <v>82900</v>
          </cell>
          <cell r="D563">
            <v>0.64</v>
          </cell>
          <cell r="E563">
            <v>20</v>
          </cell>
          <cell r="F563">
            <v>147.1</v>
          </cell>
          <cell r="G563">
            <v>132.38999999999999</v>
          </cell>
          <cell r="H563">
            <v>14.71</v>
          </cell>
          <cell r="I563">
            <v>0</v>
          </cell>
        </row>
        <row r="564">
          <cell r="C564">
            <v>82910</v>
          </cell>
          <cell r="D564">
            <v>7.5</v>
          </cell>
          <cell r="E564">
            <v>10</v>
          </cell>
          <cell r="F564">
            <v>40.700000000000003</v>
          </cell>
          <cell r="G564">
            <v>36.630000000000003</v>
          </cell>
          <cell r="H564">
            <v>4.07</v>
          </cell>
          <cell r="I564">
            <v>0</v>
          </cell>
        </row>
        <row r="565">
          <cell r="C565">
            <v>82920</v>
          </cell>
          <cell r="D565">
            <v>32.47</v>
          </cell>
          <cell r="E565">
            <v>10</v>
          </cell>
          <cell r="F565">
            <v>199.85</v>
          </cell>
          <cell r="G565">
            <v>179.87</v>
          </cell>
          <cell r="H565">
            <v>19.989999999999998</v>
          </cell>
          <cell r="I565">
            <v>0</v>
          </cell>
        </row>
        <row r="566">
          <cell r="C566">
            <v>82930</v>
          </cell>
          <cell r="D566">
            <v>29.87</v>
          </cell>
          <cell r="E566">
            <v>10</v>
          </cell>
          <cell r="F566">
            <v>311.7</v>
          </cell>
          <cell r="G566">
            <v>280.52999999999997</v>
          </cell>
          <cell r="H566">
            <v>31.17</v>
          </cell>
          <cell r="I566">
            <v>0</v>
          </cell>
        </row>
        <row r="567">
          <cell r="C567">
            <v>82940</v>
          </cell>
          <cell r="D567">
            <v>16.07</v>
          </cell>
          <cell r="E567">
            <v>10</v>
          </cell>
          <cell r="F567">
            <v>229.7</v>
          </cell>
          <cell r="G567">
            <v>206.73</v>
          </cell>
          <cell r="H567">
            <v>22.97</v>
          </cell>
          <cell r="I567">
            <v>0</v>
          </cell>
        </row>
        <row r="568">
          <cell r="C568">
            <v>82960</v>
          </cell>
          <cell r="D568">
            <v>19.010000000000002</v>
          </cell>
          <cell r="E568">
            <v>20</v>
          </cell>
          <cell r="F568">
            <v>350.8</v>
          </cell>
          <cell r="G568">
            <v>315.72000000000003</v>
          </cell>
          <cell r="H568">
            <v>35.08</v>
          </cell>
          <cell r="I568">
            <v>0</v>
          </cell>
        </row>
        <row r="569">
          <cell r="C569">
            <v>82980</v>
          </cell>
          <cell r="D569">
            <v>24.95</v>
          </cell>
          <cell r="E569">
            <v>20</v>
          </cell>
          <cell r="F569">
            <v>439.6</v>
          </cell>
          <cell r="G569">
            <v>395.64</v>
          </cell>
          <cell r="H569">
            <v>43.96</v>
          </cell>
          <cell r="I569">
            <v>0</v>
          </cell>
        </row>
        <row r="570">
          <cell r="C570">
            <v>82990</v>
          </cell>
          <cell r="D570">
            <v>20.7</v>
          </cell>
          <cell r="E570">
            <v>10</v>
          </cell>
          <cell r="F570">
            <v>228.25</v>
          </cell>
          <cell r="G570">
            <v>205.43</v>
          </cell>
          <cell r="H570">
            <v>22.83</v>
          </cell>
          <cell r="I570">
            <v>0</v>
          </cell>
        </row>
        <row r="571">
          <cell r="C571">
            <v>83000</v>
          </cell>
          <cell r="D571">
            <v>26.69</v>
          </cell>
          <cell r="E571">
            <v>10</v>
          </cell>
          <cell r="F571">
            <v>236.95</v>
          </cell>
          <cell r="G571">
            <v>213.26</v>
          </cell>
          <cell r="H571">
            <v>23.7</v>
          </cell>
          <cell r="I571">
            <v>0</v>
          </cell>
        </row>
        <row r="572">
          <cell r="C572">
            <v>83020</v>
          </cell>
          <cell r="D572">
            <v>10.35</v>
          </cell>
          <cell r="E572">
            <v>20</v>
          </cell>
          <cell r="F572">
            <v>370.4</v>
          </cell>
          <cell r="G572">
            <v>333.36</v>
          </cell>
          <cell r="H572">
            <v>37.04</v>
          </cell>
          <cell r="I572">
            <v>0</v>
          </cell>
        </row>
        <row r="573">
          <cell r="C573">
            <v>83040</v>
          </cell>
          <cell r="D573">
            <v>6.7</v>
          </cell>
          <cell r="E573">
            <v>20</v>
          </cell>
          <cell r="F573">
            <v>170.5</v>
          </cell>
          <cell r="G573">
            <v>153.44999999999999</v>
          </cell>
          <cell r="H573">
            <v>17.05</v>
          </cell>
          <cell r="I573">
            <v>0</v>
          </cell>
        </row>
        <row r="574">
          <cell r="C574">
            <v>83060</v>
          </cell>
          <cell r="D574">
            <v>1.34</v>
          </cell>
          <cell r="E574">
            <v>20</v>
          </cell>
          <cell r="F574">
            <v>80.400000000000006</v>
          </cell>
          <cell r="G574">
            <v>72.36</v>
          </cell>
          <cell r="H574">
            <v>8.0399999999999991</v>
          </cell>
          <cell r="I574">
            <v>0</v>
          </cell>
        </row>
        <row r="575">
          <cell r="C575">
            <v>83080</v>
          </cell>
          <cell r="D575">
            <v>2.46</v>
          </cell>
          <cell r="E575">
            <v>20</v>
          </cell>
          <cell r="F575">
            <v>38</v>
          </cell>
          <cell r="G575">
            <v>34.200000000000003</v>
          </cell>
          <cell r="H575">
            <v>3.8</v>
          </cell>
          <cell r="I575">
            <v>0</v>
          </cell>
        </row>
        <row r="576">
          <cell r="C576">
            <v>83100</v>
          </cell>
          <cell r="D576">
            <v>5.3</v>
          </cell>
          <cell r="E576">
            <v>20</v>
          </cell>
          <cell r="F576">
            <v>77.599999999999994</v>
          </cell>
          <cell r="G576">
            <v>69.84</v>
          </cell>
          <cell r="H576">
            <v>7.76</v>
          </cell>
          <cell r="I576">
            <v>0</v>
          </cell>
        </row>
        <row r="577">
          <cell r="C577">
            <v>83120</v>
          </cell>
          <cell r="D577">
            <v>3.25</v>
          </cell>
          <cell r="E577">
            <v>20</v>
          </cell>
          <cell r="F577">
            <v>85.5</v>
          </cell>
          <cell r="G577">
            <v>76.95</v>
          </cell>
          <cell r="H577">
            <v>8.5500000000000007</v>
          </cell>
          <cell r="I577">
            <v>0</v>
          </cell>
        </row>
        <row r="578">
          <cell r="C578">
            <v>83130</v>
          </cell>
          <cell r="D578">
            <v>2.91</v>
          </cell>
          <cell r="E578">
            <v>10</v>
          </cell>
          <cell r="F578">
            <v>30.8</v>
          </cell>
          <cell r="G578">
            <v>0</v>
          </cell>
          <cell r="H578">
            <v>0</v>
          </cell>
          <cell r="I578">
            <v>30.8</v>
          </cell>
        </row>
        <row r="579">
          <cell r="C579">
            <v>83140</v>
          </cell>
          <cell r="D579">
            <v>2.98</v>
          </cell>
          <cell r="E579">
            <v>10</v>
          </cell>
          <cell r="F579">
            <v>29.45</v>
          </cell>
          <cell r="G579">
            <v>0</v>
          </cell>
          <cell r="H579">
            <v>0</v>
          </cell>
          <cell r="I579">
            <v>29.45</v>
          </cell>
        </row>
        <row r="580">
          <cell r="C580">
            <v>83150</v>
          </cell>
          <cell r="D580">
            <v>6.53</v>
          </cell>
          <cell r="E580">
            <v>10</v>
          </cell>
          <cell r="F580">
            <v>47.55</v>
          </cell>
          <cell r="G580">
            <v>0</v>
          </cell>
          <cell r="H580">
            <v>0</v>
          </cell>
          <cell r="I580">
            <v>47.55</v>
          </cell>
        </row>
        <row r="581">
          <cell r="C581">
            <v>83160</v>
          </cell>
          <cell r="D581">
            <v>4.4000000000000004</v>
          </cell>
          <cell r="E581">
            <v>10</v>
          </cell>
          <cell r="F581">
            <v>54.65</v>
          </cell>
          <cell r="G581">
            <v>0</v>
          </cell>
          <cell r="H581">
            <v>0</v>
          </cell>
          <cell r="I581">
            <v>54.65</v>
          </cell>
        </row>
        <row r="582">
          <cell r="C582">
            <v>83180</v>
          </cell>
          <cell r="D582">
            <v>1.01</v>
          </cell>
          <cell r="E582">
            <v>20</v>
          </cell>
          <cell r="F582">
            <v>54.1</v>
          </cell>
          <cell r="G582">
            <v>0</v>
          </cell>
          <cell r="H582">
            <v>0</v>
          </cell>
          <cell r="I582">
            <v>54.1</v>
          </cell>
        </row>
        <row r="583">
          <cell r="C583">
            <v>83190</v>
          </cell>
          <cell r="D583">
            <v>0.19</v>
          </cell>
          <cell r="E583">
            <v>10</v>
          </cell>
          <cell r="F583">
            <v>6</v>
          </cell>
          <cell r="G583">
            <v>0</v>
          </cell>
          <cell r="H583">
            <v>0</v>
          </cell>
          <cell r="I583">
            <v>6</v>
          </cell>
        </row>
        <row r="584">
          <cell r="C584">
            <v>83200</v>
          </cell>
          <cell r="D584">
            <v>1.69</v>
          </cell>
          <cell r="E584">
            <v>10</v>
          </cell>
          <cell r="F584">
            <v>9.4</v>
          </cell>
          <cell r="G584">
            <v>0</v>
          </cell>
          <cell r="H584">
            <v>0</v>
          </cell>
          <cell r="I584">
            <v>9.4</v>
          </cell>
        </row>
        <row r="585">
          <cell r="C585">
            <v>83210</v>
          </cell>
          <cell r="D585">
            <v>3.44</v>
          </cell>
          <cell r="E585">
            <v>10</v>
          </cell>
          <cell r="F585">
            <v>25.65</v>
          </cell>
          <cell r="G585">
            <v>0</v>
          </cell>
          <cell r="H585">
            <v>0</v>
          </cell>
          <cell r="I585">
            <v>25.65</v>
          </cell>
        </row>
        <row r="586">
          <cell r="C586">
            <v>83220</v>
          </cell>
          <cell r="D586">
            <v>5.26</v>
          </cell>
          <cell r="E586">
            <v>10</v>
          </cell>
          <cell r="F586">
            <v>43.5</v>
          </cell>
          <cell r="G586">
            <v>0</v>
          </cell>
          <cell r="H586">
            <v>0</v>
          </cell>
          <cell r="I586">
            <v>43.5</v>
          </cell>
        </row>
        <row r="587">
          <cell r="C587">
            <v>83240</v>
          </cell>
          <cell r="D587">
            <v>11.69</v>
          </cell>
          <cell r="E587">
            <v>20</v>
          </cell>
          <cell r="F587">
            <v>169.5</v>
          </cell>
          <cell r="G587">
            <v>0</v>
          </cell>
          <cell r="H587">
            <v>0</v>
          </cell>
          <cell r="I587">
            <v>169.5</v>
          </cell>
        </row>
        <row r="588">
          <cell r="C588">
            <v>83250</v>
          </cell>
          <cell r="D588">
            <v>11.23</v>
          </cell>
          <cell r="E588">
            <v>10</v>
          </cell>
          <cell r="F588">
            <v>114.6</v>
          </cell>
          <cell r="G588">
            <v>0</v>
          </cell>
          <cell r="H588">
            <v>0</v>
          </cell>
          <cell r="I588">
            <v>114.6</v>
          </cell>
        </row>
        <row r="589">
          <cell r="C589">
            <v>83260</v>
          </cell>
          <cell r="D589">
            <v>8.57</v>
          </cell>
          <cell r="E589">
            <v>10</v>
          </cell>
          <cell r="F589">
            <v>99</v>
          </cell>
          <cell r="G589">
            <v>0</v>
          </cell>
          <cell r="H589">
            <v>0</v>
          </cell>
          <cell r="I589">
            <v>99</v>
          </cell>
        </row>
        <row r="590">
          <cell r="C590">
            <v>83270</v>
          </cell>
          <cell r="D590">
            <v>21.18</v>
          </cell>
          <cell r="E590">
            <v>10</v>
          </cell>
          <cell r="F590">
            <v>148.75</v>
          </cell>
          <cell r="G590">
            <v>0</v>
          </cell>
          <cell r="H590">
            <v>0</v>
          </cell>
          <cell r="I590">
            <v>148.75</v>
          </cell>
        </row>
        <row r="591">
          <cell r="C591">
            <v>83280</v>
          </cell>
          <cell r="D591">
            <v>20.69</v>
          </cell>
          <cell r="E591">
            <v>10</v>
          </cell>
          <cell r="F591">
            <v>209.35</v>
          </cell>
          <cell r="G591">
            <v>0</v>
          </cell>
          <cell r="H591">
            <v>0</v>
          </cell>
          <cell r="I591">
            <v>209.35</v>
          </cell>
        </row>
        <row r="592">
          <cell r="C592">
            <v>83290</v>
          </cell>
          <cell r="D592">
            <v>12.43</v>
          </cell>
          <cell r="E592">
            <v>10</v>
          </cell>
          <cell r="F592">
            <v>165.6</v>
          </cell>
          <cell r="G592">
            <v>0</v>
          </cell>
          <cell r="H592">
            <v>0</v>
          </cell>
          <cell r="I592">
            <v>165.6</v>
          </cell>
        </row>
        <row r="593">
          <cell r="C593">
            <v>83300</v>
          </cell>
          <cell r="D593">
            <v>17.82</v>
          </cell>
          <cell r="E593">
            <v>10</v>
          </cell>
          <cell r="F593">
            <v>151.25</v>
          </cell>
          <cell r="G593">
            <v>0</v>
          </cell>
          <cell r="H593">
            <v>0</v>
          </cell>
          <cell r="I593">
            <v>151.25</v>
          </cell>
        </row>
        <row r="594">
          <cell r="C594">
            <v>83310</v>
          </cell>
          <cell r="D594">
            <v>18.87</v>
          </cell>
          <cell r="E594">
            <v>10</v>
          </cell>
          <cell r="F594">
            <v>183.45</v>
          </cell>
          <cell r="G594">
            <v>0</v>
          </cell>
          <cell r="H594">
            <v>0</v>
          </cell>
          <cell r="I594">
            <v>183.45</v>
          </cell>
        </row>
        <row r="595">
          <cell r="C595">
            <v>83320</v>
          </cell>
          <cell r="D595">
            <v>11.54</v>
          </cell>
          <cell r="E595">
            <v>10</v>
          </cell>
          <cell r="F595">
            <v>152.05000000000001</v>
          </cell>
          <cell r="G595">
            <v>0</v>
          </cell>
          <cell r="H595">
            <v>0</v>
          </cell>
          <cell r="I595">
            <v>152.05000000000001</v>
          </cell>
        </row>
        <row r="596">
          <cell r="C596">
            <v>83340</v>
          </cell>
          <cell r="D596">
            <v>22.71</v>
          </cell>
          <cell r="E596">
            <v>20</v>
          </cell>
          <cell r="F596">
            <v>342.5</v>
          </cell>
          <cell r="G596">
            <v>0</v>
          </cell>
          <cell r="H596">
            <v>0</v>
          </cell>
          <cell r="I596">
            <v>342.5</v>
          </cell>
        </row>
        <row r="597">
          <cell r="C597">
            <v>83360</v>
          </cell>
          <cell r="D597">
            <v>8.1</v>
          </cell>
          <cell r="E597">
            <v>20</v>
          </cell>
          <cell r="F597">
            <v>308.10000000000002</v>
          </cell>
          <cell r="G597">
            <v>0</v>
          </cell>
          <cell r="H597">
            <v>0</v>
          </cell>
          <cell r="I597">
            <v>308.10000000000002</v>
          </cell>
        </row>
        <row r="598">
          <cell r="C598">
            <v>83380</v>
          </cell>
          <cell r="D598">
            <v>0.64</v>
          </cell>
          <cell r="E598">
            <v>20</v>
          </cell>
          <cell r="F598">
            <v>87.4</v>
          </cell>
          <cell r="G598">
            <v>0</v>
          </cell>
          <cell r="H598">
            <v>0</v>
          </cell>
          <cell r="I598">
            <v>87.4</v>
          </cell>
        </row>
        <row r="599">
          <cell r="C599">
            <v>83390</v>
          </cell>
          <cell r="D599">
            <v>1.5</v>
          </cell>
          <cell r="E599">
            <v>10</v>
          </cell>
          <cell r="F599">
            <v>10.7</v>
          </cell>
          <cell r="G599">
            <v>0</v>
          </cell>
          <cell r="H599">
            <v>0</v>
          </cell>
          <cell r="I599">
            <v>10.7</v>
          </cell>
        </row>
        <row r="600">
          <cell r="C600">
            <v>83400</v>
          </cell>
          <cell r="D600">
            <v>11.32</v>
          </cell>
          <cell r="E600">
            <v>10</v>
          </cell>
          <cell r="F600">
            <v>64.099999999999994</v>
          </cell>
          <cell r="G600">
            <v>0</v>
          </cell>
          <cell r="H600">
            <v>0</v>
          </cell>
          <cell r="I600">
            <v>64.099999999999994</v>
          </cell>
        </row>
        <row r="601">
          <cell r="C601">
            <v>83420</v>
          </cell>
          <cell r="D601">
            <v>19.899999999999999</v>
          </cell>
          <cell r="E601">
            <v>20</v>
          </cell>
          <cell r="F601">
            <v>312.2</v>
          </cell>
          <cell r="G601">
            <v>0</v>
          </cell>
          <cell r="H601">
            <v>0</v>
          </cell>
          <cell r="I601">
            <v>312.2</v>
          </cell>
        </row>
        <row r="602">
          <cell r="C602">
            <v>83440</v>
          </cell>
          <cell r="D602">
            <v>11.15</v>
          </cell>
          <cell r="E602">
            <v>20</v>
          </cell>
          <cell r="F602">
            <v>310.5</v>
          </cell>
          <cell r="G602">
            <v>0</v>
          </cell>
          <cell r="H602">
            <v>0</v>
          </cell>
          <cell r="I602">
            <v>310.5</v>
          </cell>
        </row>
        <row r="603">
          <cell r="C603">
            <v>83460</v>
          </cell>
          <cell r="D603">
            <v>9.6300000000000008</v>
          </cell>
          <cell r="E603">
            <v>20</v>
          </cell>
          <cell r="F603">
            <v>207.8</v>
          </cell>
          <cell r="G603">
            <v>0</v>
          </cell>
          <cell r="H603">
            <v>0</v>
          </cell>
          <cell r="I603">
            <v>207.8</v>
          </cell>
        </row>
        <row r="604">
          <cell r="C604">
            <v>83470</v>
          </cell>
          <cell r="D604">
            <v>5.65</v>
          </cell>
          <cell r="E604">
            <v>10</v>
          </cell>
          <cell r="F604">
            <v>76.400000000000006</v>
          </cell>
          <cell r="G604">
            <v>0</v>
          </cell>
          <cell r="H604">
            <v>0</v>
          </cell>
          <cell r="I604">
            <v>76.400000000000006</v>
          </cell>
        </row>
        <row r="605">
          <cell r="C605">
            <v>83480</v>
          </cell>
          <cell r="D605">
            <v>2.63</v>
          </cell>
          <cell r="E605">
            <v>10</v>
          </cell>
          <cell r="F605">
            <v>41.4</v>
          </cell>
          <cell r="G605">
            <v>0</v>
          </cell>
          <cell r="H605">
            <v>0</v>
          </cell>
          <cell r="I605">
            <v>41.4</v>
          </cell>
        </row>
        <row r="606">
          <cell r="C606">
            <v>83490</v>
          </cell>
          <cell r="D606">
            <v>7.76</v>
          </cell>
          <cell r="E606">
            <v>10</v>
          </cell>
          <cell r="F606">
            <v>51.95</v>
          </cell>
          <cell r="G606">
            <v>0</v>
          </cell>
          <cell r="H606">
            <v>0</v>
          </cell>
          <cell r="I606">
            <v>51.95</v>
          </cell>
        </row>
        <row r="607">
          <cell r="C607">
            <v>83500</v>
          </cell>
          <cell r="D607">
            <v>10.99</v>
          </cell>
          <cell r="E607">
            <v>10</v>
          </cell>
          <cell r="F607">
            <v>93.75</v>
          </cell>
          <cell r="G607">
            <v>0</v>
          </cell>
          <cell r="H607">
            <v>0</v>
          </cell>
          <cell r="I607">
            <v>93.75</v>
          </cell>
        </row>
        <row r="608">
          <cell r="C608">
            <v>83510</v>
          </cell>
          <cell r="D608">
            <v>14.18</v>
          </cell>
          <cell r="E608">
            <v>10</v>
          </cell>
          <cell r="F608">
            <v>125.85</v>
          </cell>
          <cell r="G608">
            <v>0</v>
          </cell>
          <cell r="H608">
            <v>0</v>
          </cell>
          <cell r="I608">
            <v>125.85</v>
          </cell>
        </row>
        <row r="609">
          <cell r="C609">
            <v>83520</v>
          </cell>
          <cell r="D609">
            <v>7.67</v>
          </cell>
          <cell r="E609">
            <v>10</v>
          </cell>
          <cell r="F609">
            <v>109.25</v>
          </cell>
          <cell r="G609">
            <v>0</v>
          </cell>
          <cell r="H609">
            <v>0</v>
          </cell>
          <cell r="I609">
            <v>109.25</v>
          </cell>
        </row>
        <row r="610">
          <cell r="C610">
            <v>83530</v>
          </cell>
          <cell r="D610">
            <v>4.8600000000000003</v>
          </cell>
          <cell r="E610">
            <v>10</v>
          </cell>
          <cell r="F610">
            <v>62.65</v>
          </cell>
          <cell r="G610">
            <v>0</v>
          </cell>
          <cell r="H610">
            <v>0</v>
          </cell>
          <cell r="I610">
            <v>62.65</v>
          </cell>
        </row>
        <row r="611">
          <cell r="C611">
            <v>83540</v>
          </cell>
          <cell r="D611">
            <v>7.91</v>
          </cell>
          <cell r="E611">
            <v>10</v>
          </cell>
          <cell r="F611">
            <v>63.85</v>
          </cell>
          <cell r="G611">
            <v>38.31</v>
          </cell>
          <cell r="H611">
            <v>25.54</v>
          </cell>
          <cell r="I611">
            <v>0</v>
          </cell>
        </row>
        <row r="612">
          <cell r="C612">
            <v>83550</v>
          </cell>
          <cell r="D612">
            <v>5.01</v>
          </cell>
          <cell r="E612">
            <v>10</v>
          </cell>
          <cell r="F612">
            <v>64.599999999999994</v>
          </cell>
          <cell r="G612">
            <v>38.76</v>
          </cell>
          <cell r="H612">
            <v>25.84</v>
          </cell>
          <cell r="I612">
            <v>0</v>
          </cell>
        </row>
        <row r="613">
          <cell r="C613">
            <v>83560</v>
          </cell>
          <cell r="D613">
            <v>5.3</v>
          </cell>
          <cell r="E613">
            <v>10</v>
          </cell>
          <cell r="F613">
            <v>51.55</v>
          </cell>
          <cell r="G613">
            <v>30.93</v>
          </cell>
          <cell r="H613">
            <v>20.62</v>
          </cell>
          <cell r="I613">
            <v>0</v>
          </cell>
        </row>
        <row r="614">
          <cell r="C614">
            <v>83570</v>
          </cell>
          <cell r="D614">
            <v>2.16</v>
          </cell>
          <cell r="E614">
            <v>10</v>
          </cell>
          <cell r="F614">
            <v>37.299999999999997</v>
          </cell>
          <cell r="G614">
            <v>22.38</v>
          </cell>
          <cell r="H614">
            <v>14.92</v>
          </cell>
          <cell r="I614">
            <v>0</v>
          </cell>
        </row>
        <row r="615">
          <cell r="C615">
            <v>83580</v>
          </cell>
          <cell r="D615">
            <v>11.94</v>
          </cell>
          <cell r="E615">
            <v>10</v>
          </cell>
          <cell r="F615">
            <v>70.5</v>
          </cell>
          <cell r="G615">
            <v>42.3</v>
          </cell>
          <cell r="H615">
            <v>28.2</v>
          </cell>
          <cell r="I615">
            <v>0</v>
          </cell>
        </row>
        <row r="616">
          <cell r="C616">
            <v>83590</v>
          </cell>
          <cell r="D616">
            <v>1.37</v>
          </cell>
          <cell r="E616">
            <v>10</v>
          </cell>
          <cell r="F616">
            <v>66.55</v>
          </cell>
          <cell r="G616">
            <v>39.93</v>
          </cell>
          <cell r="H616">
            <v>26.62</v>
          </cell>
          <cell r="I616">
            <v>0</v>
          </cell>
        </row>
        <row r="617">
          <cell r="C617">
            <v>83600</v>
          </cell>
          <cell r="D617">
            <v>0.77</v>
          </cell>
          <cell r="E617">
            <v>10</v>
          </cell>
          <cell r="F617">
            <v>10.7</v>
          </cell>
          <cell r="G617">
            <v>6.42</v>
          </cell>
          <cell r="H617">
            <v>4.28</v>
          </cell>
          <cell r="I617">
            <v>0</v>
          </cell>
        </row>
        <row r="618">
          <cell r="C618">
            <v>83610</v>
          </cell>
          <cell r="D618">
            <v>0</v>
          </cell>
          <cell r="E618">
            <v>10</v>
          </cell>
          <cell r="F618">
            <v>1.93</v>
          </cell>
          <cell r="G618">
            <v>1.1599999999999999</v>
          </cell>
          <cell r="H618">
            <v>0.77</v>
          </cell>
          <cell r="I618">
            <v>0</v>
          </cell>
        </row>
        <row r="619">
          <cell r="C619">
            <v>83620</v>
          </cell>
          <cell r="D619">
            <v>3.44</v>
          </cell>
          <cell r="E619">
            <v>10</v>
          </cell>
          <cell r="F619">
            <v>8.6</v>
          </cell>
          <cell r="G619">
            <v>5.16</v>
          </cell>
          <cell r="H619">
            <v>3.44</v>
          </cell>
          <cell r="I619">
            <v>0</v>
          </cell>
        </row>
        <row r="620">
          <cell r="C620">
            <v>83630</v>
          </cell>
          <cell r="D620">
            <v>9.01</v>
          </cell>
          <cell r="E620">
            <v>10</v>
          </cell>
          <cell r="F620">
            <v>62.25</v>
          </cell>
          <cell r="G620">
            <v>37.35</v>
          </cell>
          <cell r="H620">
            <v>24.9</v>
          </cell>
          <cell r="I620">
            <v>0</v>
          </cell>
        </row>
        <row r="621">
          <cell r="C621">
            <v>83640</v>
          </cell>
          <cell r="D621">
            <v>11.63</v>
          </cell>
          <cell r="E621">
            <v>10</v>
          </cell>
          <cell r="F621">
            <v>103.2</v>
          </cell>
          <cell r="G621">
            <v>61.92</v>
          </cell>
          <cell r="H621">
            <v>41.28</v>
          </cell>
          <cell r="I621">
            <v>0</v>
          </cell>
        </row>
        <row r="622">
          <cell r="C622">
            <v>83660</v>
          </cell>
          <cell r="D622">
            <v>1.58</v>
          </cell>
          <cell r="E622">
            <v>20</v>
          </cell>
          <cell r="F622">
            <v>132.1</v>
          </cell>
          <cell r="G622">
            <v>79.260000000000005</v>
          </cell>
          <cell r="H622">
            <v>52.84</v>
          </cell>
          <cell r="I622">
            <v>0</v>
          </cell>
        </row>
        <row r="623">
          <cell r="C623">
            <v>83670</v>
          </cell>
          <cell r="D623">
            <v>1.6</v>
          </cell>
          <cell r="E623">
            <v>10</v>
          </cell>
          <cell r="F623">
            <v>15.9</v>
          </cell>
          <cell r="G623">
            <v>9.5399999999999991</v>
          </cell>
          <cell r="H623">
            <v>6.36</v>
          </cell>
          <cell r="I623">
            <v>0</v>
          </cell>
        </row>
        <row r="624">
          <cell r="C624">
            <v>83680</v>
          </cell>
          <cell r="D624">
            <v>1.47</v>
          </cell>
          <cell r="E624">
            <v>10</v>
          </cell>
          <cell r="F624">
            <v>15.35</v>
          </cell>
          <cell r="G624">
            <v>9.2100000000000009</v>
          </cell>
          <cell r="H624">
            <v>6.14</v>
          </cell>
          <cell r="I624">
            <v>0</v>
          </cell>
        </row>
        <row r="625">
          <cell r="C625">
            <v>83690</v>
          </cell>
          <cell r="D625">
            <v>2.4900000000000002</v>
          </cell>
          <cell r="E625">
            <v>10</v>
          </cell>
          <cell r="F625">
            <v>19.8</v>
          </cell>
          <cell r="G625">
            <v>11.88</v>
          </cell>
          <cell r="H625">
            <v>7.92</v>
          </cell>
          <cell r="I625">
            <v>0</v>
          </cell>
        </row>
        <row r="626">
          <cell r="C626">
            <v>83700</v>
          </cell>
          <cell r="D626">
            <v>40.840000000000003</v>
          </cell>
          <cell r="E626">
            <v>10</v>
          </cell>
          <cell r="F626">
            <v>216.65</v>
          </cell>
          <cell r="G626">
            <v>129.99</v>
          </cell>
          <cell r="H626">
            <v>86.66</v>
          </cell>
          <cell r="I626">
            <v>0</v>
          </cell>
        </row>
        <row r="627">
          <cell r="C627">
            <v>83720</v>
          </cell>
          <cell r="D627">
            <v>2.79</v>
          </cell>
          <cell r="E627">
            <v>20</v>
          </cell>
          <cell r="F627">
            <v>436.3</v>
          </cell>
          <cell r="G627">
            <v>261.77999999999997</v>
          </cell>
          <cell r="H627">
            <v>174.52</v>
          </cell>
          <cell r="I627">
            <v>0</v>
          </cell>
        </row>
        <row r="628">
          <cell r="C628">
            <v>83730</v>
          </cell>
          <cell r="D628">
            <v>1.56</v>
          </cell>
          <cell r="E628">
            <v>10</v>
          </cell>
          <cell r="F628">
            <v>21.75</v>
          </cell>
          <cell r="G628">
            <v>13.05</v>
          </cell>
          <cell r="H628">
            <v>8.6999999999999993</v>
          </cell>
          <cell r="I628">
            <v>0</v>
          </cell>
        </row>
        <row r="629">
          <cell r="C629">
            <v>83740</v>
          </cell>
          <cell r="D629">
            <v>1.1599999999999999</v>
          </cell>
          <cell r="E629">
            <v>10</v>
          </cell>
          <cell r="F629">
            <v>13.6</v>
          </cell>
          <cell r="G629">
            <v>4.08</v>
          </cell>
          <cell r="H629">
            <v>8.16</v>
          </cell>
          <cell r="I629">
            <v>1.36</v>
          </cell>
        </row>
        <row r="630">
          <cell r="C630">
            <v>83760</v>
          </cell>
          <cell r="D630">
            <v>0.87</v>
          </cell>
          <cell r="E630">
            <v>20</v>
          </cell>
          <cell r="F630">
            <v>20.3</v>
          </cell>
          <cell r="G630">
            <v>6.09</v>
          </cell>
          <cell r="H630">
            <v>12.18</v>
          </cell>
          <cell r="I630">
            <v>2.0299999999999998</v>
          </cell>
        </row>
        <row r="631">
          <cell r="C631">
            <v>83780</v>
          </cell>
          <cell r="D631">
            <v>23.15</v>
          </cell>
          <cell r="E631">
            <v>20</v>
          </cell>
          <cell r="F631">
            <v>240.2</v>
          </cell>
          <cell r="G631">
            <v>72.06</v>
          </cell>
          <cell r="H631">
            <v>144.12</v>
          </cell>
          <cell r="I631">
            <v>24.02</v>
          </cell>
        </row>
        <row r="632">
          <cell r="C632">
            <v>83800</v>
          </cell>
          <cell r="D632">
            <v>1.26</v>
          </cell>
          <cell r="E632">
            <v>20</v>
          </cell>
          <cell r="F632">
            <v>244.1</v>
          </cell>
          <cell r="G632">
            <v>73.23</v>
          </cell>
          <cell r="H632">
            <v>146.46</v>
          </cell>
          <cell r="I632">
            <v>24.41</v>
          </cell>
        </row>
        <row r="633">
          <cell r="C633">
            <v>83810</v>
          </cell>
          <cell r="D633">
            <v>1.3</v>
          </cell>
          <cell r="E633">
            <v>10</v>
          </cell>
          <cell r="F633">
            <v>12.8</v>
          </cell>
          <cell r="G633">
            <v>3.84</v>
          </cell>
          <cell r="H633">
            <v>7.68</v>
          </cell>
          <cell r="I633">
            <v>1.28</v>
          </cell>
        </row>
        <row r="634">
          <cell r="C634">
            <v>83820</v>
          </cell>
          <cell r="D634">
            <v>5.07</v>
          </cell>
          <cell r="E634">
            <v>10</v>
          </cell>
          <cell r="F634">
            <v>31.85</v>
          </cell>
          <cell r="G634">
            <v>9.56</v>
          </cell>
          <cell r="H634">
            <v>19.11</v>
          </cell>
          <cell r="I634">
            <v>3.19</v>
          </cell>
        </row>
        <row r="635">
          <cell r="C635">
            <v>83840</v>
          </cell>
          <cell r="D635">
            <v>1.7</v>
          </cell>
          <cell r="E635">
            <v>20</v>
          </cell>
          <cell r="F635">
            <v>67.7</v>
          </cell>
          <cell r="G635">
            <v>20.309999999999999</v>
          </cell>
          <cell r="H635">
            <v>40.619999999999997</v>
          </cell>
          <cell r="I635">
            <v>6.77</v>
          </cell>
        </row>
        <row r="636">
          <cell r="C636">
            <v>83860</v>
          </cell>
          <cell r="D636">
            <v>5.13</v>
          </cell>
          <cell r="E636">
            <v>20</v>
          </cell>
          <cell r="F636">
            <v>68.3</v>
          </cell>
          <cell r="G636">
            <v>20.49</v>
          </cell>
          <cell r="H636">
            <v>40.98</v>
          </cell>
          <cell r="I636">
            <v>6.83</v>
          </cell>
        </row>
        <row r="637">
          <cell r="C637">
            <v>83870</v>
          </cell>
          <cell r="D637">
            <v>0.65</v>
          </cell>
          <cell r="E637">
            <v>10</v>
          </cell>
          <cell r="F637">
            <v>28.9</v>
          </cell>
          <cell r="G637">
            <v>8.67</v>
          </cell>
          <cell r="H637">
            <v>17.34</v>
          </cell>
          <cell r="I637">
            <v>2.89</v>
          </cell>
        </row>
        <row r="638">
          <cell r="C638">
            <v>83880</v>
          </cell>
          <cell r="D638">
            <v>1.6</v>
          </cell>
          <cell r="E638">
            <v>10</v>
          </cell>
          <cell r="F638">
            <v>11.25</v>
          </cell>
          <cell r="G638">
            <v>2.25</v>
          </cell>
          <cell r="H638">
            <v>6.75</v>
          </cell>
          <cell r="I638">
            <v>2.25</v>
          </cell>
        </row>
        <row r="639">
          <cell r="C639">
            <v>83900</v>
          </cell>
          <cell r="D639">
            <v>1.3</v>
          </cell>
          <cell r="E639">
            <v>20</v>
          </cell>
          <cell r="F639">
            <v>29</v>
          </cell>
          <cell r="G639">
            <v>5.8</v>
          </cell>
          <cell r="H639">
            <v>17.399999999999999</v>
          </cell>
          <cell r="I639">
            <v>5.8</v>
          </cell>
        </row>
        <row r="640">
          <cell r="C640">
            <v>83920</v>
          </cell>
          <cell r="D640">
            <v>1.38</v>
          </cell>
          <cell r="E640">
            <v>20</v>
          </cell>
          <cell r="F640">
            <v>26.8</v>
          </cell>
          <cell r="G640">
            <v>5.36</v>
          </cell>
          <cell r="H640">
            <v>16.079999999999998</v>
          </cell>
          <cell r="I640">
            <v>5.36</v>
          </cell>
        </row>
        <row r="641">
          <cell r="C641">
            <v>83940</v>
          </cell>
          <cell r="D641">
            <v>3.18</v>
          </cell>
          <cell r="E641">
            <v>20</v>
          </cell>
          <cell r="F641">
            <v>45.6</v>
          </cell>
          <cell r="G641">
            <v>9.1199999999999992</v>
          </cell>
          <cell r="H641">
            <v>27.36</v>
          </cell>
          <cell r="I641">
            <v>9.1199999999999992</v>
          </cell>
        </row>
        <row r="642">
          <cell r="C642">
            <v>83950</v>
          </cell>
          <cell r="D642">
            <v>1.54</v>
          </cell>
          <cell r="E642">
            <v>10</v>
          </cell>
          <cell r="F642">
            <v>23.6</v>
          </cell>
          <cell r="G642">
            <v>4.72</v>
          </cell>
          <cell r="H642">
            <v>14.16</v>
          </cell>
          <cell r="I642">
            <v>4.72</v>
          </cell>
        </row>
        <row r="643">
          <cell r="C643">
            <v>83960</v>
          </cell>
          <cell r="D643">
            <v>1.83</v>
          </cell>
          <cell r="E643">
            <v>10</v>
          </cell>
          <cell r="F643">
            <v>16.850000000000001</v>
          </cell>
          <cell r="G643">
            <v>3.37</v>
          </cell>
          <cell r="H643">
            <v>10.11</v>
          </cell>
          <cell r="I643">
            <v>3.37</v>
          </cell>
        </row>
        <row r="644">
          <cell r="C644">
            <v>83970</v>
          </cell>
          <cell r="D644">
            <v>1.81</v>
          </cell>
          <cell r="E644">
            <v>10</v>
          </cell>
          <cell r="F644">
            <v>18.2</v>
          </cell>
          <cell r="G644">
            <v>3.64</v>
          </cell>
          <cell r="H644">
            <v>10.92</v>
          </cell>
          <cell r="I644">
            <v>3.64</v>
          </cell>
        </row>
        <row r="645">
          <cell r="C645">
            <v>83980</v>
          </cell>
          <cell r="D645">
            <v>5.96</v>
          </cell>
          <cell r="E645">
            <v>10</v>
          </cell>
          <cell r="F645">
            <v>38.85</v>
          </cell>
          <cell r="G645">
            <v>7.77</v>
          </cell>
          <cell r="H645">
            <v>23.31</v>
          </cell>
          <cell r="I645">
            <v>7.77</v>
          </cell>
        </row>
        <row r="646">
          <cell r="C646">
            <v>83990</v>
          </cell>
          <cell r="D646">
            <v>4.57</v>
          </cell>
          <cell r="E646">
            <v>10</v>
          </cell>
          <cell r="F646">
            <v>52.65</v>
          </cell>
          <cell r="G646">
            <v>10.53</v>
          </cell>
          <cell r="H646">
            <v>31.59</v>
          </cell>
          <cell r="I646">
            <v>10.53</v>
          </cell>
        </row>
        <row r="647">
          <cell r="C647">
            <v>84000</v>
          </cell>
          <cell r="D647">
            <v>3.59</v>
          </cell>
          <cell r="E647">
            <v>10</v>
          </cell>
          <cell r="F647">
            <v>40.799999999999997</v>
          </cell>
          <cell r="G647">
            <v>8.16</v>
          </cell>
          <cell r="H647">
            <v>24.48</v>
          </cell>
          <cell r="I647">
            <v>8.16</v>
          </cell>
        </row>
        <row r="648">
          <cell r="C648">
            <v>84010</v>
          </cell>
          <cell r="D648">
            <v>9.32</v>
          </cell>
          <cell r="E648">
            <v>10</v>
          </cell>
          <cell r="F648">
            <v>64.55</v>
          </cell>
          <cell r="G648">
            <v>12.91</v>
          </cell>
          <cell r="H648">
            <v>38.729999999999997</v>
          </cell>
          <cell r="I648">
            <v>12.91</v>
          </cell>
        </row>
        <row r="649">
          <cell r="C649">
            <v>84020</v>
          </cell>
          <cell r="D649">
            <v>4.6900000000000004</v>
          </cell>
          <cell r="E649">
            <v>10</v>
          </cell>
          <cell r="F649">
            <v>70.05</v>
          </cell>
          <cell r="G649">
            <v>45.53</v>
          </cell>
          <cell r="H649">
            <v>24.52</v>
          </cell>
          <cell r="I649">
            <v>0</v>
          </cell>
        </row>
        <row r="650">
          <cell r="C650">
            <v>84030</v>
          </cell>
          <cell r="D650">
            <v>6.75</v>
          </cell>
          <cell r="E650">
            <v>10</v>
          </cell>
          <cell r="F650">
            <v>57.2</v>
          </cell>
          <cell r="G650">
            <v>37.18</v>
          </cell>
          <cell r="H650">
            <v>20.02</v>
          </cell>
          <cell r="I650">
            <v>0</v>
          </cell>
        </row>
        <row r="651">
          <cell r="C651">
            <v>84040</v>
          </cell>
          <cell r="D651">
            <v>6.18</v>
          </cell>
          <cell r="E651">
            <v>10</v>
          </cell>
          <cell r="F651">
            <v>64.650000000000006</v>
          </cell>
          <cell r="G651">
            <v>42.02</v>
          </cell>
          <cell r="H651">
            <v>22.63</v>
          </cell>
          <cell r="I651">
            <v>0</v>
          </cell>
        </row>
        <row r="652">
          <cell r="C652">
            <v>84050</v>
          </cell>
          <cell r="D652">
            <v>6.3</v>
          </cell>
          <cell r="E652">
            <v>10</v>
          </cell>
          <cell r="F652">
            <v>62.4</v>
          </cell>
          <cell r="G652">
            <v>40.56</v>
          </cell>
          <cell r="H652">
            <v>21.84</v>
          </cell>
          <cell r="I652">
            <v>0</v>
          </cell>
        </row>
        <row r="653">
          <cell r="C653">
            <v>84060</v>
          </cell>
          <cell r="D653">
            <v>5.36</v>
          </cell>
          <cell r="E653">
            <v>10</v>
          </cell>
          <cell r="F653">
            <v>58.3</v>
          </cell>
          <cell r="G653">
            <v>37.9</v>
          </cell>
          <cell r="H653">
            <v>20.41</v>
          </cell>
          <cell r="I653">
            <v>0</v>
          </cell>
        </row>
        <row r="654">
          <cell r="C654">
            <v>84070</v>
          </cell>
          <cell r="D654">
            <v>0.93</v>
          </cell>
          <cell r="E654">
            <v>10</v>
          </cell>
          <cell r="F654">
            <v>31.45</v>
          </cell>
          <cell r="G654">
            <v>20.440000000000001</v>
          </cell>
          <cell r="H654">
            <v>11.01</v>
          </cell>
          <cell r="I654">
            <v>0</v>
          </cell>
        </row>
        <row r="655">
          <cell r="C655">
            <v>84080</v>
          </cell>
          <cell r="D655">
            <v>0.75</v>
          </cell>
          <cell r="E655">
            <v>10</v>
          </cell>
          <cell r="F655">
            <v>8.4</v>
          </cell>
          <cell r="G655">
            <v>5.46</v>
          </cell>
          <cell r="H655">
            <v>2.94</v>
          </cell>
          <cell r="I655">
            <v>0</v>
          </cell>
        </row>
        <row r="656">
          <cell r="C656">
            <v>84090</v>
          </cell>
          <cell r="D656">
            <v>0.77</v>
          </cell>
          <cell r="E656">
            <v>10</v>
          </cell>
          <cell r="F656">
            <v>7.6</v>
          </cell>
          <cell r="G656">
            <v>4.9400000000000004</v>
          </cell>
          <cell r="H656">
            <v>2.66</v>
          </cell>
          <cell r="I656">
            <v>0</v>
          </cell>
        </row>
        <row r="657">
          <cell r="C657">
            <v>84100</v>
          </cell>
          <cell r="D657">
            <v>2</v>
          </cell>
          <cell r="E657">
            <v>10</v>
          </cell>
          <cell r="F657">
            <v>13.85</v>
          </cell>
          <cell r="G657">
            <v>9</v>
          </cell>
          <cell r="H657">
            <v>4.8499999999999996</v>
          </cell>
          <cell r="I657">
            <v>0</v>
          </cell>
        </row>
        <row r="658">
          <cell r="C658">
            <v>84110</v>
          </cell>
          <cell r="D658">
            <v>0.86</v>
          </cell>
          <cell r="E658">
            <v>10</v>
          </cell>
          <cell r="F658">
            <v>14.3</v>
          </cell>
          <cell r="G658">
            <v>9.3000000000000007</v>
          </cell>
          <cell r="H658">
            <v>5.01</v>
          </cell>
          <cell r="I658">
            <v>0</v>
          </cell>
        </row>
        <row r="659">
          <cell r="C659">
            <v>84120</v>
          </cell>
          <cell r="D659">
            <v>0.71</v>
          </cell>
          <cell r="E659">
            <v>10</v>
          </cell>
          <cell r="F659">
            <v>7.85</v>
          </cell>
          <cell r="G659">
            <v>5.0999999999999996</v>
          </cell>
          <cell r="H659">
            <v>2.75</v>
          </cell>
          <cell r="I659">
            <v>0</v>
          </cell>
        </row>
        <row r="660">
          <cell r="C660">
            <v>84140</v>
          </cell>
          <cell r="D660">
            <v>0.98</v>
          </cell>
          <cell r="E660">
            <v>20</v>
          </cell>
          <cell r="F660">
            <v>16.899999999999999</v>
          </cell>
          <cell r="G660">
            <v>10.99</v>
          </cell>
          <cell r="H660">
            <v>5.92</v>
          </cell>
          <cell r="I660">
            <v>0</v>
          </cell>
        </row>
        <row r="661">
          <cell r="C661">
            <v>84150</v>
          </cell>
          <cell r="D661">
            <v>1.32</v>
          </cell>
          <cell r="E661">
            <v>10</v>
          </cell>
          <cell r="F661">
            <v>11.5</v>
          </cell>
          <cell r="G661">
            <v>7.48</v>
          </cell>
          <cell r="H661">
            <v>4.03</v>
          </cell>
          <cell r="I661">
            <v>0</v>
          </cell>
        </row>
        <row r="662">
          <cell r="C662">
            <v>84160</v>
          </cell>
          <cell r="D662">
            <v>1.43</v>
          </cell>
          <cell r="E662">
            <v>10</v>
          </cell>
          <cell r="F662">
            <v>13.75</v>
          </cell>
          <cell r="G662">
            <v>8.94</v>
          </cell>
          <cell r="H662">
            <v>4.8099999999999996</v>
          </cell>
          <cell r="I662">
            <v>0</v>
          </cell>
        </row>
        <row r="663">
          <cell r="C663">
            <v>84170</v>
          </cell>
          <cell r="D663">
            <v>1.44</v>
          </cell>
          <cell r="E663">
            <v>10</v>
          </cell>
          <cell r="F663">
            <v>14.35</v>
          </cell>
          <cell r="G663">
            <v>9.33</v>
          </cell>
          <cell r="H663">
            <v>5.0199999999999996</v>
          </cell>
          <cell r="I663">
            <v>0</v>
          </cell>
        </row>
        <row r="664">
          <cell r="C664">
            <v>84180</v>
          </cell>
          <cell r="D664">
            <v>1.35</v>
          </cell>
          <cell r="E664">
            <v>10</v>
          </cell>
          <cell r="F664">
            <v>13.95</v>
          </cell>
          <cell r="G664">
            <v>9.07</v>
          </cell>
          <cell r="H664">
            <v>4.88</v>
          </cell>
          <cell r="I664">
            <v>0</v>
          </cell>
        </row>
        <row r="665">
          <cell r="C665">
            <v>84190</v>
          </cell>
          <cell r="D665">
            <v>1.48</v>
          </cell>
          <cell r="E665">
            <v>10</v>
          </cell>
          <cell r="F665">
            <v>14.15</v>
          </cell>
          <cell r="G665">
            <v>9.1999999999999993</v>
          </cell>
          <cell r="H665">
            <v>4.95</v>
          </cell>
          <cell r="I665">
            <v>0</v>
          </cell>
        </row>
        <row r="666">
          <cell r="C666">
            <v>84200</v>
          </cell>
          <cell r="D666">
            <v>1.27</v>
          </cell>
          <cell r="E666">
            <v>10</v>
          </cell>
          <cell r="F666">
            <v>13.75</v>
          </cell>
          <cell r="G666">
            <v>8.94</v>
          </cell>
          <cell r="H666">
            <v>4.8099999999999996</v>
          </cell>
          <cell r="I666">
            <v>0</v>
          </cell>
        </row>
        <row r="667">
          <cell r="C667">
            <v>84210</v>
          </cell>
          <cell r="D667">
            <v>1.07</v>
          </cell>
          <cell r="E667">
            <v>10</v>
          </cell>
          <cell r="F667">
            <v>11.7</v>
          </cell>
          <cell r="G667">
            <v>7.61</v>
          </cell>
          <cell r="H667">
            <v>4.0999999999999996</v>
          </cell>
          <cell r="I667">
            <v>0</v>
          </cell>
        </row>
        <row r="668">
          <cell r="C668">
            <v>84220</v>
          </cell>
          <cell r="D668">
            <v>1.64</v>
          </cell>
          <cell r="E668">
            <v>10</v>
          </cell>
          <cell r="F668">
            <v>13.55</v>
          </cell>
          <cell r="G668">
            <v>8.81</v>
          </cell>
          <cell r="H668">
            <v>4.74</v>
          </cell>
          <cell r="I668">
            <v>0</v>
          </cell>
        </row>
        <row r="669">
          <cell r="C669">
            <v>84230</v>
          </cell>
          <cell r="D669">
            <v>0.3</v>
          </cell>
          <cell r="E669">
            <v>10</v>
          </cell>
          <cell r="F669">
            <v>9.6999999999999993</v>
          </cell>
          <cell r="G669">
            <v>6.31</v>
          </cell>
          <cell r="H669">
            <v>3.4</v>
          </cell>
          <cell r="I669">
            <v>0</v>
          </cell>
        </row>
        <row r="670">
          <cell r="C670">
            <v>84240</v>
          </cell>
          <cell r="D670">
            <v>0.23</v>
          </cell>
          <cell r="E670">
            <v>10</v>
          </cell>
          <cell r="F670">
            <v>2.65</v>
          </cell>
          <cell r="G670">
            <v>1.72</v>
          </cell>
          <cell r="H670">
            <v>0.93</v>
          </cell>
          <cell r="I670">
            <v>0</v>
          </cell>
        </row>
        <row r="671">
          <cell r="C671">
            <v>84260</v>
          </cell>
          <cell r="D671">
            <v>0.62</v>
          </cell>
          <cell r="E671">
            <v>20</v>
          </cell>
          <cell r="F671">
            <v>8.5</v>
          </cell>
          <cell r="G671">
            <v>5.53</v>
          </cell>
          <cell r="H671">
            <v>2.98</v>
          </cell>
          <cell r="I671">
            <v>0</v>
          </cell>
        </row>
        <row r="672">
          <cell r="C672">
            <v>84270</v>
          </cell>
          <cell r="D672">
            <v>0.91</v>
          </cell>
          <cell r="E672">
            <v>10</v>
          </cell>
          <cell r="F672">
            <v>7.65</v>
          </cell>
          <cell r="G672">
            <v>4.97</v>
          </cell>
          <cell r="H672">
            <v>2.68</v>
          </cell>
          <cell r="I672">
            <v>0</v>
          </cell>
        </row>
        <row r="673">
          <cell r="C673">
            <v>84280</v>
          </cell>
          <cell r="D673">
            <v>2.06</v>
          </cell>
          <cell r="E673">
            <v>10</v>
          </cell>
          <cell r="F673">
            <v>14.85</v>
          </cell>
          <cell r="G673">
            <v>9.65</v>
          </cell>
          <cell r="H673">
            <v>5.2</v>
          </cell>
          <cell r="I673">
            <v>0</v>
          </cell>
        </row>
        <row r="674">
          <cell r="C674">
            <v>84290</v>
          </cell>
          <cell r="D674">
            <v>2.31</v>
          </cell>
          <cell r="E674">
            <v>10</v>
          </cell>
          <cell r="F674">
            <v>21.85</v>
          </cell>
          <cell r="G674">
            <v>14.2</v>
          </cell>
          <cell r="H674">
            <v>7.65</v>
          </cell>
          <cell r="I674">
            <v>0</v>
          </cell>
        </row>
        <row r="675">
          <cell r="C675">
            <v>84300</v>
          </cell>
          <cell r="D675">
            <v>2.3199999999999998</v>
          </cell>
          <cell r="E675">
            <v>10</v>
          </cell>
          <cell r="F675">
            <v>23.15</v>
          </cell>
          <cell r="G675">
            <v>15.05</v>
          </cell>
          <cell r="H675">
            <v>8.1</v>
          </cell>
          <cell r="I675">
            <v>0</v>
          </cell>
        </row>
        <row r="676">
          <cell r="C676">
            <v>84320</v>
          </cell>
          <cell r="D676">
            <v>1.43</v>
          </cell>
          <cell r="E676">
            <v>20</v>
          </cell>
          <cell r="F676">
            <v>37.5</v>
          </cell>
          <cell r="G676">
            <v>24.38</v>
          </cell>
          <cell r="H676">
            <v>13.13</v>
          </cell>
          <cell r="I676">
            <v>0</v>
          </cell>
        </row>
        <row r="677">
          <cell r="C677">
            <v>84340</v>
          </cell>
          <cell r="D677">
            <v>0.1</v>
          </cell>
          <cell r="E677">
            <v>20</v>
          </cell>
          <cell r="F677">
            <v>15.3</v>
          </cell>
          <cell r="G677">
            <v>9.9499999999999993</v>
          </cell>
          <cell r="H677">
            <v>5.36</v>
          </cell>
          <cell r="I677">
            <v>0</v>
          </cell>
        </row>
        <row r="678">
          <cell r="C678">
            <v>84360</v>
          </cell>
          <cell r="D678">
            <v>0.8</v>
          </cell>
          <cell r="E678">
            <v>20</v>
          </cell>
          <cell r="F678">
            <v>9</v>
          </cell>
          <cell r="G678">
            <v>5.85</v>
          </cell>
          <cell r="H678">
            <v>3.15</v>
          </cell>
          <cell r="I678">
            <v>0</v>
          </cell>
        </row>
        <row r="679">
          <cell r="C679">
            <v>84370</v>
          </cell>
          <cell r="D679">
            <v>1.05</v>
          </cell>
          <cell r="E679">
            <v>10</v>
          </cell>
          <cell r="F679">
            <v>9.25</v>
          </cell>
          <cell r="G679">
            <v>6.01</v>
          </cell>
          <cell r="H679">
            <v>3.24</v>
          </cell>
          <cell r="I679">
            <v>0</v>
          </cell>
        </row>
        <row r="680">
          <cell r="C680">
            <v>84380</v>
          </cell>
          <cell r="D680">
            <v>1.59</v>
          </cell>
          <cell r="E680">
            <v>10</v>
          </cell>
          <cell r="F680">
            <v>13.2</v>
          </cell>
          <cell r="G680">
            <v>8.58</v>
          </cell>
          <cell r="H680">
            <v>4.62</v>
          </cell>
          <cell r="I680">
            <v>0</v>
          </cell>
        </row>
        <row r="681">
          <cell r="C681">
            <v>84390</v>
          </cell>
          <cell r="D681">
            <v>3.04</v>
          </cell>
          <cell r="E681">
            <v>10</v>
          </cell>
          <cell r="F681">
            <v>23.15</v>
          </cell>
          <cell r="G681">
            <v>15.05</v>
          </cell>
          <cell r="H681">
            <v>8.1</v>
          </cell>
          <cell r="I681">
            <v>0</v>
          </cell>
        </row>
        <row r="682">
          <cell r="C682">
            <v>84400</v>
          </cell>
          <cell r="D682">
            <v>2.56</v>
          </cell>
          <cell r="E682">
            <v>10</v>
          </cell>
          <cell r="F682">
            <v>28</v>
          </cell>
          <cell r="G682">
            <v>18.2</v>
          </cell>
          <cell r="H682">
            <v>9.8000000000000007</v>
          </cell>
          <cell r="I682">
            <v>0</v>
          </cell>
        </row>
        <row r="683">
          <cell r="C683">
            <v>84420</v>
          </cell>
          <cell r="D683">
            <v>2.31</v>
          </cell>
          <cell r="E683">
            <v>20</v>
          </cell>
          <cell r="F683">
            <v>48.7</v>
          </cell>
          <cell r="G683">
            <v>31.66</v>
          </cell>
          <cell r="H683">
            <v>17.05</v>
          </cell>
          <cell r="I683">
            <v>0</v>
          </cell>
        </row>
        <row r="684">
          <cell r="C684">
            <v>84440</v>
          </cell>
          <cell r="D684">
            <v>2.09</v>
          </cell>
          <cell r="E684">
            <v>20</v>
          </cell>
          <cell r="F684">
            <v>44</v>
          </cell>
          <cell r="G684">
            <v>28.6</v>
          </cell>
          <cell r="H684">
            <v>15.4</v>
          </cell>
          <cell r="I684">
            <v>0</v>
          </cell>
        </row>
        <row r="685">
          <cell r="C685">
            <v>84460</v>
          </cell>
          <cell r="D685">
            <v>2.57</v>
          </cell>
          <cell r="E685">
            <v>20</v>
          </cell>
          <cell r="F685">
            <v>46.6</v>
          </cell>
          <cell r="G685">
            <v>30.29</v>
          </cell>
          <cell r="H685">
            <v>16.309999999999999</v>
          </cell>
          <cell r="I685">
            <v>0</v>
          </cell>
        </row>
        <row r="686">
          <cell r="C686">
            <v>84480</v>
          </cell>
          <cell r="D686">
            <v>0.76</v>
          </cell>
          <cell r="E686">
            <v>20</v>
          </cell>
          <cell r="F686">
            <v>33.299999999999997</v>
          </cell>
          <cell r="G686">
            <v>21.65</v>
          </cell>
          <cell r="H686">
            <v>11.66</v>
          </cell>
          <cell r="I686">
            <v>0</v>
          </cell>
        </row>
        <row r="687">
          <cell r="C687">
            <v>84500</v>
          </cell>
          <cell r="D687">
            <v>3.45</v>
          </cell>
          <cell r="E687">
            <v>20</v>
          </cell>
          <cell r="F687">
            <v>42.1</v>
          </cell>
          <cell r="G687">
            <v>27.37</v>
          </cell>
          <cell r="H687">
            <v>14.74</v>
          </cell>
          <cell r="I687">
            <v>0</v>
          </cell>
        </row>
        <row r="688">
          <cell r="C688">
            <v>84510</v>
          </cell>
          <cell r="D688">
            <v>4.51</v>
          </cell>
          <cell r="E688">
            <v>10</v>
          </cell>
          <cell r="F688">
            <v>39.799999999999997</v>
          </cell>
          <cell r="G688">
            <v>25.87</v>
          </cell>
          <cell r="H688">
            <v>13.93</v>
          </cell>
          <cell r="I688">
            <v>0</v>
          </cell>
        </row>
        <row r="689">
          <cell r="C689">
            <v>84520</v>
          </cell>
          <cell r="D689">
            <v>7.69</v>
          </cell>
          <cell r="E689">
            <v>10</v>
          </cell>
          <cell r="F689">
            <v>61</v>
          </cell>
          <cell r="G689">
            <v>39.65</v>
          </cell>
          <cell r="H689">
            <v>21.35</v>
          </cell>
          <cell r="I689">
            <v>0</v>
          </cell>
        </row>
        <row r="690">
          <cell r="C690">
            <v>84540</v>
          </cell>
          <cell r="D690">
            <v>5.66</v>
          </cell>
          <cell r="E690">
            <v>20</v>
          </cell>
          <cell r="F690">
            <v>133.5</v>
          </cell>
          <cell r="G690">
            <v>86.78</v>
          </cell>
          <cell r="H690">
            <v>46.73</v>
          </cell>
          <cell r="I690">
            <v>0</v>
          </cell>
        </row>
        <row r="691">
          <cell r="C691">
            <v>84560</v>
          </cell>
          <cell r="D691">
            <v>3.06</v>
          </cell>
          <cell r="E691">
            <v>20</v>
          </cell>
          <cell r="F691">
            <v>87.2</v>
          </cell>
          <cell r="G691">
            <v>56.68</v>
          </cell>
          <cell r="H691">
            <v>30.52</v>
          </cell>
          <cell r="I691">
            <v>0</v>
          </cell>
        </row>
        <row r="692">
          <cell r="C692">
            <v>84570</v>
          </cell>
          <cell r="D692">
            <v>0.63</v>
          </cell>
          <cell r="E692">
            <v>10</v>
          </cell>
          <cell r="F692">
            <v>18.45</v>
          </cell>
          <cell r="G692">
            <v>11.99</v>
          </cell>
          <cell r="H692">
            <v>6.46</v>
          </cell>
          <cell r="I692">
            <v>0</v>
          </cell>
        </row>
        <row r="693">
          <cell r="C693">
            <v>84580</v>
          </cell>
          <cell r="D693">
            <v>0.39</v>
          </cell>
          <cell r="E693">
            <v>10</v>
          </cell>
          <cell r="F693">
            <v>5.0999999999999996</v>
          </cell>
          <cell r="G693">
            <v>3.32</v>
          </cell>
          <cell r="H693">
            <v>1.79</v>
          </cell>
          <cell r="I693">
            <v>0</v>
          </cell>
        </row>
        <row r="694">
          <cell r="C694">
            <v>84600</v>
          </cell>
          <cell r="D694">
            <v>1.63</v>
          </cell>
          <cell r="E694">
            <v>20</v>
          </cell>
          <cell r="F694">
            <v>20.2</v>
          </cell>
          <cell r="G694">
            <v>13.13</v>
          </cell>
          <cell r="H694">
            <v>7.07</v>
          </cell>
          <cell r="I694">
            <v>0</v>
          </cell>
        </row>
        <row r="695">
          <cell r="C695">
            <v>84610</v>
          </cell>
          <cell r="D695">
            <v>3.53</v>
          </cell>
          <cell r="E695">
            <v>10</v>
          </cell>
          <cell r="F695">
            <v>25.8</v>
          </cell>
          <cell r="G695">
            <v>16.77</v>
          </cell>
          <cell r="H695">
            <v>9.0299999999999994</v>
          </cell>
          <cell r="I695">
            <v>0</v>
          </cell>
        </row>
        <row r="696">
          <cell r="C696">
            <v>84620</v>
          </cell>
          <cell r="D696">
            <v>5.94</v>
          </cell>
          <cell r="E696">
            <v>10</v>
          </cell>
          <cell r="F696">
            <v>47.35</v>
          </cell>
          <cell r="G696">
            <v>30.78</v>
          </cell>
          <cell r="H696">
            <v>16.57</v>
          </cell>
          <cell r="I696">
            <v>0</v>
          </cell>
        </row>
        <row r="697">
          <cell r="C697">
            <v>84630</v>
          </cell>
          <cell r="D697">
            <v>6.44</v>
          </cell>
          <cell r="E697">
            <v>10</v>
          </cell>
          <cell r="F697">
            <v>61.9</v>
          </cell>
          <cell r="G697">
            <v>40.24</v>
          </cell>
          <cell r="H697">
            <v>21.67</v>
          </cell>
          <cell r="I697">
            <v>0</v>
          </cell>
        </row>
        <row r="698">
          <cell r="C698">
            <v>84640</v>
          </cell>
          <cell r="D698">
            <v>8.4600000000000009</v>
          </cell>
          <cell r="E698">
            <v>10</v>
          </cell>
          <cell r="F698">
            <v>74.5</v>
          </cell>
          <cell r="G698">
            <v>48.43</v>
          </cell>
          <cell r="H698">
            <v>26.08</v>
          </cell>
          <cell r="I698">
            <v>0</v>
          </cell>
        </row>
        <row r="699">
          <cell r="C699">
            <v>84660</v>
          </cell>
          <cell r="D699">
            <v>6.13</v>
          </cell>
          <cell r="E699">
            <v>20</v>
          </cell>
          <cell r="F699">
            <v>145.9</v>
          </cell>
          <cell r="G699">
            <v>94.84</v>
          </cell>
          <cell r="H699">
            <v>51.07</v>
          </cell>
          <cell r="I699">
            <v>0</v>
          </cell>
        </row>
        <row r="700">
          <cell r="C700">
            <v>84670</v>
          </cell>
          <cell r="D700">
            <v>2.2999999999999998</v>
          </cell>
          <cell r="E700">
            <v>10</v>
          </cell>
          <cell r="F700">
            <v>42.15</v>
          </cell>
          <cell r="G700">
            <v>27.4</v>
          </cell>
          <cell r="H700">
            <v>14.75</v>
          </cell>
          <cell r="I700">
            <v>0</v>
          </cell>
        </row>
        <row r="701">
          <cell r="C701">
            <v>84680</v>
          </cell>
          <cell r="D701">
            <v>2.65</v>
          </cell>
          <cell r="E701">
            <v>10</v>
          </cell>
          <cell r="F701">
            <v>24.75</v>
          </cell>
          <cell r="G701">
            <v>16.09</v>
          </cell>
          <cell r="H701">
            <v>8.66</v>
          </cell>
          <cell r="I701">
            <v>0</v>
          </cell>
        </row>
        <row r="702">
          <cell r="C702">
            <v>84700</v>
          </cell>
          <cell r="D702">
            <v>4.63</v>
          </cell>
          <cell r="E702">
            <v>20</v>
          </cell>
          <cell r="F702">
            <v>72.8</v>
          </cell>
          <cell r="G702">
            <v>47.32</v>
          </cell>
          <cell r="H702">
            <v>25.48</v>
          </cell>
          <cell r="I702">
            <v>0</v>
          </cell>
        </row>
        <row r="703">
          <cell r="C703">
            <v>84720</v>
          </cell>
          <cell r="D703">
            <v>4.3899999999999997</v>
          </cell>
          <cell r="E703">
            <v>20</v>
          </cell>
          <cell r="F703">
            <v>90.2</v>
          </cell>
          <cell r="G703">
            <v>58.63</v>
          </cell>
          <cell r="H703">
            <v>31.57</v>
          </cell>
          <cell r="I703">
            <v>0</v>
          </cell>
        </row>
        <row r="704">
          <cell r="C704">
            <v>84740</v>
          </cell>
          <cell r="D704">
            <v>3.89</v>
          </cell>
          <cell r="E704">
            <v>20</v>
          </cell>
          <cell r="F704">
            <v>82.8</v>
          </cell>
          <cell r="G704">
            <v>53.82</v>
          </cell>
          <cell r="H704">
            <v>28.98</v>
          </cell>
          <cell r="I704">
            <v>0</v>
          </cell>
        </row>
        <row r="705">
          <cell r="C705">
            <v>84750</v>
          </cell>
          <cell r="D705">
            <v>7.54</v>
          </cell>
          <cell r="E705">
            <v>10</v>
          </cell>
          <cell r="F705">
            <v>57.15</v>
          </cell>
          <cell r="G705">
            <v>37.15</v>
          </cell>
          <cell r="H705">
            <v>20</v>
          </cell>
          <cell r="I705">
            <v>0</v>
          </cell>
        </row>
        <row r="706">
          <cell r="C706">
            <v>84760</v>
          </cell>
          <cell r="D706">
            <v>29.71</v>
          </cell>
          <cell r="E706">
            <v>10</v>
          </cell>
          <cell r="F706">
            <v>186.25</v>
          </cell>
          <cell r="G706">
            <v>121.06</v>
          </cell>
          <cell r="H706">
            <v>65.19</v>
          </cell>
          <cell r="I706">
            <v>0</v>
          </cell>
        </row>
        <row r="707">
          <cell r="C707">
            <v>84780</v>
          </cell>
          <cell r="D707">
            <v>0.03</v>
          </cell>
          <cell r="E707">
            <v>20</v>
          </cell>
          <cell r="F707">
            <v>297.39999999999998</v>
          </cell>
          <cell r="G707">
            <v>193.31</v>
          </cell>
          <cell r="H707">
            <v>104.09</v>
          </cell>
          <cell r="I707">
            <v>0</v>
          </cell>
        </row>
        <row r="708">
          <cell r="C708">
            <v>84790</v>
          </cell>
          <cell r="D708">
            <v>0</v>
          </cell>
          <cell r="E708">
            <v>10</v>
          </cell>
          <cell r="F708">
            <v>0.08</v>
          </cell>
          <cell r="G708">
            <v>0.05</v>
          </cell>
          <cell r="H708">
            <v>0.03</v>
          </cell>
          <cell r="I708">
            <v>0</v>
          </cell>
        </row>
        <row r="709">
          <cell r="C709">
            <v>84800</v>
          </cell>
          <cell r="D709">
            <v>0</v>
          </cell>
          <cell r="E709">
            <v>10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</row>
        <row r="710">
          <cell r="C710">
            <v>84820</v>
          </cell>
          <cell r="D710">
            <v>0.22</v>
          </cell>
          <cell r="E710">
            <v>20</v>
          </cell>
          <cell r="F710">
            <v>1.1000000000000001</v>
          </cell>
          <cell r="G710">
            <v>0.72</v>
          </cell>
          <cell r="H710">
            <v>0.39</v>
          </cell>
          <cell r="I710">
            <v>0</v>
          </cell>
        </row>
        <row r="711">
          <cell r="C711">
            <v>84830</v>
          </cell>
          <cell r="D711">
            <v>4.72</v>
          </cell>
          <cell r="E711">
            <v>10</v>
          </cell>
          <cell r="F711">
            <v>24.7</v>
          </cell>
          <cell r="G711">
            <v>16.059999999999999</v>
          </cell>
          <cell r="H711">
            <v>8.65</v>
          </cell>
          <cell r="I711">
            <v>0</v>
          </cell>
        </row>
        <row r="712">
          <cell r="C712">
            <v>84840</v>
          </cell>
          <cell r="D712">
            <v>0.67</v>
          </cell>
          <cell r="E712">
            <v>10</v>
          </cell>
          <cell r="F712">
            <v>26.95</v>
          </cell>
          <cell r="G712">
            <v>17.52</v>
          </cell>
          <cell r="H712">
            <v>9.43</v>
          </cell>
          <cell r="I712">
            <v>0</v>
          </cell>
        </row>
        <row r="713">
          <cell r="C713">
            <v>84860</v>
          </cell>
          <cell r="D713">
            <v>2.0299999999999998</v>
          </cell>
          <cell r="E713">
            <v>20</v>
          </cell>
          <cell r="F713">
            <v>27</v>
          </cell>
          <cell r="G713">
            <v>17.55</v>
          </cell>
          <cell r="H713">
            <v>9.4499999999999993</v>
          </cell>
          <cell r="I713">
            <v>0</v>
          </cell>
        </row>
        <row r="714">
          <cell r="C714">
            <v>84880</v>
          </cell>
          <cell r="D714">
            <v>0.12</v>
          </cell>
          <cell r="E714">
            <v>20</v>
          </cell>
          <cell r="F714">
            <v>21.5</v>
          </cell>
          <cell r="G714">
            <v>13.98</v>
          </cell>
          <cell r="H714">
            <v>7.53</v>
          </cell>
          <cell r="I714">
            <v>0</v>
          </cell>
        </row>
        <row r="715">
          <cell r="C715">
            <v>84900</v>
          </cell>
          <cell r="D715">
            <v>0.51</v>
          </cell>
          <cell r="E715">
            <v>20</v>
          </cell>
          <cell r="F715">
            <v>6.3</v>
          </cell>
          <cell r="G715">
            <v>4.0999999999999996</v>
          </cell>
          <cell r="H715">
            <v>2.21</v>
          </cell>
          <cell r="I715">
            <v>0</v>
          </cell>
        </row>
        <row r="716">
          <cell r="C716">
            <v>84910</v>
          </cell>
          <cell r="D716">
            <v>0</v>
          </cell>
          <cell r="E716">
            <v>10</v>
          </cell>
          <cell r="F716">
            <v>1.28</v>
          </cell>
          <cell r="G716">
            <v>0.83</v>
          </cell>
          <cell r="H716">
            <v>0.45</v>
          </cell>
          <cell r="I716">
            <v>0</v>
          </cell>
        </row>
        <row r="717">
          <cell r="C717">
            <v>84920</v>
          </cell>
          <cell r="D717">
            <v>0.21</v>
          </cell>
          <cell r="E717">
            <v>10</v>
          </cell>
          <cell r="F717">
            <v>0.53</v>
          </cell>
          <cell r="G717">
            <v>0.34</v>
          </cell>
          <cell r="H717">
            <v>0.19</v>
          </cell>
          <cell r="I717">
            <v>0</v>
          </cell>
        </row>
        <row r="718">
          <cell r="C718">
            <v>84930</v>
          </cell>
          <cell r="D718">
            <v>1.36</v>
          </cell>
          <cell r="E718">
            <v>10</v>
          </cell>
          <cell r="F718">
            <v>7.85</v>
          </cell>
          <cell r="G718">
            <v>5.0999999999999996</v>
          </cell>
          <cell r="H718">
            <v>2.75</v>
          </cell>
          <cell r="I718">
            <v>0</v>
          </cell>
        </row>
        <row r="719">
          <cell r="C719">
            <v>84940</v>
          </cell>
          <cell r="D719">
            <v>2.25</v>
          </cell>
          <cell r="E719">
            <v>10</v>
          </cell>
          <cell r="F719">
            <v>18.05</v>
          </cell>
          <cell r="G719">
            <v>11.73</v>
          </cell>
          <cell r="H719">
            <v>6.32</v>
          </cell>
          <cell r="I719">
            <v>0</v>
          </cell>
        </row>
        <row r="720">
          <cell r="C720">
            <v>84960</v>
          </cell>
          <cell r="D720">
            <v>2.08</v>
          </cell>
          <cell r="E720">
            <v>20</v>
          </cell>
          <cell r="F720">
            <v>43.3</v>
          </cell>
          <cell r="G720">
            <v>28.15</v>
          </cell>
          <cell r="H720">
            <v>15.16</v>
          </cell>
          <cell r="I720">
            <v>0</v>
          </cell>
        </row>
        <row r="721">
          <cell r="C721">
            <v>84980</v>
          </cell>
          <cell r="D721">
            <v>1.27</v>
          </cell>
          <cell r="E721">
            <v>20</v>
          </cell>
          <cell r="F721">
            <v>33.5</v>
          </cell>
          <cell r="G721">
            <v>21.78</v>
          </cell>
          <cell r="H721">
            <v>11.73</v>
          </cell>
          <cell r="I721">
            <v>0</v>
          </cell>
        </row>
        <row r="722">
          <cell r="C722">
            <v>84990</v>
          </cell>
          <cell r="D722">
            <v>1</v>
          </cell>
          <cell r="E722">
            <v>10</v>
          </cell>
          <cell r="F722">
            <v>11.35</v>
          </cell>
          <cell r="G722">
            <v>7.38</v>
          </cell>
          <cell r="H722">
            <v>3.97</v>
          </cell>
          <cell r="I722">
            <v>0</v>
          </cell>
        </row>
        <row r="723">
          <cell r="C723">
            <v>85000</v>
          </cell>
          <cell r="D723">
            <v>0.78</v>
          </cell>
          <cell r="E723">
            <v>10</v>
          </cell>
          <cell r="F723">
            <v>8.9</v>
          </cell>
          <cell r="G723">
            <v>5.79</v>
          </cell>
          <cell r="H723">
            <v>3.12</v>
          </cell>
          <cell r="I723">
            <v>0</v>
          </cell>
        </row>
        <row r="724">
          <cell r="C724">
            <v>85020</v>
          </cell>
          <cell r="D724">
            <v>0.64</v>
          </cell>
          <cell r="E724">
            <v>20</v>
          </cell>
          <cell r="F724">
            <v>14.2</v>
          </cell>
          <cell r="G724">
            <v>12.78</v>
          </cell>
          <cell r="H724">
            <v>1.42</v>
          </cell>
          <cell r="I724">
            <v>0</v>
          </cell>
        </row>
        <row r="725">
          <cell r="C725">
            <v>85040</v>
          </cell>
          <cell r="D725">
            <v>0.35</v>
          </cell>
          <cell r="E725">
            <v>20</v>
          </cell>
          <cell r="F725">
            <v>9.9</v>
          </cell>
          <cell r="G725">
            <v>8.91</v>
          </cell>
          <cell r="H725">
            <v>0.99</v>
          </cell>
          <cell r="I725">
            <v>0</v>
          </cell>
        </row>
        <row r="726">
          <cell r="C726">
            <v>85050</v>
          </cell>
          <cell r="D726">
            <v>0.55000000000000004</v>
          </cell>
          <cell r="E726">
            <v>10</v>
          </cell>
          <cell r="F726">
            <v>4.5</v>
          </cell>
          <cell r="G726">
            <v>4.05</v>
          </cell>
          <cell r="H726">
            <v>0.45</v>
          </cell>
          <cell r="I726">
            <v>0</v>
          </cell>
        </row>
        <row r="727">
          <cell r="C727">
            <v>85060</v>
          </cell>
          <cell r="D727">
            <v>0</v>
          </cell>
          <cell r="E727">
            <v>10</v>
          </cell>
          <cell r="F727">
            <v>1.38</v>
          </cell>
          <cell r="G727">
            <v>1.24</v>
          </cell>
          <cell r="H727">
            <v>0.14000000000000001</v>
          </cell>
          <cell r="I727">
            <v>0</v>
          </cell>
        </row>
        <row r="728">
          <cell r="C728">
            <v>85070</v>
          </cell>
          <cell r="D728">
            <v>0.67</v>
          </cell>
          <cell r="E728">
            <v>10</v>
          </cell>
          <cell r="F728">
            <v>1.68</v>
          </cell>
          <cell r="G728">
            <v>1.51</v>
          </cell>
          <cell r="H728">
            <v>0.17</v>
          </cell>
          <cell r="I728">
            <v>0</v>
          </cell>
        </row>
        <row r="729">
          <cell r="C729">
            <v>85080</v>
          </cell>
          <cell r="D729">
            <v>0.13</v>
          </cell>
          <cell r="E729">
            <v>10</v>
          </cell>
          <cell r="F729">
            <v>4</v>
          </cell>
          <cell r="G729">
            <v>3.6</v>
          </cell>
          <cell r="H729">
            <v>0.4</v>
          </cell>
          <cell r="I729">
            <v>0</v>
          </cell>
        </row>
        <row r="730">
          <cell r="C730">
            <v>85100</v>
          </cell>
          <cell r="D730">
            <v>0.08</v>
          </cell>
          <cell r="E730">
            <v>20</v>
          </cell>
          <cell r="F730">
            <v>2.1</v>
          </cell>
          <cell r="G730">
            <v>0</v>
          </cell>
          <cell r="H730">
            <v>0</v>
          </cell>
          <cell r="I730">
            <v>2.1</v>
          </cell>
        </row>
        <row r="731">
          <cell r="C731">
            <v>85120</v>
          </cell>
          <cell r="D731">
            <v>0.4</v>
          </cell>
          <cell r="E731">
            <v>20</v>
          </cell>
          <cell r="F731">
            <v>4.8</v>
          </cell>
          <cell r="G731">
            <v>0</v>
          </cell>
          <cell r="H731">
            <v>0</v>
          </cell>
          <cell r="I731">
            <v>4.8</v>
          </cell>
        </row>
        <row r="732">
          <cell r="C732">
            <v>85140</v>
          </cell>
          <cell r="D732">
            <v>1.72</v>
          </cell>
          <cell r="E732">
            <v>20</v>
          </cell>
          <cell r="F732">
            <v>21.2</v>
          </cell>
          <cell r="G732">
            <v>0</v>
          </cell>
          <cell r="H732">
            <v>0</v>
          </cell>
          <cell r="I732">
            <v>21.2</v>
          </cell>
        </row>
        <row r="733">
          <cell r="C733">
            <v>85160</v>
          </cell>
          <cell r="D733">
            <v>2.09</v>
          </cell>
          <cell r="E733">
            <v>20</v>
          </cell>
          <cell r="F733">
            <v>38.1</v>
          </cell>
          <cell r="G733">
            <v>0</v>
          </cell>
          <cell r="H733">
            <v>0</v>
          </cell>
          <cell r="I733">
            <v>38.1</v>
          </cell>
        </row>
        <row r="734">
          <cell r="C734">
            <v>85180</v>
          </cell>
          <cell r="D734">
            <v>2.64</v>
          </cell>
          <cell r="E734">
            <v>20</v>
          </cell>
          <cell r="F734">
            <v>47.3</v>
          </cell>
          <cell r="G734">
            <v>0</v>
          </cell>
          <cell r="H734">
            <v>0</v>
          </cell>
          <cell r="I734">
            <v>47.3</v>
          </cell>
        </row>
        <row r="735">
          <cell r="C735">
            <v>85200</v>
          </cell>
          <cell r="D735">
            <v>1.05</v>
          </cell>
          <cell r="E735">
            <v>20</v>
          </cell>
          <cell r="F735">
            <v>36.9</v>
          </cell>
          <cell r="G735">
            <v>0</v>
          </cell>
          <cell r="H735">
            <v>0</v>
          </cell>
          <cell r="I735">
            <v>36.9</v>
          </cell>
        </row>
        <row r="736">
          <cell r="C736">
            <v>85210</v>
          </cell>
          <cell r="D736">
            <v>1.56</v>
          </cell>
          <cell r="E736">
            <v>10</v>
          </cell>
          <cell r="F736">
            <v>13.05</v>
          </cell>
          <cell r="G736">
            <v>0</v>
          </cell>
          <cell r="H736">
            <v>0</v>
          </cell>
          <cell r="I736">
            <v>13.05</v>
          </cell>
        </row>
        <row r="737">
          <cell r="C737">
            <v>85220</v>
          </cell>
          <cell r="D737">
            <v>1.44</v>
          </cell>
          <cell r="E737">
            <v>10</v>
          </cell>
          <cell r="F737">
            <v>15</v>
          </cell>
          <cell r="G737">
            <v>0</v>
          </cell>
          <cell r="H737">
            <v>0</v>
          </cell>
          <cell r="I737">
            <v>15</v>
          </cell>
        </row>
        <row r="738">
          <cell r="C738">
            <v>85240</v>
          </cell>
          <cell r="D738">
            <v>2.2000000000000002</v>
          </cell>
          <cell r="E738">
            <v>20</v>
          </cell>
          <cell r="F738">
            <v>36.4</v>
          </cell>
          <cell r="G738">
            <v>0</v>
          </cell>
          <cell r="H738">
            <v>0</v>
          </cell>
          <cell r="I738">
            <v>36.4</v>
          </cell>
        </row>
        <row r="739">
          <cell r="C739">
            <v>85250</v>
          </cell>
          <cell r="D739">
            <v>4.83</v>
          </cell>
          <cell r="E739">
            <v>10</v>
          </cell>
          <cell r="F739">
            <v>35.15</v>
          </cell>
          <cell r="G739">
            <v>0</v>
          </cell>
          <cell r="H739">
            <v>0</v>
          </cell>
          <cell r="I739">
            <v>35.15</v>
          </cell>
        </row>
        <row r="740">
          <cell r="C740">
            <v>85260</v>
          </cell>
          <cell r="D740">
            <v>2.79</v>
          </cell>
          <cell r="E740">
            <v>10</v>
          </cell>
          <cell r="F740">
            <v>38.1</v>
          </cell>
          <cell r="G740">
            <v>0</v>
          </cell>
          <cell r="H740">
            <v>0</v>
          </cell>
          <cell r="I740">
            <v>38.1</v>
          </cell>
        </row>
        <row r="741">
          <cell r="C741">
            <v>85280</v>
          </cell>
          <cell r="D741">
            <v>2.52</v>
          </cell>
          <cell r="E741">
            <v>20</v>
          </cell>
          <cell r="F741">
            <v>53.1</v>
          </cell>
          <cell r="G741">
            <v>0</v>
          </cell>
          <cell r="H741">
            <v>0</v>
          </cell>
          <cell r="I741">
            <v>53.1</v>
          </cell>
        </row>
        <row r="742">
          <cell r="C742">
            <v>85300</v>
          </cell>
          <cell r="D742">
            <v>2.33</v>
          </cell>
          <cell r="E742">
            <v>20</v>
          </cell>
          <cell r="F742">
            <v>48.5</v>
          </cell>
          <cell r="G742">
            <v>0</v>
          </cell>
          <cell r="H742">
            <v>0</v>
          </cell>
          <cell r="I742">
            <v>48.5</v>
          </cell>
        </row>
        <row r="743">
          <cell r="C743">
            <v>85320</v>
          </cell>
          <cell r="D743">
            <v>1.1499999999999999</v>
          </cell>
          <cell r="E743">
            <v>20</v>
          </cell>
          <cell r="F743">
            <v>34.799999999999997</v>
          </cell>
          <cell r="G743">
            <v>0</v>
          </cell>
          <cell r="H743">
            <v>0</v>
          </cell>
          <cell r="I743">
            <v>34.799999999999997</v>
          </cell>
        </row>
        <row r="744">
          <cell r="C744">
            <v>85340</v>
          </cell>
          <cell r="D744">
            <v>1.1499999999999999</v>
          </cell>
          <cell r="E744">
            <v>20</v>
          </cell>
          <cell r="F744">
            <v>23</v>
          </cell>
          <cell r="G744">
            <v>0</v>
          </cell>
          <cell r="H744">
            <v>0</v>
          </cell>
          <cell r="I744">
            <v>23</v>
          </cell>
        </row>
        <row r="745">
          <cell r="C745">
            <v>85350</v>
          </cell>
          <cell r="D745">
            <v>2.2799999999999998</v>
          </cell>
          <cell r="E745">
            <v>10</v>
          </cell>
          <cell r="F745">
            <v>17.149999999999999</v>
          </cell>
          <cell r="G745">
            <v>0</v>
          </cell>
          <cell r="H745">
            <v>0</v>
          </cell>
          <cell r="I745">
            <v>17.149999999999999</v>
          </cell>
        </row>
        <row r="746">
          <cell r="C746">
            <v>85360</v>
          </cell>
          <cell r="D746">
            <v>0.78</v>
          </cell>
          <cell r="E746">
            <v>10</v>
          </cell>
          <cell r="F746">
            <v>15.3</v>
          </cell>
          <cell r="G746">
            <v>0</v>
          </cell>
          <cell r="H746">
            <v>0</v>
          </cell>
          <cell r="I746">
            <v>15.3</v>
          </cell>
        </row>
        <row r="747">
          <cell r="C747">
            <v>85370</v>
          </cell>
          <cell r="D747">
            <v>0.31</v>
          </cell>
          <cell r="E747">
            <v>10</v>
          </cell>
          <cell r="F747">
            <v>5.45</v>
          </cell>
          <cell r="G747">
            <v>1.64</v>
          </cell>
          <cell r="H747">
            <v>0</v>
          </cell>
          <cell r="I747">
            <v>3.82</v>
          </cell>
        </row>
        <row r="748">
          <cell r="C748">
            <v>85380</v>
          </cell>
          <cell r="D748">
            <v>0.64</v>
          </cell>
          <cell r="E748">
            <v>10</v>
          </cell>
          <cell r="F748">
            <v>4.75</v>
          </cell>
          <cell r="G748">
            <v>1.43</v>
          </cell>
          <cell r="H748">
            <v>0</v>
          </cell>
          <cell r="I748">
            <v>3.33</v>
          </cell>
        </row>
        <row r="749">
          <cell r="C749">
            <v>85400</v>
          </cell>
          <cell r="D749">
            <v>3.2</v>
          </cell>
          <cell r="E749">
            <v>20</v>
          </cell>
          <cell r="F749">
            <v>38.4</v>
          </cell>
          <cell r="G749">
            <v>11.52</v>
          </cell>
          <cell r="H749">
            <v>0</v>
          </cell>
          <cell r="I749">
            <v>26.88</v>
          </cell>
        </row>
        <row r="750">
          <cell r="C750">
            <v>85410</v>
          </cell>
          <cell r="D750">
            <v>3.56</v>
          </cell>
          <cell r="E750">
            <v>10</v>
          </cell>
          <cell r="F750">
            <v>33.799999999999997</v>
          </cell>
          <cell r="G750">
            <v>10.14</v>
          </cell>
          <cell r="H750">
            <v>0</v>
          </cell>
          <cell r="I750">
            <v>23.66</v>
          </cell>
        </row>
        <row r="751">
          <cell r="C751">
            <v>85420</v>
          </cell>
          <cell r="D751">
            <v>6.45</v>
          </cell>
          <cell r="E751">
            <v>10</v>
          </cell>
          <cell r="F751">
            <v>50.05</v>
          </cell>
          <cell r="G751">
            <v>15.02</v>
          </cell>
          <cell r="H751">
            <v>0</v>
          </cell>
          <cell r="I751">
            <v>35.04</v>
          </cell>
        </row>
        <row r="752">
          <cell r="C752">
            <v>85430</v>
          </cell>
          <cell r="D752">
            <v>8.91</v>
          </cell>
          <cell r="E752">
            <v>10</v>
          </cell>
          <cell r="F752">
            <v>76.8</v>
          </cell>
          <cell r="G752">
            <v>23.04</v>
          </cell>
          <cell r="H752">
            <v>0</v>
          </cell>
          <cell r="I752">
            <v>53.76</v>
          </cell>
        </row>
        <row r="753">
          <cell r="C753">
            <v>85440</v>
          </cell>
          <cell r="D753">
            <v>6.61</v>
          </cell>
          <cell r="E753">
            <v>10</v>
          </cell>
          <cell r="F753">
            <v>77.599999999999994</v>
          </cell>
          <cell r="G753">
            <v>23.28</v>
          </cell>
          <cell r="H753">
            <v>0</v>
          </cell>
          <cell r="I753">
            <v>54.32</v>
          </cell>
        </row>
        <row r="754">
          <cell r="C754">
            <v>85450</v>
          </cell>
          <cell r="D754">
            <v>10.64</v>
          </cell>
          <cell r="E754">
            <v>10</v>
          </cell>
          <cell r="F754">
            <v>86.25</v>
          </cell>
          <cell r="G754">
            <v>25.88</v>
          </cell>
          <cell r="H754">
            <v>0</v>
          </cell>
          <cell r="I754">
            <v>60.38</v>
          </cell>
        </row>
        <row r="755">
          <cell r="C755">
            <v>85460</v>
          </cell>
          <cell r="D755">
            <v>7.52</v>
          </cell>
          <cell r="E755">
            <v>10</v>
          </cell>
          <cell r="F755">
            <v>90.8</v>
          </cell>
          <cell r="G755">
            <v>27.24</v>
          </cell>
          <cell r="H755">
            <v>0</v>
          </cell>
          <cell r="I755">
            <v>63.56</v>
          </cell>
        </row>
        <row r="756">
          <cell r="C756">
            <v>85470</v>
          </cell>
          <cell r="D756">
            <v>9.99</v>
          </cell>
          <cell r="E756">
            <v>10</v>
          </cell>
          <cell r="F756">
            <v>87.55</v>
          </cell>
          <cell r="G756">
            <v>26.27</v>
          </cell>
          <cell r="H756">
            <v>0</v>
          </cell>
          <cell r="I756">
            <v>61.29</v>
          </cell>
        </row>
        <row r="757">
          <cell r="C757">
            <v>85480</v>
          </cell>
          <cell r="D757">
            <v>13.86</v>
          </cell>
          <cell r="E757">
            <v>10</v>
          </cell>
          <cell r="F757">
            <v>119.25</v>
          </cell>
          <cell r="G757">
            <v>35.78</v>
          </cell>
          <cell r="H757">
            <v>0</v>
          </cell>
          <cell r="I757">
            <v>83.48</v>
          </cell>
        </row>
        <row r="758">
          <cell r="C758">
            <v>85490</v>
          </cell>
          <cell r="D758">
            <v>7.68</v>
          </cell>
          <cell r="E758">
            <v>10</v>
          </cell>
          <cell r="F758">
            <v>107.7</v>
          </cell>
          <cell r="G758">
            <v>32.31</v>
          </cell>
          <cell r="H758">
            <v>0</v>
          </cell>
          <cell r="I758">
            <v>75.39</v>
          </cell>
        </row>
        <row r="759">
          <cell r="C759">
            <v>85500</v>
          </cell>
          <cell r="D759">
            <v>6.39</v>
          </cell>
          <cell r="E759">
            <v>10</v>
          </cell>
          <cell r="F759">
            <v>70.349999999999994</v>
          </cell>
          <cell r="G759">
            <v>21.11</v>
          </cell>
          <cell r="H759">
            <v>0</v>
          </cell>
          <cell r="I759">
            <v>49.25</v>
          </cell>
        </row>
        <row r="760">
          <cell r="C760">
            <v>85520</v>
          </cell>
          <cell r="D760">
            <v>7.04</v>
          </cell>
          <cell r="E760">
            <v>20</v>
          </cell>
          <cell r="F760">
            <v>134.30000000000001</v>
          </cell>
          <cell r="G760">
            <v>40.29</v>
          </cell>
          <cell r="H760">
            <v>0</v>
          </cell>
          <cell r="I760">
            <v>94.01</v>
          </cell>
        </row>
        <row r="761">
          <cell r="C761">
            <v>85530</v>
          </cell>
          <cell r="D761">
            <v>2.46</v>
          </cell>
          <cell r="E761">
            <v>10</v>
          </cell>
          <cell r="F761">
            <v>47.5</v>
          </cell>
          <cell r="G761">
            <v>14.25</v>
          </cell>
          <cell r="H761">
            <v>0</v>
          </cell>
          <cell r="I761">
            <v>33.25</v>
          </cell>
        </row>
        <row r="762">
          <cell r="C762">
            <v>85540</v>
          </cell>
          <cell r="D762">
            <v>1.77</v>
          </cell>
          <cell r="E762">
            <v>10</v>
          </cell>
          <cell r="F762">
            <v>21.15</v>
          </cell>
          <cell r="G762">
            <v>6.35</v>
          </cell>
          <cell r="H762">
            <v>0</v>
          </cell>
          <cell r="I762">
            <v>14.81</v>
          </cell>
        </row>
        <row r="763">
          <cell r="C763">
            <v>85550</v>
          </cell>
          <cell r="D763">
            <v>1.76</v>
          </cell>
          <cell r="E763">
            <v>10</v>
          </cell>
          <cell r="F763">
            <v>17.649999999999999</v>
          </cell>
          <cell r="G763">
            <v>5.3</v>
          </cell>
          <cell r="H763">
            <v>0</v>
          </cell>
          <cell r="I763">
            <v>12.36</v>
          </cell>
        </row>
        <row r="764">
          <cell r="C764">
            <v>85560</v>
          </cell>
          <cell r="D764">
            <v>2.54</v>
          </cell>
          <cell r="E764">
            <v>10</v>
          </cell>
          <cell r="F764">
            <v>21.5</v>
          </cell>
          <cell r="G764">
            <v>6.45</v>
          </cell>
          <cell r="H764">
            <v>0</v>
          </cell>
          <cell r="I764">
            <v>15.05</v>
          </cell>
        </row>
        <row r="765">
          <cell r="C765">
            <v>85570</v>
          </cell>
          <cell r="D765">
            <v>2.69</v>
          </cell>
          <cell r="E765">
            <v>10</v>
          </cell>
          <cell r="F765">
            <v>26.15</v>
          </cell>
          <cell r="G765">
            <v>5.23</v>
          </cell>
          <cell r="H765">
            <v>0</v>
          </cell>
          <cell r="I765">
            <v>20.92</v>
          </cell>
        </row>
        <row r="766">
          <cell r="C766">
            <v>85580</v>
          </cell>
          <cell r="D766">
            <v>2.19</v>
          </cell>
          <cell r="E766">
            <v>10</v>
          </cell>
          <cell r="F766">
            <v>24.4</v>
          </cell>
          <cell r="G766">
            <v>4.88</v>
          </cell>
          <cell r="H766">
            <v>0</v>
          </cell>
          <cell r="I766">
            <v>19.52</v>
          </cell>
        </row>
        <row r="767">
          <cell r="C767">
            <v>85590</v>
          </cell>
          <cell r="D767">
            <v>2.52</v>
          </cell>
          <cell r="E767">
            <v>10</v>
          </cell>
          <cell r="F767">
            <v>23.55</v>
          </cell>
          <cell r="G767">
            <v>4.71</v>
          </cell>
          <cell r="H767">
            <v>0</v>
          </cell>
          <cell r="I767">
            <v>18.84</v>
          </cell>
        </row>
        <row r="768">
          <cell r="C768">
            <v>85600</v>
          </cell>
          <cell r="D768">
            <v>1.88</v>
          </cell>
          <cell r="E768">
            <v>10</v>
          </cell>
          <cell r="F768">
            <v>22</v>
          </cell>
          <cell r="G768">
            <v>4.4000000000000004</v>
          </cell>
          <cell r="H768">
            <v>0</v>
          </cell>
          <cell r="I768">
            <v>17.600000000000001</v>
          </cell>
        </row>
        <row r="769">
          <cell r="C769">
            <v>85610</v>
          </cell>
          <cell r="D769">
            <v>0.19</v>
          </cell>
          <cell r="E769">
            <v>10</v>
          </cell>
          <cell r="F769">
            <v>10.35</v>
          </cell>
          <cell r="G769">
            <v>2.0699999999999998</v>
          </cell>
          <cell r="H769">
            <v>0</v>
          </cell>
          <cell r="I769">
            <v>8.2799999999999994</v>
          </cell>
        </row>
        <row r="770">
          <cell r="C770">
            <v>85620</v>
          </cell>
          <cell r="D770">
            <v>0.17</v>
          </cell>
          <cell r="E770">
            <v>10</v>
          </cell>
          <cell r="F770">
            <v>1.8</v>
          </cell>
          <cell r="G770">
            <v>0.36</v>
          </cell>
          <cell r="H770">
            <v>0</v>
          </cell>
          <cell r="I770">
            <v>1.44</v>
          </cell>
        </row>
        <row r="771">
          <cell r="C771">
            <v>85640</v>
          </cell>
          <cell r="D771">
            <v>0.26</v>
          </cell>
          <cell r="E771">
            <v>20</v>
          </cell>
          <cell r="F771">
            <v>4.3</v>
          </cell>
          <cell r="G771">
            <v>3.87</v>
          </cell>
          <cell r="H771">
            <v>0.43</v>
          </cell>
          <cell r="I771">
            <v>0</v>
          </cell>
        </row>
        <row r="772">
          <cell r="C772">
            <v>85660</v>
          </cell>
          <cell r="D772">
            <v>3.48</v>
          </cell>
          <cell r="E772">
            <v>20</v>
          </cell>
          <cell r="F772">
            <v>37.4</v>
          </cell>
          <cell r="G772">
            <v>33.659999999999997</v>
          </cell>
          <cell r="H772">
            <v>3.74</v>
          </cell>
          <cell r="I772">
            <v>0</v>
          </cell>
        </row>
        <row r="773">
          <cell r="C773">
            <v>85680</v>
          </cell>
          <cell r="D773">
            <v>2.39</v>
          </cell>
          <cell r="E773">
            <v>20</v>
          </cell>
          <cell r="F773">
            <v>58.7</v>
          </cell>
          <cell r="G773">
            <v>52.83</v>
          </cell>
          <cell r="H773">
            <v>5.87</v>
          </cell>
          <cell r="I773">
            <v>0</v>
          </cell>
        </row>
        <row r="774">
          <cell r="C774">
            <v>85700</v>
          </cell>
          <cell r="D774">
            <v>5.78</v>
          </cell>
          <cell r="E774">
            <v>20</v>
          </cell>
          <cell r="F774">
            <v>81.7</v>
          </cell>
          <cell r="G774">
            <v>73.53</v>
          </cell>
          <cell r="H774">
            <v>8.17</v>
          </cell>
          <cell r="I774">
            <v>0</v>
          </cell>
        </row>
        <row r="775">
          <cell r="C775">
            <v>85720</v>
          </cell>
          <cell r="D775">
            <v>3.34</v>
          </cell>
          <cell r="E775">
            <v>20</v>
          </cell>
          <cell r="F775">
            <v>91.2</v>
          </cell>
          <cell r="G775">
            <v>82.08</v>
          </cell>
          <cell r="H775">
            <v>9.1199999999999992</v>
          </cell>
          <cell r="I775">
            <v>0</v>
          </cell>
        </row>
        <row r="776">
          <cell r="C776">
            <v>85740</v>
          </cell>
          <cell r="D776">
            <v>1.47</v>
          </cell>
          <cell r="E776">
            <v>20</v>
          </cell>
          <cell r="F776">
            <v>48.1</v>
          </cell>
          <cell r="G776">
            <v>43.29</v>
          </cell>
          <cell r="H776">
            <v>4.8099999999999996</v>
          </cell>
          <cell r="I776">
            <v>0</v>
          </cell>
        </row>
        <row r="777">
          <cell r="C777">
            <v>85750</v>
          </cell>
          <cell r="D777">
            <v>0.95</v>
          </cell>
          <cell r="E777">
            <v>10</v>
          </cell>
          <cell r="F777">
            <v>12.1</v>
          </cell>
          <cell r="G777">
            <v>10.89</v>
          </cell>
          <cell r="H777">
            <v>1.21</v>
          </cell>
          <cell r="I777">
            <v>0</v>
          </cell>
        </row>
        <row r="778">
          <cell r="C778">
            <v>85760</v>
          </cell>
          <cell r="D778">
            <v>3.34</v>
          </cell>
          <cell r="E778">
            <v>10</v>
          </cell>
          <cell r="F778">
            <v>21.45</v>
          </cell>
          <cell r="G778">
            <v>19.309999999999999</v>
          </cell>
          <cell r="H778">
            <v>2.15</v>
          </cell>
          <cell r="I778">
            <v>0</v>
          </cell>
        </row>
        <row r="779">
          <cell r="C779">
            <v>85770</v>
          </cell>
          <cell r="D779">
            <v>1.07</v>
          </cell>
          <cell r="E779">
            <v>10</v>
          </cell>
          <cell r="F779">
            <v>22.05</v>
          </cell>
          <cell r="G779">
            <v>0</v>
          </cell>
          <cell r="H779">
            <v>0</v>
          </cell>
          <cell r="I779">
            <v>22.05</v>
          </cell>
        </row>
        <row r="780">
          <cell r="C780">
            <v>85780</v>
          </cell>
          <cell r="D780">
            <v>0.43</v>
          </cell>
          <cell r="E780">
            <v>10</v>
          </cell>
          <cell r="F780">
            <v>7.5</v>
          </cell>
          <cell r="G780">
            <v>6.75</v>
          </cell>
          <cell r="H780">
            <v>0.75</v>
          </cell>
          <cell r="I780">
            <v>0</v>
          </cell>
        </row>
        <row r="781">
          <cell r="C781">
            <v>85800</v>
          </cell>
          <cell r="D781">
            <v>0.88</v>
          </cell>
          <cell r="E781">
            <v>20</v>
          </cell>
          <cell r="F781">
            <v>13.1</v>
          </cell>
          <cell r="G781">
            <v>11.79</v>
          </cell>
          <cell r="H781">
            <v>1.31</v>
          </cell>
          <cell r="I781">
            <v>0</v>
          </cell>
        </row>
        <row r="782">
          <cell r="C782">
            <v>85820</v>
          </cell>
          <cell r="D782">
            <v>1.8</v>
          </cell>
          <cell r="E782">
            <v>20</v>
          </cell>
          <cell r="F782">
            <v>26.8</v>
          </cell>
          <cell r="G782">
            <v>24.12</v>
          </cell>
          <cell r="H782">
            <v>2.68</v>
          </cell>
          <cell r="I782">
            <v>0</v>
          </cell>
        </row>
        <row r="783">
          <cell r="C783">
            <v>85840</v>
          </cell>
          <cell r="D783">
            <v>2.4300000000000002</v>
          </cell>
          <cell r="E783">
            <v>20</v>
          </cell>
          <cell r="F783">
            <v>42.3</v>
          </cell>
          <cell r="G783">
            <v>38.07</v>
          </cell>
          <cell r="H783">
            <v>4.2300000000000004</v>
          </cell>
          <cell r="I783">
            <v>0</v>
          </cell>
        </row>
        <row r="784">
          <cell r="C784">
            <v>85850</v>
          </cell>
          <cell r="D784">
            <v>2.1</v>
          </cell>
          <cell r="E784">
            <v>10</v>
          </cell>
          <cell r="F784">
            <v>22.65</v>
          </cell>
          <cell r="G784">
            <v>20.39</v>
          </cell>
          <cell r="H784">
            <v>2.27</v>
          </cell>
          <cell r="I784">
            <v>0</v>
          </cell>
        </row>
        <row r="785">
          <cell r="C785">
            <v>85860</v>
          </cell>
          <cell r="D785">
            <v>0.67</v>
          </cell>
          <cell r="E785">
            <v>10</v>
          </cell>
          <cell r="F785">
            <v>13.85</v>
          </cell>
          <cell r="G785">
            <v>12.47</v>
          </cell>
          <cell r="H785">
            <v>1.39</v>
          </cell>
          <cell r="I785">
            <v>0</v>
          </cell>
        </row>
        <row r="786">
          <cell r="C786">
            <v>85880</v>
          </cell>
          <cell r="D786">
            <v>0</v>
          </cell>
          <cell r="E786">
            <v>20</v>
          </cell>
          <cell r="F786">
            <v>3.35</v>
          </cell>
          <cell r="G786">
            <v>3.02</v>
          </cell>
          <cell r="H786">
            <v>0.34</v>
          </cell>
          <cell r="I786">
            <v>0</v>
          </cell>
        </row>
        <row r="787">
          <cell r="C787">
            <v>85900</v>
          </cell>
          <cell r="D787">
            <v>0</v>
          </cell>
          <cell r="E787">
            <v>20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</row>
        <row r="788">
          <cell r="C788">
            <v>85920</v>
          </cell>
          <cell r="D788">
            <v>0.37</v>
          </cell>
          <cell r="E788">
            <v>20</v>
          </cell>
          <cell r="F788">
            <v>1.85</v>
          </cell>
          <cell r="G788">
            <v>1.67</v>
          </cell>
          <cell r="H788">
            <v>0.19</v>
          </cell>
          <cell r="I788">
            <v>0</v>
          </cell>
        </row>
        <row r="789">
          <cell r="C789">
            <v>85940</v>
          </cell>
          <cell r="D789">
            <v>0.51</v>
          </cell>
          <cell r="E789">
            <v>20</v>
          </cell>
          <cell r="F789">
            <v>8.8000000000000007</v>
          </cell>
          <cell r="G789">
            <v>7.92</v>
          </cell>
          <cell r="H789">
            <v>0.88</v>
          </cell>
          <cell r="I789">
            <v>0</v>
          </cell>
        </row>
        <row r="790">
          <cell r="C790">
            <v>85960</v>
          </cell>
          <cell r="D790">
            <v>0</v>
          </cell>
          <cell r="E790">
            <v>20</v>
          </cell>
          <cell r="F790">
            <v>2.5499999999999998</v>
          </cell>
          <cell r="G790">
            <v>2.2999999999999998</v>
          </cell>
          <cell r="H790">
            <v>0.26</v>
          </cell>
          <cell r="I790">
            <v>0</v>
          </cell>
        </row>
        <row r="791">
          <cell r="C791">
            <v>85980</v>
          </cell>
          <cell r="D791">
            <v>0</v>
          </cell>
          <cell r="E791">
            <v>20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</row>
        <row r="792">
          <cell r="C792">
            <v>86000</v>
          </cell>
          <cell r="D792">
            <v>0</v>
          </cell>
          <cell r="E792">
            <v>20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</row>
        <row r="793">
          <cell r="C793">
            <v>86020</v>
          </cell>
          <cell r="D793">
            <v>0</v>
          </cell>
          <cell r="E793">
            <v>20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</row>
        <row r="794">
          <cell r="C794">
            <v>86040</v>
          </cell>
          <cell r="D794">
            <v>0</v>
          </cell>
          <cell r="E794">
            <v>20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</row>
        <row r="795">
          <cell r="C795">
            <v>86060</v>
          </cell>
          <cell r="D795">
            <v>0</v>
          </cell>
          <cell r="E795">
            <v>20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</row>
        <row r="796">
          <cell r="C796">
            <v>86070</v>
          </cell>
          <cell r="D796">
            <v>0.16</v>
          </cell>
          <cell r="E796">
            <v>10</v>
          </cell>
          <cell r="F796">
            <v>0.4</v>
          </cell>
          <cell r="G796">
            <v>0.36</v>
          </cell>
          <cell r="H796">
            <v>0.04</v>
          </cell>
          <cell r="I796">
            <v>0</v>
          </cell>
        </row>
        <row r="797">
          <cell r="C797">
            <v>86080</v>
          </cell>
          <cell r="D797">
            <v>0.21</v>
          </cell>
          <cell r="E797">
            <v>10</v>
          </cell>
          <cell r="F797">
            <v>1.85</v>
          </cell>
          <cell r="G797">
            <v>1.67</v>
          </cell>
          <cell r="H797">
            <v>0.19</v>
          </cell>
          <cell r="I797">
            <v>0</v>
          </cell>
        </row>
        <row r="798">
          <cell r="C798">
            <v>86100</v>
          </cell>
          <cell r="D798">
            <v>0</v>
          </cell>
          <cell r="E798">
            <v>20</v>
          </cell>
          <cell r="F798">
            <v>1.05</v>
          </cell>
          <cell r="G798">
            <v>0.95</v>
          </cell>
          <cell r="H798">
            <v>0.11</v>
          </cell>
          <cell r="I798">
            <v>0</v>
          </cell>
        </row>
        <row r="799">
          <cell r="C799">
            <v>86120</v>
          </cell>
          <cell r="D799">
            <v>0</v>
          </cell>
          <cell r="E799">
            <v>20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</row>
        <row r="800">
          <cell r="C800">
            <v>86140</v>
          </cell>
          <cell r="D800">
            <v>3.18</v>
          </cell>
          <cell r="E800">
            <v>20</v>
          </cell>
          <cell r="F800">
            <v>15.9</v>
          </cell>
          <cell r="G800">
            <v>12.72</v>
          </cell>
          <cell r="H800">
            <v>1.59</v>
          </cell>
          <cell r="I800">
            <v>1.59</v>
          </cell>
        </row>
        <row r="801">
          <cell r="C801">
            <v>86160</v>
          </cell>
          <cell r="D801">
            <v>0</v>
          </cell>
          <cell r="E801">
            <v>20</v>
          </cell>
          <cell r="F801">
            <v>15.9</v>
          </cell>
          <cell r="G801">
            <v>12.72</v>
          </cell>
          <cell r="H801">
            <v>1.59</v>
          </cell>
          <cell r="I801">
            <v>1.59</v>
          </cell>
        </row>
        <row r="802">
          <cell r="C802">
            <v>86170</v>
          </cell>
          <cell r="D802">
            <v>0.17</v>
          </cell>
          <cell r="E802">
            <v>10</v>
          </cell>
          <cell r="F802">
            <v>0.43</v>
          </cell>
          <cell r="G802">
            <v>0.34</v>
          </cell>
          <cell r="H802">
            <v>0.04</v>
          </cell>
          <cell r="I802">
            <v>0.04</v>
          </cell>
        </row>
        <row r="803">
          <cell r="C803">
            <v>86180</v>
          </cell>
          <cell r="D803">
            <v>1.54</v>
          </cell>
          <cell r="E803">
            <v>10</v>
          </cell>
          <cell r="F803">
            <v>8.5500000000000007</v>
          </cell>
          <cell r="G803">
            <v>6.84</v>
          </cell>
          <cell r="H803">
            <v>0.86</v>
          </cell>
          <cell r="I803">
            <v>0.86</v>
          </cell>
        </row>
        <row r="804">
          <cell r="C804">
            <v>86200</v>
          </cell>
          <cell r="D804">
            <v>16.350000000000001</v>
          </cell>
          <cell r="E804">
            <v>20</v>
          </cell>
          <cell r="F804">
            <v>178.9</v>
          </cell>
          <cell r="G804">
            <v>143.12</v>
          </cell>
          <cell r="H804">
            <v>17.89</v>
          </cell>
          <cell r="I804">
            <v>17.89</v>
          </cell>
        </row>
        <row r="805">
          <cell r="C805">
            <v>86210</v>
          </cell>
          <cell r="D805">
            <v>6.08</v>
          </cell>
          <cell r="E805">
            <v>10</v>
          </cell>
          <cell r="F805">
            <v>112.15</v>
          </cell>
          <cell r="G805">
            <v>89.72</v>
          </cell>
          <cell r="H805">
            <v>11.22</v>
          </cell>
          <cell r="I805">
            <v>11.22</v>
          </cell>
        </row>
        <row r="806">
          <cell r="C806">
            <v>86220</v>
          </cell>
          <cell r="D806">
            <v>8.8000000000000007</v>
          </cell>
          <cell r="E806">
            <v>10</v>
          </cell>
          <cell r="F806">
            <v>74.400000000000006</v>
          </cell>
          <cell r="G806">
            <v>59.52</v>
          </cell>
          <cell r="H806">
            <v>7.44</v>
          </cell>
          <cell r="I806">
            <v>7.44</v>
          </cell>
        </row>
        <row r="807">
          <cell r="C807">
            <v>86230</v>
          </cell>
          <cell r="D807">
            <v>35.880000000000003</v>
          </cell>
          <cell r="E807">
            <v>10</v>
          </cell>
          <cell r="F807">
            <v>223.4</v>
          </cell>
          <cell r="G807">
            <v>178.72</v>
          </cell>
          <cell r="H807">
            <v>22.34</v>
          </cell>
          <cell r="I807">
            <v>22.34</v>
          </cell>
        </row>
        <row r="808">
          <cell r="C808">
            <v>86240</v>
          </cell>
          <cell r="D808">
            <v>25.8</v>
          </cell>
          <cell r="E808">
            <v>10</v>
          </cell>
          <cell r="F808">
            <v>308.39999999999998</v>
          </cell>
          <cell r="G808">
            <v>246.72</v>
          </cell>
          <cell r="H808">
            <v>30.84</v>
          </cell>
          <cell r="I808">
            <v>30.84</v>
          </cell>
        </row>
        <row r="809">
          <cell r="C809">
            <v>86260</v>
          </cell>
          <cell r="D809">
            <v>5.49</v>
          </cell>
          <cell r="E809">
            <v>20</v>
          </cell>
          <cell r="F809">
            <v>312.89999999999998</v>
          </cell>
          <cell r="G809">
            <v>250.32</v>
          </cell>
          <cell r="H809">
            <v>31.29</v>
          </cell>
          <cell r="I809">
            <v>31.29</v>
          </cell>
        </row>
        <row r="810">
          <cell r="C810">
            <v>86280</v>
          </cell>
          <cell r="D810">
            <v>1.75</v>
          </cell>
          <cell r="E810">
            <v>20</v>
          </cell>
          <cell r="F810">
            <v>72.400000000000006</v>
          </cell>
          <cell r="G810">
            <v>57.92</v>
          </cell>
          <cell r="H810">
            <v>7.24</v>
          </cell>
          <cell r="I810">
            <v>7.24</v>
          </cell>
        </row>
        <row r="811">
          <cell r="C811">
            <v>86300</v>
          </cell>
          <cell r="D811">
            <v>0.4</v>
          </cell>
          <cell r="E811">
            <v>20</v>
          </cell>
          <cell r="F811">
            <v>21.5</v>
          </cell>
          <cell r="G811">
            <v>17.2</v>
          </cell>
          <cell r="H811">
            <v>2.15</v>
          </cell>
          <cell r="I811">
            <v>2.15</v>
          </cell>
        </row>
        <row r="812">
          <cell r="C812">
            <v>86320</v>
          </cell>
          <cell r="D812">
            <v>0</v>
          </cell>
          <cell r="E812">
            <v>20</v>
          </cell>
          <cell r="F812">
            <v>2</v>
          </cell>
          <cell r="G812">
            <v>1.6</v>
          </cell>
          <cell r="H812">
            <v>0.2</v>
          </cell>
          <cell r="I812">
            <v>0.2</v>
          </cell>
        </row>
        <row r="813">
          <cell r="C813">
            <v>86330</v>
          </cell>
          <cell r="D813">
            <v>0</v>
          </cell>
          <cell r="E813">
            <v>10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</row>
        <row r="814">
          <cell r="C814">
            <v>86340</v>
          </cell>
          <cell r="D814">
            <v>0</v>
          </cell>
          <cell r="E814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</row>
        <row r="815">
          <cell r="C815">
            <v>86350</v>
          </cell>
          <cell r="D815">
            <v>0</v>
          </cell>
          <cell r="E815">
            <v>10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</row>
        <row r="816">
          <cell r="C816">
            <v>86360</v>
          </cell>
          <cell r="D816">
            <v>0</v>
          </cell>
          <cell r="E816">
            <v>10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</row>
        <row r="817">
          <cell r="C817">
            <v>86380</v>
          </cell>
          <cell r="D817">
            <v>0.33</v>
          </cell>
          <cell r="E817">
            <v>20</v>
          </cell>
          <cell r="F817">
            <v>1.65</v>
          </cell>
          <cell r="G817">
            <v>1.32</v>
          </cell>
          <cell r="H817">
            <v>0.17</v>
          </cell>
          <cell r="I817">
            <v>0.17</v>
          </cell>
        </row>
        <row r="818">
          <cell r="C818">
            <v>86390</v>
          </cell>
          <cell r="D818">
            <v>0.09</v>
          </cell>
          <cell r="E818">
            <v>10</v>
          </cell>
          <cell r="F818">
            <v>2.1</v>
          </cell>
          <cell r="G818">
            <v>1.68</v>
          </cell>
          <cell r="H818">
            <v>0.21</v>
          </cell>
          <cell r="I818">
            <v>0.21</v>
          </cell>
        </row>
        <row r="819">
          <cell r="C819">
            <v>86400</v>
          </cell>
          <cell r="D819">
            <v>0</v>
          </cell>
          <cell r="E819">
            <v>10</v>
          </cell>
          <cell r="F819">
            <v>0.23</v>
          </cell>
          <cell r="G819">
            <v>0.18</v>
          </cell>
          <cell r="H819">
            <v>0.02</v>
          </cell>
          <cell r="I819">
            <v>0.02</v>
          </cell>
        </row>
        <row r="820">
          <cell r="C820">
            <v>86410</v>
          </cell>
          <cell r="D820">
            <v>0</v>
          </cell>
          <cell r="E820">
            <v>10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</row>
        <row r="821">
          <cell r="C821">
            <v>86420</v>
          </cell>
          <cell r="D821">
            <v>5.48</v>
          </cell>
          <cell r="E821">
            <v>10</v>
          </cell>
          <cell r="F821">
            <v>13.7</v>
          </cell>
          <cell r="G821">
            <v>10.96</v>
          </cell>
          <cell r="H821">
            <v>1.37</v>
          </cell>
          <cell r="I821">
            <v>1.37</v>
          </cell>
        </row>
        <row r="822">
          <cell r="C822">
            <v>86440</v>
          </cell>
          <cell r="D822">
            <v>10.36</v>
          </cell>
          <cell r="E822">
            <v>20</v>
          </cell>
          <cell r="F822">
            <v>158.4</v>
          </cell>
          <cell r="G822">
            <v>126.72</v>
          </cell>
          <cell r="H822">
            <v>15.84</v>
          </cell>
          <cell r="I822">
            <v>15.84</v>
          </cell>
        </row>
        <row r="823">
          <cell r="C823">
            <v>86460</v>
          </cell>
          <cell r="D823">
            <v>0</v>
          </cell>
          <cell r="E823">
            <v>20</v>
          </cell>
          <cell r="F823">
            <v>51.8</v>
          </cell>
          <cell r="G823">
            <v>41.44</v>
          </cell>
          <cell r="H823">
            <v>5.18</v>
          </cell>
          <cell r="I823">
            <v>5.18</v>
          </cell>
        </row>
        <row r="824">
          <cell r="C824">
            <v>86480</v>
          </cell>
          <cell r="D824">
            <v>0</v>
          </cell>
          <cell r="E824">
            <v>20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</row>
        <row r="825">
          <cell r="C825">
            <v>86490</v>
          </cell>
          <cell r="D825">
            <v>0</v>
          </cell>
          <cell r="E825">
            <v>10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</row>
        <row r="826">
          <cell r="C826">
            <v>86500</v>
          </cell>
          <cell r="D826">
            <v>0</v>
          </cell>
          <cell r="E826">
            <v>10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</row>
        <row r="827">
          <cell r="C827">
            <v>86510</v>
          </cell>
          <cell r="D827">
            <v>0</v>
          </cell>
          <cell r="E827">
            <v>10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</row>
        <row r="828">
          <cell r="C828">
            <v>86520</v>
          </cell>
          <cell r="D828">
            <v>0</v>
          </cell>
          <cell r="E828">
            <v>10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</row>
        <row r="829">
          <cell r="C829">
            <v>86540</v>
          </cell>
          <cell r="D829">
            <v>0.81</v>
          </cell>
          <cell r="E829">
            <v>20</v>
          </cell>
          <cell r="F829">
            <v>4.05</v>
          </cell>
          <cell r="G829">
            <v>2.0299999999999998</v>
          </cell>
          <cell r="H829">
            <v>1.82</v>
          </cell>
          <cell r="I829">
            <v>0.2</v>
          </cell>
        </row>
        <row r="830">
          <cell r="C830">
            <v>86550</v>
          </cell>
          <cell r="D830">
            <v>8.9499999999999993</v>
          </cell>
          <cell r="E830">
            <v>10</v>
          </cell>
          <cell r="F830">
            <v>48.8</v>
          </cell>
          <cell r="G830">
            <v>24.4</v>
          </cell>
          <cell r="H830">
            <v>21.96</v>
          </cell>
          <cell r="I830">
            <v>2.44</v>
          </cell>
        </row>
        <row r="831">
          <cell r="C831">
            <v>86560</v>
          </cell>
          <cell r="D831">
            <v>3.71</v>
          </cell>
          <cell r="E831">
            <v>10</v>
          </cell>
          <cell r="F831">
            <v>63.3</v>
          </cell>
          <cell r="G831">
            <v>31.65</v>
          </cell>
          <cell r="H831">
            <v>28.49</v>
          </cell>
          <cell r="I831">
            <v>3.17</v>
          </cell>
        </row>
        <row r="832">
          <cell r="C832">
            <v>86580</v>
          </cell>
          <cell r="D832">
            <v>0.87</v>
          </cell>
          <cell r="E832">
            <v>20</v>
          </cell>
          <cell r="F832">
            <v>45.8</v>
          </cell>
          <cell r="G832">
            <v>22.9</v>
          </cell>
          <cell r="H832">
            <v>20.61</v>
          </cell>
          <cell r="I832">
            <v>2.29</v>
          </cell>
        </row>
        <row r="833">
          <cell r="C833">
            <v>86600</v>
          </cell>
          <cell r="D833">
            <v>0</v>
          </cell>
          <cell r="E833">
            <v>20</v>
          </cell>
          <cell r="F833">
            <v>4.3499999999999996</v>
          </cell>
          <cell r="G833">
            <v>2.1800000000000002</v>
          </cell>
          <cell r="H833">
            <v>1.96</v>
          </cell>
          <cell r="I833">
            <v>0.22</v>
          </cell>
        </row>
        <row r="834">
          <cell r="C834">
            <v>86620</v>
          </cell>
          <cell r="D834">
            <v>0.28999999999999998</v>
          </cell>
          <cell r="E834">
            <v>20</v>
          </cell>
          <cell r="F834">
            <v>1.45</v>
          </cell>
          <cell r="G834">
            <v>0.73</v>
          </cell>
          <cell r="H834">
            <v>0.65</v>
          </cell>
          <cell r="I834">
            <v>7.0000000000000007E-2</v>
          </cell>
        </row>
        <row r="835">
          <cell r="C835">
            <v>86640</v>
          </cell>
          <cell r="D835">
            <v>8.34</v>
          </cell>
          <cell r="E835">
            <v>20</v>
          </cell>
          <cell r="F835">
            <v>86.3</v>
          </cell>
          <cell r="G835">
            <v>43.15</v>
          </cell>
          <cell r="H835">
            <v>38.840000000000003</v>
          </cell>
          <cell r="I835">
            <v>4.32</v>
          </cell>
        </row>
        <row r="836">
          <cell r="C836">
            <v>86650</v>
          </cell>
          <cell r="D836">
            <v>8.3800000000000008</v>
          </cell>
          <cell r="E836">
            <v>10</v>
          </cell>
          <cell r="F836">
            <v>83.6</v>
          </cell>
          <cell r="G836">
            <v>41.8</v>
          </cell>
          <cell r="H836">
            <v>37.619999999999997</v>
          </cell>
          <cell r="I836">
            <v>4.18</v>
          </cell>
        </row>
        <row r="837">
          <cell r="C837">
            <v>86660</v>
          </cell>
          <cell r="D837">
            <v>0.33</v>
          </cell>
          <cell r="E837">
            <v>10</v>
          </cell>
          <cell r="F837">
            <v>43.55</v>
          </cell>
          <cell r="G837">
            <v>21.78</v>
          </cell>
          <cell r="H837">
            <v>19.600000000000001</v>
          </cell>
          <cell r="I837">
            <v>2.1800000000000002</v>
          </cell>
        </row>
        <row r="838">
          <cell r="C838">
            <v>86670</v>
          </cell>
          <cell r="D838">
            <v>0</v>
          </cell>
          <cell r="E838">
            <v>10</v>
          </cell>
          <cell r="F838">
            <v>0.83</v>
          </cell>
          <cell r="G838">
            <v>0.42</v>
          </cell>
          <cell r="H838">
            <v>0.37</v>
          </cell>
          <cell r="I838">
            <v>0.04</v>
          </cell>
        </row>
        <row r="839">
          <cell r="C839">
            <v>86680</v>
          </cell>
          <cell r="D839">
            <v>21.07</v>
          </cell>
          <cell r="E839">
            <v>10</v>
          </cell>
          <cell r="F839">
            <v>52.68</v>
          </cell>
          <cell r="G839">
            <v>26.34</v>
          </cell>
          <cell r="H839">
            <v>23.71</v>
          </cell>
          <cell r="I839">
            <v>2.63</v>
          </cell>
        </row>
        <row r="840">
          <cell r="C840">
            <v>86690</v>
          </cell>
          <cell r="D840">
            <v>27.4</v>
          </cell>
          <cell r="E840">
            <v>10</v>
          </cell>
          <cell r="F840">
            <v>242.35</v>
          </cell>
          <cell r="G840">
            <v>121.18</v>
          </cell>
          <cell r="H840">
            <v>109.06</v>
          </cell>
          <cell r="I840">
            <v>12.12</v>
          </cell>
        </row>
        <row r="841">
          <cell r="C841">
            <v>86700</v>
          </cell>
          <cell r="D841">
            <v>24.39</v>
          </cell>
          <cell r="E841">
            <v>10</v>
          </cell>
          <cell r="F841">
            <v>258.95</v>
          </cell>
          <cell r="G841">
            <v>129.47999999999999</v>
          </cell>
          <cell r="H841">
            <v>116.53</v>
          </cell>
          <cell r="I841">
            <v>12.95</v>
          </cell>
        </row>
        <row r="842">
          <cell r="C842">
            <v>86720</v>
          </cell>
          <cell r="D842">
            <v>2.61</v>
          </cell>
          <cell r="E842">
            <v>20</v>
          </cell>
          <cell r="F842">
            <v>270</v>
          </cell>
          <cell r="G842">
            <v>135</v>
          </cell>
          <cell r="H842">
            <v>121.5</v>
          </cell>
          <cell r="I842">
            <v>13.5</v>
          </cell>
        </row>
        <row r="843">
          <cell r="C843">
            <v>86740</v>
          </cell>
          <cell r="D843">
            <v>0.67</v>
          </cell>
          <cell r="E843">
            <v>20</v>
          </cell>
          <cell r="F843">
            <v>32.799999999999997</v>
          </cell>
          <cell r="G843">
            <v>16.399999999999999</v>
          </cell>
          <cell r="H843">
            <v>14.76</v>
          </cell>
          <cell r="I843">
            <v>1.64</v>
          </cell>
        </row>
        <row r="844">
          <cell r="C844">
            <v>86750</v>
          </cell>
          <cell r="D844">
            <v>1.65</v>
          </cell>
          <cell r="E844">
            <v>10</v>
          </cell>
          <cell r="F844">
            <v>11.6</v>
          </cell>
          <cell r="G844">
            <v>5.8</v>
          </cell>
          <cell r="H844">
            <v>5.22</v>
          </cell>
          <cell r="I844">
            <v>0.57999999999999996</v>
          </cell>
        </row>
        <row r="845">
          <cell r="C845">
            <v>86760</v>
          </cell>
          <cell r="D845">
            <v>0.86</v>
          </cell>
          <cell r="E845">
            <v>10</v>
          </cell>
          <cell r="F845">
            <v>12.55</v>
          </cell>
          <cell r="G845">
            <v>6.28</v>
          </cell>
          <cell r="H845">
            <v>5.65</v>
          </cell>
          <cell r="I845">
            <v>0.63</v>
          </cell>
        </row>
        <row r="846">
          <cell r="C846">
            <v>86770</v>
          </cell>
          <cell r="D846">
            <v>0.64</v>
          </cell>
          <cell r="E846">
            <v>10</v>
          </cell>
          <cell r="F846">
            <v>7.5</v>
          </cell>
          <cell r="G846">
            <v>3.75</v>
          </cell>
          <cell r="H846">
            <v>3.38</v>
          </cell>
          <cell r="I846">
            <v>0.38</v>
          </cell>
        </row>
        <row r="847">
          <cell r="C847">
            <v>86780</v>
          </cell>
          <cell r="D847">
            <v>0.39</v>
          </cell>
          <cell r="E847">
            <v>10</v>
          </cell>
          <cell r="F847">
            <v>5.15</v>
          </cell>
          <cell r="G847">
            <v>2.58</v>
          </cell>
          <cell r="H847">
            <v>2.3199999999999998</v>
          </cell>
          <cell r="I847">
            <v>0.26</v>
          </cell>
        </row>
        <row r="848">
          <cell r="C848">
            <v>86800</v>
          </cell>
          <cell r="D848">
            <v>0.47</v>
          </cell>
          <cell r="E848">
            <v>20</v>
          </cell>
          <cell r="F848">
            <v>8.6</v>
          </cell>
          <cell r="G848">
            <v>4.3</v>
          </cell>
          <cell r="H848">
            <v>3.87</v>
          </cell>
          <cell r="I848">
            <v>0.43</v>
          </cell>
        </row>
        <row r="849">
          <cell r="C849">
            <v>86810</v>
          </cell>
          <cell r="D849">
            <v>1.39</v>
          </cell>
          <cell r="E849">
            <v>10</v>
          </cell>
          <cell r="F849">
            <v>9.3000000000000007</v>
          </cell>
          <cell r="G849">
            <v>4.6500000000000004</v>
          </cell>
          <cell r="H849">
            <v>4.1900000000000004</v>
          </cell>
          <cell r="I849">
            <v>0.47</v>
          </cell>
        </row>
        <row r="850">
          <cell r="C850">
            <v>86820</v>
          </cell>
          <cell r="D850">
            <v>1.75</v>
          </cell>
          <cell r="E850">
            <v>10</v>
          </cell>
          <cell r="F850">
            <v>15.7</v>
          </cell>
          <cell r="G850">
            <v>7.85</v>
          </cell>
          <cell r="H850">
            <v>7.07</v>
          </cell>
          <cell r="I850">
            <v>0.79</v>
          </cell>
        </row>
        <row r="851">
          <cell r="C851">
            <v>86830</v>
          </cell>
          <cell r="D851">
            <v>1.06</v>
          </cell>
          <cell r="E851">
            <v>10</v>
          </cell>
          <cell r="F851">
            <v>14.05</v>
          </cell>
          <cell r="G851">
            <v>7.03</v>
          </cell>
          <cell r="H851">
            <v>6.32</v>
          </cell>
          <cell r="I851">
            <v>0.7</v>
          </cell>
        </row>
        <row r="852">
          <cell r="C852">
            <v>86840</v>
          </cell>
          <cell r="D852">
            <v>0.94</v>
          </cell>
          <cell r="E852">
            <v>10</v>
          </cell>
          <cell r="F852">
            <v>10</v>
          </cell>
          <cell r="G852">
            <v>5</v>
          </cell>
          <cell r="H852">
            <v>4.5</v>
          </cell>
          <cell r="I852">
            <v>0.5</v>
          </cell>
        </row>
        <row r="853">
          <cell r="C853">
            <v>86860</v>
          </cell>
          <cell r="D853">
            <v>1.53</v>
          </cell>
          <cell r="E853">
            <v>20</v>
          </cell>
          <cell r="F853">
            <v>24.7</v>
          </cell>
          <cell r="G853">
            <v>12.35</v>
          </cell>
          <cell r="H853">
            <v>11.12</v>
          </cell>
          <cell r="I853">
            <v>1.24</v>
          </cell>
        </row>
        <row r="854">
          <cell r="C854">
            <v>86880</v>
          </cell>
          <cell r="D854">
            <v>1.73</v>
          </cell>
          <cell r="E854">
            <v>20</v>
          </cell>
          <cell r="F854">
            <v>32.6</v>
          </cell>
          <cell r="G854">
            <v>16.3</v>
          </cell>
          <cell r="H854">
            <v>14.67</v>
          </cell>
          <cell r="I854">
            <v>1.63</v>
          </cell>
        </row>
        <row r="855">
          <cell r="C855">
            <v>86900</v>
          </cell>
          <cell r="D855">
            <v>2.12</v>
          </cell>
          <cell r="E855">
            <v>20</v>
          </cell>
          <cell r="F855">
            <v>38.5</v>
          </cell>
          <cell r="G855">
            <v>19.25</v>
          </cell>
          <cell r="H855">
            <v>17.329999999999998</v>
          </cell>
          <cell r="I855">
            <v>1.93</v>
          </cell>
        </row>
        <row r="856">
          <cell r="C856">
            <v>86910</v>
          </cell>
          <cell r="D856">
            <v>0.88</v>
          </cell>
          <cell r="E856">
            <v>10</v>
          </cell>
          <cell r="F856">
            <v>15</v>
          </cell>
          <cell r="G856">
            <v>7.5</v>
          </cell>
          <cell r="H856">
            <v>6.75</v>
          </cell>
          <cell r="I856">
            <v>0.75</v>
          </cell>
        </row>
        <row r="857">
          <cell r="C857">
            <v>86920</v>
          </cell>
          <cell r="D857">
            <v>0.8</v>
          </cell>
          <cell r="E857">
            <v>10</v>
          </cell>
          <cell r="F857">
            <v>8.4</v>
          </cell>
          <cell r="G857">
            <v>0</v>
          </cell>
          <cell r="H857">
            <v>0</v>
          </cell>
          <cell r="I857">
            <v>8.4</v>
          </cell>
        </row>
        <row r="858">
          <cell r="C858">
            <v>86930</v>
          </cell>
          <cell r="D858">
            <v>0.18</v>
          </cell>
          <cell r="E858">
            <v>10</v>
          </cell>
          <cell r="F858">
            <v>4.9000000000000004</v>
          </cell>
          <cell r="G858">
            <v>0</v>
          </cell>
          <cell r="H858">
            <v>0</v>
          </cell>
          <cell r="I858">
            <v>4.9000000000000004</v>
          </cell>
        </row>
        <row r="859">
          <cell r="C859">
            <v>86940</v>
          </cell>
          <cell r="D859">
            <v>0</v>
          </cell>
          <cell r="E859">
            <v>10</v>
          </cell>
          <cell r="F859">
            <v>0.45</v>
          </cell>
          <cell r="G859">
            <v>0</v>
          </cell>
          <cell r="H859">
            <v>0</v>
          </cell>
          <cell r="I859">
            <v>0.45</v>
          </cell>
        </row>
        <row r="860">
          <cell r="C860">
            <v>86960</v>
          </cell>
          <cell r="D860">
            <v>0.25</v>
          </cell>
          <cell r="E860">
            <v>20</v>
          </cell>
          <cell r="F860">
            <v>1.25</v>
          </cell>
          <cell r="G860">
            <v>0</v>
          </cell>
          <cell r="H860">
            <v>0</v>
          </cell>
          <cell r="I860">
            <v>1.25</v>
          </cell>
        </row>
        <row r="861">
          <cell r="C861">
            <v>86980</v>
          </cell>
          <cell r="D861">
            <v>2.0299999999999998</v>
          </cell>
          <cell r="E861">
            <v>20</v>
          </cell>
          <cell r="F861">
            <v>22.8</v>
          </cell>
          <cell r="G861">
            <v>0</v>
          </cell>
          <cell r="H861">
            <v>0</v>
          </cell>
          <cell r="I861">
            <v>22.8</v>
          </cell>
        </row>
        <row r="862">
          <cell r="C862">
            <v>87000</v>
          </cell>
          <cell r="D862">
            <v>4.2</v>
          </cell>
          <cell r="E862">
            <v>20</v>
          </cell>
          <cell r="F862">
            <v>62.3</v>
          </cell>
          <cell r="G862">
            <v>0</v>
          </cell>
          <cell r="H862">
            <v>0</v>
          </cell>
          <cell r="I862">
            <v>62.3</v>
          </cell>
        </row>
        <row r="863">
          <cell r="C863">
            <v>87020</v>
          </cell>
          <cell r="D863">
            <v>6.92</v>
          </cell>
          <cell r="E863">
            <v>20</v>
          </cell>
          <cell r="F863">
            <v>111.2</v>
          </cell>
          <cell r="G863">
            <v>0</v>
          </cell>
          <cell r="H863">
            <v>0</v>
          </cell>
          <cell r="I863">
            <v>111.2</v>
          </cell>
        </row>
        <row r="864">
          <cell r="C864">
            <v>87030</v>
          </cell>
          <cell r="D864">
            <v>4.55</v>
          </cell>
          <cell r="E864">
            <v>10</v>
          </cell>
          <cell r="F864">
            <v>57.35</v>
          </cell>
          <cell r="G864">
            <v>0</v>
          </cell>
          <cell r="H864">
            <v>0</v>
          </cell>
          <cell r="I864">
            <v>57.35</v>
          </cell>
        </row>
        <row r="865">
          <cell r="C865">
            <v>87040</v>
          </cell>
          <cell r="D865">
            <v>3.12</v>
          </cell>
          <cell r="E865">
            <v>10</v>
          </cell>
          <cell r="F865">
            <v>38.35</v>
          </cell>
          <cell r="G865">
            <v>0</v>
          </cell>
          <cell r="H865">
            <v>0</v>
          </cell>
          <cell r="I865">
            <v>38.35</v>
          </cell>
        </row>
        <row r="866">
          <cell r="C866">
            <v>87049.45</v>
          </cell>
          <cell r="D866">
            <v>0</v>
          </cell>
          <cell r="E866">
            <v>9.4499999999970896</v>
          </cell>
          <cell r="F866">
            <v>7.37</v>
          </cell>
          <cell r="G866">
            <v>0</v>
          </cell>
          <cell r="H866">
            <v>0</v>
          </cell>
          <cell r="I866">
            <v>7.37</v>
          </cell>
        </row>
        <row r="867">
          <cell r="C867" t="str">
            <v xml:space="preserve"> PUENTE TABLACHACA 1: 87+049.45 - 87+085</v>
          </cell>
        </row>
        <row r="868">
          <cell r="C868">
            <v>87085</v>
          </cell>
          <cell r="D868">
            <v>0</v>
          </cell>
        </row>
        <row r="869">
          <cell r="C869">
            <v>87090</v>
          </cell>
          <cell r="D869">
            <v>1.25</v>
          </cell>
          <cell r="E869">
            <v>5</v>
          </cell>
          <cell r="F869">
            <v>1.56</v>
          </cell>
          <cell r="G869">
            <v>0</v>
          </cell>
          <cell r="H869">
            <v>0</v>
          </cell>
          <cell r="I869">
            <v>1.56</v>
          </cell>
        </row>
        <row r="870">
          <cell r="C870">
            <v>87100</v>
          </cell>
          <cell r="D870">
            <v>0.42</v>
          </cell>
          <cell r="E870">
            <v>10</v>
          </cell>
          <cell r="F870">
            <v>8.35</v>
          </cell>
          <cell r="G870">
            <v>0</v>
          </cell>
          <cell r="H870">
            <v>0</v>
          </cell>
          <cell r="I870">
            <v>8.35</v>
          </cell>
        </row>
        <row r="871">
          <cell r="C871">
            <v>87110</v>
          </cell>
          <cell r="D871">
            <v>0.13</v>
          </cell>
          <cell r="E871">
            <v>10</v>
          </cell>
          <cell r="F871">
            <v>2.75</v>
          </cell>
          <cell r="G871">
            <v>0</v>
          </cell>
          <cell r="H871">
            <v>0</v>
          </cell>
          <cell r="I871">
            <v>2.75</v>
          </cell>
        </row>
        <row r="872">
          <cell r="C872">
            <v>87120</v>
          </cell>
          <cell r="D872">
            <v>0.09</v>
          </cell>
          <cell r="E872">
            <v>10</v>
          </cell>
          <cell r="F872">
            <v>1.1000000000000001</v>
          </cell>
          <cell r="G872">
            <v>0</v>
          </cell>
          <cell r="H872">
            <v>0</v>
          </cell>
          <cell r="I872">
            <v>1.1000000000000001</v>
          </cell>
        </row>
        <row r="873">
          <cell r="C873">
            <v>87130</v>
          </cell>
          <cell r="D873">
            <v>0.39</v>
          </cell>
          <cell r="E873">
            <v>10</v>
          </cell>
          <cell r="F873">
            <v>2.4</v>
          </cell>
          <cell r="G873">
            <v>0</v>
          </cell>
          <cell r="H873">
            <v>0</v>
          </cell>
          <cell r="I873">
            <v>2.4</v>
          </cell>
        </row>
        <row r="874">
          <cell r="C874">
            <v>87140</v>
          </cell>
          <cell r="D874">
            <v>0</v>
          </cell>
          <cell r="E874">
            <v>10</v>
          </cell>
          <cell r="F874">
            <v>0.98</v>
          </cell>
          <cell r="G874">
            <v>0</v>
          </cell>
          <cell r="H874">
            <v>0</v>
          </cell>
          <cell r="I874">
            <v>0.98</v>
          </cell>
        </row>
        <row r="875">
          <cell r="C875">
            <v>87160</v>
          </cell>
          <cell r="D875">
            <v>0.28999999999999998</v>
          </cell>
          <cell r="E875">
            <v>20</v>
          </cell>
          <cell r="F875">
            <v>1.45</v>
          </cell>
          <cell r="G875">
            <v>0</v>
          </cell>
          <cell r="H875">
            <v>0</v>
          </cell>
          <cell r="I875">
            <v>1.45</v>
          </cell>
        </row>
        <row r="876">
          <cell r="C876">
            <v>87180</v>
          </cell>
          <cell r="D876">
            <v>0.36</v>
          </cell>
          <cell r="E876">
            <v>20</v>
          </cell>
          <cell r="F876">
            <v>6.5</v>
          </cell>
          <cell r="G876">
            <v>0</v>
          </cell>
          <cell r="H876">
            <v>0</v>
          </cell>
          <cell r="I876">
            <v>6.5</v>
          </cell>
        </row>
        <row r="877">
          <cell r="C877">
            <v>87200</v>
          </cell>
          <cell r="D877">
            <v>0.5</v>
          </cell>
          <cell r="E877">
            <v>20</v>
          </cell>
          <cell r="F877">
            <v>8.6</v>
          </cell>
          <cell r="G877">
            <v>0</v>
          </cell>
          <cell r="H877">
            <v>0</v>
          </cell>
          <cell r="I877">
            <v>8.6</v>
          </cell>
        </row>
        <row r="878">
          <cell r="C878">
            <v>87220</v>
          </cell>
          <cell r="D878">
            <v>0.81</v>
          </cell>
          <cell r="E878">
            <v>20</v>
          </cell>
          <cell r="F878">
            <v>13.1</v>
          </cell>
          <cell r="G878">
            <v>0</v>
          </cell>
          <cell r="H878">
            <v>0</v>
          </cell>
          <cell r="I878">
            <v>13.1</v>
          </cell>
        </row>
        <row r="879">
          <cell r="C879">
            <v>87230</v>
          </cell>
          <cell r="D879">
            <v>0.34</v>
          </cell>
          <cell r="E879">
            <v>10</v>
          </cell>
          <cell r="F879">
            <v>5.75</v>
          </cell>
          <cell r="G879">
            <v>0</v>
          </cell>
          <cell r="H879">
            <v>0</v>
          </cell>
          <cell r="I879">
            <v>5.75</v>
          </cell>
        </row>
        <row r="880">
          <cell r="C880">
            <v>87240</v>
          </cell>
          <cell r="D880">
            <v>0.85</v>
          </cell>
          <cell r="E880">
            <v>10</v>
          </cell>
          <cell r="F880">
            <v>5.95</v>
          </cell>
          <cell r="G880">
            <v>0</v>
          </cell>
          <cell r="H880">
            <v>0</v>
          </cell>
          <cell r="I880">
            <v>5.95</v>
          </cell>
        </row>
        <row r="881">
          <cell r="C881">
            <v>87250</v>
          </cell>
          <cell r="D881">
            <v>1.72</v>
          </cell>
          <cell r="E881">
            <v>10</v>
          </cell>
          <cell r="F881">
            <v>12.85</v>
          </cell>
          <cell r="G881">
            <v>0</v>
          </cell>
          <cell r="H881">
            <v>0</v>
          </cell>
          <cell r="I881">
            <v>12.85</v>
          </cell>
        </row>
        <row r="882">
          <cell r="C882">
            <v>87260</v>
          </cell>
          <cell r="D882">
            <v>1.04</v>
          </cell>
          <cell r="E882">
            <v>10</v>
          </cell>
          <cell r="F882">
            <v>13.8</v>
          </cell>
          <cell r="G882">
            <v>0</v>
          </cell>
          <cell r="H882">
            <v>0</v>
          </cell>
          <cell r="I882">
            <v>13.8</v>
          </cell>
        </row>
        <row r="883">
          <cell r="C883">
            <v>87270</v>
          </cell>
          <cell r="D883">
            <v>0.69</v>
          </cell>
          <cell r="E883">
            <v>10</v>
          </cell>
          <cell r="F883">
            <v>8.65</v>
          </cell>
          <cell r="G883">
            <v>0</v>
          </cell>
          <cell r="H883">
            <v>0</v>
          </cell>
          <cell r="I883">
            <v>8.65</v>
          </cell>
        </row>
        <row r="884">
          <cell r="C884">
            <v>87280</v>
          </cell>
          <cell r="D884">
            <v>1.2</v>
          </cell>
          <cell r="E884">
            <v>10</v>
          </cell>
          <cell r="F884">
            <v>9.4499999999999993</v>
          </cell>
          <cell r="G884">
            <v>0</v>
          </cell>
          <cell r="H884">
            <v>0</v>
          </cell>
          <cell r="I884">
            <v>9.4499999999999993</v>
          </cell>
        </row>
        <row r="885">
          <cell r="C885">
            <v>87300</v>
          </cell>
          <cell r="D885">
            <v>1.91</v>
          </cell>
          <cell r="E885">
            <v>20</v>
          </cell>
          <cell r="F885">
            <v>31.1</v>
          </cell>
          <cell r="G885">
            <v>0</v>
          </cell>
          <cell r="H885">
            <v>0</v>
          </cell>
          <cell r="I885">
            <v>31.1</v>
          </cell>
        </row>
        <row r="886">
          <cell r="C886">
            <v>87320</v>
          </cell>
          <cell r="D886">
            <v>15.57</v>
          </cell>
          <cell r="E886">
            <v>20</v>
          </cell>
          <cell r="F886">
            <v>174.8</v>
          </cell>
          <cell r="G886">
            <v>0</v>
          </cell>
          <cell r="H886">
            <v>0</v>
          </cell>
          <cell r="I886">
            <v>174.8</v>
          </cell>
        </row>
        <row r="887">
          <cell r="C887">
            <v>87330</v>
          </cell>
          <cell r="D887">
            <v>8.39</v>
          </cell>
          <cell r="E887">
            <v>10</v>
          </cell>
          <cell r="F887">
            <v>119.8</v>
          </cell>
          <cell r="G887">
            <v>0</v>
          </cell>
          <cell r="H887">
            <v>0</v>
          </cell>
          <cell r="I887">
            <v>119.8</v>
          </cell>
        </row>
        <row r="888">
          <cell r="C888">
            <v>87340</v>
          </cell>
          <cell r="D888">
            <v>2.58</v>
          </cell>
          <cell r="E888">
            <v>10</v>
          </cell>
          <cell r="F888">
            <v>54.85</v>
          </cell>
          <cell r="G888">
            <v>0</v>
          </cell>
          <cell r="H888">
            <v>0</v>
          </cell>
          <cell r="I888">
            <v>54.85</v>
          </cell>
        </row>
        <row r="889">
          <cell r="C889">
            <v>87350</v>
          </cell>
          <cell r="D889">
            <v>9.0500000000000007</v>
          </cell>
          <cell r="E889">
            <v>10</v>
          </cell>
          <cell r="F889">
            <v>58.15</v>
          </cell>
          <cell r="G889">
            <v>0</v>
          </cell>
          <cell r="H889">
            <v>0</v>
          </cell>
          <cell r="I889">
            <v>58.15</v>
          </cell>
        </row>
        <row r="890">
          <cell r="C890">
            <v>87360</v>
          </cell>
          <cell r="D890">
            <v>1.53</v>
          </cell>
          <cell r="E890">
            <v>10</v>
          </cell>
          <cell r="F890">
            <v>52.9</v>
          </cell>
          <cell r="G890">
            <v>0</v>
          </cell>
          <cell r="H890">
            <v>0</v>
          </cell>
          <cell r="I890">
            <v>52.9</v>
          </cell>
        </row>
        <row r="891">
          <cell r="C891">
            <v>87380</v>
          </cell>
          <cell r="D891">
            <v>0.95</v>
          </cell>
          <cell r="E891">
            <v>20</v>
          </cell>
          <cell r="F891">
            <v>24.8</v>
          </cell>
          <cell r="G891">
            <v>0</v>
          </cell>
          <cell r="H891">
            <v>0</v>
          </cell>
          <cell r="I891">
            <v>24.8</v>
          </cell>
        </row>
        <row r="892">
          <cell r="C892">
            <v>87382</v>
          </cell>
          <cell r="D892">
            <v>0</v>
          </cell>
          <cell r="E892">
            <v>2</v>
          </cell>
          <cell r="F892">
            <v>0.48</v>
          </cell>
          <cell r="G892">
            <v>0</v>
          </cell>
          <cell r="H892">
            <v>0</v>
          </cell>
          <cell r="I892">
            <v>0.48</v>
          </cell>
        </row>
        <row r="893">
          <cell r="C893" t="str">
            <v xml:space="preserve"> PUENTE TABLACHACA 2: 87+382 - 87+418</v>
          </cell>
        </row>
        <row r="894">
          <cell r="C894">
            <v>87418</v>
          </cell>
          <cell r="D894">
            <v>0</v>
          </cell>
        </row>
        <row r="895">
          <cell r="C895">
            <v>87420</v>
          </cell>
          <cell r="D895">
            <v>0.98</v>
          </cell>
          <cell r="E895">
            <v>2</v>
          </cell>
          <cell r="F895">
            <v>0.49</v>
          </cell>
          <cell r="G895">
            <v>0</v>
          </cell>
          <cell r="H895">
            <v>0</v>
          </cell>
          <cell r="I895">
            <v>0.49</v>
          </cell>
        </row>
        <row r="896">
          <cell r="C896">
            <v>87440</v>
          </cell>
          <cell r="D896">
            <v>0.49</v>
          </cell>
          <cell r="E896">
            <v>20</v>
          </cell>
          <cell r="F896">
            <v>14.7</v>
          </cell>
          <cell r="G896">
            <v>0</v>
          </cell>
          <cell r="H896">
            <v>0</v>
          </cell>
          <cell r="I896">
            <v>14.7</v>
          </cell>
        </row>
        <row r="897">
          <cell r="C897">
            <v>87450</v>
          </cell>
          <cell r="D897">
            <v>0.83</v>
          </cell>
          <cell r="E897">
            <v>10</v>
          </cell>
          <cell r="F897">
            <v>6.6</v>
          </cell>
          <cell r="G897">
            <v>0</v>
          </cell>
          <cell r="H897">
            <v>0</v>
          </cell>
          <cell r="I897">
            <v>6.6</v>
          </cell>
        </row>
        <row r="898">
          <cell r="C898">
            <v>87460</v>
          </cell>
          <cell r="D898">
            <v>1.43</v>
          </cell>
          <cell r="E898">
            <v>10</v>
          </cell>
          <cell r="F898">
            <v>11.3</v>
          </cell>
          <cell r="G898">
            <v>0</v>
          </cell>
          <cell r="H898">
            <v>0</v>
          </cell>
          <cell r="I898">
            <v>11.3</v>
          </cell>
        </row>
        <row r="899">
          <cell r="C899">
            <v>87480</v>
          </cell>
          <cell r="D899">
            <v>2.67</v>
          </cell>
          <cell r="E899">
            <v>20</v>
          </cell>
          <cell r="F899">
            <v>41</v>
          </cell>
          <cell r="G899">
            <v>0</v>
          </cell>
          <cell r="H899">
            <v>0</v>
          </cell>
          <cell r="I899">
            <v>41</v>
          </cell>
        </row>
        <row r="900">
          <cell r="C900">
            <v>87500</v>
          </cell>
          <cell r="D900">
            <v>1.46</v>
          </cell>
          <cell r="E900">
            <v>20</v>
          </cell>
          <cell r="F900">
            <v>41.3</v>
          </cell>
          <cell r="G900">
            <v>0</v>
          </cell>
          <cell r="H900">
            <v>0</v>
          </cell>
          <cell r="I900">
            <v>41.3</v>
          </cell>
        </row>
        <row r="901">
          <cell r="C901">
            <v>87510</v>
          </cell>
          <cell r="D901">
            <v>0.99</v>
          </cell>
          <cell r="E901">
            <v>10</v>
          </cell>
          <cell r="F901">
            <v>12.25</v>
          </cell>
          <cell r="G901">
            <v>0</v>
          </cell>
          <cell r="H901">
            <v>0</v>
          </cell>
          <cell r="I901">
            <v>12.25</v>
          </cell>
        </row>
        <row r="902">
          <cell r="C902">
            <v>87520</v>
          </cell>
          <cell r="D902">
            <v>0.66</v>
          </cell>
          <cell r="E902">
            <v>10</v>
          </cell>
          <cell r="F902">
            <v>8.25</v>
          </cell>
          <cell r="G902">
            <v>0</v>
          </cell>
          <cell r="H902">
            <v>0</v>
          </cell>
          <cell r="I902">
            <v>8.25</v>
          </cell>
        </row>
        <row r="903">
          <cell r="C903">
            <v>87540</v>
          </cell>
          <cell r="D903">
            <v>0.62</v>
          </cell>
          <cell r="E903">
            <v>20</v>
          </cell>
          <cell r="F903">
            <v>12.8</v>
          </cell>
          <cell r="G903">
            <v>0</v>
          </cell>
          <cell r="H903">
            <v>0</v>
          </cell>
          <cell r="I903">
            <v>12.8</v>
          </cell>
        </row>
        <row r="904">
          <cell r="C904">
            <v>87560</v>
          </cell>
          <cell r="D904">
            <v>1.45</v>
          </cell>
          <cell r="E904">
            <v>20</v>
          </cell>
          <cell r="F904">
            <v>20.7</v>
          </cell>
          <cell r="G904">
            <v>0</v>
          </cell>
          <cell r="H904">
            <v>0</v>
          </cell>
          <cell r="I904">
            <v>20.7</v>
          </cell>
        </row>
        <row r="905">
          <cell r="C905">
            <v>87580</v>
          </cell>
          <cell r="D905">
            <v>1.57</v>
          </cell>
          <cell r="E905">
            <v>20</v>
          </cell>
          <cell r="F905">
            <v>30.2</v>
          </cell>
          <cell r="G905">
            <v>0</v>
          </cell>
          <cell r="H905">
            <v>0</v>
          </cell>
          <cell r="I905">
            <v>30.2</v>
          </cell>
        </row>
        <row r="906">
          <cell r="C906">
            <v>87592.4</v>
          </cell>
          <cell r="D906">
            <v>0</v>
          </cell>
          <cell r="E906">
            <v>12.399999999994179</v>
          </cell>
          <cell r="F906">
            <v>4.87</v>
          </cell>
          <cell r="G906">
            <v>0</v>
          </cell>
          <cell r="H906">
            <v>0</v>
          </cell>
          <cell r="I906">
            <v>4.87</v>
          </cell>
        </row>
        <row r="907">
          <cell r="C907">
            <v>87600</v>
          </cell>
          <cell r="D907">
            <v>0</v>
          </cell>
          <cell r="E907">
            <v>7.6000000000058208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</row>
        <row r="908">
          <cell r="C908">
            <v>87606.92</v>
          </cell>
          <cell r="D908">
            <v>0</v>
          </cell>
          <cell r="E908">
            <v>6.9199999999982538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</row>
        <row r="909">
          <cell r="C909">
            <v>87615</v>
          </cell>
          <cell r="D909">
            <v>10.050000000000001</v>
          </cell>
          <cell r="E909">
            <v>8.0800000000017462</v>
          </cell>
          <cell r="F909">
            <v>20.3</v>
          </cell>
          <cell r="G909">
            <v>0</v>
          </cell>
          <cell r="H909">
            <v>0</v>
          </cell>
          <cell r="I909">
            <v>20.3</v>
          </cell>
        </row>
        <row r="910">
          <cell r="C910">
            <v>87620</v>
          </cell>
          <cell r="D910">
            <v>6.43</v>
          </cell>
          <cell r="E910">
            <v>5</v>
          </cell>
          <cell r="F910">
            <v>41.2</v>
          </cell>
          <cell r="G910">
            <v>0</v>
          </cell>
          <cell r="H910">
            <v>0</v>
          </cell>
          <cell r="I910">
            <v>41.2</v>
          </cell>
        </row>
        <row r="911">
          <cell r="C911">
            <v>87630</v>
          </cell>
          <cell r="D911">
            <v>14.66</v>
          </cell>
          <cell r="E911">
            <v>10</v>
          </cell>
          <cell r="F911">
            <v>105.45</v>
          </cell>
          <cell r="G911">
            <v>0</v>
          </cell>
          <cell r="H911">
            <v>0</v>
          </cell>
          <cell r="I911">
            <v>105.45</v>
          </cell>
        </row>
        <row r="912">
          <cell r="C912">
            <v>87640</v>
          </cell>
          <cell r="D912">
            <v>19.27</v>
          </cell>
          <cell r="E912">
            <v>10</v>
          </cell>
          <cell r="F912">
            <v>169.65</v>
          </cell>
          <cell r="G912">
            <v>0</v>
          </cell>
          <cell r="H912">
            <v>0</v>
          </cell>
          <cell r="I912">
            <v>169.65</v>
          </cell>
        </row>
        <row r="913">
          <cell r="C913">
            <v>87650</v>
          </cell>
          <cell r="D913">
            <v>23.59</v>
          </cell>
          <cell r="E913">
            <v>10</v>
          </cell>
          <cell r="F913">
            <v>214.3</v>
          </cell>
          <cell r="G913">
            <v>0</v>
          </cell>
          <cell r="H913">
            <v>0</v>
          </cell>
          <cell r="I913">
            <v>214.3</v>
          </cell>
        </row>
        <row r="914">
          <cell r="C914">
            <v>87660</v>
          </cell>
          <cell r="D914">
            <v>5.66</v>
          </cell>
          <cell r="E914">
            <v>10</v>
          </cell>
          <cell r="F914">
            <v>146.25</v>
          </cell>
          <cell r="G914">
            <v>0</v>
          </cell>
          <cell r="H914">
            <v>0</v>
          </cell>
          <cell r="I914">
            <v>146.25</v>
          </cell>
        </row>
        <row r="915">
          <cell r="C915">
            <v>87670</v>
          </cell>
          <cell r="D915">
            <v>7.44</v>
          </cell>
          <cell r="E915">
            <v>10</v>
          </cell>
          <cell r="F915">
            <v>65.5</v>
          </cell>
          <cell r="G915">
            <v>0</v>
          </cell>
          <cell r="H915">
            <v>0</v>
          </cell>
          <cell r="I915">
            <v>65.5</v>
          </cell>
        </row>
        <row r="916">
          <cell r="C916">
            <v>87680</v>
          </cell>
          <cell r="D916">
            <v>5.46</v>
          </cell>
          <cell r="E916">
            <v>10</v>
          </cell>
          <cell r="F916">
            <v>64.5</v>
          </cell>
          <cell r="G916">
            <v>0</v>
          </cell>
          <cell r="H916">
            <v>0</v>
          </cell>
          <cell r="I916">
            <v>64.5</v>
          </cell>
        </row>
        <row r="917">
          <cell r="C917">
            <v>87700</v>
          </cell>
          <cell r="D917">
            <v>8.67</v>
          </cell>
          <cell r="E917">
            <v>20</v>
          </cell>
          <cell r="F917">
            <v>141.30000000000001</v>
          </cell>
          <cell r="G917">
            <v>0</v>
          </cell>
          <cell r="H917">
            <v>0</v>
          </cell>
          <cell r="I917">
            <v>141.30000000000001</v>
          </cell>
        </row>
        <row r="918">
          <cell r="C918">
            <v>87720</v>
          </cell>
          <cell r="D918">
            <v>0.57999999999999996</v>
          </cell>
          <cell r="E918">
            <v>20</v>
          </cell>
          <cell r="F918">
            <v>92.5</v>
          </cell>
          <cell r="G918">
            <v>0</v>
          </cell>
          <cell r="H918">
            <v>0</v>
          </cell>
          <cell r="I918">
            <v>92.5</v>
          </cell>
        </row>
        <row r="919">
          <cell r="C919">
            <v>87740</v>
          </cell>
          <cell r="D919">
            <v>0.03</v>
          </cell>
          <cell r="E919">
            <v>20</v>
          </cell>
          <cell r="F919">
            <v>6.1</v>
          </cell>
          <cell r="G919">
            <v>0</v>
          </cell>
          <cell r="H919">
            <v>0</v>
          </cell>
          <cell r="I919">
            <v>6.1</v>
          </cell>
        </row>
        <row r="920">
          <cell r="C920">
            <v>87750</v>
          </cell>
          <cell r="D920">
            <v>0.19</v>
          </cell>
          <cell r="E920">
            <v>10</v>
          </cell>
          <cell r="F920">
            <v>1.1000000000000001</v>
          </cell>
          <cell r="G920">
            <v>0</v>
          </cell>
          <cell r="H920">
            <v>0</v>
          </cell>
          <cell r="I920">
            <v>1.1000000000000001</v>
          </cell>
        </row>
        <row r="921">
          <cell r="C921">
            <v>87760</v>
          </cell>
          <cell r="D921">
            <v>4.5199999999999996</v>
          </cell>
          <cell r="E921">
            <v>10</v>
          </cell>
          <cell r="F921">
            <v>23.55</v>
          </cell>
          <cell r="G921">
            <v>0</v>
          </cell>
          <cell r="H921">
            <v>0</v>
          </cell>
          <cell r="I921">
            <v>23.55</v>
          </cell>
        </row>
        <row r="922">
          <cell r="C922">
            <v>87770</v>
          </cell>
          <cell r="D922">
            <v>4.05</v>
          </cell>
          <cell r="E922">
            <v>10</v>
          </cell>
          <cell r="F922">
            <v>42.85</v>
          </cell>
          <cell r="G922">
            <v>0</v>
          </cell>
          <cell r="H922">
            <v>0</v>
          </cell>
          <cell r="I922">
            <v>42.85</v>
          </cell>
        </row>
        <row r="923">
          <cell r="C923">
            <v>87780</v>
          </cell>
          <cell r="D923">
            <v>1.6</v>
          </cell>
          <cell r="E923">
            <v>10</v>
          </cell>
          <cell r="F923">
            <v>28.25</v>
          </cell>
          <cell r="G923">
            <v>0</v>
          </cell>
          <cell r="H923">
            <v>0</v>
          </cell>
          <cell r="I923">
            <v>28.25</v>
          </cell>
        </row>
        <row r="924">
          <cell r="C924">
            <v>87790</v>
          </cell>
          <cell r="D924">
            <v>1.71</v>
          </cell>
          <cell r="E924">
            <v>10</v>
          </cell>
          <cell r="F924">
            <v>16.55</v>
          </cell>
          <cell r="G924">
            <v>0</v>
          </cell>
          <cell r="H924">
            <v>0</v>
          </cell>
          <cell r="I924">
            <v>16.55</v>
          </cell>
        </row>
        <row r="925">
          <cell r="C925">
            <v>87800</v>
          </cell>
          <cell r="D925">
            <v>0.39</v>
          </cell>
          <cell r="E925">
            <v>10</v>
          </cell>
          <cell r="F925">
            <v>10.5</v>
          </cell>
          <cell r="G925">
            <v>0</v>
          </cell>
          <cell r="H925">
            <v>0</v>
          </cell>
          <cell r="I925">
            <v>10.5</v>
          </cell>
        </row>
        <row r="926">
          <cell r="C926">
            <v>87810</v>
          </cell>
          <cell r="D926">
            <v>0.28000000000000003</v>
          </cell>
          <cell r="E926">
            <v>10</v>
          </cell>
          <cell r="F926">
            <v>3.35</v>
          </cell>
          <cell r="G926">
            <v>0</v>
          </cell>
          <cell r="H926">
            <v>0</v>
          </cell>
          <cell r="I926">
            <v>3.35</v>
          </cell>
        </row>
        <row r="927">
          <cell r="C927">
            <v>87820</v>
          </cell>
          <cell r="D927">
            <v>0</v>
          </cell>
          <cell r="E927">
            <v>10</v>
          </cell>
          <cell r="F927">
            <v>0.7</v>
          </cell>
          <cell r="G927">
            <v>0</v>
          </cell>
          <cell r="H927">
            <v>0</v>
          </cell>
          <cell r="I927">
            <v>0.7</v>
          </cell>
        </row>
        <row r="928">
          <cell r="C928">
            <v>87830</v>
          </cell>
          <cell r="D928">
            <v>0</v>
          </cell>
          <cell r="E928">
            <v>10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</row>
        <row r="929">
          <cell r="C929">
            <v>87840</v>
          </cell>
          <cell r="D929">
            <v>0</v>
          </cell>
          <cell r="E929">
            <v>10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</row>
        <row r="930">
          <cell r="C930">
            <v>87850</v>
          </cell>
          <cell r="D930">
            <v>0</v>
          </cell>
          <cell r="E930">
            <v>10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</row>
        <row r="931">
          <cell r="C931">
            <v>87860</v>
          </cell>
          <cell r="D931">
            <v>0.1</v>
          </cell>
          <cell r="E931">
            <v>10</v>
          </cell>
          <cell r="F931">
            <v>0.25</v>
          </cell>
          <cell r="G931">
            <v>0</v>
          </cell>
          <cell r="H931">
            <v>0</v>
          </cell>
          <cell r="I931">
            <v>0.25</v>
          </cell>
        </row>
        <row r="932">
          <cell r="C932">
            <v>87870</v>
          </cell>
          <cell r="D932">
            <v>0.15</v>
          </cell>
          <cell r="E932">
            <v>10</v>
          </cell>
          <cell r="F932">
            <v>1.25</v>
          </cell>
          <cell r="G932">
            <v>0</v>
          </cell>
          <cell r="H932">
            <v>0</v>
          </cell>
          <cell r="I932">
            <v>1.25</v>
          </cell>
        </row>
        <row r="933">
          <cell r="C933">
            <v>87880</v>
          </cell>
          <cell r="D933">
            <v>0.03</v>
          </cell>
          <cell r="E933">
            <v>10</v>
          </cell>
          <cell r="F933">
            <v>0.9</v>
          </cell>
          <cell r="G933">
            <v>0</v>
          </cell>
          <cell r="H933">
            <v>0</v>
          </cell>
          <cell r="I933">
            <v>0.9</v>
          </cell>
        </row>
        <row r="934">
          <cell r="C934">
            <v>87900</v>
          </cell>
          <cell r="D934">
            <v>0.76</v>
          </cell>
          <cell r="E934">
            <v>20</v>
          </cell>
          <cell r="F934">
            <v>7.9</v>
          </cell>
          <cell r="G934">
            <v>0</v>
          </cell>
          <cell r="H934">
            <v>0</v>
          </cell>
          <cell r="I934">
            <v>7.9</v>
          </cell>
        </row>
        <row r="935">
          <cell r="C935">
            <v>87920</v>
          </cell>
          <cell r="D935">
            <v>2.6</v>
          </cell>
          <cell r="E935">
            <v>20</v>
          </cell>
          <cell r="F935">
            <v>33.6</v>
          </cell>
          <cell r="G935">
            <v>0</v>
          </cell>
          <cell r="H935">
            <v>0</v>
          </cell>
          <cell r="I935">
            <v>33.6</v>
          </cell>
        </row>
        <row r="936">
          <cell r="C936">
            <v>87940</v>
          </cell>
          <cell r="D936">
            <v>1.51</v>
          </cell>
          <cell r="E936">
            <v>20</v>
          </cell>
          <cell r="F936">
            <v>41.1</v>
          </cell>
          <cell r="G936">
            <v>0</v>
          </cell>
          <cell r="H936">
            <v>0</v>
          </cell>
          <cell r="I936">
            <v>41.1</v>
          </cell>
        </row>
        <row r="937">
          <cell r="C937">
            <v>87960</v>
          </cell>
          <cell r="D937">
            <v>3.3</v>
          </cell>
          <cell r="E937">
            <v>20</v>
          </cell>
          <cell r="F937">
            <v>48.1</v>
          </cell>
          <cell r="G937">
            <v>0</v>
          </cell>
          <cell r="H937">
            <v>0</v>
          </cell>
          <cell r="I937">
            <v>48.1</v>
          </cell>
        </row>
        <row r="938">
          <cell r="C938">
            <v>87970</v>
          </cell>
          <cell r="D938">
            <v>0.46</v>
          </cell>
          <cell r="E938">
            <v>10</v>
          </cell>
          <cell r="F938">
            <v>18.8</v>
          </cell>
          <cell r="G938">
            <v>0</v>
          </cell>
          <cell r="H938">
            <v>0</v>
          </cell>
          <cell r="I938">
            <v>18.8</v>
          </cell>
        </row>
        <row r="939">
          <cell r="C939">
            <v>87980</v>
          </cell>
          <cell r="D939">
            <v>0.65</v>
          </cell>
          <cell r="E939">
            <v>10</v>
          </cell>
          <cell r="F939">
            <v>5.55</v>
          </cell>
          <cell r="G939">
            <v>0</v>
          </cell>
          <cell r="H939">
            <v>0</v>
          </cell>
          <cell r="I939">
            <v>5.55</v>
          </cell>
        </row>
        <row r="940">
          <cell r="C940">
            <v>88000</v>
          </cell>
          <cell r="D940">
            <v>0.7</v>
          </cell>
          <cell r="E940">
            <v>20</v>
          </cell>
          <cell r="F940">
            <v>13.5</v>
          </cell>
          <cell r="G940">
            <v>0</v>
          </cell>
          <cell r="H940">
            <v>0</v>
          </cell>
          <cell r="I940">
            <v>13.5</v>
          </cell>
        </row>
        <row r="941">
          <cell r="C941">
            <v>88020</v>
          </cell>
          <cell r="D941">
            <v>3.4</v>
          </cell>
          <cell r="E941">
            <v>20</v>
          </cell>
          <cell r="F941">
            <v>41</v>
          </cell>
          <cell r="G941">
            <v>41</v>
          </cell>
          <cell r="H941">
            <v>0</v>
          </cell>
          <cell r="I941">
            <v>0</v>
          </cell>
        </row>
        <row r="942">
          <cell r="C942">
            <v>88030</v>
          </cell>
          <cell r="D942">
            <v>8.4499999999999993</v>
          </cell>
          <cell r="E942">
            <v>10</v>
          </cell>
          <cell r="F942">
            <v>59.25</v>
          </cell>
          <cell r="G942">
            <v>59.25</v>
          </cell>
          <cell r="H942">
            <v>0</v>
          </cell>
          <cell r="I942">
            <v>0</v>
          </cell>
        </row>
        <row r="943">
          <cell r="C943">
            <v>88040</v>
          </cell>
          <cell r="D943">
            <v>8.4600000000000009</v>
          </cell>
          <cell r="E943">
            <v>10</v>
          </cell>
          <cell r="F943">
            <v>84.55</v>
          </cell>
          <cell r="G943">
            <v>84.55</v>
          </cell>
          <cell r="H943">
            <v>0</v>
          </cell>
          <cell r="I943">
            <v>0</v>
          </cell>
        </row>
        <row r="944">
          <cell r="C944">
            <v>88060</v>
          </cell>
          <cell r="D944">
            <v>13.37</v>
          </cell>
          <cell r="E944">
            <v>20</v>
          </cell>
          <cell r="F944">
            <v>218.3</v>
          </cell>
          <cell r="G944">
            <v>218.3</v>
          </cell>
          <cell r="H944">
            <v>0</v>
          </cell>
          <cell r="I944">
            <v>0</v>
          </cell>
        </row>
        <row r="945">
          <cell r="C945">
            <v>88080</v>
          </cell>
          <cell r="D945">
            <v>1.53</v>
          </cell>
          <cell r="E945">
            <v>20</v>
          </cell>
          <cell r="F945">
            <v>149</v>
          </cell>
          <cell r="G945">
            <v>149</v>
          </cell>
          <cell r="H945">
            <v>0</v>
          </cell>
          <cell r="I945">
            <v>0</v>
          </cell>
        </row>
        <row r="946">
          <cell r="C946">
            <v>88100</v>
          </cell>
          <cell r="D946">
            <v>0.18</v>
          </cell>
          <cell r="E946">
            <v>20</v>
          </cell>
          <cell r="F946">
            <v>17.100000000000001</v>
          </cell>
          <cell r="G946">
            <v>17.100000000000001</v>
          </cell>
          <cell r="H946">
            <v>0</v>
          </cell>
          <cell r="I946">
            <v>0</v>
          </cell>
        </row>
        <row r="947">
          <cell r="C947">
            <v>88120</v>
          </cell>
          <cell r="D947">
            <v>0</v>
          </cell>
          <cell r="E947">
            <v>20</v>
          </cell>
          <cell r="F947">
            <v>0.9</v>
          </cell>
          <cell r="G947">
            <v>0.9</v>
          </cell>
          <cell r="H947">
            <v>0</v>
          </cell>
          <cell r="I947">
            <v>0</v>
          </cell>
        </row>
        <row r="948">
          <cell r="C948">
            <v>88140</v>
          </cell>
          <cell r="D948">
            <v>0</v>
          </cell>
          <cell r="E948">
            <v>20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</row>
        <row r="949">
          <cell r="C949">
            <v>88160</v>
          </cell>
          <cell r="D949">
            <v>0</v>
          </cell>
          <cell r="E949">
            <v>20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</row>
        <row r="950">
          <cell r="C950">
            <v>88170</v>
          </cell>
          <cell r="D950">
            <v>0</v>
          </cell>
          <cell r="E950">
            <v>10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</row>
        <row r="951">
          <cell r="C951">
            <v>88180</v>
          </cell>
          <cell r="D951">
            <v>0</v>
          </cell>
          <cell r="E951">
            <v>10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</row>
        <row r="952">
          <cell r="C952">
            <v>88200</v>
          </cell>
          <cell r="D952">
            <v>0</v>
          </cell>
          <cell r="E952">
            <v>20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</row>
        <row r="953">
          <cell r="C953">
            <v>88220</v>
          </cell>
          <cell r="D953">
            <v>7.16</v>
          </cell>
          <cell r="E953">
            <v>20</v>
          </cell>
          <cell r="F953">
            <v>35.799999999999997</v>
          </cell>
          <cell r="G953">
            <v>35.799999999999997</v>
          </cell>
          <cell r="H953">
            <v>0</v>
          </cell>
          <cell r="I953">
            <v>0</v>
          </cell>
        </row>
        <row r="954">
          <cell r="C954">
            <v>88230</v>
          </cell>
          <cell r="D954">
            <v>8.6300000000000008</v>
          </cell>
          <cell r="E954">
            <v>10</v>
          </cell>
          <cell r="F954">
            <v>78.95</v>
          </cell>
          <cell r="G954">
            <v>78.95</v>
          </cell>
          <cell r="H954">
            <v>0</v>
          </cell>
          <cell r="I954">
            <v>0</v>
          </cell>
        </row>
        <row r="955">
          <cell r="C955">
            <v>88240</v>
          </cell>
          <cell r="D955">
            <v>0</v>
          </cell>
          <cell r="E955">
            <v>10</v>
          </cell>
          <cell r="F955">
            <v>21.58</v>
          </cell>
          <cell r="G955">
            <v>21.58</v>
          </cell>
          <cell r="H955">
            <v>0</v>
          </cell>
          <cell r="I955">
            <v>0</v>
          </cell>
        </row>
        <row r="956">
          <cell r="C956">
            <v>88250</v>
          </cell>
          <cell r="D956">
            <v>0.11</v>
          </cell>
          <cell r="E956">
            <v>10</v>
          </cell>
          <cell r="F956">
            <v>0.28000000000000003</v>
          </cell>
          <cell r="G956">
            <v>0.28000000000000003</v>
          </cell>
          <cell r="H956">
            <v>0</v>
          </cell>
          <cell r="I956">
            <v>0</v>
          </cell>
        </row>
        <row r="957">
          <cell r="C957">
            <v>88260</v>
          </cell>
          <cell r="D957">
            <v>0.47</v>
          </cell>
          <cell r="E957">
            <v>10</v>
          </cell>
          <cell r="F957">
            <v>2.9</v>
          </cell>
          <cell r="G957">
            <v>2.9</v>
          </cell>
          <cell r="H957">
            <v>0</v>
          </cell>
          <cell r="I957">
            <v>0</v>
          </cell>
        </row>
        <row r="958">
          <cell r="C958">
            <v>88280</v>
          </cell>
          <cell r="D958">
            <v>3.93</v>
          </cell>
          <cell r="E958">
            <v>20</v>
          </cell>
          <cell r="F958">
            <v>44</v>
          </cell>
          <cell r="G958">
            <v>44</v>
          </cell>
          <cell r="H958">
            <v>0</v>
          </cell>
          <cell r="I958">
            <v>0</v>
          </cell>
        </row>
        <row r="959">
          <cell r="C959">
            <v>88300</v>
          </cell>
          <cell r="D959">
            <v>1.69</v>
          </cell>
          <cell r="E959">
            <v>20</v>
          </cell>
          <cell r="F959">
            <v>56.2</v>
          </cell>
          <cell r="G959">
            <v>56.2</v>
          </cell>
          <cell r="H959">
            <v>0</v>
          </cell>
          <cell r="I959">
            <v>0</v>
          </cell>
        </row>
        <row r="960">
          <cell r="C960">
            <v>88320</v>
          </cell>
          <cell r="D960">
            <v>1.9</v>
          </cell>
          <cell r="E960">
            <v>20</v>
          </cell>
          <cell r="F960">
            <v>35.9</v>
          </cell>
          <cell r="G960">
            <v>35.9</v>
          </cell>
          <cell r="H960">
            <v>0</v>
          </cell>
          <cell r="I960">
            <v>0</v>
          </cell>
        </row>
        <row r="961">
          <cell r="C961">
            <v>88340</v>
          </cell>
          <cell r="D961">
            <v>0.84</v>
          </cell>
          <cell r="E961">
            <v>20</v>
          </cell>
          <cell r="F961">
            <v>27.4</v>
          </cell>
          <cell r="G961">
            <v>27.4</v>
          </cell>
          <cell r="H961">
            <v>0</v>
          </cell>
          <cell r="I961">
            <v>0</v>
          </cell>
        </row>
        <row r="962">
          <cell r="C962">
            <v>88350</v>
          </cell>
          <cell r="D962">
            <v>0.75</v>
          </cell>
          <cell r="E962">
            <v>10</v>
          </cell>
          <cell r="F962">
            <v>7.95</v>
          </cell>
          <cell r="G962">
            <v>7.95</v>
          </cell>
          <cell r="H962">
            <v>0</v>
          </cell>
          <cell r="I962">
            <v>0</v>
          </cell>
        </row>
        <row r="963">
          <cell r="C963">
            <v>88360</v>
          </cell>
          <cell r="D963">
            <v>0.64</v>
          </cell>
          <cell r="E963">
            <v>10</v>
          </cell>
          <cell r="F963">
            <v>6.95</v>
          </cell>
          <cell r="G963">
            <v>6.95</v>
          </cell>
          <cell r="H963">
            <v>0</v>
          </cell>
          <cell r="I963">
            <v>0</v>
          </cell>
        </row>
        <row r="964">
          <cell r="C964">
            <v>88370</v>
          </cell>
          <cell r="D964">
            <v>0.45</v>
          </cell>
          <cell r="E964">
            <v>10</v>
          </cell>
          <cell r="F964">
            <v>5.45</v>
          </cell>
          <cell r="G964">
            <v>5.45</v>
          </cell>
          <cell r="H964">
            <v>0</v>
          </cell>
          <cell r="I964">
            <v>0</v>
          </cell>
        </row>
        <row r="965">
          <cell r="C965">
            <v>88380</v>
          </cell>
          <cell r="D965">
            <v>0.06</v>
          </cell>
          <cell r="E965">
            <v>10</v>
          </cell>
          <cell r="F965">
            <v>2.5499999999999998</v>
          </cell>
          <cell r="G965">
            <v>2.5499999999999998</v>
          </cell>
          <cell r="H965">
            <v>0</v>
          </cell>
          <cell r="I965">
            <v>0</v>
          </cell>
        </row>
        <row r="966">
          <cell r="C966">
            <v>88400</v>
          </cell>
          <cell r="D966">
            <v>0</v>
          </cell>
          <cell r="E966">
            <v>20</v>
          </cell>
          <cell r="F966">
            <v>0.3</v>
          </cell>
          <cell r="G966">
            <v>0.3</v>
          </cell>
          <cell r="H966">
            <v>0</v>
          </cell>
          <cell r="I966">
            <v>0</v>
          </cell>
        </row>
        <row r="967">
          <cell r="C967">
            <v>88420</v>
          </cell>
          <cell r="D967">
            <v>0</v>
          </cell>
          <cell r="E967">
            <v>20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</row>
        <row r="968">
          <cell r="C968">
            <v>88440</v>
          </cell>
          <cell r="D968">
            <v>0.1</v>
          </cell>
          <cell r="E968">
            <v>20</v>
          </cell>
          <cell r="F968">
            <v>0.5</v>
          </cell>
          <cell r="G968">
            <v>0.5</v>
          </cell>
          <cell r="H968">
            <v>0</v>
          </cell>
          <cell r="I968">
            <v>0</v>
          </cell>
        </row>
        <row r="969">
          <cell r="C969">
            <v>88460</v>
          </cell>
          <cell r="D969">
            <v>0.79</v>
          </cell>
          <cell r="E969">
            <v>20</v>
          </cell>
          <cell r="F969">
            <v>8.9</v>
          </cell>
          <cell r="G969">
            <v>8.9</v>
          </cell>
          <cell r="H969">
            <v>0</v>
          </cell>
          <cell r="I969">
            <v>0</v>
          </cell>
        </row>
        <row r="970">
          <cell r="C970">
            <v>88470</v>
          </cell>
          <cell r="D970">
            <v>2.14</v>
          </cell>
          <cell r="E970">
            <v>10</v>
          </cell>
          <cell r="F970">
            <v>14.65</v>
          </cell>
          <cell r="G970">
            <v>14.65</v>
          </cell>
          <cell r="H970">
            <v>0</v>
          </cell>
          <cell r="I970">
            <v>0</v>
          </cell>
        </row>
        <row r="971">
          <cell r="C971">
            <v>88480</v>
          </cell>
          <cell r="D971">
            <v>2.34</v>
          </cell>
          <cell r="E971">
            <v>10</v>
          </cell>
          <cell r="F971">
            <v>22.4</v>
          </cell>
          <cell r="G971">
            <v>22.4</v>
          </cell>
          <cell r="H971">
            <v>0</v>
          </cell>
          <cell r="I971">
            <v>0</v>
          </cell>
        </row>
        <row r="972">
          <cell r="C972">
            <v>88490</v>
          </cell>
          <cell r="D972">
            <v>1.99</v>
          </cell>
          <cell r="E972">
            <v>10</v>
          </cell>
          <cell r="F972">
            <v>21.65</v>
          </cell>
          <cell r="G972">
            <v>21.65</v>
          </cell>
          <cell r="H972">
            <v>0</v>
          </cell>
          <cell r="I972">
            <v>0</v>
          </cell>
        </row>
        <row r="973">
          <cell r="C973">
            <v>88500</v>
          </cell>
          <cell r="D973">
            <v>1.94</v>
          </cell>
          <cell r="E973">
            <v>10</v>
          </cell>
          <cell r="F973">
            <v>19.649999999999999</v>
          </cell>
          <cell r="G973">
            <v>19.649999999999999</v>
          </cell>
          <cell r="H973">
            <v>0</v>
          </cell>
          <cell r="I973">
            <v>0</v>
          </cell>
        </row>
        <row r="974">
          <cell r="C974">
            <v>88510</v>
          </cell>
          <cell r="D974">
            <v>1.36</v>
          </cell>
          <cell r="E974">
            <v>10</v>
          </cell>
          <cell r="F974">
            <v>16.5</v>
          </cell>
          <cell r="G974">
            <v>16.5</v>
          </cell>
          <cell r="H974">
            <v>0</v>
          </cell>
          <cell r="I974">
            <v>0</v>
          </cell>
        </row>
        <row r="975">
          <cell r="C975">
            <v>88520</v>
          </cell>
          <cell r="D975">
            <v>0.92</v>
          </cell>
          <cell r="E975">
            <v>10</v>
          </cell>
          <cell r="F975">
            <v>11.4</v>
          </cell>
          <cell r="G975">
            <v>11.4</v>
          </cell>
          <cell r="H975">
            <v>0</v>
          </cell>
          <cell r="I975">
            <v>0</v>
          </cell>
        </row>
        <row r="976">
          <cell r="C976">
            <v>88530</v>
          </cell>
          <cell r="D976">
            <v>0.22</v>
          </cell>
          <cell r="E976">
            <v>10</v>
          </cell>
          <cell r="F976">
            <v>5.7</v>
          </cell>
          <cell r="G976">
            <v>5.42</v>
          </cell>
          <cell r="H976">
            <v>0.28999999999999998</v>
          </cell>
          <cell r="I976">
            <v>0</v>
          </cell>
        </row>
        <row r="977">
          <cell r="C977">
            <v>88540</v>
          </cell>
          <cell r="D977">
            <v>0</v>
          </cell>
          <cell r="E977">
            <v>10</v>
          </cell>
          <cell r="F977">
            <v>0.55000000000000004</v>
          </cell>
          <cell r="G977">
            <v>0.52</v>
          </cell>
          <cell r="H977">
            <v>0.03</v>
          </cell>
          <cell r="I977">
            <v>0</v>
          </cell>
        </row>
        <row r="978">
          <cell r="C978">
            <v>88560</v>
          </cell>
          <cell r="D978">
            <v>0</v>
          </cell>
          <cell r="E978">
            <v>20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</row>
        <row r="979">
          <cell r="C979">
            <v>88580</v>
          </cell>
          <cell r="D979">
            <v>0.95</v>
          </cell>
          <cell r="E979">
            <v>20</v>
          </cell>
          <cell r="F979">
            <v>4.75</v>
          </cell>
          <cell r="G979">
            <v>4.51</v>
          </cell>
          <cell r="H979">
            <v>0.24</v>
          </cell>
          <cell r="I979">
            <v>0</v>
          </cell>
        </row>
        <row r="980">
          <cell r="C980">
            <v>88600</v>
          </cell>
          <cell r="D980">
            <v>6.79</v>
          </cell>
          <cell r="E980">
            <v>20</v>
          </cell>
          <cell r="F980">
            <v>77.400000000000006</v>
          </cell>
          <cell r="G980">
            <v>73.53</v>
          </cell>
          <cell r="H980">
            <v>3.87</v>
          </cell>
          <cell r="I980">
            <v>0</v>
          </cell>
        </row>
        <row r="981">
          <cell r="C981">
            <v>88620</v>
          </cell>
          <cell r="D981">
            <v>2.2200000000000002</v>
          </cell>
          <cell r="E981">
            <v>20</v>
          </cell>
          <cell r="F981">
            <v>90.1</v>
          </cell>
          <cell r="G981">
            <v>85.6</v>
          </cell>
          <cell r="H981">
            <v>4.51</v>
          </cell>
          <cell r="I981">
            <v>0</v>
          </cell>
        </row>
        <row r="982">
          <cell r="C982">
            <v>88630</v>
          </cell>
          <cell r="D982">
            <v>1.42</v>
          </cell>
          <cell r="E982">
            <v>10</v>
          </cell>
          <cell r="F982">
            <v>18.2</v>
          </cell>
          <cell r="G982">
            <v>17.29</v>
          </cell>
          <cell r="H982">
            <v>0.91</v>
          </cell>
          <cell r="I982">
            <v>0</v>
          </cell>
        </row>
        <row r="983">
          <cell r="C983">
            <v>88640</v>
          </cell>
          <cell r="D983">
            <v>3.04</v>
          </cell>
          <cell r="E983">
            <v>10</v>
          </cell>
          <cell r="F983">
            <v>22.3</v>
          </cell>
          <cell r="G983">
            <v>0</v>
          </cell>
          <cell r="H983">
            <v>2.23</v>
          </cell>
          <cell r="I983">
            <v>20.07</v>
          </cell>
        </row>
        <row r="984">
          <cell r="C984">
            <v>88660</v>
          </cell>
          <cell r="D984">
            <v>1.51</v>
          </cell>
          <cell r="E984">
            <v>20</v>
          </cell>
          <cell r="F984">
            <v>45.5</v>
          </cell>
          <cell r="G984">
            <v>0</v>
          </cell>
          <cell r="H984">
            <v>4.55</v>
          </cell>
          <cell r="I984">
            <v>40.950000000000003</v>
          </cell>
        </row>
        <row r="985">
          <cell r="C985">
            <v>88680</v>
          </cell>
          <cell r="D985">
            <v>0</v>
          </cell>
          <cell r="E985">
            <v>20</v>
          </cell>
          <cell r="F985">
            <v>7.55</v>
          </cell>
          <cell r="G985">
            <v>0</v>
          </cell>
          <cell r="H985">
            <v>0.76</v>
          </cell>
          <cell r="I985">
            <v>6.8</v>
          </cell>
        </row>
        <row r="986">
          <cell r="C986">
            <v>88700</v>
          </cell>
          <cell r="D986">
            <v>0.67</v>
          </cell>
          <cell r="E986">
            <v>20</v>
          </cell>
          <cell r="F986">
            <v>3.35</v>
          </cell>
          <cell r="G986">
            <v>0</v>
          </cell>
          <cell r="H986">
            <v>0.34</v>
          </cell>
          <cell r="I986">
            <v>3.02</v>
          </cell>
        </row>
        <row r="987">
          <cell r="C987">
            <v>88720</v>
          </cell>
          <cell r="D987">
            <v>1.6</v>
          </cell>
          <cell r="E987">
            <v>20</v>
          </cell>
          <cell r="F987">
            <v>22.7</v>
          </cell>
          <cell r="G987">
            <v>0</v>
          </cell>
          <cell r="H987">
            <v>2.27</v>
          </cell>
          <cell r="I987">
            <v>20.43</v>
          </cell>
        </row>
        <row r="988">
          <cell r="C988">
            <v>88740</v>
          </cell>
          <cell r="D988">
            <v>2.72</v>
          </cell>
          <cell r="E988">
            <v>20</v>
          </cell>
          <cell r="F988">
            <v>43.2</v>
          </cell>
          <cell r="G988">
            <v>0</v>
          </cell>
          <cell r="H988">
            <v>4.32</v>
          </cell>
          <cell r="I988">
            <v>38.880000000000003</v>
          </cell>
        </row>
        <row r="989">
          <cell r="C989">
            <v>88760</v>
          </cell>
          <cell r="D989">
            <v>2.27</v>
          </cell>
          <cell r="E989">
            <v>20</v>
          </cell>
          <cell r="F989">
            <v>49.9</v>
          </cell>
          <cell r="G989">
            <v>0</v>
          </cell>
          <cell r="H989">
            <v>4.99</v>
          </cell>
          <cell r="I989">
            <v>44.91</v>
          </cell>
        </row>
        <row r="990">
          <cell r="C990">
            <v>88770</v>
          </cell>
          <cell r="D990">
            <v>3.3</v>
          </cell>
          <cell r="E990">
            <v>10</v>
          </cell>
          <cell r="F990">
            <v>27.85</v>
          </cell>
          <cell r="G990">
            <v>0</v>
          </cell>
          <cell r="H990">
            <v>2.79</v>
          </cell>
          <cell r="I990">
            <v>25.07</v>
          </cell>
        </row>
        <row r="991">
          <cell r="C991">
            <v>88780</v>
          </cell>
          <cell r="D991">
            <v>3.05</v>
          </cell>
          <cell r="E991">
            <v>10</v>
          </cell>
          <cell r="F991">
            <v>31.75</v>
          </cell>
          <cell r="G991">
            <v>0</v>
          </cell>
          <cell r="H991">
            <v>3.18</v>
          </cell>
          <cell r="I991">
            <v>28.58</v>
          </cell>
        </row>
        <row r="992">
          <cell r="C992">
            <v>88790</v>
          </cell>
          <cell r="D992">
            <v>2.34</v>
          </cell>
          <cell r="E992">
            <v>10</v>
          </cell>
          <cell r="F992">
            <v>26.95</v>
          </cell>
          <cell r="G992">
            <v>0</v>
          </cell>
          <cell r="H992">
            <v>2.7</v>
          </cell>
          <cell r="I992">
            <v>24.26</v>
          </cell>
        </row>
        <row r="993">
          <cell r="C993">
            <v>88800</v>
          </cell>
          <cell r="D993">
            <v>0.14000000000000001</v>
          </cell>
          <cell r="E993">
            <v>10</v>
          </cell>
          <cell r="F993">
            <v>12.4</v>
          </cell>
          <cell r="G993">
            <v>0</v>
          </cell>
          <cell r="H993">
            <v>1.24</v>
          </cell>
          <cell r="I993">
            <v>11.16</v>
          </cell>
        </row>
        <row r="994">
          <cell r="C994">
            <v>88820</v>
          </cell>
          <cell r="D994">
            <v>0</v>
          </cell>
          <cell r="E994">
            <v>20</v>
          </cell>
          <cell r="F994">
            <v>0.7</v>
          </cell>
          <cell r="G994">
            <v>0</v>
          </cell>
          <cell r="H994">
            <v>7.0000000000000007E-2</v>
          </cell>
          <cell r="I994">
            <v>0.63</v>
          </cell>
        </row>
        <row r="995">
          <cell r="C995">
            <v>88840</v>
          </cell>
          <cell r="D995">
            <v>0</v>
          </cell>
          <cell r="E995">
            <v>20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</row>
        <row r="996">
          <cell r="C996">
            <v>88860</v>
          </cell>
          <cell r="D996">
            <v>0</v>
          </cell>
          <cell r="E996">
            <v>20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</row>
        <row r="997">
          <cell r="C997">
            <v>88870</v>
          </cell>
          <cell r="D997">
            <v>0</v>
          </cell>
          <cell r="E997">
            <v>10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</row>
        <row r="998">
          <cell r="C998">
            <v>88880</v>
          </cell>
          <cell r="D998">
            <v>1.44</v>
          </cell>
          <cell r="E998">
            <v>10</v>
          </cell>
          <cell r="F998">
            <v>3.6</v>
          </cell>
          <cell r="G998">
            <v>0</v>
          </cell>
          <cell r="H998">
            <v>0.36</v>
          </cell>
          <cell r="I998">
            <v>3.24</v>
          </cell>
        </row>
        <row r="999">
          <cell r="C999">
            <v>88890</v>
          </cell>
          <cell r="D999">
            <v>3.68</v>
          </cell>
          <cell r="E999">
            <v>10</v>
          </cell>
          <cell r="F999">
            <v>25.6</v>
          </cell>
          <cell r="G999">
            <v>0</v>
          </cell>
          <cell r="H999">
            <v>2.56</v>
          </cell>
          <cell r="I999">
            <v>23.04</v>
          </cell>
        </row>
        <row r="1000">
          <cell r="C1000">
            <v>88900</v>
          </cell>
          <cell r="D1000">
            <v>4.18</v>
          </cell>
          <cell r="E1000">
            <v>10</v>
          </cell>
          <cell r="F1000">
            <v>39.299999999999997</v>
          </cell>
          <cell r="G1000">
            <v>0</v>
          </cell>
          <cell r="H1000">
            <v>3.93</v>
          </cell>
          <cell r="I1000">
            <v>35.369999999999997</v>
          </cell>
        </row>
        <row r="1001">
          <cell r="C1001">
            <v>88920</v>
          </cell>
          <cell r="D1001">
            <v>0.2</v>
          </cell>
          <cell r="E1001">
            <v>20</v>
          </cell>
          <cell r="F1001">
            <v>43.8</v>
          </cell>
          <cell r="G1001">
            <v>0</v>
          </cell>
          <cell r="H1001">
            <v>4.38</v>
          </cell>
          <cell r="I1001">
            <v>39.42</v>
          </cell>
        </row>
        <row r="1002">
          <cell r="C1002">
            <v>88930</v>
          </cell>
          <cell r="D1002">
            <v>0</v>
          </cell>
          <cell r="E1002">
            <v>10</v>
          </cell>
          <cell r="F1002">
            <v>0.5</v>
          </cell>
          <cell r="G1002">
            <v>0</v>
          </cell>
          <cell r="H1002">
            <v>0.05</v>
          </cell>
          <cell r="I1002">
            <v>0.45</v>
          </cell>
        </row>
        <row r="1003">
          <cell r="C1003">
            <v>88940</v>
          </cell>
          <cell r="D1003">
            <v>0</v>
          </cell>
          <cell r="E1003">
            <v>10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</row>
        <row r="1004">
          <cell r="C1004">
            <v>88950</v>
          </cell>
          <cell r="D1004">
            <v>0</v>
          </cell>
          <cell r="E1004">
            <v>10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</row>
        <row r="1005">
          <cell r="C1005">
            <v>88960</v>
          </cell>
          <cell r="D1005">
            <v>0</v>
          </cell>
          <cell r="E1005">
            <v>10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</row>
        <row r="1006">
          <cell r="C1006">
            <v>88980</v>
          </cell>
          <cell r="D1006">
            <v>0.02</v>
          </cell>
          <cell r="E1006">
            <v>20</v>
          </cell>
          <cell r="F1006">
            <v>0.1</v>
          </cell>
          <cell r="G1006">
            <v>0.09</v>
          </cell>
          <cell r="H1006">
            <v>0.01</v>
          </cell>
          <cell r="I1006">
            <v>0</v>
          </cell>
        </row>
        <row r="1007">
          <cell r="C1007">
            <v>89000</v>
          </cell>
          <cell r="D1007">
            <v>0</v>
          </cell>
          <cell r="E1007">
            <v>20</v>
          </cell>
          <cell r="F1007">
            <v>0.1</v>
          </cell>
          <cell r="G1007">
            <v>0.09</v>
          </cell>
          <cell r="H1007">
            <v>0.01</v>
          </cell>
          <cell r="I1007">
            <v>0</v>
          </cell>
        </row>
        <row r="1008">
          <cell r="C1008">
            <v>89010</v>
          </cell>
          <cell r="D1008">
            <v>0.66</v>
          </cell>
          <cell r="E1008">
            <v>10</v>
          </cell>
          <cell r="F1008">
            <v>1.65</v>
          </cell>
          <cell r="G1008">
            <v>1.49</v>
          </cell>
          <cell r="H1008">
            <v>0.17</v>
          </cell>
          <cell r="I1008">
            <v>0</v>
          </cell>
        </row>
        <row r="1009">
          <cell r="C1009">
            <v>89020</v>
          </cell>
          <cell r="D1009">
            <v>3.72</v>
          </cell>
          <cell r="E1009">
            <v>10</v>
          </cell>
          <cell r="F1009">
            <v>21.9</v>
          </cell>
          <cell r="G1009">
            <v>19.71</v>
          </cell>
          <cell r="H1009">
            <v>2.19</v>
          </cell>
          <cell r="I1009">
            <v>0</v>
          </cell>
        </row>
        <row r="1010">
          <cell r="C1010">
            <v>89030</v>
          </cell>
          <cell r="D1010">
            <v>0</v>
          </cell>
          <cell r="E1010">
            <v>10</v>
          </cell>
          <cell r="F1010">
            <v>9.3000000000000007</v>
          </cell>
          <cell r="G1010">
            <v>8.3699999999999992</v>
          </cell>
          <cell r="H1010">
            <v>0.93</v>
          </cell>
          <cell r="I1010">
            <v>0</v>
          </cell>
        </row>
        <row r="1011">
          <cell r="C1011">
            <v>89040</v>
          </cell>
          <cell r="D1011">
            <v>0</v>
          </cell>
          <cell r="E1011">
            <v>10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</row>
        <row r="1012">
          <cell r="C1012">
            <v>89060</v>
          </cell>
          <cell r="D1012">
            <v>0</v>
          </cell>
          <cell r="E1012">
            <v>20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</row>
        <row r="1013">
          <cell r="C1013">
            <v>89080</v>
          </cell>
          <cell r="D1013">
            <v>0</v>
          </cell>
          <cell r="E1013">
            <v>20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</row>
        <row r="1014">
          <cell r="C1014">
            <v>89100</v>
          </cell>
          <cell r="D1014">
            <v>0.89</v>
          </cell>
          <cell r="E1014">
            <v>20</v>
          </cell>
          <cell r="F1014">
            <v>4.45</v>
          </cell>
          <cell r="G1014">
            <v>4.01</v>
          </cell>
          <cell r="H1014">
            <v>0.45</v>
          </cell>
          <cell r="I1014">
            <v>0</v>
          </cell>
        </row>
        <row r="1015">
          <cell r="C1015">
            <v>89120</v>
          </cell>
          <cell r="D1015">
            <v>2.71</v>
          </cell>
          <cell r="E1015">
            <v>20</v>
          </cell>
          <cell r="F1015">
            <v>36</v>
          </cell>
          <cell r="G1015">
            <v>32.4</v>
          </cell>
          <cell r="H1015">
            <v>3.6</v>
          </cell>
          <cell r="I1015">
            <v>0</v>
          </cell>
        </row>
        <row r="1016">
          <cell r="C1016">
            <v>89140</v>
          </cell>
          <cell r="D1016">
            <v>6.54</v>
          </cell>
          <cell r="E1016">
            <v>20</v>
          </cell>
          <cell r="F1016">
            <v>92.5</v>
          </cell>
          <cell r="G1016">
            <v>83.25</v>
          </cell>
          <cell r="H1016">
            <v>9.25</v>
          </cell>
          <cell r="I1016">
            <v>0</v>
          </cell>
        </row>
        <row r="1017">
          <cell r="C1017">
            <v>89150</v>
          </cell>
          <cell r="D1017">
            <v>8.34</v>
          </cell>
          <cell r="E1017">
            <v>10</v>
          </cell>
          <cell r="F1017">
            <v>74.400000000000006</v>
          </cell>
          <cell r="G1017">
            <v>66.959999999999994</v>
          </cell>
          <cell r="H1017">
            <v>7.44</v>
          </cell>
          <cell r="I1017">
            <v>0</v>
          </cell>
        </row>
        <row r="1018">
          <cell r="C1018">
            <v>89160</v>
          </cell>
          <cell r="D1018">
            <v>10.88</v>
          </cell>
          <cell r="E1018">
            <v>10</v>
          </cell>
          <cell r="F1018">
            <v>96.1</v>
          </cell>
          <cell r="G1018">
            <v>86.49</v>
          </cell>
          <cell r="H1018">
            <v>9.61</v>
          </cell>
          <cell r="I1018">
            <v>0</v>
          </cell>
        </row>
        <row r="1019">
          <cell r="C1019">
            <v>89170</v>
          </cell>
          <cell r="D1019">
            <v>6.62</v>
          </cell>
          <cell r="E1019">
            <v>10</v>
          </cell>
          <cell r="F1019">
            <v>87.5</v>
          </cell>
          <cell r="G1019">
            <v>78.75</v>
          </cell>
          <cell r="H1019">
            <v>8.75</v>
          </cell>
          <cell r="I1019">
            <v>0</v>
          </cell>
        </row>
        <row r="1020">
          <cell r="C1020">
            <v>89180</v>
          </cell>
          <cell r="D1020">
            <v>1.46</v>
          </cell>
          <cell r="E1020">
            <v>10</v>
          </cell>
          <cell r="F1020">
            <v>40.4</v>
          </cell>
          <cell r="G1020">
            <v>36.36</v>
          </cell>
          <cell r="H1020">
            <v>4.04</v>
          </cell>
          <cell r="I1020">
            <v>0</v>
          </cell>
        </row>
        <row r="1021">
          <cell r="C1021">
            <v>89190</v>
          </cell>
          <cell r="D1021">
            <v>0.57999999999999996</v>
          </cell>
          <cell r="E1021">
            <v>10</v>
          </cell>
          <cell r="F1021">
            <v>10.199999999999999</v>
          </cell>
          <cell r="G1021">
            <v>9.18</v>
          </cell>
          <cell r="H1021">
            <v>1.02</v>
          </cell>
          <cell r="I1021">
            <v>0</v>
          </cell>
        </row>
        <row r="1022">
          <cell r="C1022">
            <v>89200</v>
          </cell>
          <cell r="D1022">
            <v>0.92</v>
          </cell>
          <cell r="E1022">
            <v>10</v>
          </cell>
          <cell r="F1022">
            <v>7.5</v>
          </cell>
          <cell r="G1022">
            <v>6.75</v>
          </cell>
          <cell r="H1022">
            <v>0.75</v>
          </cell>
          <cell r="I1022">
            <v>0</v>
          </cell>
        </row>
        <row r="1023">
          <cell r="C1023">
            <v>89220</v>
          </cell>
          <cell r="D1023">
            <v>0.69</v>
          </cell>
          <cell r="E1023">
            <v>20</v>
          </cell>
          <cell r="F1023">
            <v>16.100000000000001</v>
          </cell>
          <cell r="G1023">
            <v>14.49</v>
          </cell>
          <cell r="H1023">
            <v>1.61</v>
          </cell>
          <cell r="I1023">
            <v>0</v>
          </cell>
        </row>
        <row r="1024">
          <cell r="C1024">
            <v>89240</v>
          </cell>
          <cell r="D1024">
            <v>0.59</v>
          </cell>
          <cell r="E1024">
            <v>20</v>
          </cell>
          <cell r="F1024">
            <v>12.8</v>
          </cell>
          <cell r="G1024">
            <v>11.52</v>
          </cell>
          <cell r="H1024">
            <v>1.28</v>
          </cell>
          <cell r="I1024">
            <v>0</v>
          </cell>
        </row>
        <row r="1025">
          <cell r="C1025">
            <v>89260</v>
          </cell>
          <cell r="D1025">
            <v>3.44</v>
          </cell>
          <cell r="E1025">
            <v>20</v>
          </cell>
          <cell r="F1025">
            <v>40.299999999999997</v>
          </cell>
          <cell r="G1025">
            <v>36.270000000000003</v>
          </cell>
          <cell r="H1025">
            <v>4.03</v>
          </cell>
          <cell r="I1025">
            <v>0</v>
          </cell>
        </row>
        <row r="1026">
          <cell r="C1026">
            <v>89270</v>
          </cell>
          <cell r="D1026">
            <v>3.3</v>
          </cell>
          <cell r="E1026">
            <v>10</v>
          </cell>
          <cell r="F1026">
            <v>33.700000000000003</v>
          </cell>
          <cell r="G1026">
            <v>30.33</v>
          </cell>
          <cell r="H1026">
            <v>3.37</v>
          </cell>
          <cell r="I1026">
            <v>0</v>
          </cell>
        </row>
        <row r="1027">
          <cell r="C1027">
            <v>89280</v>
          </cell>
          <cell r="D1027">
            <v>1.57</v>
          </cell>
          <cell r="E1027">
            <v>10</v>
          </cell>
          <cell r="F1027">
            <v>24.35</v>
          </cell>
          <cell r="G1027">
            <v>21.92</v>
          </cell>
          <cell r="H1027">
            <v>2.44</v>
          </cell>
          <cell r="I1027">
            <v>0</v>
          </cell>
        </row>
        <row r="1028">
          <cell r="C1028">
            <v>89290</v>
          </cell>
          <cell r="D1028">
            <v>2.67</v>
          </cell>
          <cell r="E1028">
            <v>10</v>
          </cell>
          <cell r="F1028">
            <v>21.2</v>
          </cell>
          <cell r="G1028">
            <v>19.079999999999998</v>
          </cell>
          <cell r="H1028">
            <v>2.12</v>
          </cell>
          <cell r="I1028">
            <v>0</v>
          </cell>
        </row>
        <row r="1029">
          <cell r="C1029">
            <v>89300</v>
          </cell>
          <cell r="D1029">
            <v>2.52</v>
          </cell>
          <cell r="E1029">
            <v>10</v>
          </cell>
          <cell r="F1029">
            <v>25.95</v>
          </cell>
          <cell r="G1029">
            <v>23.36</v>
          </cell>
          <cell r="H1029">
            <v>2.6</v>
          </cell>
          <cell r="I1029">
            <v>0</v>
          </cell>
        </row>
        <row r="1030">
          <cell r="C1030">
            <v>89310</v>
          </cell>
          <cell r="D1030">
            <v>5.21</v>
          </cell>
          <cell r="E1030">
            <v>10</v>
          </cell>
          <cell r="F1030">
            <v>38.65</v>
          </cell>
          <cell r="G1030">
            <v>34.79</v>
          </cell>
          <cell r="H1030">
            <v>3.87</v>
          </cell>
          <cell r="I1030">
            <v>0</v>
          </cell>
        </row>
        <row r="1031">
          <cell r="C1031">
            <v>89320</v>
          </cell>
          <cell r="D1031">
            <v>1.59</v>
          </cell>
          <cell r="E1031">
            <v>10</v>
          </cell>
          <cell r="F1031">
            <v>34</v>
          </cell>
          <cell r="G1031">
            <v>30.6</v>
          </cell>
          <cell r="H1031">
            <v>3.4</v>
          </cell>
          <cell r="I1031">
            <v>0</v>
          </cell>
        </row>
        <row r="1032">
          <cell r="C1032">
            <v>89330</v>
          </cell>
          <cell r="D1032">
            <v>2.85</v>
          </cell>
          <cell r="E1032">
            <v>10</v>
          </cell>
          <cell r="F1032">
            <v>22.2</v>
          </cell>
          <cell r="G1032">
            <v>19.98</v>
          </cell>
          <cell r="H1032">
            <v>2.2200000000000002</v>
          </cell>
          <cell r="I1032">
            <v>0</v>
          </cell>
        </row>
        <row r="1033">
          <cell r="C1033">
            <v>89340</v>
          </cell>
          <cell r="D1033">
            <v>1.89</v>
          </cell>
          <cell r="E1033">
            <v>10</v>
          </cell>
          <cell r="F1033">
            <v>23.7</v>
          </cell>
          <cell r="G1033">
            <v>21.33</v>
          </cell>
          <cell r="H1033">
            <v>2.37</v>
          </cell>
          <cell r="I1033">
            <v>0</v>
          </cell>
        </row>
        <row r="1034">
          <cell r="C1034">
            <v>89350</v>
          </cell>
          <cell r="D1034">
            <v>0.61</v>
          </cell>
          <cell r="E1034">
            <v>10</v>
          </cell>
          <cell r="F1034">
            <v>12.5</v>
          </cell>
          <cell r="G1034">
            <v>11.25</v>
          </cell>
          <cell r="H1034">
            <v>1.25</v>
          </cell>
          <cell r="I1034">
            <v>0</v>
          </cell>
        </row>
        <row r="1035">
          <cell r="C1035">
            <v>89360</v>
          </cell>
          <cell r="D1035">
            <v>0.56999999999999995</v>
          </cell>
          <cell r="E1035">
            <v>10</v>
          </cell>
          <cell r="F1035">
            <v>5.9</v>
          </cell>
          <cell r="G1035">
            <v>5.31</v>
          </cell>
          <cell r="H1035">
            <v>0.59</v>
          </cell>
          <cell r="I1035">
            <v>0</v>
          </cell>
        </row>
        <row r="1036">
          <cell r="C1036">
            <v>89370</v>
          </cell>
          <cell r="D1036">
            <v>0.82</v>
          </cell>
          <cell r="E1036">
            <v>10</v>
          </cell>
          <cell r="F1036">
            <v>6.95</v>
          </cell>
          <cell r="G1036">
            <v>6.26</v>
          </cell>
          <cell r="H1036">
            <v>0.7</v>
          </cell>
          <cell r="I1036">
            <v>0</v>
          </cell>
        </row>
        <row r="1037">
          <cell r="C1037">
            <v>89380</v>
          </cell>
          <cell r="D1037">
            <v>0.09</v>
          </cell>
          <cell r="E1037">
            <v>10</v>
          </cell>
          <cell r="F1037">
            <v>4.55</v>
          </cell>
          <cell r="G1037">
            <v>4.0999999999999996</v>
          </cell>
          <cell r="H1037">
            <v>0.46</v>
          </cell>
          <cell r="I1037">
            <v>0</v>
          </cell>
        </row>
        <row r="1038">
          <cell r="C1038">
            <v>89390</v>
          </cell>
          <cell r="D1038">
            <v>0.2</v>
          </cell>
          <cell r="E1038">
            <v>10</v>
          </cell>
          <cell r="F1038">
            <v>1.45</v>
          </cell>
          <cell r="G1038">
            <v>1.31</v>
          </cell>
          <cell r="H1038">
            <v>0.15</v>
          </cell>
          <cell r="I1038">
            <v>0</v>
          </cell>
        </row>
        <row r="1039">
          <cell r="C1039">
            <v>89400</v>
          </cell>
          <cell r="D1039">
            <v>0.9</v>
          </cell>
          <cell r="E1039">
            <v>10</v>
          </cell>
          <cell r="F1039">
            <v>5.5</v>
          </cell>
          <cell r="G1039">
            <v>4.95</v>
          </cell>
          <cell r="H1039">
            <v>0.55000000000000004</v>
          </cell>
          <cell r="I1039">
            <v>0</v>
          </cell>
        </row>
        <row r="1040">
          <cell r="C1040">
            <v>89420</v>
          </cell>
          <cell r="D1040">
            <v>4.84</v>
          </cell>
          <cell r="E1040">
            <v>20</v>
          </cell>
          <cell r="F1040">
            <v>57.4</v>
          </cell>
          <cell r="G1040">
            <v>51.66</v>
          </cell>
          <cell r="H1040">
            <v>5.74</v>
          </cell>
          <cell r="I1040">
            <v>0</v>
          </cell>
        </row>
        <row r="1041">
          <cell r="C1041">
            <v>89430</v>
          </cell>
          <cell r="D1041">
            <v>3.85</v>
          </cell>
          <cell r="E1041">
            <v>10</v>
          </cell>
          <cell r="F1041">
            <v>43.45</v>
          </cell>
          <cell r="G1041">
            <v>39.11</v>
          </cell>
          <cell r="H1041">
            <v>4.3499999999999996</v>
          </cell>
          <cell r="I1041">
            <v>0</v>
          </cell>
        </row>
        <row r="1042">
          <cell r="C1042">
            <v>89440</v>
          </cell>
          <cell r="D1042">
            <v>3.96</v>
          </cell>
          <cell r="E1042">
            <v>10</v>
          </cell>
          <cell r="F1042">
            <v>39.049999999999997</v>
          </cell>
          <cell r="G1042">
            <v>35.15</v>
          </cell>
          <cell r="H1042">
            <v>3.91</v>
          </cell>
          <cell r="I1042">
            <v>0</v>
          </cell>
        </row>
        <row r="1043">
          <cell r="C1043">
            <v>89450</v>
          </cell>
          <cell r="D1043">
            <v>3.32</v>
          </cell>
          <cell r="E1043">
            <v>10</v>
          </cell>
          <cell r="F1043">
            <v>36.4</v>
          </cell>
          <cell r="G1043">
            <v>32.76</v>
          </cell>
          <cell r="H1043">
            <v>3.64</v>
          </cell>
          <cell r="I1043">
            <v>0</v>
          </cell>
        </row>
        <row r="1044">
          <cell r="C1044">
            <v>89460</v>
          </cell>
          <cell r="D1044">
            <v>2.72</v>
          </cell>
          <cell r="E1044">
            <v>10</v>
          </cell>
          <cell r="F1044">
            <v>30.2</v>
          </cell>
          <cell r="G1044">
            <v>27.18</v>
          </cell>
          <cell r="H1044">
            <v>3.02</v>
          </cell>
          <cell r="I1044">
            <v>0</v>
          </cell>
        </row>
        <row r="1045">
          <cell r="C1045">
            <v>89480</v>
          </cell>
          <cell r="D1045">
            <v>2.02</v>
          </cell>
          <cell r="E1045">
            <v>20</v>
          </cell>
          <cell r="F1045">
            <v>47.4</v>
          </cell>
          <cell r="G1045">
            <v>42.66</v>
          </cell>
          <cell r="H1045">
            <v>4.74</v>
          </cell>
          <cell r="I1045">
            <v>0</v>
          </cell>
        </row>
        <row r="1046">
          <cell r="C1046">
            <v>89500</v>
          </cell>
          <cell r="D1046">
            <v>0.34</v>
          </cell>
          <cell r="E1046">
            <v>20</v>
          </cell>
          <cell r="F1046">
            <v>23.6</v>
          </cell>
          <cell r="G1046">
            <v>21.24</v>
          </cell>
          <cell r="H1046">
            <v>2.36</v>
          </cell>
          <cell r="I1046">
            <v>0</v>
          </cell>
        </row>
        <row r="1047">
          <cell r="C1047">
            <v>89520</v>
          </cell>
          <cell r="D1047">
            <v>0</v>
          </cell>
          <cell r="E1047">
            <v>20</v>
          </cell>
          <cell r="F1047">
            <v>1.7</v>
          </cell>
          <cell r="G1047">
            <v>1.53</v>
          </cell>
          <cell r="H1047">
            <v>0.17</v>
          </cell>
          <cell r="I1047">
            <v>0</v>
          </cell>
        </row>
        <row r="1048">
          <cell r="C1048">
            <v>89540</v>
          </cell>
          <cell r="D1048">
            <v>0</v>
          </cell>
          <cell r="E1048">
            <v>20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</row>
        <row r="1049">
          <cell r="C1049">
            <v>89560</v>
          </cell>
          <cell r="D1049">
            <v>0</v>
          </cell>
          <cell r="E1049">
            <v>20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</row>
        <row r="1050">
          <cell r="C1050">
            <v>89570</v>
          </cell>
          <cell r="D1050">
            <v>0.09</v>
          </cell>
          <cell r="E1050">
            <v>10</v>
          </cell>
          <cell r="F1050">
            <v>0.23</v>
          </cell>
          <cell r="G1050">
            <v>0.21</v>
          </cell>
          <cell r="H1050">
            <v>0.02</v>
          </cell>
          <cell r="I1050">
            <v>0</v>
          </cell>
        </row>
        <row r="1051">
          <cell r="C1051">
            <v>89580</v>
          </cell>
          <cell r="D1051">
            <v>0.38</v>
          </cell>
          <cell r="E1051">
            <v>10</v>
          </cell>
          <cell r="F1051">
            <v>2.35</v>
          </cell>
          <cell r="G1051">
            <v>2.12</v>
          </cell>
          <cell r="H1051">
            <v>0.24</v>
          </cell>
          <cell r="I1051">
            <v>0</v>
          </cell>
        </row>
        <row r="1052">
          <cell r="C1052">
            <v>89590</v>
          </cell>
          <cell r="D1052">
            <v>0.68</v>
          </cell>
          <cell r="E1052">
            <v>10</v>
          </cell>
          <cell r="F1052">
            <v>5.3</v>
          </cell>
          <cell r="G1052">
            <v>4.7699999999999996</v>
          </cell>
          <cell r="H1052">
            <v>0.53</v>
          </cell>
          <cell r="I1052">
            <v>0</v>
          </cell>
        </row>
        <row r="1053">
          <cell r="C1053">
            <v>89600</v>
          </cell>
          <cell r="D1053">
            <v>1.45</v>
          </cell>
          <cell r="E1053">
            <v>10</v>
          </cell>
          <cell r="F1053">
            <v>10.65</v>
          </cell>
          <cell r="G1053">
            <v>9.59</v>
          </cell>
          <cell r="H1053">
            <v>1.07</v>
          </cell>
          <cell r="I1053">
            <v>0</v>
          </cell>
        </row>
        <row r="1054">
          <cell r="C1054">
            <v>89620</v>
          </cell>
          <cell r="D1054">
            <v>3.94</v>
          </cell>
          <cell r="E1054">
            <v>20</v>
          </cell>
          <cell r="F1054">
            <v>53.9</v>
          </cell>
          <cell r="G1054">
            <v>48.51</v>
          </cell>
          <cell r="H1054">
            <v>5.39</v>
          </cell>
          <cell r="I1054">
            <v>0</v>
          </cell>
        </row>
        <row r="1055">
          <cell r="C1055">
            <v>89640</v>
          </cell>
          <cell r="D1055">
            <v>5.94</v>
          </cell>
          <cell r="E1055">
            <v>20</v>
          </cell>
          <cell r="F1055">
            <v>98.8</v>
          </cell>
          <cell r="G1055">
            <v>88.92</v>
          </cell>
          <cell r="H1055">
            <v>9.8800000000000008</v>
          </cell>
          <cell r="I1055">
            <v>0</v>
          </cell>
        </row>
        <row r="1056">
          <cell r="C1056">
            <v>89650</v>
          </cell>
          <cell r="D1056">
            <v>5.96</v>
          </cell>
          <cell r="E1056">
            <v>10</v>
          </cell>
          <cell r="F1056">
            <v>59.5</v>
          </cell>
          <cell r="G1056">
            <v>53.55</v>
          </cell>
          <cell r="H1056">
            <v>5.95</v>
          </cell>
          <cell r="I1056">
            <v>0</v>
          </cell>
        </row>
        <row r="1057">
          <cell r="C1057">
            <v>89660</v>
          </cell>
          <cell r="D1057">
            <v>5.4</v>
          </cell>
          <cell r="E1057">
            <v>10</v>
          </cell>
          <cell r="F1057">
            <v>56.8</v>
          </cell>
          <cell r="G1057">
            <v>51.12</v>
          </cell>
          <cell r="H1057">
            <v>5.68</v>
          </cell>
          <cell r="I1057">
            <v>0</v>
          </cell>
        </row>
        <row r="1058">
          <cell r="C1058">
            <v>89680</v>
          </cell>
          <cell r="D1058">
            <v>4.96</v>
          </cell>
          <cell r="E1058">
            <v>20</v>
          </cell>
          <cell r="F1058">
            <v>103.6</v>
          </cell>
          <cell r="G1058">
            <v>93.24</v>
          </cell>
          <cell r="H1058">
            <v>10.36</v>
          </cell>
          <cell r="I1058">
            <v>0</v>
          </cell>
        </row>
        <row r="1059">
          <cell r="C1059">
            <v>89700</v>
          </cell>
          <cell r="D1059">
            <v>3.57</v>
          </cell>
          <cell r="E1059">
            <v>20</v>
          </cell>
          <cell r="F1059">
            <v>85.3</v>
          </cell>
          <cell r="G1059">
            <v>76.77</v>
          </cell>
          <cell r="H1059">
            <v>8.5299999999999994</v>
          </cell>
          <cell r="I1059">
            <v>0</v>
          </cell>
        </row>
        <row r="1060">
          <cell r="C1060">
            <v>89720</v>
          </cell>
          <cell r="D1060">
            <v>1.84</v>
          </cell>
          <cell r="E1060">
            <v>20</v>
          </cell>
          <cell r="F1060">
            <v>54.1</v>
          </cell>
          <cell r="G1060">
            <v>48.69</v>
          </cell>
          <cell r="H1060">
            <v>5.41</v>
          </cell>
          <cell r="I1060">
            <v>0</v>
          </cell>
        </row>
        <row r="1061">
          <cell r="C1061">
            <v>89740</v>
          </cell>
          <cell r="D1061">
            <v>2.36</v>
          </cell>
          <cell r="E1061">
            <v>20</v>
          </cell>
          <cell r="F1061">
            <v>42</v>
          </cell>
          <cell r="G1061">
            <v>37.799999999999997</v>
          </cell>
          <cell r="H1061">
            <v>4.2</v>
          </cell>
          <cell r="I1061">
            <v>0</v>
          </cell>
        </row>
        <row r="1062">
          <cell r="C1062">
            <v>89750</v>
          </cell>
          <cell r="D1062">
            <v>1.55</v>
          </cell>
          <cell r="E1062">
            <v>10</v>
          </cell>
          <cell r="F1062">
            <v>19.55</v>
          </cell>
          <cell r="G1062">
            <v>17.600000000000001</v>
          </cell>
          <cell r="H1062">
            <v>1.96</v>
          </cell>
          <cell r="I1062">
            <v>0</v>
          </cell>
        </row>
        <row r="1063">
          <cell r="C1063">
            <v>89760</v>
          </cell>
          <cell r="D1063">
            <v>1.1000000000000001</v>
          </cell>
          <cell r="E1063">
            <v>10</v>
          </cell>
          <cell r="F1063">
            <v>13.25</v>
          </cell>
          <cell r="G1063">
            <v>0.66</v>
          </cell>
          <cell r="H1063">
            <v>0</v>
          </cell>
          <cell r="I1063">
            <v>12.59</v>
          </cell>
        </row>
        <row r="1064">
          <cell r="C1064">
            <v>89780</v>
          </cell>
          <cell r="D1064">
            <v>0.78</v>
          </cell>
          <cell r="E1064">
            <v>20</v>
          </cell>
          <cell r="F1064">
            <v>18.8</v>
          </cell>
          <cell r="G1064">
            <v>0.94</v>
          </cell>
          <cell r="H1064">
            <v>0</v>
          </cell>
          <cell r="I1064">
            <v>17.86</v>
          </cell>
        </row>
        <row r="1065">
          <cell r="C1065">
            <v>89790</v>
          </cell>
          <cell r="D1065">
            <v>0.87</v>
          </cell>
          <cell r="E1065">
            <v>10</v>
          </cell>
          <cell r="F1065">
            <v>8.25</v>
          </cell>
          <cell r="G1065">
            <v>0.41</v>
          </cell>
          <cell r="H1065">
            <v>0</v>
          </cell>
          <cell r="I1065">
            <v>7.84</v>
          </cell>
        </row>
        <row r="1066">
          <cell r="C1066">
            <v>89800</v>
          </cell>
          <cell r="D1066">
            <v>0.84</v>
          </cell>
          <cell r="E1066">
            <v>10</v>
          </cell>
          <cell r="F1066">
            <v>8.5500000000000007</v>
          </cell>
          <cell r="G1066">
            <v>0.43</v>
          </cell>
          <cell r="H1066">
            <v>0</v>
          </cell>
          <cell r="I1066">
            <v>8.1199999999999992</v>
          </cell>
        </row>
        <row r="1067">
          <cell r="C1067">
            <v>89810</v>
          </cell>
          <cell r="D1067">
            <v>1.46</v>
          </cell>
          <cell r="E1067">
            <v>10</v>
          </cell>
          <cell r="F1067">
            <v>11.5</v>
          </cell>
          <cell r="G1067">
            <v>0.57999999999999996</v>
          </cell>
          <cell r="H1067">
            <v>0</v>
          </cell>
          <cell r="I1067">
            <v>10.93</v>
          </cell>
        </row>
        <row r="1068">
          <cell r="C1068">
            <v>89820</v>
          </cell>
          <cell r="D1068">
            <v>1.33</v>
          </cell>
          <cell r="E1068">
            <v>10</v>
          </cell>
          <cell r="F1068">
            <v>13.95</v>
          </cell>
          <cell r="G1068">
            <v>0.7</v>
          </cell>
          <cell r="H1068">
            <v>0</v>
          </cell>
          <cell r="I1068">
            <v>13.25</v>
          </cell>
        </row>
        <row r="1069">
          <cell r="C1069">
            <v>89830</v>
          </cell>
          <cell r="D1069">
            <v>1.51</v>
          </cell>
          <cell r="E1069">
            <v>10</v>
          </cell>
          <cell r="F1069">
            <v>14.2</v>
          </cell>
          <cell r="G1069">
            <v>0.71</v>
          </cell>
          <cell r="H1069">
            <v>0</v>
          </cell>
          <cell r="I1069">
            <v>13.49</v>
          </cell>
        </row>
        <row r="1070">
          <cell r="C1070">
            <v>89840</v>
          </cell>
          <cell r="D1070">
            <v>1.78</v>
          </cell>
          <cell r="E1070">
            <v>10</v>
          </cell>
          <cell r="F1070">
            <v>16.45</v>
          </cell>
          <cell r="G1070">
            <v>0.82</v>
          </cell>
          <cell r="H1070">
            <v>0</v>
          </cell>
          <cell r="I1070">
            <v>15.63</v>
          </cell>
        </row>
        <row r="1071">
          <cell r="C1071">
            <v>89850</v>
          </cell>
          <cell r="D1071">
            <v>1.28</v>
          </cell>
          <cell r="E1071">
            <v>10</v>
          </cell>
          <cell r="F1071">
            <v>15.3</v>
          </cell>
          <cell r="G1071">
            <v>0.77</v>
          </cell>
          <cell r="H1071">
            <v>0</v>
          </cell>
          <cell r="I1071">
            <v>14.54</v>
          </cell>
        </row>
        <row r="1072">
          <cell r="C1072">
            <v>89860</v>
          </cell>
          <cell r="D1072">
            <v>1.52</v>
          </cell>
          <cell r="E1072">
            <v>10</v>
          </cell>
          <cell r="F1072">
            <v>14</v>
          </cell>
          <cell r="G1072">
            <v>0.84</v>
          </cell>
          <cell r="H1072">
            <v>0</v>
          </cell>
          <cell r="I1072">
            <v>13.44</v>
          </cell>
        </row>
        <row r="1073">
          <cell r="C1073">
            <v>89880</v>
          </cell>
          <cell r="D1073">
            <v>1.93</v>
          </cell>
          <cell r="E1073">
            <v>20</v>
          </cell>
          <cell r="F1073">
            <v>34.5</v>
          </cell>
          <cell r="G1073">
            <v>2.0699999999999998</v>
          </cell>
          <cell r="H1073">
            <v>0</v>
          </cell>
          <cell r="I1073">
            <v>33.119999999999997</v>
          </cell>
        </row>
        <row r="1074">
          <cell r="C1074">
            <v>89890</v>
          </cell>
          <cell r="D1074">
            <v>2.0499999999999998</v>
          </cell>
          <cell r="E1074">
            <v>10</v>
          </cell>
          <cell r="F1074">
            <v>19.899999999999999</v>
          </cell>
          <cell r="G1074">
            <v>1</v>
          </cell>
          <cell r="H1074">
            <v>0</v>
          </cell>
          <cell r="I1074">
            <v>18.91</v>
          </cell>
        </row>
        <row r="1075">
          <cell r="C1075">
            <v>89900</v>
          </cell>
          <cell r="D1075">
            <v>3.86</v>
          </cell>
          <cell r="E1075">
            <v>10</v>
          </cell>
          <cell r="F1075">
            <v>29.55</v>
          </cell>
          <cell r="G1075">
            <v>1.48</v>
          </cell>
          <cell r="H1075">
            <v>0</v>
          </cell>
          <cell r="I1075">
            <v>28.07</v>
          </cell>
        </row>
        <row r="1076">
          <cell r="C1076">
            <v>89920</v>
          </cell>
          <cell r="D1076">
            <v>3.48</v>
          </cell>
          <cell r="E1076">
            <v>20</v>
          </cell>
          <cell r="F1076">
            <v>73.400000000000006</v>
          </cell>
          <cell r="G1076">
            <v>3.67</v>
          </cell>
          <cell r="H1076">
            <v>0</v>
          </cell>
          <cell r="I1076">
            <v>69.73</v>
          </cell>
        </row>
        <row r="1077">
          <cell r="C1077">
            <v>89930</v>
          </cell>
          <cell r="D1077">
            <v>5.23</v>
          </cell>
          <cell r="E1077">
            <v>10</v>
          </cell>
          <cell r="F1077">
            <v>43.55</v>
          </cell>
          <cell r="G1077">
            <v>2.1800000000000002</v>
          </cell>
          <cell r="H1077">
            <v>0</v>
          </cell>
          <cell r="I1077">
            <v>41.37</v>
          </cell>
        </row>
        <row r="1078">
          <cell r="C1078">
            <v>89940</v>
          </cell>
          <cell r="D1078">
            <v>5.07</v>
          </cell>
          <cell r="E1078">
            <v>10</v>
          </cell>
          <cell r="F1078">
            <v>51.5</v>
          </cell>
          <cell r="G1078">
            <v>2.58</v>
          </cell>
          <cell r="H1078">
            <v>0</v>
          </cell>
          <cell r="I1078">
            <v>48.93</v>
          </cell>
        </row>
        <row r="1079">
          <cell r="C1079">
            <v>89960</v>
          </cell>
          <cell r="D1079">
            <v>2.81</v>
          </cell>
          <cell r="E1079">
            <v>20</v>
          </cell>
          <cell r="F1079">
            <v>78.8</v>
          </cell>
          <cell r="G1079">
            <v>3.94</v>
          </cell>
          <cell r="H1079">
            <v>0</v>
          </cell>
          <cell r="I1079">
            <v>74.86</v>
          </cell>
        </row>
        <row r="1080">
          <cell r="C1080">
            <v>89970</v>
          </cell>
          <cell r="D1080">
            <v>5.82</v>
          </cell>
          <cell r="E1080">
            <v>10</v>
          </cell>
          <cell r="F1080">
            <v>43.15</v>
          </cell>
          <cell r="G1080">
            <v>2.16</v>
          </cell>
          <cell r="H1080">
            <v>0</v>
          </cell>
          <cell r="I1080">
            <v>40.99</v>
          </cell>
        </row>
        <row r="1081">
          <cell r="C1081">
            <v>89980</v>
          </cell>
          <cell r="D1081">
            <v>5.79</v>
          </cell>
          <cell r="E1081">
            <v>10</v>
          </cell>
          <cell r="F1081">
            <v>58.05</v>
          </cell>
          <cell r="G1081">
            <v>2.9</v>
          </cell>
          <cell r="H1081">
            <v>0</v>
          </cell>
          <cell r="I1081">
            <v>55.15</v>
          </cell>
        </row>
        <row r="1082">
          <cell r="C1082">
            <v>90000</v>
          </cell>
          <cell r="D1082">
            <v>2.81</v>
          </cell>
          <cell r="E1082">
            <v>20</v>
          </cell>
          <cell r="F1082">
            <v>86</v>
          </cell>
          <cell r="G1082">
            <v>4.3</v>
          </cell>
          <cell r="H1082">
            <v>0</v>
          </cell>
          <cell r="I1082">
            <v>81.7</v>
          </cell>
        </row>
        <row r="1083">
          <cell r="C1083">
            <v>90020</v>
          </cell>
          <cell r="D1083">
            <v>0.38</v>
          </cell>
          <cell r="E1083">
            <v>20</v>
          </cell>
          <cell r="F1083">
            <v>31.9</v>
          </cell>
          <cell r="G1083">
            <v>1.6</v>
          </cell>
          <cell r="H1083">
            <v>0</v>
          </cell>
          <cell r="I1083">
            <v>30.31</v>
          </cell>
        </row>
        <row r="1084">
          <cell r="C1084">
            <v>90040</v>
          </cell>
          <cell r="D1084">
            <v>0</v>
          </cell>
          <cell r="E1084">
            <v>20</v>
          </cell>
          <cell r="F1084">
            <v>1.9</v>
          </cell>
          <cell r="G1084">
            <v>0.1</v>
          </cell>
          <cell r="H1084">
            <v>0</v>
          </cell>
          <cell r="I1084">
            <v>1.81</v>
          </cell>
        </row>
        <row r="1085">
          <cell r="C1085">
            <v>90050</v>
          </cell>
          <cell r="D1085">
            <v>0</v>
          </cell>
          <cell r="E1085">
            <v>10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</row>
        <row r="1086">
          <cell r="C1086">
            <v>90060</v>
          </cell>
          <cell r="D1086">
            <v>0.13</v>
          </cell>
          <cell r="E1086">
            <v>10</v>
          </cell>
          <cell r="F1086">
            <v>0.33</v>
          </cell>
          <cell r="G1086">
            <v>0.02</v>
          </cell>
          <cell r="H1086">
            <v>0</v>
          </cell>
          <cell r="I1086">
            <v>0.31</v>
          </cell>
        </row>
        <row r="1087">
          <cell r="C1087">
            <v>90070</v>
          </cell>
          <cell r="D1087">
            <v>0.91</v>
          </cell>
          <cell r="E1087">
            <v>10</v>
          </cell>
          <cell r="F1087">
            <v>5.2</v>
          </cell>
          <cell r="G1087">
            <v>0</v>
          </cell>
          <cell r="H1087">
            <v>0</v>
          </cell>
          <cell r="I1087">
            <v>0</v>
          </cell>
        </row>
        <row r="1088">
          <cell r="C1088">
            <v>90080</v>
          </cell>
          <cell r="D1088">
            <v>0.98</v>
          </cell>
          <cell r="E1088">
            <v>10</v>
          </cell>
          <cell r="F1088">
            <v>9.4499999999999993</v>
          </cell>
          <cell r="G1088">
            <v>0.47</v>
          </cell>
          <cell r="H1088">
            <v>0</v>
          </cell>
          <cell r="I1088">
            <v>8.98</v>
          </cell>
        </row>
        <row r="1089">
          <cell r="C1089">
            <v>90100</v>
          </cell>
          <cell r="D1089">
            <v>2.02</v>
          </cell>
          <cell r="E1089">
            <v>20</v>
          </cell>
          <cell r="F1089">
            <v>30</v>
          </cell>
          <cell r="G1089">
            <v>1.5</v>
          </cell>
          <cell r="H1089">
            <v>0</v>
          </cell>
          <cell r="I1089">
            <v>28.5</v>
          </cell>
        </row>
        <row r="1090">
          <cell r="C1090">
            <v>90110</v>
          </cell>
          <cell r="D1090">
            <v>0.31</v>
          </cell>
          <cell r="E1090">
            <v>10</v>
          </cell>
          <cell r="F1090">
            <v>11.65</v>
          </cell>
          <cell r="G1090">
            <v>11.65</v>
          </cell>
          <cell r="H1090">
            <v>0</v>
          </cell>
          <cell r="I1090">
            <v>0</v>
          </cell>
        </row>
        <row r="1091">
          <cell r="C1091">
            <v>90120</v>
          </cell>
          <cell r="D1091">
            <v>0</v>
          </cell>
          <cell r="E1091">
            <v>10</v>
          </cell>
          <cell r="F1091">
            <v>0.78</v>
          </cell>
          <cell r="G1091">
            <v>0.78</v>
          </cell>
          <cell r="H1091">
            <v>0</v>
          </cell>
          <cell r="I1091">
            <v>0</v>
          </cell>
        </row>
        <row r="1092">
          <cell r="C1092">
            <v>90130</v>
          </cell>
          <cell r="D1092">
            <v>0.37</v>
          </cell>
          <cell r="E1092">
            <v>10</v>
          </cell>
          <cell r="F1092">
            <v>0.93</v>
          </cell>
          <cell r="G1092">
            <v>0.93</v>
          </cell>
          <cell r="H1092">
            <v>0</v>
          </cell>
          <cell r="I1092">
            <v>0</v>
          </cell>
        </row>
        <row r="1093">
          <cell r="C1093">
            <v>90140</v>
          </cell>
          <cell r="D1093">
            <v>0.19</v>
          </cell>
          <cell r="E1093">
            <v>10</v>
          </cell>
          <cell r="F1093">
            <v>2.8</v>
          </cell>
          <cell r="G1093">
            <v>2.8</v>
          </cell>
          <cell r="H1093">
            <v>0</v>
          </cell>
          <cell r="I1093">
            <v>0</v>
          </cell>
        </row>
        <row r="1094">
          <cell r="C1094">
            <v>90160</v>
          </cell>
          <cell r="D1094">
            <v>1.23</v>
          </cell>
          <cell r="E1094">
            <v>20</v>
          </cell>
          <cell r="F1094">
            <v>14.2</v>
          </cell>
          <cell r="G1094">
            <v>14.2</v>
          </cell>
          <cell r="H1094">
            <v>0</v>
          </cell>
          <cell r="I1094">
            <v>0</v>
          </cell>
        </row>
        <row r="1095">
          <cell r="C1095">
            <v>90170</v>
          </cell>
          <cell r="D1095">
            <v>1.51</v>
          </cell>
          <cell r="E1095">
            <v>10</v>
          </cell>
          <cell r="F1095">
            <v>13.7</v>
          </cell>
          <cell r="G1095">
            <v>13.7</v>
          </cell>
          <cell r="H1095">
            <v>0</v>
          </cell>
          <cell r="I1095">
            <v>0</v>
          </cell>
        </row>
        <row r="1096">
          <cell r="C1096">
            <v>90180</v>
          </cell>
          <cell r="D1096">
            <v>1.1499999999999999</v>
          </cell>
          <cell r="E1096">
            <v>10</v>
          </cell>
          <cell r="F1096">
            <v>13.3</v>
          </cell>
          <cell r="G1096">
            <v>13.3</v>
          </cell>
          <cell r="H1096">
            <v>0</v>
          </cell>
          <cell r="I1096">
            <v>0</v>
          </cell>
        </row>
        <row r="1097">
          <cell r="C1097">
            <v>90190</v>
          </cell>
          <cell r="D1097">
            <v>0.93</v>
          </cell>
          <cell r="E1097">
            <v>10</v>
          </cell>
          <cell r="F1097">
            <v>10.4</v>
          </cell>
          <cell r="G1097">
            <v>10.4</v>
          </cell>
          <cell r="H1097">
            <v>0</v>
          </cell>
          <cell r="I1097">
            <v>0</v>
          </cell>
        </row>
        <row r="1098">
          <cell r="C1098">
            <v>90200</v>
          </cell>
          <cell r="D1098">
            <v>0.48</v>
          </cell>
          <cell r="E1098">
            <v>10</v>
          </cell>
          <cell r="F1098">
            <v>7.05</v>
          </cell>
          <cell r="G1098">
            <v>7.05</v>
          </cell>
          <cell r="H1098">
            <v>0</v>
          </cell>
          <cell r="I1098">
            <v>0</v>
          </cell>
        </row>
        <row r="1099">
          <cell r="C1099">
            <v>90220</v>
          </cell>
          <cell r="D1099">
            <v>0</v>
          </cell>
          <cell r="E1099">
            <v>20</v>
          </cell>
          <cell r="F1099">
            <v>2.4</v>
          </cell>
          <cell r="G1099">
            <v>2.4</v>
          </cell>
          <cell r="H1099">
            <v>0</v>
          </cell>
          <cell r="I1099">
            <v>0</v>
          </cell>
        </row>
        <row r="1100">
          <cell r="C1100">
            <v>90230</v>
          </cell>
          <cell r="D1100">
            <v>0</v>
          </cell>
          <cell r="E1100">
            <v>10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</row>
        <row r="1101">
          <cell r="C1101">
            <v>90240</v>
          </cell>
          <cell r="D1101">
            <v>0.01</v>
          </cell>
          <cell r="E1101">
            <v>10</v>
          </cell>
          <cell r="F1101">
            <v>0.03</v>
          </cell>
          <cell r="G1101">
            <v>0.03</v>
          </cell>
          <cell r="H1101">
            <v>0</v>
          </cell>
          <cell r="I1101">
            <v>0</v>
          </cell>
        </row>
        <row r="1102">
          <cell r="C1102">
            <v>90250</v>
          </cell>
          <cell r="D1102">
            <v>0</v>
          </cell>
          <cell r="E1102">
            <v>10</v>
          </cell>
          <cell r="F1102">
            <v>0.03</v>
          </cell>
          <cell r="G1102">
            <v>0.03</v>
          </cell>
          <cell r="H1102">
            <v>0</v>
          </cell>
          <cell r="I1102">
            <v>0</v>
          </cell>
        </row>
        <row r="1103">
          <cell r="C1103">
            <v>90260</v>
          </cell>
          <cell r="D1103">
            <v>0</v>
          </cell>
          <cell r="E1103">
            <v>10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</row>
        <row r="1104">
          <cell r="C1104">
            <v>90270</v>
          </cell>
          <cell r="D1104">
            <v>0</v>
          </cell>
          <cell r="E1104">
            <v>10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</row>
        <row r="1105">
          <cell r="C1105">
            <v>90280</v>
          </cell>
          <cell r="D1105">
            <v>0</v>
          </cell>
          <cell r="E1105">
            <v>10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</row>
        <row r="1106">
          <cell r="C1106">
            <v>90300</v>
          </cell>
          <cell r="D1106">
            <v>0</v>
          </cell>
          <cell r="E1106">
            <v>20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</row>
        <row r="1107">
          <cell r="C1107">
            <v>90320</v>
          </cell>
          <cell r="D1107">
            <v>0</v>
          </cell>
          <cell r="E1107">
            <v>20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</row>
        <row r="1108">
          <cell r="C1108">
            <v>90340</v>
          </cell>
          <cell r="D1108">
            <v>0</v>
          </cell>
          <cell r="E1108">
            <v>20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</row>
        <row r="1109">
          <cell r="C1109">
            <v>90360</v>
          </cell>
          <cell r="D1109">
            <v>1.86</v>
          </cell>
          <cell r="E1109">
            <v>20</v>
          </cell>
          <cell r="F1109">
            <v>9.3000000000000007</v>
          </cell>
          <cell r="G1109">
            <v>9.3000000000000007</v>
          </cell>
          <cell r="H1109">
            <v>0</v>
          </cell>
          <cell r="I1109">
            <v>0</v>
          </cell>
        </row>
        <row r="1110">
          <cell r="C1110">
            <v>90370</v>
          </cell>
          <cell r="D1110">
            <v>6.32</v>
          </cell>
          <cell r="E1110">
            <v>10</v>
          </cell>
          <cell r="F1110">
            <v>40.9</v>
          </cell>
          <cell r="G1110">
            <v>40.9</v>
          </cell>
          <cell r="H1110">
            <v>0</v>
          </cell>
          <cell r="I1110">
            <v>0</v>
          </cell>
        </row>
        <row r="1111">
          <cell r="C1111">
            <v>90380</v>
          </cell>
          <cell r="D1111">
            <v>10.87</v>
          </cell>
          <cell r="E1111">
            <v>10</v>
          </cell>
          <cell r="F1111">
            <v>85.95</v>
          </cell>
          <cell r="G1111">
            <v>85.95</v>
          </cell>
          <cell r="H1111">
            <v>0</v>
          </cell>
          <cell r="I1111">
            <v>0</v>
          </cell>
        </row>
        <row r="1112">
          <cell r="C1112">
            <v>90390</v>
          </cell>
          <cell r="D1112">
            <v>6.29</v>
          </cell>
          <cell r="E1112">
            <v>10</v>
          </cell>
          <cell r="F1112">
            <v>85.8</v>
          </cell>
          <cell r="G1112">
            <v>85.8</v>
          </cell>
          <cell r="H1112">
            <v>0</v>
          </cell>
          <cell r="I1112">
            <v>0</v>
          </cell>
        </row>
        <row r="1113">
          <cell r="C1113">
            <v>90400</v>
          </cell>
          <cell r="D1113">
            <v>0.6</v>
          </cell>
          <cell r="E1113">
            <v>10</v>
          </cell>
          <cell r="F1113">
            <v>34.450000000000003</v>
          </cell>
          <cell r="G1113">
            <v>34.450000000000003</v>
          </cell>
          <cell r="H1113">
            <v>0</v>
          </cell>
          <cell r="I1113">
            <v>0</v>
          </cell>
        </row>
        <row r="1114">
          <cell r="C1114">
            <v>90420</v>
          </cell>
          <cell r="D1114">
            <v>0</v>
          </cell>
          <cell r="E1114">
            <v>20</v>
          </cell>
          <cell r="F1114">
            <v>3</v>
          </cell>
          <cell r="G1114">
            <v>3</v>
          </cell>
          <cell r="H1114">
            <v>0</v>
          </cell>
          <cell r="I1114">
            <v>0</v>
          </cell>
        </row>
        <row r="1115">
          <cell r="C1115">
            <v>90440</v>
          </cell>
          <cell r="D1115">
            <v>0</v>
          </cell>
          <cell r="E1115">
            <v>20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</row>
        <row r="1116">
          <cell r="C1116">
            <v>90460</v>
          </cell>
          <cell r="D1116">
            <v>0</v>
          </cell>
          <cell r="E1116">
            <v>20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</row>
        <row r="1117">
          <cell r="C1117">
            <v>90470</v>
          </cell>
          <cell r="D1117">
            <v>0</v>
          </cell>
          <cell r="E1117">
            <v>10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</row>
        <row r="1118">
          <cell r="C1118">
            <v>90480</v>
          </cell>
          <cell r="D1118">
            <v>0</v>
          </cell>
          <cell r="E1118">
            <v>10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</row>
        <row r="1119">
          <cell r="C1119">
            <v>90490</v>
          </cell>
          <cell r="D1119">
            <v>0</v>
          </cell>
          <cell r="E1119">
            <v>10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</row>
        <row r="1120">
          <cell r="C1120">
            <v>90500</v>
          </cell>
          <cell r="D1120">
            <v>0</v>
          </cell>
          <cell r="E1120">
            <v>10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</row>
        <row r="1121">
          <cell r="C1121">
            <v>90510</v>
          </cell>
          <cell r="D1121">
            <v>0</v>
          </cell>
          <cell r="E1121">
            <v>10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</row>
        <row r="1122">
          <cell r="C1122">
            <v>90520</v>
          </cell>
          <cell r="D1122">
            <v>0</v>
          </cell>
          <cell r="E1122">
            <v>10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</row>
        <row r="1123">
          <cell r="C1123">
            <v>90540</v>
          </cell>
          <cell r="D1123">
            <v>0</v>
          </cell>
          <cell r="E1123">
            <v>20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</row>
        <row r="1124">
          <cell r="C1124">
            <v>90560</v>
          </cell>
          <cell r="D1124">
            <v>0.34</v>
          </cell>
          <cell r="E1124">
            <v>20</v>
          </cell>
          <cell r="F1124">
            <v>1.7</v>
          </cell>
          <cell r="G1124">
            <v>1.7</v>
          </cell>
          <cell r="H1124">
            <v>0</v>
          </cell>
          <cell r="I1124">
            <v>0</v>
          </cell>
        </row>
        <row r="1125">
          <cell r="C1125">
            <v>90580</v>
          </cell>
          <cell r="D1125">
            <v>1.26</v>
          </cell>
          <cell r="E1125">
            <v>20</v>
          </cell>
          <cell r="F1125">
            <v>16</v>
          </cell>
          <cell r="G1125">
            <v>16</v>
          </cell>
          <cell r="H1125">
            <v>0</v>
          </cell>
          <cell r="I1125">
            <v>0</v>
          </cell>
        </row>
        <row r="1126">
          <cell r="C1126">
            <v>90600</v>
          </cell>
          <cell r="D1126">
            <v>1.6</v>
          </cell>
          <cell r="E1126">
            <v>20</v>
          </cell>
          <cell r="F1126">
            <v>28.6</v>
          </cell>
          <cell r="G1126">
            <v>28.6</v>
          </cell>
          <cell r="H1126">
            <v>0</v>
          </cell>
          <cell r="I1126">
            <v>0</v>
          </cell>
        </row>
        <row r="1127">
          <cell r="C1127">
            <v>90620</v>
          </cell>
          <cell r="D1127">
            <v>0.81</v>
          </cell>
          <cell r="E1127">
            <v>20</v>
          </cell>
          <cell r="F1127">
            <v>24.1</v>
          </cell>
          <cell r="G1127">
            <v>24.1</v>
          </cell>
          <cell r="H1127">
            <v>0</v>
          </cell>
          <cell r="I1127">
            <v>0</v>
          </cell>
        </row>
        <row r="1128">
          <cell r="C1128">
            <v>90640</v>
          </cell>
          <cell r="D1128">
            <v>0.49</v>
          </cell>
          <cell r="E1128">
            <v>20</v>
          </cell>
          <cell r="F1128">
            <v>13</v>
          </cell>
          <cell r="G1128">
            <v>13</v>
          </cell>
          <cell r="H1128">
            <v>0</v>
          </cell>
          <cell r="I1128">
            <v>0</v>
          </cell>
        </row>
        <row r="1129">
          <cell r="C1129">
            <v>90660</v>
          </cell>
          <cell r="D1129">
            <v>0.2</v>
          </cell>
          <cell r="E1129">
            <v>20</v>
          </cell>
          <cell r="F1129">
            <v>6.9</v>
          </cell>
          <cell r="G1129">
            <v>6.9</v>
          </cell>
          <cell r="H1129">
            <v>0</v>
          </cell>
          <cell r="I1129">
            <v>0</v>
          </cell>
        </row>
        <row r="1130">
          <cell r="C1130">
            <v>90680</v>
          </cell>
          <cell r="D1130">
            <v>0.48</v>
          </cell>
          <cell r="E1130">
            <v>20</v>
          </cell>
          <cell r="F1130">
            <v>6.8</v>
          </cell>
          <cell r="G1130">
            <v>6.8</v>
          </cell>
          <cell r="H1130">
            <v>0</v>
          </cell>
          <cell r="I1130">
            <v>0</v>
          </cell>
        </row>
        <row r="1131">
          <cell r="C1131">
            <v>90700</v>
          </cell>
          <cell r="D1131">
            <v>1.58</v>
          </cell>
          <cell r="E1131">
            <v>20</v>
          </cell>
          <cell r="F1131">
            <v>20.6</v>
          </cell>
          <cell r="G1131">
            <v>0</v>
          </cell>
          <cell r="H1131">
            <v>0</v>
          </cell>
          <cell r="I1131">
            <v>20.6</v>
          </cell>
        </row>
        <row r="1132">
          <cell r="C1132">
            <v>90720</v>
          </cell>
          <cell r="D1132">
            <v>1.9</v>
          </cell>
          <cell r="E1132">
            <v>20</v>
          </cell>
          <cell r="F1132">
            <v>34.799999999999997</v>
          </cell>
          <cell r="G1132">
            <v>0</v>
          </cell>
          <cell r="H1132">
            <v>0</v>
          </cell>
          <cell r="I1132">
            <v>34.799999999999997</v>
          </cell>
        </row>
        <row r="1133">
          <cell r="C1133">
            <v>90740</v>
          </cell>
          <cell r="D1133">
            <v>1.22</v>
          </cell>
          <cell r="E1133">
            <v>20</v>
          </cell>
          <cell r="F1133">
            <v>31.2</v>
          </cell>
          <cell r="G1133">
            <v>0</v>
          </cell>
          <cell r="H1133">
            <v>0</v>
          </cell>
          <cell r="I1133">
            <v>31.2</v>
          </cell>
        </row>
        <row r="1134">
          <cell r="C1134">
            <v>90750</v>
          </cell>
          <cell r="D1134">
            <v>1.02</v>
          </cell>
          <cell r="E1134">
            <v>10</v>
          </cell>
          <cell r="F1134">
            <v>11.2</v>
          </cell>
          <cell r="G1134">
            <v>0</v>
          </cell>
          <cell r="H1134">
            <v>0</v>
          </cell>
          <cell r="I1134">
            <v>11.2</v>
          </cell>
        </row>
        <row r="1135">
          <cell r="C1135">
            <v>90760</v>
          </cell>
          <cell r="D1135">
            <v>0.91</v>
          </cell>
          <cell r="E1135">
            <v>10</v>
          </cell>
          <cell r="F1135">
            <v>9.65</v>
          </cell>
          <cell r="G1135">
            <v>0</v>
          </cell>
          <cell r="H1135">
            <v>0</v>
          </cell>
          <cell r="I1135">
            <v>9.65</v>
          </cell>
        </row>
        <row r="1136">
          <cell r="C1136">
            <v>90770</v>
          </cell>
          <cell r="D1136">
            <v>0.67</v>
          </cell>
          <cell r="E1136">
            <v>10</v>
          </cell>
          <cell r="F1136">
            <v>7.9</v>
          </cell>
          <cell r="G1136">
            <v>0</v>
          </cell>
          <cell r="H1136">
            <v>0</v>
          </cell>
          <cell r="I1136">
            <v>7.9</v>
          </cell>
        </row>
        <row r="1137">
          <cell r="C1137">
            <v>90780</v>
          </cell>
          <cell r="D1137">
            <v>0.75</v>
          </cell>
          <cell r="E1137">
            <v>10</v>
          </cell>
          <cell r="F1137">
            <v>7.1</v>
          </cell>
          <cell r="G1137">
            <v>0</v>
          </cell>
          <cell r="H1137">
            <v>0</v>
          </cell>
          <cell r="I1137">
            <v>7.1</v>
          </cell>
        </row>
        <row r="1138">
          <cell r="C1138">
            <v>90800</v>
          </cell>
          <cell r="D1138">
            <v>1.46</v>
          </cell>
          <cell r="E1138">
            <v>20</v>
          </cell>
          <cell r="F1138">
            <v>22.1</v>
          </cell>
          <cell r="G1138">
            <v>0</v>
          </cell>
          <cell r="H1138">
            <v>0</v>
          </cell>
          <cell r="I1138">
            <v>22.1</v>
          </cell>
        </row>
        <row r="1139">
          <cell r="C1139">
            <v>90820</v>
          </cell>
          <cell r="D1139">
            <v>1.3</v>
          </cell>
          <cell r="E1139">
            <v>20</v>
          </cell>
          <cell r="F1139">
            <v>27.6</v>
          </cell>
          <cell r="G1139">
            <v>0</v>
          </cell>
          <cell r="H1139">
            <v>0</v>
          </cell>
          <cell r="I1139">
            <v>27.6</v>
          </cell>
        </row>
        <row r="1140">
          <cell r="C1140">
            <v>90840</v>
          </cell>
          <cell r="D1140">
            <v>0.14000000000000001</v>
          </cell>
          <cell r="E1140">
            <v>20</v>
          </cell>
          <cell r="F1140">
            <v>14.4</v>
          </cell>
          <cell r="G1140">
            <v>0</v>
          </cell>
          <cell r="H1140">
            <v>0</v>
          </cell>
          <cell r="I1140">
            <v>14.4</v>
          </cell>
        </row>
        <row r="1141">
          <cell r="C1141">
            <v>90860</v>
          </cell>
          <cell r="D1141">
            <v>0.31</v>
          </cell>
          <cell r="E1141">
            <v>20</v>
          </cell>
          <cell r="F1141">
            <v>4.5</v>
          </cell>
          <cell r="G1141">
            <v>0</v>
          </cell>
          <cell r="H1141">
            <v>0</v>
          </cell>
          <cell r="I1141">
            <v>4.5</v>
          </cell>
        </row>
        <row r="1142">
          <cell r="C1142">
            <v>90880</v>
          </cell>
          <cell r="D1142">
            <v>0.69</v>
          </cell>
          <cell r="E1142">
            <v>20</v>
          </cell>
          <cell r="F1142">
            <v>10</v>
          </cell>
          <cell r="G1142">
            <v>0</v>
          </cell>
          <cell r="H1142">
            <v>0</v>
          </cell>
          <cell r="I1142">
            <v>10</v>
          </cell>
        </row>
        <row r="1143">
          <cell r="C1143">
            <v>90900</v>
          </cell>
          <cell r="D1143">
            <v>0.96</v>
          </cell>
          <cell r="E1143">
            <v>20</v>
          </cell>
          <cell r="F1143">
            <v>16.5</v>
          </cell>
          <cell r="G1143">
            <v>0</v>
          </cell>
          <cell r="H1143">
            <v>0</v>
          </cell>
          <cell r="I1143">
            <v>16.5</v>
          </cell>
        </row>
        <row r="1144">
          <cell r="C1144">
            <v>90920</v>
          </cell>
          <cell r="D1144">
            <v>1.36</v>
          </cell>
          <cell r="E1144">
            <v>20</v>
          </cell>
          <cell r="F1144">
            <v>23.2</v>
          </cell>
          <cell r="G1144">
            <v>0</v>
          </cell>
          <cell r="H1144">
            <v>0</v>
          </cell>
          <cell r="I1144">
            <v>23.2</v>
          </cell>
        </row>
        <row r="1145">
          <cell r="C1145">
            <v>90940</v>
          </cell>
          <cell r="D1145">
            <v>1.64</v>
          </cell>
          <cell r="E1145">
            <v>20</v>
          </cell>
          <cell r="F1145">
            <v>30</v>
          </cell>
          <cell r="G1145">
            <v>0</v>
          </cell>
          <cell r="H1145">
            <v>0</v>
          </cell>
          <cell r="I1145">
            <v>30</v>
          </cell>
        </row>
        <row r="1146">
          <cell r="C1146">
            <v>90960</v>
          </cell>
          <cell r="D1146">
            <v>1.63</v>
          </cell>
          <cell r="E1146">
            <v>20</v>
          </cell>
          <cell r="F1146">
            <v>32.700000000000003</v>
          </cell>
          <cell r="G1146">
            <v>0</v>
          </cell>
          <cell r="H1146">
            <v>0</v>
          </cell>
          <cell r="I1146">
            <v>32.700000000000003</v>
          </cell>
        </row>
        <row r="1147">
          <cell r="C1147">
            <v>90970</v>
          </cell>
          <cell r="D1147">
            <v>2.21</v>
          </cell>
          <cell r="E1147">
            <v>10</v>
          </cell>
          <cell r="F1147">
            <v>19.2</v>
          </cell>
          <cell r="G1147">
            <v>0</v>
          </cell>
          <cell r="H1147">
            <v>0</v>
          </cell>
          <cell r="I1147">
            <v>19.2</v>
          </cell>
        </row>
        <row r="1148">
          <cell r="C1148">
            <v>90980</v>
          </cell>
          <cell r="D1148">
            <v>4.8499999999999996</v>
          </cell>
          <cell r="E1148">
            <v>10</v>
          </cell>
          <cell r="F1148">
            <v>35.299999999999997</v>
          </cell>
          <cell r="G1148">
            <v>0</v>
          </cell>
          <cell r="H1148">
            <v>0</v>
          </cell>
          <cell r="I1148">
            <v>35.299999999999997</v>
          </cell>
        </row>
        <row r="1149">
          <cell r="C1149">
            <v>90990</v>
          </cell>
          <cell r="D1149">
            <v>22.99</v>
          </cell>
          <cell r="E1149">
            <v>10</v>
          </cell>
          <cell r="F1149">
            <v>139.19999999999999</v>
          </cell>
          <cell r="G1149">
            <v>0</v>
          </cell>
          <cell r="H1149">
            <v>0</v>
          </cell>
          <cell r="I1149">
            <v>139.19999999999999</v>
          </cell>
        </row>
        <row r="1150">
          <cell r="C1150">
            <v>91000</v>
          </cell>
          <cell r="D1150">
            <v>34.64</v>
          </cell>
          <cell r="E1150">
            <v>10</v>
          </cell>
          <cell r="F1150">
            <v>288.14999999999998</v>
          </cell>
          <cell r="G1150">
            <v>0</v>
          </cell>
          <cell r="H1150">
            <v>0</v>
          </cell>
          <cell r="I1150">
            <v>288.14999999999998</v>
          </cell>
        </row>
        <row r="1151">
          <cell r="C1151">
            <v>91010</v>
          </cell>
          <cell r="D1151">
            <v>21.03</v>
          </cell>
          <cell r="E1151">
            <v>10</v>
          </cell>
          <cell r="F1151">
            <v>278.35000000000002</v>
          </cell>
          <cell r="G1151">
            <v>0</v>
          </cell>
          <cell r="H1151">
            <v>0</v>
          </cell>
          <cell r="I1151">
            <v>278.35000000000002</v>
          </cell>
        </row>
        <row r="1152">
          <cell r="C1152">
            <v>91020</v>
          </cell>
          <cell r="D1152">
            <v>21.08</v>
          </cell>
          <cell r="E1152">
            <v>10</v>
          </cell>
          <cell r="F1152">
            <v>210.55</v>
          </cell>
          <cell r="G1152">
            <v>0</v>
          </cell>
          <cell r="H1152">
            <v>0</v>
          </cell>
          <cell r="I1152">
            <v>210.55</v>
          </cell>
        </row>
        <row r="1153">
          <cell r="C1153">
            <v>91040</v>
          </cell>
          <cell r="D1153">
            <v>10.31</v>
          </cell>
          <cell r="E1153">
            <v>20</v>
          </cell>
          <cell r="F1153">
            <v>313.89999999999998</v>
          </cell>
          <cell r="G1153">
            <v>0</v>
          </cell>
          <cell r="H1153">
            <v>0</v>
          </cell>
          <cell r="I1153">
            <v>313.89999999999998</v>
          </cell>
        </row>
        <row r="1154">
          <cell r="C1154">
            <v>91060</v>
          </cell>
          <cell r="D1154">
            <v>0.14000000000000001</v>
          </cell>
          <cell r="E1154">
            <v>20</v>
          </cell>
          <cell r="F1154">
            <v>104.5</v>
          </cell>
          <cell r="G1154">
            <v>0</v>
          </cell>
          <cell r="H1154">
            <v>0</v>
          </cell>
          <cell r="I1154">
            <v>104.5</v>
          </cell>
        </row>
        <row r="1155">
          <cell r="C1155">
            <v>91070</v>
          </cell>
          <cell r="D1155">
            <v>0</v>
          </cell>
          <cell r="E1155">
            <v>10</v>
          </cell>
          <cell r="F1155">
            <v>0.35</v>
          </cell>
          <cell r="G1155">
            <v>0</v>
          </cell>
          <cell r="H1155">
            <v>0</v>
          </cell>
          <cell r="I1155">
            <v>0.35</v>
          </cell>
        </row>
        <row r="1156">
          <cell r="C1156">
            <v>91080</v>
          </cell>
          <cell r="D1156">
            <v>4.68</v>
          </cell>
          <cell r="E1156">
            <v>10</v>
          </cell>
          <cell r="F1156">
            <v>11.7</v>
          </cell>
          <cell r="G1156">
            <v>0</v>
          </cell>
          <cell r="H1156">
            <v>0</v>
          </cell>
          <cell r="I1156">
            <v>11.7</v>
          </cell>
        </row>
        <row r="1157">
          <cell r="C1157">
            <v>91090</v>
          </cell>
          <cell r="D1157">
            <v>4.8899999999999997</v>
          </cell>
          <cell r="E1157">
            <v>10</v>
          </cell>
          <cell r="F1157">
            <v>47.85</v>
          </cell>
          <cell r="G1157">
            <v>0</v>
          </cell>
          <cell r="H1157">
            <v>0</v>
          </cell>
          <cell r="I1157">
            <v>47.85</v>
          </cell>
        </row>
        <row r="1158">
          <cell r="C1158">
            <v>91100</v>
          </cell>
          <cell r="D1158">
            <v>0.71</v>
          </cell>
          <cell r="E1158">
            <v>10</v>
          </cell>
          <cell r="F1158">
            <v>28</v>
          </cell>
          <cell r="G1158">
            <v>0</v>
          </cell>
          <cell r="H1158">
            <v>0</v>
          </cell>
          <cell r="I1158">
            <v>28</v>
          </cell>
        </row>
        <row r="1159">
          <cell r="C1159">
            <v>91110</v>
          </cell>
          <cell r="D1159">
            <v>0.51</v>
          </cell>
          <cell r="E1159">
            <v>10</v>
          </cell>
          <cell r="F1159">
            <v>6.1</v>
          </cell>
          <cell r="G1159">
            <v>0</v>
          </cell>
          <cell r="H1159">
            <v>0</v>
          </cell>
          <cell r="I1159">
            <v>6.1</v>
          </cell>
        </row>
        <row r="1160">
          <cell r="C1160">
            <v>91120</v>
          </cell>
          <cell r="D1160">
            <v>1.28</v>
          </cell>
          <cell r="E1160">
            <v>10</v>
          </cell>
          <cell r="F1160">
            <v>8.9499999999999993</v>
          </cell>
          <cell r="G1160">
            <v>0</v>
          </cell>
          <cell r="H1160">
            <v>0</v>
          </cell>
          <cell r="I1160">
            <v>8.9499999999999993</v>
          </cell>
        </row>
        <row r="1161">
          <cell r="C1161">
            <v>91140</v>
          </cell>
          <cell r="D1161">
            <v>1.88</v>
          </cell>
          <cell r="E1161">
            <v>20</v>
          </cell>
          <cell r="F1161">
            <v>31.6</v>
          </cell>
          <cell r="G1161">
            <v>0</v>
          </cell>
          <cell r="H1161">
            <v>0</v>
          </cell>
          <cell r="I1161">
            <v>31.6</v>
          </cell>
        </row>
        <row r="1162">
          <cell r="C1162">
            <v>91160</v>
          </cell>
          <cell r="D1162">
            <v>2.76</v>
          </cell>
          <cell r="E1162">
            <v>20</v>
          </cell>
          <cell r="F1162">
            <v>46.4</v>
          </cell>
          <cell r="G1162">
            <v>0</v>
          </cell>
          <cell r="H1162">
            <v>0</v>
          </cell>
          <cell r="I1162">
            <v>46.4</v>
          </cell>
        </row>
        <row r="1163">
          <cell r="C1163">
            <v>91180</v>
          </cell>
          <cell r="D1163">
            <v>2.78</v>
          </cell>
          <cell r="E1163">
            <v>20</v>
          </cell>
          <cell r="F1163">
            <v>55.4</v>
          </cell>
          <cell r="G1163">
            <v>0</v>
          </cell>
          <cell r="H1163">
            <v>0</v>
          </cell>
          <cell r="I1163">
            <v>55.4</v>
          </cell>
        </row>
        <row r="1164">
          <cell r="C1164">
            <v>91200</v>
          </cell>
          <cell r="D1164">
            <v>10.14</v>
          </cell>
          <cell r="E1164">
            <v>20</v>
          </cell>
          <cell r="F1164">
            <v>129.19999999999999</v>
          </cell>
          <cell r="G1164">
            <v>0</v>
          </cell>
          <cell r="H1164">
            <v>0</v>
          </cell>
          <cell r="I1164">
            <v>129.19999999999999</v>
          </cell>
        </row>
        <row r="1165">
          <cell r="C1165">
            <v>91220</v>
          </cell>
          <cell r="D1165">
            <v>1.53</v>
          </cell>
          <cell r="E1165">
            <v>20</v>
          </cell>
          <cell r="F1165">
            <v>116.7</v>
          </cell>
          <cell r="G1165">
            <v>0</v>
          </cell>
          <cell r="H1165">
            <v>0</v>
          </cell>
          <cell r="I1165">
            <v>116.7</v>
          </cell>
        </row>
        <row r="1166">
          <cell r="C1166">
            <v>91230</v>
          </cell>
          <cell r="D1166">
            <v>3.61</v>
          </cell>
          <cell r="E1166">
            <v>10</v>
          </cell>
          <cell r="F1166">
            <v>25.7</v>
          </cell>
          <cell r="G1166">
            <v>0</v>
          </cell>
          <cell r="H1166">
            <v>0</v>
          </cell>
          <cell r="I1166">
            <v>25.7</v>
          </cell>
        </row>
        <row r="1167">
          <cell r="C1167">
            <v>91240</v>
          </cell>
          <cell r="D1167">
            <v>12.9</v>
          </cell>
          <cell r="E1167">
            <v>10</v>
          </cell>
          <cell r="F1167">
            <v>82.55</v>
          </cell>
          <cell r="G1167">
            <v>0</v>
          </cell>
          <cell r="H1167">
            <v>0</v>
          </cell>
          <cell r="I1167">
            <v>82.55</v>
          </cell>
        </row>
        <row r="1168">
          <cell r="C1168">
            <v>91260</v>
          </cell>
          <cell r="D1168">
            <v>2.98</v>
          </cell>
          <cell r="E1168">
            <v>20</v>
          </cell>
          <cell r="F1168">
            <v>158.80000000000001</v>
          </cell>
          <cell r="G1168">
            <v>0</v>
          </cell>
          <cell r="H1168">
            <v>0</v>
          </cell>
          <cell r="I1168">
            <v>158.80000000000001</v>
          </cell>
        </row>
        <row r="1169">
          <cell r="C1169">
            <v>91280</v>
          </cell>
          <cell r="D1169">
            <v>3.38</v>
          </cell>
          <cell r="E1169">
            <v>20</v>
          </cell>
          <cell r="F1169">
            <v>63.6</v>
          </cell>
          <cell r="G1169">
            <v>63.6</v>
          </cell>
          <cell r="H1169">
            <v>0</v>
          </cell>
          <cell r="I1169">
            <v>0</v>
          </cell>
        </row>
        <row r="1170">
          <cell r="C1170">
            <v>91300</v>
          </cell>
          <cell r="D1170">
            <v>0.53</v>
          </cell>
          <cell r="E1170">
            <v>20</v>
          </cell>
          <cell r="F1170">
            <v>39.1</v>
          </cell>
          <cell r="G1170">
            <v>39.1</v>
          </cell>
          <cell r="H1170">
            <v>0</v>
          </cell>
          <cell r="I1170">
            <v>0</v>
          </cell>
        </row>
        <row r="1171">
          <cell r="C1171">
            <v>91310</v>
          </cell>
          <cell r="D1171">
            <v>0.4</v>
          </cell>
          <cell r="E1171">
            <v>10</v>
          </cell>
          <cell r="F1171">
            <v>4.6500000000000004</v>
          </cell>
          <cell r="G1171">
            <v>4.6500000000000004</v>
          </cell>
          <cell r="H1171">
            <v>0</v>
          </cell>
          <cell r="I1171">
            <v>0</v>
          </cell>
        </row>
        <row r="1172">
          <cell r="C1172">
            <v>91320</v>
          </cell>
          <cell r="D1172">
            <v>8.09</v>
          </cell>
          <cell r="E1172">
            <v>10</v>
          </cell>
          <cell r="F1172">
            <v>42.45</v>
          </cell>
          <cell r="G1172">
            <v>42.45</v>
          </cell>
          <cell r="H1172">
            <v>0</v>
          </cell>
          <cell r="I1172">
            <v>0</v>
          </cell>
        </row>
        <row r="1173">
          <cell r="C1173">
            <v>91340</v>
          </cell>
          <cell r="D1173">
            <v>0.13</v>
          </cell>
          <cell r="E1173">
            <v>20</v>
          </cell>
          <cell r="F1173">
            <v>82.2</v>
          </cell>
          <cell r="G1173">
            <v>82.2</v>
          </cell>
          <cell r="H1173">
            <v>0</v>
          </cell>
          <cell r="I1173">
            <v>0</v>
          </cell>
        </row>
        <row r="1174">
          <cell r="C1174">
            <v>91350</v>
          </cell>
          <cell r="D1174">
            <v>0.21</v>
          </cell>
          <cell r="E1174">
            <v>10</v>
          </cell>
          <cell r="F1174">
            <v>1.7</v>
          </cell>
          <cell r="G1174">
            <v>1.7</v>
          </cell>
          <cell r="H1174">
            <v>0</v>
          </cell>
          <cell r="I1174">
            <v>0</v>
          </cell>
        </row>
        <row r="1175">
          <cell r="C1175">
            <v>91360</v>
          </cell>
          <cell r="D1175">
            <v>1.73</v>
          </cell>
          <cell r="E1175">
            <v>10</v>
          </cell>
          <cell r="F1175">
            <v>9.6999999999999993</v>
          </cell>
          <cell r="G1175">
            <v>9.6999999999999993</v>
          </cell>
          <cell r="H1175">
            <v>0</v>
          </cell>
          <cell r="I1175">
            <v>0</v>
          </cell>
        </row>
        <row r="1176">
          <cell r="C1176">
            <v>91380</v>
          </cell>
          <cell r="D1176">
            <v>0.39</v>
          </cell>
          <cell r="E1176">
            <v>20</v>
          </cell>
          <cell r="F1176">
            <v>21.2</v>
          </cell>
          <cell r="G1176">
            <v>21.2</v>
          </cell>
          <cell r="H1176">
            <v>0</v>
          </cell>
          <cell r="I1176">
            <v>0</v>
          </cell>
        </row>
        <row r="1177">
          <cell r="C1177">
            <v>91390</v>
          </cell>
          <cell r="D1177">
            <v>0.01</v>
          </cell>
          <cell r="E1177">
            <v>10</v>
          </cell>
          <cell r="F1177">
            <v>2</v>
          </cell>
          <cell r="G1177">
            <v>2</v>
          </cell>
          <cell r="H1177">
            <v>0</v>
          </cell>
          <cell r="I1177">
            <v>0</v>
          </cell>
        </row>
        <row r="1178">
          <cell r="C1178">
            <v>91400</v>
          </cell>
          <cell r="D1178">
            <v>0.52</v>
          </cell>
          <cell r="E1178">
            <v>10</v>
          </cell>
          <cell r="F1178">
            <v>2.65</v>
          </cell>
          <cell r="G1178">
            <v>2.65</v>
          </cell>
          <cell r="H1178">
            <v>0</v>
          </cell>
          <cell r="I1178">
            <v>0</v>
          </cell>
        </row>
        <row r="1179">
          <cell r="C1179">
            <v>91420</v>
          </cell>
          <cell r="D1179">
            <v>6.16</v>
          </cell>
          <cell r="E1179">
            <v>20</v>
          </cell>
          <cell r="F1179">
            <v>66.8</v>
          </cell>
          <cell r="G1179">
            <v>66.8</v>
          </cell>
          <cell r="H1179">
            <v>0</v>
          </cell>
          <cell r="I1179">
            <v>0</v>
          </cell>
        </row>
        <row r="1180">
          <cell r="C1180">
            <v>91440</v>
          </cell>
          <cell r="D1180">
            <v>3.78</v>
          </cell>
          <cell r="E1180">
            <v>20</v>
          </cell>
          <cell r="F1180">
            <v>99.4</v>
          </cell>
          <cell r="G1180">
            <v>99.4</v>
          </cell>
          <cell r="H1180">
            <v>0</v>
          </cell>
          <cell r="I1180">
            <v>0</v>
          </cell>
        </row>
        <row r="1181">
          <cell r="C1181">
            <v>91460</v>
          </cell>
          <cell r="D1181">
            <v>5.58</v>
          </cell>
          <cell r="E1181">
            <v>20</v>
          </cell>
          <cell r="F1181">
            <v>93.6</v>
          </cell>
          <cell r="G1181">
            <v>93.6</v>
          </cell>
          <cell r="H1181">
            <v>0</v>
          </cell>
          <cell r="I1181">
            <v>0</v>
          </cell>
        </row>
        <row r="1182">
          <cell r="C1182">
            <v>91470</v>
          </cell>
          <cell r="D1182">
            <v>4.32</v>
          </cell>
          <cell r="E1182">
            <v>10</v>
          </cell>
          <cell r="F1182">
            <v>49.5</v>
          </cell>
          <cell r="G1182">
            <v>49.5</v>
          </cell>
          <cell r="H1182">
            <v>0</v>
          </cell>
          <cell r="I1182">
            <v>0</v>
          </cell>
        </row>
        <row r="1183">
          <cell r="C1183">
            <v>91480</v>
          </cell>
          <cell r="D1183">
            <v>2.63</v>
          </cell>
          <cell r="E1183">
            <v>10</v>
          </cell>
          <cell r="F1183">
            <v>34.75</v>
          </cell>
          <cell r="G1183">
            <v>0</v>
          </cell>
          <cell r="H1183">
            <v>0</v>
          </cell>
          <cell r="I1183">
            <v>34.75</v>
          </cell>
        </row>
        <row r="1184">
          <cell r="C1184">
            <v>91490</v>
          </cell>
          <cell r="D1184">
            <v>2.99</v>
          </cell>
          <cell r="E1184">
            <v>10</v>
          </cell>
          <cell r="F1184">
            <v>28.1</v>
          </cell>
          <cell r="G1184">
            <v>0</v>
          </cell>
          <cell r="H1184">
            <v>0</v>
          </cell>
          <cell r="I1184">
            <v>28.1</v>
          </cell>
        </row>
        <row r="1185">
          <cell r="C1185">
            <v>91500</v>
          </cell>
          <cell r="D1185">
            <v>3.13</v>
          </cell>
          <cell r="E1185">
            <v>10</v>
          </cell>
          <cell r="F1185">
            <v>30.6</v>
          </cell>
          <cell r="G1185">
            <v>0</v>
          </cell>
          <cell r="H1185">
            <v>0</v>
          </cell>
          <cell r="I1185">
            <v>30.6</v>
          </cell>
        </row>
        <row r="1186">
          <cell r="C1186">
            <v>91510</v>
          </cell>
          <cell r="D1186">
            <v>2.44</v>
          </cell>
          <cell r="E1186">
            <v>10</v>
          </cell>
          <cell r="F1186">
            <v>27.85</v>
          </cell>
          <cell r="G1186">
            <v>0</v>
          </cell>
          <cell r="H1186">
            <v>0</v>
          </cell>
          <cell r="I1186">
            <v>27.85</v>
          </cell>
        </row>
        <row r="1187">
          <cell r="C1187">
            <v>91520</v>
          </cell>
          <cell r="D1187">
            <v>1.4</v>
          </cell>
          <cell r="E1187">
            <v>10</v>
          </cell>
          <cell r="F1187">
            <v>19.2</v>
          </cell>
          <cell r="G1187">
            <v>0</v>
          </cell>
          <cell r="H1187">
            <v>0</v>
          </cell>
          <cell r="I1187">
            <v>19.2</v>
          </cell>
        </row>
        <row r="1188">
          <cell r="C1188">
            <v>91540</v>
          </cell>
          <cell r="D1188">
            <v>0.62</v>
          </cell>
          <cell r="E1188">
            <v>20</v>
          </cell>
          <cell r="F1188">
            <v>20.2</v>
          </cell>
          <cell r="G1188">
            <v>0</v>
          </cell>
          <cell r="H1188">
            <v>0</v>
          </cell>
          <cell r="I1188">
            <v>20.2</v>
          </cell>
        </row>
        <row r="1189">
          <cell r="C1189">
            <v>91560</v>
          </cell>
          <cell r="D1189">
            <v>0.09</v>
          </cell>
          <cell r="E1189">
            <v>20</v>
          </cell>
          <cell r="F1189">
            <v>7.1</v>
          </cell>
          <cell r="G1189">
            <v>0</v>
          </cell>
          <cell r="H1189">
            <v>0</v>
          </cell>
          <cell r="I1189">
            <v>7.1</v>
          </cell>
        </row>
        <row r="1190">
          <cell r="C1190">
            <v>91580</v>
          </cell>
          <cell r="D1190">
            <v>0.17</v>
          </cell>
          <cell r="E1190">
            <v>20</v>
          </cell>
          <cell r="F1190">
            <v>2.6</v>
          </cell>
          <cell r="G1190">
            <v>0</v>
          </cell>
          <cell r="H1190">
            <v>0</v>
          </cell>
          <cell r="I1190">
            <v>2.6</v>
          </cell>
        </row>
        <row r="1191">
          <cell r="C1191">
            <v>91590</v>
          </cell>
          <cell r="D1191">
            <v>0</v>
          </cell>
          <cell r="E1191">
            <v>10</v>
          </cell>
          <cell r="F1191">
            <v>0.43</v>
          </cell>
          <cell r="G1191">
            <v>0</v>
          </cell>
          <cell r="H1191">
            <v>0</v>
          </cell>
          <cell r="I1191">
            <v>0.43</v>
          </cell>
        </row>
        <row r="1192">
          <cell r="C1192">
            <v>91600</v>
          </cell>
          <cell r="D1192">
            <v>0</v>
          </cell>
          <cell r="E1192">
            <v>10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</row>
        <row r="1193">
          <cell r="C1193">
            <v>91610</v>
          </cell>
          <cell r="D1193">
            <v>0</v>
          </cell>
          <cell r="E1193">
            <v>10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</row>
        <row r="1194">
          <cell r="C1194">
            <v>91620</v>
          </cell>
          <cell r="D1194">
            <v>0</v>
          </cell>
          <cell r="E1194">
            <v>10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</row>
        <row r="1195">
          <cell r="C1195">
            <v>91630</v>
          </cell>
          <cell r="D1195">
            <v>0</v>
          </cell>
          <cell r="E1195">
            <v>10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</row>
        <row r="1196">
          <cell r="C1196">
            <v>91640</v>
          </cell>
          <cell r="D1196">
            <v>0.08</v>
          </cell>
          <cell r="E1196">
            <v>10</v>
          </cell>
          <cell r="F1196">
            <v>0.2</v>
          </cell>
          <cell r="G1196">
            <v>0.19</v>
          </cell>
          <cell r="H1196">
            <v>0.01</v>
          </cell>
          <cell r="I1196">
            <v>0</v>
          </cell>
        </row>
        <row r="1197">
          <cell r="C1197">
            <v>91660</v>
          </cell>
          <cell r="D1197">
            <v>2.67</v>
          </cell>
          <cell r="E1197">
            <v>20</v>
          </cell>
          <cell r="F1197">
            <v>27.5</v>
          </cell>
          <cell r="G1197">
            <v>26.13</v>
          </cell>
          <cell r="H1197">
            <v>1.38</v>
          </cell>
          <cell r="I1197">
            <v>0</v>
          </cell>
        </row>
        <row r="1198">
          <cell r="C1198">
            <v>91670</v>
          </cell>
          <cell r="D1198">
            <v>3.3</v>
          </cell>
          <cell r="E1198">
            <v>10</v>
          </cell>
          <cell r="F1198">
            <v>29.85</v>
          </cell>
          <cell r="G1198">
            <v>28.36</v>
          </cell>
          <cell r="H1198">
            <v>1.49</v>
          </cell>
          <cell r="I1198">
            <v>0</v>
          </cell>
        </row>
        <row r="1199">
          <cell r="C1199">
            <v>91680</v>
          </cell>
          <cell r="D1199">
            <v>4.5</v>
          </cell>
          <cell r="E1199">
            <v>10</v>
          </cell>
          <cell r="F1199">
            <v>39</v>
          </cell>
          <cell r="G1199">
            <v>37.049999999999997</v>
          </cell>
          <cell r="H1199">
            <v>1.95</v>
          </cell>
          <cell r="I1199">
            <v>0</v>
          </cell>
        </row>
        <row r="1200">
          <cell r="C1200">
            <v>91690</v>
          </cell>
          <cell r="D1200">
            <v>3.99</v>
          </cell>
          <cell r="E1200">
            <v>10</v>
          </cell>
          <cell r="F1200">
            <v>42.45</v>
          </cell>
          <cell r="G1200">
            <v>40.33</v>
          </cell>
          <cell r="H1200">
            <v>2.12</v>
          </cell>
          <cell r="I1200">
            <v>0</v>
          </cell>
        </row>
        <row r="1201">
          <cell r="C1201">
            <v>91700</v>
          </cell>
          <cell r="D1201">
            <v>3.74</v>
          </cell>
          <cell r="E1201">
            <v>10</v>
          </cell>
          <cell r="F1201">
            <v>38.65</v>
          </cell>
          <cell r="G1201">
            <v>36.72</v>
          </cell>
          <cell r="H1201">
            <v>1.93</v>
          </cell>
          <cell r="I1201">
            <v>0</v>
          </cell>
        </row>
        <row r="1202">
          <cell r="C1202">
            <v>91720</v>
          </cell>
          <cell r="D1202">
            <v>0.21</v>
          </cell>
          <cell r="E1202">
            <v>20</v>
          </cell>
          <cell r="F1202">
            <v>39.5</v>
          </cell>
          <cell r="G1202">
            <v>37.53</v>
          </cell>
          <cell r="H1202">
            <v>1.98</v>
          </cell>
          <cell r="I1202">
            <v>0</v>
          </cell>
        </row>
        <row r="1203">
          <cell r="C1203">
            <v>91730</v>
          </cell>
          <cell r="D1203">
            <v>0.25</v>
          </cell>
          <cell r="E1203">
            <v>10</v>
          </cell>
          <cell r="F1203">
            <v>2.2999999999999998</v>
          </cell>
          <cell r="G1203">
            <v>2.19</v>
          </cell>
          <cell r="H1203">
            <v>0.12</v>
          </cell>
          <cell r="I1203">
            <v>0</v>
          </cell>
        </row>
        <row r="1204">
          <cell r="C1204">
            <v>91740</v>
          </cell>
          <cell r="D1204">
            <v>0.97</v>
          </cell>
          <cell r="E1204">
            <v>10</v>
          </cell>
          <cell r="F1204">
            <v>6.1</v>
          </cell>
          <cell r="G1204">
            <v>5.8</v>
          </cell>
          <cell r="H1204">
            <v>0.31</v>
          </cell>
          <cell r="I1204">
            <v>0</v>
          </cell>
        </row>
        <row r="1205">
          <cell r="C1205">
            <v>91760</v>
          </cell>
          <cell r="D1205">
            <v>0</v>
          </cell>
          <cell r="E1205">
            <v>20</v>
          </cell>
          <cell r="F1205">
            <v>4.8499999999999996</v>
          </cell>
          <cell r="G1205">
            <v>4.6100000000000003</v>
          </cell>
          <cell r="H1205">
            <v>0.24</v>
          </cell>
          <cell r="I1205">
            <v>0</v>
          </cell>
        </row>
        <row r="1206">
          <cell r="C1206">
            <v>91770</v>
          </cell>
          <cell r="D1206">
            <v>0.22</v>
          </cell>
          <cell r="E1206">
            <v>10</v>
          </cell>
          <cell r="F1206">
            <v>0.55000000000000004</v>
          </cell>
          <cell r="G1206">
            <v>0.52</v>
          </cell>
          <cell r="H1206">
            <v>0.03</v>
          </cell>
          <cell r="I1206">
            <v>0</v>
          </cell>
        </row>
        <row r="1207">
          <cell r="C1207">
            <v>91780</v>
          </cell>
          <cell r="D1207">
            <v>5.37</v>
          </cell>
          <cell r="E1207">
            <v>10</v>
          </cell>
          <cell r="F1207">
            <v>27.95</v>
          </cell>
          <cell r="G1207">
            <v>1.4</v>
          </cell>
          <cell r="H1207">
            <v>0</v>
          </cell>
          <cell r="I1207">
            <v>26.55</v>
          </cell>
        </row>
        <row r="1208">
          <cell r="C1208">
            <v>91790</v>
          </cell>
          <cell r="D1208">
            <v>0</v>
          </cell>
          <cell r="E1208">
            <v>10</v>
          </cell>
          <cell r="F1208">
            <v>13.43</v>
          </cell>
          <cell r="G1208">
            <v>0.67</v>
          </cell>
          <cell r="H1208">
            <v>0</v>
          </cell>
          <cell r="I1208">
            <v>12.76</v>
          </cell>
        </row>
        <row r="1209">
          <cell r="C1209">
            <v>91800</v>
          </cell>
          <cell r="D1209">
            <v>0.01</v>
          </cell>
          <cell r="E1209">
            <v>10</v>
          </cell>
          <cell r="F1209">
            <v>0.03</v>
          </cell>
          <cell r="G1209">
            <v>0</v>
          </cell>
          <cell r="H1209">
            <v>0</v>
          </cell>
          <cell r="I1209">
            <v>0.03</v>
          </cell>
        </row>
        <row r="1210">
          <cell r="C1210">
            <v>91820</v>
          </cell>
          <cell r="D1210">
            <v>0</v>
          </cell>
          <cell r="E1210">
            <v>20</v>
          </cell>
          <cell r="F1210">
            <v>0.05</v>
          </cell>
          <cell r="G1210">
            <v>0</v>
          </cell>
          <cell r="H1210">
            <v>0</v>
          </cell>
          <cell r="I1210">
            <v>0.05</v>
          </cell>
        </row>
        <row r="1211">
          <cell r="C1211">
            <v>91840</v>
          </cell>
          <cell r="D1211">
            <v>0.33</v>
          </cell>
          <cell r="E1211">
            <v>20</v>
          </cell>
          <cell r="F1211">
            <v>1.65</v>
          </cell>
          <cell r="G1211">
            <v>0.08</v>
          </cell>
          <cell r="H1211">
            <v>0</v>
          </cell>
          <cell r="I1211">
            <v>1.57</v>
          </cell>
        </row>
        <row r="1212">
          <cell r="C1212">
            <v>91860</v>
          </cell>
          <cell r="D1212">
            <v>0</v>
          </cell>
          <cell r="E1212">
            <v>20</v>
          </cell>
          <cell r="F1212">
            <v>1.65</v>
          </cell>
          <cell r="G1212">
            <v>0.08</v>
          </cell>
          <cell r="H1212">
            <v>0</v>
          </cell>
          <cell r="I1212">
            <v>1.57</v>
          </cell>
        </row>
        <row r="1213">
          <cell r="C1213">
            <v>91870</v>
          </cell>
          <cell r="D1213">
            <v>0</v>
          </cell>
          <cell r="E1213">
            <v>10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</row>
        <row r="1214">
          <cell r="C1214">
            <v>91880</v>
          </cell>
          <cell r="D1214">
            <v>0</v>
          </cell>
          <cell r="E1214">
            <v>10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</row>
        <row r="1215">
          <cell r="C1215">
            <v>91890</v>
          </cell>
          <cell r="D1215">
            <v>0</v>
          </cell>
          <cell r="E1215">
            <v>10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</row>
        <row r="1216">
          <cell r="C1216">
            <v>91900</v>
          </cell>
          <cell r="D1216">
            <v>0</v>
          </cell>
          <cell r="E1216">
            <v>10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</row>
        <row r="1217">
          <cell r="C1217">
            <v>91920</v>
          </cell>
          <cell r="D1217">
            <v>0</v>
          </cell>
          <cell r="E1217">
            <v>20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</row>
        <row r="1218">
          <cell r="C1218">
            <v>91930</v>
          </cell>
          <cell r="D1218">
            <v>0</v>
          </cell>
          <cell r="E1218">
            <v>10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</row>
        <row r="1219">
          <cell r="C1219">
            <v>91940</v>
          </cell>
          <cell r="D1219">
            <v>0.16</v>
          </cell>
          <cell r="E1219">
            <v>10</v>
          </cell>
          <cell r="F1219">
            <v>0.4</v>
          </cell>
          <cell r="G1219">
            <v>0.02</v>
          </cell>
          <cell r="H1219">
            <v>0</v>
          </cell>
          <cell r="I1219">
            <v>0.38</v>
          </cell>
        </row>
        <row r="1220">
          <cell r="C1220">
            <v>91950</v>
          </cell>
          <cell r="D1220">
            <v>0.18</v>
          </cell>
          <cell r="E1220">
            <v>10</v>
          </cell>
          <cell r="F1220">
            <v>1.7</v>
          </cell>
          <cell r="G1220">
            <v>0.09</v>
          </cell>
          <cell r="H1220">
            <v>0</v>
          </cell>
          <cell r="I1220">
            <v>1.62</v>
          </cell>
        </row>
        <row r="1221">
          <cell r="C1221">
            <v>91960</v>
          </cell>
          <cell r="D1221">
            <v>0.28999999999999998</v>
          </cell>
          <cell r="E1221">
            <v>10</v>
          </cell>
          <cell r="F1221">
            <v>2.35</v>
          </cell>
          <cell r="G1221">
            <v>0.12</v>
          </cell>
          <cell r="H1221">
            <v>0</v>
          </cell>
          <cell r="I1221">
            <v>2.23</v>
          </cell>
        </row>
        <row r="1222">
          <cell r="C1222">
            <v>91970</v>
          </cell>
          <cell r="D1222">
            <v>15.97</v>
          </cell>
          <cell r="E1222">
            <v>10</v>
          </cell>
          <cell r="F1222">
            <v>81.3</v>
          </cell>
          <cell r="G1222">
            <v>4.07</v>
          </cell>
          <cell r="H1222">
            <v>0</v>
          </cell>
          <cell r="I1222">
            <v>77.239999999999995</v>
          </cell>
        </row>
        <row r="1223">
          <cell r="C1223">
            <v>91980</v>
          </cell>
          <cell r="D1223">
            <v>5.24</v>
          </cell>
          <cell r="E1223">
            <v>10</v>
          </cell>
          <cell r="F1223">
            <v>106.05</v>
          </cell>
          <cell r="G1223">
            <v>5.3</v>
          </cell>
          <cell r="H1223">
            <v>0</v>
          </cell>
          <cell r="I1223">
            <v>100.75</v>
          </cell>
        </row>
        <row r="1224">
          <cell r="C1224">
            <v>92000</v>
          </cell>
          <cell r="D1224">
            <v>1.76</v>
          </cell>
          <cell r="E1224">
            <v>20</v>
          </cell>
          <cell r="F1224">
            <v>70</v>
          </cell>
          <cell r="G1224">
            <v>70</v>
          </cell>
          <cell r="H1224">
            <v>0</v>
          </cell>
          <cell r="I1224">
            <v>0</v>
          </cell>
        </row>
        <row r="1225">
          <cell r="C1225">
            <v>92020</v>
          </cell>
          <cell r="D1225">
            <v>8.7799999999999994</v>
          </cell>
          <cell r="E1225">
            <v>20</v>
          </cell>
          <cell r="F1225">
            <v>105.4</v>
          </cell>
          <cell r="G1225">
            <v>105.4</v>
          </cell>
          <cell r="H1225">
            <v>0</v>
          </cell>
          <cell r="I1225">
            <v>0</v>
          </cell>
        </row>
        <row r="1226">
          <cell r="C1226">
            <v>92040</v>
          </cell>
          <cell r="D1226">
            <v>3.62</v>
          </cell>
          <cell r="E1226">
            <v>20</v>
          </cell>
          <cell r="F1226">
            <v>124</v>
          </cell>
          <cell r="G1226">
            <v>124</v>
          </cell>
          <cell r="H1226">
            <v>0</v>
          </cell>
          <cell r="I1226">
            <v>0</v>
          </cell>
        </row>
        <row r="1227">
          <cell r="C1227">
            <v>92050</v>
          </cell>
          <cell r="D1227">
            <v>18.03</v>
          </cell>
          <cell r="E1227">
            <v>10</v>
          </cell>
          <cell r="F1227">
            <v>108.25</v>
          </cell>
          <cell r="G1227">
            <v>108.25</v>
          </cell>
          <cell r="H1227">
            <v>0</v>
          </cell>
          <cell r="I1227">
            <v>0</v>
          </cell>
        </row>
        <row r="1228">
          <cell r="C1228">
            <v>92060</v>
          </cell>
          <cell r="D1228">
            <v>1.69</v>
          </cell>
          <cell r="E1228">
            <v>10</v>
          </cell>
          <cell r="F1228">
            <v>98.6</v>
          </cell>
          <cell r="G1228">
            <v>98.6</v>
          </cell>
          <cell r="H1228">
            <v>0</v>
          </cell>
          <cell r="I1228">
            <v>0</v>
          </cell>
        </row>
        <row r="1229">
          <cell r="C1229">
            <v>92070</v>
          </cell>
          <cell r="D1229">
            <v>2.54</v>
          </cell>
          <cell r="E1229">
            <v>10</v>
          </cell>
          <cell r="F1229">
            <v>21.15</v>
          </cell>
          <cell r="G1229">
            <v>21.15</v>
          </cell>
          <cell r="H1229">
            <v>0</v>
          </cell>
          <cell r="I1229">
            <v>0</v>
          </cell>
        </row>
        <row r="1230">
          <cell r="C1230">
            <v>92080</v>
          </cell>
          <cell r="D1230">
            <v>2.6</v>
          </cell>
          <cell r="E1230">
            <v>10</v>
          </cell>
          <cell r="F1230">
            <v>25.7</v>
          </cell>
          <cell r="G1230">
            <v>25.7</v>
          </cell>
          <cell r="H1230">
            <v>0</v>
          </cell>
          <cell r="I1230">
            <v>0</v>
          </cell>
        </row>
        <row r="1231">
          <cell r="C1231">
            <v>92090</v>
          </cell>
          <cell r="D1231">
            <v>1.99</v>
          </cell>
          <cell r="E1231">
            <v>10</v>
          </cell>
          <cell r="F1231">
            <v>22.95</v>
          </cell>
          <cell r="G1231">
            <v>22.95</v>
          </cell>
          <cell r="H1231">
            <v>0</v>
          </cell>
          <cell r="I1231">
            <v>0</v>
          </cell>
        </row>
        <row r="1232">
          <cell r="C1232">
            <v>92100</v>
          </cell>
          <cell r="D1232">
            <v>0.83</v>
          </cell>
          <cell r="E1232">
            <v>10</v>
          </cell>
          <cell r="F1232">
            <v>14.1</v>
          </cell>
          <cell r="G1232">
            <v>0</v>
          </cell>
          <cell r="H1232">
            <v>0</v>
          </cell>
          <cell r="I1232">
            <v>14.1</v>
          </cell>
        </row>
        <row r="1233">
          <cell r="C1233">
            <v>92120</v>
          </cell>
          <cell r="D1233">
            <v>0.18</v>
          </cell>
          <cell r="E1233">
            <v>20</v>
          </cell>
          <cell r="F1233">
            <v>10.1</v>
          </cell>
          <cell r="G1233">
            <v>0</v>
          </cell>
          <cell r="H1233">
            <v>0</v>
          </cell>
          <cell r="I1233">
            <v>10.1</v>
          </cell>
        </row>
        <row r="1234">
          <cell r="C1234">
            <v>92140</v>
          </cell>
          <cell r="D1234">
            <v>2.2599999999999998</v>
          </cell>
          <cell r="E1234">
            <v>20</v>
          </cell>
          <cell r="F1234">
            <v>24.4</v>
          </cell>
          <cell r="G1234">
            <v>0</v>
          </cell>
          <cell r="H1234">
            <v>0</v>
          </cell>
          <cell r="I1234">
            <v>24.4</v>
          </cell>
        </row>
        <row r="1235">
          <cell r="C1235">
            <v>92150</v>
          </cell>
          <cell r="D1235">
            <v>3.64</v>
          </cell>
          <cell r="E1235">
            <v>10</v>
          </cell>
          <cell r="F1235">
            <v>29.5</v>
          </cell>
          <cell r="G1235">
            <v>0</v>
          </cell>
          <cell r="H1235">
            <v>0</v>
          </cell>
          <cell r="I1235">
            <v>29.5</v>
          </cell>
        </row>
        <row r="1236">
          <cell r="C1236">
            <v>92160</v>
          </cell>
          <cell r="D1236">
            <v>2.25</v>
          </cell>
          <cell r="E1236">
            <v>10</v>
          </cell>
          <cell r="F1236">
            <v>29.45</v>
          </cell>
          <cell r="G1236">
            <v>0</v>
          </cell>
          <cell r="H1236">
            <v>0</v>
          </cell>
          <cell r="I1236">
            <v>29.45</v>
          </cell>
        </row>
        <row r="1237">
          <cell r="C1237">
            <v>92180</v>
          </cell>
          <cell r="D1237">
            <v>11.4</v>
          </cell>
          <cell r="E1237">
            <v>20</v>
          </cell>
          <cell r="F1237">
            <v>136.5</v>
          </cell>
          <cell r="G1237">
            <v>0</v>
          </cell>
          <cell r="H1237">
            <v>0</v>
          </cell>
          <cell r="I1237">
            <v>136.5</v>
          </cell>
        </row>
        <row r="1238">
          <cell r="C1238">
            <v>92200</v>
          </cell>
          <cell r="D1238">
            <v>0.42</v>
          </cell>
          <cell r="E1238">
            <v>20</v>
          </cell>
          <cell r="F1238">
            <v>118.2</v>
          </cell>
          <cell r="G1238">
            <v>0</v>
          </cell>
          <cell r="H1238">
            <v>0</v>
          </cell>
          <cell r="I1238">
            <v>118.2</v>
          </cell>
        </row>
        <row r="1239">
          <cell r="C1239">
            <v>92220</v>
          </cell>
          <cell r="D1239">
            <v>1.92</v>
          </cell>
          <cell r="E1239">
            <v>20</v>
          </cell>
          <cell r="F1239">
            <v>23.4</v>
          </cell>
          <cell r="G1239">
            <v>0</v>
          </cell>
          <cell r="H1239">
            <v>0</v>
          </cell>
          <cell r="I1239">
            <v>23.4</v>
          </cell>
        </row>
        <row r="1240">
          <cell r="C1240">
            <v>92230</v>
          </cell>
          <cell r="D1240">
            <v>1.31</v>
          </cell>
          <cell r="E1240">
            <v>10</v>
          </cell>
          <cell r="F1240">
            <v>16.149999999999999</v>
          </cell>
          <cell r="G1240">
            <v>0</v>
          </cell>
          <cell r="H1240">
            <v>0</v>
          </cell>
          <cell r="I1240">
            <v>16.149999999999999</v>
          </cell>
        </row>
        <row r="1241">
          <cell r="C1241">
            <v>92240</v>
          </cell>
          <cell r="D1241">
            <v>1.86</v>
          </cell>
          <cell r="E1241">
            <v>10</v>
          </cell>
          <cell r="F1241">
            <v>15.85</v>
          </cell>
          <cell r="G1241">
            <v>0</v>
          </cell>
          <cell r="H1241">
            <v>0</v>
          </cell>
          <cell r="I1241">
            <v>15.85</v>
          </cell>
        </row>
        <row r="1242">
          <cell r="C1242">
            <v>92260</v>
          </cell>
          <cell r="D1242">
            <v>1.1599999999999999</v>
          </cell>
          <cell r="E1242">
            <v>20</v>
          </cell>
          <cell r="F1242">
            <v>30.2</v>
          </cell>
          <cell r="G1242">
            <v>27.18</v>
          </cell>
          <cell r="H1242">
            <v>3.02</v>
          </cell>
          <cell r="I1242">
            <v>0</v>
          </cell>
        </row>
        <row r="1243">
          <cell r="C1243">
            <v>92280</v>
          </cell>
          <cell r="D1243">
            <v>0.72</v>
          </cell>
          <cell r="E1243">
            <v>20</v>
          </cell>
          <cell r="F1243">
            <v>18.8</v>
          </cell>
          <cell r="G1243">
            <v>16.920000000000002</v>
          </cell>
          <cell r="H1243">
            <v>1.88</v>
          </cell>
          <cell r="I1243">
            <v>0</v>
          </cell>
        </row>
        <row r="1244">
          <cell r="C1244">
            <v>92300</v>
          </cell>
          <cell r="D1244">
            <v>1.1299999999999999</v>
          </cell>
          <cell r="E1244">
            <v>20</v>
          </cell>
          <cell r="F1244">
            <v>18.5</v>
          </cell>
          <cell r="G1244">
            <v>16.649999999999999</v>
          </cell>
          <cell r="H1244">
            <v>1.85</v>
          </cell>
          <cell r="I1244">
            <v>0</v>
          </cell>
        </row>
        <row r="1245">
          <cell r="C1245">
            <v>92310</v>
          </cell>
          <cell r="D1245">
            <v>4.34</v>
          </cell>
          <cell r="E1245">
            <v>10</v>
          </cell>
          <cell r="F1245">
            <v>27.35</v>
          </cell>
          <cell r="G1245">
            <v>24.62</v>
          </cell>
          <cell r="H1245">
            <v>2.74</v>
          </cell>
          <cell r="I1245">
            <v>0</v>
          </cell>
        </row>
        <row r="1246">
          <cell r="C1246">
            <v>92320</v>
          </cell>
          <cell r="D1246">
            <v>0.5</v>
          </cell>
          <cell r="E1246">
            <v>10</v>
          </cell>
          <cell r="F1246">
            <v>24.2</v>
          </cell>
          <cell r="G1246">
            <v>21.78</v>
          </cell>
          <cell r="H1246">
            <v>2.42</v>
          </cell>
          <cell r="I1246">
            <v>0</v>
          </cell>
        </row>
        <row r="1247">
          <cell r="C1247">
            <v>92340</v>
          </cell>
          <cell r="D1247">
            <v>6.05</v>
          </cell>
          <cell r="E1247">
            <v>20</v>
          </cell>
          <cell r="F1247">
            <v>65.5</v>
          </cell>
          <cell r="G1247">
            <v>58.95</v>
          </cell>
          <cell r="H1247">
            <v>6.55</v>
          </cell>
          <cell r="I1247">
            <v>0</v>
          </cell>
        </row>
        <row r="1248">
          <cell r="C1248">
            <v>92350</v>
          </cell>
          <cell r="D1248">
            <v>24.66</v>
          </cell>
          <cell r="E1248">
            <v>10</v>
          </cell>
          <cell r="F1248">
            <v>153.55000000000001</v>
          </cell>
          <cell r="G1248">
            <v>138.19999999999999</v>
          </cell>
          <cell r="H1248">
            <v>15.36</v>
          </cell>
          <cell r="I1248">
            <v>0</v>
          </cell>
        </row>
        <row r="1249">
          <cell r="C1249">
            <v>92360</v>
          </cell>
          <cell r="D1249">
            <v>2.46</v>
          </cell>
          <cell r="E1249">
            <v>10</v>
          </cell>
          <cell r="F1249">
            <v>135.6</v>
          </cell>
          <cell r="G1249">
            <v>122.04</v>
          </cell>
          <cell r="H1249">
            <v>13.56</v>
          </cell>
          <cell r="I1249">
            <v>0</v>
          </cell>
        </row>
        <row r="1250">
          <cell r="C1250">
            <v>92370</v>
          </cell>
          <cell r="D1250">
            <v>53.73</v>
          </cell>
          <cell r="E1250">
            <v>10</v>
          </cell>
          <cell r="F1250">
            <v>280.95</v>
          </cell>
          <cell r="G1250">
            <v>252.86</v>
          </cell>
          <cell r="H1250">
            <v>28.1</v>
          </cell>
          <cell r="I1250">
            <v>0</v>
          </cell>
        </row>
        <row r="1251">
          <cell r="C1251">
            <v>92380</v>
          </cell>
          <cell r="D1251">
            <v>35.17</v>
          </cell>
          <cell r="E1251">
            <v>10</v>
          </cell>
          <cell r="F1251">
            <v>444.5</v>
          </cell>
          <cell r="G1251">
            <v>400.05</v>
          </cell>
          <cell r="H1251">
            <v>44.45</v>
          </cell>
          <cell r="I1251">
            <v>0</v>
          </cell>
        </row>
        <row r="1252">
          <cell r="C1252">
            <v>92400</v>
          </cell>
          <cell r="D1252">
            <v>4.59</v>
          </cell>
          <cell r="E1252">
            <v>20</v>
          </cell>
          <cell r="F1252">
            <v>397.6</v>
          </cell>
          <cell r="G1252">
            <v>357.84</v>
          </cell>
          <cell r="H1252">
            <v>39.76</v>
          </cell>
          <cell r="I1252">
            <v>0</v>
          </cell>
        </row>
        <row r="1253">
          <cell r="C1253">
            <v>92410</v>
          </cell>
          <cell r="D1253">
            <v>9.39</v>
          </cell>
          <cell r="E1253">
            <v>10</v>
          </cell>
          <cell r="F1253">
            <v>69.900000000000006</v>
          </cell>
          <cell r="G1253">
            <v>62.91</v>
          </cell>
          <cell r="H1253">
            <v>6.99</v>
          </cell>
          <cell r="I1253">
            <v>0</v>
          </cell>
        </row>
        <row r="1254">
          <cell r="C1254">
            <v>92420</v>
          </cell>
          <cell r="D1254">
            <v>8.59</v>
          </cell>
          <cell r="E1254">
            <v>10</v>
          </cell>
          <cell r="F1254">
            <v>89.9</v>
          </cell>
          <cell r="G1254">
            <v>80.91</v>
          </cell>
          <cell r="H1254">
            <v>8.99</v>
          </cell>
          <cell r="I1254">
            <v>0</v>
          </cell>
        </row>
        <row r="1255">
          <cell r="C1255">
            <v>92430</v>
          </cell>
          <cell r="D1255">
            <v>4.57</v>
          </cell>
          <cell r="E1255">
            <v>10</v>
          </cell>
          <cell r="F1255">
            <v>65.8</v>
          </cell>
          <cell r="G1255">
            <v>59.22</v>
          </cell>
          <cell r="H1255">
            <v>6.58</v>
          </cell>
          <cell r="I1255">
            <v>0</v>
          </cell>
        </row>
        <row r="1256">
          <cell r="C1256">
            <v>92440</v>
          </cell>
          <cell r="D1256">
            <v>4.07</v>
          </cell>
          <cell r="E1256">
            <v>10</v>
          </cell>
          <cell r="F1256">
            <v>43.2</v>
          </cell>
          <cell r="G1256">
            <v>38.880000000000003</v>
          </cell>
          <cell r="H1256">
            <v>4.32</v>
          </cell>
          <cell r="I1256">
            <v>0</v>
          </cell>
        </row>
        <row r="1257">
          <cell r="C1257">
            <v>92450</v>
          </cell>
          <cell r="D1257">
            <v>2.72</v>
          </cell>
          <cell r="E1257">
            <v>10</v>
          </cell>
          <cell r="F1257">
            <v>33.950000000000003</v>
          </cell>
          <cell r="G1257">
            <v>30.56</v>
          </cell>
          <cell r="H1257">
            <v>3.4</v>
          </cell>
          <cell r="I1257">
            <v>0</v>
          </cell>
        </row>
        <row r="1258">
          <cell r="C1258">
            <v>92460</v>
          </cell>
          <cell r="D1258">
            <v>25.55</v>
          </cell>
          <cell r="E1258">
            <v>10</v>
          </cell>
          <cell r="F1258">
            <v>141.35</v>
          </cell>
          <cell r="G1258">
            <v>127.22</v>
          </cell>
          <cell r="H1258">
            <v>14.14</v>
          </cell>
          <cell r="I1258">
            <v>0</v>
          </cell>
        </row>
        <row r="1259">
          <cell r="C1259">
            <v>92470</v>
          </cell>
          <cell r="D1259">
            <v>0</v>
          </cell>
          <cell r="E1259">
            <v>10</v>
          </cell>
          <cell r="F1259">
            <v>63.88</v>
          </cell>
          <cell r="G1259">
            <v>57.49</v>
          </cell>
          <cell r="H1259">
            <v>6.39</v>
          </cell>
          <cell r="I1259">
            <v>0</v>
          </cell>
        </row>
        <row r="1260">
          <cell r="C1260">
            <v>92480</v>
          </cell>
          <cell r="D1260">
            <v>1</v>
          </cell>
          <cell r="E1260">
            <v>10</v>
          </cell>
          <cell r="F1260">
            <v>2.5</v>
          </cell>
          <cell r="G1260">
            <v>2.25</v>
          </cell>
          <cell r="H1260">
            <v>0.25</v>
          </cell>
          <cell r="I1260">
            <v>0</v>
          </cell>
        </row>
        <row r="1261">
          <cell r="C1261">
            <v>92500</v>
          </cell>
          <cell r="D1261">
            <v>4.8499999999999996</v>
          </cell>
          <cell r="E1261">
            <v>20</v>
          </cell>
          <cell r="F1261">
            <v>58.5</v>
          </cell>
          <cell r="G1261">
            <v>52.65</v>
          </cell>
          <cell r="H1261">
            <v>5.85</v>
          </cell>
          <cell r="I1261">
            <v>0</v>
          </cell>
        </row>
        <row r="1262">
          <cell r="C1262">
            <v>92520</v>
          </cell>
          <cell r="D1262">
            <v>11.63</v>
          </cell>
          <cell r="E1262">
            <v>20</v>
          </cell>
          <cell r="F1262">
            <v>164.8</v>
          </cell>
          <cell r="G1262">
            <v>148.32</v>
          </cell>
          <cell r="H1262">
            <v>16.48</v>
          </cell>
          <cell r="I1262">
            <v>0</v>
          </cell>
        </row>
        <row r="1263">
          <cell r="C1263">
            <v>92530</v>
          </cell>
          <cell r="D1263">
            <v>10.1</v>
          </cell>
          <cell r="E1263">
            <v>10</v>
          </cell>
          <cell r="F1263">
            <v>108.65</v>
          </cell>
          <cell r="G1263">
            <v>97.79</v>
          </cell>
          <cell r="H1263">
            <v>10.87</v>
          </cell>
          <cell r="I1263">
            <v>0</v>
          </cell>
        </row>
        <row r="1264">
          <cell r="C1264">
            <v>92540</v>
          </cell>
          <cell r="D1264">
            <v>14.16</v>
          </cell>
          <cell r="E1264">
            <v>10</v>
          </cell>
          <cell r="F1264">
            <v>121.3</v>
          </cell>
          <cell r="G1264">
            <v>109.17</v>
          </cell>
          <cell r="H1264">
            <v>12.13</v>
          </cell>
          <cell r="I1264">
            <v>0</v>
          </cell>
        </row>
        <row r="1265">
          <cell r="C1265">
            <v>92550</v>
          </cell>
          <cell r="D1265">
            <v>13.28</v>
          </cell>
          <cell r="E1265">
            <v>10</v>
          </cell>
          <cell r="F1265">
            <v>137.19999999999999</v>
          </cell>
          <cell r="G1265">
            <v>123.48</v>
          </cell>
          <cell r="H1265">
            <v>13.72</v>
          </cell>
          <cell r="I1265">
            <v>0</v>
          </cell>
        </row>
        <row r="1266">
          <cell r="C1266">
            <v>92560</v>
          </cell>
          <cell r="D1266">
            <v>9.76</v>
          </cell>
          <cell r="E1266">
            <v>10</v>
          </cell>
          <cell r="F1266">
            <v>115.2</v>
          </cell>
          <cell r="G1266">
            <v>103.68</v>
          </cell>
          <cell r="H1266">
            <v>11.52</v>
          </cell>
          <cell r="I1266">
            <v>0</v>
          </cell>
        </row>
        <row r="1267">
          <cell r="C1267">
            <v>92580</v>
          </cell>
          <cell r="D1267">
            <v>20.87</v>
          </cell>
          <cell r="E1267">
            <v>20</v>
          </cell>
          <cell r="F1267">
            <v>306.3</v>
          </cell>
          <cell r="G1267">
            <v>275.67</v>
          </cell>
          <cell r="H1267">
            <v>30.63</v>
          </cell>
          <cell r="I1267">
            <v>0</v>
          </cell>
        </row>
        <row r="1268">
          <cell r="C1268">
            <v>92600</v>
          </cell>
          <cell r="D1268">
            <v>5</v>
          </cell>
          <cell r="E1268">
            <v>20</v>
          </cell>
          <cell r="F1268">
            <v>258.7</v>
          </cell>
          <cell r="G1268">
            <v>232.83</v>
          </cell>
          <cell r="H1268">
            <v>25.87</v>
          </cell>
          <cell r="I1268">
            <v>0</v>
          </cell>
        </row>
        <row r="1269">
          <cell r="C1269">
            <v>92620</v>
          </cell>
          <cell r="D1269">
            <v>5.25</v>
          </cell>
          <cell r="E1269">
            <v>20</v>
          </cell>
          <cell r="F1269">
            <v>102.5</v>
          </cell>
          <cell r="G1269">
            <v>92.25</v>
          </cell>
          <cell r="H1269">
            <v>10.25</v>
          </cell>
          <cell r="I1269">
            <v>0</v>
          </cell>
        </row>
        <row r="1270">
          <cell r="C1270">
            <v>92630</v>
          </cell>
          <cell r="D1270">
            <v>5.37</v>
          </cell>
          <cell r="E1270">
            <v>10</v>
          </cell>
          <cell r="F1270">
            <v>53.1</v>
          </cell>
          <cell r="G1270">
            <v>47.79</v>
          </cell>
          <cell r="H1270">
            <v>5.31</v>
          </cell>
          <cell r="I1270">
            <v>0</v>
          </cell>
        </row>
        <row r="1271">
          <cell r="C1271">
            <v>92640</v>
          </cell>
          <cell r="D1271">
            <v>0</v>
          </cell>
          <cell r="E1271">
            <v>10</v>
          </cell>
          <cell r="F1271">
            <v>13.43</v>
          </cell>
          <cell r="G1271">
            <v>12.09</v>
          </cell>
          <cell r="H1271">
            <v>1.34</v>
          </cell>
          <cell r="I1271">
            <v>0</v>
          </cell>
        </row>
        <row r="1272">
          <cell r="C1272">
            <v>92650</v>
          </cell>
          <cell r="D1272">
            <v>0.17</v>
          </cell>
          <cell r="E1272">
            <v>10</v>
          </cell>
          <cell r="F1272">
            <v>0.43</v>
          </cell>
          <cell r="G1272">
            <v>0.39</v>
          </cell>
          <cell r="H1272">
            <v>0.04</v>
          </cell>
          <cell r="I1272">
            <v>0</v>
          </cell>
        </row>
        <row r="1273">
          <cell r="C1273">
            <v>92660</v>
          </cell>
          <cell r="D1273">
            <v>0.18</v>
          </cell>
          <cell r="E1273">
            <v>10</v>
          </cell>
          <cell r="F1273">
            <v>1.75</v>
          </cell>
          <cell r="G1273">
            <v>1.58</v>
          </cell>
          <cell r="H1273">
            <v>0.18</v>
          </cell>
          <cell r="I1273">
            <v>0</v>
          </cell>
        </row>
        <row r="1274">
          <cell r="C1274">
            <v>92670</v>
          </cell>
          <cell r="D1274">
            <v>0</v>
          </cell>
          <cell r="E1274">
            <v>10</v>
          </cell>
          <cell r="F1274">
            <v>0.45</v>
          </cell>
          <cell r="G1274">
            <v>0.41</v>
          </cell>
          <cell r="H1274">
            <v>0.05</v>
          </cell>
          <cell r="I1274">
            <v>0</v>
          </cell>
        </row>
        <row r="1275">
          <cell r="C1275">
            <v>92680</v>
          </cell>
          <cell r="D1275">
            <v>0.04</v>
          </cell>
          <cell r="E1275">
            <v>10</v>
          </cell>
          <cell r="F1275">
            <v>0.1</v>
          </cell>
          <cell r="G1275">
            <v>0.09</v>
          </cell>
          <cell r="H1275">
            <v>0.01</v>
          </cell>
          <cell r="I1275">
            <v>0</v>
          </cell>
        </row>
        <row r="1276">
          <cell r="C1276">
            <v>92700</v>
          </cell>
          <cell r="D1276">
            <v>10.18</v>
          </cell>
          <cell r="E1276">
            <v>20</v>
          </cell>
          <cell r="F1276">
            <v>102.2</v>
          </cell>
          <cell r="G1276">
            <v>91.98</v>
          </cell>
          <cell r="H1276">
            <v>10.220000000000001</v>
          </cell>
          <cell r="I1276">
            <v>0</v>
          </cell>
        </row>
        <row r="1277">
          <cell r="C1277">
            <v>92720</v>
          </cell>
          <cell r="D1277">
            <v>9.43</v>
          </cell>
          <cell r="E1277">
            <v>20</v>
          </cell>
          <cell r="F1277">
            <v>196.1</v>
          </cell>
          <cell r="G1277">
            <v>176.49</v>
          </cell>
          <cell r="H1277">
            <v>19.61</v>
          </cell>
          <cell r="I1277">
            <v>0</v>
          </cell>
        </row>
        <row r="1278">
          <cell r="C1278">
            <v>92730</v>
          </cell>
          <cell r="D1278">
            <v>29.69</v>
          </cell>
          <cell r="E1278">
            <v>10</v>
          </cell>
          <cell r="F1278">
            <v>195.6</v>
          </cell>
          <cell r="G1278">
            <v>176.04</v>
          </cell>
          <cell r="H1278">
            <v>19.559999999999999</v>
          </cell>
          <cell r="I1278">
            <v>0</v>
          </cell>
        </row>
        <row r="1279">
          <cell r="C1279">
            <v>92740</v>
          </cell>
          <cell r="D1279">
            <v>8.44</v>
          </cell>
          <cell r="E1279">
            <v>10</v>
          </cell>
          <cell r="F1279">
            <v>190.65</v>
          </cell>
          <cell r="G1279">
            <v>171.59</v>
          </cell>
          <cell r="H1279">
            <v>19.07</v>
          </cell>
          <cell r="I1279">
            <v>0</v>
          </cell>
        </row>
        <row r="1280">
          <cell r="C1280">
            <v>92760</v>
          </cell>
          <cell r="D1280">
            <v>9.4700000000000006</v>
          </cell>
          <cell r="E1280">
            <v>20</v>
          </cell>
          <cell r="F1280">
            <v>179.1</v>
          </cell>
          <cell r="G1280">
            <v>161.19</v>
          </cell>
          <cell r="H1280">
            <v>17.91</v>
          </cell>
          <cell r="I1280">
            <v>0</v>
          </cell>
        </row>
        <row r="1281">
          <cell r="C1281">
            <v>92770</v>
          </cell>
          <cell r="D1281">
            <v>0.12</v>
          </cell>
          <cell r="E1281">
            <v>10</v>
          </cell>
          <cell r="F1281">
            <v>47.95</v>
          </cell>
          <cell r="G1281">
            <v>43.16</v>
          </cell>
          <cell r="H1281">
            <v>4.8</v>
          </cell>
          <cell r="I1281">
            <v>0</v>
          </cell>
        </row>
        <row r="1282">
          <cell r="C1282">
            <v>92780</v>
          </cell>
          <cell r="D1282">
            <v>12.46</v>
          </cell>
          <cell r="E1282">
            <v>10</v>
          </cell>
          <cell r="F1282">
            <v>62.9</v>
          </cell>
          <cell r="G1282">
            <v>0</v>
          </cell>
          <cell r="H1282">
            <v>0</v>
          </cell>
          <cell r="I1282">
            <v>62.9</v>
          </cell>
        </row>
        <row r="1283">
          <cell r="C1283">
            <v>92790</v>
          </cell>
          <cell r="D1283">
            <v>9.26</v>
          </cell>
          <cell r="E1283">
            <v>10</v>
          </cell>
          <cell r="F1283">
            <v>108.6</v>
          </cell>
          <cell r="G1283">
            <v>0</v>
          </cell>
          <cell r="H1283">
            <v>0</v>
          </cell>
          <cell r="I1283">
            <v>108.6</v>
          </cell>
        </row>
        <row r="1284">
          <cell r="C1284">
            <v>92800</v>
          </cell>
          <cell r="D1284">
            <v>11.4</v>
          </cell>
          <cell r="E1284">
            <v>10</v>
          </cell>
          <cell r="F1284">
            <v>103.3</v>
          </cell>
          <cell r="G1284">
            <v>0</v>
          </cell>
          <cell r="H1284">
            <v>0</v>
          </cell>
          <cell r="I1284">
            <v>103.3</v>
          </cell>
        </row>
        <row r="1285">
          <cell r="C1285">
            <v>92810</v>
          </cell>
          <cell r="D1285">
            <v>13.73</v>
          </cell>
          <cell r="E1285">
            <v>10</v>
          </cell>
          <cell r="F1285">
            <v>125.65</v>
          </cell>
          <cell r="G1285">
            <v>125.65</v>
          </cell>
          <cell r="H1285">
            <v>0</v>
          </cell>
          <cell r="I1285">
            <v>0</v>
          </cell>
        </row>
        <row r="1286">
          <cell r="C1286">
            <v>92820</v>
          </cell>
          <cell r="D1286">
            <v>9.7100000000000009</v>
          </cell>
          <cell r="E1286">
            <v>10</v>
          </cell>
          <cell r="F1286">
            <v>117.2</v>
          </cell>
          <cell r="G1286">
            <v>117.2</v>
          </cell>
          <cell r="H1286">
            <v>0</v>
          </cell>
          <cell r="I1286">
            <v>0</v>
          </cell>
        </row>
        <row r="1287">
          <cell r="C1287">
            <v>92830</v>
          </cell>
          <cell r="D1287">
            <v>6.27</v>
          </cell>
          <cell r="E1287">
            <v>10</v>
          </cell>
          <cell r="F1287">
            <v>79.900000000000006</v>
          </cell>
          <cell r="G1287">
            <v>79.900000000000006</v>
          </cell>
          <cell r="H1287">
            <v>0</v>
          </cell>
          <cell r="I1287">
            <v>0</v>
          </cell>
        </row>
        <row r="1288">
          <cell r="C1288">
            <v>92840</v>
          </cell>
          <cell r="D1288">
            <v>18.82</v>
          </cell>
          <cell r="E1288">
            <v>10</v>
          </cell>
          <cell r="F1288">
            <v>125.45</v>
          </cell>
          <cell r="G1288">
            <v>125.45</v>
          </cell>
          <cell r="H1288">
            <v>0</v>
          </cell>
          <cell r="I1288">
            <v>0</v>
          </cell>
        </row>
        <row r="1289">
          <cell r="C1289">
            <v>92850</v>
          </cell>
          <cell r="D1289">
            <v>25.04</v>
          </cell>
          <cell r="E1289">
            <v>10</v>
          </cell>
          <cell r="F1289">
            <v>219.3</v>
          </cell>
          <cell r="G1289">
            <v>219.3</v>
          </cell>
          <cell r="H1289">
            <v>0</v>
          </cell>
          <cell r="I1289">
            <v>0</v>
          </cell>
        </row>
        <row r="1290">
          <cell r="C1290">
            <v>92860</v>
          </cell>
          <cell r="D1290">
            <v>17.61</v>
          </cell>
          <cell r="E1290">
            <v>10</v>
          </cell>
          <cell r="F1290">
            <v>213.25</v>
          </cell>
          <cell r="G1290">
            <v>213.25</v>
          </cell>
          <cell r="H1290">
            <v>0</v>
          </cell>
          <cell r="I1290">
            <v>0</v>
          </cell>
        </row>
        <row r="1291">
          <cell r="C1291">
            <v>92870</v>
          </cell>
          <cell r="D1291">
            <v>3.19</v>
          </cell>
          <cell r="E1291">
            <v>10</v>
          </cell>
          <cell r="F1291">
            <v>104</v>
          </cell>
          <cell r="G1291">
            <v>104</v>
          </cell>
          <cell r="H1291">
            <v>0</v>
          </cell>
          <cell r="I1291">
            <v>0</v>
          </cell>
        </row>
        <row r="1292">
          <cell r="C1292">
            <v>92880</v>
          </cell>
          <cell r="D1292">
            <v>26.77</v>
          </cell>
          <cell r="E1292">
            <v>10</v>
          </cell>
          <cell r="F1292">
            <v>149.80000000000001</v>
          </cell>
          <cell r="G1292">
            <v>149.80000000000001</v>
          </cell>
          <cell r="H1292">
            <v>0</v>
          </cell>
          <cell r="I1292">
            <v>0</v>
          </cell>
        </row>
        <row r="1293">
          <cell r="C1293">
            <v>92900</v>
          </cell>
          <cell r="D1293">
            <v>0.49</v>
          </cell>
          <cell r="E1293">
            <v>20</v>
          </cell>
          <cell r="F1293">
            <v>272.60000000000002</v>
          </cell>
          <cell r="G1293">
            <v>272.60000000000002</v>
          </cell>
          <cell r="H1293">
            <v>0</v>
          </cell>
          <cell r="I1293">
            <v>0</v>
          </cell>
        </row>
        <row r="1294">
          <cell r="C1294">
            <v>92910</v>
          </cell>
          <cell r="D1294">
            <v>0</v>
          </cell>
          <cell r="E1294">
            <v>10</v>
          </cell>
          <cell r="F1294">
            <v>1.23</v>
          </cell>
          <cell r="G1294">
            <v>1.23</v>
          </cell>
          <cell r="H1294">
            <v>0</v>
          </cell>
          <cell r="I1294">
            <v>0</v>
          </cell>
        </row>
        <row r="1295">
          <cell r="C1295">
            <v>92920</v>
          </cell>
          <cell r="D1295">
            <v>3.48</v>
          </cell>
          <cell r="E1295">
            <v>10</v>
          </cell>
          <cell r="F1295">
            <v>8.6999999999999993</v>
          </cell>
          <cell r="G1295">
            <v>8.6999999999999993</v>
          </cell>
          <cell r="H1295">
            <v>0</v>
          </cell>
          <cell r="I1295">
            <v>0</v>
          </cell>
        </row>
        <row r="1296">
          <cell r="C1296">
            <v>92930</v>
          </cell>
          <cell r="D1296">
            <v>8.0500000000000007</v>
          </cell>
          <cell r="E1296">
            <v>10</v>
          </cell>
          <cell r="F1296">
            <v>57.65</v>
          </cell>
          <cell r="G1296">
            <v>57.65</v>
          </cell>
          <cell r="H1296">
            <v>0</v>
          </cell>
          <cell r="I1296">
            <v>0</v>
          </cell>
        </row>
        <row r="1297">
          <cell r="C1297">
            <v>92940</v>
          </cell>
          <cell r="D1297">
            <v>9.83</v>
          </cell>
          <cell r="E1297">
            <v>10</v>
          </cell>
          <cell r="F1297">
            <v>89.4</v>
          </cell>
          <cell r="G1297">
            <v>89.4</v>
          </cell>
          <cell r="H1297">
            <v>0</v>
          </cell>
          <cell r="I1297">
            <v>0</v>
          </cell>
        </row>
        <row r="1298">
          <cell r="C1298">
            <v>92950</v>
          </cell>
          <cell r="D1298">
            <v>8.1999999999999993</v>
          </cell>
          <cell r="E1298">
            <v>10</v>
          </cell>
          <cell r="F1298">
            <v>90.15</v>
          </cell>
          <cell r="G1298">
            <v>90.15</v>
          </cell>
          <cell r="H1298">
            <v>0</v>
          </cell>
          <cell r="I1298">
            <v>0</v>
          </cell>
        </row>
        <row r="1299">
          <cell r="C1299">
            <v>92960</v>
          </cell>
          <cell r="D1299">
            <v>7.25</v>
          </cell>
          <cell r="E1299">
            <v>10</v>
          </cell>
          <cell r="F1299">
            <v>77.25</v>
          </cell>
          <cell r="G1299">
            <v>77.25</v>
          </cell>
          <cell r="H1299">
            <v>0</v>
          </cell>
          <cell r="I1299">
            <v>0</v>
          </cell>
        </row>
        <row r="1300">
          <cell r="C1300">
            <v>92970</v>
          </cell>
          <cell r="D1300">
            <v>6.3</v>
          </cell>
          <cell r="E1300">
            <v>10</v>
          </cell>
          <cell r="F1300">
            <v>67.75</v>
          </cell>
          <cell r="G1300">
            <v>67.75</v>
          </cell>
          <cell r="H1300">
            <v>0</v>
          </cell>
          <cell r="I1300">
            <v>0</v>
          </cell>
        </row>
        <row r="1301">
          <cell r="C1301">
            <v>92980</v>
          </cell>
          <cell r="D1301">
            <v>0.4</v>
          </cell>
          <cell r="E1301">
            <v>10</v>
          </cell>
          <cell r="F1301">
            <v>33.5</v>
          </cell>
          <cell r="G1301">
            <v>33.5</v>
          </cell>
          <cell r="H1301">
            <v>0</v>
          </cell>
          <cell r="I1301">
            <v>0</v>
          </cell>
        </row>
        <row r="1302">
          <cell r="C1302">
            <v>92990</v>
          </cell>
          <cell r="D1302">
            <v>3.36</v>
          </cell>
          <cell r="E1302">
            <v>10</v>
          </cell>
          <cell r="F1302">
            <v>18.8</v>
          </cell>
          <cell r="G1302">
            <v>18.8</v>
          </cell>
          <cell r="H1302">
            <v>0</v>
          </cell>
          <cell r="I1302">
            <v>0</v>
          </cell>
        </row>
        <row r="1303">
          <cell r="C1303">
            <v>93000</v>
          </cell>
          <cell r="D1303">
            <v>1.88</v>
          </cell>
          <cell r="E1303">
            <v>10</v>
          </cell>
          <cell r="F1303">
            <v>26.2</v>
          </cell>
          <cell r="G1303">
            <v>26.2</v>
          </cell>
          <cell r="H1303">
            <v>0</v>
          </cell>
          <cell r="I1303">
            <v>0</v>
          </cell>
        </row>
        <row r="1304">
          <cell r="C1304">
            <v>93020</v>
          </cell>
          <cell r="D1304">
            <v>0.56000000000000005</v>
          </cell>
          <cell r="E1304">
            <v>20</v>
          </cell>
          <cell r="F1304">
            <v>24.4</v>
          </cell>
          <cell r="G1304">
            <v>24.4</v>
          </cell>
          <cell r="H1304">
            <v>0</v>
          </cell>
          <cell r="I1304">
            <v>0</v>
          </cell>
        </row>
        <row r="1305">
          <cell r="C1305">
            <v>93040</v>
          </cell>
          <cell r="D1305">
            <v>5.85</v>
          </cell>
          <cell r="E1305">
            <v>20</v>
          </cell>
          <cell r="F1305">
            <v>64.099999999999994</v>
          </cell>
          <cell r="G1305">
            <v>64.099999999999994</v>
          </cell>
          <cell r="H1305">
            <v>0</v>
          </cell>
          <cell r="I1305">
            <v>0</v>
          </cell>
        </row>
        <row r="1306">
          <cell r="C1306">
            <v>93050</v>
          </cell>
          <cell r="D1306">
            <v>11.86</v>
          </cell>
          <cell r="E1306">
            <v>10</v>
          </cell>
          <cell r="F1306">
            <v>88.55</v>
          </cell>
          <cell r="G1306">
            <v>0</v>
          </cell>
          <cell r="H1306">
            <v>0</v>
          </cell>
          <cell r="I1306">
            <v>88.55</v>
          </cell>
        </row>
        <row r="1307">
          <cell r="C1307">
            <v>93060</v>
          </cell>
          <cell r="D1307">
            <v>9.64</v>
          </cell>
          <cell r="E1307">
            <v>10</v>
          </cell>
          <cell r="F1307">
            <v>107.5</v>
          </cell>
          <cell r="G1307">
            <v>0</v>
          </cell>
          <cell r="H1307">
            <v>0</v>
          </cell>
          <cell r="I1307">
            <v>107.5</v>
          </cell>
        </row>
        <row r="1308">
          <cell r="C1308">
            <v>93080</v>
          </cell>
          <cell r="D1308">
            <v>9.07</v>
          </cell>
          <cell r="E1308">
            <v>20</v>
          </cell>
          <cell r="F1308">
            <v>187.1</v>
          </cell>
          <cell r="G1308">
            <v>187.1</v>
          </cell>
          <cell r="H1308">
            <v>0</v>
          </cell>
          <cell r="I1308">
            <v>0</v>
          </cell>
        </row>
        <row r="1309">
          <cell r="C1309">
            <v>93100</v>
          </cell>
          <cell r="D1309">
            <v>4.12</v>
          </cell>
          <cell r="E1309">
            <v>20</v>
          </cell>
          <cell r="F1309">
            <v>131.9</v>
          </cell>
          <cell r="G1309">
            <v>131.9</v>
          </cell>
          <cell r="H1309">
            <v>0</v>
          </cell>
          <cell r="I1309">
            <v>0</v>
          </cell>
        </row>
        <row r="1310">
          <cell r="C1310">
            <v>93110</v>
          </cell>
          <cell r="D1310">
            <v>6.48</v>
          </cell>
          <cell r="E1310">
            <v>10</v>
          </cell>
          <cell r="F1310">
            <v>53</v>
          </cell>
          <cell r="G1310">
            <v>53</v>
          </cell>
          <cell r="H1310">
            <v>0</v>
          </cell>
          <cell r="I1310">
            <v>0</v>
          </cell>
        </row>
        <row r="1311">
          <cell r="C1311">
            <v>93120</v>
          </cell>
          <cell r="D1311">
            <v>14.62</v>
          </cell>
          <cell r="E1311">
            <v>10</v>
          </cell>
          <cell r="F1311">
            <v>105.5</v>
          </cell>
          <cell r="G1311">
            <v>105.5</v>
          </cell>
          <cell r="H1311">
            <v>0</v>
          </cell>
          <cell r="I1311">
            <v>0</v>
          </cell>
        </row>
        <row r="1312">
          <cell r="C1312">
            <v>93140</v>
          </cell>
          <cell r="D1312">
            <v>1.74</v>
          </cell>
          <cell r="E1312">
            <v>20</v>
          </cell>
          <cell r="F1312">
            <v>163.6</v>
          </cell>
          <cell r="G1312">
            <v>163.6</v>
          </cell>
          <cell r="H1312">
            <v>0</v>
          </cell>
          <cell r="I1312">
            <v>0</v>
          </cell>
        </row>
        <row r="1313">
          <cell r="C1313">
            <v>93150</v>
          </cell>
          <cell r="D1313">
            <v>3.94</v>
          </cell>
          <cell r="E1313">
            <v>10</v>
          </cell>
          <cell r="F1313">
            <v>28.4</v>
          </cell>
          <cell r="G1313">
            <v>28.4</v>
          </cell>
          <cell r="H1313">
            <v>0</v>
          </cell>
          <cell r="I1313">
            <v>0</v>
          </cell>
        </row>
        <row r="1314">
          <cell r="C1314">
            <v>93160</v>
          </cell>
          <cell r="D1314">
            <v>3.86</v>
          </cell>
          <cell r="E1314">
            <v>10</v>
          </cell>
          <cell r="F1314">
            <v>39</v>
          </cell>
          <cell r="G1314">
            <v>39</v>
          </cell>
          <cell r="H1314">
            <v>0</v>
          </cell>
          <cell r="I1314">
            <v>0</v>
          </cell>
        </row>
        <row r="1315">
          <cell r="C1315">
            <v>93180</v>
          </cell>
          <cell r="D1315">
            <v>0</v>
          </cell>
          <cell r="E1315">
            <v>20</v>
          </cell>
          <cell r="F1315">
            <v>19.3</v>
          </cell>
          <cell r="G1315">
            <v>19.3</v>
          </cell>
          <cell r="H1315">
            <v>0</v>
          </cell>
          <cell r="I1315">
            <v>0</v>
          </cell>
        </row>
        <row r="1316">
          <cell r="C1316">
            <v>93200</v>
          </cell>
          <cell r="D1316">
            <v>0</v>
          </cell>
          <cell r="E1316">
            <v>20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</row>
        <row r="1317">
          <cell r="C1317">
            <v>93210</v>
          </cell>
          <cell r="D1317">
            <v>1.18</v>
          </cell>
          <cell r="E1317">
            <v>10</v>
          </cell>
          <cell r="F1317">
            <v>2.95</v>
          </cell>
          <cell r="G1317">
            <v>2.95</v>
          </cell>
          <cell r="H1317">
            <v>0</v>
          </cell>
          <cell r="I1317">
            <v>0</v>
          </cell>
        </row>
        <row r="1318">
          <cell r="C1318">
            <v>93220</v>
          </cell>
          <cell r="D1318">
            <v>12.27</v>
          </cell>
          <cell r="E1318">
            <v>10</v>
          </cell>
          <cell r="F1318">
            <v>67.25</v>
          </cell>
          <cell r="G1318">
            <v>67.25</v>
          </cell>
          <cell r="H1318">
            <v>0</v>
          </cell>
          <cell r="I1318">
            <v>0</v>
          </cell>
        </row>
        <row r="1319">
          <cell r="C1319">
            <v>93230</v>
          </cell>
          <cell r="D1319">
            <v>10.1</v>
          </cell>
          <cell r="E1319">
            <v>10</v>
          </cell>
          <cell r="F1319">
            <v>111.85</v>
          </cell>
          <cell r="G1319">
            <v>111.85</v>
          </cell>
          <cell r="H1319">
            <v>0</v>
          </cell>
          <cell r="I1319">
            <v>0</v>
          </cell>
        </row>
        <row r="1320">
          <cell r="C1320">
            <v>93240</v>
          </cell>
          <cell r="D1320">
            <v>0</v>
          </cell>
          <cell r="E1320">
            <v>10</v>
          </cell>
          <cell r="F1320">
            <v>25.25</v>
          </cell>
          <cell r="G1320">
            <v>25.25</v>
          </cell>
          <cell r="H1320">
            <v>0</v>
          </cell>
          <cell r="I1320">
            <v>0</v>
          </cell>
        </row>
        <row r="1321">
          <cell r="C1321">
            <v>93250</v>
          </cell>
          <cell r="D1321">
            <v>9.43</v>
          </cell>
          <cell r="E1321">
            <v>10</v>
          </cell>
          <cell r="F1321">
            <v>23.58</v>
          </cell>
          <cell r="G1321">
            <v>23.58</v>
          </cell>
          <cell r="H1321">
            <v>0</v>
          </cell>
          <cell r="I1321">
            <v>0</v>
          </cell>
        </row>
        <row r="1322">
          <cell r="C1322">
            <v>93260</v>
          </cell>
          <cell r="D1322">
            <v>1.71</v>
          </cell>
          <cell r="E1322">
            <v>10</v>
          </cell>
          <cell r="F1322">
            <v>55.7</v>
          </cell>
          <cell r="G1322">
            <v>55.7</v>
          </cell>
          <cell r="H1322">
            <v>0</v>
          </cell>
          <cell r="I1322">
            <v>0</v>
          </cell>
        </row>
        <row r="1323">
          <cell r="C1323">
            <v>93280</v>
          </cell>
          <cell r="D1323">
            <v>18.93</v>
          </cell>
          <cell r="E1323">
            <v>20</v>
          </cell>
          <cell r="F1323">
            <v>206.4</v>
          </cell>
          <cell r="G1323">
            <v>206.4</v>
          </cell>
          <cell r="H1323">
            <v>0</v>
          </cell>
          <cell r="I1323">
            <v>0</v>
          </cell>
        </row>
        <row r="1324">
          <cell r="C1324">
            <v>93300</v>
          </cell>
          <cell r="D1324">
            <v>3.17</v>
          </cell>
          <cell r="E1324">
            <v>20</v>
          </cell>
          <cell r="F1324">
            <v>221</v>
          </cell>
          <cell r="G1324">
            <v>221</v>
          </cell>
          <cell r="H1324">
            <v>0</v>
          </cell>
          <cell r="I1324">
            <v>0</v>
          </cell>
        </row>
        <row r="1325">
          <cell r="C1325">
            <v>93310</v>
          </cell>
          <cell r="D1325">
            <v>1.54</v>
          </cell>
          <cell r="E1325">
            <v>10</v>
          </cell>
          <cell r="F1325">
            <v>23.55</v>
          </cell>
          <cell r="G1325">
            <v>9.42</v>
          </cell>
          <cell r="H1325">
            <v>0</v>
          </cell>
          <cell r="I1325">
            <v>14.13</v>
          </cell>
        </row>
        <row r="1326">
          <cell r="C1326">
            <v>93320</v>
          </cell>
          <cell r="D1326">
            <v>2.5099999999999998</v>
          </cell>
          <cell r="E1326">
            <v>10</v>
          </cell>
          <cell r="F1326">
            <v>20.25</v>
          </cell>
          <cell r="G1326">
            <v>8.1</v>
          </cell>
          <cell r="H1326">
            <v>0</v>
          </cell>
          <cell r="I1326">
            <v>12.15</v>
          </cell>
        </row>
        <row r="1327">
          <cell r="C1327">
            <v>93340</v>
          </cell>
          <cell r="D1327">
            <v>1.44</v>
          </cell>
          <cell r="E1327">
            <v>20</v>
          </cell>
          <cell r="F1327">
            <v>39.5</v>
          </cell>
          <cell r="G1327">
            <v>15.8</v>
          </cell>
          <cell r="H1327">
            <v>0</v>
          </cell>
          <cell r="I1327">
            <v>23.7</v>
          </cell>
        </row>
        <row r="1328">
          <cell r="C1328">
            <v>93360</v>
          </cell>
          <cell r="D1328">
            <v>1.1200000000000001</v>
          </cell>
          <cell r="E1328">
            <v>20</v>
          </cell>
          <cell r="F1328">
            <v>25.6</v>
          </cell>
          <cell r="G1328">
            <v>10.24</v>
          </cell>
          <cell r="H1328">
            <v>0</v>
          </cell>
          <cell r="I1328">
            <v>15.36</v>
          </cell>
        </row>
        <row r="1329">
          <cell r="C1329">
            <v>93380</v>
          </cell>
          <cell r="D1329">
            <v>0.26</v>
          </cell>
          <cell r="E1329">
            <v>20</v>
          </cell>
          <cell r="F1329">
            <v>13.8</v>
          </cell>
          <cell r="G1329">
            <v>5.52</v>
          </cell>
          <cell r="H1329">
            <v>0</v>
          </cell>
          <cell r="I1329">
            <v>8.2799999999999994</v>
          </cell>
        </row>
        <row r="1330">
          <cell r="C1330">
            <v>93390</v>
          </cell>
          <cell r="D1330">
            <v>0.87</v>
          </cell>
          <cell r="E1330">
            <v>10</v>
          </cell>
          <cell r="F1330">
            <v>5.65</v>
          </cell>
          <cell r="G1330">
            <v>2.2599999999999998</v>
          </cell>
          <cell r="H1330">
            <v>0</v>
          </cell>
          <cell r="I1330">
            <v>3.39</v>
          </cell>
        </row>
        <row r="1331">
          <cell r="C1331">
            <v>93400</v>
          </cell>
          <cell r="D1331">
            <v>2.39</v>
          </cell>
          <cell r="E1331">
            <v>10</v>
          </cell>
          <cell r="F1331">
            <v>16.3</v>
          </cell>
          <cell r="G1331">
            <v>6.52</v>
          </cell>
          <cell r="H1331">
            <v>0</v>
          </cell>
          <cell r="I1331">
            <v>9.7799999999999994</v>
          </cell>
        </row>
        <row r="1332">
          <cell r="C1332">
            <v>93420</v>
          </cell>
          <cell r="D1332">
            <v>2.2400000000000002</v>
          </cell>
          <cell r="E1332">
            <v>20</v>
          </cell>
          <cell r="F1332">
            <v>46.3</v>
          </cell>
          <cell r="G1332">
            <v>18.52</v>
          </cell>
          <cell r="H1332">
            <v>0</v>
          </cell>
          <cell r="I1332">
            <v>27.78</v>
          </cell>
        </row>
        <row r="1333">
          <cell r="C1333">
            <v>93440</v>
          </cell>
          <cell r="D1333">
            <v>5.93</v>
          </cell>
          <cell r="E1333">
            <v>20</v>
          </cell>
          <cell r="F1333">
            <v>81.7</v>
          </cell>
          <cell r="G1333">
            <v>32.68</v>
          </cell>
          <cell r="H1333">
            <v>0</v>
          </cell>
          <cell r="I1333">
            <v>49.02</v>
          </cell>
        </row>
        <row r="1334">
          <cell r="C1334">
            <v>93450</v>
          </cell>
          <cell r="D1334">
            <v>0.38</v>
          </cell>
          <cell r="E1334">
            <v>10</v>
          </cell>
          <cell r="F1334">
            <v>31.55</v>
          </cell>
          <cell r="G1334">
            <v>12.62</v>
          </cell>
          <cell r="H1334">
            <v>0</v>
          </cell>
          <cell r="I1334">
            <v>18.93</v>
          </cell>
        </row>
        <row r="1335">
          <cell r="C1335">
            <v>93460</v>
          </cell>
          <cell r="D1335">
            <v>6.37</v>
          </cell>
          <cell r="E1335">
            <v>10</v>
          </cell>
          <cell r="F1335">
            <v>33.75</v>
          </cell>
          <cell r="G1335">
            <v>13.5</v>
          </cell>
          <cell r="H1335">
            <v>0</v>
          </cell>
          <cell r="I1335">
            <v>20.25</v>
          </cell>
        </row>
        <row r="1336">
          <cell r="C1336">
            <v>93470</v>
          </cell>
          <cell r="D1336">
            <v>5.47</v>
          </cell>
          <cell r="E1336">
            <v>10</v>
          </cell>
          <cell r="F1336">
            <v>59.2</v>
          </cell>
          <cell r="G1336">
            <v>23.68</v>
          </cell>
          <cell r="H1336">
            <v>0</v>
          </cell>
          <cell r="I1336">
            <v>35.520000000000003</v>
          </cell>
        </row>
        <row r="1337">
          <cell r="C1337">
            <v>93480</v>
          </cell>
          <cell r="D1337">
            <v>0.4</v>
          </cell>
          <cell r="E1337">
            <v>10</v>
          </cell>
          <cell r="F1337">
            <v>29.35</v>
          </cell>
          <cell r="G1337">
            <v>11.74</v>
          </cell>
          <cell r="H1337">
            <v>0</v>
          </cell>
          <cell r="I1337">
            <v>17.61</v>
          </cell>
        </row>
        <row r="1338">
          <cell r="C1338">
            <v>93490</v>
          </cell>
          <cell r="D1338">
            <v>7.22</v>
          </cell>
          <cell r="E1338">
            <v>10</v>
          </cell>
          <cell r="F1338">
            <v>38.1</v>
          </cell>
          <cell r="G1338">
            <v>15.24</v>
          </cell>
          <cell r="H1338">
            <v>0</v>
          </cell>
          <cell r="I1338">
            <v>22.86</v>
          </cell>
        </row>
        <row r="1339">
          <cell r="C1339">
            <v>93500</v>
          </cell>
          <cell r="D1339">
            <v>4.13</v>
          </cell>
          <cell r="E1339">
            <v>10</v>
          </cell>
          <cell r="F1339">
            <v>56.75</v>
          </cell>
          <cell r="G1339">
            <v>22.7</v>
          </cell>
          <cell r="H1339">
            <v>0</v>
          </cell>
          <cell r="I1339">
            <v>34.049999999999997</v>
          </cell>
        </row>
        <row r="1340">
          <cell r="C1340">
            <v>93520</v>
          </cell>
          <cell r="D1340">
            <v>1.81</v>
          </cell>
          <cell r="E1340">
            <v>20</v>
          </cell>
          <cell r="F1340">
            <v>59.4</v>
          </cell>
          <cell r="G1340">
            <v>35.64</v>
          </cell>
          <cell r="H1340">
            <v>0</v>
          </cell>
          <cell r="I1340">
            <v>23.76</v>
          </cell>
        </row>
        <row r="1341">
          <cell r="C1341">
            <v>93530</v>
          </cell>
          <cell r="D1341">
            <v>0</v>
          </cell>
          <cell r="E1341">
            <v>10</v>
          </cell>
          <cell r="F1341">
            <v>4.53</v>
          </cell>
          <cell r="G1341">
            <v>2.72</v>
          </cell>
          <cell r="H1341">
            <v>0</v>
          </cell>
          <cell r="I1341">
            <v>1.81</v>
          </cell>
        </row>
        <row r="1342">
          <cell r="C1342">
            <v>93540</v>
          </cell>
          <cell r="D1342">
            <v>3.05</v>
          </cell>
          <cell r="E1342">
            <v>10</v>
          </cell>
          <cell r="F1342">
            <v>7.63</v>
          </cell>
          <cell r="G1342">
            <v>4.58</v>
          </cell>
          <cell r="H1342">
            <v>0</v>
          </cell>
          <cell r="I1342">
            <v>3.05</v>
          </cell>
        </row>
        <row r="1343">
          <cell r="C1343">
            <v>93560</v>
          </cell>
          <cell r="D1343">
            <v>7.87</v>
          </cell>
          <cell r="E1343">
            <v>20</v>
          </cell>
          <cell r="F1343">
            <v>109.2</v>
          </cell>
          <cell r="G1343">
            <v>66.61</v>
          </cell>
          <cell r="H1343">
            <v>0</v>
          </cell>
          <cell r="I1343">
            <v>43.68</v>
          </cell>
        </row>
        <row r="1344">
          <cell r="C1344">
            <v>93580</v>
          </cell>
          <cell r="D1344">
            <v>2.34</v>
          </cell>
          <cell r="E1344">
            <v>20</v>
          </cell>
          <cell r="F1344">
            <v>102.1</v>
          </cell>
          <cell r="G1344">
            <v>61.26</v>
          </cell>
          <cell r="H1344">
            <v>0</v>
          </cell>
          <cell r="I1344">
            <v>40.840000000000003</v>
          </cell>
        </row>
        <row r="1345">
          <cell r="C1345">
            <v>93590</v>
          </cell>
          <cell r="D1345">
            <v>1.93</v>
          </cell>
          <cell r="E1345">
            <v>10</v>
          </cell>
          <cell r="F1345">
            <v>21.35</v>
          </cell>
          <cell r="G1345">
            <v>12.81</v>
          </cell>
          <cell r="H1345">
            <v>0</v>
          </cell>
          <cell r="I1345">
            <v>8.5399999999999991</v>
          </cell>
        </row>
        <row r="1346">
          <cell r="C1346">
            <v>93600</v>
          </cell>
          <cell r="D1346">
            <v>4.41</v>
          </cell>
          <cell r="E1346">
            <v>10</v>
          </cell>
          <cell r="F1346">
            <v>31.7</v>
          </cell>
          <cell r="G1346">
            <v>19.02</v>
          </cell>
          <cell r="H1346">
            <v>0</v>
          </cell>
          <cell r="I1346">
            <v>12.68</v>
          </cell>
        </row>
        <row r="1347">
          <cell r="C1347">
            <v>93610</v>
          </cell>
          <cell r="D1347">
            <v>0</v>
          </cell>
          <cell r="E1347">
            <v>10</v>
          </cell>
          <cell r="F1347">
            <v>11.03</v>
          </cell>
          <cell r="G1347">
            <v>1.1000000000000001</v>
          </cell>
          <cell r="H1347">
            <v>0</v>
          </cell>
          <cell r="I1347">
            <v>9.93</v>
          </cell>
        </row>
        <row r="1348">
          <cell r="C1348">
            <v>93620</v>
          </cell>
          <cell r="D1348">
            <v>9.5500000000000007</v>
          </cell>
          <cell r="E1348">
            <v>10</v>
          </cell>
          <cell r="F1348">
            <v>23.88</v>
          </cell>
          <cell r="G1348">
            <v>2.39</v>
          </cell>
          <cell r="H1348">
            <v>0</v>
          </cell>
          <cell r="I1348">
            <v>21.49</v>
          </cell>
        </row>
        <row r="1349">
          <cell r="C1349">
            <v>93630</v>
          </cell>
          <cell r="D1349">
            <v>17.3</v>
          </cell>
          <cell r="E1349">
            <v>10</v>
          </cell>
          <cell r="F1349">
            <v>134.25</v>
          </cell>
          <cell r="G1349">
            <v>13.43</v>
          </cell>
          <cell r="H1349">
            <v>0</v>
          </cell>
          <cell r="I1349">
            <v>120.83</v>
          </cell>
        </row>
        <row r="1350">
          <cell r="C1350">
            <v>93640</v>
          </cell>
          <cell r="D1350">
            <v>1.95</v>
          </cell>
          <cell r="E1350">
            <v>10</v>
          </cell>
          <cell r="F1350">
            <v>96.25</v>
          </cell>
          <cell r="G1350">
            <v>9.6300000000000008</v>
          </cell>
          <cell r="H1350">
            <v>0</v>
          </cell>
          <cell r="I1350">
            <v>86.63</v>
          </cell>
        </row>
        <row r="1351">
          <cell r="C1351">
            <v>93660</v>
          </cell>
          <cell r="D1351">
            <v>4.6900000000000004</v>
          </cell>
          <cell r="E1351">
            <v>20</v>
          </cell>
          <cell r="F1351">
            <v>66.400000000000006</v>
          </cell>
          <cell r="G1351">
            <v>6.64</v>
          </cell>
          <cell r="H1351">
            <v>0</v>
          </cell>
          <cell r="I1351">
            <v>59.76</v>
          </cell>
        </row>
        <row r="1352">
          <cell r="C1352">
            <v>93670</v>
          </cell>
          <cell r="D1352">
            <v>7.06</v>
          </cell>
          <cell r="E1352">
            <v>10</v>
          </cell>
          <cell r="F1352">
            <v>58.75</v>
          </cell>
          <cell r="G1352">
            <v>5.88</v>
          </cell>
          <cell r="H1352">
            <v>0</v>
          </cell>
          <cell r="I1352">
            <v>52.88</v>
          </cell>
        </row>
        <row r="1353">
          <cell r="C1353">
            <v>93680</v>
          </cell>
          <cell r="D1353">
            <v>3.06</v>
          </cell>
          <cell r="E1353">
            <v>10</v>
          </cell>
          <cell r="F1353">
            <v>50.6</v>
          </cell>
          <cell r="G1353">
            <v>5.0599999999999996</v>
          </cell>
          <cell r="H1353">
            <v>0</v>
          </cell>
          <cell r="I1353">
            <v>45.54</v>
          </cell>
        </row>
        <row r="1354">
          <cell r="C1354">
            <v>93690</v>
          </cell>
          <cell r="D1354">
            <v>0.73</v>
          </cell>
          <cell r="E1354">
            <v>10</v>
          </cell>
          <cell r="F1354">
            <v>18.95</v>
          </cell>
          <cell r="G1354">
            <v>1.9</v>
          </cell>
          <cell r="H1354">
            <v>0</v>
          </cell>
          <cell r="I1354">
            <v>17.059999999999999</v>
          </cell>
        </row>
        <row r="1355">
          <cell r="C1355">
            <v>93700</v>
          </cell>
          <cell r="D1355">
            <v>1</v>
          </cell>
          <cell r="E1355">
            <v>10</v>
          </cell>
          <cell r="F1355">
            <v>8.65</v>
          </cell>
          <cell r="G1355">
            <v>0.87</v>
          </cell>
          <cell r="H1355">
            <v>0</v>
          </cell>
          <cell r="I1355">
            <v>7.79</v>
          </cell>
        </row>
        <row r="1356">
          <cell r="C1356">
            <v>93720</v>
          </cell>
          <cell r="D1356">
            <v>2.41</v>
          </cell>
          <cell r="E1356">
            <v>20</v>
          </cell>
          <cell r="F1356">
            <v>34.1</v>
          </cell>
          <cell r="G1356">
            <v>3.41</v>
          </cell>
          <cell r="H1356">
            <v>0</v>
          </cell>
          <cell r="I1356">
            <v>30.69</v>
          </cell>
        </row>
        <row r="1357">
          <cell r="C1357">
            <v>93740</v>
          </cell>
          <cell r="D1357">
            <v>2.81</v>
          </cell>
          <cell r="E1357">
            <v>20</v>
          </cell>
          <cell r="F1357">
            <v>52.2</v>
          </cell>
          <cell r="G1357">
            <v>5.22</v>
          </cell>
          <cell r="H1357">
            <v>0</v>
          </cell>
          <cell r="I1357">
            <v>46.98</v>
          </cell>
        </row>
        <row r="1358">
          <cell r="C1358">
            <v>93750</v>
          </cell>
          <cell r="D1358">
            <v>1.5</v>
          </cell>
          <cell r="E1358">
            <v>10</v>
          </cell>
          <cell r="F1358">
            <v>21.55</v>
          </cell>
          <cell r="G1358">
            <v>2.16</v>
          </cell>
          <cell r="H1358">
            <v>0</v>
          </cell>
          <cell r="I1358">
            <v>19.399999999999999</v>
          </cell>
        </row>
        <row r="1359">
          <cell r="C1359">
            <v>93760</v>
          </cell>
          <cell r="D1359">
            <v>0.51</v>
          </cell>
          <cell r="E1359">
            <v>10</v>
          </cell>
          <cell r="F1359">
            <v>10.050000000000001</v>
          </cell>
          <cell r="G1359">
            <v>1.01</v>
          </cell>
          <cell r="H1359">
            <v>0</v>
          </cell>
          <cell r="I1359">
            <v>9.0500000000000007</v>
          </cell>
        </row>
        <row r="1360">
          <cell r="C1360">
            <v>93780</v>
          </cell>
          <cell r="D1360">
            <v>0.35</v>
          </cell>
          <cell r="E1360">
            <v>20</v>
          </cell>
          <cell r="F1360">
            <v>8.6</v>
          </cell>
          <cell r="G1360">
            <v>0.86</v>
          </cell>
          <cell r="H1360">
            <v>0</v>
          </cell>
          <cell r="I1360">
            <v>7.74</v>
          </cell>
        </row>
        <row r="1361">
          <cell r="C1361">
            <v>93800</v>
          </cell>
          <cell r="D1361">
            <v>5</v>
          </cell>
          <cell r="E1361">
            <v>20</v>
          </cell>
          <cell r="F1361">
            <v>53.5</v>
          </cell>
          <cell r="G1361">
            <v>5.35</v>
          </cell>
          <cell r="H1361">
            <v>0</v>
          </cell>
          <cell r="I1361">
            <v>48.15</v>
          </cell>
        </row>
        <row r="1362">
          <cell r="C1362">
            <v>93820</v>
          </cell>
          <cell r="D1362">
            <v>1.8</v>
          </cell>
          <cell r="E1362">
            <v>20</v>
          </cell>
          <cell r="F1362">
            <v>68</v>
          </cell>
          <cell r="G1362">
            <v>6.8</v>
          </cell>
          <cell r="H1362">
            <v>0</v>
          </cell>
          <cell r="I1362">
            <v>61.2</v>
          </cell>
        </row>
        <row r="1363">
          <cell r="C1363">
            <v>93840</v>
          </cell>
          <cell r="D1363">
            <v>0</v>
          </cell>
          <cell r="E1363">
            <v>20</v>
          </cell>
          <cell r="F1363">
            <v>9</v>
          </cell>
          <cell r="G1363">
            <v>0.9</v>
          </cell>
          <cell r="H1363">
            <v>0</v>
          </cell>
          <cell r="I1363">
            <v>8.1</v>
          </cell>
        </row>
        <row r="1364">
          <cell r="C1364">
            <v>93850</v>
          </cell>
          <cell r="D1364">
            <v>1.51</v>
          </cell>
          <cell r="E1364">
            <v>10</v>
          </cell>
          <cell r="F1364">
            <v>3.78</v>
          </cell>
          <cell r="G1364">
            <v>0.38</v>
          </cell>
          <cell r="H1364">
            <v>0</v>
          </cell>
          <cell r="I1364">
            <v>3.4</v>
          </cell>
        </row>
        <row r="1365">
          <cell r="C1365">
            <v>93860</v>
          </cell>
          <cell r="D1365">
            <v>8.98</v>
          </cell>
          <cell r="E1365">
            <v>10</v>
          </cell>
          <cell r="F1365">
            <v>52.45</v>
          </cell>
          <cell r="G1365">
            <v>5.25</v>
          </cell>
          <cell r="H1365">
            <v>0</v>
          </cell>
          <cell r="I1365">
            <v>47.21</v>
          </cell>
        </row>
        <row r="1366">
          <cell r="C1366">
            <v>93870</v>
          </cell>
          <cell r="D1366">
            <v>1.19</v>
          </cell>
          <cell r="E1366">
            <v>10</v>
          </cell>
          <cell r="F1366">
            <v>50.85</v>
          </cell>
          <cell r="G1366">
            <v>5.09</v>
          </cell>
          <cell r="H1366">
            <v>0</v>
          </cell>
          <cell r="I1366">
            <v>45.77</v>
          </cell>
        </row>
        <row r="1367">
          <cell r="C1367">
            <v>93880</v>
          </cell>
          <cell r="D1367">
            <v>2.39</v>
          </cell>
          <cell r="E1367">
            <v>10</v>
          </cell>
          <cell r="F1367">
            <v>17.899999999999999</v>
          </cell>
          <cell r="G1367">
            <v>1.79</v>
          </cell>
          <cell r="H1367">
            <v>0</v>
          </cell>
          <cell r="I1367">
            <v>16.11</v>
          </cell>
        </row>
        <row r="1368">
          <cell r="C1368">
            <v>93890</v>
          </cell>
          <cell r="D1368">
            <v>4.57</v>
          </cell>
          <cell r="E1368">
            <v>10</v>
          </cell>
          <cell r="F1368">
            <v>34.799999999999997</v>
          </cell>
          <cell r="G1368">
            <v>3.48</v>
          </cell>
          <cell r="H1368">
            <v>0</v>
          </cell>
          <cell r="I1368">
            <v>31.32</v>
          </cell>
        </row>
        <row r="1369">
          <cell r="C1369">
            <v>93900</v>
          </cell>
          <cell r="D1369">
            <v>2.77</v>
          </cell>
          <cell r="E1369">
            <v>10</v>
          </cell>
          <cell r="F1369">
            <v>36.700000000000003</v>
          </cell>
          <cell r="G1369">
            <v>3.67</v>
          </cell>
          <cell r="H1369">
            <v>0</v>
          </cell>
          <cell r="I1369">
            <v>33.03</v>
          </cell>
        </row>
        <row r="1370">
          <cell r="C1370">
            <v>93920</v>
          </cell>
          <cell r="D1370">
            <v>9.49</v>
          </cell>
          <cell r="E1370">
            <v>20</v>
          </cell>
          <cell r="F1370">
            <v>122.6</v>
          </cell>
          <cell r="G1370">
            <v>12.26</v>
          </cell>
          <cell r="H1370">
            <v>0</v>
          </cell>
          <cell r="I1370">
            <v>110.34</v>
          </cell>
        </row>
        <row r="1371">
          <cell r="C1371">
            <v>93940</v>
          </cell>
          <cell r="D1371">
            <v>1.22</v>
          </cell>
          <cell r="E1371">
            <v>20</v>
          </cell>
          <cell r="F1371">
            <v>107.1</v>
          </cell>
          <cell r="G1371">
            <v>74.97</v>
          </cell>
          <cell r="H1371">
            <v>26.78</v>
          </cell>
          <cell r="I1371">
            <v>5.36</v>
          </cell>
        </row>
        <row r="1372">
          <cell r="C1372">
            <v>93960</v>
          </cell>
          <cell r="D1372">
            <v>5.44</v>
          </cell>
          <cell r="E1372">
            <v>20</v>
          </cell>
          <cell r="F1372">
            <v>66.599999999999994</v>
          </cell>
          <cell r="G1372">
            <v>46.62</v>
          </cell>
          <cell r="H1372">
            <v>16.649999999999999</v>
          </cell>
          <cell r="I1372">
            <v>3.33</v>
          </cell>
        </row>
        <row r="1373">
          <cell r="C1373">
            <v>93970</v>
          </cell>
          <cell r="D1373">
            <v>6.11</v>
          </cell>
          <cell r="E1373">
            <v>10</v>
          </cell>
          <cell r="F1373">
            <v>57.75</v>
          </cell>
          <cell r="G1373">
            <v>40.43</v>
          </cell>
          <cell r="H1373">
            <v>14.44</v>
          </cell>
          <cell r="I1373">
            <v>2.89</v>
          </cell>
        </row>
        <row r="1374">
          <cell r="C1374">
            <v>93980</v>
          </cell>
          <cell r="D1374">
            <v>1.05</v>
          </cell>
          <cell r="E1374">
            <v>10</v>
          </cell>
          <cell r="F1374">
            <v>35.799999999999997</v>
          </cell>
          <cell r="G1374">
            <v>25.06</v>
          </cell>
          <cell r="H1374">
            <v>8.9499999999999993</v>
          </cell>
          <cell r="I1374">
            <v>1.79</v>
          </cell>
        </row>
        <row r="1375">
          <cell r="C1375">
            <v>93990</v>
          </cell>
          <cell r="D1375">
            <v>0.91</v>
          </cell>
          <cell r="E1375">
            <v>10</v>
          </cell>
          <cell r="F1375">
            <v>9.8000000000000007</v>
          </cell>
          <cell r="G1375">
            <v>6.86</v>
          </cell>
          <cell r="H1375">
            <v>2.4500000000000002</v>
          </cell>
          <cell r="I1375">
            <v>0.49</v>
          </cell>
        </row>
        <row r="1376">
          <cell r="C1376">
            <v>94000</v>
          </cell>
          <cell r="D1376">
            <v>0.51</v>
          </cell>
          <cell r="E1376">
            <v>10</v>
          </cell>
          <cell r="F1376">
            <v>7.1</v>
          </cell>
          <cell r="G1376">
            <v>4.97</v>
          </cell>
          <cell r="H1376">
            <v>1.78</v>
          </cell>
          <cell r="I1376">
            <v>0.36</v>
          </cell>
        </row>
        <row r="1377">
          <cell r="C1377">
            <v>94010</v>
          </cell>
          <cell r="D1377">
            <v>2.6</v>
          </cell>
          <cell r="E1377">
            <v>10</v>
          </cell>
          <cell r="F1377">
            <v>15.55</v>
          </cell>
          <cell r="G1377">
            <v>10.89</v>
          </cell>
          <cell r="H1377">
            <v>3.89</v>
          </cell>
          <cell r="I1377">
            <v>0.78</v>
          </cell>
        </row>
        <row r="1378">
          <cell r="C1378">
            <v>94020</v>
          </cell>
          <cell r="D1378">
            <v>6.69</v>
          </cell>
          <cell r="E1378">
            <v>10</v>
          </cell>
          <cell r="F1378">
            <v>46.45</v>
          </cell>
          <cell r="G1378">
            <v>32.520000000000003</v>
          </cell>
          <cell r="H1378">
            <v>11.61</v>
          </cell>
          <cell r="I1378">
            <v>2.3199999999999998</v>
          </cell>
        </row>
        <row r="1379">
          <cell r="C1379">
            <v>94040</v>
          </cell>
          <cell r="D1379">
            <v>6.96</v>
          </cell>
          <cell r="E1379">
            <v>20</v>
          </cell>
          <cell r="F1379">
            <v>136.5</v>
          </cell>
          <cell r="G1379">
            <v>95.55</v>
          </cell>
          <cell r="H1379">
            <v>34.130000000000003</v>
          </cell>
          <cell r="I1379">
            <v>6.83</v>
          </cell>
        </row>
        <row r="1380">
          <cell r="C1380">
            <v>94060</v>
          </cell>
          <cell r="D1380">
            <v>13.38</v>
          </cell>
          <cell r="E1380">
            <v>20</v>
          </cell>
          <cell r="F1380">
            <v>203.4</v>
          </cell>
          <cell r="G1380">
            <v>142.38</v>
          </cell>
          <cell r="H1380">
            <v>50.85</v>
          </cell>
          <cell r="I1380">
            <v>10.17</v>
          </cell>
        </row>
        <row r="1381">
          <cell r="C1381">
            <v>94080</v>
          </cell>
          <cell r="D1381">
            <v>15.66</v>
          </cell>
          <cell r="E1381">
            <v>20</v>
          </cell>
          <cell r="F1381">
            <v>290.39999999999998</v>
          </cell>
          <cell r="G1381">
            <v>203.28</v>
          </cell>
          <cell r="H1381">
            <v>72.599999999999994</v>
          </cell>
          <cell r="I1381">
            <v>14.52</v>
          </cell>
        </row>
        <row r="1382">
          <cell r="C1382">
            <v>94090</v>
          </cell>
          <cell r="D1382">
            <v>17.940000000000001</v>
          </cell>
          <cell r="E1382">
            <v>10</v>
          </cell>
          <cell r="F1382">
            <v>168</v>
          </cell>
          <cell r="G1382">
            <v>117.6</v>
          </cell>
          <cell r="H1382">
            <v>42</v>
          </cell>
          <cell r="I1382">
            <v>8.4</v>
          </cell>
        </row>
        <row r="1383">
          <cell r="C1383">
            <v>94100</v>
          </cell>
          <cell r="D1383">
            <v>20.94</v>
          </cell>
          <cell r="E1383">
            <v>10</v>
          </cell>
          <cell r="F1383">
            <v>194.4</v>
          </cell>
          <cell r="G1383">
            <v>136.08000000000001</v>
          </cell>
          <cell r="H1383">
            <v>48.6</v>
          </cell>
          <cell r="I1383">
            <v>9.7200000000000006</v>
          </cell>
        </row>
        <row r="1384">
          <cell r="C1384">
            <v>94120</v>
          </cell>
          <cell r="D1384">
            <v>14.99</v>
          </cell>
          <cell r="E1384">
            <v>20</v>
          </cell>
          <cell r="F1384">
            <v>359.3</v>
          </cell>
          <cell r="G1384">
            <v>251.51</v>
          </cell>
          <cell r="H1384">
            <v>89.83</v>
          </cell>
          <cell r="I1384">
            <v>17.97</v>
          </cell>
        </row>
        <row r="1385">
          <cell r="C1385">
            <v>94130</v>
          </cell>
          <cell r="D1385">
            <v>7.78</v>
          </cell>
          <cell r="E1385">
            <v>10</v>
          </cell>
          <cell r="F1385">
            <v>113.85</v>
          </cell>
          <cell r="G1385">
            <v>79.7</v>
          </cell>
          <cell r="H1385">
            <v>28.46</v>
          </cell>
          <cell r="I1385">
            <v>5.69</v>
          </cell>
        </row>
        <row r="1386">
          <cell r="C1386">
            <v>94140</v>
          </cell>
          <cell r="D1386">
            <v>5.59</v>
          </cell>
          <cell r="E1386">
            <v>10</v>
          </cell>
          <cell r="F1386">
            <v>66.849999999999994</v>
          </cell>
          <cell r="G1386">
            <v>46.8</v>
          </cell>
          <cell r="H1386">
            <v>16.71</v>
          </cell>
          <cell r="I1386">
            <v>3.34</v>
          </cell>
        </row>
        <row r="1387">
          <cell r="C1387">
            <v>94160</v>
          </cell>
          <cell r="D1387">
            <v>13.26</v>
          </cell>
          <cell r="E1387">
            <v>20</v>
          </cell>
          <cell r="F1387">
            <v>188.5</v>
          </cell>
          <cell r="G1387">
            <v>131.94999999999999</v>
          </cell>
          <cell r="H1387">
            <v>47.13</v>
          </cell>
          <cell r="I1387">
            <v>9.43</v>
          </cell>
        </row>
        <row r="1388">
          <cell r="C1388">
            <v>94170</v>
          </cell>
          <cell r="D1388">
            <v>5.19</v>
          </cell>
          <cell r="E1388">
            <v>10</v>
          </cell>
          <cell r="F1388">
            <v>92.25</v>
          </cell>
          <cell r="G1388">
            <v>64.58</v>
          </cell>
          <cell r="H1388">
            <v>23.06</v>
          </cell>
          <cell r="I1388">
            <v>4.6100000000000003</v>
          </cell>
        </row>
        <row r="1389">
          <cell r="C1389">
            <v>94180</v>
          </cell>
          <cell r="D1389">
            <v>0</v>
          </cell>
          <cell r="E1389">
            <v>10</v>
          </cell>
          <cell r="F1389">
            <v>12.98</v>
          </cell>
          <cell r="G1389">
            <v>9.09</v>
          </cell>
          <cell r="H1389">
            <v>3.25</v>
          </cell>
          <cell r="I1389">
            <v>0.65</v>
          </cell>
        </row>
        <row r="1390">
          <cell r="C1390">
            <v>94200</v>
          </cell>
          <cell r="D1390">
            <v>0</v>
          </cell>
          <cell r="E1390">
            <v>20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</row>
        <row r="1391">
          <cell r="C1391">
            <v>94220</v>
          </cell>
          <cell r="D1391">
            <v>0</v>
          </cell>
          <cell r="E1391">
            <v>20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</row>
        <row r="1392">
          <cell r="C1392">
            <v>94230</v>
          </cell>
          <cell r="D1392">
            <v>0.74</v>
          </cell>
          <cell r="E1392">
            <v>10</v>
          </cell>
          <cell r="F1392">
            <v>1.85</v>
          </cell>
          <cell r="G1392">
            <v>0.61</v>
          </cell>
          <cell r="H1392">
            <v>0.61</v>
          </cell>
          <cell r="I1392">
            <v>0.63</v>
          </cell>
        </row>
        <row r="1393">
          <cell r="C1393">
            <v>94240</v>
          </cell>
          <cell r="D1393">
            <v>1.86</v>
          </cell>
          <cell r="E1393">
            <v>10</v>
          </cell>
          <cell r="F1393">
            <v>13</v>
          </cell>
          <cell r="G1393">
            <v>4.29</v>
          </cell>
          <cell r="H1393">
            <v>4.29</v>
          </cell>
          <cell r="I1393">
            <v>4.42</v>
          </cell>
        </row>
        <row r="1394">
          <cell r="C1394">
            <v>94260</v>
          </cell>
          <cell r="D1394">
            <v>5.03</v>
          </cell>
          <cell r="E1394">
            <v>20</v>
          </cell>
          <cell r="F1394">
            <v>68.900000000000006</v>
          </cell>
          <cell r="G1394">
            <v>22.74</v>
          </cell>
          <cell r="H1394">
            <v>22.74</v>
          </cell>
          <cell r="I1394">
            <v>23.43</v>
          </cell>
        </row>
        <row r="1395">
          <cell r="C1395">
            <v>94280</v>
          </cell>
          <cell r="D1395">
            <v>11.5</v>
          </cell>
          <cell r="E1395">
            <v>20</v>
          </cell>
          <cell r="F1395">
            <v>165.3</v>
          </cell>
          <cell r="G1395">
            <v>54.55</v>
          </cell>
          <cell r="H1395">
            <v>54.55</v>
          </cell>
          <cell r="I1395">
            <v>56.2</v>
          </cell>
        </row>
        <row r="1396">
          <cell r="C1396">
            <v>94300</v>
          </cell>
          <cell r="D1396">
            <v>14.63</v>
          </cell>
          <cell r="E1396">
            <v>20</v>
          </cell>
          <cell r="F1396">
            <v>261.3</v>
          </cell>
          <cell r="G1396">
            <v>86.23</v>
          </cell>
          <cell r="H1396">
            <v>86.23</v>
          </cell>
          <cell r="I1396">
            <v>88.84</v>
          </cell>
        </row>
        <row r="1397">
          <cell r="C1397">
            <v>94310</v>
          </cell>
          <cell r="D1397">
            <v>83.24</v>
          </cell>
          <cell r="E1397">
            <v>10</v>
          </cell>
          <cell r="F1397">
            <v>489.35</v>
          </cell>
          <cell r="G1397">
            <v>161.49</v>
          </cell>
          <cell r="H1397">
            <v>161.49</v>
          </cell>
          <cell r="I1397">
            <v>166.38</v>
          </cell>
        </row>
        <row r="1398">
          <cell r="C1398">
            <v>94320</v>
          </cell>
          <cell r="D1398">
            <v>11.38</v>
          </cell>
          <cell r="E1398">
            <v>10</v>
          </cell>
          <cell r="F1398">
            <v>473.1</v>
          </cell>
          <cell r="G1398">
            <v>156.12</v>
          </cell>
          <cell r="H1398">
            <v>156.12</v>
          </cell>
          <cell r="I1398">
            <v>160.85</v>
          </cell>
        </row>
        <row r="1399">
          <cell r="C1399">
            <v>94340</v>
          </cell>
          <cell r="D1399">
            <v>1.0900000000000001</v>
          </cell>
          <cell r="E1399">
            <v>20</v>
          </cell>
          <cell r="F1399">
            <v>124.7</v>
          </cell>
          <cell r="G1399">
            <v>41.15</v>
          </cell>
          <cell r="H1399">
            <v>41.15</v>
          </cell>
          <cell r="I1399">
            <v>42.4</v>
          </cell>
        </row>
        <row r="1400">
          <cell r="C1400">
            <v>94350</v>
          </cell>
          <cell r="D1400">
            <v>0</v>
          </cell>
          <cell r="E1400">
            <v>10</v>
          </cell>
          <cell r="F1400">
            <v>2.73</v>
          </cell>
          <cell r="G1400">
            <v>0.9</v>
          </cell>
          <cell r="H1400">
            <v>0.9</v>
          </cell>
          <cell r="I1400">
            <v>0.93</v>
          </cell>
        </row>
        <row r="1401">
          <cell r="C1401">
            <v>94360</v>
          </cell>
          <cell r="D1401">
            <v>0</v>
          </cell>
          <cell r="E1401">
            <v>10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</row>
        <row r="1402">
          <cell r="C1402">
            <v>94370</v>
          </cell>
          <cell r="D1402">
            <v>0</v>
          </cell>
          <cell r="E1402">
            <v>10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</row>
        <row r="1403">
          <cell r="C1403">
            <v>94380</v>
          </cell>
          <cell r="D1403">
            <v>0</v>
          </cell>
          <cell r="E1403">
            <v>10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</row>
        <row r="1404">
          <cell r="C1404">
            <v>94390</v>
          </cell>
          <cell r="D1404">
            <v>0</v>
          </cell>
          <cell r="E1404">
            <v>10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</row>
        <row r="1405">
          <cell r="C1405">
            <v>94400</v>
          </cell>
          <cell r="D1405">
            <v>0</v>
          </cell>
          <cell r="E1405">
            <v>10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</row>
        <row r="1406">
          <cell r="C1406">
            <v>94410</v>
          </cell>
          <cell r="D1406">
            <v>1.88</v>
          </cell>
          <cell r="E1406">
            <v>10</v>
          </cell>
          <cell r="F1406">
            <v>4.7</v>
          </cell>
          <cell r="G1406">
            <v>1.55</v>
          </cell>
          <cell r="H1406">
            <v>1.55</v>
          </cell>
          <cell r="I1406">
            <v>1.6</v>
          </cell>
        </row>
        <row r="1407">
          <cell r="C1407">
            <v>94420</v>
          </cell>
          <cell r="D1407">
            <v>1.95</v>
          </cell>
          <cell r="E1407">
            <v>10</v>
          </cell>
          <cell r="F1407">
            <v>19.149999999999999</v>
          </cell>
          <cell r="G1407">
            <v>6.32</v>
          </cell>
          <cell r="H1407">
            <v>6.32</v>
          </cell>
          <cell r="I1407">
            <v>6.51</v>
          </cell>
        </row>
        <row r="1408">
          <cell r="C1408">
            <v>94431.69</v>
          </cell>
          <cell r="D1408">
            <v>0</v>
          </cell>
          <cell r="E1408">
            <v>11.690000000002328</v>
          </cell>
          <cell r="F1408">
            <v>5.7</v>
          </cell>
          <cell r="G1408">
            <v>1.88</v>
          </cell>
          <cell r="H1408">
            <v>1.88</v>
          </cell>
          <cell r="I1408">
            <v>1.94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B11" t="str">
            <v>TMC D=36"</v>
          </cell>
        </row>
        <row r="12">
          <cell r="B12">
            <v>1</v>
          </cell>
          <cell r="C12">
            <v>75184</v>
          </cell>
          <cell r="D12">
            <v>6.57</v>
          </cell>
          <cell r="E12" t="str">
            <v>OCT</v>
          </cell>
          <cell r="G12">
            <v>20.63</v>
          </cell>
          <cell r="H12">
            <v>13.45</v>
          </cell>
          <cell r="I12">
            <v>14.7</v>
          </cell>
          <cell r="K12">
            <v>48.78</v>
          </cell>
          <cell r="L12">
            <v>23.02</v>
          </cell>
          <cell r="M12">
            <v>13.27</v>
          </cell>
          <cell r="N12">
            <v>36.29</v>
          </cell>
          <cell r="O12">
            <v>5.23</v>
          </cell>
          <cell r="P12">
            <v>3.28</v>
          </cell>
          <cell r="Q12">
            <v>8.51</v>
          </cell>
          <cell r="R12">
            <v>13.55</v>
          </cell>
          <cell r="S12">
            <v>1.67</v>
          </cell>
          <cell r="T12">
            <v>3.45</v>
          </cell>
          <cell r="U12">
            <v>5.12</v>
          </cell>
        </row>
        <row r="13">
          <cell r="B13">
            <v>2</v>
          </cell>
          <cell r="C13">
            <v>75575.899999999994</v>
          </cell>
          <cell r="D13">
            <v>6.38</v>
          </cell>
          <cell r="E13" t="str">
            <v>OCT</v>
          </cell>
          <cell r="F13" t="str">
            <v>CAB. SIN ALERO</v>
          </cell>
          <cell r="G13">
            <v>27.59</v>
          </cell>
          <cell r="H13">
            <v>11.75</v>
          </cell>
          <cell r="I13">
            <v>0</v>
          </cell>
          <cell r="K13">
            <v>39.340000000000003</v>
          </cell>
          <cell r="L13">
            <v>23.02</v>
          </cell>
          <cell r="M13">
            <v>13.27</v>
          </cell>
          <cell r="N13">
            <v>36.29</v>
          </cell>
          <cell r="O13">
            <v>5.23</v>
          </cell>
          <cell r="P13">
            <v>3.28</v>
          </cell>
          <cell r="Q13">
            <v>8.51</v>
          </cell>
          <cell r="R13">
            <v>4.12</v>
          </cell>
          <cell r="S13">
            <v>0.7</v>
          </cell>
          <cell r="T13">
            <v>0.8</v>
          </cell>
          <cell r="U13">
            <v>1.5</v>
          </cell>
        </row>
        <row r="14">
          <cell r="B14">
            <v>3</v>
          </cell>
          <cell r="C14">
            <v>75844</v>
          </cell>
          <cell r="D14">
            <v>6.16</v>
          </cell>
          <cell r="E14" t="str">
            <v>OCT</v>
          </cell>
          <cell r="F14" t="str">
            <v>CAB. SIN ALERO</v>
          </cell>
          <cell r="G14">
            <v>19.38</v>
          </cell>
          <cell r="H14">
            <v>10.119999999999999</v>
          </cell>
          <cell r="I14">
            <v>0</v>
          </cell>
          <cell r="K14">
            <v>29.5</v>
          </cell>
          <cell r="L14">
            <v>23.02</v>
          </cell>
          <cell r="M14">
            <v>13.27</v>
          </cell>
          <cell r="N14">
            <v>36.29</v>
          </cell>
          <cell r="O14">
            <v>5.23</v>
          </cell>
          <cell r="P14">
            <v>3.28</v>
          </cell>
          <cell r="Q14">
            <v>8.51</v>
          </cell>
          <cell r="R14">
            <v>2.5499999999999998</v>
          </cell>
          <cell r="S14">
            <v>1.24</v>
          </cell>
          <cell r="T14">
            <v>0</v>
          </cell>
          <cell r="U14">
            <v>1.24</v>
          </cell>
        </row>
        <row r="15">
          <cell r="B15">
            <v>4</v>
          </cell>
          <cell r="C15">
            <v>76230</v>
          </cell>
          <cell r="D15">
            <v>7.18</v>
          </cell>
          <cell r="E15" t="str">
            <v>OCT</v>
          </cell>
          <cell r="G15">
            <v>49.06</v>
          </cell>
          <cell r="H15">
            <v>15.3</v>
          </cell>
          <cell r="I15">
            <v>6.58</v>
          </cell>
          <cell r="K15">
            <v>70.94</v>
          </cell>
          <cell r="L15">
            <v>23.02</v>
          </cell>
          <cell r="M15">
            <v>13.27</v>
          </cell>
          <cell r="N15">
            <v>36.29</v>
          </cell>
          <cell r="O15">
            <v>5.23</v>
          </cell>
          <cell r="P15">
            <v>3.28</v>
          </cell>
          <cell r="Q15">
            <v>8.51</v>
          </cell>
          <cell r="R15">
            <v>4.75</v>
          </cell>
          <cell r="S15">
            <v>1.27</v>
          </cell>
          <cell r="T15">
            <v>1.22</v>
          </cell>
          <cell r="U15">
            <v>2.4900000000000002</v>
          </cell>
        </row>
        <row r="16">
          <cell r="B16">
            <v>5</v>
          </cell>
          <cell r="C16">
            <v>76440</v>
          </cell>
          <cell r="D16">
            <v>5.7</v>
          </cell>
          <cell r="E16" t="str">
            <v>NOV</v>
          </cell>
          <cell r="G16">
            <v>32.85</v>
          </cell>
          <cell r="H16">
            <v>11.05</v>
          </cell>
          <cell r="I16">
            <v>0</v>
          </cell>
          <cell r="K16">
            <v>43.900000000000006</v>
          </cell>
          <cell r="L16">
            <v>23.02</v>
          </cell>
          <cell r="M16">
            <v>13.27</v>
          </cell>
          <cell r="N16">
            <v>36.29</v>
          </cell>
          <cell r="O16">
            <v>5.23</v>
          </cell>
          <cell r="P16">
            <v>3.28</v>
          </cell>
          <cell r="Q16">
            <v>8.51</v>
          </cell>
          <cell r="R16">
            <v>3.68</v>
          </cell>
          <cell r="U16">
            <v>0</v>
          </cell>
        </row>
        <row r="17">
          <cell r="B17">
            <v>6</v>
          </cell>
          <cell r="C17">
            <v>76570</v>
          </cell>
          <cell r="D17">
            <v>6.7</v>
          </cell>
          <cell r="E17" t="str">
            <v>NOV</v>
          </cell>
          <cell r="G17">
            <v>25.98</v>
          </cell>
          <cell r="H17">
            <v>13.63</v>
          </cell>
          <cell r="I17">
            <v>13.48</v>
          </cell>
          <cell r="K17">
            <v>53.09</v>
          </cell>
          <cell r="L17">
            <v>23.02</v>
          </cell>
          <cell r="M17">
            <v>13.27</v>
          </cell>
          <cell r="N17">
            <v>36.29</v>
          </cell>
          <cell r="O17">
            <v>5.23</v>
          </cell>
          <cell r="P17">
            <v>3.28</v>
          </cell>
          <cell r="Q17">
            <v>8.51</v>
          </cell>
          <cell r="R17">
            <v>4.29</v>
          </cell>
          <cell r="S17">
            <v>0.53</v>
          </cell>
          <cell r="T17">
            <v>1.45</v>
          </cell>
          <cell r="U17">
            <v>1.98</v>
          </cell>
        </row>
        <row r="18">
          <cell r="B18">
            <v>7</v>
          </cell>
          <cell r="C18">
            <v>77090</v>
          </cell>
          <cell r="D18">
            <v>6.4</v>
          </cell>
          <cell r="E18" t="str">
            <v>NOV</v>
          </cell>
          <cell r="F18" t="str">
            <v>CAB. TIPO MURO</v>
          </cell>
          <cell r="G18">
            <v>28.85</v>
          </cell>
          <cell r="H18">
            <v>10.3</v>
          </cell>
          <cell r="I18">
            <v>17.59</v>
          </cell>
          <cell r="K18">
            <v>56.740000000000009</v>
          </cell>
          <cell r="L18">
            <v>23.02</v>
          </cell>
          <cell r="M18">
            <v>0</v>
          </cell>
          <cell r="N18">
            <v>23.02</v>
          </cell>
          <cell r="O18">
            <v>5.23</v>
          </cell>
          <cell r="P18">
            <v>0</v>
          </cell>
          <cell r="Q18">
            <v>5.23</v>
          </cell>
          <cell r="R18">
            <v>4</v>
          </cell>
          <cell r="U18">
            <v>0</v>
          </cell>
        </row>
        <row r="19">
          <cell r="B19">
            <v>8</v>
          </cell>
          <cell r="C19">
            <v>77934</v>
          </cell>
          <cell r="D19">
            <v>7.4</v>
          </cell>
          <cell r="E19" t="str">
            <v>NOV</v>
          </cell>
          <cell r="F19" t="str">
            <v>CAB. TIPO MURO</v>
          </cell>
          <cell r="G19">
            <v>26.9</v>
          </cell>
          <cell r="H19">
            <v>15.03</v>
          </cell>
          <cell r="I19">
            <v>6.92</v>
          </cell>
          <cell r="K19">
            <v>48.85</v>
          </cell>
          <cell r="L19">
            <v>23.02</v>
          </cell>
          <cell r="M19">
            <v>0</v>
          </cell>
          <cell r="N19">
            <v>23.02</v>
          </cell>
          <cell r="O19">
            <v>5.23</v>
          </cell>
          <cell r="P19">
            <v>0</v>
          </cell>
          <cell r="Q19">
            <v>5.23</v>
          </cell>
          <cell r="R19">
            <v>4.4000000000000004</v>
          </cell>
          <cell r="U19">
            <v>0</v>
          </cell>
        </row>
        <row r="20">
          <cell r="B20">
            <v>9</v>
          </cell>
          <cell r="C20">
            <v>78420</v>
          </cell>
          <cell r="D20">
            <v>6.1</v>
          </cell>
          <cell r="E20" t="str">
            <v>NOV</v>
          </cell>
          <cell r="G20">
            <v>26.81</v>
          </cell>
          <cell r="H20">
            <v>7.97</v>
          </cell>
          <cell r="I20">
            <v>0</v>
          </cell>
          <cell r="K20">
            <v>34.78</v>
          </cell>
          <cell r="L20">
            <v>23.02</v>
          </cell>
          <cell r="M20">
            <v>13.27</v>
          </cell>
          <cell r="N20">
            <v>36.29</v>
          </cell>
          <cell r="O20">
            <v>5.23</v>
          </cell>
          <cell r="P20">
            <v>3.28</v>
          </cell>
          <cell r="Q20">
            <v>8.51</v>
          </cell>
          <cell r="R20">
            <v>1.49</v>
          </cell>
          <cell r="U20">
            <v>0</v>
          </cell>
        </row>
        <row r="21">
          <cell r="B21">
            <v>10</v>
          </cell>
          <cell r="C21">
            <v>79080</v>
          </cell>
          <cell r="D21">
            <v>6.3</v>
          </cell>
          <cell r="E21" t="str">
            <v>DIC</v>
          </cell>
          <cell r="G21">
            <v>41.35</v>
          </cell>
          <cell r="H21">
            <v>3.65</v>
          </cell>
          <cell r="I21">
            <v>5</v>
          </cell>
          <cell r="K21">
            <v>50</v>
          </cell>
          <cell r="L21">
            <v>23.02</v>
          </cell>
          <cell r="M21">
            <v>13.27</v>
          </cell>
          <cell r="N21">
            <v>36.29</v>
          </cell>
          <cell r="O21">
            <v>5.23</v>
          </cell>
          <cell r="P21">
            <v>3.28</v>
          </cell>
          <cell r="Q21">
            <v>8.51</v>
          </cell>
          <cell r="R21">
            <v>3.68</v>
          </cell>
          <cell r="U21">
            <v>0</v>
          </cell>
        </row>
        <row r="22">
          <cell r="B22">
            <v>11</v>
          </cell>
          <cell r="C22">
            <v>79606</v>
          </cell>
          <cell r="D22">
            <v>8</v>
          </cell>
          <cell r="E22" t="str">
            <v>DIC</v>
          </cell>
          <cell r="G22">
            <v>15.62</v>
          </cell>
          <cell r="H22">
            <v>16.649999999999999</v>
          </cell>
          <cell r="I22">
            <v>8.4700000000000006</v>
          </cell>
          <cell r="K22">
            <v>40.739999999999995</v>
          </cell>
          <cell r="L22">
            <v>23.02</v>
          </cell>
          <cell r="M22">
            <v>13.27</v>
          </cell>
          <cell r="N22">
            <v>36.29</v>
          </cell>
          <cell r="O22">
            <v>5.23</v>
          </cell>
          <cell r="P22">
            <v>3.28</v>
          </cell>
          <cell r="Q22">
            <v>8.51</v>
          </cell>
          <cell r="R22">
            <v>5.17</v>
          </cell>
          <cell r="U22">
            <v>0</v>
          </cell>
        </row>
        <row r="23">
          <cell r="B23">
            <v>12</v>
          </cell>
          <cell r="C23">
            <v>80589</v>
          </cell>
          <cell r="D23">
            <v>7.35</v>
          </cell>
          <cell r="E23" t="str">
            <v>ENE</v>
          </cell>
          <cell r="F23" t="str">
            <v>CAB. TIPO MURO</v>
          </cell>
          <cell r="K23">
            <v>36.67</v>
          </cell>
          <cell r="L23">
            <v>23.1</v>
          </cell>
          <cell r="M23">
            <v>0</v>
          </cell>
          <cell r="N23">
            <v>23.1</v>
          </cell>
          <cell r="O23">
            <v>5.23</v>
          </cell>
          <cell r="P23">
            <v>0</v>
          </cell>
          <cell r="Q23">
            <v>5.23</v>
          </cell>
          <cell r="R23">
            <v>26.27</v>
          </cell>
          <cell r="U23">
            <v>0</v>
          </cell>
        </row>
        <row r="24">
          <cell r="B24">
            <v>13</v>
          </cell>
          <cell r="C24">
            <v>80822</v>
          </cell>
          <cell r="D24">
            <v>6.55</v>
          </cell>
          <cell r="E24" t="str">
            <v>ENE</v>
          </cell>
          <cell r="F24" t="str">
            <v>CAB. TIPO MURO</v>
          </cell>
          <cell r="K24">
            <v>22.76</v>
          </cell>
          <cell r="L24">
            <v>23.78</v>
          </cell>
          <cell r="M24">
            <v>0</v>
          </cell>
          <cell r="N24">
            <v>23.78</v>
          </cell>
          <cell r="O24">
            <v>5.23</v>
          </cell>
          <cell r="P24">
            <v>0</v>
          </cell>
          <cell r="Q24">
            <v>5.23</v>
          </cell>
          <cell r="R24">
            <v>15</v>
          </cell>
          <cell r="U24">
            <v>0</v>
          </cell>
        </row>
        <row r="25">
          <cell r="B25">
            <v>14</v>
          </cell>
          <cell r="C25">
            <v>81615</v>
          </cell>
          <cell r="D25">
            <v>6.3</v>
          </cell>
          <cell r="E25" t="str">
            <v>ENE</v>
          </cell>
          <cell r="K25">
            <v>40.43</v>
          </cell>
          <cell r="L25">
            <v>23.78</v>
          </cell>
          <cell r="M25">
            <v>13.33</v>
          </cell>
          <cell r="N25">
            <v>37.11</v>
          </cell>
          <cell r="O25">
            <v>5.23</v>
          </cell>
          <cell r="P25">
            <v>3.28</v>
          </cell>
          <cell r="Q25">
            <v>8.51</v>
          </cell>
          <cell r="R25">
            <v>4.6100000000000003</v>
          </cell>
          <cell r="U25">
            <v>0</v>
          </cell>
        </row>
        <row r="26">
          <cell r="B26">
            <v>15</v>
          </cell>
          <cell r="C26">
            <v>81890</v>
          </cell>
          <cell r="D26">
            <v>6.55</v>
          </cell>
          <cell r="E26" t="str">
            <v>ENE</v>
          </cell>
          <cell r="K26">
            <v>32.200000000000003</v>
          </cell>
          <cell r="L26">
            <v>23.78</v>
          </cell>
          <cell r="M26">
            <v>10.73</v>
          </cell>
          <cell r="N26">
            <v>34.510000000000005</v>
          </cell>
          <cell r="O26">
            <v>5.23</v>
          </cell>
          <cell r="P26">
            <v>3.28</v>
          </cell>
          <cell r="Q26">
            <v>8.51</v>
          </cell>
          <cell r="R26">
            <v>2.93</v>
          </cell>
          <cell r="U26">
            <v>0</v>
          </cell>
        </row>
        <row r="27">
          <cell r="B27">
            <v>16</v>
          </cell>
          <cell r="C27">
            <v>82133</v>
          </cell>
          <cell r="D27">
            <v>6.55</v>
          </cell>
          <cell r="E27" t="str">
            <v>ENE</v>
          </cell>
          <cell r="K27">
            <v>37.659999999999997</v>
          </cell>
          <cell r="L27">
            <v>23.78</v>
          </cell>
          <cell r="M27">
            <v>13.33</v>
          </cell>
          <cell r="N27">
            <v>37.11</v>
          </cell>
          <cell r="O27">
            <v>5.23</v>
          </cell>
          <cell r="P27">
            <v>3.28</v>
          </cell>
          <cell r="Q27">
            <v>8.51</v>
          </cell>
          <cell r="R27">
            <v>3.01</v>
          </cell>
          <cell r="U27">
            <v>0</v>
          </cell>
        </row>
        <row r="28">
          <cell r="B28">
            <v>17</v>
          </cell>
          <cell r="C28">
            <v>82170</v>
          </cell>
          <cell r="D28">
            <v>6.55</v>
          </cell>
          <cell r="E28" t="str">
            <v>FEB</v>
          </cell>
          <cell r="K28">
            <v>23.33</v>
          </cell>
          <cell r="L28">
            <v>23.78</v>
          </cell>
          <cell r="M28">
            <v>13.33</v>
          </cell>
          <cell r="N28">
            <v>37.11</v>
          </cell>
          <cell r="O28">
            <v>5.23</v>
          </cell>
          <cell r="P28">
            <v>3.28</v>
          </cell>
          <cell r="Q28">
            <v>8.51</v>
          </cell>
          <cell r="R28">
            <v>3.01</v>
          </cell>
          <cell r="U28">
            <v>0</v>
          </cell>
        </row>
        <row r="29">
          <cell r="B29">
            <v>18</v>
          </cell>
          <cell r="C29">
            <v>82515</v>
          </cell>
          <cell r="D29">
            <v>6.55</v>
          </cell>
          <cell r="E29" t="str">
            <v>FEB</v>
          </cell>
          <cell r="K29">
            <v>24.54</v>
          </cell>
          <cell r="L29">
            <v>23.78</v>
          </cell>
          <cell r="M29">
            <v>13.33</v>
          </cell>
          <cell r="N29">
            <v>37.11</v>
          </cell>
          <cell r="O29">
            <v>5.23</v>
          </cell>
          <cell r="P29">
            <v>2.58</v>
          </cell>
          <cell r="Q29">
            <v>7.8100000000000005</v>
          </cell>
          <cell r="R29">
            <v>16.920000000000002</v>
          </cell>
          <cell r="U29">
            <v>0</v>
          </cell>
        </row>
        <row r="30">
          <cell r="B30">
            <v>19</v>
          </cell>
          <cell r="C30">
            <v>83110</v>
          </cell>
          <cell r="D30">
            <v>7.35</v>
          </cell>
          <cell r="E30" t="str">
            <v>FEB</v>
          </cell>
          <cell r="K30">
            <v>35.58</v>
          </cell>
          <cell r="L30">
            <v>23.78</v>
          </cell>
          <cell r="M30">
            <v>13.33</v>
          </cell>
          <cell r="N30">
            <v>37.11</v>
          </cell>
          <cell r="O30">
            <v>5.23</v>
          </cell>
          <cell r="P30">
            <v>3.11</v>
          </cell>
          <cell r="Q30">
            <v>8.34</v>
          </cell>
          <cell r="R30">
            <v>4.59</v>
          </cell>
          <cell r="U30">
            <v>0</v>
          </cell>
        </row>
        <row r="31">
          <cell r="B31">
            <v>20</v>
          </cell>
          <cell r="C31">
            <v>83607</v>
          </cell>
          <cell r="D31">
            <v>5.73</v>
          </cell>
          <cell r="E31" t="str">
            <v>MAR</v>
          </cell>
          <cell r="K31">
            <v>19.5</v>
          </cell>
          <cell r="L31">
            <v>23.02</v>
          </cell>
          <cell r="M31">
            <v>13.27</v>
          </cell>
          <cell r="N31">
            <v>36.29</v>
          </cell>
          <cell r="O31">
            <v>5.23</v>
          </cell>
          <cell r="P31">
            <v>3.28</v>
          </cell>
          <cell r="Q31">
            <v>8.51</v>
          </cell>
          <cell r="R31">
            <v>13.05</v>
          </cell>
          <cell r="U31">
            <v>0</v>
          </cell>
        </row>
        <row r="32">
          <cell r="B32">
            <v>21</v>
          </cell>
          <cell r="C32">
            <v>83900</v>
          </cell>
          <cell r="D32">
            <v>6.55</v>
          </cell>
          <cell r="E32" t="str">
            <v>MAR</v>
          </cell>
          <cell r="K32">
            <v>32.51</v>
          </cell>
          <cell r="L32">
            <v>23.02</v>
          </cell>
          <cell r="M32">
            <v>13.27</v>
          </cell>
          <cell r="N32">
            <v>36.29</v>
          </cell>
          <cell r="O32">
            <v>5.23</v>
          </cell>
          <cell r="P32">
            <v>3.28</v>
          </cell>
          <cell r="Q32">
            <v>8.51</v>
          </cell>
          <cell r="R32">
            <v>15.53</v>
          </cell>
          <cell r="U32">
            <v>0</v>
          </cell>
        </row>
        <row r="33">
          <cell r="B33">
            <v>22</v>
          </cell>
          <cell r="C33">
            <v>84313</v>
          </cell>
          <cell r="D33">
            <v>5.73</v>
          </cell>
          <cell r="E33" t="str">
            <v>MAR</v>
          </cell>
          <cell r="K33">
            <v>30.25</v>
          </cell>
          <cell r="L33">
            <v>23.02</v>
          </cell>
          <cell r="M33">
            <v>13.27</v>
          </cell>
          <cell r="N33">
            <v>36.29</v>
          </cell>
          <cell r="O33">
            <v>5.23</v>
          </cell>
          <cell r="P33">
            <v>3.28</v>
          </cell>
          <cell r="Q33">
            <v>8.51</v>
          </cell>
          <cell r="R33">
            <v>23.15</v>
          </cell>
          <cell r="U33">
            <v>0</v>
          </cell>
        </row>
        <row r="34">
          <cell r="B34">
            <v>23</v>
          </cell>
          <cell r="C34">
            <v>84650</v>
          </cell>
          <cell r="D34">
            <v>6.55</v>
          </cell>
          <cell r="E34" t="str">
            <v>MAR</v>
          </cell>
          <cell r="K34">
            <v>33.49</v>
          </cell>
          <cell r="L34">
            <v>23.02</v>
          </cell>
          <cell r="M34">
            <v>13.27</v>
          </cell>
          <cell r="N34">
            <v>36.29</v>
          </cell>
          <cell r="O34">
            <v>5.23</v>
          </cell>
          <cell r="P34">
            <v>3.28</v>
          </cell>
          <cell r="Q34">
            <v>8.51</v>
          </cell>
          <cell r="R34">
            <v>16.13</v>
          </cell>
          <cell r="U34">
            <v>0</v>
          </cell>
        </row>
        <row r="35">
          <cell r="B35">
            <v>24</v>
          </cell>
          <cell r="C35">
            <v>85245</v>
          </cell>
          <cell r="D35">
            <v>6.55</v>
          </cell>
          <cell r="E35" t="str">
            <v>MAR</v>
          </cell>
          <cell r="K35">
            <v>30.4</v>
          </cell>
          <cell r="L35">
            <v>23.02</v>
          </cell>
          <cell r="M35">
            <v>13.27</v>
          </cell>
          <cell r="N35">
            <v>36.29</v>
          </cell>
          <cell r="O35">
            <v>5.23</v>
          </cell>
          <cell r="P35">
            <v>3.28</v>
          </cell>
          <cell r="Q35">
            <v>8.51</v>
          </cell>
          <cell r="U35">
            <v>0</v>
          </cell>
        </row>
        <row r="36">
          <cell r="B36">
            <v>25</v>
          </cell>
          <cell r="C36">
            <v>85960</v>
          </cell>
          <cell r="D36">
            <v>6.55</v>
          </cell>
          <cell r="E36" t="str">
            <v>MAR</v>
          </cell>
          <cell r="K36">
            <v>35.46</v>
          </cell>
          <cell r="L36">
            <v>23.02</v>
          </cell>
          <cell r="M36">
            <v>13.27</v>
          </cell>
          <cell r="N36">
            <v>36.29</v>
          </cell>
          <cell r="O36">
            <v>5.23</v>
          </cell>
          <cell r="P36">
            <v>3.28</v>
          </cell>
          <cell r="Q36">
            <v>8.51</v>
          </cell>
          <cell r="U36">
            <v>0</v>
          </cell>
        </row>
        <row r="37">
          <cell r="B37">
            <v>26</v>
          </cell>
          <cell r="C37">
            <v>86340</v>
          </cell>
          <cell r="D37">
            <v>6.55</v>
          </cell>
          <cell r="E37" t="str">
            <v>MAR</v>
          </cell>
          <cell r="K37">
            <v>29.45</v>
          </cell>
          <cell r="L37">
            <v>23.02</v>
          </cell>
          <cell r="M37">
            <v>13.27</v>
          </cell>
          <cell r="N37">
            <v>36.29</v>
          </cell>
          <cell r="O37">
            <v>5.23</v>
          </cell>
          <cell r="P37">
            <v>3.28</v>
          </cell>
          <cell r="Q37">
            <v>8.51</v>
          </cell>
          <cell r="U37">
            <v>0</v>
          </cell>
        </row>
        <row r="38">
          <cell r="B38">
            <v>27</v>
          </cell>
          <cell r="C38">
            <v>88380</v>
          </cell>
          <cell r="D38">
            <v>7.1</v>
          </cell>
          <cell r="E38" t="str">
            <v>NOV</v>
          </cell>
          <cell r="G38">
            <v>8.7899999999999991</v>
          </cell>
          <cell r="H38">
            <v>11.61</v>
          </cell>
          <cell r="I38">
            <v>12.6</v>
          </cell>
          <cell r="K38">
            <v>33</v>
          </cell>
          <cell r="L38">
            <v>23.02</v>
          </cell>
          <cell r="M38">
            <v>13.27</v>
          </cell>
          <cell r="N38">
            <v>36.29</v>
          </cell>
          <cell r="O38">
            <v>5.23</v>
          </cell>
          <cell r="P38">
            <v>3.28</v>
          </cell>
          <cell r="Q38">
            <v>8.51</v>
          </cell>
          <cell r="R38">
            <v>1.51</v>
          </cell>
          <cell r="U38">
            <v>0</v>
          </cell>
        </row>
        <row r="39">
          <cell r="B39">
            <v>28</v>
          </cell>
          <cell r="C39">
            <v>89149</v>
          </cell>
          <cell r="D39">
            <v>7.1</v>
          </cell>
          <cell r="E39" t="str">
            <v>NOV</v>
          </cell>
          <cell r="G39">
            <v>26.49</v>
          </cell>
          <cell r="H39">
            <v>15.02</v>
          </cell>
          <cell r="I39">
            <v>17.260000000000002</v>
          </cell>
          <cell r="K39">
            <v>58.769999999999996</v>
          </cell>
          <cell r="L39">
            <v>23.02</v>
          </cell>
          <cell r="M39">
            <v>13.27</v>
          </cell>
          <cell r="N39">
            <v>36.29</v>
          </cell>
          <cell r="O39">
            <v>5.23</v>
          </cell>
          <cell r="P39">
            <v>3.28</v>
          </cell>
          <cell r="Q39">
            <v>8.51</v>
          </cell>
          <cell r="R39">
            <v>4.88</v>
          </cell>
          <cell r="U39">
            <v>0</v>
          </cell>
        </row>
        <row r="40">
          <cell r="B40">
            <v>29</v>
          </cell>
          <cell r="C40">
            <v>89534</v>
          </cell>
          <cell r="D40">
            <v>7.2</v>
          </cell>
          <cell r="E40" t="str">
            <v>NOV</v>
          </cell>
          <cell r="G40">
            <v>8.2899999999999991</v>
          </cell>
          <cell r="H40">
            <v>11.11</v>
          </cell>
          <cell r="I40">
            <v>11.95</v>
          </cell>
          <cell r="K40">
            <v>31.349999999999998</v>
          </cell>
          <cell r="L40">
            <v>23.02</v>
          </cell>
          <cell r="M40">
            <v>13.27</v>
          </cell>
          <cell r="N40">
            <v>36.29</v>
          </cell>
          <cell r="O40">
            <v>5.23</v>
          </cell>
          <cell r="P40">
            <v>3.28</v>
          </cell>
          <cell r="Q40">
            <v>8.51</v>
          </cell>
          <cell r="R40">
            <v>1.05</v>
          </cell>
          <cell r="U40">
            <v>0</v>
          </cell>
        </row>
        <row r="41">
          <cell r="B41">
            <v>30</v>
          </cell>
          <cell r="C41">
            <v>90510</v>
          </cell>
          <cell r="D41">
            <v>6.55</v>
          </cell>
          <cell r="E41" t="str">
            <v>MAR</v>
          </cell>
          <cell r="K41">
            <v>35.46</v>
          </cell>
          <cell r="L41">
            <v>13.33</v>
          </cell>
          <cell r="M41">
            <v>13.27</v>
          </cell>
          <cell r="N41">
            <v>26.6</v>
          </cell>
          <cell r="O41">
            <v>4.05</v>
          </cell>
          <cell r="P41">
            <v>3.28</v>
          </cell>
          <cell r="Q41">
            <v>7.33</v>
          </cell>
          <cell r="R41">
            <v>22.44</v>
          </cell>
          <cell r="U41">
            <v>0</v>
          </cell>
        </row>
        <row r="43">
          <cell r="C43" t="str">
            <v xml:space="preserve"> SUB TOTAL 1</v>
          </cell>
          <cell r="D43">
            <v>198.8</v>
          </cell>
          <cell r="K43">
            <v>1139.47</v>
          </cell>
          <cell r="N43">
            <v>1029.0899999999997</v>
          </cell>
          <cell r="Q43">
            <v>240.12999999999997</v>
          </cell>
          <cell r="R43">
            <v>225.76000000000002</v>
          </cell>
          <cell r="U43">
            <v>12.330000000000002</v>
          </cell>
        </row>
        <row r="45">
          <cell r="B45" t="str">
            <v>TMC D=48"</v>
          </cell>
        </row>
        <row r="46">
          <cell r="B46">
            <v>1</v>
          </cell>
          <cell r="C46">
            <v>88904</v>
          </cell>
          <cell r="D46">
            <v>6.4</v>
          </cell>
          <cell r="E46" t="str">
            <v>NOV</v>
          </cell>
          <cell r="G46">
            <v>22.7</v>
          </cell>
          <cell r="H46">
            <v>18.25</v>
          </cell>
          <cell r="I46">
            <v>16.829999999999998</v>
          </cell>
          <cell r="K46">
            <v>57.78</v>
          </cell>
          <cell r="L46">
            <v>26.990000000000002</v>
          </cell>
          <cell r="M46">
            <v>17.88</v>
          </cell>
          <cell r="N46">
            <v>44.870000000000005</v>
          </cell>
          <cell r="O46">
            <v>6.16</v>
          </cell>
          <cell r="P46">
            <v>4.74</v>
          </cell>
          <cell r="Q46">
            <v>10.9</v>
          </cell>
          <cell r="R46">
            <v>4.0999999999999996</v>
          </cell>
          <cell r="U46">
            <v>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3">
          <cell r="C13">
            <v>1</v>
          </cell>
          <cell r="D13">
            <v>74991.7</v>
          </cell>
          <cell r="E13">
            <v>75001.5</v>
          </cell>
          <cell r="F13">
            <v>9.8000000000029104</v>
          </cell>
          <cell r="G13">
            <v>1.5</v>
          </cell>
        </row>
        <row r="14">
          <cell r="C14">
            <v>2</v>
          </cell>
          <cell r="D14">
            <v>75343</v>
          </cell>
          <cell r="E14">
            <v>75349</v>
          </cell>
          <cell r="F14">
            <v>6</v>
          </cell>
          <cell r="G14">
            <v>1.5</v>
          </cell>
        </row>
        <row r="15">
          <cell r="C15">
            <v>3</v>
          </cell>
          <cell r="D15">
            <v>75355</v>
          </cell>
          <cell r="E15">
            <v>75364</v>
          </cell>
          <cell r="F15">
            <v>9</v>
          </cell>
          <cell r="G15">
            <v>1.5</v>
          </cell>
        </row>
        <row r="16">
          <cell r="C16">
            <v>4</v>
          </cell>
          <cell r="D16">
            <v>75451.5</v>
          </cell>
          <cell r="E16">
            <v>75461.5</v>
          </cell>
          <cell r="F16">
            <v>10</v>
          </cell>
          <cell r="G16">
            <v>1.5</v>
          </cell>
        </row>
        <row r="17">
          <cell r="C17">
            <v>5</v>
          </cell>
          <cell r="D17">
            <v>75486</v>
          </cell>
          <cell r="E17">
            <v>75507</v>
          </cell>
          <cell r="F17">
            <v>21</v>
          </cell>
          <cell r="G17">
            <v>1.5</v>
          </cell>
        </row>
        <row r="18">
          <cell r="C18">
            <v>6</v>
          </cell>
          <cell r="D18">
            <v>75788</v>
          </cell>
          <cell r="E18">
            <v>75797</v>
          </cell>
          <cell r="F18">
            <v>9</v>
          </cell>
          <cell r="G18">
            <v>1.5</v>
          </cell>
        </row>
        <row r="19">
          <cell r="C19">
            <v>7</v>
          </cell>
          <cell r="D19">
            <v>75802.5</v>
          </cell>
          <cell r="E19">
            <v>75815.149999999994</v>
          </cell>
          <cell r="F19">
            <v>12.649999999994179</v>
          </cell>
          <cell r="G19">
            <v>1.5</v>
          </cell>
        </row>
        <row r="20">
          <cell r="C20">
            <v>8</v>
          </cell>
          <cell r="D20">
            <v>75905</v>
          </cell>
          <cell r="E20">
            <v>75917.5</v>
          </cell>
          <cell r="F20">
            <v>12.5</v>
          </cell>
          <cell r="G20">
            <v>1.5</v>
          </cell>
        </row>
        <row r="21">
          <cell r="C21">
            <v>9</v>
          </cell>
          <cell r="D21">
            <v>76179</v>
          </cell>
          <cell r="E21">
            <v>76186.399999999994</v>
          </cell>
          <cell r="F21">
            <v>7.3999999999941792</v>
          </cell>
          <cell r="G21">
            <v>2</v>
          </cell>
        </row>
        <row r="22">
          <cell r="C22">
            <v>10</v>
          </cell>
          <cell r="D22">
            <v>76363.600000000006</v>
          </cell>
          <cell r="E22">
            <v>76367.259999999995</v>
          </cell>
          <cell r="F22">
            <v>3.6599999999889405</v>
          </cell>
          <cell r="G22">
            <v>1.5</v>
          </cell>
        </row>
        <row r="23">
          <cell r="C23">
            <v>11</v>
          </cell>
          <cell r="D23">
            <v>76397</v>
          </cell>
          <cell r="E23">
            <v>76408</v>
          </cell>
          <cell r="F23">
            <v>11</v>
          </cell>
          <cell r="G23">
            <v>3</v>
          </cell>
        </row>
        <row r="24">
          <cell r="C24">
            <v>12</v>
          </cell>
          <cell r="D24">
            <v>76408</v>
          </cell>
          <cell r="E24">
            <v>76420</v>
          </cell>
          <cell r="F24">
            <v>12</v>
          </cell>
          <cell r="G24">
            <v>1.5</v>
          </cell>
        </row>
        <row r="25">
          <cell r="C25">
            <v>13</v>
          </cell>
          <cell r="D25">
            <v>76420</v>
          </cell>
          <cell r="E25">
            <v>76429.7</v>
          </cell>
          <cell r="F25">
            <v>9.6999999999970896</v>
          </cell>
          <cell r="G25">
            <v>1.5</v>
          </cell>
        </row>
        <row r="26">
          <cell r="C26">
            <v>14</v>
          </cell>
          <cell r="D26">
            <v>76444.5</v>
          </cell>
          <cell r="E26">
            <v>76455</v>
          </cell>
          <cell r="F26">
            <v>10.5</v>
          </cell>
          <cell r="G26">
            <v>1.5</v>
          </cell>
        </row>
        <row r="27">
          <cell r="C27">
            <v>15</v>
          </cell>
          <cell r="D27">
            <v>76455</v>
          </cell>
          <cell r="E27">
            <v>76463</v>
          </cell>
          <cell r="F27">
            <v>8</v>
          </cell>
          <cell r="G27">
            <v>2</v>
          </cell>
        </row>
        <row r="28">
          <cell r="C28">
            <v>16</v>
          </cell>
          <cell r="D28">
            <v>76463</v>
          </cell>
          <cell r="E28">
            <v>76476.5</v>
          </cell>
          <cell r="F28">
            <v>13.5</v>
          </cell>
          <cell r="G28">
            <v>1.5</v>
          </cell>
        </row>
        <row r="29">
          <cell r="C29">
            <v>17</v>
          </cell>
          <cell r="D29">
            <v>76488</v>
          </cell>
          <cell r="E29">
            <v>76494</v>
          </cell>
          <cell r="F29">
            <v>6</v>
          </cell>
          <cell r="G29">
            <v>1.5</v>
          </cell>
        </row>
        <row r="30">
          <cell r="C30">
            <v>18</v>
          </cell>
          <cell r="D30">
            <v>76500</v>
          </cell>
          <cell r="E30">
            <v>76509</v>
          </cell>
          <cell r="F30">
            <v>9</v>
          </cell>
          <cell r="G30">
            <v>1.5</v>
          </cell>
        </row>
        <row r="31">
          <cell r="C31">
            <v>19</v>
          </cell>
          <cell r="D31">
            <v>76527</v>
          </cell>
          <cell r="E31">
            <v>76535</v>
          </cell>
          <cell r="F31">
            <v>8</v>
          </cell>
          <cell r="G31">
            <v>4.5</v>
          </cell>
        </row>
        <row r="32">
          <cell r="C32">
            <v>20</v>
          </cell>
          <cell r="D32">
            <v>76910.5</v>
          </cell>
          <cell r="E32">
            <v>76921.5</v>
          </cell>
          <cell r="F32">
            <v>11</v>
          </cell>
          <cell r="G32">
            <v>2</v>
          </cell>
        </row>
        <row r="33">
          <cell r="C33">
            <v>21</v>
          </cell>
          <cell r="D33">
            <v>77000</v>
          </cell>
          <cell r="E33">
            <v>77008.5</v>
          </cell>
          <cell r="F33">
            <v>8.5</v>
          </cell>
          <cell r="G33">
            <v>2</v>
          </cell>
        </row>
        <row r="34">
          <cell r="C34">
            <v>22</v>
          </cell>
          <cell r="D34">
            <v>77092</v>
          </cell>
          <cell r="E34">
            <v>77102</v>
          </cell>
          <cell r="F34">
            <v>10</v>
          </cell>
          <cell r="G34">
            <v>2</v>
          </cell>
        </row>
        <row r="35">
          <cell r="C35">
            <v>23</v>
          </cell>
          <cell r="D35">
            <v>77137</v>
          </cell>
          <cell r="E35">
            <v>77147</v>
          </cell>
          <cell r="F35">
            <v>10</v>
          </cell>
          <cell r="G35">
            <v>1.5</v>
          </cell>
        </row>
        <row r="36">
          <cell r="C36">
            <v>24</v>
          </cell>
          <cell r="D36">
            <v>77166</v>
          </cell>
          <cell r="E36">
            <v>77180</v>
          </cell>
          <cell r="F36">
            <v>14</v>
          </cell>
          <cell r="G36">
            <v>3.5</v>
          </cell>
        </row>
        <row r="37">
          <cell r="C37">
            <v>25</v>
          </cell>
          <cell r="D37">
            <v>77202</v>
          </cell>
          <cell r="E37">
            <v>77210</v>
          </cell>
          <cell r="F37">
            <v>8</v>
          </cell>
          <cell r="G37">
            <v>4</v>
          </cell>
        </row>
        <row r="38">
          <cell r="C38">
            <v>26</v>
          </cell>
          <cell r="D38">
            <v>77290</v>
          </cell>
          <cell r="E38">
            <v>77300</v>
          </cell>
          <cell r="F38">
            <v>10</v>
          </cell>
          <cell r="G38">
            <v>2.5</v>
          </cell>
        </row>
        <row r="39">
          <cell r="C39">
            <v>27</v>
          </cell>
          <cell r="D39">
            <v>77302</v>
          </cell>
          <cell r="E39">
            <v>77320</v>
          </cell>
          <cell r="F39">
            <v>18</v>
          </cell>
          <cell r="G39">
            <v>6</v>
          </cell>
        </row>
        <row r="40">
          <cell r="C40">
            <v>28</v>
          </cell>
          <cell r="D40">
            <v>77323</v>
          </cell>
          <cell r="E40">
            <v>77334</v>
          </cell>
          <cell r="F40">
            <v>11</v>
          </cell>
          <cell r="G40">
            <v>1.5</v>
          </cell>
        </row>
        <row r="41">
          <cell r="C41">
            <v>29</v>
          </cell>
          <cell r="D41">
            <v>77750</v>
          </cell>
          <cell r="E41">
            <v>77775</v>
          </cell>
          <cell r="F41">
            <v>25</v>
          </cell>
          <cell r="G41">
            <v>1.5</v>
          </cell>
        </row>
        <row r="42">
          <cell r="C42">
            <v>30</v>
          </cell>
          <cell r="D42">
            <v>77899</v>
          </cell>
          <cell r="E42">
            <v>77910</v>
          </cell>
          <cell r="F42">
            <v>11</v>
          </cell>
          <cell r="G42">
            <v>2</v>
          </cell>
        </row>
        <row r="43">
          <cell r="C43">
            <v>31</v>
          </cell>
          <cell r="D43">
            <v>77932.5</v>
          </cell>
          <cell r="E43">
            <v>77944.5</v>
          </cell>
          <cell r="F43">
            <v>12</v>
          </cell>
          <cell r="G43">
            <v>4</v>
          </cell>
        </row>
        <row r="44">
          <cell r="C44">
            <v>32</v>
          </cell>
          <cell r="D44">
            <v>77944.5</v>
          </cell>
          <cell r="E44">
            <v>77955.600000000006</v>
          </cell>
          <cell r="F44">
            <v>11.100000000005821</v>
          </cell>
          <cell r="G44">
            <v>2</v>
          </cell>
        </row>
        <row r="45">
          <cell r="C45">
            <v>33</v>
          </cell>
          <cell r="D45">
            <v>78120</v>
          </cell>
          <cell r="E45">
            <v>78126</v>
          </cell>
          <cell r="F45">
            <v>6</v>
          </cell>
          <cell r="G45">
            <v>1.5</v>
          </cell>
        </row>
        <row r="46">
          <cell r="C46">
            <v>34</v>
          </cell>
          <cell r="D46">
            <v>78126</v>
          </cell>
          <cell r="E46">
            <v>78136</v>
          </cell>
          <cell r="F46">
            <v>10</v>
          </cell>
          <cell r="G46">
            <v>4.5</v>
          </cell>
        </row>
        <row r="47">
          <cell r="C47">
            <v>35</v>
          </cell>
          <cell r="D47">
            <v>78224.5</v>
          </cell>
          <cell r="E47">
            <v>78235</v>
          </cell>
          <cell r="F47">
            <v>10.5</v>
          </cell>
          <cell r="G47">
            <v>1.5</v>
          </cell>
        </row>
        <row r="48">
          <cell r="E48" t="str">
            <v>VA ...</v>
          </cell>
          <cell r="F48">
            <v>374.80999999998312</v>
          </cell>
        </row>
        <row r="51">
          <cell r="E51" t="str">
            <v>VIENE ...</v>
          </cell>
          <cell r="F51">
            <v>374.80999999998312</v>
          </cell>
        </row>
        <row r="53">
          <cell r="C53">
            <v>36</v>
          </cell>
          <cell r="D53">
            <v>78235</v>
          </cell>
          <cell r="E53">
            <v>78250</v>
          </cell>
          <cell r="F53">
            <v>15</v>
          </cell>
          <cell r="G53">
            <v>2</v>
          </cell>
        </row>
        <row r="54">
          <cell r="C54">
            <v>37</v>
          </cell>
          <cell r="D54">
            <v>78250</v>
          </cell>
          <cell r="E54">
            <v>78260</v>
          </cell>
          <cell r="F54">
            <v>10</v>
          </cell>
          <cell r="G54">
            <v>2.5</v>
          </cell>
        </row>
        <row r="55">
          <cell r="C55">
            <v>38</v>
          </cell>
          <cell r="D55">
            <v>78261</v>
          </cell>
          <cell r="E55">
            <v>78269</v>
          </cell>
          <cell r="F55">
            <v>8</v>
          </cell>
          <cell r="G55">
            <v>3</v>
          </cell>
        </row>
        <row r="56">
          <cell r="C56">
            <v>39</v>
          </cell>
          <cell r="D56">
            <v>78269</v>
          </cell>
          <cell r="E56">
            <v>78283</v>
          </cell>
          <cell r="F56">
            <v>14</v>
          </cell>
          <cell r="G56">
            <v>2</v>
          </cell>
        </row>
        <row r="57">
          <cell r="C57">
            <v>40</v>
          </cell>
          <cell r="D57">
            <v>78302</v>
          </cell>
          <cell r="E57">
            <v>78320</v>
          </cell>
          <cell r="F57">
            <v>18</v>
          </cell>
          <cell r="G57">
            <v>1.5</v>
          </cell>
        </row>
        <row r="58">
          <cell r="C58">
            <v>41</v>
          </cell>
          <cell r="D58">
            <v>78354</v>
          </cell>
          <cell r="E58">
            <v>78364.5</v>
          </cell>
          <cell r="F58">
            <v>10.5</v>
          </cell>
          <cell r="G58">
            <v>1.5</v>
          </cell>
        </row>
        <row r="59">
          <cell r="C59">
            <v>42</v>
          </cell>
          <cell r="D59">
            <v>78382</v>
          </cell>
          <cell r="E59">
            <v>78390</v>
          </cell>
          <cell r="F59">
            <v>8</v>
          </cell>
          <cell r="G59">
            <v>3</v>
          </cell>
        </row>
        <row r="60">
          <cell r="C60">
            <v>43</v>
          </cell>
          <cell r="D60">
            <v>78530</v>
          </cell>
          <cell r="E60">
            <v>78544.649999999994</v>
          </cell>
          <cell r="F60">
            <v>14.649999999994179</v>
          </cell>
          <cell r="G60">
            <v>3</v>
          </cell>
        </row>
        <row r="61">
          <cell r="C61">
            <v>44</v>
          </cell>
          <cell r="D61">
            <v>78544.649999999994</v>
          </cell>
          <cell r="E61">
            <v>78554.45</v>
          </cell>
          <cell r="F61">
            <v>9.8000000000029104</v>
          </cell>
          <cell r="G61">
            <v>1.5</v>
          </cell>
        </row>
        <row r="62">
          <cell r="C62">
            <v>45</v>
          </cell>
          <cell r="D62">
            <v>78632</v>
          </cell>
          <cell r="E62">
            <v>78644</v>
          </cell>
          <cell r="F62">
            <v>12</v>
          </cell>
          <cell r="G62">
            <v>1.5</v>
          </cell>
        </row>
        <row r="63">
          <cell r="C63">
            <v>46</v>
          </cell>
          <cell r="D63">
            <v>78669</v>
          </cell>
          <cell r="E63">
            <v>78686.5</v>
          </cell>
          <cell r="F63">
            <v>17.5</v>
          </cell>
          <cell r="G63">
            <v>1.5</v>
          </cell>
        </row>
        <row r="64">
          <cell r="C64">
            <v>47</v>
          </cell>
          <cell r="D64">
            <v>78754</v>
          </cell>
          <cell r="E64">
            <v>78766</v>
          </cell>
          <cell r="F64">
            <v>12</v>
          </cell>
          <cell r="G64">
            <v>1.5</v>
          </cell>
        </row>
        <row r="65">
          <cell r="C65">
            <v>48</v>
          </cell>
          <cell r="D65">
            <v>78780</v>
          </cell>
          <cell r="E65">
            <v>78796</v>
          </cell>
          <cell r="F65">
            <v>16</v>
          </cell>
          <cell r="G65">
            <v>1.5</v>
          </cell>
        </row>
        <row r="66">
          <cell r="C66">
            <v>49</v>
          </cell>
          <cell r="D66">
            <v>78855</v>
          </cell>
          <cell r="E66">
            <v>78870</v>
          </cell>
          <cell r="F66">
            <v>15</v>
          </cell>
          <cell r="G66">
            <v>1.5</v>
          </cell>
        </row>
        <row r="67">
          <cell r="C67">
            <v>50</v>
          </cell>
          <cell r="D67">
            <v>79049</v>
          </cell>
          <cell r="E67">
            <v>79056</v>
          </cell>
          <cell r="F67">
            <v>7</v>
          </cell>
          <cell r="G67">
            <v>2</v>
          </cell>
        </row>
        <row r="68">
          <cell r="C68">
            <v>51</v>
          </cell>
          <cell r="D68">
            <v>79056</v>
          </cell>
          <cell r="E68">
            <v>79059</v>
          </cell>
          <cell r="F68">
            <v>3</v>
          </cell>
          <cell r="G68">
            <v>1.5</v>
          </cell>
        </row>
        <row r="69">
          <cell r="C69">
            <v>52</v>
          </cell>
          <cell r="D69">
            <v>79065</v>
          </cell>
          <cell r="E69">
            <v>79070</v>
          </cell>
          <cell r="F69">
            <v>5</v>
          </cell>
          <cell r="G69">
            <v>2</v>
          </cell>
        </row>
        <row r="70">
          <cell r="C70">
            <v>53</v>
          </cell>
          <cell r="D70">
            <v>79075.5</v>
          </cell>
          <cell r="E70">
            <v>79083.5</v>
          </cell>
          <cell r="F70">
            <v>8</v>
          </cell>
          <cell r="G70">
            <v>2</v>
          </cell>
        </row>
        <row r="71">
          <cell r="C71">
            <v>54</v>
          </cell>
          <cell r="D71">
            <v>79091</v>
          </cell>
          <cell r="E71">
            <v>79096</v>
          </cell>
          <cell r="F71">
            <v>5</v>
          </cell>
          <cell r="G71">
            <v>1.5</v>
          </cell>
        </row>
        <row r="72">
          <cell r="C72">
            <v>55</v>
          </cell>
          <cell r="D72">
            <v>79127.600000000006</v>
          </cell>
          <cell r="E72">
            <v>79132</v>
          </cell>
          <cell r="F72">
            <v>4.3999999999941792</v>
          </cell>
          <cell r="G72">
            <v>2</v>
          </cell>
        </row>
        <row r="73">
          <cell r="C73">
            <v>56</v>
          </cell>
          <cell r="D73">
            <v>79162</v>
          </cell>
          <cell r="E73">
            <v>79175.5</v>
          </cell>
          <cell r="F73">
            <v>13.5</v>
          </cell>
          <cell r="G73">
            <v>2</v>
          </cell>
        </row>
        <row r="74">
          <cell r="C74">
            <v>57</v>
          </cell>
          <cell r="D74">
            <v>79190</v>
          </cell>
          <cell r="E74">
            <v>79206</v>
          </cell>
          <cell r="F74">
            <v>16</v>
          </cell>
          <cell r="G74">
            <v>1.5</v>
          </cell>
        </row>
        <row r="75">
          <cell r="C75">
            <v>58</v>
          </cell>
          <cell r="D75">
            <v>79213.100000000006</v>
          </cell>
          <cell r="E75">
            <v>79218</v>
          </cell>
          <cell r="F75">
            <v>4.8999999999941792</v>
          </cell>
          <cell r="G75">
            <v>1.5</v>
          </cell>
        </row>
        <row r="76">
          <cell r="C76">
            <v>59</v>
          </cell>
          <cell r="D76">
            <v>79285</v>
          </cell>
          <cell r="E76">
            <v>79303</v>
          </cell>
          <cell r="F76">
            <v>18</v>
          </cell>
          <cell r="G76">
            <v>1.5</v>
          </cell>
        </row>
        <row r="77">
          <cell r="C77">
            <v>60</v>
          </cell>
          <cell r="D77">
            <v>79303</v>
          </cell>
          <cell r="E77">
            <v>79325</v>
          </cell>
          <cell r="F77">
            <v>22</v>
          </cell>
          <cell r="G77">
            <v>2</v>
          </cell>
        </row>
        <row r="78">
          <cell r="C78">
            <v>61</v>
          </cell>
          <cell r="D78">
            <v>79330</v>
          </cell>
          <cell r="E78">
            <v>79342.3</v>
          </cell>
          <cell r="F78">
            <v>12.30000000000291</v>
          </cell>
          <cell r="G78">
            <v>2</v>
          </cell>
        </row>
        <row r="79">
          <cell r="C79">
            <v>62</v>
          </cell>
          <cell r="D79">
            <v>79395</v>
          </cell>
          <cell r="E79">
            <v>79401</v>
          </cell>
          <cell r="F79">
            <v>6</v>
          </cell>
          <cell r="G79">
            <v>2.5</v>
          </cell>
        </row>
        <row r="80">
          <cell r="C80">
            <v>63</v>
          </cell>
          <cell r="D80">
            <v>79404</v>
          </cell>
          <cell r="E80">
            <v>79417</v>
          </cell>
          <cell r="F80">
            <v>13</v>
          </cell>
          <cell r="G80">
            <v>2</v>
          </cell>
        </row>
        <row r="81">
          <cell r="C81">
            <v>64</v>
          </cell>
          <cell r="D81">
            <v>79443</v>
          </cell>
          <cell r="E81">
            <v>79449</v>
          </cell>
          <cell r="F81">
            <v>6</v>
          </cell>
          <cell r="G81">
            <v>1.5</v>
          </cell>
        </row>
        <row r="82">
          <cell r="C82">
            <v>65</v>
          </cell>
          <cell r="D82">
            <v>79533.600000000006</v>
          </cell>
          <cell r="E82">
            <v>79549.5</v>
          </cell>
          <cell r="F82">
            <v>15.899999999994179</v>
          </cell>
          <cell r="G82">
            <v>2</v>
          </cell>
        </row>
        <row r="83">
          <cell r="C83">
            <v>66</v>
          </cell>
          <cell r="D83">
            <v>79900</v>
          </cell>
          <cell r="E83">
            <v>79909.75</v>
          </cell>
          <cell r="F83">
            <v>9.75</v>
          </cell>
          <cell r="G83">
            <v>4.5</v>
          </cell>
        </row>
        <row r="84">
          <cell r="C84">
            <v>67</v>
          </cell>
          <cell r="D84">
            <v>79921</v>
          </cell>
          <cell r="E84">
            <v>79928</v>
          </cell>
          <cell r="F84">
            <v>7</v>
          </cell>
          <cell r="G84">
            <v>1.5</v>
          </cell>
        </row>
        <row r="85">
          <cell r="C85">
            <v>68</v>
          </cell>
          <cell r="D85">
            <v>79939</v>
          </cell>
          <cell r="E85">
            <v>79945</v>
          </cell>
          <cell r="F85">
            <v>6</v>
          </cell>
          <cell r="G85">
            <v>1.5</v>
          </cell>
        </row>
        <row r="86">
          <cell r="C86">
            <v>69</v>
          </cell>
          <cell r="D86">
            <v>79966.3</v>
          </cell>
          <cell r="E86">
            <v>79973.62</v>
          </cell>
          <cell r="F86">
            <v>7.319999999992433</v>
          </cell>
          <cell r="G86">
            <v>1.5</v>
          </cell>
        </row>
        <row r="87">
          <cell r="C87">
            <v>70</v>
          </cell>
          <cell r="D87">
            <v>79985.899999999994</v>
          </cell>
          <cell r="E87">
            <v>79998.100000000006</v>
          </cell>
          <cell r="F87">
            <v>12.200000000011642</v>
          </cell>
          <cell r="G87">
            <v>1.5</v>
          </cell>
        </row>
        <row r="88">
          <cell r="E88" t="str">
            <v>VA ...</v>
          </cell>
          <cell r="F88">
            <v>757.52999999996973</v>
          </cell>
        </row>
        <row r="91">
          <cell r="E91" t="str">
            <v>VIENE ...</v>
          </cell>
          <cell r="F91">
            <v>757.52999999996973</v>
          </cell>
        </row>
        <row r="93">
          <cell r="C93">
            <v>71</v>
          </cell>
          <cell r="D93">
            <v>80222</v>
          </cell>
          <cell r="E93">
            <v>80227</v>
          </cell>
          <cell r="F93">
            <v>5</v>
          </cell>
          <cell r="G93">
            <v>1.5</v>
          </cell>
        </row>
        <row r="94">
          <cell r="C94">
            <v>72</v>
          </cell>
          <cell r="D94">
            <v>80582</v>
          </cell>
          <cell r="E94">
            <v>80590</v>
          </cell>
          <cell r="F94">
            <v>8</v>
          </cell>
          <cell r="G94">
            <v>1.5</v>
          </cell>
        </row>
        <row r="95">
          <cell r="C95">
            <v>73</v>
          </cell>
          <cell r="D95">
            <v>80618</v>
          </cell>
          <cell r="E95">
            <v>80626</v>
          </cell>
          <cell r="F95">
            <v>8</v>
          </cell>
          <cell r="G95">
            <v>2</v>
          </cell>
        </row>
        <row r="96">
          <cell r="C96">
            <v>74</v>
          </cell>
          <cell r="D96">
            <v>80629</v>
          </cell>
          <cell r="E96">
            <v>80637</v>
          </cell>
          <cell r="F96">
            <v>8</v>
          </cell>
          <cell r="G96">
            <v>2</v>
          </cell>
        </row>
        <row r="97">
          <cell r="C97">
            <v>75</v>
          </cell>
          <cell r="D97">
            <v>80820</v>
          </cell>
          <cell r="E97">
            <v>80829</v>
          </cell>
          <cell r="F97">
            <v>9</v>
          </cell>
          <cell r="G97">
            <v>2</v>
          </cell>
        </row>
        <row r="98">
          <cell r="C98">
            <v>76</v>
          </cell>
          <cell r="D98">
            <v>80842</v>
          </cell>
          <cell r="E98">
            <v>80850</v>
          </cell>
          <cell r="F98">
            <v>8</v>
          </cell>
          <cell r="G98">
            <v>1.5</v>
          </cell>
        </row>
        <row r="99">
          <cell r="C99">
            <v>77</v>
          </cell>
          <cell r="D99">
            <v>80891</v>
          </cell>
          <cell r="E99">
            <v>80896</v>
          </cell>
          <cell r="F99">
            <v>5</v>
          </cell>
          <cell r="G99">
            <v>2.5</v>
          </cell>
        </row>
        <row r="100">
          <cell r="C100">
            <v>78</v>
          </cell>
          <cell r="D100">
            <v>80912</v>
          </cell>
          <cell r="E100">
            <v>80924</v>
          </cell>
          <cell r="F100">
            <v>12</v>
          </cell>
          <cell r="G100">
            <v>2.5</v>
          </cell>
        </row>
        <row r="101">
          <cell r="C101">
            <v>79</v>
          </cell>
          <cell r="D101">
            <v>80927</v>
          </cell>
          <cell r="E101">
            <v>80945</v>
          </cell>
          <cell r="F101">
            <v>18</v>
          </cell>
          <cell r="G101">
            <v>1.5</v>
          </cell>
        </row>
        <row r="102">
          <cell r="C102">
            <v>80</v>
          </cell>
          <cell r="D102">
            <v>80947</v>
          </cell>
          <cell r="E102">
            <v>80953</v>
          </cell>
          <cell r="F102">
            <v>6</v>
          </cell>
          <cell r="G102">
            <v>2</v>
          </cell>
        </row>
        <row r="103">
          <cell r="C103">
            <v>81</v>
          </cell>
          <cell r="D103">
            <v>81025</v>
          </cell>
          <cell r="E103">
            <v>81042</v>
          </cell>
          <cell r="F103">
            <v>17</v>
          </cell>
          <cell r="G103">
            <v>3</v>
          </cell>
        </row>
        <row r="104">
          <cell r="C104">
            <v>82</v>
          </cell>
          <cell r="D104">
            <v>81067</v>
          </cell>
          <cell r="E104">
            <v>81071</v>
          </cell>
          <cell r="F104">
            <v>4</v>
          </cell>
          <cell r="G104">
            <v>2</v>
          </cell>
        </row>
        <row r="105">
          <cell r="C105">
            <v>83</v>
          </cell>
          <cell r="D105">
            <v>81161.5</v>
          </cell>
          <cell r="E105">
            <v>81166</v>
          </cell>
          <cell r="F105">
            <v>4.5</v>
          </cell>
          <cell r="G105">
            <v>2.5</v>
          </cell>
        </row>
        <row r="106">
          <cell r="C106">
            <v>84</v>
          </cell>
          <cell r="D106">
            <v>81178</v>
          </cell>
          <cell r="E106">
            <v>81182.850000000006</v>
          </cell>
          <cell r="F106">
            <v>4.8500000000058208</v>
          </cell>
          <cell r="G106">
            <v>1.5</v>
          </cell>
        </row>
        <row r="107">
          <cell r="C107">
            <v>85</v>
          </cell>
          <cell r="D107">
            <v>81845</v>
          </cell>
          <cell r="E107">
            <v>81850</v>
          </cell>
          <cell r="F107">
            <v>5</v>
          </cell>
          <cell r="G107">
            <v>1.5</v>
          </cell>
        </row>
        <row r="108">
          <cell r="C108">
            <v>86</v>
          </cell>
          <cell r="D108">
            <v>81908.5</v>
          </cell>
          <cell r="E108">
            <v>81914</v>
          </cell>
          <cell r="F108">
            <v>5.5</v>
          </cell>
          <cell r="G108">
            <v>1.5</v>
          </cell>
        </row>
        <row r="109">
          <cell r="C109">
            <v>87</v>
          </cell>
          <cell r="D109">
            <v>81936</v>
          </cell>
          <cell r="E109">
            <v>81956</v>
          </cell>
          <cell r="F109">
            <v>20</v>
          </cell>
          <cell r="G109">
            <v>1.5</v>
          </cell>
        </row>
        <row r="110">
          <cell r="C110">
            <v>88</v>
          </cell>
          <cell r="D110">
            <v>81987</v>
          </cell>
          <cell r="E110">
            <v>81997</v>
          </cell>
          <cell r="F110">
            <v>10</v>
          </cell>
          <cell r="G110">
            <v>1.5</v>
          </cell>
        </row>
        <row r="111">
          <cell r="C111">
            <v>89</v>
          </cell>
          <cell r="D111">
            <v>82065</v>
          </cell>
          <cell r="E111">
            <v>82073</v>
          </cell>
          <cell r="F111">
            <v>8</v>
          </cell>
          <cell r="G111">
            <v>1.5</v>
          </cell>
        </row>
        <row r="112">
          <cell r="C112">
            <v>90</v>
          </cell>
          <cell r="D112">
            <v>82077</v>
          </cell>
          <cell r="E112">
            <v>82092</v>
          </cell>
          <cell r="F112">
            <v>15</v>
          </cell>
          <cell r="G112">
            <v>2</v>
          </cell>
        </row>
        <row r="113">
          <cell r="C113">
            <v>91</v>
          </cell>
          <cell r="D113">
            <v>82092</v>
          </cell>
          <cell r="E113">
            <v>82100</v>
          </cell>
          <cell r="F113">
            <v>8</v>
          </cell>
          <cell r="G113">
            <v>3</v>
          </cell>
        </row>
        <row r="114">
          <cell r="C114">
            <v>92</v>
          </cell>
          <cell r="D114">
            <v>82100</v>
          </cell>
          <cell r="E114">
            <v>82105</v>
          </cell>
          <cell r="F114">
            <v>5</v>
          </cell>
          <cell r="G114">
            <v>1.5</v>
          </cell>
        </row>
        <row r="115">
          <cell r="C115">
            <v>93</v>
          </cell>
          <cell r="D115">
            <v>82105</v>
          </cell>
          <cell r="E115">
            <v>82115.5</v>
          </cell>
          <cell r="F115">
            <v>10.5</v>
          </cell>
          <cell r="G115">
            <v>4.5</v>
          </cell>
        </row>
        <row r="116">
          <cell r="C116">
            <v>94</v>
          </cell>
          <cell r="D116">
            <v>82140</v>
          </cell>
          <cell r="E116">
            <v>82146</v>
          </cell>
          <cell r="F116">
            <v>6</v>
          </cell>
          <cell r="G116">
            <v>1.5</v>
          </cell>
        </row>
        <row r="117">
          <cell r="C117">
            <v>95</v>
          </cell>
          <cell r="D117">
            <v>82540</v>
          </cell>
          <cell r="E117">
            <v>82558</v>
          </cell>
          <cell r="F117">
            <v>18</v>
          </cell>
          <cell r="G117">
            <v>1.5</v>
          </cell>
        </row>
        <row r="118">
          <cell r="C118">
            <v>96</v>
          </cell>
          <cell r="D118">
            <v>82563</v>
          </cell>
          <cell r="E118">
            <v>82570</v>
          </cell>
          <cell r="F118">
            <v>7</v>
          </cell>
          <cell r="G118">
            <v>2.5</v>
          </cell>
        </row>
        <row r="119">
          <cell r="C119">
            <v>97</v>
          </cell>
          <cell r="D119">
            <v>82645</v>
          </cell>
          <cell r="E119">
            <v>82660</v>
          </cell>
          <cell r="F119">
            <v>15</v>
          </cell>
          <cell r="G119">
            <v>1.5</v>
          </cell>
        </row>
        <row r="120">
          <cell r="C120">
            <v>98</v>
          </cell>
          <cell r="D120">
            <v>82700</v>
          </cell>
          <cell r="E120">
            <v>82720</v>
          </cell>
          <cell r="F120">
            <v>20</v>
          </cell>
          <cell r="G120">
            <v>1.5</v>
          </cell>
        </row>
        <row r="121">
          <cell r="C121">
            <v>99</v>
          </cell>
          <cell r="D121">
            <v>82720</v>
          </cell>
          <cell r="E121">
            <v>82730</v>
          </cell>
          <cell r="F121">
            <v>10</v>
          </cell>
          <cell r="G121">
            <v>1.5</v>
          </cell>
        </row>
        <row r="122">
          <cell r="C122">
            <v>100</v>
          </cell>
          <cell r="D122">
            <v>82730</v>
          </cell>
          <cell r="E122">
            <v>82740</v>
          </cell>
          <cell r="F122">
            <v>10</v>
          </cell>
          <cell r="G122">
            <v>1.5</v>
          </cell>
        </row>
        <row r="123">
          <cell r="C123">
            <v>101</v>
          </cell>
          <cell r="D123">
            <v>82863</v>
          </cell>
          <cell r="E123">
            <v>82874</v>
          </cell>
          <cell r="F123">
            <v>11</v>
          </cell>
          <cell r="G123">
            <v>1.5</v>
          </cell>
        </row>
        <row r="124">
          <cell r="C124">
            <v>102</v>
          </cell>
          <cell r="D124">
            <v>82916</v>
          </cell>
          <cell r="E124">
            <v>82926</v>
          </cell>
          <cell r="F124">
            <v>10</v>
          </cell>
          <cell r="G124">
            <v>2</v>
          </cell>
        </row>
        <row r="125">
          <cell r="C125">
            <v>103</v>
          </cell>
          <cell r="D125">
            <v>82943</v>
          </cell>
          <cell r="E125">
            <v>82962.5</v>
          </cell>
          <cell r="F125">
            <v>19.5</v>
          </cell>
          <cell r="G125">
            <v>2.5</v>
          </cell>
        </row>
        <row r="126">
          <cell r="C126">
            <v>104</v>
          </cell>
          <cell r="D126">
            <v>82962.5</v>
          </cell>
          <cell r="E126">
            <v>82971</v>
          </cell>
          <cell r="F126">
            <v>8.5</v>
          </cell>
          <cell r="G126">
            <v>2</v>
          </cell>
        </row>
        <row r="127">
          <cell r="C127">
            <v>105</v>
          </cell>
          <cell r="D127">
            <v>83112</v>
          </cell>
          <cell r="E127">
            <v>83165</v>
          </cell>
          <cell r="F127">
            <v>53</v>
          </cell>
          <cell r="G127">
            <v>1.5</v>
          </cell>
        </row>
        <row r="128">
          <cell r="E128" t="str">
            <v>VA ...</v>
          </cell>
          <cell r="F128">
            <v>1149.8799999999756</v>
          </cell>
        </row>
        <row r="131">
          <cell r="E131" t="str">
            <v>VIENE ...</v>
          </cell>
          <cell r="F131">
            <v>1149.8799999999756</v>
          </cell>
        </row>
        <row r="133">
          <cell r="C133">
            <v>106</v>
          </cell>
          <cell r="D133">
            <v>83205</v>
          </cell>
          <cell r="E133">
            <v>83215</v>
          </cell>
          <cell r="F133">
            <v>10</v>
          </cell>
          <cell r="G133">
            <v>1.5</v>
          </cell>
        </row>
        <row r="134">
          <cell r="C134">
            <v>107</v>
          </cell>
          <cell r="D134">
            <v>83230</v>
          </cell>
          <cell r="E134">
            <v>83256.5</v>
          </cell>
          <cell r="F134">
            <v>26.5</v>
          </cell>
          <cell r="G134">
            <v>1.5</v>
          </cell>
        </row>
        <row r="135">
          <cell r="C135">
            <v>108</v>
          </cell>
          <cell r="D135">
            <v>83270</v>
          </cell>
          <cell r="E135">
            <v>83296</v>
          </cell>
          <cell r="F135">
            <v>26</v>
          </cell>
          <cell r="G135">
            <v>1.5</v>
          </cell>
        </row>
        <row r="136">
          <cell r="C136">
            <v>109</v>
          </cell>
          <cell r="D136">
            <v>83305</v>
          </cell>
          <cell r="E136">
            <v>83320</v>
          </cell>
          <cell r="F136">
            <v>15</v>
          </cell>
          <cell r="G136">
            <v>1.5</v>
          </cell>
        </row>
        <row r="137">
          <cell r="C137">
            <v>110</v>
          </cell>
          <cell r="D137">
            <v>83320</v>
          </cell>
          <cell r="E137">
            <v>83332</v>
          </cell>
          <cell r="F137">
            <v>12</v>
          </cell>
          <cell r="G137">
            <v>2.5</v>
          </cell>
        </row>
        <row r="138">
          <cell r="C138">
            <v>111</v>
          </cell>
          <cell r="D138">
            <v>83346</v>
          </cell>
          <cell r="E138">
            <v>83370</v>
          </cell>
          <cell r="F138">
            <v>24</v>
          </cell>
          <cell r="G138">
            <v>1.5</v>
          </cell>
        </row>
        <row r="139">
          <cell r="C139">
            <v>112</v>
          </cell>
          <cell r="D139">
            <v>83522</v>
          </cell>
          <cell r="E139">
            <v>83537</v>
          </cell>
          <cell r="F139">
            <v>15</v>
          </cell>
          <cell r="G139">
            <v>1.5</v>
          </cell>
        </row>
        <row r="140">
          <cell r="C140">
            <v>113</v>
          </cell>
          <cell r="D140">
            <v>83560</v>
          </cell>
          <cell r="E140">
            <v>83603</v>
          </cell>
          <cell r="F140">
            <v>43</v>
          </cell>
          <cell r="G140">
            <v>1.5</v>
          </cell>
        </row>
        <row r="141">
          <cell r="C141">
            <v>114</v>
          </cell>
          <cell r="D141">
            <v>83618</v>
          </cell>
          <cell r="E141">
            <v>83630</v>
          </cell>
          <cell r="F141">
            <v>12</v>
          </cell>
          <cell r="G141">
            <v>1.5</v>
          </cell>
        </row>
        <row r="142">
          <cell r="C142">
            <v>115</v>
          </cell>
          <cell r="D142">
            <v>83760</v>
          </cell>
          <cell r="E142">
            <v>83785</v>
          </cell>
          <cell r="F142">
            <v>25</v>
          </cell>
          <cell r="G142">
            <v>1.5</v>
          </cell>
        </row>
        <row r="143">
          <cell r="C143">
            <v>116</v>
          </cell>
          <cell r="D143">
            <v>84014</v>
          </cell>
          <cell r="E143">
            <v>84031</v>
          </cell>
          <cell r="F143">
            <v>17</v>
          </cell>
          <cell r="G143">
            <v>1.5</v>
          </cell>
        </row>
        <row r="144">
          <cell r="C144">
            <v>117</v>
          </cell>
          <cell r="D144">
            <v>84332</v>
          </cell>
          <cell r="E144">
            <v>84350</v>
          </cell>
          <cell r="F144">
            <v>18</v>
          </cell>
          <cell r="G144">
            <v>1.5</v>
          </cell>
        </row>
        <row r="145">
          <cell r="C145">
            <v>118</v>
          </cell>
          <cell r="D145">
            <v>84766</v>
          </cell>
          <cell r="E145">
            <v>84785</v>
          </cell>
          <cell r="F145">
            <v>18.3</v>
          </cell>
          <cell r="G145">
            <v>1.5</v>
          </cell>
        </row>
        <row r="146">
          <cell r="C146">
            <v>119</v>
          </cell>
          <cell r="D146">
            <v>84795</v>
          </cell>
          <cell r="E146">
            <v>84810</v>
          </cell>
          <cell r="F146">
            <v>15</v>
          </cell>
          <cell r="G146">
            <v>2</v>
          </cell>
        </row>
        <row r="147">
          <cell r="C147">
            <v>120</v>
          </cell>
          <cell r="D147">
            <v>85195</v>
          </cell>
          <cell r="E147">
            <v>85210</v>
          </cell>
          <cell r="F147">
            <v>15</v>
          </cell>
          <cell r="G147">
            <v>1.5</v>
          </cell>
        </row>
        <row r="148">
          <cell r="C148">
            <v>121</v>
          </cell>
          <cell r="D148">
            <v>85360</v>
          </cell>
          <cell r="E148">
            <v>85367</v>
          </cell>
          <cell r="F148">
            <v>7.2</v>
          </cell>
          <cell r="G148">
            <v>1.5</v>
          </cell>
        </row>
        <row r="149">
          <cell r="C149">
            <v>122</v>
          </cell>
          <cell r="D149">
            <v>85367</v>
          </cell>
          <cell r="E149">
            <v>85382.85</v>
          </cell>
          <cell r="F149">
            <v>15.850000000005821</v>
          </cell>
          <cell r="G149">
            <v>2.5</v>
          </cell>
        </row>
        <row r="150">
          <cell r="C150">
            <v>123</v>
          </cell>
          <cell r="D150">
            <v>85540</v>
          </cell>
          <cell r="E150">
            <v>85560</v>
          </cell>
          <cell r="F150">
            <v>17.100000000000001</v>
          </cell>
          <cell r="G150">
            <v>4</v>
          </cell>
        </row>
        <row r="151">
          <cell r="C151">
            <v>124</v>
          </cell>
          <cell r="D151">
            <v>85576</v>
          </cell>
          <cell r="E151">
            <v>85590</v>
          </cell>
          <cell r="F151">
            <v>13.8</v>
          </cell>
          <cell r="G151">
            <v>2</v>
          </cell>
        </row>
        <row r="152">
          <cell r="C152">
            <v>125</v>
          </cell>
          <cell r="D152">
            <v>86526.5</v>
          </cell>
          <cell r="E152">
            <v>86535</v>
          </cell>
          <cell r="F152">
            <v>8</v>
          </cell>
          <cell r="G152">
            <v>1.5</v>
          </cell>
        </row>
        <row r="153">
          <cell r="C153">
            <v>126</v>
          </cell>
          <cell r="D153">
            <v>86580</v>
          </cell>
          <cell r="E153">
            <v>86590</v>
          </cell>
          <cell r="F153">
            <v>9.75</v>
          </cell>
          <cell r="G153">
            <v>1.5</v>
          </cell>
        </row>
        <row r="154">
          <cell r="C154">
            <v>127</v>
          </cell>
          <cell r="D154">
            <v>86672</v>
          </cell>
          <cell r="E154">
            <v>86690</v>
          </cell>
          <cell r="F154">
            <v>18</v>
          </cell>
          <cell r="G154">
            <v>2</v>
          </cell>
        </row>
        <row r="155">
          <cell r="C155">
            <v>128</v>
          </cell>
          <cell r="D155">
            <v>87086.5</v>
          </cell>
          <cell r="E155">
            <v>87110</v>
          </cell>
          <cell r="F155">
            <v>23.5</v>
          </cell>
          <cell r="G155">
            <v>1.5</v>
          </cell>
        </row>
        <row r="156">
          <cell r="C156">
            <v>129</v>
          </cell>
          <cell r="D156">
            <v>88830</v>
          </cell>
          <cell r="E156">
            <v>88850</v>
          </cell>
          <cell r="F156">
            <v>20</v>
          </cell>
          <cell r="G156">
            <v>1.5</v>
          </cell>
        </row>
        <row r="158">
          <cell r="D158" t="str">
            <v>T O T A L</v>
          </cell>
          <cell r="F158">
            <v>1574.8799999999812</v>
          </cell>
        </row>
        <row r="159">
          <cell r="C159" t="str">
            <v>C/D : Con Dowell</v>
          </cell>
        </row>
        <row r="163">
          <cell r="D163" t="str">
            <v>MUROS CONCRETO ARMADO</v>
          </cell>
        </row>
        <row r="164">
          <cell r="D164" t="str">
            <v>MUROS CONCRETO CICLOPEO</v>
          </cell>
        </row>
        <row r="165">
          <cell r="D165" t="str">
            <v>MUROS MAMPOSTERIA DE PIEDRA</v>
          </cell>
        </row>
      </sheetData>
      <sheetData sheetId="45" refreshError="1"/>
      <sheetData sheetId="46" refreshError="1">
        <row r="13">
          <cell r="C13">
            <v>1</v>
          </cell>
          <cell r="D13">
            <v>75332</v>
          </cell>
          <cell r="E13">
            <v>75339</v>
          </cell>
          <cell r="F13">
            <v>7</v>
          </cell>
          <cell r="G13">
            <v>1</v>
          </cell>
        </row>
        <row r="14">
          <cell r="C14">
            <v>2</v>
          </cell>
          <cell r="D14">
            <v>75532</v>
          </cell>
          <cell r="E14">
            <v>75545</v>
          </cell>
          <cell r="F14">
            <v>13</v>
          </cell>
          <cell r="G14">
            <v>1</v>
          </cell>
        </row>
        <row r="15">
          <cell r="C15">
            <v>3</v>
          </cell>
          <cell r="D15">
            <v>75642</v>
          </cell>
          <cell r="E15">
            <v>75646</v>
          </cell>
          <cell r="F15">
            <v>4</v>
          </cell>
          <cell r="G15">
            <v>1</v>
          </cell>
        </row>
        <row r="16">
          <cell r="C16">
            <v>4</v>
          </cell>
          <cell r="D16">
            <v>75696</v>
          </cell>
          <cell r="E16">
            <v>75708</v>
          </cell>
          <cell r="F16">
            <v>12</v>
          </cell>
          <cell r="G16">
            <v>1</v>
          </cell>
        </row>
        <row r="17">
          <cell r="C17">
            <v>5</v>
          </cell>
          <cell r="D17">
            <v>75714</v>
          </cell>
          <cell r="E17">
            <v>75720</v>
          </cell>
          <cell r="F17">
            <v>6</v>
          </cell>
          <cell r="G17">
            <v>1</v>
          </cell>
        </row>
        <row r="18">
          <cell r="C18">
            <v>6</v>
          </cell>
          <cell r="D18">
            <v>75893</v>
          </cell>
          <cell r="E18">
            <v>75897</v>
          </cell>
          <cell r="F18">
            <v>4</v>
          </cell>
          <cell r="G18">
            <v>1</v>
          </cell>
        </row>
        <row r="19">
          <cell r="C19">
            <v>7</v>
          </cell>
          <cell r="D19">
            <v>76878</v>
          </cell>
          <cell r="E19">
            <v>76892</v>
          </cell>
          <cell r="F19">
            <v>14</v>
          </cell>
          <cell r="G19">
            <v>1</v>
          </cell>
        </row>
        <row r="20">
          <cell r="C20">
            <v>8</v>
          </cell>
          <cell r="D20">
            <v>76892</v>
          </cell>
          <cell r="E20">
            <v>76902</v>
          </cell>
          <cell r="F20">
            <v>10</v>
          </cell>
          <cell r="G20">
            <v>1</v>
          </cell>
        </row>
        <row r="21">
          <cell r="C21">
            <v>9</v>
          </cell>
          <cell r="D21">
            <v>76950</v>
          </cell>
          <cell r="E21">
            <v>76973</v>
          </cell>
          <cell r="F21">
            <v>23</v>
          </cell>
          <cell r="G21">
            <v>1</v>
          </cell>
        </row>
        <row r="22">
          <cell r="C22">
            <v>10</v>
          </cell>
          <cell r="D22">
            <v>76980</v>
          </cell>
          <cell r="E22">
            <v>77000</v>
          </cell>
          <cell r="F22">
            <v>20</v>
          </cell>
          <cell r="G22">
            <v>1</v>
          </cell>
        </row>
        <row r="23">
          <cell r="C23">
            <v>11</v>
          </cell>
          <cell r="D23">
            <v>77187</v>
          </cell>
          <cell r="E23">
            <v>77193</v>
          </cell>
          <cell r="F23">
            <v>6</v>
          </cell>
          <cell r="G23">
            <v>1</v>
          </cell>
        </row>
        <row r="24">
          <cell r="C24">
            <v>12</v>
          </cell>
          <cell r="D24">
            <v>77230</v>
          </cell>
          <cell r="E24">
            <v>77253</v>
          </cell>
          <cell r="F24">
            <v>23</v>
          </cell>
          <cell r="G24">
            <v>1</v>
          </cell>
        </row>
        <row r="25">
          <cell r="C25">
            <v>13</v>
          </cell>
          <cell r="D25">
            <v>77360</v>
          </cell>
          <cell r="E25">
            <v>77377</v>
          </cell>
          <cell r="F25">
            <v>17</v>
          </cell>
          <cell r="G25">
            <v>1</v>
          </cell>
        </row>
        <row r="26">
          <cell r="C26">
            <v>14</v>
          </cell>
          <cell r="D26">
            <v>77397</v>
          </cell>
          <cell r="E26">
            <v>77408</v>
          </cell>
          <cell r="F26">
            <v>11</v>
          </cell>
          <cell r="G26">
            <v>1</v>
          </cell>
        </row>
        <row r="27">
          <cell r="C27">
            <v>15</v>
          </cell>
          <cell r="D27">
            <v>77430.100000000006</v>
          </cell>
          <cell r="E27">
            <v>77443.600000000006</v>
          </cell>
          <cell r="F27">
            <v>13.5</v>
          </cell>
          <cell r="G27">
            <v>1</v>
          </cell>
        </row>
        <row r="28">
          <cell r="C28">
            <v>16</v>
          </cell>
          <cell r="D28">
            <v>77720</v>
          </cell>
          <cell r="E28">
            <v>77750</v>
          </cell>
          <cell r="F28">
            <v>30</v>
          </cell>
          <cell r="G28">
            <v>1</v>
          </cell>
        </row>
        <row r="29">
          <cell r="C29">
            <v>17</v>
          </cell>
          <cell r="D29">
            <v>77775</v>
          </cell>
          <cell r="E29">
            <v>77785</v>
          </cell>
          <cell r="F29">
            <v>10</v>
          </cell>
          <cell r="G29">
            <v>1</v>
          </cell>
        </row>
        <row r="30">
          <cell r="C30">
            <v>18</v>
          </cell>
          <cell r="D30">
            <v>77963</v>
          </cell>
          <cell r="E30">
            <v>77969.5</v>
          </cell>
          <cell r="F30">
            <v>6.5</v>
          </cell>
          <cell r="G30">
            <v>1</v>
          </cell>
        </row>
        <row r="31">
          <cell r="C31">
            <v>19</v>
          </cell>
          <cell r="D31">
            <v>77980</v>
          </cell>
          <cell r="E31">
            <v>77984</v>
          </cell>
          <cell r="F31">
            <v>4</v>
          </cell>
          <cell r="G31">
            <v>1</v>
          </cell>
        </row>
        <row r="32">
          <cell r="C32">
            <v>20</v>
          </cell>
          <cell r="D32">
            <v>77990</v>
          </cell>
          <cell r="E32">
            <v>78010</v>
          </cell>
          <cell r="F32">
            <v>20</v>
          </cell>
          <cell r="G32">
            <v>1</v>
          </cell>
        </row>
        <row r="33">
          <cell r="C33">
            <v>21</v>
          </cell>
          <cell r="D33">
            <v>78033.5</v>
          </cell>
          <cell r="E33">
            <v>78037.5</v>
          </cell>
          <cell r="F33">
            <v>4</v>
          </cell>
          <cell r="G33">
            <v>1</v>
          </cell>
        </row>
        <row r="34">
          <cell r="C34">
            <v>22</v>
          </cell>
          <cell r="D34">
            <v>78370</v>
          </cell>
          <cell r="E34">
            <v>78382</v>
          </cell>
          <cell r="F34">
            <v>12</v>
          </cell>
          <cell r="G34">
            <v>1</v>
          </cell>
        </row>
        <row r="35">
          <cell r="C35">
            <v>23</v>
          </cell>
          <cell r="D35">
            <v>78724</v>
          </cell>
          <cell r="E35">
            <v>78730</v>
          </cell>
          <cell r="F35">
            <v>6</v>
          </cell>
          <cell r="G35">
            <v>1</v>
          </cell>
        </row>
        <row r="36">
          <cell r="C36">
            <v>24</v>
          </cell>
          <cell r="D36">
            <v>78845</v>
          </cell>
          <cell r="E36">
            <v>78855</v>
          </cell>
          <cell r="F36">
            <v>10</v>
          </cell>
          <cell r="G36">
            <v>1</v>
          </cell>
        </row>
        <row r="37">
          <cell r="C37">
            <v>25</v>
          </cell>
          <cell r="D37">
            <v>78905</v>
          </cell>
          <cell r="E37">
            <v>78910</v>
          </cell>
          <cell r="F37">
            <v>5</v>
          </cell>
          <cell r="G37">
            <v>1</v>
          </cell>
        </row>
        <row r="38">
          <cell r="C38">
            <v>26</v>
          </cell>
          <cell r="D38">
            <v>78966</v>
          </cell>
          <cell r="E38">
            <v>78972</v>
          </cell>
          <cell r="F38">
            <v>6</v>
          </cell>
          <cell r="G38">
            <v>1</v>
          </cell>
        </row>
        <row r="39">
          <cell r="C39">
            <v>27</v>
          </cell>
          <cell r="D39">
            <v>79043</v>
          </cell>
          <cell r="E39">
            <v>79049</v>
          </cell>
          <cell r="F39">
            <v>6</v>
          </cell>
          <cell r="G39">
            <v>1</v>
          </cell>
        </row>
        <row r="40">
          <cell r="C40">
            <v>28</v>
          </cell>
          <cell r="D40">
            <v>79059</v>
          </cell>
          <cell r="E40">
            <v>79065</v>
          </cell>
          <cell r="F40">
            <v>6</v>
          </cell>
          <cell r="G40">
            <v>1</v>
          </cell>
        </row>
        <row r="41">
          <cell r="C41">
            <v>29</v>
          </cell>
          <cell r="D41">
            <v>79070</v>
          </cell>
          <cell r="E41">
            <v>79075.5</v>
          </cell>
          <cell r="F41">
            <v>5.5</v>
          </cell>
          <cell r="G41">
            <v>1</v>
          </cell>
        </row>
        <row r="42">
          <cell r="C42">
            <v>30</v>
          </cell>
          <cell r="D42">
            <v>79083.5</v>
          </cell>
          <cell r="E42">
            <v>79091</v>
          </cell>
          <cell r="F42">
            <v>7.5</v>
          </cell>
          <cell r="G42">
            <v>1</v>
          </cell>
        </row>
        <row r="43">
          <cell r="C43">
            <v>31</v>
          </cell>
          <cell r="D43">
            <v>79110</v>
          </cell>
          <cell r="E43">
            <v>79114</v>
          </cell>
          <cell r="F43">
            <v>4</v>
          </cell>
          <cell r="G43">
            <v>1</v>
          </cell>
        </row>
        <row r="44">
          <cell r="C44">
            <v>32</v>
          </cell>
          <cell r="D44">
            <v>79145</v>
          </cell>
          <cell r="E44">
            <v>79149</v>
          </cell>
          <cell r="F44">
            <v>4</v>
          </cell>
          <cell r="G44">
            <v>1</v>
          </cell>
        </row>
        <row r="45">
          <cell r="C45">
            <v>33</v>
          </cell>
          <cell r="D45">
            <v>79222</v>
          </cell>
          <cell r="E45">
            <v>79234</v>
          </cell>
          <cell r="F45">
            <v>12</v>
          </cell>
          <cell r="G45">
            <v>1</v>
          </cell>
        </row>
        <row r="46">
          <cell r="C46">
            <v>34</v>
          </cell>
          <cell r="D46">
            <v>79256</v>
          </cell>
          <cell r="E46">
            <v>79260</v>
          </cell>
          <cell r="F46">
            <v>4</v>
          </cell>
          <cell r="G46">
            <v>1</v>
          </cell>
        </row>
        <row r="47">
          <cell r="C47">
            <v>35</v>
          </cell>
          <cell r="D47">
            <v>79420</v>
          </cell>
          <cell r="E47">
            <v>79431</v>
          </cell>
          <cell r="F47">
            <v>11</v>
          </cell>
          <cell r="G47">
            <v>1</v>
          </cell>
        </row>
        <row r="48">
          <cell r="C48">
            <v>36</v>
          </cell>
          <cell r="D48">
            <v>79521</v>
          </cell>
          <cell r="E48">
            <v>79529</v>
          </cell>
          <cell r="F48">
            <v>8</v>
          </cell>
          <cell r="G48">
            <v>1</v>
          </cell>
        </row>
        <row r="49">
          <cell r="C49">
            <v>37</v>
          </cell>
          <cell r="D49">
            <v>79549.5</v>
          </cell>
          <cell r="E49">
            <v>79564.600000000006</v>
          </cell>
          <cell r="F49">
            <v>15.100000000005821</v>
          </cell>
          <cell r="G49">
            <v>1</v>
          </cell>
        </row>
        <row r="50">
          <cell r="C50">
            <v>38</v>
          </cell>
          <cell r="D50">
            <v>79955</v>
          </cell>
          <cell r="E50">
            <v>79966</v>
          </cell>
          <cell r="F50">
            <v>11</v>
          </cell>
          <cell r="G50">
            <v>1</v>
          </cell>
        </row>
        <row r="51">
          <cell r="C51">
            <v>39</v>
          </cell>
          <cell r="D51">
            <v>79973.5</v>
          </cell>
          <cell r="E51">
            <v>79976.5</v>
          </cell>
          <cell r="F51">
            <v>3</v>
          </cell>
          <cell r="G51">
            <v>1</v>
          </cell>
        </row>
        <row r="52">
          <cell r="C52">
            <v>40</v>
          </cell>
          <cell r="D52">
            <v>80183</v>
          </cell>
          <cell r="E52">
            <v>80187</v>
          </cell>
          <cell r="F52">
            <v>4</v>
          </cell>
          <cell r="G52">
            <v>1</v>
          </cell>
        </row>
        <row r="53">
          <cell r="C53">
            <v>41</v>
          </cell>
          <cell r="D53">
            <v>80205</v>
          </cell>
          <cell r="E53">
            <v>80210</v>
          </cell>
          <cell r="F53">
            <v>5</v>
          </cell>
          <cell r="G53">
            <v>1</v>
          </cell>
        </row>
        <row r="54">
          <cell r="C54">
            <v>42</v>
          </cell>
          <cell r="D54">
            <v>80448</v>
          </cell>
          <cell r="E54">
            <v>80451.5</v>
          </cell>
          <cell r="F54">
            <v>3.5</v>
          </cell>
          <cell r="G54">
            <v>1</v>
          </cell>
        </row>
        <row r="55">
          <cell r="C55">
            <v>43</v>
          </cell>
          <cell r="D55">
            <v>80489</v>
          </cell>
          <cell r="E55">
            <v>80493</v>
          </cell>
          <cell r="F55">
            <v>4</v>
          </cell>
          <cell r="G55">
            <v>1</v>
          </cell>
        </row>
        <row r="56">
          <cell r="C56">
            <v>44</v>
          </cell>
          <cell r="D56">
            <v>80557</v>
          </cell>
          <cell r="E56">
            <v>80570</v>
          </cell>
          <cell r="F56">
            <v>13</v>
          </cell>
          <cell r="G56">
            <v>1</v>
          </cell>
        </row>
        <row r="57">
          <cell r="C57">
            <v>45</v>
          </cell>
          <cell r="D57">
            <v>80573</v>
          </cell>
          <cell r="E57">
            <v>80579</v>
          </cell>
          <cell r="F57">
            <v>6</v>
          </cell>
          <cell r="G57">
            <v>1</v>
          </cell>
        </row>
        <row r="58">
          <cell r="C58">
            <v>46</v>
          </cell>
          <cell r="D58">
            <v>80626</v>
          </cell>
          <cell r="E58">
            <v>80629</v>
          </cell>
          <cell r="F58">
            <v>3</v>
          </cell>
          <cell r="G58">
            <v>1</v>
          </cell>
        </row>
        <row r="59">
          <cell r="C59">
            <v>47</v>
          </cell>
          <cell r="D59">
            <v>80693</v>
          </cell>
          <cell r="E59">
            <v>80702</v>
          </cell>
          <cell r="F59">
            <v>9</v>
          </cell>
          <cell r="G59">
            <v>1</v>
          </cell>
        </row>
        <row r="60">
          <cell r="C60">
            <v>48</v>
          </cell>
          <cell r="D60">
            <v>80732</v>
          </cell>
          <cell r="E60">
            <v>80747</v>
          </cell>
          <cell r="F60">
            <v>15</v>
          </cell>
          <cell r="G60">
            <v>1</v>
          </cell>
        </row>
        <row r="61">
          <cell r="C61">
            <v>49</v>
          </cell>
          <cell r="D61">
            <v>80850</v>
          </cell>
          <cell r="E61">
            <v>80865</v>
          </cell>
          <cell r="F61">
            <v>15</v>
          </cell>
          <cell r="G61">
            <v>1</v>
          </cell>
        </row>
        <row r="62">
          <cell r="C62">
            <v>50</v>
          </cell>
          <cell r="D62">
            <v>80897</v>
          </cell>
          <cell r="E62">
            <v>80902</v>
          </cell>
          <cell r="F62">
            <v>5</v>
          </cell>
          <cell r="G62">
            <v>1</v>
          </cell>
        </row>
        <row r="63">
          <cell r="E63" t="str">
            <v>VA ...</v>
          </cell>
          <cell r="F63">
            <v>476.60000000000582</v>
          </cell>
        </row>
        <row r="66">
          <cell r="E66" t="str">
            <v>VIENE ...</v>
          </cell>
          <cell r="F66">
            <v>476.60000000000582</v>
          </cell>
        </row>
        <row r="68">
          <cell r="C68">
            <v>51</v>
          </cell>
          <cell r="D68">
            <v>80945</v>
          </cell>
          <cell r="E68">
            <v>80947</v>
          </cell>
          <cell r="F68">
            <v>2</v>
          </cell>
          <cell r="G68">
            <v>1</v>
          </cell>
        </row>
        <row r="69">
          <cell r="C69">
            <v>52</v>
          </cell>
          <cell r="D69">
            <v>81527</v>
          </cell>
          <cell r="E69">
            <v>81533</v>
          </cell>
          <cell r="F69">
            <v>6</v>
          </cell>
          <cell r="G69">
            <v>1</v>
          </cell>
        </row>
        <row r="70">
          <cell r="C70">
            <v>53</v>
          </cell>
          <cell r="D70">
            <v>81655</v>
          </cell>
          <cell r="E70">
            <v>81660</v>
          </cell>
          <cell r="F70">
            <v>5</v>
          </cell>
          <cell r="G70">
            <v>1</v>
          </cell>
        </row>
        <row r="71">
          <cell r="C71">
            <v>54</v>
          </cell>
          <cell r="D71">
            <v>82665</v>
          </cell>
          <cell r="E71">
            <v>82680</v>
          </cell>
          <cell r="F71">
            <v>15</v>
          </cell>
          <cell r="G71">
            <v>1</v>
          </cell>
        </row>
        <row r="72">
          <cell r="C72">
            <v>55</v>
          </cell>
          <cell r="D72">
            <v>82680</v>
          </cell>
          <cell r="E72">
            <v>82700</v>
          </cell>
          <cell r="F72">
            <v>20</v>
          </cell>
          <cell r="G72">
            <v>1</v>
          </cell>
        </row>
        <row r="73">
          <cell r="C73">
            <v>56</v>
          </cell>
          <cell r="D73">
            <v>82740</v>
          </cell>
          <cell r="E73">
            <v>82755</v>
          </cell>
          <cell r="F73">
            <v>15</v>
          </cell>
          <cell r="G73">
            <v>1</v>
          </cell>
        </row>
        <row r="74">
          <cell r="C74">
            <v>57</v>
          </cell>
          <cell r="D74">
            <v>83407</v>
          </cell>
          <cell r="E74">
            <v>83416</v>
          </cell>
          <cell r="F74">
            <v>9</v>
          </cell>
          <cell r="G74">
            <v>1</v>
          </cell>
        </row>
        <row r="75">
          <cell r="C75">
            <v>58</v>
          </cell>
          <cell r="D75">
            <v>83663</v>
          </cell>
          <cell r="E75">
            <v>83667</v>
          </cell>
          <cell r="F75">
            <v>4</v>
          </cell>
          <cell r="G75">
            <v>1</v>
          </cell>
        </row>
        <row r="76">
          <cell r="C76">
            <v>59</v>
          </cell>
          <cell r="D76">
            <v>83690</v>
          </cell>
          <cell r="E76">
            <v>83720</v>
          </cell>
          <cell r="F76">
            <v>30</v>
          </cell>
          <cell r="G76">
            <v>1</v>
          </cell>
        </row>
        <row r="77">
          <cell r="C77">
            <v>60</v>
          </cell>
          <cell r="D77">
            <v>83730</v>
          </cell>
          <cell r="E77">
            <v>83734</v>
          </cell>
          <cell r="F77">
            <v>4</v>
          </cell>
          <cell r="G77">
            <v>1</v>
          </cell>
        </row>
        <row r="78">
          <cell r="C78">
            <v>61</v>
          </cell>
          <cell r="D78">
            <v>83745</v>
          </cell>
          <cell r="E78">
            <v>83752</v>
          </cell>
          <cell r="F78">
            <v>7</v>
          </cell>
          <cell r="G78">
            <v>1</v>
          </cell>
        </row>
        <row r="79">
          <cell r="C79">
            <v>62</v>
          </cell>
          <cell r="D79">
            <v>83960</v>
          </cell>
          <cell r="E79">
            <v>83968</v>
          </cell>
          <cell r="F79">
            <v>8</v>
          </cell>
          <cell r="G79">
            <v>1</v>
          </cell>
        </row>
        <row r="80">
          <cell r="C80">
            <v>63</v>
          </cell>
          <cell r="D80">
            <v>84089</v>
          </cell>
          <cell r="E80">
            <v>84094</v>
          </cell>
          <cell r="F80">
            <v>5</v>
          </cell>
          <cell r="G80">
            <v>1</v>
          </cell>
        </row>
        <row r="81">
          <cell r="C81">
            <v>64</v>
          </cell>
          <cell r="D81">
            <v>84222</v>
          </cell>
          <cell r="E81">
            <v>84229</v>
          </cell>
          <cell r="F81">
            <v>7</v>
          </cell>
          <cell r="G81">
            <v>1</v>
          </cell>
        </row>
        <row r="82">
          <cell r="C82">
            <v>65</v>
          </cell>
          <cell r="D82">
            <v>84240</v>
          </cell>
          <cell r="E82">
            <v>84250</v>
          </cell>
          <cell r="F82">
            <v>10</v>
          </cell>
          <cell r="G82">
            <v>1</v>
          </cell>
        </row>
        <row r="83">
          <cell r="C83">
            <v>66</v>
          </cell>
          <cell r="D83">
            <v>84270</v>
          </cell>
          <cell r="E83">
            <v>84280</v>
          </cell>
          <cell r="F83">
            <v>10</v>
          </cell>
          <cell r="G83">
            <v>1</v>
          </cell>
        </row>
        <row r="84">
          <cell r="C84">
            <v>67</v>
          </cell>
          <cell r="D84">
            <v>84350</v>
          </cell>
          <cell r="E84">
            <v>84370</v>
          </cell>
          <cell r="F84">
            <v>20</v>
          </cell>
          <cell r="G84">
            <v>1</v>
          </cell>
        </row>
        <row r="85">
          <cell r="C85">
            <v>68</v>
          </cell>
          <cell r="D85">
            <v>84785</v>
          </cell>
          <cell r="E85">
            <v>84795</v>
          </cell>
          <cell r="F85">
            <v>10</v>
          </cell>
          <cell r="G85">
            <v>1</v>
          </cell>
        </row>
        <row r="86">
          <cell r="C86">
            <v>69</v>
          </cell>
          <cell r="D86">
            <v>84810</v>
          </cell>
          <cell r="E86">
            <v>84815.8</v>
          </cell>
          <cell r="F86">
            <v>5.8000000000029104</v>
          </cell>
          <cell r="G86">
            <v>1</v>
          </cell>
        </row>
        <row r="87">
          <cell r="C87">
            <v>70</v>
          </cell>
          <cell r="D87">
            <v>85210</v>
          </cell>
          <cell r="E87">
            <v>85240</v>
          </cell>
          <cell r="F87">
            <v>30</v>
          </cell>
          <cell r="G87">
            <v>1</v>
          </cell>
        </row>
        <row r="88">
          <cell r="C88">
            <v>71</v>
          </cell>
          <cell r="D88">
            <v>85315</v>
          </cell>
          <cell r="E88">
            <v>85340</v>
          </cell>
          <cell r="F88">
            <v>25</v>
          </cell>
          <cell r="G88">
            <v>1</v>
          </cell>
        </row>
        <row r="89">
          <cell r="C89">
            <v>72</v>
          </cell>
          <cell r="D89">
            <v>85400</v>
          </cell>
          <cell r="E89">
            <v>85410</v>
          </cell>
          <cell r="F89">
            <v>10</v>
          </cell>
          <cell r="G89">
            <v>1</v>
          </cell>
        </row>
        <row r="90">
          <cell r="C90">
            <v>73</v>
          </cell>
          <cell r="D90">
            <v>85680</v>
          </cell>
          <cell r="E90">
            <v>85710</v>
          </cell>
          <cell r="F90">
            <v>30</v>
          </cell>
          <cell r="G90">
            <v>1</v>
          </cell>
        </row>
        <row r="91">
          <cell r="C91">
            <v>74</v>
          </cell>
          <cell r="D91">
            <v>86165</v>
          </cell>
          <cell r="E91">
            <v>86180</v>
          </cell>
          <cell r="F91">
            <v>15</v>
          </cell>
          <cell r="G91">
            <v>1</v>
          </cell>
        </row>
        <row r="92">
          <cell r="C92">
            <v>75</v>
          </cell>
          <cell r="D92">
            <v>86475</v>
          </cell>
          <cell r="E92">
            <v>86495</v>
          </cell>
          <cell r="F92">
            <v>20</v>
          </cell>
          <cell r="G92">
            <v>1</v>
          </cell>
        </row>
        <row r="93">
          <cell r="C93">
            <v>76</v>
          </cell>
          <cell r="D93">
            <v>86495</v>
          </cell>
          <cell r="E93">
            <v>86510</v>
          </cell>
          <cell r="F93">
            <v>15</v>
          </cell>
          <cell r="G93">
            <v>1</v>
          </cell>
        </row>
        <row r="94">
          <cell r="C94">
            <v>77</v>
          </cell>
          <cell r="D94">
            <v>88850</v>
          </cell>
          <cell r="E94">
            <v>88865</v>
          </cell>
          <cell r="F94">
            <v>15</v>
          </cell>
          <cell r="G94">
            <v>1</v>
          </cell>
        </row>
        <row r="95">
          <cell r="C95">
            <v>78</v>
          </cell>
          <cell r="D95">
            <v>88962</v>
          </cell>
          <cell r="E95">
            <v>88992</v>
          </cell>
          <cell r="F95">
            <v>30</v>
          </cell>
          <cell r="G95">
            <v>1</v>
          </cell>
        </row>
        <row r="96">
          <cell r="C96">
            <v>79</v>
          </cell>
          <cell r="D96">
            <v>89020</v>
          </cell>
          <cell r="E96">
            <v>89040</v>
          </cell>
          <cell r="F96">
            <v>20</v>
          </cell>
          <cell r="G96">
            <v>1</v>
          </cell>
        </row>
        <row r="97">
          <cell r="C97">
            <v>80</v>
          </cell>
          <cell r="D97">
            <v>89959</v>
          </cell>
          <cell r="E97">
            <v>89966.5</v>
          </cell>
          <cell r="F97">
            <v>7.5</v>
          </cell>
          <cell r="G97">
            <v>1</v>
          </cell>
        </row>
        <row r="100">
          <cell r="D100" t="str">
            <v>T O T A L</v>
          </cell>
          <cell r="F100">
            <v>886.90000000000873</v>
          </cell>
        </row>
        <row r="106">
          <cell r="C106" t="str">
            <v>EL MURO 80+183 AL 80+187 DEBIA SER VALORIZADO EN EL ADICIONAL 02,</v>
          </cell>
        </row>
        <row r="107">
          <cell r="C107" t="str">
            <v>SIN EMBARGO NO SE TIENE LA PARTIDA 05.15 MUROS MºPº EN DICHO PRESUP. ADICIONAL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REYROS NOV-99"/>
      <sheetName val="ANALISIS ALQUILER FERREYROS"/>
    </sheetNames>
    <sheetDataSet>
      <sheetData sheetId="0" refreshError="1"/>
      <sheetData sheetId="1" refreshError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-VALS"/>
      <sheetName val="12. Graf Val Acum"/>
      <sheetName val="RES"/>
      <sheetName val="VAL PRINC"/>
      <sheetName val="VAL MM"/>
      <sheetName val="VAL-ADIC-02"/>
      <sheetName val="VAL-ADIC-06"/>
      <sheetName val="VAL-AD 07"/>
      <sheetName val="VAL-TRANSIT"/>
      <sheetName val="07. Metrado Y Porcent"/>
      <sheetName val="13. Graf Ava.Ob.part"/>
      <sheetName val="SALDO DE OBRA"/>
    </sheetNames>
    <sheetDataSet>
      <sheetData sheetId="0" refreshError="1"/>
      <sheetData sheetId="1" refreshError="1"/>
      <sheetData sheetId="2" refreshError="1"/>
      <sheetData sheetId="3" refreshError="1">
        <row r="11">
          <cell r="A11">
            <v>1</v>
          </cell>
          <cell r="B11" t="str">
            <v>OBRAS PRELIMINARES</v>
          </cell>
          <cell r="F11">
            <v>529062.68000000005</v>
          </cell>
          <cell r="H11">
            <v>277713.51270002598</v>
          </cell>
          <cell r="J11">
            <v>299.67999999999995</v>
          </cell>
          <cell r="L11">
            <v>278013.19650002598</v>
          </cell>
          <cell r="N11">
            <v>251049.48349997407</v>
          </cell>
        </row>
        <row r="12">
          <cell r="A12">
            <v>1.01</v>
          </cell>
          <cell r="B12" t="str">
            <v>MOVILIZACION Y DESMOVILIZACION DE EQUIPO</v>
          </cell>
          <cell r="C12" t="str">
            <v>GLB</v>
          </cell>
          <cell r="D12">
            <v>1</v>
          </cell>
          <cell r="E12">
            <v>429168.08</v>
          </cell>
          <cell r="F12">
            <v>429168.08</v>
          </cell>
          <cell r="G12">
            <v>0.53638092853086927</v>
          </cell>
          <cell r="H12">
            <v>230197.57324621041</v>
          </cell>
          <cell r="J12">
            <v>0</v>
          </cell>
          <cell r="K12">
            <v>0.53638092853086927</v>
          </cell>
          <cell r="L12">
            <v>230197.57324621041</v>
          </cell>
          <cell r="M12">
            <v>0.46361907146913073</v>
          </cell>
          <cell r="N12">
            <v>198970.50675378961</v>
          </cell>
        </row>
        <row r="13">
          <cell r="A13">
            <v>1.02</v>
          </cell>
          <cell r="B13" t="str">
            <v>TOPOGRAFIA Y GEOREFERENCIACION</v>
          </cell>
          <cell r="C13" t="str">
            <v>GLB</v>
          </cell>
          <cell r="D13">
            <v>1</v>
          </cell>
          <cell r="E13">
            <v>13907.4</v>
          </cell>
          <cell r="F13">
            <v>13907.4</v>
          </cell>
          <cell r="G13">
            <v>0.47974599521230216</v>
          </cell>
          <cell r="H13">
            <v>6672.0194538155711</v>
          </cell>
          <cell r="I13">
            <v>3.0000000000000001E-3</v>
          </cell>
          <cell r="J13">
            <v>41.72</v>
          </cell>
          <cell r="K13">
            <v>0.48274599521230216</v>
          </cell>
          <cell r="L13">
            <v>6713.7416538155712</v>
          </cell>
          <cell r="M13">
            <v>0.5172540047876979</v>
          </cell>
          <cell r="N13">
            <v>7193.6583461844293</v>
          </cell>
        </row>
        <row r="14">
          <cell r="A14">
            <v>1.03</v>
          </cell>
          <cell r="B14" t="str">
            <v>MANTENIMIENTO DE TRANSITO Y SEGURIDAD VIAL</v>
          </cell>
          <cell r="C14" t="str">
            <v>GLB</v>
          </cell>
          <cell r="D14">
            <v>1</v>
          </cell>
          <cell r="E14">
            <v>85987.199999999997</v>
          </cell>
          <cell r="F14">
            <v>85987.199999999997</v>
          </cell>
          <cell r="G14">
            <v>0.47499999999999998</v>
          </cell>
          <cell r="H14">
            <v>40843.919999999998</v>
          </cell>
          <cell r="I14">
            <v>3.0000000000000001E-3</v>
          </cell>
          <cell r="J14">
            <v>257.95999999999998</v>
          </cell>
          <cell r="K14">
            <v>0.47799999999999998</v>
          </cell>
          <cell r="L14">
            <v>41101.881599999993</v>
          </cell>
          <cell r="M14">
            <v>0.52200000000000002</v>
          </cell>
          <cell r="N14">
            <v>44885.318400000004</v>
          </cell>
        </row>
        <row r="15">
          <cell r="G15">
            <v>0</v>
          </cell>
          <cell r="K15">
            <v>0</v>
          </cell>
        </row>
        <row r="16">
          <cell r="A16">
            <v>2</v>
          </cell>
          <cell r="B16" t="str">
            <v>MOVIMIENTO DE TIERRAS</v>
          </cell>
          <cell r="F16">
            <v>56320.29</v>
          </cell>
          <cell r="G16">
            <v>0</v>
          </cell>
          <cell r="H16">
            <v>13993.6104</v>
          </cell>
          <cell r="J16">
            <v>0</v>
          </cell>
          <cell r="K16">
            <v>0</v>
          </cell>
          <cell r="L16">
            <v>13993.6104</v>
          </cell>
          <cell r="N16">
            <v>42326.680199999995</v>
          </cell>
        </row>
        <row r="17">
          <cell r="A17">
            <v>2.0099999999999998</v>
          </cell>
          <cell r="B17" t="str">
            <v>TERRAPLENES</v>
          </cell>
          <cell r="C17" t="str">
            <v>M3</v>
          </cell>
          <cell r="D17">
            <v>6237.02</v>
          </cell>
          <cell r="E17">
            <v>9.0299999999999994</v>
          </cell>
          <cell r="F17">
            <v>56320.29</v>
          </cell>
          <cell r="G17">
            <v>1549.68</v>
          </cell>
          <cell r="H17">
            <v>13993.6104</v>
          </cell>
          <cell r="J17">
            <v>0</v>
          </cell>
          <cell r="K17">
            <v>1549.68</v>
          </cell>
          <cell r="L17">
            <v>13993.6104</v>
          </cell>
          <cell r="M17">
            <v>4687.34</v>
          </cell>
          <cell r="N17">
            <v>42326.680199999995</v>
          </cell>
        </row>
        <row r="18">
          <cell r="G18">
            <v>0</v>
          </cell>
          <cell r="K18">
            <v>0</v>
          </cell>
        </row>
        <row r="19">
          <cell r="A19">
            <v>3</v>
          </cell>
          <cell r="B19" t="str">
            <v>PAVIMENTOS</v>
          </cell>
          <cell r="F19">
            <v>3066759.4499999997</v>
          </cell>
          <cell r="G19">
            <v>0</v>
          </cell>
          <cell r="H19">
            <v>1388918.3276</v>
          </cell>
          <cell r="J19">
            <v>41500.680000000008</v>
          </cell>
          <cell r="K19">
            <v>0</v>
          </cell>
          <cell r="L19">
            <v>1430419.0118</v>
          </cell>
          <cell r="N19">
            <v>1636340.4367999998</v>
          </cell>
        </row>
        <row r="20">
          <cell r="A20">
            <v>3.01</v>
          </cell>
          <cell r="B20" t="str">
            <v>PERFILADO Y COMPACTACION DE SUBRASANTE</v>
          </cell>
          <cell r="C20" t="str">
            <v>M2</v>
          </cell>
          <cell r="D20">
            <v>67624.2</v>
          </cell>
          <cell r="E20">
            <v>0.77</v>
          </cell>
          <cell r="F20">
            <v>52070.63</v>
          </cell>
          <cell r="G20">
            <v>40568.93</v>
          </cell>
          <cell r="H20">
            <v>31238.076100000002</v>
          </cell>
          <cell r="J20">
            <v>0</v>
          </cell>
          <cell r="K20">
            <v>40568.93</v>
          </cell>
          <cell r="L20">
            <v>31238.076100000002</v>
          </cell>
          <cell r="M20">
            <v>27055.269999999997</v>
          </cell>
          <cell r="N20">
            <v>20832.5579</v>
          </cell>
        </row>
        <row r="21">
          <cell r="A21">
            <v>3.0199999999999996</v>
          </cell>
          <cell r="B21" t="str">
            <v>BASE GRANULAR e=0.50 m.</v>
          </cell>
          <cell r="C21" t="str">
            <v>M2</v>
          </cell>
          <cell r="D21">
            <v>9925.76</v>
          </cell>
          <cell r="E21">
            <v>15.06</v>
          </cell>
          <cell r="F21">
            <v>149481.95000000001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M21">
            <v>9925.76</v>
          </cell>
          <cell r="N21">
            <v>149481.94560000001</v>
          </cell>
        </row>
        <row r="22">
          <cell r="A22">
            <v>3.0299999999999994</v>
          </cell>
          <cell r="B22" t="str">
            <v>IMPRIMACION ASFÁLTICA</v>
          </cell>
          <cell r="C22" t="str">
            <v>M2</v>
          </cell>
          <cell r="D22">
            <v>113521.42</v>
          </cell>
          <cell r="E22">
            <v>2.81</v>
          </cell>
          <cell r="F22">
            <v>318995.19</v>
          </cell>
          <cell r="G22">
            <v>60766.03</v>
          </cell>
          <cell r="H22">
            <v>170752.54430000001</v>
          </cell>
          <cell r="I22">
            <v>5637.48</v>
          </cell>
          <cell r="J22">
            <v>15841.32</v>
          </cell>
          <cell r="K22">
            <v>66403.509999999995</v>
          </cell>
          <cell r="L22">
            <v>186593.86309999999</v>
          </cell>
          <cell r="M22">
            <v>47117.91</v>
          </cell>
          <cell r="N22">
            <v>132401.32710000002</v>
          </cell>
        </row>
        <row r="23">
          <cell r="A23">
            <v>3.0399999999999991</v>
          </cell>
          <cell r="B23" t="str">
            <v>TRATAMIENTO SUPERFICIAL MULTIPLE (2 CAPAS)</v>
          </cell>
          <cell r="C23" t="str">
            <v>M2</v>
          </cell>
          <cell r="D23">
            <v>176313.3</v>
          </cell>
          <cell r="E23">
            <v>5.26</v>
          </cell>
          <cell r="F23">
            <v>927407.96</v>
          </cell>
          <cell r="G23">
            <v>42989.440000000002</v>
          </cell>
          <cell r="H23">
            <v>226124.45440000002</v>
          </cell>
          <cell r="I23">
            <v>1936.81</v>
          </cell>
          <cell r="J23">
            <v>10187.620000000001</v>
          </cell>
          <cell r="K23">
            <v>44926.25</v>
          </cell>
          <cell r="L23">
            <v>236312.07499999998</v>
          </cell>
          <cell r="M23">
            <v>131387.04999999999</v>
          </cell>
          <cell r="N23">
            <v>691095.88299999991</v>
          </cell>
        </row>
        <row r="24">
          <cell r="A24">
            <v>3.0499999999999989</v>
          </cell>
          <cell r="B24" t="str">
            <v>BASE GRANULAR e=0.50 m. CON LAVADO DE AGREGADOS</v>
          </cell>
          <cell r="C24" t="str">
            <v>M2</v>
          </cell>
          <cell r="D24">
            <v>75335.38</v>
          </cell>
          <cell r="E24">
            <v>17.66</v>
          </cell>
          <cell r="F24">
            <v>1330422.81</v>
          </cell>
          <cell r="G24">
            <v>52391.96</v>
          </cell>
          <cell r="H24">
            <v>925242.01359999995</v>
          </cell>
          <cell r="I24">
            <v>361.9</v>
          </cell>
          <cell r="J24">
            <v>6391.15</v>
          </cell>
          <cell r="K24">
            <v>52753.86</v>
          </cell>
          <cell r="L24">
            <v>931633.16760000004</v>
          </cell>
          <cell r="M24">
            <v>22581.520000000004</v>
          </cell>
          <cell r="N24">
            <v>398789.64320000005</v>
          </cell>
        </row>
        <row r="25">
          <cell r="A25">
            <v>3.0599999999999987</v>
          </cell>
          <cell r="B25" t="str">
            <v>RECONFORMACIÓN BASE EXISTENTE</v>
          </cell>
          <cell r="C25" t="str">
            <v>M2</v>
          </cell>
          <cell r="D25">
            <v>224700.5</v>
          </cell>
          <cell r="E25">
            <v>1.02</v>
          </cell>
          <cell r="F25">
            <v>229194.51</v>
          </cell>
          <cell r="G25">
            <v>34863.96</v>
          </cell>
          <cell r="H25">
            <v>35561.239199999996</v>
          </cell>
          <cell r="I25">
            <v>8902.5400000000009</v>
          </cell>
          <cell r="J25">
            <v>9080.59</v>
          </cell>
          <cell r="K25">
            <v>43766.5</v>
          </cell>
          <cell r="L25">
            <v>44641.83</v>
          </cell>
          <cell r="M25">
            <v>180934</v>
          </cell>
          <cell r="N25">
            <v>184552.68</v>
          </cell>
        </row>
        <row r="26">
          <cell r="A26">
            <v>3.0699999999999985</v>
          </cell>
          <cell r="B26" t="str">
            <v>SELLO ASFALTICO</v>
          </cell>
          <cell r="C26" t="str">
            <v>M2</v>
          </cell>
          <cell r="D26">
            <v>12810</v>
          </cell>
          <cell r="E26">
            <v>2.94</v>
          </cell>
          <cell r="F26">
            <v>37661.4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12810</v>
          </cell>
          <cell r="N26">
            <v>37661.4</v>
          </cell>
        </row>
        <row r="27">
          <cell r="A27">
            <v>3.0799999999999983</v>
          </cell>
          <cell r="B27" t="str">
            <v>TRATAMIENTO SUPERFICIAL SEGUNDA CAPA</v>
          </cell>
          <cell r="C27" t="str">
            <v>M2</v>
          </cell>
          <cell r="D27">
            <v>10500</v>
          </cell>
          <cell r="E27">
            <v>2.0499999999999998</v>
          </cell>
          <cell r="F27">
            <v>21525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10500</v>
          </cell>
          <cell r="N27">
            <v>21524.999999999996</v>
          </cell>
        </row>
        <row r="28">
          <cell r="G28">
            <v>0</v>
          </cell>
          <cell r="K28">
            <v>0</v>
          </cell>
        </row>
        <row r="29">
          <cell r="A29">
            <v>4</v>
          </cell>
          <cell r="B29" t="str">
            <v>TRANSPORTE</v>
          </cell>
          <cell r="F29">
            <v>524414.08000000007</v>
          </cell>
          <cell r="G29">
            <v>0</v>
          </cell>
          <cell r="H29">
            <v>268546.47527</v>
          </cell>
          <cell r="J29">
            <v>2629.02</v>
          </cell>
          <cell r="K29">
            <v>0</v>
          </cell>
          <cell r="L29">
            <v>271175.48757</v>
          </cell>
          <cell r="N29">
            <v>253238.59483000002</v>
          </cell>
        </row>
        <row r="30">
          <cell r="A30">
            <v>4.01</v>
          </cell>
          <cell r="B30" t="str">
            <v>TRANSPORTE DE MATERIALES GRANULARES D &lt;= 1 KM</v>
          </cell>
          <cell r="C30" t="str">
            <v>M3K</v>
          </cell>
          <cell r="D30">
            <v>44366.66</v>
          </cell>
          <cell r="E30">
            <v>4.34</v>
          </cell>
          <cell r="F30">
            <v>192551.3</v>
          </cell>
          <cell r="G30">
            <v>25592.68</v>
          </cell>
          <cell r="H30">
            <v>111072.23119999999</v>
          </cell>
          <cell r="I30">
            <v>180.08</v>
          </cell>
          <cell r="J30">
            <v>781.55</v>
          </cell>
          <cell r="K30">
            <v>25772.760000000002</v>
          </cell>
          <cell r="L30">
            <v>111853.77840000001</v>
          </cell>
          <cell r="M30">
            <v>18593.900000000001</v>
          </cell>
          <cell r="N30">
            <v>80697.525999999998</v>
          </cell>
        </row>
        <row r="31">
          <cell r="A31">
            <v>4.0199999999999996</v>
          </cell>
          <cell r="B31" t="str">
            <v>TRANSPORTE DE MATERIALES GRANULARES D &gt; 1 Km.</v>
          </cell>
          <cell r="C31" t="str">
            <v>M3K</v>
          </cell>
          <cell r="D31">
            <v>283643.40000000002</v>
          </cell>
          <cell r="E31">
            <v>1.17</v>
          </cell>
          <cell r="F31">
            <v>331862.78000000003</v>
          </cell>
          <cell r="G31">
            <v>134593.37100000001</v>
          </cell>
          <cell r="H31">
            <v>157474.24407000002</v>
          </cell>
          <cell r="I31">
            <v>1579.03</v>
          </cell>
          <cell r="J31">
            <v>1847.47</v>
          </cell>
          <cell r="K31">
            <v>136172.40100000001</v>
          </cell>
          <cell r="L31">
            <v>159321.70917000002</v>
          </cell>
          <cell r="M31">
            <v>147470.99900000001</v>
          </cell>
          <cell r="N31">
            <v>172541.06883</v>
          </cell>
        </row>
        <row r="32">
          <cell r="G32">
            <v>0</v>
          </cell>
          <cell r="K32">
            <v>0</v>
          </cell>
        </row>
        <row r="33">
          <cell r="A33">
            <v>5</v>
          </cell>
          <cell r="B33" t="str">
            <v>OBRAS DE ARTE Y DRENAJE</v>
          </cell>
          <cell r="F33">
            <v>2652141.34</v>
          </cell>
          <cell r="G33">
            <v>0</v>
          </cell>
          <cell r="H33">
            <v>1142082.1486000002</v>
          </cell>
          <cell r="J33">
            <v>0</v>
          </cell>
          <cell r="K33">
            <v>0</v>
          </cell>
          <cell r="L33">
            <v>1142082.1486000002</v>
          </cell>
          <cell r="N33">
            <v>1510059.1932000003</v>
          </cell>
        </row>
        <row r="34">
          <cell r="A34">
            <v>5.01</v>
          </cell>
          <cell r="B34" t="str">
            <v>EXCAVACIÓN PARA ESTRUCTURAS EN MATERIAL COMUN SECO</v>
          </cell>
          <cell r="C34" t="str">
            <v>M3</v>
          </cell>
          <cell r="D34">
            <v>4353.76</v>
          </cell>
          <cell r="E34">
            <v>7.81</v>
          </cell>
          <cell r="F34">
            <v>34002.870000000003</v>
          </cell>
          <cell r="G34">
            <v>2614.4899999999998</v>
          </cell>
          <cell r="H34">
            <v>20419.166899999997</v>
          </cell>
          <cell r="J34">
            <v>0</v>
          </cell>
          <cell r="K34">
            <v>2614.4899999999998</v>
          </cell>
          <cell r="L34">
            <v>20419.166899999997</v>
          </cell>
          <cell r="M34">
            <v>1739.2700000000004</v>
          </cell>
          <cell r="N34">
            <v>13583.698700000003</v>
          </cell>
        </row>
        <row r="35">
          <cell r="A35">
            <v>5.0199999999999996</v>
          </cell>
          <cell r="B35" t="str">
            <v>EXCAVACIÓN PARA ESTRUCTURAS EN MATERIAL COMÚN BAJO AGUA</v>
          </cell>
          <cell r="C35" t="str">
            <v>M3</v>
          </cell>
          <cell r="D35">
            <v>769.05</v>
          </cell>
          <cell r="E35">
            <v>8.1300000000000008</v>
          </cell>
          <cell r="F35">
            <v>6252.38</v>
          </cell>
          <cell r="G35">
            <v>33.840000000000003</v>
          </cell>
          <cell r="H35">
            <v>275.11920000000003</v>
          </cell>
          <cell r="J35">
            <v>0</v>
          </cell>
          <cell r="K35">
            <v>33.840000000000003</v>
          </cell>
          <cell r="L35">
            <v>275.11920000000003</v>
          </cell>
          <cell r="M35">
            <v>735.20999999999992</v>
          </cell>
          <cell r="N35">
            <v>5977.2573000000002</v>
          </cell>
        </row>
        <row r="36">
          <cell r="A36">
            <v>5.0299999999999994</v>
          </cell>
          <cell r="B36" t="str">
            <v>RELLENO PARA ESTRUCTURAS</v>
          </cell>
          <cell r="C36" t="str">
            <v>M3</v>
          </cell>
          <cell r="D36">
            <v>1378.36</v>
          </cell>
          <cell r="E36">
            <v>17.440000000000001</v>
          </cell>
          <cell r="F36">
            <v>24038.6</v>
          </cell>
          <cell r="G36">
            <v>1323.13</v>
          </cell>
          <cell r="H36">
            <v>23075.387200000005</v>
          </cell>
          <cell r="J36">
            <v>0</v>
          </cell>
          <cell r="K36">
            <v>1323.13</v>
          </cell>
          <cell r="L36">
            <v>23075.387200000005</v>
          </cell>
          <cell r="M36">
            <v>55.229999999999791</v>
          </cell>
          <cell r="N36">
            <v>963.21119999999644</v>
          </cell>
        </row>
        <row r="37">
          <cell r="A37">
            <v>5.0399999999999991</v>
          </cell>
          <cell r="B37" t="str">
            <v>CUNETAS REVESTIDAS EN CONCRETO</v>
          </cell>
          <cell r="C37" t="str">
            <v>ML</v>
          </cell>
          <cell r="D37">
            <v>20195.87</v>
          </cell>
          <cell r="E37">
            <v>45.47</v>
          </cell>
          <cell r="F37">
            <v>918306.21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20195.87</v>
          </cell>
          <cell r="N37">
            <v>918306.20889999997</v>
          </cell>
        </row>
        <row r="38">
          <cell r="A38">
            <v>5.0499999999999989</v>
          </cell>
          <cell r="B38" t="str">
            <v>CONSTRUCCION DE ALCANTARILLA TMC Ø=36"</v>
          </cell>
          <cell r="C38" t="str">
            <v>ML</v>
          </cell>
          <cell r="D38">
            <v>27.69</v>
          </cell>
          <cell r="E38">
            <v>325.27</v>
          </cell>
          <cell r="F38">
            <v>9006.73</v>
          </cell>
          <cell r="G38">
            <v>18.73</v>
          </cell>
          <cell r="H38">
            <v>6092.3071</v>
          </cell>
          <cell r="J38">
            <v>0</v>
          </cell>
          <cell r="K38">
            <v>18.73</v>
          </cell>
          <cell r="L38">
            <v>6092.3071</v>
          </cell>
          <cell r="M38">
            <v>8.9600000000000009</v>
          </cell>
          <cell r="N38">
            <v>2914.4192000000003</v>
          </cell>
        </row>
        <row r="39">
          <cell r="A39">
            <v>5.0599999999999987</v>
          </cell>
          <cell r="B39" t="str">
            <v>CONSTRUCCION DE ALCANTARILLA  TMC 4.57x1.57m.</v>
          </cell>
          <cell r="C39" t="str">
            <v>ML</v>
          </cell>
          <cell r="D39">
            <v>9.15</v>
          </cell>
          <cell r="E39">
            <v>3066.85</v>
          </cell>
          <cell r="F39">
            <v>28061.68</v>
          </cell>
          <cell r="G39">
            <v>9.15</v>
          </cell>
          <cell r="H39">
            <v>28061.677500000002</v>
          </cell>
          <cell r="J39">
            <v>0</v>
          </cell>
          <cell r="K39">
            <v>9.15</v>
          </cell>
          <cell r="L39">
            <v>28061.677500000002</v>
          </cell>
          <cell r="M39">
            <v>0</v>
          </cell>
          <cell r="N39">
            <v>0</v>
          </cell>
        </row>
        <row r="40">
          <cell r="A40">
            <v>5.0699999999999985</v>
          </cell>
          <cell r="B40" t="str">
            <v>PINTURA ASFALTICA EN ALCANTARILLAS</v>
          </cell>
          <cell r="C40" t="str">
            <v>M2</v>
          </cell>
          <cell r="D40">
            <v>617.04</v>
          </cell>
          <cell r="E40">
            <v>10.74</v>
          </cell>
          <cell r="F40">
            <v>6627.01</v>
          </cell>
          <cell r="G40">
            <v>213.69</v>
          </cell>
          <cell r="H40">
            <v>2295.0306</v>
          </cell>
          <cell r="J40">
            <v>0</v>
          </cell>
          <cell r="K40">
            <v>213.69</v>
          </cell>
          <cell r="L40">
            <v>2295.0306</v>
          </cell>
          <cell r="M40">
            <v>403.34999999999997</v>
          </cell>
          <cell r="N40">
            <v>4331.9789999999994</v>
          </cell>
        </row>
        <row r="41">
          <cell r="A41">
            <v>5.0799999999999983</v>
          </cell>
          <cell r="B41" t="str">
            <v>ENCOFRADO Y DESENCOFRADO PARA ESTRUCTURAS</v>
          </cell>
          <cell r="C41" t="str">
            <v>M2</v>
          </cell>
          <cell r="D41">
            <v>1380.85</v>
          </cell>
          <cell r="E41">
            <v>39.799999999999997</v>
          </cell>
          <cell r="F41">
            <v>54957.83</v>
          </cell>
          <cell r="G41">
            <v>1380.85</v>
          </cell>
          <cell r="H41">
            <v>54957.829999999994</v>
          </cell>
          <cell r="J41">
            <v>0</v>
          </cell>
          <cell r="K41">
            <v>1380.85</v>
          </cell>
          <cell r="L41">
            <v>54957.829999999994</v>
          </cell>
          <cell r="N41">
            <v>0</v>
          </cell>
        </row>
        <row r="42">
          <cell r="A42">
            <v>5.0899999999999981</v>
          </cell>
          <cell r="B42" t="str">
            <v>CONCRETO CICLOPEO F'C=140 KG/CM2 + 30% PIEDRA GRANDE</v>
          </cell>
          <cell r="C42" t="str">
            <v>M3</v>
          </cell>
          <cell r="D42">
            <v>8.0299999999999994</v>
          </cell>
          <cell r="E42">
            <v>201.78</v>
          </cell>
          <cell r="F42">
            <v>1620.29</v>
          </cell>
          <cell r="G42">
            <v>8.0299999999999994</v>
          </cell>
          <cell r="H42">
            <v>1620.2933999999998</v>
          </cell>
          <cell r="J42">
            <v>0</v>
          </cell>
          <cell r="K42">
            <v>8.0299999999999994</v>
          </cell>
          <cell r="L42">
            <v>1620.2933999999998</v>
          </cell>
          <cell r="M42">
            <v>0</v>
          </cell>
          <cell r="N42">
            <v>0</v>
          </cell>
        </row>
        <row r="43">
          <cell r="A43">
            <v>5.0999999999999979</v>
          </cell>
          <cell r="B43" t="str">
            <v>CONCRETO F'C=140KG/CM2</v>
          </cell>
          <cell r="C43" t="str">
            <v>M3</v>
          </cell>
          <cell r="D43">
            <v>114</v>
          </cell>
          <cell r="E43">
            <v>226.27</v>
          </cell>
          <cell r="F43">
            <v>25794.78</v>
          </cell>
          <cell r="G43">
            <v>11.55</v>
          </cell>
          <cell r="H43">
            <v>2613.4185000000002</v>
          </cell>
          <cell r="J43">
            <v>0</v>
          </cell>
          <cell r="K43">
            <v>11.55</v>
          </cell>
          <cell r="L43">
            <v>2613.4185000000002</v>
          </cell>
          <cell r="M43">
            <v>102.45</v>
          </cell>
          <cell r="N43">
            <v>23181.361500000003</v>
          </cell>
        </row>
        <row r="44">
          <cell r="A44">
            <v>5.1099999999999977</v>
          </cell>
          <cell r="B44" t="str">
            <v>CONCRETO FC=175KG/CM2</v>
          </cell>
          <cell r="C44" t="str">
            <v>M3</v>
          </cell>
          <cell r="D44">
            <v>198.62</v>
          </cell>
          <cell r="E44">
            <v>234.28</v>
          </cell>
          <cell r="F44">
            <v>46532.69</v>
          </cell>
          <cell r="G44">
            <v>188.48</v>
          </cell>
          <cell r="H44">
            <v>44157.094399999994</v>
          </cell>
          <cell r="J44">
            <v>0</v>
          </cell>
          <cell r="K44">
            <v>188.48</v>
          </cell>
          <cell r="L44">
            <v>44157.094399999994</v>
          </cell>
          <cell r="M44">
            <v>10.140000000000015</v>
          </cell>
          <cell r="N44">
            <v>2375.5992000000033</v>
          </cell>
        </row>
        <row r="45">
          <cell r="A45">
            <v>5.1199999999999974</v>
          </cell>
          <cell r="B45" t="str">
            <v>CONCRETO F'C= 210 KG/CM2</v>
          </cell>
          <cell r="C45" t="str">
            <v>M3</v>
          </cell>
          <cell r="D45">
            <v>532.36</v>
          </cell>
          <cell r="E45">
            <v>265.98</v>
          </cell>
          <cell r="F45">
            <v>141597.10999999999</v>
          </cell>
          <cell r="G45">
            <v>247.51</v>
          </cell>
          <cell r="H45">
            <v>65832.709799999997</v>
          </cell>
          <cell r="J45">
            <v>0</v>
          </cell>
          <cell r="K45">
            <v>247.51</v>
          </cell>
          <cell r="L45">
            <v>65832.709799999997</v>
          </cell>
          <cell r="M45">
            <v>284.85000000000002</v>
          </cell>
          <cell r="N45">
            <v>75764.403000000006</v>
          </cell>
        </row>
        <row r="46">
          <cell r="A46">
            <v>5.1299999999999972</v>
          </cell>
          <cell r="B46" t="str">
            <v>REVESTIMIENTO CON PIEDRA EMBOQUILLADA</v>
          </cell>
          <cell r="C46" t="str">
            <v>M2</v>
          </cell>
          <cell r="D46">
            <v>1210</v>
          </cell>
          <cell r="E46">
            <v>24.42</v>
          </cell>
          <cell r="F46">
            <v>29548.2</v>
          </cell>
          <cell r="G46">
            <v>236.14</v>
          </cell>
          <cell r="H46">
            <v>5766.5388000000003</v>
          </cell>
          <cell r="J46">
            <v>0</v>
          </cell>
          <cell r="K46">
            <v>236.14</v>
          </cell>
          <cell r="L46">
            <v>5766.5388000000003</v>
          </cell>
          <cell r="M46">
            <v>973.86</v>
          </cell>
          <cell r="N46">
            <v>23781.661200000002</v>
          </cell>
        </row>
        <row r="47">
          <cell r="A47">
            <v>5.139999999999997</v>
          </cell>
          <cell r="B47" t="str">
            <v>DEMOLICION DE ESTRUCTURAS</v>
          </cell>
          <cell r="C47" t="str">
            <v>M3</v>
          </cell>
          <cell r="D47">
            <v>0.94</v>
          </cell>
          <cell r="E47">
            <v>85.71</v>
          </cell>
          <cell r="F47">
            <v>80.569999999999993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M47">
            <v>0.94</v>
          </cell>
          <cell r="N47">
            <v>80.567399999999992</v>
          </cell>
        </row>
        <row r="48">
          <cell r="A48">
            <v>5.1499999999999968</v>
          </cell>
          <cell r="B48" t="str">
            <v>ENCAUZAMIENTO DE ALCANTARILLAS</v>
          </cell>
          <cell r="C48" t="str">
            <v>M3</v>
          </cell>
          <cell r="D48">
            <v>119.52</v>
          </cell>
          <cell r="E48">
            <v>13.46</v>
          </cell>
          <cell r="F48">
            <v>1608.74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M48">
            <v>119.52</v>
          </cell>
          <cell r="N48">
            <v>1608.7392</v>
          </cell>
        </row>
        <row r="49">
          <cell r="A49">
            <v>5.1599999999999966</v>
          </cell>
          <cell r="B49" t="str">
            <v>ACERO DE REFUERZO</v>
          </cell>
          <cell r="C49" t="str">
            <v>KG</v>
          </cell>
          <cell r="D49">
            <v>55516.87</v>
          </cell>
          <cell r="E49">
            <v>3.68</v>
          </cell>
          <cell r="F49">
            <v>204302.07999999999</v>
          </cell>
          <cell r="G49">
            <v>30480.79</v>
          </cell>
          <cell r="H49">
            <v>112169.30720000001</v>
          </cell>
          <cell r="J49">
            <v>0</v>
          </cell>
          <cell r="K49">
            <v>30480.79</v>
          </cell>
          <cell r="L49">
            <v>112169.30720000001</v>
          </cell>
          <cell r="M49">
            <v>25036.080000000002</v>
          </cell>
          <cell r="N49">
            <v>92132.774400000009</v>
          </cell>
        </row>
        <row r="50">
          <cell r="A50">
            <v>5.1699999999999964</v>
          </cell>
          <cell r="B50" t="str">
            <v>MUROS DE CONCRETO CICLOPEO</v>
          </cell>
          <cell r="C50" t="str">
            <v>M3</v>
          </cell>
          <cell r="D50">
            <v>2058.61</v>
          </cell>
          <cell r="E50">
            <v>419.38</v>
          </cell>
          <cell r="F50">
            <v>863339.86</v>
          </cell>
          <cell r="G50">
            <v>1489.52</v>
          </cell>
          <cell r="H50">
            <v>624674.89760000003</v>
          </cell>
          <cell r="J50">
            <v>0</v>
          </cell>
          <cell r="K50">
            <v>1489.52</v>
          </cell>
          <cell r="L50">
            <v>624674.89760000003</v>
          </cell>
          <cell r="M50">
            <v>569.09000000000015</v>
          </cell>
          <cell r="N50">
            <v>238664.96420000005</v>
          </cell>
        </row>
        <row r="51">
          <cell r="A51">
            <v>5.1799999999999962</v>
          </cell>
          <cell r="B51" t="str">
            <v>MURO DE MAMPOSTERIA DE PIEDRA</v>
          </cell>
          <cell r="C51" t="str">
            <v>M3</v>
          </cell>
          <cell r="D51">
            <v>72.959999999999994</v>
          </cell>
          <cell r="E51">
            <v>200.03</v>
          </cell>
          <cell r="F51">
            <v>14594.19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M51">
            <v>72.959999999999994</v>
          </cell>
          <cell r="N51">
            <v>14594.188799999998</v>
          </cell>
        </row>
        <row r="52">
          <cell r="A52">
            <v>5.1899999999999959</v>
          </cell>
          <cell r="B52" t="str">
            <v>GAVION TIPO CAJON</v>
          </cell>
          <cell r="C52" t="str">
            <v>M3</v>
          </cell>
          <cell r="D52">
            <v>1807.26</v>
          </cell>
          <cell r="E52">
            <v>127.36</v>
          </cell>
          <cell r="F52">
            <v>230172.63</v>
          </cell>
          <cell r="G52">
            <v>1091</v>
          </cell>
          <cell r="H52">
            <v>138949.76000000001</v>
          </cell>
          <cell r="J52">
            <v>0</v>
          </cell>
          <cell r="K52">
            <v>1091</v>
          </cell>
          <cell r="L52">
            <v>138949.76000000001</v>
          </cell>
          <cell r="M52">
            <v>716.26</v>
          </cell>
          <cell r="N52">
            <v>91222.873599999992</v>
          </cell>
        </row>
        <row r="53">
          <cell r="A53">
            <v>5.1999999999999957</v>
          </cell>
          <cell r="B53" t="str">
            <v>ENROCADO DE PROTECCION</v>
          </cell>
          <cell r="C53" t="str">
            <v>M3</v>
          </cell>
          <cell r="D53">
            <v>1.62</v>
          </cell>
          <cell r="E53">
            <v>76.31</v>
          </cell>
          <cell r="F53">
            <v>123.62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M53">
            <v>1.62</v>
          </cell>
          <cell r="N53">
            <v>123.62220000000001</v>
          </cell>
        </row>
        <row r="54">
          <cell r="A54">
            <v>5.2099999999999955</v>
          </cell>
          <cell r="B54" t="str">
            <v>MATERIAL FILTRANTE</v>
          </cell>
          <cell r="C54" t="str">
            <v>M3</v>
          </cell>
          <cell r="D54">
            <v>114</v>
          </cell>
          <cell r="E54">
            <v>45.77</v>
          </cell>
          <cell r="F54">
            <v>5217.78</v>
          </cell>
          <cell r="G54">
            <v>114</v>
          </cell>
          <cell r="H54">
            <v>5217.7800000000007</v>
          </cell>
          <cell r="J54">
            <v>0</v>
          </cell>
          <cell r="K54">
            <v>114</v>
          </cell>
          <cell r="L54">
            <v>5217.7800000000007</v>
          </cell>
          <cell r="M54">
            <v>0</v>
          </cell>
          <cell r="N54">
            <v>0</v>
          </cell>
        </row>
        <row r="55">
          <cell r="A55">
            <v>5.2199999999999953</v>
          </cell>
          <cell r="B55" t="str">
            <v>DREN PVC SAP d=6"</v>
          </cell>
          <cell r="C55" t="str">
            <v>ML</v>
          </cell>
          <cell r="D55">
            <v>140</v>
          </cell>
          <cell r="E55">
            <v>42.37</v>
          </cell>
          <cell r="F55">
            <v>5931.8</v>
          </cell>
          <cell r="G55">
            <v>129.34</v>
          </cell>
          <cell r="H55">
            <v>5480.1358</v>
          </cell>
          <cell r="J55">
            <v>0</v>
          </cell>
          <cell r="K55">
            <v>129.34</v>
          </cell>
          <cell r="L55">
            <v>5480.1358</v>
          </cell>
          <cell r="M55">
            <v>10.659999999999997</v>
          </cell>
          <cell r="N55">
            <v>451.66419999999982</v>
          </cell>
        </row>
        <row r="56">
          <cell r="A56">
            <v>5.2299999999999951</v>
          </cell>
          <cell r="B56" t="str">
            <v>DREN PVC SAP d=2"</v>
          </cell>
          <cell r="C56" t="str">
            <v>ML</v>
          </cell>
          <cell r="D56">
            <v>25.74</v>
          </cell>
          <cell r="E56">
            <v>12.29</v>
          </cell>
          <cell r="F56">
            <v>316.33999999999997</v>
          </cell>
          <cell r="G56">
            <v>25.74</v>
          </cell>
          <cell r="H56">
            <v>316.34459999999996</v>
          </cell>
          <cell r="J56">
            <v>0</v>
          </cell>
          <cell r="K56">
            <v>25.74</v>
          </cell>
          <cell r="L56">
            <v>316.34459999999996</v>
          </cell>
          <cell r="M56">
            <v>0</v>
          </cell>
          <cell r="N56">
            <v>0</v>
          </cell>
        </row>
        <row r="57">
          <cell r="A57">
            <v>5.2399999999999949</v>
          </cell>
          <cell r="B57" t="str">
            <v>CODO DE PVC-SAP d=6"</v>
          </cell>
          <cell r="C57" t="str">
            <v>UND</v>
          </cell>
          <cell r="D57">
            <v>5</v>
          </cell>
          <cell r="E57">
            <v>21.47</v>
          </cell>
          <cell r="F57">
            <v>107.35</v>
          </cell>
          <cell r="G57">
            <v>5</v>
          </cell>
          <cell r="H57">
            <v>107.35</v>
          </cell>
          <cell r="J57">
            <v>0</v>
          </cell>
          <cell r="K57">
            <v>5</v>
          </cell>
          <cell r="L57">
            <v>107.35</v>
          </cell>
          <cell r="M57">
            <v>0</v>
          </cell>
          <cell r="N57">
            <v>0</v>
          </cell>
        </row>
        <row r="58">
          <cell r="G58">
            <v>0</v>
          </cell>
          <cell r="K58">
            <v>0</v>
          </cell>
        </row>
        <row r="59">
          <cell r="A59">
            <v>6</v>
          </cell>
          <cell r="B59" t="str">
            <v>SEÑALIZACION Y SEGURIDAD VIAL</v>
          </cell>
          <cell r="F59">
            <v>511901.63</v>
          </cell>
          <cell r="G59">
            <v>0</v>
          </cell>
          <cell r="H59">
            <v>27577.4964</v>
          </cell>
          <cell r="J59">
            <v>22583.46</v>
          </cell>
          <cell r="K59">
            <v>0</v>
          </cell>
          <cell r="L59">
            <v>50160.9588</v>
          </cell>
          <cell r="N59">
            <v>461740.67690000002</v>
          </cell>
        </row>
        <row r="60">
          <cell r="A60">
            <v>6.01</v>
          </cell>
          <cell r="B60" t="str">
            <v>SEÑALES PREVENTIVAS</v>
          </cell>
          <cell r="C60" t="str">
            <v>UND</v>
          </cell>
          <cell r="D60">
            <v>115</v>
          </cell>
          <cell r="E60">
            <v>553.07000000000005</v>
          </cell>
          <cell r="F60">
            <v>63603.05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M60">
            <v>115</v>
          </cell>
          <cell r="N60">
            <v>63603.05</v>
          </cell>
        </row>
        <row r="61">
          <cell r="A61">
            <v>6.02</v>
          </cell>
          <cell r="B61" t="str">
            <v>SEÑALES PREVENTIVAS (COLOCACION)</v>
          </cell>
          <cell r="C61" t="str">
            <v>UND</v>
          </cell>
          <cell r="D61">
            <v>118</v>
          </cell>
          <cell r="E61">
            <v>219.43</v>
          </cell>
          <cell r="F61">
            <v>25892.74</v>
          </cell>
          <cell r="G61">
            <v>15</v>
          </cell>
          <cell r="H61">
            <v>3291.4500000000003</v>
          </cell>
          <cell r="J61">
            <v>0</v>
          </cell>
          <cell r="K61">
            <v>15</v>
          </cell>
          <cell r="L61">
            <v>3291.4500000000003</v>
          </cell>
          <cell r="M61">
            <v>103</v>
          </cell>
          <cell r="N61">
            <v>22601.29</v>
          </cell>
        </row>
        <row r="62">
          <cell r="A62">
            <v>6.0299999999999994</v>
          </cell>
          <cell r="B62" t="str">
            <v>SEÑALES REGLAMENTARIAS (COLOCACION)</v>
          </cell>
          <cell r="C62" t="str">
            <v>UND</v>
          </cell>
          <cell r="D62">
            <v>55</v>
          </cell>
          <cell r="E62">
            <v>225.69</v>
          </cell>
          <cell r="F62">
            <v>12412.95</v>
          </cell>
          <cell r="G62">
            <v>4</v>
          </cell>
          <cell r="H62">
            <v>902.76</v>
          </cell>
          <cell r="J62">
            <v>0</v>
          </cell>
          <cell r="K62">
            <v>4</v>
          </cell>
          <cell r="L62">
            <v>902.76</v>
          </cell>
          <cell r="M62">
            <v>51</v>
          </cell>
          <cell r="N62">
            <v>11510.19</v>
          </cell>
        </row>
        <row r="63">
          <cell r="A63">
            <v>6.0399999999999991</v>
          </cell>
          <cell r="B63" t="str">
            <v>SEÑALES INFORMATIVAS (COLOCACION)</v>
          </cell>
          <cell r="C63" t="str">
            <v>M2</v>
          </cell>
          <cell r="D63">
            <v>36.68</v>
          </cell>
          <cell r="E63">
            <v>16.98</v>
          </cell>
          <cell r="F63">
            <v>622.83000000000004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M63">
            <v>36.68</v>
          </cell>
          <cell r="N63">
            <v>622.82640000000004</v>
          </cell>
        </row>
        <row r="64">
          <cell r="A64">
            <v>6.0499999999999989</v>
          </cell>
          <cell r="B64" t="str">
            <v>ESTRUCTURA DE SOPORTE DE SEÑALES Ø=3" (COLOCACION)</v>
          </cell>
          <cell r="C64" t="str">
            <v>ML</v>
          </cell>
          <cell r="D64">
            <v>107.18</v>
          </cell>
          <cell r="E64">
            <v>132.30000000000001</v>
          </cell>
          <cell r="F64">
            <v>14179.91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107.18</v>
          </cell>
          <cell r="N64">
            <v>14179.914000000002</v>
          </cell>
        </row>
        <row r="65">
          <cell r="A65">
            <v>6.0599999999999987</v>
          </cell>
          <cell r="B65" t="str">
            <v>CIMENTACION SEÑALES INFORMATIVAS</v>
          </cell>
          <cell r="C65" t="str">
            <v>M3</v>
          </cell>
          <cell r="D65">
            <v>102.58</v>
          </cell>
          <cell r="E65">
            <v>484.92</v>
          </cell>
          <cell r="F65">
            <v>49743.09</v>
          </cell>
          <cell r="G65">
            <v>5.04</v>
          </cell>
          <cell r="H65">
            <v>2443.9967999999999</v>
          </cell>
          <cell r="J65">
            <v>0</v>
          </cell>
          <cell r="K65">
            <v>5.04</v>
          </cell>
          <cell r="L65">
            <v>2443.9967999999999</v>
          </cell>
          <cell r="M65">
            <v>97.539999999999992</v>
          </cell>
          <cell r="N65">
            <v>47299.096799999999</v>
          </cell>
        </row>
        <row r="66">
          <cell r="A66">
            <v>6.0699999999999985</v>
          </cell>
          <cell r="B66" t="str">
            <v>HITOS KILOMETRICOS</v>
          </cell>
          <cell r="C66" t="str">
            <v>UND</v>
          </cell>
          <cell r="D66">
            <v>38</v>
          </cell>
          <cell r="E66">
            <v>106.23</v>
          </cell>
          <cell r="F66">
            <v>4036.74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M66">
            <v>38</v>
          </cell>
          <cell r="N66">
            <v>4036.7400000000002</v>
          </cell>
        </row>
        <row r="67">
          <cell r="A67">
            <v>6.0799999999999983</v>
          </cell>
          <cell r="B67" t="str">
            <v>MARCAS EN EL PAVIMENTO</v>
          </cell>
          <cell r="C67" t="str">
            <v>M2</v>
          </cell>
          <cell r="D67">
            <v>10975.32</v>
          </cell>
          <cell r="E67">
            <v>10.220000000000001</v>
          </cell>
          <cell r="F67">
            <v>112167.77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M67">
            <v>10975.32</v>
          </cell>
          <cell r="N67">
            <v>112167.77040000001</v>
          </cell>
        </row>
        <row r="68">
          <cell r="A68">
            <v>6.0899999999999981</v>
          </cell>
          <cell r="B68" t="str">
            <v>GUARDAVIA (COLOCACIÓN Y PINTURA)</v>
          </cell>
          <cell r="C68" t="str">
            <v>ML</v>
          </cell>
          <cell r="D68">
            <v>7366.42</v>
          </cell>
          <cell r="E68">
            <v>30.08</v>
          </cell>
          <cell r="F68">
            <v>221581.91</v>
          </cell>
          <cell r="G68">
            <v>696.12</v>
          </cell>
          <cell r="H68">
            <v>20939.2896</v>
          </cell>
          <cell r="I68">
            <v>750.78</v>
          </cell>
          <cell r="J68">
            <v>22583.46</v>
          </cell>
          <cell r="K68">
            <v>1446.9</v>
          </cell>
          <cell r="L68">
            <v>43522.752</v>
          </cell>
          <cell r="M68">
            <v>5919.52</v>
          </cell>
          <cell r="N68">
            <v>178059.16159999999</v>
          </cell>
        </row>
        <row r="69">
          <cell r="A69">
            <v>6.0999999999999979</v>
          </cell>
          <cell r="B69" t="str">
            <v>PINTADO DE PARAPETOS Y MUROS</v>
          </cell>
          <cell r="C69" t="str">
            <v>M2</v>
          </cell>
          <cell r="D69">
            <v>970.93</v>
          </cell>
          <cell r="E69">
            <v>7.89</v>
          </cell>
          <cell r="F69">
            <v>7660.64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970.93</v>
          </cell>
          <cell r="N69">
            <v>7660.6376999999993</v>
          </cell>
        </row>
        <row r="70">
          <cell r="G70">
            <v>0</v>
          </cell>
          <cell r="K70">
            <v>0</v>
          </cell>
        </row>
        <row r="71">
          <cell r="A71">
            <v>7</v>
          </cell>
          <cell r="B71" t="str">
            <v>IMPACTO AMBIENTAL</v>
          </cell>
          <cell r="F71">
            <v>53016.05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N71">
            <v>53016.05</v>
          </cell>
        </row>
        <row r="72">
          <cell r="A72">
            <v>7.01</v>
          </cell>
          <cell r="B72" t="str">
            <v>COSTO AMBIENTAL</v>
          </cell>
          <cell r="C72" t="str">
            <v>GLB</v>
          </cell>
          <cell r="D72">
            <v>1</v>
          </cell>
          <cell r="E72">
            <v>53016.05</v>
          </cell>
          <cell r="F72">
            <v>53016.05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M72">
            <v>1</v>
          </cell>
          <cell r="N72">
            <v>53016.05</v>
          </cell>
        </row>
        <row r="73">
          <cell r="B73" t="str">
            <v>COSTO DIRECTO==&gt;</v>
          </cell>
          <cell r="F73">
            <v>7393615.5199999996</v>
          </cell>
          <cell r="H73">
            <v>3118831.5709700263</v>
          </cell>
          <cell r="J73">
            <v>67012.84</v>
          </cell>
          <cell r="L73">
            <v>3185844.41</v>
          </cell>
          <cell r="N73">
            <v>4207771.1154299742</v>
          </cell>
        </row>
        <row r="74">
          <cell r="B74" t="str">
            <v>COSTOS INDIRECTOS==&gt;</v>
          </cell>
          <cell r="D74">
            <v>0.10879944160255713</v>
          </cell>
          <cell r="F74">
            <v>804421.24</v>
          </cell>
          <cell r="H74">
            <v>339327.13</v>
          </cell>
          <cell r="J74">
            <v>7290.96</v>
          </cell>
          <cell r="L74">
            <v>346618.09</v>
          </cell>
          <cell r="N74">
            <v>457803.15</v>
          </cell>
        </row>
        <row r="75">
          <cell r="B75" t="str">
            <v>Gastos Generales por Cuneta Revestida de Concreto==&gt;</v>
          </cell>
          <cell r="D75">
            <v>9870.73</v>
          </cell>
          <cell r="E75">
            <v>45.47</v>
          </cell>
          <cell r="G75">
            <v>9955.42</v>
          </cell>
          <cell r="H75">
            <v>49250.559999999998</v>
          </cell>
          <cell r="I75">
            <v>422.76</v>
          </cell>
          <cell r="J75">
            <v>2091.44</v>
          </cell>
          <cell r="K75">
            <v>10378.18</v>
          </cell>
          <cell r="L75">
            <v>51342</v>
          </cell>
        </row>
        <row r="76">
          <cell r="B76" t="str">
            <v>TOTAL VALORIZADO==&gt;</v>
          </cell>
          <cell r="F76">
            <v>8198036.7599999998</v>
          </cell>
          <cell r="H76">
            <v>3507409.2609700263</v>
          </cell>
          <cell r="J76">
            <v>76395.240000000005</v>
          </cell>
          <cell r="L76">
            <v>3583804.5</v>
          </cell>
          <cell r="N76">
            <v>4665574.2654299745</v>
          </cell>
        </row>
        <row r="77">
          <cell r="B77" t="str">
            <v>PORCENTAJE DE AVANCE VALORIZADO==&gt;</v>
          </cell>
          <cell r="H77">
            <v>0.42783526881502132</v>
          </cell>
          <cell r="J77">
            <v>9.3187237672254612E-3</v>
          </cell>
          <cell r="L77">
            <v>0.43715399246392256</v>
          </cell>
          <cell r="N77">
            <v>0.5691087271277343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MºSº"/>
      <sheetName val="VAL ADIC 02"/>
      <sheetName val="SR ADIC 02"/>
      <sheetName val="R-ARTE ADIC-02"/>
      <sheetName val="alcant ADIC-02"/>
      <sheetName val="CºCº ADIC-02"/>
      <sheetName val="ex rell CºCº ADIC 02"/>
      <sheetName val="conc encofr CºCº cd ADIC 02"/>
      <sheetName val="SUB-CIM MURO CºAº"/>
      <sheetName val="MM-PN"/>
      <sheetName val="ADIC TERR"/>
      <sheetName val="VAL-MM"/>
      <sheetName val="VAL"/>
      <sheetName val="Mov"/>
      <sheetName val="cartel"/>
      <sheetName val="topog"/>
      <sheetName val="mtsv"/>
      <sheetName val="limp"/>
      <sheetName val="perf"/>
      <sheetName val="rm-perf"/>
      <sheetName val="ctrl-perf"/>
      <sheetName val="EXP"/>
      <sheetName val="RM EXP"/>
      <sheetName val="ctrl-exp"/>
      <sheetName val="EXP MM"/>
      <sheetName val="TERRA"/>
      <sheetName val="RES terra"/>
      <sheetName val="ctrl-terr"/>
      <sheetName val="Base"/>
      <sheetName val="RM base"/>
      <sheetName val="TRANSP MAT GR"/>
      <sheetName val="IMP"/>
      <sheetName val="RM imp"/>
      <sheetName val="TSB"/>
      <sheetName val="RM tsb"/>
      <sheetName val="S-A"/>
      <sheetName val="RC-250"/>
      <sheetName val="R-ARTE"/>
      <sheetName val="alcant"/>
      <sheetName val="alcant36"/>
      <sheetName val="alcant48"/>
      <sheetName val="Emboq"/>
      <sheetName val="BADEN"/>
      <sheetName val="mur CºCº"/>
      <sheetName val="dow"/>
      <sheetName val="mur mp"/>
      <sheetName val="excav rell CºCº"/>
      <sheetName val="conc encofr CºCº cd"/>
      <sheetName val="excav rell MP"/>
      <sheetName val="MM Mamp Pd"/>
      <sheetName val="MM mp"/>
      <sheetName val="MM excav rell MP"/>
      <sheetName val="mur CºAº"/>
      <sheetName val="Muro H9"/>
      <sheetName val="MM pircas"/>
      <sheetName val="RM pircas"/>
      <sheetName val="PINT ALC"/>
      <sheetName val="SEÑAL 01"/>
      <sheetName val="SEÑAL 02"/>
      <sheetName val="s-amb"/>
      <sheetName val="p-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C7">
            <v>75000</v>
          </cell>
          <cell r="D7">
            <v>0.24</v>
          </cell>
        </row>
        <row r="8">
          <cell r="C8">
            <v>75010</v>
          </cell>
          <cell r="D8">
            <v>2.41</v>
          </cell>
          <cell r="E8">
            <v>10</v>
          </cell>
          <cell r="F8">
            <v>13.25</v>
          </cell>
          <cell r="G8">
            <v>0</v>
          </cell>
          <cell r="H8">
            <v>0</v>
          </cell>
          <cell r="I8">
            <v>13.25</v>
          </cell>
        </row>
        <row r="9">
          <cell r="C9">
            <v>75020</v>
          </cell>
          <cell r="D9">
            <v>13.73</v>
          </cell>
          <cell r="E9">
            <v>10</v>
          </cell>
          <cell r="F9">
            <v>80.7</v>
          </cell>
          <cell r="G9">
            <v>0</v>
          </cell>
          <cell r="H9">
            <v>0</v>
          </cell>
          <cell r="I9">
            <v>80.7</v>
          </cell>
        </row>
        <row r="10">
          <cell r="C10">
            <v>75023</v>
          </cell>
          <cell r="D10">
            <v>0.08</v>
          </cell>
          <cell r="E10">
            <v>3</v>
          </cell>
          <cell r="F10">
            <v>20.72</v>
          </cell>
          <cell r="G10">
            <v>0</v>
          </cell>
          <cell r="H10">
            <v>0</v>
          </cell>
          <cell r="I10">
            <v>20.72</v>
          </cell>
        </row>
        <row r="11">
          <cell r="C11">
            <v>75040</v>
          </cell>
          <cell r="D11">
            <v>0.05</v>
          </cell>
          <cell r="E11">
            <v>17</v>
          </cell>
          <cell r="F11">
            <v>1.1100000000000001</v>
          </cell>
          <cell r="G11">
            <v>0</v>
          </cell>
          <cell r="H11">
            <v>0</v>
          </cell>
          <cell r="I11">
            <v>1.1100000000000001</v>
          </cell>
        </row>
        <row r="12">
          <cell r="C12">
            <v>75060</v>
          </cell>
          <cell r="D12">
            <v>0</v>
          </cell>
          <cell r="E12">
            <v>20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</row>
        <row r="13">
          <cell r="C13">
            <v>75061</v>
          </cell>
          <cell r="D13">
            <v>0.03</v>
          </cell>
          <cell r="E13">
            <v>1</v>
          </cell>
          <cell r="F13">
            <v>0.01</v>
          </cell>
          <cell r="G13">
            <v>0</v>
          </cell>
          <cell r="H13">
            <v>0</v>
          </cell>
          <cell r="I13">
            <v>0.01</v>
          </cell>
        </row>
        <row r="14">
          <cell r="C14">
            <v>75070</v>
          </cell>
          <cell r="D14">
            <v>22.32</v>
          </cell>
          <cell r="E14">
            <v>9</v>
          </cell>
          <cell r="F14">
            <v>100.58</v>
          </cell>
          <cell r="G14">
            <v>30.17</v>
          </cell>
          <cell r="H14">
            <v>0</v>
          </cell>
          <cell r="I14">
            <v>70.41</v>
          </cell>
        </row>
        <row r="15">
          <cell r="C15">
            <v>75080</v>
          </cell>
          <cell r="D15">
            <v>11.95</v>
          </cell>
          <cell r="E15">
            <v>10</v>
          </cell>
          <cell r="F15">
            <v>171.35</v>
          </cell>
          <cell r="G15">
            <v>51.41</v>
          </cell>
          <cell r="H15">
            <v>0</v>
          </cell>
          <cell r="I15">
            <v>119.95</v>
          </cell>
        </row>
        <row r="16">
          <cell r="C16">
            <v>75100</v>
          </cell>
          <cell r="D16">
            <v>2.95</v>
          </cell>
          <cell r="E16">
            <v>20</v>
          </cell>
          <cell r="F16">
            <v>149</v>
          </cell>
          <cell r="G16">
            <v>44.7</v>
          </cell>
          <cell r="H16">
            <v>0</v>
          </cell>
          <cell r="I16">
            <v>104.3</v>
          </cell>
        </row>
        <row r="17">
          <cell r="C17">
            <v>75110</v>
          </cell>
          <cell r="D17">
            <v>19.420000000000002</v>
          </cell>
          <cell r="E17">
            <v>10</v>
          </cell>
          <cell r="F17">
            <v>111.85</v>
          </cell>
          <cell r="G17">
            <v>33.56</v>
          </cell>
          <cell r="H17">
            <v>0</v>
          </cell>
          <cell r="I17">
            <v>78.3</v>
          </cell>
        </row>
        <row r="18">
          <cell r="C18">
            <v>75120</v>
          </cell>
          <cell r="D18">
            <v>2.98</v>
          </cell>
          <cell r="E18">
            <v>10</v>
          </cell>
          <cell r="F18">
            <v>112</v>
          </cell>
          <cell r="G18">
            <v>33.6</v>
          </cell>
          <cell r="H18">
            <v>0</v>
          </cell>
          <cell r="I18">
            <v>78.400000000000006</v>
          </cell>
        </row>
        <row r="19">
          <cell r="C19">
            <v>75140</v>
          </cell>
          <cell r="D19">
            <v>3.1</v>
          </cell>
          <cell r="E19">
            <v>20</v>
          </cell>
          <cell r="F19">
            <v>60.8</v>
          </cell>
          <cell r="G19">
            <v>18.239999999999998</v>
          </cell>
          <cell r="H19">
            <v>0</v>
          </cell>
          <cell r="I19">
            <v>42.56</v>
          </cell>
        </row>
        <row r="20">
          <cell r="C20">
            <v>75150</v>
          </cell>
          <cell r="D20">
            <v>1.99</v>
          </cell>
          <cell r="E20">
            <v>10</v>
          </cell>
          <cell r="F20">
            <v>25.45</v>
          </cell>
          <cell r="G20">
            <v>7.64</v>
          </cell>
          <cell r="H20">
            <v>0</v>
          </cell>
          <cell r="I20">
            <v>17.82</v>
          </cell>
        </row>
        <row r="21">
          <cell r="C21">
            <v>75160</v>
          </cell>
          <cell r="D21">
            <v>1.53</v>
          </cell>
          <cell r="E21">
            <v>10</v>
          </cell>
          <cell r="F21">
            <v>17.600000000000001</v>
          </cell>
          <cell r="G21">
            <v>5.28</v>
          </cell>
          <cell r="H21">
            <v>0</v>
          </cell>
          <cell r="I21">
            <v>12.32</v>
          </cell>
        </row>
        <row r="22">
          <cell r="C22">
            <v>75170</v>
          </cell>
          <cell r="D22">
            <v>2.14</v>
          </cell>
          <cell r="E22">
            <v>10</v>
          </cell>
          <cell r="F22">
            <v>18.350000000000001</v>
          </cell>
          <cell r="G22">
            <v>5.51</v>
          </cell>
          <cell r="H22">
            <v>0</v>
          </cell>
          <cell r="I22">
            <v>12.85</v>
          </cell>
        </row>
        <row r="23">
          <cell r="C23">
            <v>75180</v>
          </cell>
          <cell r="D23">
            <v>2.31</v>
          </cell>
          <cell r="E23">
            <v>10</v>
          </cell>
          <cell r="F23">
            <v>22.25</v>
          </cell>
          <cell r="G23">
            <v>6.68</v>
          </cell>
          <cell r="H23">
            <v>0</v>
          </cell>
          <cell r="I23">
            <v>15.58</v>
          </cell>
        </row>
        <row r="24">
          <cell r="C24">
            <v>75200</v>
          </cell>
          <cell r="D24">
            <v>6.72</v>
          </cell>
          <cell r="E24">
            <v>20</v>
          </cell>
          <cell r="F24">
            <v>90.3</v>
          </cell>
          <cell r="G24">
            <v>27.09</v>
          </cell>
          <cell r="H24">
            <v>0</v>
          </cell>
          <cell r="I24">
            <v>63.21</v>
          </cell>
        </row>
        <row r="25">
          <cell r="C25">
            <v>75220</v>
          </cell>
          <cell r="D25">
            <v>5.45</v>
          </cell>
          <cell r="E25">
            <v>20</v>
          </cell>
          <cell r="F25">
            <v>121.7</v>
          </cell>
          <cell r="G25">
            <v>0</v>
          </cell>
          <cell r="H25">
            <v>0</v>
          </cell>
          <cell r="I25">
            <v>121.7</v>
          </cell>
        </row>
        <row r="26">
          <cell r="C26">
            <v>75240</v>
          </cell>
          <cell r="D26">
            <v>6.31</v>
          </cell>
          <cell r="E26">
            <v>20</v>
          </cell>
          <cell r="F26">
            <v>117.6</v>
          </cell>
          <cell r="G26">
            <v>0</v>
          </cell>
          <cell r="H26">
            <v>0</v>
          </cell>
          <cell r="I26">
            <v>117.6</v>
          </cell>
        </row>
        <row r="27">
          <cell r="C27">
            <v>75260</v>
          </cell>
          <cell r="D27">
            <v>0.18</v>
          </cell>
          <cell r="E27">
            <v>20</v>
          </cell>
          <cell r="F27">
            <v>64.900000000000006</v>
          </cell>
          <cell r="G27">
            <v>0</v>
          </cell>
          <cell r="H27">
            <v>0</v>
          </cell>
          <cell r="I27">
            <v>64.900000000000006</v>
          </cell>
        </row>
        <row r="28">
          <cell r="C28">
            <v>75270</v>
          </cell>
          <cell r="D28">
            <v>2.12</v>
          </cell>
          <cell r="E28">
            <v>10</v>
          </cell>
          <cell r="F28">
            <v>11.5</v>
          </cell>
          <cell r="G28">
            <v>0</v>
          </cell>
          <cell r="H28">
            <v>0</v>
          </cell>
          <cell r="I28">
            <v>11.5</v>
          </cell>
        </row>
        <row r="29">
          <cell r="C29">
            <v>75280</v>
          </cell>
          <cell r="D29">
            <v>3.57</v>
          </cell>
          <cell r="E29">
            <v>10</v>
          </cell>
          <cell r="F29">
            <v>28.45</v>
          </cell>
          <cell r="G29">
            <v>0</v>
          </cell>
          <cell r="H29">
            <v>0</v>
          </cell>
          <cell r="I29">
            <v>28.45</v>
          </cell>
        </row>
        <row r="30">
          <cell r="C30">
            <v>75290</v>
          </cell>
          <cell r="D30">
            <v>4.46</v>
          </cell>
          <cell r="E30">
            <v>10</v>
          </cell>
          <cell r="F30">
            <v>40.15</v>
          </cell>
          <cell r="G30">
            <v>0</v>
          </cell>
          <cell r="H30">
            <v>0</v>
          </cell>
          <cell r="I30">
            <v>40.15</v>
          </cell>
        </row>
        <row r="31">
          <cell r="C31">
            <v>75300</v>
          </cell>
          <cell r="D31">
            <v>12.33</v>
          </cell>
          <cell r="E31">
            <v>10</v>
          </cell>
          <cell r="F31">
            <v>83.95</v>
          </cell>
          <cell r="G31">
            <v>0</v>
          </cell>
          <cell r="H31">
            <v>0</v>
          </cell>
          <cell r="I31">
            <v>83.95</v>
          </cell>
        </row>
        <row r="32">
          <cell r="C32">
            <v>75320</v>
          </cell>
          <cell r="D32">
            <v>4.47</v>
          </cell>
          <cell r="E32">
            <v>20</v>
          </cell>
          <cell r="F32">
            <v>168</v>
          </cell>
          <cell r="G32">
            <v>0</v>
          </cell>
          <cell r="H32">
            <v>0</v>
          </cell>
          <cell r="I32">
            <v>168</v>
          </cell>
        </row>
        <row r="33">
          <cell r="C33">
            <v>75340</v>
          </cell>
          <cell r="D33">
            <v>2.99</v>
          </cell>
          <cell r="E33">
            <v>20</v>
          </cell>
          <cell r="F33">
            <v>74.599999999999994</v>
          </cell>
          <cell r="G33">
            <v>0</v>
          </cell>
          <cell r="H33">
            <v>0</v>
          </cell>
          <cell r="I33">
            <v>74.599999999999994</v>
          </cell>
        </row>
        <row r="34">
          <cell r="C34">
            <v>75360</v>
          </cell>
          <cell r="D34">
            <v>1.32</v>
          </cell>
          <cell r="E34">
            <v>20</v>
          </cell>
          <cell r="F34">
            <v>43.1</v>
          </cell>
          <cell r="G34">
            <v>0</v>
          </cell>
          <cell r="H34">
            <v>0</v>
          </cell>
          <cell r="I34">
            <v>43.1</v>
          </cell>
        </row>
        <row r="35">
          <cell r="C35">
            <v>75380</v>
          </cell>
          <cell r="D35">
            <v>1.97</v>
          </cell>
          <cell r="E35">
            <v>20</v>
          </cell>
          <cell r="F35">
            <v>32.9</v>
          </cell>
          <cell r="G35">
            <v>0</v>
          </cell>
          <cell r="H35">
            <v>0</v>
          </cell>
          <cell r="I35">
            <v>32.9</v>
          </cell>
        </row>
        <row r="36">
          <cell r="C36">
            <v>75390</v>
          </cell>
          <cell r="D36">
            <v>1.84</v>
          </cell>
          <cell r="E36">
            <v>10</v>
          </cell>
          <cell r="F36">
            <v>19.05</v>
          </cell>
          <cell r="G36">
            <v>0</v>
          </cell>
          <cell r="H36">
            <v>0</v>
          </cell>
          <cell r="I36">
            <v>19.05</v>
          </cell>
        </row>
        <row r="37">
          <cell r="C37">
            <v>75400</v>
          </cell>
          <cell r="D37">
            <v>1.5</v>
          </cell>
          <cell r="E37">
            <v>10</v>
          </cell>
          <cell r="F37">
            <v>16.7</v>
          </cell>
          <cell r="G37">
            <v>0</v>
          </cell>
          <cell r="H37">
            <v>0</v>
          </cell>
          <cell r="I37">
            <v>16.7</v>
          </cell>
        </row>
        <row r="38">
          <cell r="C38">
            <v>75420</v>
          </cell>
          <cell r="D38">
            <v>8.25</v>
          </cell>
          <cell r="E38">
            <v>20</v>
          </cell>
          <cell r="F38">
            <v>97.5</v>
          </cell>
          <cell r="G38">
            <v>0</v>
          </cell>
          <cell r="H38">
            <v>0</v>
          </cell>
          <cell r="I38">
            <v>97.5</v>
          </cell>
        </row>
        <row r="39">
          <cell r="C39">
            <v>75440</v>
          </cell>
          <cell r="D39">
            <v>10.54</v>
          </cell>
          <cell r="E39">
            <v>20</v>
          </cell>
          <cell r="F39">
            <v>187.9</v>
          </cell>
          <cell r="G39">
            <v>0</v>
          </cell>
          <cell r="H39">
            <v>0</v>
          </cell>
          <cell r="I39">
            <v>187.9</v>
          </cell>
        </row>
        <row r="40">
          <cell r="C40">
            <v>75450</v>
          </cell>
          <cell r="D40">
            <v>4.13</v>
          </cell>
          <cell r="E40">
            <v>10</v>
          </cell>
          <cell r="F40">
            <v>73.349999999999994</v>
          </cell>
          <cell r="G40">
            <v>0</v>
          </cell>
          <cell r="H40">
            <v>0</v>
          </cell>
          <cell r="I40">
            <v>73.349999999999994</v>
          </cell>
        </row>
        <row r="41">
          <cell r="C41">
            <v>75460</v>
          </cell>
          <cell r="D41">
            <v>4.3</v>
          </cell>
          <cell r="E41">
            <v>10</v>
          </cell>
          <cell r="F41">
            <v>42.15</v>
          </cell>
          <cell r="G41">
            <v>0</v>
          </cell>
          <cell r="H41">
            <v>0</v>
          </cell>
          <cell r="I41">
            <v>42.15</v>
          </cell>
        </row>
        <row r="42">
          <cell r="C42">
            <v>75470</v>
          </cell>
          <cell r="D42">
            <v>6.48</v>
          </cell>
          <cell r="E42">
            <v>10</v>
          </cell>
          <cell r="F42">
            <v>53.9</v>
          </cell>
          <cell r="G42">
            <v>0</v>
          </cell>
          <cell r="H42">
            <v>0</v>
          </cell>
          <cell r="I42">
            <v>53.9</v>
          </cell>
        </row>
        <row r="43">
          <cell r="C43">
            <v>75480</v>
          </cell>
          <cell r="D43">
            <v>9.6999999999999993</v>
          </cell>
          <cell r="E43">
            <v>10</v>
          </cell>
          <cell r="F43">
            <v>80.900000000000006</v>
          </cell>
          <cell r="G43">
            <v>0</v>
          </cell>
          <cell r="H43">
            <v>0</v>
          </cell>
          <cell r="I43">
            <v>80.900000000000006</v>
          </cell>
        </row>
        <row r="44">
          <cell r="C44">
            <v>75490</v>
          </cell>
          <cell r="D44">
            <v>0.53</v>
          </cell>
          <cell r="E44">
            <v>10</v>
          </cell>
          <cell r="F44">
            <v>51.15</v>
          </cell>
          <cell r="G44">
            <v>0</v>
          </cell>
          <cell r="H44">
            <v>0</v>
          </cell>
          <cell r="I44">
            <v>51.15</v>
          </cell>
        </row>
        <row r="45">
          <cell r="C45">
            <v>75500</v>
          </cell>
          <cell r="D45">
            <v>1.71</v>
          </cell>
          <cell r="E45">
            <v>10</v>
          </cell>
          <cell r="F45">
            <v>11.2</v>
          </cell>
          <cell r="G45">
            <v>0</v>
          </cell>
          <cell r="H45">
            <v>0</v>
          </cell>
          <cell r="I45">
            <v>11.2</v>
          </cell>
        </row>
        <row r="46">
          <cell r="C46">
            <v>75520</v>
          </cell>
          <cell r="D46">
            <v>12.29</v>
          </cell>
          <cell r="E46">
            <v>20</v>
          </cell>
          <cell r="F46">
            <v>140</v>
          </cell>
          <cell r="G46">
            <v>0</v>
          </cell>
          <cell r="H46">
            <v>0</v>
          </cell>
          <cell r="I46">
            <v>140</v>
          </cell>
        </row>
        <row r="47">
          <cell r="C47">
            <v>75530</v>
          </cell>
          <cell r="D47">
            <v>8.4600000000000009</v>
          </cell>
          <cell r="E47">
            <v>10</v>
          </cell>
          <cell r="F47">
            <v>103.75</v>
          </cell>
          <cell r="G47">
            <v>0</v>
          </cell>
          <cell r="H47">
            <v>0</v>
          </cell>
          <cell r="I47">
            <v>103.75</v>
          </cell>
        </row>
        <row r="48">
          <cell r="C48">
            <v>75540</v>
          </cell>
          <cell r="D48">
            <v>3.14</v>
          </cell>
          <cell r="E48">
            <v>10</v>
          </cell>
          <cell r="F48">
            <v>58</v>
          </cell>
          <cell r="G48">
            <v>0</v>
          </cell>
          <cell r="H48">
            <v>0</v>
          </cell>
          <cell r="I48">
            <v>58</v>
          </cell>
        </row>
        <row r="49">
          <cell r="C49">
            <v>75550</v>
          </cell>
          <cell r="D49">
            <v>4.08</v>
          </cell>
          <cell r="E49">
            <v>10</v>
          </cell>
          <cell r="F49">
            <v>36.1</v>
          </cell>
          <cell r="G49">
            <v>0</v>
          </cell>
          <cell r="H49">
            <v>0</v>
          </cell>
          <cell r="I49">
            <v>36.1</v>
          </cell>
        </row>
        <row r="50">
          <cell r="C50">
            <v>75560</v>
          </cell>
          <cell r="D50">
            <v>4.97</v>
          </cell>
          <cell r="E50">
            <v>10</v>
          </cell>
          <cell r="F50">
            <v>45.25</v>
          </cell>
          <cell r="G50">
            <v>0</v>
          </cell>
          <cell r="H50">
            <v>0</v>
          </cell>
          <cell r="I50">
            <v>45.25</v>
          </cell>
        </row>
        <row r="51">
          <cell r="C51">
            <v>75570</v>
          </cell>
          <cell r="D51">
            <v>18.64</v>
          </cell>
          <cell r="E51">
            <v>10</v>
          </cell>
          <cell r="F51">
            <v>118.05</v>
          </cell>
          <cell r="G51">
            <v>0</v>
          </cell>
          <cell r="H51">
            <v>0</v>
          </cell>
          <cell r="I51">
            <v>118.05</v>
          </cell>
        </row>
        <row r="52">
          <cell r="C52">
            <v>75580</v>
          </cell>
          <cell r="D52">
            <v>7.75</v>
          </cell>
          <cell r="E52">
            <v>10</v>
          </cell>
          <cell r="F52">
            <v>131.94999999999999</v>
          </cell>
          <cell r="G52">
            <v>0</v>
          </cell>
          <cell r="H52">
            <v>0</v>
          </cell>
          <cell r="I52">
            <v>131.94999999999999</v>
          </cell>
        </row>
        <row r="53">
          <cell r="C53">
            <v>75600</v>
          </cell>
          <cell r="D53">
            <v>2.5</v>
          </cell>
          <cell r="E53">
            <v>20</v>
          </cell>
          <cell r="F53">
            <v>102.5</v>
          </cell>
          <cell r="G53">
            <v>0</v>
          </cell>
          <cell r="H53">
            <v>0</v>
          </cell>
          <cell r="I53">
            <v>102.5</v>
          </cell>
        </row>
        <row r="54">
          <cell r="C54">
            <v>75620</v>
          </cell>
          <cell r="D54">
            <v>5.97</v>
          </cell>
          <cell r="E54">
            <v>20</v>
          </cell>
          <cell r="F54">
            <v>84.7</v>
          </cell>
          <cell r="G54">
            <v>0</v>
          </cell>
          <cell r="H54">
            <v>0</v>
          </cell>
          <cell r="I54">
            <v>84.7</v>
          </cell>
        </row>
        <row r="55">
          <cell r="C55">
            <v>75640</v>
          </cell>
          <cell r="D55">
            <v>5.12</v>
          </cell>
          <cell r="E55">
            <v>20</v>
          </cell>
          <cell r="F55">
            <v>110.9</v>
          </cell>
          <cell r="G55">
            <v>0</v>
          </cell>
          <cell r="H55">
            <v>0</v>
          </cell>
          <cell r="I55">
            <v>110.9</v>
          </cell>
        </row>
        <row r="56">
          <cell r="C56">
            <v>75650</v>
          </cell>
          <cell r="D56">
            <v>3.9</v>
          </cell>
          <cell r="E56">
            <v>10</v>
          </cell>
          <cell r="F56">
            <v>45.1</v>
          </cell>
          <cell r="G56">
            <v>0</v>
          </cell>
          <cell r="H56">
            <v>0</v>
          </cell>
          <cell r="I56">
            <v>45.1</v>
          </cell>
        </row>
        <row r="57">
          <cell r="C57">
            <v>75660</v>
          </cell>
          <cell r="D57">
            <v>1.44</v>
          </cell>
          <cell r="E57">
            <v>10</v>
          </cell>
          <cell r="F57">
            <v>26.7</v>
          </cell>
          <cell r="G57">
            <v>0</v>
          </cell>
          <cell r="H57">
            <v>0</v>
          </cell>
          <cell r="I57">
            <v>26.7</v>
          </cell>
        </row>
        <row r="58">
          <cell r="C58">
            <v>75670</v>
          </cell>
          <cell r="D58">
            <v>2.2400000000000002</v>
          </cell>
          <cell r="E58">
            <v>10</v>
          </cell>
          <cell r="F58">
            <v>18.399999999999999</v>
          </cell>
          <cell r="G58">
            <v>0</v>
          </cell>
          <cell r="H58">
            <v>0</v>
          </cell>
          <cell r="I58">
            <v>18.399999999999999</v>
          </cell>
        </row>
        <row r="59">
          <cell r="C59">
            <v>75680</v>
          </cell>
          <cell r="D59">
            <v>1.24</v>
          </cell>
          <cell r="E59">
            <v>10</v>
          </cell>
          <cell r="F59">
            <v>17.399999999999999</v>
          </cell>
          <cell r="G59">
            <v>0</v>
          </cell>
          <cell r="H59">
            <v>0</v>
          </cell>
          <cell r="I59">
            <v>17.399999999999999</v>
          </cell>
        </row>
        <row r="60">
          <cell r="C60">
            <v>75700</v>
          </cell>
          <cell r="D60">
            <v>4.03</v>
          </cell>
          <cell r="E60">
            <v>20</v>
          </cell>
          <cell r="F60">
            <v>52.7</v>
          </cell>
          <cell r="G60">
            <v>0</v>
          </cell>
          <cell r="H60">
            <v>0</v>
          </cell>
          <cell r="I60">
            <v>52.7</v>
          </cell>
        </row>
        <row r="61">
          <cell r="C61">
            <v>75720</v>
          </cell>
          <cell r="D61">
            <v>2.19</v>
          </cell>
          <cell r="E61">
            <v>20</v>
          </cell>
          <cell r="F61">
            <v>62.2</v>
          </cell>
          <cell r="G61">
            <v>0</v>
          </cell>
          <cell r="H61">
            <v>0</v>
          </cell>
          <cell r="I61">
            <v>62.2</v>
          </cell>
        </row>
        <row r="62">
          <cell r="C62">
            <v>75740</v>
          </cell>
          <cell r="D62">
            <v>0.42</v>
          </cell>
          <cell r="E62">
            <v>20</v>
          </cell>
          <cell r="F62">
            <v>26.1</v>
          </cell>
          <cell r="G62">
            <v>0</v>
          </cell>
          <cell r="H62">
            <v>0</v>
          </cell>
          <cell r="I62">
            <v>26.1</v>
          </cell>
        </row>
        <row r="63">
          <cell r="C63">
            <v>75750</v>
          </cell>
          <cell r="D63">
            <v>0.62</v>
          </cell>
          <cell r="E63">
            <v>10</v>
          </cell>
          <cell r="F63">
            <v>5.2</v>
          </cell>
          <cell r="G63">
            <v>0</v>
          </cell>
          <cell r="H63">
            <v>0</v>
          </cell>
          <cell r="I63">
            <v>5.2</v>
          </cell>
        </row>
        <row r="64">
          <cell r="C64">
            <v>75760</v>
          </cell>
          <cell r="D64">
            <v>0.36</v>
          </cell>
          <cell r="E64">
            <v>10</v>
          </cell>
          <cell r="F64">
            <v>4.9000000000000004</v>
          </cell>
          <cell r="G64">
            <v>4.41</v>
          </cell>
          <cell r="H64">
            <v>0.49</v>
          </cell>
          <cell r="I64">
            <v>0</v>
          </cell>
        </row>
        <row r="65">
          <cell r="C65">
            <v>75770</v>
          </cell>
          <cell r="D65">
            <v>3.72</v>
          </cell>
          <cell r="E65">
            <v>10</v>
          </cell>
          <cell r="F65">
            <v>20.399999999999999</v>
          </cell>
          <cell r="G65">
            <v>18.36</v>
          </cell>
          <cell r="H65">
            <v>2.04</v>
          </cell>
          <cell r="I65">
            <v>0</v>
          </cell>
        </row>
        <row r="66">
          <cell r="C66">
            <v>75780</v>
          </cell>
          <cell r="D66">
            <v>5.81</v>
          </cell>
          <cell r="E66">
            <v>10</v>
          </cell>
          <cell r="F66">
            <v>47.65</v>
          </cell>
          <cell r="G66">
            <v>42.89</v>
          </cell>
          <cell r="H66">
            <v>4.7699999999999996</v>
          </cell>
          <cell r="I66">
            <v>0</v>
          </cell>
        </row>
        <row r="67">
          <cell r="C67">
            <v>75790</v>
          </cell>
          <cell r="D67">
            <v>0.76</v>
          </cell>
          <cell r="E67">
            <v>10</v>
          </cell>
          <cell r="F67">
            <v>32.85</v>
          </cell>
          <cell r="G67">
            <v>29.57</v>
          </cell>
          <cell r="H67">
            <v>3.29</v>
          </cell>
          <cell r="I67">
            <v>0</v>
          </cell>
        </row>
        <row r="68">
          <cell r="C68">
            <v>75800</v>
          </cell>
          <cell r="D68">
            <v>0.94</v>
          </cell>
          <cell r="E68">
            <v>10</v>
          </cell>
          <cell r="F68">
            <v>8.5</v>
          </cell>
          <cell r="G68">
            <v>7.65</v>
          </cell>
          <cell r="H68">
            <v>0.85</v>
          </cell>
          <cell r="I68">
            <v>0</v>
          </cell>
        </row>
        <row r="69">
          <cell r="C69">
            <v>75810</v>
          </cell>
          <cell r="D69">
            <v>7.48</v>
          </cell>
          <cell r="E69">
            <v>10</v>
          </cell>
          <cell r="F69">
            <v>42.1</v>
          </cell>
          <cell r="G69">
            <v>37.89</v>
          </cell>
          <cell r="H69">
            <v>4.21</v>
          </cell>
          <cell r="I69">
            <v>0</v>
          </cell>
        </row>
        <row r="70">
          <cell r="C70">
            <v>75820</v>
          </cell>
          <cell r="D70">
            <v>0.4</v>
          </cell>
          <cell r="E70">
            <v>10</v>
          </cell>
          <cell r="F70">
            <v>39.4</v>
          </cell>
          <cell r="G70">
            <v>35.46</v>
          </cell>
          <cell r="H70">
            <v>3.94</v>
          </cell>
          <cell r="I70">
            <v>0</v>
          </cell>
        </row>
        <row r="71">
          <cell r="C71">
            <v>75830</v>
          </cell>
          <cell r="D71">
            <v>0.5</v>
          </cell>
          <cell r="E71">
            <v>10</v>
          </cell>
          <cell r="F71">
            <v>4.5</v>
          </cell>
          <cell r="G71">
            <v>4.05</v>
          </cell>
          <cell r="H71">
            <v>0.45</v>
          </cell>
          <cell r="I71">
            <v>0</v>
          </cell>
        </row>
        <row r="72">
          <cell r="C72">
            <v>75840</v>
          </cell>
          <cell r="D72">
            <v>1.02</v>
          </cell>
          <cell r="E72">
            <v>10</v>
          </cell>
          <cell r="F72">
            <v>7.6</v>
          </cell>
          <cell r="G72">
            <v>6.84</v>
          </cell>
          <cell r="H72">
            <v>0.76</v>
          </cell>
          <cell r="I72">
            <v>0</v>
          </cell>
        </row>
        <row r="73">
          <cell r="C73">
            <v>75850</v>
          </cell>
          <cell r="D73">
            <v>3.92</v>
          </cell>
          <cell r="E73">
            <v>10</v>
          </cell>
          <cell r="F73">
            <v>24.7</v>
          </cell>
          <cell r="G73">
            <v>22.23</v>
          </cell>
          <cell r="H73">
            <v>2.4700000000000002</v>
          </cell>
          <cell r="I73">
            <v>0</v>
          </cell>
        </row>
        <row r="74">
          <cell r="C74">
            <v>75860</v>
          </cell>
          <cell r="D74">
            <v>4.9800000000000004</v>
          </cell>
          <cell r="E74">
            <v>10</v>
          </cell>
          <cell r="F74">
            <v>44.5</v>
          </cell>
          <cell r="G74">
            <v>40.049999999999997</v>
          </cell>
          <cell r="H74">
            <v>4.45</v>
          </cell>
          <cell r="I74">
            <v>0</v>
          </cell>
        </row>
        <row r="75">
          <cell r="C75">
            <v>75870</v>
          </cell>
          <cell r="D75">
            <v>6.39</v>
          </cell>
          <cell r="E75">
            <v>10</v>
          </cell>
          <cell r="F75">
            <v>56.85</v>
          </cell>
          <cell r="G75">
            <v>51.17</v>
          </cell>
          <cell r="H75">
            <v>5.69</v>
          </cell>
          <cell r="I75">
            <v>0</v>
          </cell>
        </row>
        <row r="76">
          <cell r="C76">
            <v>75880</v>
          </cell>
          <cell r="D76">
            <v>2.86</v>
          </cell>
          <cell r="E76">
            <v>10</v>
          </cell>
          <cell r="F76">
            <v>46.25</v>
          </cell>
          <cell r="G76">
            <v>41.63</v>
          </cell>
          <cell r="H76">
            <v>4.63</v>
          </cell>
          <cell r="I76">
            <v>0</v>
          </cell>
        </row>
        <row r="77">
          <cell r="C77">
            <v>75890</v>
          </cell>
          <cell r="D77">
            <v>1.95</v>
          </cell>
          <cell r="E77">
            <v>10</v>
          </cell>
          <cell r="F77">
            <v>24.05</v>
          </cell>
          <cell r="G77">
            <v>21.65</v>
          </cell>
          <cell r="H77">
            <v>2.41</v>
          </cell>
          <cell r="I77">
            <v>0</v>
          </cell>
        </row>
        <row r="78">
          <cell r="C78">
            <v>75900</v>
          </cell>
          <cell r="D78">
            <v>4.8499999999999996</v>
          </cell>
          <cell r="E78">
            <v>10</v>
          </cell>
          <cell r="F78">
            <v>34</v>
          </cell>
          <cell r="G78">
            <v>30.6</v>
          </cell>
          <cell r="H78">
            <v>3.4</v>
          </cell>
          <cell r="I78">
            <v>0</v>
          </cell>
        </row>
        <row r="79">
          <cell r="C79">
            <v>75910</v>
          </cell>
          <cell r="D79">
            <v>5.65</v>
          </cell>
          <cell r="E79">
            <v>10</v>
          </cell>
          <cell r="F79">
            <v>52.5</v>
          </cell>
          <cell r="G79">
            <v>47.25</v>
          </cell>
          <cell r="H79">
            <v>5.25</v>
          </cell>
          <cell r="I79">
            <v>0</v>
          </cell>
        </row>
        <row r="80">
          <cell r="C80">
            <v>75920</v>
          </cell>
          <cell r="D80">
            <v>8.1</v>
          </cell>
          <cell r="E80">
            <v>10</v>
          </cell>
          <cell r="F80">
            <v>68.75</v>
          </cell>
          <cell r="G80">
            <v>61.88</v>
          </cell>
          <cell r="H80">
            <v>6.88</v>
          </cell>
          <cell r="I80">
            <v>0</v>
          </cell>
        </row>
        <row r="81">
          <cell r="C81">
            <v>75940</v>
          </cell>
          <cell r="D81">
            <v>0.79</v>
          </cell>
          <cell r="E81">
            <v>20</v>
          </cell>
          <cell r="F81">
            <v>88.9</v>
          </cell>
          <cell r="G81">
            <v>80.010000000000005</v>
          </cell>
          <cell r="H81">
            <v>8.89</v>
          </cell>
          <cell r="I81">
            <v>0</v>
          </cell>
        </row>
        <row r="82">
          <cell r="C82">
            <v>75960</v>
          </cell>
          <cell r="D82">
            <v>2.06</v>
          </cell>
          <cell r="E82">
            <v>20</v>
          </cell>
          <cell r="F82">
            <v>28.5</v>
          </cell>
          <cell r="G82">
            <v>25.65</v>
          </cell>
          <cell r="H82">
            <v>2.85</v>
          </cell>
          <cell r="I82">
            <v>0</v>
          </cell>
        </row>
        <row r="83">
          <cell r="C83">
            <v>75970</v>
          </cell>
          <cell r="D83">
            <v>7.72</v>
          </cell>
          <cell r="E83">
            <v>10</v>
          </cell>
          <cell r="F83">
            <v>48.9</v>
          </cell>
          <cell r="G83">
            <v>44.01</v>
          </cell>
          <cell r="H83">
            <v>4.8899999999999997</v>
          </cell>
          <cell r="I83">
            <v>0</v>
          </cell>
        </row>
        <row r="84">
          <cell r="C84">
            <v>75980</v>
          </cell>
          <cell r="D84">
            <v>1.1200000000000001</v>
          </cell>
          <cell r="E84">
            <v>10</v>
          </cell>
          <cell r="F84">
            <v>44.2</v>
          </cell>
          <cell r="G84">
            <v>39.78</v>
          </cell>
          <cell r="H84">
            <v>4.42</v>
          </cell>
          <cell r="I84">
            <v>0</v>
          </cell>
        </row>
        <row r="85">
          <cell r="C85">
            <v>75990</v>
          </cell>
          <cell r="D85">
            <v>0.77</v>
          </cell>
          <cell r="E85">
            <v>10</v>
          </cell>
          <cell r="F85">
            <v>9.4499999999999993</v>
          </cell>
          <cell r="G85">
            <v>8.51</v>
          </cell>
          <cell r="H85">
            <v>0.95</v>
          </cell>
          <cell r="I85">
            <v>0</v>
          </cell>
        </row>
        <row r="86">
          <cell r="C86">
            <v>76000</v>
          </cell>
          <cell r="D86">
            <v>0.27</v>
          </cell>
          <cell r="E86">
            <v>10</v>
          </cell>
          <cell r="F86">
            <v>5.2</v>
          </cell>
          <cell r="G86">
            <v>4.68</v>
          </cell>
          <cell r="H86">
            <v>0.52</v>
          </cell>
          <cell r="I86">
            <v>0</v>
          </cell>
        </row>
        <row r="87">
          <cell r="C87">
            <v>76020</v>
          </cell>
          <cell r="D87">
            <v>24.82</v>
          </cell>
          <cell r="E87">
            <v>20</v>
          </cell>
          <cell r="F87">
            <v>250.9</v>
          </cell>
          <cell r="G87">
            <v>225.81</v>
          </cell>
          <cell r="H87">
            <v>25.09</v>
          </cell>
          <cell r="I87">
            <v>0</v>
          </cell>
        </row>
        <row r="88">
          <cell r="C88">
            <v>76040</v>
          </cell>
          <cell r="D88">
            <v>9.14</v>
          </cell>
          <cell r="E88">
            <v>20</v>
          </cell>
          <cell r="F88">
            <v>339.6</v>
          </cell>
          <cell r="G88">
            <v>305.64</v>
          </cell>
          <cell r="H88">
            <v>33.96</v>
          </cell>
          <cell r="I88">
            <v>0</v>
          </cell>
        </row>
        <row r="89">
          <cell r="C89">
            <v>76060</v>
          </cell>
          <cell r="D89">
            <v>0.82</v>
          </cell>
          <cell r="E89">
            <v>20</v>
          </cell>
          <cell r="F89">
            <v>99.6</v>
          </cell>
          <cell r="G89">
            <v>89.64</v>
          </cell>
          <cell r="H89">
            <v>9.9600000000000009</v>
          </cell>
          <cell r="I89">
            <v>0</v>
          </cell>
        </row>
        <row r="90">
          <cell r="C90">
            <v>76070</v>
          </cell>
          <cell r="D90">
            <v>4.99</v>
          </cell>
          <cell r="E90">
            <v>10</v>
          </cell>
          <cell r="F90">
            <v>29.05</v>
          </cell>
          <cell r="G90">
            <v>26.15</v>
          </cell>
          <cell r="H90">
            <v>2.91</v>
          </cell>
          <cell r="I90">
            <v>0</v>
          </cell>
        </row>
        <row r="91">
          <cell r="C91">
            <v>76080</v>
          </cell>
          <cell r="D91">
            <v>20.72</v>
          </cell>
          <cell r="E91">
            <v>10</v>
          </cell>
          <cell r="F91">
            <v>128.55000000000001</v>
          </cell>
          <cell r="G91">
            <v>115.7</v>
          </cell>
          <cell r="H91">
            <v>12.86</v>
          </cell>
          <cell r="I91">
            <v>0</v>
          </cell>
        </row>
        <row r="92">
          <cell r="C92">
            <v>76100</v>
          </cell>
          <cell r="D92">
            <v>57.21</v>
          </cell>
          <cell r="E92">
            <v>20</v>
          </cell>
          <cell r="F92">
            <v>779.3</v>
          </cell>
          <cell r="G92">
            <v>701.37</v>
          </cell>
          <cell r="H92">
            <v>77.930000000000007</v>
          </cell>
          <cell r="I92">
            <v>0</v>
          </cell>
        </row>
        <row r="93">
          <cell r="C93">
            <v>76110</v>
          </cell>
          <cell r="D93">
            <v>12.98</v>
          </cell>
          <cell r="E93">
            <v>10</v>
          </cell>
          <cell r="F93">
            <v>350.95</v>
          </cell>
          <cell r="G93">
            <v>315.86</v>
          </cell>
          <cell r="H93">
            <v>35.1</v>
          </cell>
          <cell r="I93">
            <v>0</v>
          </cell>
        </row>
        <row r="94">
          <cell r="C94">
            <v>76120</v>
          </cell>
          <cell r="D94">
            <v>3.81</v>
          </cell>
          <cell r="E94">
            <v>10</v>
          </cell>
          <cell r="F94">
            <v>83.95</v>
          </cell>
          <cell r="G94">
            <v>75.56</v>
          </cell>
          <cell r="H94">
            <v>8.4</v>
          </cell>
          <cell r="I94">
            <v>0</v>
          </cell>
        </row>
        <row r="95">
          <cell r="C95">
            <v>76130</v>
          </cell>
          <cell r="D95">
            <v>1.2</v>
          </cell>
          <cell r="E95">
            <v>10</v>
          </cell>
          <cell r="F95">
            <v>25.05</v>
          </cell>
          <cell r="G95">
            <v>22.55</v>
          </cell>
          <cell r="H95">
            <v>2.5099999999999998</v>
          </cell>
          <cell r="I95">
            <v>0</v>
          </cell>
        </row>
        <row r="96">
          <cell r="C96">
            <v>76140</v>
          </cell>
          <cell r="D96">
            <v>1.71</v>
          </cell>
          <cell r="E96">
            <v>10</v>
          </cell>
          <cell r="F96">
            <v>14.55</v>
          </cell>
          <cell r="G96">
            <v>13.1</v>
          </cell>
          <cell r="H96">
            <v>1.46</v>
          </cell>
          <cell r="I96">
            <v>0</v>
          </cell>
        </row>
        <row r="97">
          <cell r="C97">
            <v>76150</v>
          </cell>
          <cell r="D97">
            <v>10.92</v>
          </cell>
          <cell r="E97">
            <v>10</v>
          </cell>
          <cell r="F97">
            <v>63.15</v>
          </cell>
          <cell r="G97">
            <v>56.84</v>
          </cell>
          <cell r="H97">
            <v>6.32</v>
          </cell>
          <cell r="I97">
            <v>0</v>
          </cell>
        </row>
        <row r="98">
          <cell r="C98">
            <v>76160</v>
          </cell>
          <cell r="D98">
            <v>13.79</v>
          </cell>
          <cell r="E98">
            <v>10</v>
          </cell>
          <cell r="F98">
            <v>123.55</v>
          </cell>
          <cell r="G98">
            <v>111.2</v>
          </cell>
          <cell r="H98">
            <v>12.36</v>
          </cell>
          <cell r="I98">
            <v>0</v>
          </cell>
        </row>
        <row r="99">
          <cell r="C99">
            <v>76170</v>
          </cell>
          <cell r="D99">
            <v>1.49</v>
          </cell>
          <cell r="E99">
            <v>10</v>
          </cell>
          <cell r="F99">
            <v>76.400000000000006</v>
          </cell>
          <cell r="G99">
            <v>68.760000000000005</v>
          </cell>
          <cell r="H99">
            <v>7.64</v>
          </cell>
          <cell r="I99">
            <v>0</v>
          </cell>
        </row>
        <row r="100">
          <cell r="C100">
            <v>76180</v>
          </cell>
          <cell r="D100">
            <v>4.3</v>
          </cell>
          <cell r="E100">
            <v>10</v>
          </cell>
          <cell r="F100">
            <v>28.95</v>
          </cell>
          <cell r="G100">
            <v>26.06</v>
          </cell>
          <cell r="H100">
            <v>2.9</v>
          </cell>
          <cell r="I100">
            <v>0</v>
          </cell>
        </row>
        <row r="101">
          <cell r="C101">
            <v>76190</v>
          </cell>
          <cell r="D101">
            <v>3.84</v>
          </cell>
          <cell r="E101">
            <v>10</v>
          </cell>
          <cell r="F101">
            <v>40.700000000000003</v>
          </cell>
          <cell r="G101">
            <v>36.630000000000003</v>
          </cell>
          <cell r="H101">
            <v>4.07</v>
          </cell>
          <cell r="I101">
            <v>0</v>
          </cell>
        </row>
        <row r="102">
          <cell r="C102">
            <v>76200</v>
          </cell>
          <cell r="D102">
            <v>1.2</v>
          </cell>
          <cell r="E102">
            <v>10</v>
          </cell>
          <cell r="F102">
            <v>25.2</v>
          </cell>
          <cell r="G102">
            <v>22.68</v>
          </cell>
          <cell r="H102">
            <v>2.52</v>
          </cell>
          <cell r="I102">
            <v>0</v>
          </cell>
        </row>
        <row r="103">
          <cell r="C103">
            <v>76220</v>
          </cell>
          <cell r="D103">
            <v>8</v>
          </cell>
          <cell r="E103">
            <v>20</v>
          </cell>
          <cell r="F103">
            <v>92</v>
          </cell>
          <cell r="G103">
            <v>82.8</v>
          </cell>
          <cell r="H103">
            <v>9.1999999999999993</v>
          </cell>
          <cell r="I103">
            <v>0</v>
          </cell>
        </row>
        <row r="104">
          <cell r="C104">
            <v>76240</v>
          </cell>
          <cell r="D104">
            <v>1.0900000000000001</v>
          </cell>
          <cell r="E104">
            <v>20</v>
          </cell>
          <cell r="F104">
            <v>90.9</v>
          </cell>
          <cell r="G104">
            <v>81.81</v>
          </cell>
          <cell r="H104">
            <v>9.09</v>
          </cell>
          <cell r="I104">
            <v>0</v>
          </cell>
        </row>
        <row r="105">
          <cell r="C105">
            <v>76260</v>
          </cell>
          <cell r="D105">
            <v>4.34</v>
          </cell>
          <cell r="E105">
            <v>20</v>
          </cell>
          <cell r="F105">
            <v>54.3</v>
          </cell>
          <cell r="G105">
            <v>48.87</v>
          </cell>
          <cell r="H105">
            <v>5.43</v>
          </cell>
          <cell r="I105">
            <v>0</v>
          </cell>
        </row>
        <row r="106">
          <cell r="C106">
            <v>76280</v>
          </cell>
          <cell r="D106">
            <v>13.49</v>
          </cell>
          <cell r="E106">
            <v>20</v>
          </cell>
          <cell r="F106">
            <v>178.3</v>
          </cell>
          <cell r="G106">
            <v>160.47</v>
          </cell>
          <cell r="H106">
            <v>17.829999999999998</v>
          </cell>
          <cell r="I106">
            <v>0</v>
          </cell>
        </row>
        <row r="107">
          <cell r="C107">
            <v>76300</v>
          </cell>
          <cell r="D107">
            <v>18.239999999999998</v>
          </cell>
          <cell r="E107">
            <v>20</v>
          </cell>
          <cell r="F107">
            <v>317.3</v>
          </cell>
          <cell r="G107">
            <v>285.57</v>
          </cell>
          <cell r="H107">
            <v>31.73</v>
          </cell>
          <cell r="I107">
            <v>0</v>
          </cell>
        </row>
        <row r="108">
          <cell r="C108">
            <v>76310</v>
          </cell>
          <cell r="D108">
            <v>3.63</v>
          </cell>
          <cell r="E108">
            <v>10</v>
          </cell>
          <cell r="F108">
            <v>109.35</v>
          </cell>
          <cell r="G108">
            <v>98.42</v>
          </cell>
          <cell r="H108">
            <v>10.94</v>
          </cell>
          <cell r="I108">
            <v>0</v>
          </cell>
        </row>
        <row r="109">
          <cell r="C109">
            <v>76320</v>
          </cell>
          <cell r="D109">
            <v>3.01</v>
          </cell>
          <cell r="E109">
            <v>10</v>
          </cell>
          <cell r="F109">
            <v>33.200000000000003</v>
          </cell>
          <cell r="G109">
            <v>29.88</v>
          </cell>
          <cell r="H109">
            <v>3.32</v>
          </cell>
          <cell r="I109">
            <v>0</v>
          </cell>
        </row>
        <row r="110">
          <cell r="C110">
            <v>76340</v>
          </cell>
          <cell r="D110">
            <v>7.27</v>
          </cell>
          <cell r="E110">
            <v>20</v>
          </cell>
          <cell r="F110">
            <v>102.8</v>
          </cell>
          <cell r="G110">
            <v>92.52</v>
          </cell>
          <cell r="H110">
            <v>10.28</v>
          </cell>
          <cell r="I110">
            <v>0</v>
          </cell>
        </row>
        <row r="111">
          <cell r="C111">
            <v>76360</v>
          </cell>
          <cell r="D111">
            <v>6.34</v>
          </cell>
          <cell r="E111">
            <v>20</v>
          </cell>
          <cell r="F111">
            <v>136.1</v>
          </cell>
          <cell r="G111">
            <v>122.49</v>
          </cell>
          <cell r="H111">
            <v>13.61</v>
          </cell>
          <cell r="I111">
            <v>0</v>
          </cell>
        </row>
        <row r="112">
          <cell r="C112">
            <v>76370</v>
          </cell>
          <cell r="D112">
            <v>3.5</v>
          </cell>
          <cell r="E112">
            <v>10</v>
          </cell>
          <cell r="F112">
            <v>49.2</v>
          </cell>
          <cell r="G112">
            <v>44.28</v>
          </cell>
          <cell r="H112">
            <v>4.92</v>
          </cell>
          <cell r="I112">
            <v>0</v>
          </cell>
        </row>
        <row r="113">
          <cell r="C113">
            <v>76380</v>
          </cell>
          <cell r="D113">
            <v>1.91</v>
          </cell>
          <cell r="E113">
            <v>10</v>
          </cell>
          <cell r="F113">
            <v>27.05</v>
          </cell>
          <cell r="G113">
            <v>24.35</v>
          </cell>
          <cell r="H113">
            <v>2.71</v>
          </cell>
          <cell r="I113">
            <v>0</v>
          </cell>
        </row>
        <row r="114">
          <cell r="C114">
            <v>76385</v>
          </cell>
          <cell r="D114">
            <v>1.03</v>
          </cell>
          <cell r="E114">
            <v>5</v>
          </cell>
          <cell r="F114">
            <v>7.35</v>
          </cell>
          <cell r="G114">
            <v>6.62</v>
          </cell>
          <cell r="H114">
            <v>0.74</v>
          </cell>
          <cell r="I114">
            <v>0</v>
          </cell>
        </row>
        <row r="115">
          <cell r="C115">
            <v>76400</v>
          </cell>
          <cell r="D115">
            <v>0.05</v>
          </cell>
          <cell r="E115">
            <v>15</v>
          </cell>
          <cell r="F115">
            <v>8.1</v>
          </cell>
          <cell r="G115">
            <v>7.29</v>
          </cell>
          <cell r="H115">
            <v>0.81</v>
          </cell>
          <cell r="I115">
            <v>0</v>
          </cell>
        </row>
        <row r="116">
          <cell r="C116">
            <v>76410</v>
          </cell>
          <cell r="D116">
            <v>3.46</v>
          </cell>
          <cell r="E116">
            <v>10</v>
          </cell>
          <cell r="F116">
            <v>17.55</v>
          </cell>
          <cell r="G116">
            <v>15.8</v>
          </cell>
          <cell r="H116">
            <v>1.76</v>
          </cell>
          <cell r="I116">
            <v>0</v>
          </cell>
        </row>
        <row r="117">
          <cell r="C117">
            <v>76420</v>
          </cell>
          <cell r="D117">
            <v>33.11</v>
          </cell>
          <cell r="E117">
            <v>10</v>
          </cell>
          <cell r="F117">
            <v>182.85</v>
          </cell>
          <cell r="G117">
            <v>164.57</v>
          </cell>
          <cell r="H117">
            <v>18.29</v>
          </cell>
          <cell r="I117">
            <v>0</v>
          </cell>
        </row>
        <row r="118">
          <cell r="C118">
            <v>76430</v>
          </cell>
          <cell r="D118">
            <v>23.94</v>
          </cell>
          <cell r="E118">
            <v>10</v>
          </cell>
          <cell r="F118">
            <v>285.25</v>
          </cell>
          <cell r="G118">
            <v>256.73</v>
          </cell>
          <cell r="H118">
            <v>28.53</v>
          </cell>
          <cell r="I118">
            <v>0</v>
          </cell>
        </row>
        <row r="119">
          <cell r="C119">
            <v>76440</v>
          </cell>
          <cell r="D119">
            <v>12.93</v>
          </cell>
          <cell r="E119">
            <v>10</v>
          </cell>
          <cell r="F119">
            <v>184.35</v>
          </cell>
          <cell r="G119">
            <v>165.92</v>
          </cell>
          <cell r="H119">
            <v>18.440000000000001</v>
          </cell>
          <cell r="I119">
            <v>0</v>
          </cell>
        </row>
        <row r="120">
          <cell r="C120">
            <v>76460</v>
          </cell>
          <cell r="D120">
            <v>42.56</v>
          </cell>
          <cell r="E120">
            <v>20</v>
          </cell>
          <cell r="F120">
            <v>554.9</v>
          </cell>
          <cell r="G120">
            <v>499.41</v>
          </cell>
          <cell r="H120">
            <v>55.49</v>
          </cell>
          <cell r="I120">
            <v>0</v>
          </cell>
        </row>
        <row r="121">
          <cell r="C121">
            <v>76470</v>
          </cell>
          <cell r="D121">
            <v>10.19</v>
          </cell>
          <cell r="E121">
            <v>10</v>
          </cell>
          <cell r="F121">
            <v>263.75</v>
          </cell>
          <cell r="G121">
            <v>237.38</v>
          </cell>
          <cell r="H121">
            <v>26.38</v>
          </cell>
          <cell r="I121">
            <v>0</v>
          </cell>
        </row>
        <row r="122">
          <cell r="C122">
            <v>76480</v>
          </cell>
          <cell r="D122">
            <v>4.7</v>
          </cell>
          <cell r="E122">
            <v>10</v>
          </cell>
          <cell r="F122">
            <v>74.45</v>
          </cell>
          <cell r="G122">
            <v>67.010000000000005</v>
          </cell>
          <cell r="H122">
            <v>7.45</v>
          </cell>
          <cell r="I122">
            <v>0</v>
          </cell>
        </row>
        <row r="123">
          <cell r="C123">
            <v>76490</v>
          </cell>
          <cell r="D123">
            <v>8.14</v>
          </cell>
          <cell r="E123">
            <v>10</v>
          </cell>
          <cell r="F123">
            <v>64.2</v>
          </cell>
          <cell r="G123">
            <v>57.78</v>
          </cell>
          <cell r="H123">
            <v>6.42</v>
          </cell>
          <cell r="I123">
            <v>0</v>
          </cell>
        </row>
        <row r="124">
          <cell r="C124">
            <v>76500</v>
          </cell>
          <cell r="D124">
            <v>36.340000000000003</v>
          </cell>
          <cell r="E124">
            <v>10</v>
          </cell>
          <cell r="F124">
            <v>222.4</v>
          </cell>
          <cell r="G124">
            <v>200.16</v>
          </cell>
          <cell r="H124">
            <v>22.24</v>
          </cell>
          <cell r="I124">
            <v>0</v>
          </cell>
        </row>
        <row r="125">
          <cell r="C125">
            <v>76510</v>
          </cell>
          <cell r="D125">
            <v>55.38</v>
          </cell>
          <cell r="E125">
            <v>10</v>
          </cell>
          <cell r="F125">
            <v>458.6</v>
          </cell>
          <cell r="G125">
            <v>412.74</v>
          </cell>
          <cell r="H125">
            <v>45.86</v>
          </cell>
          <cell r="I125">
            <v>0</v>
          </cell>
        </row>
        <row r="126">
          <cell r="C126">
            <v>76520</v>
          </cell>
          <cell r="D126">
            <v>13.69</v>
          </cell>
          <cell r="E126">
            <v>10</v>
          </cell>
          <cell r="F126">
            <v>345.35</v>
          </cell>
          <cell r="G126">
            <v>310.82</v>
          </cell>
          <cell r="H126">
            <v>34.54</v>
          </cell>
          <cell r="I126">
            <v>0</v>
          </cell>
        </row>
        <row r="127">
          <cell r="C127">
            <v>76530</v>
          </cell>
          <cell r="D127">
            <v>16.940000000000001</v>
          </cell>
          <cell r="E127">
            <v>10</v>
          </cell>
          <cell r="F127">
            <v>153.15</v>
          </cell>
          <cell r="G127">
            <v>137.84</v>
          </cell>
          <cell r="H127">
            <v>15.32</v>
          </cell>
          <cell r="I127">
            <v>0</v>
          </cell>
        </row>
        <row r="128">
          <cell r="C128">
            <v>76540</v>
          </cell>
          <cell r="D128">
            <v>4.21</v>
          </cell>
          <cell r="E128">
            <v>10</v>
          </cell>
          <cell r="F128">
            <v>105.75</v>
          </cell>
          <cell r="G128">
            <v>95.18</v>
          </cell>
          <cell r="H128">
            <v>10.58</v>
          </cell>
          <cell r="I128">
            <v>0</v>
          </cell>
        </row>
        <row r="129">
          <cell r="C129">
            <v>76560</v>
          </cell>
          <cell r="D129">
            <v>1.98</v>
          </cell>
          <cell r="E129">
            <v>20</v>
          </cell>
          <cell r="F129">
            <v>61.9</v>
          </cell>
          <cell r="G129">
            <v>55.71</v>
          </cell>
          <cell r="H129">
            <v>6.19</v>
          </cell>
          <cell r="I129">
            <v>0</v>
          </cell>
        </row>
        <row r="130">
          <cell r="C130">
            <v>76570</v>
          </cell>
          <cell r="D130">
            <v>5.31</v>
          </cell>
          <cell r="E130">
            <v>10</v>
          </cell>
          <cell r="F130">
            <v>36.450000000000003</v>
          </cell>
          <cell r="G130">
            <v>0</v>
          </cell>
          <cell r="H130">
            <v>0</v>
          </cell>
          <cell r="I130">
            <v>0</v>
          </cell>
        </row>
        <row r="131">
          <cell r="C131">
            <v>76580</v>
          </cell>
          <cell r="D131">
            <v>23.79</v>
          </cell>
          <cell r="E131">
            <v>10</v>
          </cell>
          <cell r="F131">
            <v>145.5</v>
          </cell>
          <cell r="G131">
            <v>130.94999999999999</v>
          </cell>
          <cell r="H131">
            <v>14.55</v>
          </cell>
          <cell r="I131">
            <v>0</v>
          </cell>
        </row>
        <row r="132">
          <cell r="C132">
            <v>76590</v>
          </cell>
          <cell r="D132">
            <v>19.04</v>
          </cell>
          <cell r="E132">
            <v>10</v>
          </cell>
          <cell r="F132">
            <v>214.15</v>
          </cell>
          <cell r="G132">
            <v>192.74</v>
          </cell>
          <cell r="H132">
            <v>21.42</v>
          </cell>
          <cell r="I132">
            <v>0</v>
          </cell>
        </row>
        <row r="133">
          <cell r="C133">
            <v>76600</v>
          </cell>
          <cell r="D133">
            <v>1</v>
          </cell>
          <cell r="E133">
            <v>10</v>
          </cell>
          <cell r="F133">
            <v>100.2</v>
          </cell>
          <cell r="G133">
            <v>90.18</v>
          </cell>
          <cell r="H133">
            <v>10.02</v>
          </cell>
          <cell r="I133">
            <v>0</v>
          </cell>
        </row>
        <row r="134">
          <cell r="C134">
            <v>76620</v>
          </cell>
          <cell r="D134">
            <v>2.36</v>
          </cell>
          <cell r="E134">
            <v>20</v>
          </cell>
          <cell r="F134">
            <v>33.6</v>
          </cell>
          <cell r="G134">
            <v>30.24</v>
          </cell>
          <cell r="H134">
            <v>3.36</v>
          </cell>
          <cell r="I134">
            <v>0</v>
          </cell>
        </row>
        <row r="135">
          <cell r="C135">
            <v>76640</v>
          </cell>
          <cell r="D135">
            <v>9.83</v>
          </cell>
          <cell r="E135">
            <v>20</v>
          </cell>
          <cell r="F135">
            <v>121.9</v>
          </cell>
          <cell r="G135">
            <v>109.71</v>
          </cell>
          <cell r="H135">
            <v>12.19</v>
          </cell>
          <cell r="I135">
            <v>0</v>
          </cell>
        </row>
        <row r="136">
          <cell r="C136">
            <v>76660</v>
          </cell>
          <cell r="D136">
            <v>3.96</v>
          </cell>
          <cell r="E136">
            <v>20</v>
          </cell>
          <cell r="F136">
            <v>137.9</v>
          </cell>
          <cell r="G136">
            <v>124.11</v>
          </cell>
          <cell r="H136">
            <v>13.79</v>
          </cell>
          <cell r="I136">
            <v>0</v>
          </cell>
        </row>
        <row r="137">
          <cell r="C137">
            <v>76680</v>
          </cell>
          <cell r="D137">
            <v>1.42</v>
          </cell>
          <cell r="E137">
            <v>20</v>
          </cell>
          <cell r="F137">
            <v>53.8</v>
          </cell>
          <cell r="G137">
            <v>48.42</v>
          </cell>
          <cell r="H137">
            <v>5.38</v>
          </cell>
          <cell r="I137">
            <v>0</v>
          </cell>
        </row>
        <row r="138">
          <cell r="C138">
            <v>76700</v>
          </cell>
          <cell r="D138">
            <v>4.47</v>
          </cell>
          <cell r="E138">
            <v>20</v>
          </cell>
          <cell r="F138">
            <v>58.9</v>
          </cell>
          <cell r="G138">
            <v>53.01</v>
          </cell>
          <cell r="H138">
            <v>5.89</v>
          </cell>
          <cell r="I138">
            <v>0</v>
          </cell>
        </row>
        <row r="139">
          <cell r="C139">
            <v>76720</v>
          </cell>
          <cell r="D139">
            <v>0.32</v>
          </cell>
          <cell r="E139">
            <v>20</v>
          </cell>
          <cell r="F139">
            <v>47.9</v>
          </cell>
          <cell r="G139">
            <v>43.11</v>
          </cell>
          <cell r="H139">
            <v>4.79</v>
          </cell>
          <cell r="I139">
            <v>0</v>
          </cell>
        </row>
        <row r="140">
          <cell r="C140">
            <v>76730</v>
          </cell>
          <cell r="D140">
            <v>0.06</v>
          </cell>
          <cell r="E140">
            <v>10</v>
          </cell>
          <cell r="F140">
            <v>1.9</v>
          </cell>
          <cell r="G140">
            <v>1.71</v>
          </cell>
          <cell r="H140">
            <v>0.19</v>
          </cell>
          <cell r="I140">
            <v>0</v>
          </cell>
        </row>
        <row r="141">
          <cell r="C141">
            <v>76740</v>
          </cell>
          <cell r="D141">
            <v>0.51</v>
          </cell>
          <cell r="E141">
            <v>10</v>
          </cell>
          <cell r="F141">
            <v>2.85</v>
          </cell>
          <cell r="G141">
            <v>2.57</v>
          </cell>
          <cell r="H141">
            <v>0.28999999999999998</v>
          </cell>
          <cell r="I141">
            <v>0</v>
          </cell>
        </row>
        <row r="142">
          <cell r="C142">
            <v>76750</v>
          </cell>
          <cell r="D142">
            <v>0</v>
          </cell>
          <cell r="E142">
            <v>10</v>
          </cell>
          <cell r="F142">
            <v>1.28</v>
          </cell>
          <cell r="G142">
            <v>1.1499999999999999</v>
          </cell>
          <cell r="H142">
            <v>0.13</v>
          </cell>
          <cell r="I142">
            <v>0</v>
          </cell>
        </row>
        <row r="143">
          <cell r="C143">
            <v>76760</v>
          </cell>
          <cell r="D143">
            <v>0</v>
          </cell>
          <cell r="E143">
            <v>10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C144">
            <v>76770</v>
          </cell>
          <cell r="D144">
            <v>0.16</v>
          </cell>
          <cell r="E144">
            <v>10</v>
          </cell>
          <cell r="F144">
            <v>0.4</v>
          </cell>
          <cell r="G144">
            <v>0.36</v>
          </cell>
          <cell r="H144">
            <v>0.04</v>
          </cell>
          <cell r="I144">
            <v>0</v>
          </cell>
        </row>
        <row r="145">
          <cell r="C145">
            <v>76780</v>
          </cell>
          <cell r="D145">
            <v>1.07</v>
          </cell>
          <cell r="E145">
            <v>10</v>
          </cell>
          <cell r="F145">
            <v>6.15</v>
          </cell>
          <cell r="G145">
            <v>5.54</v>
          </cell>
          <cell r="H145">
            <v>0.62</v>
          </cell>
          <cell r="I145">
            <v>0</v>
          </cell>
        </row>
        <row r="146">
          <cell r="C146">
            <v>76790</v>
          </cell>
          <cell r="D146">
            <v>1.0900000000000001</v>
          </cell>
          <cell r="E146">
            <v>10</v>
          </cell>
          <cell r="F146">
            <v>10.8</v>
          </cell>
          <cell r="G146">
            <v>9.7200000000000006</v>
          </cell>
          <cell r="H146">
            <v>1.08</v>
          </cell>
          <cell r="I146">
            <v>0</v>
          </cell>
        </row>
        <row r="147">
          <cell r="C147">
            <v>76800</v>
          </cell>
          <cell r="D147">
            <v>1.49</v>
          </cell>
          <cell r="E147">
            <v>10</v>
          </cell>
          <cell r="F147">
            <v>12.9</v>
          </cell>
          <cell r="G147">
            <v>11.61</v>
          </cell>
          <cell r="H147">
            <v>1.29</v>
          </cell>
          <cell r="I147">
            <v>0</v>
          </cell>
        </row>
        <row r="148">
          <cell r="C148">
            <v>76820</v>
          </cell>
          <cell r="D148">
            <v>2.6</v>
          </cell>
          <cell r="E148">
            <v>20</v>
          </cell>
          <cell r="F148">
            <v>40.9</v>
          </cell>
          <cell r="G148">
            <v>36.81</v>
          </cell>
          <cell r="H148">
            <v>4.09</v>
          </cell>
          <cell r="I148">
            <v>0</v>
          </cell>
        </row>
        <row r="149">
          <cell r="C149">
            <v>76840</v>
          </cell>
          <cell r="D149">
            <v>4.3600000000000003</v>
          </cell>
          <cell r="E149">
            <v>20</v>
          </cell>
          <cell r="F149">
            <v>69.599999999999994</v>
          </cell>
          <cell r="G149">
            <v>62.64</v>
          </cell>
          <cell r="H149">
            <v>6.96</v>
          </cell>
          <cell r="I149">
            <v>0</v>
          </cell>
        </row>
        <row r="150">
          <cell r="C150">
            <v>76850</v>
          </cell>
          <cell r="D150">
            <v>1.94</v>
          </cell>
          <cell r="E150">
            <v>10</v>
          </cell>
          <cell r="F150">
            <v>31.5</v>
          </cell>
          <cell r="G150">
            <v>3.15</v>
          </cell>
          <cell r="H150">
            <v>0</v>
          </cell>
          <cell r="I150">
            <v>28.35</v>
          </cell>
        </row>
        <row r="151">
          <cell r="C151">
            <v>76860</v>
          </cell>
          <cell r="D151">
            <v>0.5</v>
          </cell>
          <cell r="E151">
            <v>10</v>
          </cell>
          <cell r="F151">
            <v>12.2</v>
          </cell>
          <cell r="G151">
            <v>1.22</v>
          </cell>
          <cell r="H151">
            <v>0</v>
          </cell>
          <cell r="I151">
            <v>10.98</v>
          </cell>
        </row>
        <row r="152">
          <cell r="C152">
            <v>76880</v>
          </cell>
          <cell r="D152">
            <v>0</v>
          </cell>
          <cell r="E152">
            <v>20</v>
          </cell>
          <cell r="F152">
            <v>2.5</v>
          </cell>
          <cell r="G152">
            <v>0.25</v>
          </cell>
          <cell r="H152">
            <v>0</v>
          </cell>
          <cell r="I152">
            <v>2.25</v>
          </cell>
        </row>
        <row r="153">
          <cell r="C153">
            <v>76900</v>
          </cell>
          <cell r="D153">
            <v>0</v>
          </cell>
          <cell r="E153">
            <v>20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C154">
            <v>76920</v>
          </cell>
          <cell r="D154">
            <v>0.15</v>
          </cell>
          <cell r="E154">
            <v>20</v>
          </cell>
          <cell r="F154">
            <v>0.75</v>
          </cell>
          <cell r="G154">
            <v>0.08</v>
          </cell>
          <cell r="H154">
            <v>0</v>
          </cell>
          <cell r="I154">
            <v>0.68</v>
          </cell>
        </row>
        <row r="155">
          <cell r="C155">
            <v>76930</v>
          </cell>
          <cell r="D155">
            <v>2.13</v>
          </cell>
          <cell r="E155">
            <v>10</v>
          </cell>
          <cell r="F155">
            <v>11.4</v>
          </cell>
          <cell r="G155">
            <v>1.1399999999999999</v>
          </cell>
          <cell r="H155">
            <v>0</v>
          </cell>
          <cell r="I155">
            <v>10.26</v>
          </cell>
        </row>
        <row r="156">
          <cell r="C156">
            <v>76940</v>
          </cell>
          <cell r="D156">
            <v>12.22</v>
          </cell>
          <cell r="E156">
            <v>10</v>
          </cell>
          <cell r="F156">
            <v>71.75</v>
          </cell>
          <cell r="G156">
            <v>7.18</v>
          </cell>
          <cell r="H156">
            <v>0</v>
          </cell>
          <cell r="I156">
            <v>64.58</v>
          </cell>
        </row>
        <row r="157">
          <cell r="C157">
            <v>76960</v>
          </cell>
          <cell r="D157">
            <v>0.8</v>
          </cell>
          <cell r="E157">
            <v>20</v>
          </cell>
          <cell r="F157">
            <v>130.19999999999999</v>
          </cell>
          <cell r="G157">
            <v>13.02</v>
          </cell>
          <cell r="H157">
            <v>0</v>
          </cell>
          <cell r="I157">
            <v>117.18</v>
          </cell>
        </row>
        <row r="158">
          <cell r="C158">
            <v>76980</v>
          </cell>
          <cell r="D158">
            <v>4.04</v>
          </cell>
          <cell r="E158">
            <v>20</v>
          </cell>
          <cell r="F158">
            <v>48.4</v>
          </cell>
          <cell r="G158">
            <v>0</v>
          </cell>
          <cell r="H158">
            <v>0</v>
          </cell>
          <cell r="I158">
            <v>48.4</v>
          </cell>
        </row>
        <row r="159">
          <cell r="C159">
            <v>77000</v>
          </cell>
          <cell r="D159">
            <v>0</v>
          </cell>
          <cell r="E159">
            <v>20</v>
          </cell>
          <cell r="F159">
            <v>20.2</v>
          </cell>
          <cell r="G159">
            <v>0</v>
          </cell>
          <cell r="H159">
            <v>0</v>
          </cell>
          <cell r="I159">
            <v>20.2</v>
          </cell>
        </row>
        <row r="160">
          <cell r="C160">
            <v>77010</v>
          </cell>
          <cell r="D160">
            <v>7.97</v>
          </cell>
          <cell r="E160">
            <v>10</v>
          </cell>
          <cell r="F160">
            <v>19.93</v>
          </cell>
          <cell r="G160">
            <v>0</v>
          </cell>
          <cell r="H160">
            <v>0</v>
          </cell>
          <cell r="I160">
            <v>19.93</v>
          </cell>
        </row>
        <row r="161">
          <cell r="C161">
            <v>77020</v>
          </cell>
          <cell r="D161">
            <v>2.94</v>
          </cell>
          <cell r="E161">
            <v>10</v>
          </cell>
          <cell r="F161">
            <v>54.55</v>
          </cell>
          <cell r="G161">
            <v>0</v>
          </cell>
          <cell r="H161">
            <v>0</v>
          </cell>
          <cell r="I161">
            <v>54.55</v>
          </cell>
        </row>
        <row r="162">
          <cell r="C162">
            <v>77030</v>
          </cell>
          <cell r="D162">
            <v>3.65</v>
          </cell>
          <cell r="E162">
            <v>10</v>
          </cell>
          <cell r="F162">
            <v>32.950000000000003</v>
          </cell>
          <cell r="G162">
            <v>0</v>
          </cell>
          <cell r="H162">
            <v>0</v>
          </cell>
          <cell r="I162">
            <v>32.950000000000003</v>
          </cell>
        </row>
        <row r="163">
          <cell r="C163">
            <v>77040</v>
          </cell>
          <cell r="D163">
            <v>7.24</v>
          </cell>
          <cell r="E163">
            <v>10</v>
          </cell>
          <cell r="F163">
            <v>54.45</v>
          </cell>
          <cell r="G163">
            <v>0</v>
          </cell>
          <cell r="H163">
            <v>0</v>
          </cell>
          <cell r="I163">
            <v>54.45</v>
          </cell>
        </row>
        <row r="164">
          <cell r="C164">
            <v>77050</v>
          </cell>
          <cell r="D164">
            <v>11.51</v>
          </cell>
          <cell r="E164">
            <v>10</v>
          </cell>
          <cell r="F164">
            <v>93.75</v>
          </cell>
          <cell r="G164">
            <v>0</v>
          </cell>
          <cell r="H164">
            <v>0</v>
          </cell>
          <cell r="I164">
            <v>93.75</v>
          </cell>
        </row>
        <row r="165">
          <cell r="C165">
            <v>77060</v>
          </cell>
          <cell r="D165">
            <v>1.8</v>
          </cell>
          <cell r="E165">
            <v>10</v>
          </cell>
          <cell r="F165">
            <v>66.55</v>
          </cell>
          <cell r="G165">
            <v>0</v>
          </cell>
          <cell r="H165">
            <v>0</v>
          </cell>
          <cell r="I165">
            <v>66.55</v>
          </cell>
        </row>
        <row r="166">
          <cell r="C166">
            <v>77080</v>
          </cell>
          <cell r="D166">
            <v>7.0000000000000007E-2</v>
          </cell>
          <cell r="E166">
            <v>20</v>
          </cell>
          <cell r="F166">
            <v>18.7</v>
          </cell>
          <cell r="G166">
            <v>0</v>
          </cell>
          <cell r="H166">
            <v>0</v>
          </cell>
          <cell r="I166">
            <v>18.7</v>
          </cell>
        </row>
        <row r="167">
          <cell r="C167">
            <v>77100</v>
          </cell>
          <cell r="D167">
            <v>3.73</v>
          </cell>
          <cell r="E167">
            <v>20</v>
          </cell>
          <cell r="F167">
            <v>38</v>
          </cell>
          <cell r="G167">
            <v>0</v>
          </cell>
          <cell r="H167">
            <v>0</v>
          </cell>
          <cell r="I167">
            <v>38</v>
          </cell>
        </row>
        <row r="168">
          <cell r="C168">
            <v>77120</v>
          </cell>
          <cell r="D168">
            <v>6.11</v>
          </cell>
          <cell r="E168">
            <v>20</v>
          </cell>
          <cell r="F168">
            <v>98.4</v>
          </cell>
          <cell r="G168">
            <v>0</v>
          </cell>
          <cell r="H168">
            <v>0</v>
          </cell>
          <cell r="I168">
            <v>98.4</v>
          </cell>
        </row>
        <row r="169">
          <cell r="C169">
            <v>77140</v>
          </cell>
          <cell r="D169">
            <v>14.44</v>
          </cell>
          <cell r="E169">
            <v>20</v>
          </cell>
          <cell r="F169">
            <v>205.5</v>
          </cell>
          <cell r="G169">
            <v>0</v>
          </cell>
          <cell r="H169">
            <v>0</v>
          </cell>
          <cell r="I169">
            <v>205.5</v>
          </cell>
        </row>
        <row r="170">
          <cell r="C170">
            <v>77150</v>
          </cell>
          <cell r="D170">
            <v>16.71</v>
          </cell>
          <cell r="E170">
            <v>10</v>
          </cell>
          <cell r="F170">
            <v>155.75</v>
          </cell>
          <cell r="G170">
            <v>0</v>
          </cell>
          <cell r="H170">
            <v>0</v>
          </cell>
          <cell r="I170">
            <v>155.75</v>
          </cell>
        </row>
        <row r="171">
          <cell r="C171">
            <v>77160</v>
          </cell>
          <cell r="D171">
            <v>17.12</v>
          </cell>
          <cell r="E171">
            <v>10</v>
          </cell>
          <cell r="F171">
            <v>169.15</v>
          </cell>
          <cell r="G171">
            <v>0</v>
          </cell>
          <cell r="H171">
            <v>0</v>
          </cell>
          <cell r="I171">
            <v>169.15</v>
          </cell>
        </row>
        <row r="172">
          <cell r="C172">
            <v>77170</v>
          </cell>
          <cell r="D172">
            <v>9.73</v>
          </cell>
          <cell r="E172">
            <v>10</v>
          </cell>
          <cell r="F172">
            <v>134.25</v>
          </cell>
          <cell r="G172">
            <v>0</v>
          </cell>
          <cell r="H172">
            <v>0</v>
          </cell>
          <cell r="I172">
            <v>134.25</v>
          </cell>
        </row>
        <row r="173">
          <cell r="C173">
            <v>77180</v>
          </cell>
          <cell r="D173">
            <v>20.34</v>
          </cell>
          <cell r="E173">
            <v>10</v>
          </cell>
          <cell r="F173">
            <v>150.35</v>
          </cell>
          <cell r="G173">
            <v>0</v>
          </cell>
          <cell r="H173">
            <v>0</v>
          </cell>
          <cell r="I173">
            <v>150.35</v>
          </cell>
        </row>
        <row r="174">
          <cell r="C174">
            <v>77200</v>
          </cell>
          <cell r="D174">
            <v>27.37</v>
          </cell>
          <cell r="E174">
            <v>20</v>
          </cell>
          <cell r="F174">
            <v>477.1</v>
          </cell>
          <cell r="G174">
            <v>0</v>
          </cell>
          <cell r="H174">
            <v>0</v>
          </cell>
          <cell r="I174">
            <v>477.1</v>
          </cell>
        </row>
        <row r="175">
          <cell r="C175">
            <v>77210</v>
          </cell>
          <cell r="D175">
            <v>15.28</v>
          </cell>
          <cell r="E175">
            <v>10</v>
          </cell>
          <cell r="F175">
            <v>213.25</v>
          </cell>
          <cell r="G175">
            <v>0</v>
          </cell>
          <cell r="H175">
            <v>0</v>
          </cell>
          <cell r="I175">
            <v>213.25</v>
          </cell>
        </row>
        <row r="176">
          <cell r="C176">
            <v>77220</v>
          </cell>
          <cell r="D176">
            <v>13.55</v>
          </cell>
          <cell r="E176">
            <v>10</v>
          </cell>
          <cell r="F176">
            <v>144.15</v>
          </cell>
          <cell r="G176">
            <v>0</v>
          </cell>
          <cell r="H176">
            <v>0</v>
          </cell>
          <cell r="I176">
            <v>144.15</v>
          </cell>
        </row>
        <row r="177">
          <cell r="C177">
            <v>77240</v>
          </cell>
          <cell r="D177">
            <v>9.93</v>
          </cell>
          <cell r="E177">
            <v>20</v>
          </cell>
          <cell r="F177">
            <v>234.8</v>
          </cell>
          <cell r="G177">
            <v>0</v>
          </cell>
          <cell r="H177">
            <v>0</v>
          </cell>
          <cell r="I177">
            <v>234.8</v>
          </cell>
        </row>
        <row r="178">
          <cell r="C178">
            <v>77260</v>
          </cell>
          <cell r="D178">
            <v>15.22</v>
          </cell>
          <cell r="E178">
            <v>20</v>
          </cell>
          <cell r="F178">
            <v>251.5</v>
          </cell>
          <cell r="G178">
            <v>0</v>
          </cell>
          <cell r="H178">
            <v>0</v>
          </cell>
          <cell r="I178">
            <v>251.5</v>
          </cell>
        </row>
        <row r="179">
          <cell r="C179">
            <v>77280</v>
          </cell>
          <cell r="D179">
            <v>26.56</v>
          </cell>
          <cell r="E179">
            <v>20</v>
          </cell>
          <cell r="F179">
            <v>417.8</v>
          </cell>
          <cell r="G179">
            <v>0</v>
          </cell>
          <cell r="H179">
            <v>0</v>
          </cell>
          <cell r="I179">
            <v>417.8</v>
          </cell>
        </row>
        <row r="180">
          <cell r="C180">
            <v>77300</v>
          </cell>
          <cell r="D180">
            <v>19.03</v>
          </cell>
          <cell r="E180">
            <v>20</v>
          </cell>
          <cell r="F180">
            <v>455.9</v>
          </cell>
          <cell r="G180">
            <v>0</v>
          </cell>
          <cell r="H180">
            <v>0</v>
          </cell>
          <cell r="I180">
            <v>455.9</v>
          </cell>
        </row>
        <row r="181">
          <cell r="C181">
            <v>77310</v>
          </cell>
          <cell r="D181">
            <v>15.4</v>
          </cell>
          <cell r="E181">
            <v>10</v>
          </cell>
          <cell r="F181">
            <v>172.15</v>
          </cell>
          <cell r="G181">
            <v>0</v>
          </cell>
          <cell r="H181">
            <v>0</v>
          </cell>
          <cell r="I181">
            <v>172.15</v>
          </cell>
        </row>
        <row r="182">
          <cell r="C182">
            <v>77320</v>
          </cell>
          <cell r="D182">
            <v>8.26</v>
          </cell>
          <cell r="E182">
            <v>10</v>
          </cell>
          <cell r="F182">
            <v>118.3</v>
          </cell>
          <cell r="G182">
            <v>0</v>
          </cell>
          <cell r="H182">
            <v>0</v>
          </cell>
          <cell r="I182">
            <v>118.3</v>
          </cell>
        </row>
        <row r="183">
          <cell r="C183">
            <v>77330</v>
          </cell>
          <cell r="D183">
            <v>5.4</v>
          </cell>
          <cell r="E183">
            <v>10</v>
          </cell>
          <cell r="F183">
            <v>68.3</v>
          </cell>
          <cell r="G183">
            <v>0</v>
          </cell>
          <cell r="H183">
            <v>0</v>
          </cell>
          <cell r="I183">
            <v>68.3</v>
          </cell>
        </row>
        <row r="184">
          <cell r="C184">
            <v>77340</v>
          </cell>
          <cell r="D184">
            <v>17.25</v>
          </cell>
          <cell r="E184">
            <v>10</v>
          </cell>
          <cell r="F184">
            <v>113.25</v>
          </cell>
          <cell r="G184">
            <v>0</v>
          </cell>
          <cell r="H184">
            <v>0</v>
          </cell>
          <cell r="I184">
            <v>113.25</v>
          </cell>
        </row>
        <row r="185">
          <cell r="C185">
            <v>77350</v>
          </cell>
          <cell r="D185">
            <v>13.61</v>
          </cell>
          <cell r="E185">
            <v>10</v>
          </cell>
          <cell r="F185">
            <v>154.30000000000001</v>
          </cell>
          <cell r="G185">
            <v>0</v>
          </cell>
          <cell r="H185">
            <v>0</v>
          </cell>
          <cell r="I185">
            <v>154.30000000000001</v>
          </cell>
        </row>
        <row r="186">
          <cell r="C186">
            <v>77360</v>
          </cell>
          <cell r="D186">
            <v>9.86</v>
          </cell>
          <cell r="E186">
            <v>10</v>
          </cell>
          <cell r="F186">
            <v>117.35</v>
          </cell>
          <cell r="G186">
            <v>0</v>
          </cell>
          <cell r="H186">
            <v>0</v>
          </cell>
          <cell r="I186">
            <v>117.35</v>
          </cell>
        </row>
        <row r="187">
          <cell r="C187">
            <v>77380</v>
          </cell>
          <cell r="D187">
            <v>0.93</v>
          </cell>
          <cell r="E187">
            <v>20</v>
          </cell>
          <cell r="F187">
            <v>107.9</v>
          </cell>
          <cell r="G187">
            <v>102.51</v>
          </cell>
          <cell r="H187">
            <v>5.4</v>
          </cell>
          <cell r="I187">
            <v>0</v>
          </cell>
        </row>
        <row r="188">
          <cell r="C188">
            <v>77400</v>
          </cell>
          <cell r="D188">
            <v>0</v>
          </cell>
          <cell r="E188">
            <v>20</v>
          </cell>
          <cell r="F188">
            <v>4.6500000000000004</v>
          </cell>
          <cell r="G188">
            <v>4.42</v>
          </cell>
          <cell r="H188">
            <v>0.23</v>
          </cell>
          <cell r="I188">
            <v>0</v>
          </cell>
        </row>
        <row r="189">
          <cell r="C189">
            <v>77420</v>
          </cell>
          <cell r="D189">
            <v>0</v>
          </cell>
          <cell r="E189">
            <v>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C190">
            <v>77440</v>
          </cell>
          <cell r="D190">
            <v>0</v>
          </cell>
          <cell r="E190">
            <v>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C191">
            <v>77460</v>
          </cell>
          <cell r="D191">
            <v>5.6</v>
          </cell>
          <cell r="E191">
            <v>20</v>
          </cell>
          <cell r="F191">
            <v>28</v>
          </cell>
          <cell r="G191">
            <v>26.6</v>
          </cell>
          <cell r="H191">
            <v>1.4</v>
          </cell>
          <cell r="I191">
            <v>0</v>
          </cell>
        </row>
        <row r="192">
          <cell r="C192">
            <v>77470</v>
          </cell>
          <cell r="D192">
            <v>15.54</v>
          </cell>
          <cell r="E192">
            <v>10</v>
          </cell>
          <cell r="F192">
            <v>105.7</v>
          </cell>
          <cell r="G192">
            <v>100.42</v>
          </cell>
          <cell r="H192">
            <v>5.29</v>
          </cell>
          <cell r="I192">
            <v>0</v>
          </cell>
        </row>
        <row r="193">
          <cell r="C193">
            <v>77480</v>
          </cell>
          <cell r="D193">
            <v>0.12</v>
          </cell>
          <cell r="E193">
            <v>10</v>
          </cell>
          <cell r="F193">
            <v>78.3</v>
          </cell>
          <cell r="G193">
            <v>74.39</v>
          </cell>
          <cell r="H193">
            <v>3.92</v>
          </cell>
          <cell r="I193">
            <v>0</v>
          </cell>
        </row>
        <row r="194">
          <cell r="C194">
            <v>77500</v>
          </cell>
          <cell r="D194">
            <v>8.93</v>
          </cell>
          <cell r="E194">
            <v>20</v>
          </cell>
          <cell r="F194">
            <v>90.5</v>
          </cell>
          <cell r="G194">
            <v>85.98</v>
          </cell>
          <cell r="H194">
            <v>4.53</v>
          </cell>
          <cell r="I194">
            <v>0</v>
          </cell>
        </row>
        <row r="195">
          <cell r="C195">
            <v>77520</v>
          </cell>
          <cell r="D195">
            <v>9.24</v>
          </cell>
          <cell r="E195">
            <v>20</v>
          </cell>
          <cell r="F195">
            <v>181.7</v>
          </cell>
          <cell r="G195">
            <v>172.62</v>
          </cell>
          <cell r="H195">
            <v>9.09</v>
          </cell>
          <cell r="I195">
            <v>0</v>
          </cell>
        </row>
        <row r="196">
          <cell r="C196">
            <v>77530</v>
          </cell>
          <cell r="D196">
            <v>27.54</v>
          </cell>
          <cell r="E196">
            <v>10</v>
          </cell>
          <cell r="F196">
            <v>183.9</v>
          </cell>
          <cell r="G196">
            <v>174.71</v>
          </cell>
          <cell r="H196">
            <v>9.1999999999999993</v>
          </cell>
          <cell r="I196">
            <v>0</v>
          </cell>
        </row>
        <row r="197">
          <cell r="C197">
            <v>77540</v>
          </cell>
          <cell r="D197">
            <v>4.8600000000000003</v>
          </cell>
          <cell r="E197">
            <v>10</v>
          </cell>
          <cell r="F197">
            <v>162</v>
          </cell>
          <cell r="G197">
            <v>153.9</v>
          </cell>
          <cell r="H197">
            <v>8.1</v>
          </cell>
          <cell r="I197">
            <v>0</v>
          </cell>
        </row>
        <row r="198">
          <cell r="C198">
            <v>77550</v>
          </cell>
          <cell r="D198">
            <v>16.100000000000001</v>
          </cell>
          <cell r="E198">
            <v>10</v>
          </cell>
          <cell r="F198">
            <v>104.8</v>
          </cell>
          <cell r="G198">
            <v>99.56</v>
          </cell>
          <cell r="H198">
            <v>5.24</v>
          </cell>
          <cell r="I198">
            <v>0</v>
          </cell>
        </row>
        <row r="199">
          <cell r="C199">
            <v>77560</v>
          </cell>
          <cell r="D199">
            <v>4.72</v>
          </cell>
          <cell r="E199">
            <v>10</v>
          </cell>
          <cell r="F199">
            <v>104.1</v>
          </cell>
          <cell r="G199">
            <v>98.9</v>
          </cell>
          <cell r="H199">
            <v>5.21</v>
          </cell>
          <cell r="I199">
            <v>0</v>
          </cell>
        </row>
        <row r="200">
          <cell r="C200">
            <v>77580</v>
          </cell>
          <cell r="D200">
            <v>0</v>
          </cell>
          <cell r="E200">
            <v>20</v>
          </cell>
          <cell r="F200">
            <v>23.6</v>
          </cell>
          <cell r="G200">
            <v>22.42</v>
          </cell>
          <cell r="H200">
            <v>1.18</v>
          </cell>
          <cell r="I200">
            <v>0</v>
          </cell>
        </row>
        <row r="201">
          <cell r="C201">
            <v>77600</v>
          </cell>
          <cell r="D201">
            <v>22.38</v>
          </cell>
          <cell r="E201">
            <v>20</v>
          </cell>
          <cell r="F201">
            <v>111.9</v>
          </cell>
          <cell r="G201">
            <v>106.31</v>
          </cell>
          <cell r="H201">
            <v>5.6</v>
          </cell>
          <cell r="I201">
            <v>0</v>
          </cell>
        </row>
        <row r="202">
          <cell r="C202">
            <v>77620</v>
          </cell>
          <cell r="D202">
            <v>4.41</v>
          </cell>
          <cell r="E202">
            <v>20</v>
          </cell>
          <cell r="F202">
            <v>267.89999999999998</v>
          </cell>
          <cell r="G202">
            <v>254.51</v>
          </cell>
          <cell r="H202">
            <v>13.4</v>
          </cell>
          <cell r="I202">
            <v>0</v>
          </cell>
        </row>
        <row r="203">
          <cell r="C203">
            <v>77640</v>
          </cell>
          <cell r="D203">
            <v>1.1399999999999999</v>
          </cell>
          <cell r="E203">
            <v>20</v>
          </cell>
          <cell r="F203">
            <v>55.5</v>
          </cell>
          <cell r="G203">
            <v>52.73</v>
          </cell>
          <cell r="H203">
            <v>2.78</v>
          </cell>
          <cell r="I203">
            <v>0</v>
          </cell>
        </row>
        <row r="204">
          <cell r="C204">
            <v>77660</v>
          </cell>
          <cell r="D204">
            <v>9.4700000000000006</v>
          </cell>
          <cell r="E204">
            <v>20</v>
          </cell>
          <cell r="F204">
            <v>106.1</v>
          </cell>
          <cell r="G204">
            <v>100.8</v>
          </cell>
          <cell r="H204">
            <v>5.31</v>
          </cell>
          <cell r="I204">
            <v>0</v>
          </cell>
        </row>
        <row r="205">
          <cell r="C205">
            <v>77680</v>
          </cell>
          <cell r="D205">
            <v>13.33</v>
          </cell>
          <cell r="E205">
            <v>20</v>
          </cell>
          <cell r="F205">
            <v>228</v>
          </cell>
          <cell r="G205">
            <v>216.6</v>
          </cell>
          <cell r="H205">
            <v>11.4</v>
          </cell>
          <cell r="I205">
            <v>0</v>
          </cell>
        </row>
        <row r="206">
          <cell r="C206">
            <v>77690</v>
          </cell>
          <cell r="D206">
            <v>9.77</v>
          </cell>
          <cell r="E206">
            <v>10</v>
          </cell>
          <cell r="F206">
            <v>115.5</v>
          </cell>
          <cell r="G206">
            <v>109.73</v>
          </cell>
          <cell r="H206">
            <v>5.78</v>
          </cell>
          <cell r="I206">
            <v>0</v>
          </cell>
        </row>
        <row r="207">
          <cell r="C207">
            <v>77700</v>
          </cell>
          <cell r="D207">
            <v>10.67</v>
          </cell>
          <cell r="E207">
            <v>10</v>
          </cell>
          <cell r="F207">
            <v>102.2</v>
          </cell>
          <cell r="G207">
            <v>97.09</v>
          </cell>
          <cell r="H207">
            <v>5.1100000000000003</v>
          </cell>
          <cell r="I207">
            <v>0</v>
          </cell>
        </row>
        <row r="208">
          <cell r="C208">
            <v>77720</v>
          </cell>
          <cell r="D208">
            <v>7.58</v>
          </cell>
          <cell r="E208">
            <v>20</v>
          </cell>
          <cell r="F208">
            <v>182.5</v>
          </cell>
          <cell r="G208">
            <v>173.38</v>
          </cell>
          <cell r="H208">
            <v>9.1300000000000008</v>
          </cell>
          <cell r="I208">
            <v>0</v>
          </cell>
        </row>
        <row r="209">
          <cell r="C209">
            <v>77740</v>
          </cell>
          <cell r="D209">
            <v>10.35</v>
          </cell>
          <cell r="E209">
            <v>20</v>
          </cell>
          <cell r="F209">
            <v>179.3</v>
          </cell>
          <cell r="G209">
            <v>170.34</v>
          </cell>
          <cell r="H209">
            <v>8.9700000000000006</v>
          </cell>
          <cell r="I209">
            <v>0</v>
          </cell>
        </row>
        <row r="210">
          <cell r="C210">
            <v>77760</v>
          </cell>
          <cell r="D210">
            <v>5.0199999999999996</v>
          </cell>
          <cell r="E210">
            <v>20</v>
          </cell>
          <cell r="F210">
            <v>153.69999999999999</v>
          </cell>
          <cell r="G210">
            <v>146.02000000000001</v>
          </cell>
          <cell r="H210">
            <v>7.69</v>
          </cell>
          <cell r="I210">
            <v>0</v>
          </cell>
        </row>
        <row r="211">
          <cell r="C211">
            <v>77770</v>
          </cell>
          <cell r="D211">
            <v>2.2599999999999998</v>
          </cell>
          <cell r="E211">
            <v>10</v>
          </cell>
          <cell r="F211">
            <v>36.4</v>
          </cell>
          <cell r="G211">
            <v>34.58</v>
          </cell>
          <cell r="H211">
            <v>1.82</v>
          </cell>
          <cell r="I211">
            <v>0</v>
          </cell>
        </row>
        <row r="212">
          <cell r="C212">
            <v>77780</v>
          </cell>
          <cell r="D212">
            <v>0</v>
          </cell>
          <cell r="E212">
            <v>10</v>
          </cell>
          <cell r="F212">
            <v>5.65</v>
          </cell>
          <cell r="G212">
            <v>5.65</v>
          </cell>
          <cell r="H212">
            <v>0</v>
          </cell>
          <cell r="I212">
            <v>0</v>
          </cell>
        </row>
        <row r="213">
          <cell r="C213">
            <v>77790</v>
          </cell>
          <cell r="D213">
            <v>0.66</v>
          </cell>
          <cell r="E213">
            <v>10</v>
          </cell>
          <cell r="F213">
            <v>1.65</v>
          </cell>
          <cell r="G213">
            <v>1.65</v>
          </cell>
          <cell r="H213">
            <v>0</v>
          </cell>
          <cell r="I213">
            <v>0</v>
          </cell>
        </row>
        <row r="214">
          <cell r="C214">
            <v>77800</v>
          </cell>
          <cell r="D214">
            <v>5.48</v>
          </cell>
          <cell r="E214">
            <v>10</v>
          </cell>
          <cell r="F214">
            <v>30.7</v>
          </cell>
          <cell r="G214">
            <v>30.7</v>
          </cell>
          <cell r="H214">
            <v>0</v>
          </cell>
          <cell r="I214">
            <v>0</v>
          </cell>
        </row>
        <row r="215">
          <cell r="C215">
            <v>77810</v>
          </cell>
          <cell r="D215">
            <v>7.6</v>
          </cell>
          <cell r="E215">
            <v>10</v>
          </cell>
          <cell r="F215">
            <v>65.400000000000006</v>
          </cell>
          <cell r="G215">
            <v>65.400000000000006</v>
          </cell>
          <cell r="H215">
            <v>0</v>
          </cell>
          <cell r="I215">
            <v>0</v>
          </cell>
        </row>
        <row r="216">
          <cell r="C216">
            <v>77820</v>
          </cell>
          <cell r="D216">
            <v>2.69</v>
          </cell>
          <cell r="E216">
            <v>10</v>
          </cell>
          <cell r="F216">
            <v>51.45</v>
          </cell>
          <cell r="G216">
            <v>51.45</v>
          </cell>
          <cell r="H216">
            <v>0</v>
          </cell>
          <cell r="I216">
            <v>0</v>
          </cell>
        </row>
        <row r="217">
          <cell r="C217">
            <v>77840</v>
          </cell>
          <cell r="D217">
            <v>2.93</v>
          </cell>
          <cell r="E217">
            <v>20</v>
          </cell>
          <cell r="F217">
            <v>56.2</v>
          </cell>
          <cell r="G217">
            <v>56.2</v>
          </cell>
          <cell r="H217">
            <v>0</v>
          </cell>
          <cell r="I217">
            <v>0</v>
          </cell>
        </row>
        <row r="218">
          <cell r="C218">
            <v>77860</v>
          </cell>
          <cell r="D218">
            <v>3.3</v>
          </cell>
          <cell r="E218">
            <v>20</v>
          </cell>
          <cell r="F218">
            <v>62.3</v>
          </cell>
          <cell r="G218">
            <v>62.3</v>
          </cell>
          <cell r="H218">
            <v>0</v>
          </cell>
          <cell r="I218">
            <v>0</v>
          </cell>
        </row>
        <row r="219">
          <cell r="C219">
            <v>77870</v>
          </cell>
          <cell r="D219">
            <v>1.67</v>
          </cell>
          <cell r="E219">
            <v>10</v>
          </cell>
          <cell r="F219">
            <v>24.85</v>
          </cell>
          <cell r="G219">
            <v>24.85</v>
          </cell>
          <cell r="H219">
            <v>0</v>
          </cell>
          <cell r="I219">
            <v>0</v>
          </cell>
        </row>
        <row r="220">
          <cell r="C220">
            <v>77880</v>
          </cell>
          <cell r="D220">
            <v>1.82</v>
          </cell>
          <cell r="E220">
            <v>10</v>
          </cell>
          <cell r="F220">
            <v>17.45</v>
          </cell>
          <cell r="G220">
            <v>17.45</v>
          </cell>
          <cell r="H220">
            <v>0</v>
          </cell>
          <cell r="I220">
            <v>0</v>
          </cell>
        </row>
        <row r="221">
          <cell r="C221">
            <v>77900</v>
          </cell>
          <cell r="D221">
            <v>57.97</v>
          </cell>
          <cell r="E221">
            <v>20</v>
          </cell>
          <cell r="F221">
            <v>597.9</v>
          </cell>
          <cell r="G221">
            <v>597.9</v>
          </cell>
          <cell r="H221">
            <v>0</v>
          </cell>
          <cell r="I221">
            <v>0</v>
          </cell>
        </row>
        <row r="222">
          <cell r="C222">
            <v>77910</v>
          </cell>
          <cell r="D222">
            <v>2.16</v>
          </cell>
          <cell r="E222">
            <v>10</v>
          </cell>
          <cell r="F222">
            <v>300.64999999999998</v>
          </cell>
          <cell r="G222">
            <v>300.64999999999998</v>
          </cell>
          <cell r="H222">
            <v>0</v>
          </cell>
          <cell r="I222">
            <v>0</v>
          </cell>
        </row>
        <row r="223">
          <cell r="C223">
            <v>77920</v>
          </cell>
          <cell r="D223">
            <v>63.97</v>
          </cell>
          <cell r="E223">
            <v>10</v>
          </cell>
          <cell r="F223">
            <v>330.65</v>
          </cell>
          <cell r="G223">
            <v>330.65</v>
          </cell>
          <cell r="H223">
            <v>0</v>
          </cell>
          <cell r="I223">
            <v>0</v>
          </cell>
        </row>
        <row r="224">
          <cell r="C224">
            <v>77940</v>
          </cell>
          <cell r="D224">
            <v>13.55</v>
          </cell>
          <cell r="E224">
            <v>20</v>
          </cell>
          <cell r="F224">
            <v>775.2</v>
          </cell>
          <cell r="G224">
            <v>775.2</v>
          </cell>
          <cell r="H224">
            <v>0</v>
          </cell>
          <cell r="I224">
            <v>0</v>
          </cell>
        </row>
        <row r="225">
          <cell r="C225">
            <v>77960</v>
          </cell>
          <cell r="D225">
            <v>19.66</v>
          </cell>
          <cell r="E225">
            <v>20</v>
          </cell>
          <cell r="F225">
            <v>332.1</v>
          </cell>
          <cell r="G225">
            <v>332.1</v>
          </cell>
          <cell r="H225">
            <v>0</v>
          </cell>
          <cell r="I225">
            <v>0</v>
          </cell>
        </row>
        <row r="226">
          <cell r="C226">
            <v>77970</v>
          </cell>
          <cell r="D226">
            <v>47.01</v>
          </cell>
          <cell r="E226">
            <v>10</v>
          </cell>
          <cell r="F226">
            <v>333.35</v>
          </cell>
          <cell r="G226">
            <v>333.35</v>
          </cell>
          <cell r="H226">
            <v>0</v>
          </cell>
          <cell r="I226">
            <v>0</v>
          </cell>
        </row>
        <row r="227">
          <cell r="C227">
            <v>77980</v>
          </cell>
          <cell r="D227">
            <v>56.26</v>
          </cell>
          <cell r="E227">
            <v>10</v>
          </cell>
          <cell r="F227">
            <v>516.35</v>
          </cell>
          <cell r="G227">
            <v>516.35</v>
          </cell>
          <cell r="H227">
            <v>0</v>
          </cell>
          <cell r="I227">
            <v>0</v>
          </cell>
        </row>
        <row r="228">
          <cell r="C228">
            <v>78000</v>
          </cell>
          <cell r="D228">
            <v>4.41</v>
          </cell>
          <cell r="E228">
            <v>20</v>
          </cell>
          <cell r="F228">
            <v>606.70000000000005</v>
          </cell>
          <cell r="G228">
            <v>30.34</v>
          </cell>
          <cell r="H228">
            <v>0</v>
          </cell>
          <cell r="I228">
            <v>576.37</v>
          </cell>
        </row>
        <row r="229">
          <cell r="C229">
            <v>78020</v>
          </cell>
          <cell r="D229">
            <v>11.68</v>
          </cell>
          <cell r="E229">
            <v>20</v>
          </cell>
          <cell r="F229">
            <v>160.9</v>
          </cell>
          <cell r="G229">
            <v>8.0500000000000007</v>
          </cell>
          <cell r="H229">
            <v>0</v>
          </cell>
          <cell r="I229">
            <v>152.86000000000001</v>
          </cell>
        </row>
        <row r="230">
          <cell r="C230">
            <v>78040</v>
          </cell>
          <cell r="D230">
            <v>27.86</v>
          </cell>
          <cell r="E230">
            <v>20</v>
          </cell>
          <cell r="F230">
            <v>395.4</v>
          </cell>
          <cell r="G230">
            <v>19.77</v>
          </cell>
          <cell r="H230">
            <v>0</v>
          </cell>
          <cell r="I230">
            <v>375.63</v>
          </cell>
        </row>
        <row r="231">
          <cell r="C231">
            <v>78060</v>
          </cell>
          <cell r="D231">
            <v>32.75</v>
          </cell>
          <cell r="E231">
            <v>20</v>
          </cell>
          <cell r="F231">
            <v>606.1</v>
          </cell>
          <cell r="G231">
            <v>30.31</v>
          </cell>
          <cell r="H231">
            <v>0</v>
          </cell>
          <cell r="I231">
            <v>575.79999999999995</v>
          </cell>
        </row>
        <row r="232">
          <cell r="C232">
            <v>78080</v>
          </cell>
          <cell r="D232">
            <v>13.39</v>
          </cell>
          <cell r="E232">
            <v>20</v>
          </cell>
          <cell r="F232">
            <v>461.4</v>
          </cell>
          <cell r="G232">
            <v>23.07</v>
          </cell>
          <cell r="H232">
            <v>0</v>
          </cell>
          <cell r="I232">
            <v>438.33</v>
          </cell>
        </row>
        <row r="233">
          <cell r="C233">
            <v>78090</v>
          </cell>
          <cell r="D233">
            <v>9.89</v>
          </cell>
          <cell r="E233">
            <v>10</v>
          </cell>
          <cell r="F233">
            <v>116.4</v>
          </cell>
          <cell r="G233">
            <v>34.92</v>
          </cell>
          <cell r="H233">
            <v>0</v>
          </cell>
          <cell r="I233">
            <v>81.48</v>
          </cell>
        </row>
        <row r="234">
          <cell r="C234">
            <v>78100</v>
          </cell>
          <cell r="D234">
            <v>27</v>
          </cell>
          <cell r="E234">
            <v>10</v>
          </cell>
          <cell r="F234">
            <v>184.45</v>
          </cell>
          <cell r="G234">
            <v>55.34</v>
          </cell>
          <cell r="H234">
            <v>0</v>
          </cell>
          <cell r="I234">
            <v>129.12</v>
          </cell>
        </row>
        <row r="235">
          <cell r="C235">
            <v>78120</v>
          </cell>
          <cell r="D235">
            <v>5.99</v>
          </cell>
          <cell r="E235">
            <v>20</v>
          </cell>
          <cell r="F235">
            <v>329.9</v>
          </cell>
          <cell r="G235">
            <v>98.97</v>
          </cell>
          <cell r="H235">
            <v>0</v>
          </cell>
          <cell r="I235">
            <v>230.93</v>
          </cell>
        </row>
        <row r="236">
          <cell r="C236">
            <v>78140</v>
          </cell>
          <cell r="D236">
            <v>21.86</v>
          </cell>
          <cell r="E236">
            <v>20</v>
          </cell>
          <cell r="F236">
            <v>278.5</v>
          </cell>
          <cell r="G236">
            <v>83.55</v>
          </cell>
          <cell r="H236">
            <v>0</v>
          </cell>
          <cell r="I236">
            <v>194.95</v>
          </cell>
        </row>
        <row r="237">
          <cell r="C237">
            <v>78150</v>
          </cell>
          <cell r="D237">
            <v>28.11</v>
          </cell>
          <cell r="E237">
            <v>10</v>
          </cell>
          <cell r="F237">
            <v>249.85</v>
          </cell>
          <cell r="G237">
            <v>74.959999999999994</v>
          </cell>
          <cell r="H237">
            <v>0</v>
          </cell>
          <cell r="I237">
            <v>174.9</v>
          </cell>
        </row>
        <row r="238">
          <cell r="C238">
            <v>78160</v>
          </cell>
          <cell r="D238">
            <v>17.579999999999998</v>
          </cell>
          <cell r="E238">
            <v>10</v>
          </cell>
          <cell r="F238">
            <v>228.45</v>
          </cell>
          <cell r="G238">
            <v>68.540000000000006</v>
          </cell>
          <cell r="H238">
            <v>0</v>
          </cell>
          <cell r="I238">
            <v>159.91999999999999</v>
          </cell>
        </row>
        <row r="239">
          <cell r="C239">
            <v>78180</v>
          </cell>
          <cell r="D239">
            <v>8.23</v>
          </cell>
          <cell r="E239">
            <v>20</v>
          </cell>
          <cell r="F239">
            <v>258.10000000000002</v>
          </cell>
          <cell r="G239">
            <v>77.430000000000007</v>
          </cell>
          <cell r="H239">
            <v>0</v>
          </cell>
          <cell r="I239">
            <v>180.67</v>
          </cell>
        </row>
        <row r="240">
          <cell r="C240">
            <v>78200</v>
          </cell>
          <cell r="D240">
            <v>11.03</v>
          </cell>
          <cell r="E240">
            <v>20</v>
          </cell>
          <cell r="F240">
            <v>192.6</v>
          </cell>
          <cell r="G240">
            <v>57.78</v>
          </cell>
          <cell r="H240">
            <v>0</v>
          </cell>
          <cell r="I240">
            <v>134.82</v>
          </cell>
        </row>
        <row r="241">
          <cell r="C241">
            <v>78220</v>
          </cell>
          <cell r="D241">
            <v>10.1</v>
          </cell>
          <cell r="E241">
            <v>20</v>
          </cell>
          <cell r="F241">
            <v>211.3</v>
          </cell>
          <cell r="G241">
            <v>63.39</v>
          </cell>
          <cell r="H241">
            <v>0</v>
          </cell>
          <cell r="I241">
            <v>147.91</v>
          </cell>
        </row>
        <row r="242">
          <cell r="C242">
            <v>78240</v>
          </cell>
          <cell r="D242">
            <v>4.47</v>
          </cell>
          <cell r="E242">
            <v>20</v>
          </cell>
          <cell r="F242">
            <v>145.69999999999999</v>
          </cell>
          <cell r="G242">
            <v>43.71</v>
          </cell>
          <cell r="H242">
            <v>0</v>
          </cell>
          <cell r="I242">
            <v>101.99</v>
          </cell>
        </row>
        <row r="243">
          <cell r="C243">
            <v>78250</v>
          </cell>
          <cell r="D243">
            <v>0</v>
          </cell>
          <cell r="E243">
            <v>10</v>
          </cell>
          <cell r="F243">
            <v>11.18</v>
          </cell>
          <cell r="G243">
            <v>3.35</v>
          </cell>
          <cell r="H243">
            <v>0</v>
          </cell>
          <cell r="I243">
            <v>7.83</v>
          </cell>
        </row>
        <row r="244">
          <cell r="C244">
            <v>78260</v>
          </cell>
          <cell r="D244">
            <v>1.82</v>
          </cell>
          <cell r="E244">
            <v>10</v>
          </cell>
          <cell r="F244">
            <v>4.55</v>
          </cell>
          <cell r="G244">
            <v>1.37</v>
          </cell>
          <cell r="H244">
            <v>0</v>
          </cell>
          <cell r="I244">
            <v>3.19</v>
          </cell>
        </row>
        <row r="245">
          <cell r="C245">
            <v>78280</v>
          </cell>
          <cell r="D245">
            <v>7.02</v>
          </cell>
          <cell r="E245">
            <v>20</v>
          </cell>
          <cell r="F245">
            <v>88.4</v>
          </cell>
          <cell r="G245">
            <v>26.52</v>
          </cell>
          <cell r="H245">
            <v>0</v>
          </cell>
          <cell r="I245">
            <v>61.88</v>
          </cell>
        </row>
        <row r="246">
          <cell r="C246">
            <v>78300</v>
          </cell>
          <cell r="D246">
            <v>21.07</v>
          </cell>
          <cell r="E246">
            <v>20</v>
          </cell>
          <cell r="F246">
            <v>280.89999999999998</v>
          </cell>
          <cell r="G246">
            <v>84.27</v>
          </cell>
          <cell r="H246">
            <v>0</v>
          </cell>
          <cell r="I246">
            <v>196.63</v>
          </cell>
        </row>
        <row r="247">
          <cell r="C247">
            <v>78320</v>
          </cell>
          <cell r="D247">
            <v>5.0199999999999996</v>
          </cell>
          <cell r="E247">
            <v>20</v>
          </cell>
          <cell r="F247">
            <v>260.89999999999998</v>
          </cell>
          <cell r="G247">
            <v>78.27</v>
          </cell>
          <cell r="H247">
            <v>0</v>
          </cell>
          <cell r="I247">
            <v>182.63</v>
          </cell>
        </row>
        <row r="248">
          <cell r="C248">
            <v>78340</v>
          </cell>
          <cell r="D248">
            <v>2.63</v>
          </cell>
          <cell r="E248">
            <v>20</v>
          </cell>
          <cell r="F248">
            <v>76.5</v>
          </cell>
          <cell r="G248">
            <v>22.95</v>
          </cell>
          <cell r="H248">
            <v>0</v>
          </cell>
          <cell r="I248">
            <v>53.55</v>
          </cell>
        </row>
        <row r="249">
          <cell r="C249">
            <v>78350</v>
          </cell>
          <cell r="D249">
            <v>2.35</v>
          </cell>
          <cell r="E249">
            <v>10</v>
          </cell>
          <cell r="F249">
            <v>24.9</v>
          </cell>
          <cell r="G249">
            <v>9.9600000000000009</v>
          </cell>
          <cell r="H249">
            <v>2.4900000000000002</v>
          </cell>
          <cell r="I249">
            <v>12.45</v>
          </cell>
        </row>
        <row r="250">
          <cell r="C250">
            <v>78360</v>
          </cell>
          <cell r="D250">
            <v>5.42</v>
          </cell>
          <cell r="E250">
            <v>10</v>
          </cell>
          <cell r="F250">
            <v>38.85</v>
          </cell>
          <cell r="G250">
            <v>15.54</v>
          </cell>
          <cell r="H250">
            <v>3.89</v>
          </cell>
          <cell r="I250">
            <v>19.43</v>
          </cell>
        </row>
        <row r="251">
          <cell r="C251">
            <v>78380</v>
          </cell>
          <cell r="D251">
            <v>4.3099999999999996</v>
          </cell>
          <cell r="E251">
            <v>20</v>
          </cell>
          <cell r="F251">
            <v>97.3</v>
          </cell>
          <cell r="G251">
            <v>38.92</v>
          </cell>
          <cell r="H251">
            <v>9.73</v>
          </cell>
          <cell r="I251">
            <v>48.65</v>
          </cell>
        </row>
        <row r="252">
          <cell r="C252">
            <v>78400</v>
          </cell>
          <cell r="D252">
            <v>4.83</v>
          </cell>
          <cell r="E252">
            <v>20</v>
          </cell>
          <cell r="F252">
            <v>91.4</v>
          </cell>
          <cell r="G252">
            <v>36.56</v>
          </cell>
          <cell r="H252">
            <v>9.14</v>
          </cell>
          <cell r="I252">
            <v>45.7</v>
          </cell>
        </row>
        <row r="253">
          <cell r="C253">
            <v>78420</v>
          </cell>
          <cell r="D253">
            <v>2</v>
          </cell>
          <cell r="E253">
            <v>20</v>
          </cell>
          <cell r="F253">
            <v>68.3</v>
          </cell>
          <cell r="G253">
            <v>27.32</v>
          </cell>
          <cell r="H253">
            <v>6.83</v>
          </cell>
          <cell r="I253">
            <v>34.15</v>
          </cell>
        </row>
        <row r="254">
          <cell r="C254">
            <v>78430</v>
          </cell>
          <cell r="D254">
            <v>3.49</v>
          </cell>
          <cell r="E254">
            <v>10</v>
          </cell>
          <cell r="F254">
            <v>27.45</v>
          </cell>
          <cell r="G254">
            <v>10.98</v>
          </cell>
          <cell r="H254">
            <v>2.75</v>
          </cell>
          <cell r="I254">
            <v>13.73</v>
          </cell>
        </row>
        <row r="255">
          <cell r="C255">
            <v>78440</v>
          </cell>
          <cell r="D255">
            <v>5.03</v>
          </cell>
          <cell r="E255">
            <v>10</v>
          </cell>
          <cell r="F255">
            <v>42.6</v>
          </cell>
          <cell r="G255">
            <v>17.04</v>
          </cell>
          <cell r="H255">
            <v>4.26</v>
          </cell>
          <cell r="I255">
            <v>21.3</v>
          </cell>
        </row>
        <row r="256">
          <cell r="C256">
            <v>78460</v>
          </cell>
          <cell r="D256">
            <v>8</v>
          </cell>
          <cell r="E256">
            <v>20</v>
          </cell>
          <cell r="F256">
            <v>130.30000000000001</v>
          </cell>
          <cell r="G256">
            <v>52.12</v>
          </cell>
          <cell r="H256">
            <v>13.03</v>
          </cell>
          <cell r="I256">
            <v>65.150000000000006</v>
          </cell>
        </row>
        <row r="257">
          <cell r="C257">
            <v>78480</v>
          </cell>
          <cell r="D257">
            <v>9.94</v>
          </cell>
          <cell r="E257">
            <v>20</v>
          </cell>
          <cell r="F257">
            <v>179.4</v>
          </cell>
          <cell r="G257">
            <v>71.760000000000005</v>
          </cell>
          <cell r="H257">
            <v>17.940000000000001</v>
          </cell>
          <cell r="I257">
            <v>89.7</v>
          </cell>
        </row>
        <row r="258">
          <cell r="C258">
            <v>78500</v>
          </cell>
          <cell r="D258">
            <v>20.16</v>
          </cell>
          <cell r="E258">
            <v>20</v>
          </cell>
          <cell r="F258">
            <v>301</v>
          </cell>
          <cell r="G258">
            <v>120.4</v>
          </cell>
          <cell r="H258">
            <v>30.1</v>
          </cell>
          <cell r="I258">
            <v>150.5</v>
          </cell>
        </row>
        <row r="259">
          <cell r="C259">
            <v>78520</v>
          </cell>
          <cell r="D259">
            <v>3.15</v>
          </cell>
          <cell r="E259">
            <v>20</v>
          </cell>
          <cell r="F259">
            <v>233.1</v>
          </cell>
          <cell r="G259">
            <v>221.45</v>
          </cell>
          <cell r="H259">
            <v>11.66</v>
          </cell>
          <cell r="I259">
            <v>0</v>
          </cell>
        </row>
        <row r="260">
          <cell r="C260">
            <v>78540</v>
          </cell>
          <cell r="D260">
            <v>0</v>
          </cell>
          <cell r="E260">
            <v>20</v>
          </cell>
          <cell r="F260">
            <v>15.75</v>
          </cell>
          <cell r="G260">
            <v>14.96</v>
          </cell>
          <cell r="H260">
            <v>0.79</v>
          </cell>
          <cell r="I260">
            <v>0</v>
          </cell>
        </row>
        <row r="261">
          <cell r="C261">
            <v>78550</v>
          </cell>
          <cell r="D261">
            <v>0.1</v>
          </cell>
          <cell r="E261">
            <v>10</v>
          </cell>
          <cell r="F261">
            <v>0.25</v>
          </cell>
          <cell r="G261">
            <v>0.24</v>
          </cell>
          <cell r="H261">
            <v>0.01</v>
          </cell>
          <cell r="I261">
            <v>0</v>
          </cell>
        </row>
        <row r="262">
          <cell r="C262">
            <v>78560</v>
          </cell>
          <cell r="D262">
            <v>2.63</v>
          </cell>
          <cell r="E262">
            <v>10</v>
          </cell>
          <cell r="F262">
            <v>13.65</v>
          </cell>
          <cell r="G262">
            <v>12.97</v>
          </cell>
          <cell r="H262">
            <v>0.68</v>
          </cell>
          <cell r="I262">
            <v>0</v>
          </cell>
        </row>
        <row r="263">
          <cell r="C263">
            <v>78580</v>
          </cell>
          <cell r="D263">
            <v>1.03</v>
          </cell>
          <cell r="E263">
            <v>20</v>
          </cell>
          <cell r="F263">
            <v>36.6</v>
          </cell>
          <cell r="G263">
            <v>34.770000000000003</v>
          </cell>
          <cell r="H263">
            <v>1.83</v>
          </cell>
          <cell r="I263">
            <v>0</v>
          </cell>
        </row>
        <row r="264">
          <cell r="C264">
            <v>78590</v>
          </cell>
          <cell r="D264">
            <v>0.66</v>
          </cell>
          <cell r="E264">
            <v>10</v>
          </cell>
          <cell r="F264">
            <v>8.4499999999999993</v>
          </cell>
          <cell r="G264">
            <v>8.0299999999999994</v>
          </cell>
          <cell r="H264">
            <v>0.42</v>
          </cell>
          <cell r="I264">
            <v>0</v>
          </cell>
        </row>
        <row r="265">
          <cell r="C265">
            <v>78600</v>
          </cell>
          <cell r="D265">
            <v>1.44</v>
          </cell>
          <cell r="E265">
            <v>10</v>
          </cell>
          <cell r="F265">
            <v>10.5</v>
          </cell>
          <cell r="G265">
            <v>9.98</v>
          </cell>
          <cell r="H265">
            <v>0.53</v>
          </cell>
          <cell r="I265">
            <v>0</v>
          </cell>
        </row>
        <row r="266">
          <cell r="C266">
            <v>78610</v>
          </cell>
          <cell r="D266">
            <v>1.01</v>
          </cell>
          <cell r="E266">
            <v>10</v>
          </cell>
          <cell r="F266">
            <v>12.25</v>
          </cell>
          <cell r="G266">
            <v>11.64</v>
          </cell>
          <cell r="H266">
            <v>0.61</v>
          </cell>
          <cell r="I266">
            <v>0</v>
          </cell>
        </row>
        <row r="267">
          <cell r="C267">
            <v>78620</v>
          </cell>
          <cell r="D267">
            <v>1.62</v>
          </cell>
          <cell r="E267">
            <v>10</v>
          </cell>
          <cell r="F267">
            <v>13.15</v>
          </cell>
          <cell r="G267">
            <v>12.49</v>
          </cell>
          <cell r="H267">
            <v>0.66</v>
          </cell>
          <cell r="I267">
            <v>0</v>
          </cell>
        </row>
        <row r="268">
          <cell r="C268">
            <v>78640</v>
          </cell>
          <cell r="D268">
            <v>3.35</v>
          </cell>
          <cell r="E268">
            <v>20</v>
          </cell>
          <cell r="F268">
            <v>49.7</v>
          </cell>
          <cell r="G268">
            <v>47.22</v>
          </cell>
          <cell r="H268">
            <v>2.4900000000000002</v>
          </cell>
          <cell r="I268">
            <v>0</v>
          </cell>
        </row>
        <row r="269">
          <cell r="C269">
            <v>78660</v>
          </cell>
          <cell r="D269">
            <v>2.17</v>
          </cell>
          <cell r="E269">
            <v>20</v>
          </cell>
          <cell r="F269">
            <v>55.2</v>
          </cell>
          <cell r="G269">
            <v>52.44</v>
          </cell>
          <cell r="H269">
            <v>2.76</v>
          </cell>
          <cell r="I269">
            <v>0</v>
          </cell>
        </row>
        <row r="270">
          <cell r="C270">
            <v>78670</v>
          </cell>
          <cell r="D270">
            <v>0</v>
          </cell>
          <cell r="E270">
            <v>10</v>
          </cell>
          <cell r="F270">
            <v>5.43</v>
          </cell>
          <cell r="G270">
            <v>5.16</v>
          </cell>
          <cell r="H270">
            <v>0.27</v>
          </cell>
          <cell r="I270">
            <v>0</v>
          </cell>
        </row>
        <row r="271">
          <cell r="C271">
            <v>78680</v>
          </cell>
          <cell r="D271">
            <v>0</v>
          </cell>
          <cell r="E271">
            <v>10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C272">
            <v>78700</v>
          </cell>
          <cell r="D272">
            <v>7.0000000000000007E-2</v>
          </cell>
          <cell r="E272">
            <v>20</v>
          </cell>
          <cell r="F272">
            <v>0.35</v>
          </cell>
          <cell r="G272">
            <v>0.33</v>
          </cell>
          <cell r="H272">
            <v>0.02</v>
          </cell>
          <cell r="I272">
            <v>0</v>
          </cell>
        </row>
        <row r="273">
          <cell r="C273">
            <v>78720</v>
          </cell>
          <cell r="D273">
            <v>0.02</v>
          </cell>
          <cell r="E273">
            <v>20</v>
          </cell>
          <cell r="F273">
            <v>0.9</v>
          </cell>
          <cell r="G273">
            <v>0.86</v>
          </cell>
          <cell r="H273">
            <v>0.05</v>
          </cell>
          <cell r="I273">
            <v>0</v>
          </cell>
        </row>
        <row r="274">
          <cell r="C274">
            <v>78730</v>
          </cell>
          <cell r="D274">
            <v>2.72</v>
          </cell>
          <cell r="E274">
            <v>10</v>
          </cell>
          <cell r="F274">
            <v>13.7</v>
          </cell>
          <cell r="G274">
            <v>13.02</v>
          </cell>
          <cell r="H274">
            <v>0.69</v>
          </cell>
          <cell r="I274">
            <v>0</v>
          </cell>
        </row>
        <row r="275">
          <cell r="C275">
            <v>78740</v>
          </cell>
          <cell r="D275">
            <v>3.41</v>
          </cell>
          <cell r="E275">
            <v>10</v>
          </cell>
          <cell r="F275">
            <v>30.65</v>
          </cell>
          <cell r="G275">
            <v>29.12</v>
          </cell>
          <cell r="H275">
            <v>1.53</v>
          </cell>
          <cell r="I275">
            <v>0</v>
          </cell>
        </row>
        <row r="276">
          <cell r="C276">
            <v>78750</v>
          </cell>
          <cell r="D276">
            <v>5.9</v>
          </cell>
          <cell r="E276">
            <v>10</v>
          </cell>
          <cell r="F276">
            <v>46.55</v>
          </cell>
          <cell r="G276">
            <v>44.22</v>
          </cell>
          <cell r="H276">
            <v>2.33</v>
          </cell>
          <cell r="I276">
            <v>0</v>
          </cell>
        </row>
        <row r="277">
          <cell r="C277">
            <v>78760</v>
          </cell>
          <cell r="D277">
            <v>19.28</v>
          </cell>
          <cell r="E277">
            <v>10</v>
          </cell>
          <cell r="F277">
            <v>125.9</v>
          </cell>
          <cell r="G277">
            <v>119.61</v>
          </cell>
          <cell r="H277">
            <v>6.3</v>
          </cell>
          <cell r="I277">
            <v>0</v>
          </cell>
        </row>
        <row r="278">
          <cell r="C278">
            <v>78780</v>
          </cell>
          <cell r="D278">
            <v>27.02</v>
          </cell>
          <cell r="E278">
            <v>20</v>
          </cell>
          <cell r="F278">
            <v>463</v>
          </cell>
          <cell r="G278">
            <v>439.85</v>
          </cell>
          <cell r="H278">
            <v>23.15</v>
          </cell>
          <cell r="I278">
            <v>0</v>
          </cell>
        </row>
        <row r="279">
          <cell r="C279">
            <v>78800</v>
          </cell>
          <cell r="D279">
            <v>7.09</v>
          </cell>
          <cell r="E279">
            <v>20</v>
          </cell>
          <cell r="F279">
            <v>341.1</v>
          </cell>
          <cell r="G279">
            <v>324.05</v>
          </cell>
          <cell r="H279">
            <v>17.059999999999999</v>
          </cell>
          <cell r="I279">
            <v>0</v>
          </cell>
        </row>
        <row r="280">
          <cell r="C280">
            <v>78820</v>
          </cell>
          <cell r="D280">
            <v>27.83</v>
          </cell>
          <cell r="E280">
            <v>20</v>
          </cell>
          <cell r="F280">
            <v>349.2</v>
          </cell>
          <cell r="G280">
            <v>331.74</v>
          </cell>
          <cell r="H280">
            <v>17.46</v>
          </cell>
          <cell r="I280">
            <v>0</v>
          </cell>
        </row>
        <row r="281">
          <cell r="C281">
            <v>78840</v>
          </cell>
          <cell r="D281">
            <v>0.97</v>
          </cell>
          <cell r="E281">
            <v>20</v>
          </cell>
          <cell r="F281">
            <v>288</v>
          </cell>
          <cell r="G281">
            <v>273.60000000000002</v>
          </cell>
          <cell r="H281">
            <v>14.4</v>
          </cell>
          <cell r="I281">
            <v>0</v>
          </cell>
        </row>
        <row r="282">
          <cell r="C282">
            <v>78850</v>
          </cell>
          <cell r="D282">
            <v>4.66</v>
          </cell>
          <cell r="E282">
            <v>10</v>
          </cell>
          <cell r="F282">
            <v>28.15</v>
          </cell>
          <cell r="G282">
            <v>26.74</v>
          </cell>
          <cell r="H282">
            <v>1.41</v>
          </cell>
          <cell r="I282">
            <v>0</v>
          </cell>
        </row>
        <row r="283">
          <cell r="C283">
            <v>78860</v>
          </cell>
          <cell r="D283">
            <v>50.19</v>
          </cell>
          <cell r="E283">
            <v>10</v>
          </cell>
          <cell r="F283">
            <v>274.25</v>
          </cell>
          <cell r="G283">
            <v>260.54000000000002</v>
          </cell>
          <cell r="H283">
            <v>13.71</v>
          </cell>
          <cell r="I283">
            <v>0</v>
          </cell>
        </row>
        <row r="284">
          <cell r="C284">
            <v>78880</v>
          </cell>
          <cell r="D284">
            <v>3.54</v>
          </cell>
          <cell r="E284">
            <v>20</v>
          </cell>
          <cell r="F284">
            <v>537.29999999999995</v>
          </cell>
          <cell r="G284">
            <v>510.44</v>
          </cell>
          <cell r="H284">
            <v>26.87</v>
          </cell>
          <cell r="I284">
            <v>0</v>
          </cell>
        </row>
        <row r="285">
          <cell r="C285">
            <v>78890</v>
          </cell>
          <cell r="D285">
            <v>3.51</v>
          </cell>
          <cell r="E285">
            <v>10</v>
          </cell>
          <cell r="F285">
            <v>35.25</v>
          </cell>
          <cell r="G285">
            <v>33.49</v>
          </cell>
          <cell r="H285">
            <v>1.76</v>
          </cell>
          <cell r="I285">
            <v>0</v>
          </cell>
        </row>
        <row r="286">
          <cell r="C286">
            <v>78900</v>
          </cell>
          <cell r="D286">
            <v>2.83</v>
          </cell>
          <cell r="E286">
            <v>10</v>
          </cell>
          <cell r="F286">
            <v>31.7</v>
          </cell>
          <cell r="G286">
            <v>30.12</v>
          </cell>
          <cell r="H286">
            <v>1.59</v>
          </cell>
          <cell r="I286">
            <v>0</v>
          </cell>
        </row>
        <row r="287">
          <cell r="C287">
            <v>78920</v>
          </cell>
          <cell r="D287">
            <v>3.87</v>
          </cell>
          <cell r="E287">
            <v>20</v>
          </cell>
          <cell r="F287">
            <v>67</v>
          </cell>
          <cell r="G287">
            <v>63.65</v>
          </cell>
          <cell r="H287">
            <v>3.35</v>
          </cell>
          <cell r="I287">
            <v>0</v>
          </cell>
        </row>
        <row r="288">
          <cell r="C288">
            <v>78940</v>
          </cell>
          <cell r="D288">
            <v>0.7</v>
          </cell>
          <cell r="E288">
            <v>20</v>
          </cell>
          <cell r="F288">
            <v>45.7</v>
          </cell>
          <cell r="G288">
            <v>43.42</v>
          </cell>
          <cell r="H288">
            <v>2.29</v>
          </cell>
          <cell r="I288">
            <v>0</v>
          </cell>
        </row>
        <row r="289">
          <cell r="C289">
            <v>78950</v>
          </cell>
          <cell r="D289">
            <v>1.83</v>
          </cell>
          <cell r="E289">
            <v>10</v>
          </cell>
          <cell r="F289">
            <v>12.65</v>
          </cell>
          <cell r="G289">
            <v>12.02</v>
          </cell>
          <cell r="H289">
            <v>0.63</v>
          </cell>
          <cell r="I289">
            <v>0</v>
          </cell>
        </row>
        <row r="290">
          <cell r="C290">
            <v>78960</v>
          </cell>
          <cell r="D290">
            <v>0.84</v>
          </cell>
          <cell r="E290">
            <v>10</v>
          </cell>
          <cell r="F290">
            <v>13.35</v>
          </cell>
          <cell r="G290">
            <v>12.68</v>
          </cell>
          <cell r="H290">
            <v>0.67</v>
          </cell>
          <cell r="I290">
            <v>0</v>
          </cell>
        </row>
        <row r="291">
          <cell r="C291">
            <v>78980</v>
          </cell>
          <cell r="D291">
            <v>5.78</v>
          </cell>
          <cell r="E291">
            <v>20</v>
          </cell>
          <cell r="F291">
            <v>66.2</v>
          </cell>
          <cell r="G291">
            <v>62.89</v>
          </cell>
          <cell r="H291">
            <v>3.31</v>
          </cell>
          <cell r="I291">
            <v>0</v>
          </cell>
        </row>
        <row r="292">
          <cell r="C292">
            <v>79000</v>
          </cell>
          <cell r="D292">
            <v>9.3800000000000008</v>
          </cell>
          <cell r="E292">
            <v>20</v>
          </cell>
          <cell r="F292">
            <v>151.6</v>
          </cell>
          <cell r="G292">
            <v>128.86000000000001</v>
          </cell>
          <cell r="H292">
            <v>22.74</v>
          </cell>
          <cell r="I292">
            <v>0</v>
          </cell>
        </row>
        <row r="293">
          <cell r="C293">
            <v>79020</v>
          </cell>
          <cell r="D293">
            <v>16.829999999999998</v>
          </cell>
          <cell r="E293">
            <v>20</v>
          </cell>
          <cell r="F293">
            <v>262.10000000000002</v>
          </cell>
          <cell r="G293">
            <v>222.79</v>
          </cell>
          <cell r="H293">
            <v>39.32</v>
          </cell>
          <cell r="I293">
            <v>0</v>
          </cell>
        </row>
        <row r="294">
          <cell r="C294">
            <v>79030</v>
          </cell>
          <cell r="D294">
            <v>12.53</v>
          </cell>
          <cell r="E294">
            <v>10</v>
          </cell>
          <cell r="F294">
            <v>146.80000000000001</v>
          </cell>
          <cell r="G294">
            <v>124.78</v>
          </cell>
          <cell r="H294">
            <v>22.02</v>
          </cell>
          <cell r="I294">
            <v>0</v>
          </cell>
        </row>
        <row r="295">
          <cell r="C295">
            <v>79040</v>
          </cell>
          <cell r="D295">
            <v>39.65</v>
          </cell>
          <cell r="E295">
            <v>10</v>
          </cell>
          <cell r="F295">
            <v>260.89999999999998</v>
          </cell>
          <cell r="G295">
            <v>221.77</v>
          </cell>
          <cell r="H295">
            <v>39.14</v>
          </cell>
          <cell r="I295">
            <v>0</v>
          </cell>
        </row>
        <row r="296">
          <cell r="C296">
            <v>79060</v>
          </cell>
          <cell r="D296">
            <v>36.26</v>
          </cell>
          <cell r="E296">
            <v>20</v>
          </cell>
          <cell r="F296">
            <v>759.1</v>
          </cell>
          <cell r="G296">
            <v>645.24</v>
          </cell>
          <cell r="H296">
            <v>113.87</v>
          </cell>
          <cell r="I296">
            <v>0</v>
          </cell>
        </row>
        <row r="297">
          <cell r="C297">
            <v>79080</v>
          </cell>
          <cell r="D297">
            <v>0</v>
          </cell>
          <cell r="E297">
            <v>20</v>
          </cell>
          <cell r="F297">
            <v>181.3</v>
          </cell>
          <cell r="G297">
            <v>154.11000000000001</v>
          </cell>
          <cell r="H297">
            <v>27.2</v>
          </cell>
          <cell r="I297">
            <v>0</v>
          </cell>
        </row>
        <row r="298">
          <cell r="C298">
            <v>79100</v>
          </cell>
          <cell r="D298">
            <v>13.21</v>
          </cell>
          <cell r="E298">
            <v>20</v>
          </cell>
          <cell r="F298">
            <v>66.05</v>
          </cell>
          <cell r="G298">
            <v>56.14</v>
          </cell>
          <cell r="H298">
            <v>9.91</v>
          </cell>
          <cell r="I298">
            <v>0</v>
          </cell>
        </row>
        <row r="299">
          <cell r="C299">
            <v>79110</v>
          </cell>
          <cell r="D299">
            <v>24.54</v>
          </cell>
          <cell r="E299">
            <v>10</v>
          </cell>
          <cell r="F299">
            <v>188.75</v>
          </cell>
          <cell r="G299">
            <v>160.44</v>
          </cell>
          <cell r="H299">
            <v>28.31</v>
          </cell>
          <cell r="I299">
            <v>0</v>
          </cell>
        </row>
        <row r="300">
          <cell r="C300">
            <v>79120</v>
          </cell>
          <cell r="D300">
            <v>53.22</v>
          </cell>
          <cell r="E300">
            <v>10</v>
          </cell>
          <cell r="F300">
            <v>388.8</v>
          </cell>
          <cell r="G300">
            <v>330.48</v>
          </cell>
          <cell r="H300">
            <v>58.32</v>
          </cell>
          <cell r="I300">
            <v>0</v>
          </cell>
        </row>
        <row r="301">
          <cell r="C301">
            <v>79140</v>
          </cell>
          <cell r="D301">
            <v>14.55</v>
          </cell>
          <cell r="E301">
            <v>20</v>
          </cell>
          <cell r="F301">
            <v>677.7</v>
          </cell>
          <cell r="G301">
            <v>135.54</v>
          </cell>
          <cell r="H301">
            <v>0</v>
          </cell>
          <cell r="I301">
            <v>542.16</v>
          </cell>
        </row>
        <row r="302">
          <cell r="C302">
            <v>79160</v>
          </cell>
          <cell r="D302">
            <v>17.57</v>
          </cell>
          <cell r="E302">
            <v>20</v>
          </cell>
          <cell r="F302">
            <v>321.2</v>
          </cell>
          <cell r="G302">
            <v>64.239999999999995</v>
          </cell>
          <cell r="H302">
            <v>0</v>
          </cell>
          <cell r="I302">
            <v>256.95999999999998</v>
          </cell>
        </row>
        <row r="303">
          <cell r="C303">
            <v>79180</v>
          </cell>
          <cell r="D303">
            <v>12.09</v>
          </cell>
          <cell r="E303">
            <v>20</v>
          </cell>
          <cell r="F303">
            <v>296.60000000000002</v>
          </cell>
          <cell r="G303">
            <v>59.32</v>
          </cell>
          <cell r="H303">
            <v>0</v>
          </cell>
          <cell r="I303">
            <v>237.28</v>
          </cell>
        </row>
        <row r="304">
          <cell r="C304">
            <v>79200</v>
          </cell>
          <cell r="D304">
            <v>21.89</v>
          </cell>
          <cell r="E304">
            <v>20</v>
          </cell>
          <cell r="F304">
            <v>339.8</v>
          </cell>
          <cell r="G304">
            <v>67.959999999999994</v>
          </cell>
          <cell r="H304">
            <v>0</v>
          </cell>
          <cell r="I304">
            <v>271.83999999999997</v>
          </cell>
        </row>
        <row r="305">
          <cell r="C305">
            <v>79210</v>
          </cell>
          <cell r="D305">
            <v>19.64</v>
          </cell>
          <cell r="E305">
            <v>10</v>
          </cell>
          <cell r="F305">
            <v>207.65</v>
          </cell>
          <cell r="G305">
            <v>41.53</v>
          </cell>
          <cell r="H305">
            <v>0</v>
          </cell>
          <cell r="I305">
            <v>166.12</v>
          </cell>
        </row>
        <row r="306">
          <cell r="C306">
            <v>79220</v>
          </cell>
          <cell r="D306">
            <v>9.1999999999999993</v>
          </cell>
          <cell r="E306">
            <v>10</v>
          </cell>
          <cell r="F306">
            <v>144.19999999999999</v>
          </cell>
          <cell r="G306">
            <v>28.84</v>
          </cell>
          <cell r="H306">
            <v>0</v>
          </cell>
          <cell r="I306">
            <v>115.36</v>
          </cell>
        </row>
        <row r="307">
          <cell r="C307">
            <v>79240</v>
          </cell>
          <cell r="D307">
            <v>10.36</v>
          </cell>
          <cell r="E307">
            <v>20</v>
          </cell>
          <cell r="F307">
            <v>195.6</v>
          </cell>
          <cell r="G307">
            <v>39.119999999999997</v>
          </cell>
          <cell r="H307">
            <v>0</v>
          </cell>
          <cell r="I307">
            <v>156.47999999999999</v>
          </cell>
        </row>
        <row r="308">
          <cell r="C308">
            <v>79250</v>
          </cell>
          <cell r="D308">
            <v>10.34</v>
          </cell>
          <cell r="E308">
            <v>10</v>
          </cell>
          <cell r="F308">
            <v>103.5</v>
          </cell>
          <cell r="G308">
            <v>20.7</v>
          </cell>
          <cell r="H308">
            <v>0</v>
          </cell>
          <cell r="I308">
            <v>82.8</v>
          </cell>
        </row>
        <row r="309">
          <cell r="C309">
            <v>79260</v>
          </cell>
          <cell r="D309">
            <v>4.79</v>
          </cell>
          <cell r="E309">
            <v>10</v>
          </cell>
          <cell r="F309">
            <v>75.650000000000006</v>
          </cell>
          <cell r="G309">
            <v>15.13</v>
          </cell>
          <cell r="H309">
            <v>0</v>
          </cell>
          <cell r="I309">
            <v>60.52</v>
          </cell>
        </row>
        <row r="310">
          <cell r="C310">
            <v>79280</v>
          </cell>
          <cell r="D310">
            <v>7.86</v>
          </cell>
          <cell r="E310">
            <v>20</v>
          </cell>
          <cell r="F310">
            <v>126.5</v>
          </cell>
          <cell r="G310">
            <v>25.3</v>
          </cell>
          <cell r="H310">
            <v>0</v>
          </cell>
          <cell r="I310">
            <v>101.2</v>
          </cell>
        </row>
        <row r="311">
          <cell r="C311">
            <v>79290</v>
          </cell>
          <cell r="D311">
            <v>5.39</v>
          </cell>
          <cell r="E311">
            <v>10</v>
          </cell>
          <cell r="F311">
            <v>66.25</v>
          </cell>
          <cell r="G311">
            <v>13.25</v>
          </cell>
          <cell r="H311">
            <v>0</v>
          </cell>
          <cell r="I311">
            <v>53</v>
          </cell>
        </row>
        <row r="312">
          <cell r="C312">
            <v>79300</v>
          </cell>
          <cell r="D312">
            <v>8.59</v>
          </cell>
          <cell r="E312">
            <v>10</v>
          </cell>
          <cell r="F312">
            <v>69.900000000000006</v>
          </cell>
          <cell r="G312">
            <v>13.98</v>
          </cell>
          <cell r="H312">
            <v>0</v>
          </cell>
          <cell r="I312">
            <v>55.92</v>
          </cell>
        </row>
        <row r="313">
          <cell r="C313">
            <v>79320</v>
          </cell>
          <cell r="D313">
            <v>21.39</v>
          </cell>
          <cell r="E313">
            <v>20</v>
          </cell>
          <cell r="F313">
            <v>299.8</v>
          </cell>
          <cell r="G313">
            <v>59.96</v>
          </cell>
          <cell r="H313">
            <v>0</v>
          </cell>
          <cell r="I313">
            <v>239.84</v>
          </cell>
        </row>
        <row r="314">
          <cell r="C314">
            <v>79330</v>
          </cell>
          <cell r="D314">
            <v>10.029999999999999</v>
          </cell>
          <cell r="E314">
            <v>10</v>
          </cell>
          <cell r="F314">
            <v>157.1</v>
          </cell>
          <cell r="G314">
            <v>31.42</v>
          </cell>
          <cell r="H314">
            <v>0</v>
          </cell>
          <cell r="I314">
            <v>125.68</v>
          </cell>
        </row>
        <row r="315">
          <cell r="C315">
            <v>79340</v>
          </cell>
          <cell r="D315">
            <v>11.9</v>
          </cell>
          <cell r="E315">
            <v>10</v>
          </cell>
          <cell r="F315">
            <v>109.65</v>
          </cell>
          <cell r="G315">
            <v>54.83</v>
          </cell>
          <cell r="H315">
            <v>21.93</v>
          </cell>
          <cell r="I315">
            <v>32.9</v>
          </cell>
        </row>
        <row r="316">
          <cell r="C316">
            <v>79360</v>
          </cell>
          <cell r="D316">
            <v>16.13</v>
          </cell>
          <cell r="E316">
            <v>20</v>
          </cell>
          <cell r="F316">
            <v>280.3</v>
          </cell>
          <cell r="G316">
            <v>140.15</v>
          </cell>
          <cell r="H316">
            <v>56.06</v>
          </cell>
          <cell r="I316">
            <v>84.09</v>
          </cell>
        </row>
        <row r="317">
          <cell r="C317">
            <v>79380</v>
          </cell>
          <cell r="D317">
            <v>28.14</v>
          </cell>
          <cell r="E317">
            <v>20</v>
          </cell>
          <cell r="F317">
            <v>442.7</v>
          </cell>
          <cell r="G317">
            <v>221.35</v>
          </cell>
          <cell r="H317">
            <v>88.54</v>
          </cell>
          <cell r="I317">
            <v>132.81</v>
          </cell>
        </row>
        <row r="318">
          <cell r="C318">
            <v>79390</v>
          </cell>
          <cell r="D318">
            <v>6.37</v>
          </cell>
          <cell r="E318">
            <v>10</v>
          </cell>
          <cell r="F318">
            <v>172.55</v>
          </cell>
          <cell r="G318">
            <v>86.28</v>
          </cell>
          <cell r="H318">
            <v>34.51</v>
          </cell>
          <cell r="I318">
            <v>51.77</v>
          </cell>
        </row>
        <row r="319">
          <cell r="C319">
            <v>79400</v>
          </cell>
          <cell r="D319">
            <v>3.53</v>
          </cell>
          <cell r="E319">
            <v>10</v>
          </cell>
          <cell r="F319">
            <v>49.5</v>
          </cell>
          <cell r="G319">
            <v>24.75</v>
          </cell>
          <cell r="H319">
            <v>9.9</v>
          </cell>
          <cell r="I319">
            <v>14.85</v>
          </cell>
        </row>
        <row r="320">
          <cell r="C320">
            <v>79420</v>
          </cell>
          <cell r="D320">
            <v>8.42</v>
          </cell>
          <cell r="E320">
            <v>20</v>
          </cell>
          <cell r="F320">
            <v>119.5</v>
          </cell>
          <cell r="G320">
            <v>59.75</v>
          </cell>
          <cell r="H320">
            <v>23.9</v>
          </cell>
          <cell r="I320">
            <v>35.85</v>
          </cell>
        </row>
        <row r="321">
          <cell r="C321">
            <v>79440</v>
          </cell>
          <cell r="D321">
            <v>4.63</v>
          </cell>
          <cell r="E321">
            <v>20</v>
          </cell>
          <cell r="F321">
            <v>130.5</v>
          </cell>
          <cell r="G321">
            <v>65.25</v>
          </cell>
          <cell r="H321">
            <v>26.1</v>
          </cell>
          <cell r="I321">
            <v>39.15</v>
          </cell>
        </row>
        <row r="322">
          <cell r="C322">
            <v>79460</v>
          </cell>
          <cell r="D322">
            <v>5.74</v>
          </cell>
          <cell r="E322">
            <v>20</v>
          </cell>
          <cell r="F322">
            <v>103.7</v>
          </cell>
          <cell r="G322">
            <v>51.85</v>
          </cell>
          <cell r="H322">
            <v>20.74</v>
          </cell>
          <cell r="I322">
            <v>31.11</v>
          </cell>
        </row>
        <row r="323">
          <cell r="C323">
            <v>79470</v>
          </cell>
          <cell r="D323">
            <v>9.5</v>
          </cell>
          <cell r="E323">
            <v>10</v>
          </cell>
          <cell r="F323">
            <v>76.2</v>
          </cell>
          <cell r="G323">
            <v>38.1</v>
          </cell>
          <cell r="H323">
            <v>15.24</v>
          </cell>
          <cell r="I323">
            <v>22.86</v>
          </cell>
        </row>
        <row r="324">
          <cell r="C324">
            <v>79480</v>
          </cell>
          <cell r="D324">
            <v>13.1</v>
          </cell>
          <cell r="E324">
            <v>10</v>
          </cell>
          <cell r="F324">
            <v>113</v>
          </cell>
          <cell r="G324">
            <v>56.5</v>
          </cell>
          <cell r="H324">
            <v>22.6</v>
          </cell>
          <cell r="I324">
            <v>33.9</v>
          </cell>
        </row>
        <row r="325">
          <cell r="C325">
            <v>79490</v>
          </cell>
          <cell r="D325">
            <v>12.26</v>
          </cell>
          <cell r="E325">
            <v>10</v>
          </cell>
          <cell r="F325">
            <v>126.8</v>
          </cell>
          <cell r="G325">
            <v>63.4</v>
          </cell>
          <cell r="H325">
            <v>25.36</v>
          </cell>
          <cell r="I325">
            <v>38.04</v>
          </cell>
        </row>
        <row r="326">
          <cell r="C326">
            <v>79500</v>
          </cell>
          <cell r="D326">
            <v>16.829999999999998</v>
          </cell>
          <cell r="E326">
            <v>10</v>
          </cell>
          <cell r="F326">
            <v>145.44999999999999</v>
          </cell>
          <cell r="G326">
            <v>72.73</v>
          </cell>
          <cell r="H326">
            <v>29.09</v>
          </cell>
          <cell r="I326">
            <v>43.64</v>
          </cell>
        </row>
        <row r="327">
          <cell r="C327">
            <v>79520</v>
          </cell>
          <cell r="D327">
            <v>12.15</v>
          </cell>
          <cell r="E327">
            <v>20</v>
          </cell>
          <cell r="F327">
            <v>289.8</v>
          </cell>
          <cell r="G327">
            <v>144.9</v>
          </cell>
          <cell r="H327">
            <v>57.96</v>
          </cell>
          <cell r="I327">
            <v>86.94</v>
          </cell>
        </row>
        <row r="328">
          <cell r="C328">
            <v>79540</v>
          </cell>
          <cell r="D328">
            <v>2.41</v>
          </cell>
          <cell r="E328">
            <v>20</v>
          </cell>
          <cell r="F328">
            <v>145.6</v>
          </cell>
          <cell r="G328">
            <v>72.8</v>
          </cell>
          <cell r="H328">
            <v>29.12</v>
          </cell>
          <cell r="I328">
            <v>43.68</v>
          </cell>
        </row>
        <row r="329">
          <cell r="C329">
            <v>79560</v>
          </cell>
          <cell r="D329">
            <v>0.34</v>
          </cell>
          <cell r="E329">
            <v>20</v>
          </cell>
          <cell r="F329">
            <v>27.5</v>
          </cell>
          <cell r="G329">
            <v>24.75</v>
          </cell>
          <cell r="H329">
            <v>2.75</v>
          </cell>
          <cell r="I329">
            <v>0</v>
          </cell>
        </row>
        <row r="330">
          <cell r="C330">
            <v>79570</v>
          </cell>
          <cell r="D330">
            <v>1.62</v>
          </cell>
          <cell r="E330">
            <v>10</v>
          </cell>
          <cell r="F330">
            <v>9.8000000000000007</v>
          </cell>
          <cell r="G330">
            <v>8.82</v>
          </cell>
          <cell r="H330">
            <v>0.98</v>
          </cell>
          <cell r="I330">
            <v>0</v>
          </cell>
        </row>
        <row r="331">
          <cell r="C331">
            <v>79580</v>
          </cell>
          <cell r="D331">
            <v>1.83</v>
          </cell>
          <cell r="E331">
            <v>10</v>
          </cell>
          <cell r="F331">
            <v>17.25</v>
          </cell>
          <cell r="G331">
            <v>15.53</v>
          </cell>
          <cell r="H331">
            <v>1.73</v>
          </cell>
          <cell r="I331">
            <v>0</v>
          </cell>
        </row>
        <row r="332">
          <cell r="C332">
            <v>79600</v>
          </cell>
          <cell r="D332">
            <v>2.2400000000000002</v>
          </cell>
          <cell r="E332">
            <v>20</v>
          </cell>
          <cell r="F332">
            <v>40.700000000000003</v>
          </cell>
          <cell r="G332">
            <v>36.630000000000003</v>
          </cell>
          <cell r="H332">
            <v>4.07</v>
          </cell>
          <cell r="I332">
            <v>0</v>
          </cell>
        </row>
        <row r="333">
          <cell r="C333">
            <v>79610</v>
          </cell>
          <cell r="D333">
            <v>3.24</v>
          </cell>
          <cell r="E333">
            <v>10</v>
          </cell>
          <cell r="F333">
            <v>27.4</v>
          </cell>
          <cell r="G333">
            <v>24.66</v>
          </cell>
          <cell r="H333">
            <v>2.74</v>
          </cell>
          <cell r="I333">
            <v>0</v>
          </cell>
        </row>
        <row r="334">
          <cell r="C334">
            <v>79620</v>
          </cell>
          <cell r="D334">
            <v>6.41</v>
          </cell>
          <cell r="E334">
            <v>10</v>
          </cell>
          <cell r="F334">
            <v>48.25</v>
          </cell>
          <cell r="G334">
            <v>43.43</v>
          </cell>
          <cell r="H334">
            <v>4.83</v>
          </cell>
          <cell r="I334">
            <v>0</v>
          </cell>
        </row>
        <row r="335">
          <cell r="C335">
            <v>79630</v>
          </cell>
          <cell r="D335">
            <v>6.29</v>
          </cell>
          <cell r="E335">
            <v>10</v>
          </cell>
          <cell r="F335">
            <v>63.5</v>
          </cell>
          <cell r="G335">
            <v>57.15</v>
          </cell>
          <cell r="H335">
            <v>6.35</v>
          </cell>
          <cell r="I335">
            <v>0</v>
          </cell>
        </row>
        <row r="336">
          <cell r="C336">
            <v>79640</v>
          </cell>
          <cell r="D336">
            <v>3.87</v>
          </cell>
          <cell r="E336">
            <v>10</v>
          </cell>
          <cell r="F336">
            <v>50.8</v>
          </cell>
          <cell r="G336">
            <v>45.72</v>
          </cell>
          <cell r="H336">
            <v>5.08</v>
          </cell>
          <cell r="I336">
            <v>0</v>
          </cell>
        </row>
        <row r="337">
          <cell r="C337">
            <v>79650</v>
          </cell>
          <cell r="D337">
            <v>2.63</v>
          </cell>
          <cell r="E337">
            <v>10</v>
          </cell>
          <cell r="F337">
            <v>32.5</v>
          </cell>
          <cell r="G337">
            <v>29.25</v>
          </cell>
          <cell r="H337">
            <v>3.25</v>
          </cell>
          <cell r="I337">
            <v>0</v>
          </cell>
        </row>
        <row r="338">
          <cell r="C338">
            <v>79660</v>
          </cell>
          <cell r="D338">
            <v>4.33</v>
          </cell>
          <cell r="E338">
            <v>10</v>
          </cell>
          <cell r="F338">
            <v>34.799999999999997</v>
          </cell>
          <cell r="G338">
            <v>31.32</v>
          </cell>
          <cell r="H338">
            <v>3.48</v>
          </cell>
          <cell r="I338">
            <v>0</v>
          </cell>
        </row>
        <row r="339">
          <cell r="C339">
            <v>79680</v>
          </cell>
          <cell r="D339">
            <v>2.54</v>
          </cell>
          <cell r="E339">
            <v>20</v>
          </cell>
          <cell r="F339">
            <v>68.7</v>
          </cell>
          <cell r="G339">
            <v>61.83</v>
          </cell>
          <cell r="H339">
            <v>6.87</v>
          </cell>
          <cell r="I339">
            <v>0</v>
          </cell>
        </row>
        <row r="340">
          <cell r="C340">
            <v>79700</v>
          </cell>
          <cell r="D340">
            <v>1.83</v>
          </cell>
          <cell r="E340">
            <v>20</v>
          </cell>
          <cell r="F340">
            <v>43.7</v>
          </cell>
          <cell r="G340">
            <v>39.33</v>
          </cell>
          <cell r="H340">
            <v>4.37</v>
          </cell>
          <cell r="I340">
            <v>0</v>
          </cell>
        </row>
        <row r="341">
          <cell r="C341">
            <v>79720</v>
          </cell>
          <cell r="D341">
            <v>2.84</v>
          </cell>
          <cell r="E341">
            <v>20</v>
          </cell>
          <cell r="F341">
            <v>46.7</v>
          </cell>
          <cell r="G341">
            <v>42.03</v>
          </cell>
          <cell r="H341">
            <v>4.67</v>
          </cell>
          <cell r="I341">
            <v>0</v>
          </cell>
        </row>
        <row r="342">
          <cell r="C342">
            <v>79740</v>
          </cell>
          <cell r="D342">
            <v>2.56</v>
          </cell>
          <cell r="E342">
            <v>20</v>
          </cell>
          <cell r="F342">
            <v>54</v>
          </cell>
          <cell r="G342">
            <v>48.6</v>
          </cell>
          <cell r="H342">
            <v>5.4</v>
          </cell>
          <cell r="I342">
            <v>0</v>
          </cell>
        </row>
        <row r="343">
          <cell r="C343">
            <v>79760</v>
          </cell>
          <cell r="D343">
            <v>1.66</v>
          </cell>
          <cell r="E343">
            <v>20</v>
          </cell>
          <cell r="F343">
            <v>42.2</v>
          </cell>
          <cell r="G343">
            <v>37.979999999999997</v>
          </cell>
          <cell r="H343">
            <v>4.22</v>
          </cell>
          <cell r="I343">
            <v>0</v>
          </cell>
        </row>
        <row r="344">
          <cell r="C344">
            <v>79780</v>
          </cell>
          <cell r="D344">
            <v>0.91</v>
          </cell>
          <cell r="E344">
            <v>20</v>
          </cell>
          <cell r="F344">
            <v>25.7</v>
          </cell>
          <cell r="G344">
            <v>23.13</v>
          </cell>
          <cell r="H344">
            <v>2.57</v>
          </cell>
          <cell r="I344">
            <v>0</v>
          </cell>
        </row>
        <row r="345">
          <cell r="C345">
            <v>79800</v>
          </cell>
          <cell r="D345">
            <v>0.79</v>
          </cell>
          <cell r="E345">
            <v>20</v>
          </cell>
          <cell r="F345">
            <v>17</v>
          </cell>
          <cell r="G345">
            <v>15.3</v>
          </cell>
          <cell r="H345">
            <v>1.7</v>
          </cell>
          <cell r="I345">
            <v>0</v>
          </cell>
        </row>
        <row r="346">
          <cell r="C346">
            <v>79810</v>
          </cell>
          <cell r="D346">
            <v>2.35</v>
          </cell>
          <cell r="E346">
            <v>10</v>
          </cell>
          <cell r="F346">
            <v>15.7</v>
          </cell>
          <cell r="G346">
            <v>14.13</v>
          </cell>
          <cell r="H346">
            <v>1.57</v>
          </cell>
          <cell r="I346">
            <v>0</v>
          </cell>
        </row>
        <row r="347">
          <cell r="C347">
            <v>79820</v>
          </cell>
          <cell r="D347">
            <v>5.58</v>
          </cell>
          <cell r="E347">
            <v>10</v>
          </cell>
          <cell r="F347">
            <v>39.65</v>
          </cell>
          <cell r="G347">
            <v>35.69</v>
          </cell>
          <cell r="H347">
            <v>3.97</v>
          </cell>
          <cell r="I347">
            <v>0</v>
          </cell>
        </row>
        <row r="348">
          <cell r="C348">
            <v>79830</v>
          </cell>
          <cell r="D348">
            <v>6.76</v>
          </cell>
          <cell r="E348">
            <v>10</v>
          </cell>
          <cell r="F348">
            <v>61.7</v>
          </cell>
          <cell r="G348">
            <v>55.53</v>
          </cell>
          <cell r="H348">
            <v>6.17</v>
          </cell>
          <cell r="I348">
            <v>0</v>
          </cell>
        </row>
        <row r="349">
          <cell r="C349">
            <v>79840</v>
          </cell>
          <cell r="D349">
            <v>7.79</v>
          </cell>
          <cell r="E349">
            <v>10</v>
          </cell>
          <cell r="F349">
            <v>72.75</v>
          </cell>
          <cell r="G349">
            <v>65.48</v>
          </cell>
          <cell r="H349">
            <v>7.28</v>
          </cell>
          <cell r="I349">
            <v>0</v>
          </cell>
        </row>
        <row r="350">
          <cell r="C350">
            <v>79860</v>
          </cell>
          <cell r="D350">
            <v>3.83</v>
          </cell>
          <cell r="E350">
            <v>20</v>
          </cell>
          <cell r="F350">
            <v>116.2</v>
          </cell>
          <cell r="G350">
            <v>104.58</v>
          </cell>
          <cell r="H350">
            <v>11.62</v>
          </cell>
          <cell r="I350">
            <v>0</v>
          </cell>
        </row>
        <row r="351">
          <cell r="C351">
            <v>79880</v>
          </cell>
          <cell r="D351">
            <v>8.7100000000000009</v>
          </cell>
          <cell r="E351">
            <v>20</v>
          </cell>
          <cell r="F351">
            <v>125.4</v>
          </cell>
          <cell r="G351">
            <v>112.86</v>
          </cell>
          <cell r="H351">
            <v>12.54</v>
          </cell>
          <cell r="I351">
            <v>0</v>
          </cell>
        </row>
        <row r="352">
          <cell r="C352">
            <v>79890</v>
          </cell>
          <cell r="D352">
            <v>16.16</v>
          </cell>
          <cell r="E352">
            <v>10</v>
          </cell>
          <cell r="F352">
            <v>124.35</v>
          </cell>
          <cell r="G352">
            <v>111.92</v>
          </cell>
          <cell r="H352">
            <v>12.44</v>
          </cell>
          <cell r="I352">
            <v>0</v>
          </cell>
        </row>
        <row r="353">
          <cell r="C353">
            <v>79900</v>
          </cell>
          <cell r="D353">
            <v>22.63</v>
          </cell>
          <cell r="E353">
            <v>10</v>
          </cell>
          <cell r="F353">
            <v>193.95</v>
          </cell>
          <cell r="G353">
            <v>164.86</v>
          </cell>
          <cell r="H353">
            <v>29.09</v>
          </cell>
          <cell r="I353">
            <v>0</v>
          </cell>
        </row>
        <row r="354">
          <cell r="C354">
            <v>79920</v>
          </cell>
          <cell r="D354">
            <v>26.01</v>
          </cell>
          <cell r="E354">
            <v>20</v>
          </cell>
          <cell r="F354">
            <v>486.4</v>
          </cell>
          <cell r="G354">
            <v>413.44</v>
          </cell>
          <cell r="H354">
            <v>72.959999999999994</v>
          </cell>
          <cell r="I354">
            <v>0</v>
          </cell>
        </row>
        <row r="355">
          <cell r="C355">
            <v>79940</v>
          </cell>
          <cell r="D355">
            <v>36.46</v>
          </cell>
          <cell r="E355">
            <v>20</v>
          </cell>
          <cell r="F355">
            <v>624.70000000000005</v>
          </cell>
          <cell r="G355">
            <v>531</v>
          </cell>
          <cell r="H355">
            <v>93.71</v>
          </cell>
          <cell r="I355">
            <v>0</v>
          </cell>
        </row>
        <row r="356">
          <cell r="C356">
            <v>79960</v>
          </cell>
          <cell r="D356">
            <v>13.04</v>
          </cell>
          <cell r="E356">
            <v>20</v>
          </cell>
          <cell r="F356">
            <v>495</v>
          </cell>
          <cell r="G356">
            <v>420.75</v>
          </cell>
          <cell r="H356">
            <v>74.25</v>
          </cell>
          <cell r="I356">
            <v>0</v>
          </cell>
        </row>
        <row r="357">
          <cell r="C357">
            <v>79980</v>
          </cell>
          <cell r="D357">
            <v>8.3800000000000008</v>
          </cell>
          <cell r="E357">
            <v>20</v>
          </cell>
          <cell r="F357">
            <v>214.2</v>
          </cell>
          <cell r="G357">
            <v>182.07</v>
          </cell>
          <cell r="H357">
            <v>32.130000000000003</v>
          </cell>
          <cell r="I357">
            <v>0</v>
          </cell>
        </row>
        <row r="358">
          <cell r="C358">
            <v>79990</v>
          </cell>
          <cell r="D358">
            <v>0</v>
          </cell>
          <cell r="E358">
            <v>10</v>
          </cell>
          <cell r="F358">
            <v>20.95</v>
          </cell>
          <cell r="G358">
            <v>17.809999999999999</v>
          </cell>
          <cell r="H358">
            <v>3.14</v>
          </cell>
          <cell r="I358">
            <v>0</v>
          </cell>
        </row>
        <row r="359">
          <cell r="C359">
            <v>80000</v>
          </cell>
          <cell r="D359">
            <v>11.68</v>
          </cell>
          <cell r="E359">
            <v>10</v>
          </cell>
          <cell r="F359">
            <v>29.2</v>
          </cell>
          <cell r="G359">
            <v>24.82</v>
          </cell>
          <cell r="H359">
            <v>4.38</v>
          </cell>
          <cell r="I359">
            <v>0</v>
          </cell>
        </row>
        <row r="360">
          <cell r="C360">
            <v>80020</v>
          </cell>
          <cell r="D360">
            <v>0</v>
          </cell>
          <cell r="E360">
            <v>20</v>
          </cell>
          <cell r="F360">
            <v>58.4</v>
          </cell>
          <cell r="G360">
            <v>49.64</v>
          </cell>
          <cell r="H360">
            <v>8.76</v>
          </cell>
          <cell r="I360">
            <v>0</v>
          </cell>
        </row>
        <row r="361">
          <cell r="C361">
            <v>80040</v>
          </cell>
          <cell r="D361">
            <v>4.95</v>
          </cell>
          <cell r="E361">
            <v>20</v>
          </cell>
          <cell r="F361">
            <v>24.75</v>
          </cell>
          <cell r="G361">
            <v>22.28</v>
          </cell>
          <cell r="H361">
            <v>2.48</v>
          </cell>
          <cell r="I361">
            <v>0</v>
          </cell>
        </row>
        <row r="362">
          <cell r="C362">
            <v>80060</v>
          </cell>
          <cell r="D362">
            <v>10.92</v>
          </cell>
          <cell r="E362">
            <v>20</v>
          </cell>
          <cell r="F362">
            <v>158.69999999999999</v>
          </cell>
          <cell r="G362">
            <v>142.83000000000001</v>
          </cell>
          <cell r="H362">
            <v>15.87</v>
          </cell>
          <cell r="I362">
            <v>0</v>
          </cell>
        </row>
        <row r="363">
          <cell r="C363">
            <v>80070</v>
          </cell>
          <cell r="D363">
            <v>21.65</v>
          </cell>
          <cell r="E363">
            <v>10</v>
          </cell>
          <cell r="F363">
            <v>162.85</v>
          </cell>
          <cell r="G363">
            <v>146.57</v>
          </cell>
          <cell r="H363">
            <v>16.29</v>
          </cell>
          <cell r="I363">
            <v>0</v>
          </cell>
        </row>
        <row r="364">
          <cell r="C364">
            <v>80080</v>
          </cell>
          <cell r="D364">
            <v>56.63</v>
          </cell>
          <cell r="E364">
            <v>10</v>
          </cell>
          <cell r="F364">
            <v>391.4</v>
          </cell>
          <cell r="G364">
            <v>352.26</v>
          </cell>
          <cell r="H364">
            <v>39.14</v>
          </cell>
          <cell r="I364">
            <v>0</v>
          </cell>
        </row>
        <row r="365">
          <cell r="C365">
            <v>80100</v>
          </cell>
          <cell r="D365">
            <v>7.73</v>
          </cell>
          <cell r="E365">
            <v>20</v>
          </cell>
          <cell r="F365">
            <v>643.6</v>
          </cell>
          <cell r="G365">
            <v>579.24</v>
          </cell>
          <cell r="H365">
            <v>64.36</v>
          </cell>
          <cell r="I365">
            <v>0</v>
          </cell>
        </row>
        <row r="366">
          <cell r="C366">
            <v>80120</v>
          </cell>
          <cell r="D366">
            <v>26.28</v>
          </cell>
          <cell r="E366">
            <v>20</v>
          </cell>
          <cell r="F366">
            <v>340.1</v>
          </cell>
          <cell r="G366">
            <v>306.08999999999997</v>
          </cell>
          <cell r="H366">
            <v>34.01</v>
          </cell>
          <cell r="I366">
            <v>0</v>
          </cell>
        </row>
        <row r="367">
          <cell r="C367">
            <v>80130</v>
          </cell>
          <cell r="D367">
            <v>52.94</v>
          </cell>
          <cell r="E367">
            <v>10</v>
          </cell>
          <cell r="F367">
            <v>396.1</v>
          </cell>
          <cell r="G367">
            <v>356.49</v>
          </cell>
          <cell r="H367">
            <v>39.61</v>
          </cell>
          <cell r="I367">
            <v>0</v>
          </cell>
        </row>
        <row r="368">
          <cell r="C368">
            <v>80140</v>
          </cell>
          <cell r="D368">
            <v>26.27</v>
          </cell>
          <cell r="E368">
            <v>10</v>
          </cell>
          <cell r="F368">
            <v>396.05</v>
          </cell>
          <cell r="G368">
            <v>356.45</v>
          </cell>
          <cell r="H368">
            <v>39.61</v>
          </cell>
          <cell r="I368">
            <v>0</v>
          </cell>
        </row>
        <row r="369">
          <cell r="C369">
            <v>80160</v>
          </cell>
          <cell r="D369">
            <v>6.48</v>
          </cell>
          <cell r="E369">
            <v>20</v>
          </cell>
          <cell r="F369">
            <v>327.5</v>
          </cell>
          <cell r="G369">
            <v>294.75</v>
          </cell>
          <cell r="H369">
            <v>32.75</v>
          </cell>
          <cell r="I369">
            <v>0</v>
          </cell>
        </row>
        <row r="370">
          <cell r="C370">
            <v>80180</v>
          </cell>
          <cell r="D370">
            <v>8.51</v>
          </cell>
          <cell r="E370">
            <v>20</v>
          </cell>
          <cell r="F370">
            <v>149.9</v>
          </cell>
          <cell r="G370">
            <v>134.91</v>
          </cell>
          <cell r="H370">
            <v>14.99</v>
          </cell>
          <cell r="I370">
            <v>0</v>
          </cell>
        </row>
        <row r="371">
          <cell r="C371">
            <v>80190</v>
          </cell>
          <cell r="D371">
            <v>5.78</v>
          </cell>
          <cell r="E371">
            <v>10</v>
          </cell>
          <cell r="F371">
            <v>71.45</v>
          </cell>
          <cell r="G371">
            <v>64.31</v>
          </cell>
          <cell r="H371">
            <v>7.15</v>
          </cell>
          <cell r="I371">
            <v>0</v>
          </cell>
        </row>
        <row r="372">
          <cell r="C372">
            <v>80200</v>
          </cell>
          <cell r="D372">
            <v>5.0599999999999996</v>
          </cell>
          <cell r="E372">
            <v>10</v>
          </cell>
          <cell r="F372">
            <v>54.2</v>
          </cell>
          <cell r="G372">
            <v>48.78</v>
          </cell>
          <cell r="H372">
            <v>5.42</v>
          </cell>
          <cell r="I372">
            <v>0</v>
          </cell>
        </row>
        <row r="373">
          <cell r="C373">
            <v>80220</v>
          </cell>
          <cell r="D373">
            <v>5.42</v>
          </cell>
          <cell r="E373">
            <v>20</v>
          </cell>
          <cell r="F373">
            <v>104.8</v>
          </cell>
          <cell r="G373">
            <v>94.32</v>
          </cell>
          <cell r="H373">
            <v>10.48</v>
          </cell>
          <cell r="I373">
            <v>0</v>
          </cell>
        </row>
        <row r="374">
          <cell r="C374">
            <v>80230</v>
          </cell>
          <cell r="D374">
            <v>8.33</v>
          </cell>
          <cell r="E374">
            <v>10</v>
          </cell>
          <cell r="F374">
            <v>68.75</v>
          </cell>
          <cell r="G374">
            <v>6.88</v>
          </cell>
          <cell r="H374">
            <v>0</v>
          </cell>
          <cell r="I374">
            <v>61.88</v>
          </cell>
        </row>
        <row r="375">
          <cell r="C375">
            <v>80240</v>
          </cell>
          <cell r="D375">
            <v>8.52</v>
          </cell>
          <cell r="E375">
            <v>10</v>
          </cell>
          <cell r="F375">
            <v>84.25</v>
          </cell>
          <cell r="G375">
            <v>8.43</v>
          </cell>
          <cell r="H375">
            <v>0</v>
          </cell>
          <cell r="I375">
            <v>75.83</v>
          </cell>
        </row>
        <row r="376">
          <cell r="C376">
            <v>80250</v>
          </cell>
          <cell r="D376">
            <v>16.13</v>
          </cell>
          <cell r="E376">
            <v>10</v>
          </cell>
          <cell r="F376">
            <v>123.25</v>
          </cell>
          <cell r="G376">
            <v>12.33</v>
          </cell>
          <cell r="H376">
            <v>0</v>
          </cell>
          <cell r="I376">
            <v>110.93</v>
          </cell>
        </row>
        <row r="377">
          <cell r="C377">
            <v>80260</v>
          </cell>
          <cell r="D377">
            <v>17.54</v>
          </cell>
          <cell r="E377">
            <v>10</v>
          </cell>
          <cell r="F377">
            <v>168.35</v>
          </cell>
          <cell r="G377">
            <v>16.84</v>
          </cell>
          <cell r="H377">
            <v>0</v>
          </cell>
          <cell r="I377">
            <v>151.52000000000001</v>
          </cell>
        </row>
        <row r="378">
          <cell r="C378">
            <v>80270</v>
          </cell>
          <cell r="D378">
            <v>11.18</v>
          </cell>
          <cell r="E378">
            <v>10</v>
          </cell>
          <cell r="F378">
            <v>143.6</v>
          </cell>
          <cell r="G378">
            <v>14.36</v>
          </cell>
          <cell r="H378">
            <v>0</v>
          </cell>
          <cell r="I378">
            <v>129.24</v>
          </cell>
        </row>
        <row r="379">
          <cell r="C379">
            <v>80280</v>
          </cell>
          <cell r="D379">
            <v>15.45</v>
          </cell>
          <cell r="E379">
            <v>10</v>
          </cell>
          <cell r="F379">
            <v>133.15</v>
          </cell>
          <cell r="G379">
            <v>0</v>
          </cell>
          <cell r="H379">
            <v>0</v>
          </cell>
          <cell r="I379">
            <v>133.15</v>
          </cell>
        </row>
        <row r="380">
          <cell r="C380">
            <v>80286.899999999994</v>
          </cell>
          <cell r="D380">
            <v>0</v>
          </cell>
          <cell r="E380">
            <v>6.8999999999941792</v>
          </cell>
          <cell r="F380">
            <v>26.65</v>
          </cell>
          <cell r="G380">
            <v>0</v>
          </cell>
          <cell r="H380">
            <v>0</v>
          </cell>
          <cell r="I380">
            <v>26.65</v>
          </cell>
        </row>
        <row r="381">
          <cell r="C381">
            <v>80300</v>
          </cell>
          <cell r="D381">
            <v>0</v>
          </cell>
          <cell r="E381">
            <v>13.100000000005821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</row>
        <row r="382">
          <cell r="C382">
            <v>80310</v>
          </cell>
          <cell r="D382">
            <v>0</v>
          </cell>
          <cell r="E382">
            <v>10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</row>
        <row r="383">
          <cell r="C383">
            <v>80320</v>
          </cell>
          <cell r="D383">
            <v>0</v>
          </cell>
          <cell r="E383">
            <v>10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C384">
            <v>80340</v>
          </cell>
          <cell r="D384">
            <v>0</v>
          </cell>
          <cell r="E384">
            <v>20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5">
          <cell r="C385">
            <v>80360</v>
          </cell>
          <cell r="D385">
            <v>0.14000000000000001</v>
          </cell>
          <cell r="E385">
            <v>20</v>
          </cell>
          <cell r="F385">
            <v>0.7</v>
          </cell>
          <cell r="G385">
            <v>0</v>
          </cell>
          <cell r="H385">
            <v>0</v>
          </cell>
          <cell r="I385">
            <v>0.7</v>
          </cell>
        </row>
        <row r="386">
          <cell r="C386">
            <v>80370</v>
          </cell>
          <cell r="D386">
            <v>0.43</v>
          </cell>
          <cell r="E386">
            <v>10</v>
          </cell>
          <cell r="F386">
            <v>2.85</v>
          </cell>
          <cell r="G386">
            <v>0</v>
          </cell>
          <cell r="H386">
            <v>2.14</v>
          </cell>
          <cell r="I386">
            <v>0.71</v>
          </cell>
        </row>
        <row r="387">
          <cell r="C387">
            <v>80380</v>
          </cell>
          <cell r="D387">
            <v>0.51</v>
          </cell>
          <cell r="E387">
            <v>10</v>
          </cell>
          <cell r="F387">
            <v>4.7</v>
          </cell>
          <cell r="G387">
            <v>0</v>
          </cell>
          <cell r="H387">
            <v>3.53</v>
          </cell>
          <cell r="I387">
            <v>1.18</v>
          </cell>
        </row>
        <row r="388">
          <cell r="C388">
            <v>80390.5</v>
          </cell>
          <cell r="D388">
            <v>1.1599999999999999</v>
          </cell>
          <cell r="E388">
            <v>10.5</v>
          </cell>
          <cell r="F388">
            <v>8.77</v>
          </cell>
          <cell r="G388">
            <v>0</v>
          </cell>
          <cell r="H388">
            <v>6.58</v>
          </cell>
          <cell r="I388">
            <v>2.19</v>
          </cell>
        </row>
        <row r="389">
          <cell r="C389">
            <v>80400</v>
          </cell>
          <cell r="D389">
            <v>25.85</v>
          </cell>
          <cell r="E389">
            <v>9.5</v>
          </cell>
          <cell r="F389">
            <v>128.30000000000001</v>
          </cell>
          <cell r="G389">
            <v>0</v>
          </cell>
          <cell r="H389">
            <v>96.23</v>
          </cell>
          <cell r="I389">
            <v>32.08</v>
          </cell>
        </row>
        <row r="390">
          <cell r="C390">
            <v>80410</v>
          </cell>
          <cell r="D390">
            <v>56.41</v>
          </cell>
          <cell r="E390">
            <v>10</v>
          </cell>
          <cell r="F390">
            <v>411.3</v>
          </cell>
          <cell r="G390">
            <v>0</v>
          </cell>
          <cell r="H390">
            <v>308.48</v>
          </cell>
          <cell r="I390">
            <v>102.83</v>
          </cell>
        </row>
        <row r="391">
          <cell r="C391">
            <v>80420</v>
          </cell>
          <cell r="D391">
            <v>60.57</v>
          </cell>
          <cell r="E391">
            <v>10</v>
          </cell>
          <cell r="F391">
            <v>584.9</v>
          </cell>
          <cell r="G391">
            <v>0</v>
          </cell>
          <cell r="H391">
            <v>438.68</v>
          </cell>
          <cell r="I391">
            <v>146.22999999999999</v>
          </cell>
        </row>
        <row r="392">
          <cell r="C392">
            <v>80440</v>
          </cell>
          <cell r="D392">
            <v>11</v>
          </cell>
          <cell r="E392">
            <v>20</v>
          </cell>
          <cell r="F392">
            <v>715.7</v>
          </cell>
          <cell r="G392">
            <v>0</v>
          </cell>
          <cell r="H392">
            <v>536.78</v>
          </cell>
          <cell r="I392">
            <v>178.93</v>
          </cell>
        </row>
        <row r="393">
          <cell r="C393">
            <v>80460</v>
          </cell>
          <cell r="D393">
            <v>18.829999999999998</v>
          </cell>
          <cell r="E393">
            <v>20</v>
          </cell>
          <cell r="F393">
            <v>298.3</v>
          </cell>
          <cell r="G393">
            <v>0</v>
          </cell>
          <cell r="H393">
            <v>0</v>
          </cell>
          <cell r="I393">
            <v>298.3</v>
          </cell>
        </row>
        <row r="394">
          <cell r="C394">
            <v>80480</v>
          </cell>
          <cell r="D394">
            <v>38.159999999999997</v>
          </cell>
          <cell r="E394">
            <v>20</v>
          </cell>
          <cell r="F394">
            <v>569.9</v>
          </cell>
          <cell r="G394">
            <v>0</v>
          </cell>
          <cell r="H394">
            <v>0</v>
          </cell>
          <cell r="I394">
            <v>569.9</v>
          </cell>
        </row>
        <row r="395">
          <cell r="C395">
            <v>80495</v>
          </cell>
          <cell r="D395">
            <v>1.35</v>
          </cell>
          <cell r="E395">
            <v>15</v>
          </cell>
          <cell r="F395">
            <v>296.33</v>
          </cell>
          <cell r="G395">
            <v>0</v>
          </cell>
          <cell r="H395">
            <v>0</v>
          </cell>
          <cell r="I395">
            <v>296.33</v>
          </cell>
        </row>
        <row r="396">
          <cell r="C396">
            <v>80500</v>
          </cell>
          <cell r="D396">
            <v>0.68</v>
          </cell>
          <cell r="E396">
            <v>5</v>
          </cell>
          <cell r="F396">
            <v>5.08</v>
          </cell>
          <cell r="G396">
            <v>0</v>
          </cell>
          <cell r="H396">
            <v>0</v>
          </cell>
          <cell r="I396">
            <v>5.08</v>
          </cell>
        </row>
        <row r="397">
          <cell r="C397">
            <v>80510.2</v>
          </cell>
          <cell r="D397">
            <v>0.68</v>
          </cell>
          <cell r="E397">
            <v>10.19999999999709</v>
          </cell>
          <cell r="F397">
            <v>6.94</v>
          </cell>
          <cell r="G397">
            <v>0</v>
          </cell>
          <cell r="H397">
            <v>0</v>
          </cell>
          <cell r="I397">
            <v>6.94</v>
          </cell>
        </row>
        <row r="398">
          <cell r="C398">
            <v>80520</v>
          </cell>
          <cell r="D398">
            <v>1.08</v>
          </cell>
          <cell r="E398">
            <v>9.8000000000029104</v>
          </cell>
          <cell r="F398">
            <v>8.6199999999999992</v>
          </cell>
          <cell r="G398">
            <v>0</v>
          </cell>
          <cell r="H398">
            <v>0</v>
          </cell>
          <cell r="I398">
            <v>8.6199999999999992</v>
          </cell>
        </row>
        <row r="399">
          <cell r="C399">
            <v>80540</v>
          </cell>
          <cell r="D399">
            <v>8.07</v>
          </cell>
          <cell r="E399">
            <v>20</v>
          </cell>
          <cell r="F399">
            <v>91.5</v>
          </cell>
          <cell r="G399">
            <v>0</v>
          </cell>
          <cell r="H399">
            <v>0</v>
          </cell>
          <cell r="I399">
            <v>91.5</v>
          </cell>
        </row>
        <row r="400">
          <cell r="C400">
            <v>80560</v>
          </cell>
          <cell r="D400">
            <v>3.01</v>
          </cell>
          <cell r="E400">
            <v>20</v>
          </cell>
          <cell r="F400">
            <v>110.8</v>
          </cell>
          <cell r="G400">
            <v>0</v>
          </cell>
          <cell r="H400">
            <v>0</v>
          </cell>
          <cell r="I400">
            <v>110.8</v>
          </cell>
        </row>
        <row r="401">
          <cell r="C401">
            <v>80570</v>
          </cell>
          <cell r="D401">
            <v>1.22</v>
          </cell>
          <cell r="E401">
            <v>10</v>
          </cell>
          <cell r="F401">
            <v>21.15</v>
          </cell>
          <cell r="G401">
            <v>0</v>
          </cell>
          <cell r="H401">
            <v>0</v>
          </cell>
          <cell r="I401">
            <v>21.15</v>
          </cell>
        </row>
        <row r="402">
          <cell r="C402">
            <v>80580</v>
          </cell>
          <cell r="D402">
            <v>2.59</v>
          </cell>
          <cell r="E402">
            <v>10</v>
          </cell>
          <cell r="F402">
            <v>19.05</v>
          </cell>
          <cell r="G402">
            <v>0</v>
          </cell>
          <cell r="H402">
            <v>0</v>
          </cell>
          <cell r="I402">
            <v>19.05</v>
          </cell>
        </row>
        <row r="403">
          <cell r="C403">
            <v>80591</v>
          </cell>
          <cell r="D403">
            <v>58.65</v>
          </cell>
          <cell r="E403">
            <v>11</v>
          </cell>
          <cell r="F403">
            <v>336.82</v>
          </cell>
          <cell r="G403">
            <v>0</v>
          </cell>
          <cell r="H403">
            <v>0</v>
          </cell>
          <cell r="I403">
            <v>336.82</v>
          </cell>
        </row>
        <row r="404">
          <cell r="C404">
            <v>80600</v>
          </cell>
          <cell r="D404">
            <v>163.96</v>
          </cell>
          <cell r="E404">
            <v>9</v>
          </cell>
          <cell r="F404">
            <v>1001.75</v>
          </cell>
          <cell r="G404">
            <v>0</v>
          </cell>
          <cell r="H404">
            <v>0</v>
          </cell>
          <cell r="I404">
            <v>1001.75</v>
          </cell>
        </row>
        <row r="405">
          <cell r="C405">
            <v>80620</v>
          </cell>
          <cell r="D405">
            <v>5.87</v>
          </cell>
          <cell r="E405">
            <v>20</v>
          </cell>
          <cell r="F405">
            <v>1698.3</v>
          </cell>
          <cell r="G405">
            <v>1528.47</v>
          </cell>
          <cell r="H405">
            <v>169.83</v>
          </cell>
          <cell r="I405">
            <v>0</v>
          </cell>
        </row>
        <row r="406">
          <cell r="C406">
            <v>80640</v>
          </cell>
          <cell r="D406">
            <v>8.4700000000000006</v>
          </cell>
          <cell r="E406">
            <v>20</v>
          </cell>
          <cell r="F406">
            <v>143.4</v>
          </cell>
          <cell r="G406">
            <v>129.06</v>
          </cell>
          <cell r="H406">
            <v>14.34</v>
          </cell>
          <cell r="I406">
            <v>0</v>
          </cell>
        </row>
        <row r="407">
          <cell r="C407">
            <v>80660</v>
          </cell>
          <cell r="D407">
            <v>4.74</v>
          </cell>
          <cell r="E407">
            <v>20</v>
          </cell>
          <cell r="F407">
            <v>132.1</v>
          </cell>
          <cell r="G407">
            <v>118.89</v>
          </cell>
          <cell r="H407">
            <v>13.21</v>
          </cell>
          <cell r="I407">
            <v>0</v>
          </cell>
        </row>
        <row r="408">
          <cell r="C408">
            <v>80680</v>
          </cell>
          <cell r="D408">
            <v>22.03</v>
          </cell>
          <cell r="E408">
            <v>20</v>
          </cell>
          <cell r="F408">
            <v>267.7</v>
          </cell>
          <cell r="G408">
            <v>240.93</v>
          </cell>
          <cell r="H408">
            <v>26.77</v>
          </cell>
          <cell r="I408">
            <v>0</v>
          </cell>
        </row>
        <row r="409">
          <cell r="C409">
            <v>80690</v>
          </cell>
          <cell r="D409">
            <v>2.11</v>
          </cell>
          <cell r="E409">
            <v>10</v>
          </cell>
          <cell r="F409">
            <v>120.7</v>
          </cell>
          <cell r="G409">
            <v>108.63</v>
          </cell>
          <cell r="H409">
            <v>12.07</v>
          </cell>
          <cell r="I409">
            <v>0</v>
          </cell>
        </row>
        <row r="410">
          <cell r="C410">
            <v>80700</v>
          </cell>
          <cell r="D410">
            <v>1.82</v>
          </cell>
          <cell r="E410">
            <v>10</v>
          </cell>
          <cell r="F410">
            <v>19.649999999999999</v>
          </cell>
          <cell r="G410">
            <v>17.690000000000001</v>
          </cell>
          <cell r="H410">
            <v>1.97</v>
          </cell>
          <cell r="I410">
            <v>0</v>
          </cell>
        </row>
        <row r="411">
          <cell r="C411">
            <v>80720</v>
          </cell>
          <cell r="D411">
            <v>3.76</v>
          </cell>
          <cell r="E411">
            <v>20</v>
          </cell>
          <cell r="F411">
            <v>55.8</v>
          </cell>
          <cell r="G411">
            <v>50.22</v>
          </cell>
          <cell r="H411">
            <v>5.58</v>
          </cell>
          <cell r="I411">
            <v>0</v>
          </cell>
        </row>
        <row r="412">
          <cell r="C412">
            <v>80740</v>
          </cell>
          <cell r="D412">
            <v>1.4</v>
          </cell>
          <cell r="E412">
            <v>20</v>
          </cell>
          <cell r="F412">
            <v>51.6</v>
          </cell>
          <cell r="G412">
            <v>46.44</v>
          </cell>
          <cell r="H412">
            <v>5.16</v>
          </cell>
          <cell r="I412">
            <v>0</v>
          </cell>
        </row>
        <row r="413">
          <cell r="C413">
            <v>80760</v>
          </cell>
          <cell r="D413">
            <v>2.39</v>
          </cell>
          <cell r="E413">
            <v>20</v>
          </cell>
          <cell r="F413">
            <v>37.9</v>
          </cell>
          <cell r="G413">
            <v>34.11</v>
          </cell>
          <cell r="H413">
            <v>3.79</v>
          </cell>
          <cell r="I413">
            <v>0</v>
          </cell>
        </row>
        <row r="414">
          <cell r="C414">
            <v>80780</v>
          </cell>
          <cell r="D414">
            <v>1.84</v>
          </cell>
          <cell r="E414">
            <v>20</v>
          </cell>
          <cell r="F414">
            <v>42.3</v>
          </cell>
          <cell r="G414">
            <v>38.07</v>
          </cell>
          <cell r="H414">
            <v>4.2300000000000004</v>
          </cell>
          <cell r="I414">
            <v>0</v>
          </cell>
        </row>
        <row r="415">
          <cell r="C415">
            <v>80800</v>
          </cell>
          <cell r="D415">
            <v>1.63</v>
          </cell>
          <cell r="E415">
            <v>20</v>
          </cell>
          <cell r="F415">
            <v>34.700000000000003</v>
          </cell>
          <cell r="G415">
            <v>31.23</v>
          </cell>
          <cell r="H415">
            <v>3.47</v>
          </cell>
          <cell r="I415">
            <v>0</v>
          </cell>
        </row>
        <row r="416">
          <cell r="C416">
            <v>80810</v>
          </cell>
          <cell r="D416">
            <v>1.25</v>
          </cell>
          <cell r="E416">
            <v>10</v>
          </cell>
          <cell r="F416">
            <v>14.4</v>
          </cell>
          <cell r="G416">
            <v>12.96</v>
          </cell>
          <cell r="H416">
            <v>1.44</v>
          </cell>
          <cell r="I416">
            <v>0</v>
          </cell>
        </row>
        <row r="417">
          <cell r="C417">
            <v>80820</v>
          </cell>
          <cell r="D417">
            <v>0</v>
          </cell>
          <cell r="E417">
            <v>10</v>
          </cell>
          <cell r="F417">
            <v>3.13</v>
          </cell>
          <cell r="G417">
            <v>2.82</v>
          </cell>
          <cell r="H417">
            <v>0.31</v>
          </cell>
          <cell r="I417">
            <v>0</v>
          </cell>
        </row>
        <row r="418">
          <cell r="C418">
            <v>80840</v>
          </cell>
          <cell r="D418">
            <v>0.49</v>
          </cell>
          <cell r="E418">
            <v>20</v>
          </cell>
          <cell r="F418">
            <v>2.4500000000000002</v>
          </cell>
          <cell r="G418">
            <v>2.21</v>
          </cell>
          <cell r="H418">
            <v>0.25</v>
          </cell>
          <cell r="I418">
            <v>0</v>
          </cell>
        </row>
        <row r="419">
          <cell r="C419">
            <v>80860</v>
          </cell>
          <cell r="D419">
            <v>4.0599999999999996</v>
          </cell>
          <cell r="E419">
            <v>20</v>
          </cell>
          <cell r="F419">
            <v>45.5</v>
          </cell>
          <cell r="G419">
            <v>0</v>
          </cell>
          <cell r="H419">
            <v>36.4</v>
          </cell>
          <cell r="I419">
            <v>9.1</v>
          </cell>
        </row>
        <row r="420">
          <cell r="C420">
            <v>80880</v>
          </cell>
          <cell r="D420">
            <v>30.23</v>
          </cell>
          <cell r="E420">
            <v>20</v>
          </cell>
          <cell r="F420">
            <v>342.9</v>
          </cell>
          <cell r="G420">
            <v>0</v>
          </cell>
          <cell r="H420">
            <v>274.32</v>
          </cell>
          <cell r="I420">
            <v>68.58</v>
          </cell>
        </row>
        <row r="421">
          <cell r="C421">
            <v>80900</v>
          </cell>
          <cell r="D421">
            <v>7.95</v>
          </cell>
          <cell r="E421">
            <v>20</v>
          </cell>
          <cell r="F421">
            <v>381.8</v>
          </cell>
          <cell r="G421">
            <v>0</v>
          </cell>
          <cell r="H421">
            <v>305.44</v>
          </cell>
          <cell r="I421">
            <v>76.36</v>
          </cell>
        </row>
        <row r="422">
          <cell r="C422">
            <v>80910</v>
          </cell>
          <cell r="D422">
            <v>9.08</v>
          </cell>
          <cell r="E422">
            <v>10</v>
          </cell>
          <cell r="F422">
            <v>85.15</v>
          </cell>
          <cell r="G422">
            <v>0</v>
          </cell>
          <cell r="H422">
            <v>68.12</v>
          </cell>
          <cell r="I422">
            <v>17.03</v>
          </cell>
        </row>
        <row r="423">
          <cell r="C423">
            <v>80920</v>
          </cell>
          <cell r="D423">
            <v>8.1</v>
          </cell>
          <cell r="E423">
            <v>10</v>
          </cell>
          <cell r="F423">
            <v>85.9</v>
          </cell>
          <cell r="G423">
            <v>0</v>
          </cell>
          <cell r="H423">
            <v>68.72</v>
          </cell>
          <cell r="I423">
            <v>17.18</v>
          </cell>
        </row>
        <row r="424">
          <cell r="C424">
            <v>80930</v>
          </cell>
          <cell r="D424">
            <v>7.76</v>
          </cell>
          <cell r="E424">
            <v>10</v>
          </cell>
          <cell r="F424">
            <v>79.3</v>
          </cell>
          <cell r="G424">
            <v>0</v>
          </cell>
          <cell r="H424">
            <v>63.44</v>
          </cell>
          <cell r="I424">
            <v>15.86</v>
          </cell>
        </row>
        <row r="425">
          <cell r="C425">
            <v>80940</v>
          </cell>
          <cell r="D425">
            <v>8.6</v>
          </cell>
          <cell r="E425">
            <v>10</v>
          </cell>
          <cell r="F425">
            <v>81.8</v>
          </cell>
          <cell r="G425">
            <v>0</v>
          </cell>
          <cell r="H425">
            <v>65.44</v>
          </cell>
          <cell r="I425">
            <v>16.36</v>
          </cell>
        </row>
        <row r="426">
          <cell r="C426">
            <v>80960</v>
          </cell>
          <cell r="D426">
            <v>1.54</v>
          </cell>
          <cell r="E426">
            <v>20</v>
          </cell>
          <cell r="F426">
            <v>101.4</v>
          </cell>
          <cell r="G426">
            <v>0</v>
          </cell>
          <cell r="H426">
            <v>81.12</v>
          </cell>
          <cell r="I426">
            <v>20.28</v>
          </cell>
        </row>
        <row r="427">
          <cell r="C427">
            <v>80970</v>
          </cell>
          <cell r="D427">
            <v>3.7</v>
          </cell>
          <cell r="E427">
            <v>10</v>
          </cell>
          <cell r="F427">
            <v>26.2</v>
          </cell>
          <cell r="G427">
            <v>0</v>
          </cell>
          <cell r="H427">
            <v>20.96</v>
          </cell>
          <cell r="I427">
            <v>5.24</v>
          </cell>
        </row>
        <row r="428">
          <cell r="C428">
            <v>80980</v>
          </cell>
          <cell r="D428">
            <v>3.76</v>
          </cell>
          <cell r="E428">
            <v>10</v>
          </cell>
          <cell r="F428">
            <v>37.299999999999997</v>
          </cell>
          <cell r="G428">
            <v>0</v>
          </cell>
          <cell r="H428">
            <v>29.84</v>
          </cell>
          <cell r="I428">
            <v>7.46</v>
          </cell>
        </row>
        <row r="429">
          <cell r="C429">
            <v>81000</v>
          </cell>
          <cell r="D429">
            <v>0</v>
          </cell>
          <cell r="E429">
            <v>20</v>
          </cell>
          <cell r="F429">
            <v>18.8</v>
          </cell>
          <cell r="G429">
            <v>3.76</v>
          </cell>
          <cell r="H429">
            <v>0</v>
          </cell>
          <cell r="I429">
            <v>15.04</v>
          </cell>
        </row>
        <row r="430">
          <cell r="C430">
            <v>81010</v>
          </cell>
          <cell r="D430">
            <v>0</v>
          </cell>
          <cell r="E430">
            <v>10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</row>
        <row r="431">
          <cell r="C431">
            <v>81020</v>
          </cell>
          <cell r="D431">
            <v>9.5</v>
          </cell>
          <cell r="E431">
            <v>10</v>
          </cell>
          <cell r="F431">
            <v>23.75</v>
          </cell>
          <cell r="G431">
            <v>21.38</v>
          </cell>
          <cell r="H431">
            <v>2.38</v>
          </cell>
          <cell r="I431">
            <v>0</v>
          </cell>
        </row>
        <row r="432">
          <cell r="C432">
            <v>81030</v>
          </cell>
          <cell r="D432">
            <v>7.13</v>
          </cell>
          <cell r="E432">
            <v>10</v>
          </cell>
          <cell r="F432">
            <v>83.15</v>
          </cell>
          <cell r="G432">
            <v>74.84</v>
          </cell>
          <cell r="H432">
            <v>8.32</v>
          </cell>
          <cell r="I432">
            <v>0</v>
          </cell>
        </row>
        <row r="433">
          <cell r="C433">
            <v>81040</v>
          </cell>
          <cell r="D433">
            <v>6.92</v>
          </cell>
          <cell r="E433">
            <v>10</v>
          </cell>
          <cell r="F433">
            <v>70.25</v>
          </cell>
          <cell r="G433">
            <v>63.23</v>
          </cell>
          <cell r="H433">
            <v>7.03</v>
          </cell>
          <cell r="I433">
            <v>0</v>
          </cell>
        </row>
        <row r="434">
          <cell r="C434">
            <v>81060</v>
          </cell>
          <cell r="D434">
            <v>9.76</v>
          </cell>
          <cell r="E434">
            <v>20</v>
          </cell>
          <cell r="F434">
            <v>166.8</v>
          </cell>
          <cell r="G434">
            <v>150.12</v>
          </cell>
          <cell r="H434">
            <v>16.68</v>
          </cell>
          <cell r="I434">
            <v>0</v>
          </cell>
        </row>
        <row r="435">
          <cell r="C435">
            <v>81080</v>
          </cell>
          <cell r="D435">
            <v>32.909999999999997</v>
          </cell>
          <cell r="E435">
            <v>20</v>
          </cell>
          <cell r="F435">
            <v>426.7</v>
          </cell>
          <cell r="G435">
            <v>384.03</v>
          </cell>
          <cell r="H435">
            <v>42.67</v>
          </cell>
          <cell r="I435">
            <v>0</v>
          </cell>
        </row>
        <row r="436">
          <cell r="C436">
            <v>81090</v>
          </cell>
          <cell r="D436">
            <v>7.7</v>
          </cell>
          <cell r="E436">
            <v>10</v>
          </cell>
          <cell r="F436">
            <v>203.05</v>
          </cell>
          <cell r="G436">
            <v>182.75</v>
          </cell>
          <cell r="H436">
            <v>20.309999999999999</v>
          </cell>
          <cell r="I436">
            <v>0</v>
          </cell>
        </row>
        <row r="437">
          <cell r="C437">
            <v>81100</v>
          </cell>
          <cell r="D437">
            <v>6.81</v>
          </cell>
          <cell r="E437">
            <v>10</v>
          </cell>
          <cell r="F437">
            <v>72.55</v>
          </cell>
          <cell r="G437">
            <v>65.3</v>
          </cell>
          <cell r="H437">
            <v>7.26</v>
          </cell>
          <cell r="I437">
            <v>0</v>
          </cell>
        </row>
        <row r="438">
          <cell r="C438">
            <v>81110</v>
          </cell>
          <cell r="D438">
            <v>3.88</v>
          </cell>
          <cell r="E438">
            <v>10</v>
          </cell>
          <cell r="F438">
            <v>53.45</v>
          </cell>
          <cell r="G438">
            <v>48.11</v>
          </cell>
          <cell r="H438">
            <v>5.35</v>
          </cell>
          <cell r="I438">
            <v>0</v>
          </cell>
        </row>
        <row r="439">
          <cell r="C439">
            <v>81120</v>
          </cell>
          <cell r="D439">
            <v>1.04</v>
          </cell>
          <cell r="E439">
            <v>10</v>
          </cell>
          <cell r="F439">
            <v>24.6</v>
          </cell>
          <cell r="G439">
            <v>22.14</v>
          </cell>
          <cell r="H439">
            <v>2.46</v>
          </cell>
          <cell r="I439">
            <v>0</v>
          </cell>
        </row>
        <row r="440">
          <cell r="C440">
            <v>81130</v>
          </cell>
          <cell r="D440">
            <v>4.08</v>
          </cell>
          <cell r="E440">
            <v>10</v>
          </cell>
          <cell r="F440">
            <v>25.6</v>
          </cell>
          <cell r="G440">
            <v>23.04</v>
          </cell>
          <cell r="H440">
            <v>2.56</v>
          </cell>
          <cell r="I440">
            <v>0</v>
          </cell>
        </row>
        <row r="441">
          <cell r="C441">
            <v>81140</v>
          </cell>
          <cell r="D441">
            <v>4.24</v>
          </cell>
          <cell r="E441">
            <v>10</v>
          </cell>
          <cell r="F441">
            <v>41.6</v>
          </cell>
          <cell r="G441">
            <v>4.16</v>
          </cell>
          <cell r="H441">
            <v>12.48</v>
          </cell>
          <cell r="I441">
            <v>24.96</v>
          </cell>
        </row>
        <row r="442">
          <cell r="C442">
            <v>81160</v>
          </cell>
          <cell r="D442">
            <v>4.75</v>
          </cell>
          <cell r="E442">
            <v>20</v>
          </cell>
          <cell r="F442">
            <v>89.9</v>
          </cell>
          <cell r="G442">
            <v>8.99</v>
          </cell>
          <cell r="H442">
            <v>26.97</v>
          </cell>
          <cell r="I442">
            <v>53.94</v>
          </cell>
        </row>
        <row r="443">
          <cell r="C443">
            <v>81180</v>
          </cell>
          <cell r="D443">
            <v>5.28</v>
          </cell>
          <cell r="E443">
            <v>20</v>
          </cell>
          <cell r="F443">
            <v>100.3</v>
          </cell>
          <cell r="G443">
            <v>10.029999999999999</v>
          </cell>
          <cell r="H443">
            <v>30.09</v>
          </cell>
          <cell r="I443">
            <v>60.18</v>
          </cell>
        </row>
        <row r="444">
          <cell r="C444">
            <v>81200</v>
          </cell>
          <cell r="D444">
            <v>11.2</v>
          </cell>
          <cell r="E444">
            <v>20</v>
          </cell>
          <cell r="F444">
            <v>164.8</v>
          </cell>
          <cell r="G444">
            <v>16.48</v>
          </cell>
          <cell r="H444">
            <v>49.44</v>
          </cell>
          <cell r="I444">
            <v>98.88</v>
          </cell>
        </row>
        <row r="445">
          <cell r="C445">
            <v>81210</v>
          </cell>
          <cell r="D445">
            <v>39.840000000000003</v>
          </cell>
          <cell r="E445">
            <v>10</v>
          </cell>
          <cell r="F445">
            <v>255.2</v>
          </cell>
          <cell r="G445">
            <v>25.52</v>
          </cell>
          <cell r="H445">
            <v>76.56</v>
          </cell>
          <cell r="I445">
            <v>153.12</v>
          </cell>
        </row>
        <row r="446">
          <cell r="C446">
            <v>81220</v>
          </cell>
          <cell r="D446">
            <v>27.62</v>
          </cell>
          <cell r="E446">
            <v>10</v>
          </cell>
          <cell r="F446">
            <v>337.3</v>
          </cell>
          <cell r="G446">
            <v>33.729999999999997</v>
          </cell>
          <cell r="H446">
            <v>101.19</v>
          </cell>
          <cell r="I446">
            <v>202.38</v>
          </cell>
        </row>
        <row r="447">
          <cell r="C447">
            <v>81230</v>
          </cell>
          <cell r="D447">
            <v>6.9</v>
          </cell>
          <cell r="E447">
            <v>10</v>
          </cell>
          <cell r="F447">
            <v>172.6</v>
          </cell>
          <cell r="G447">
            <v>17.260000000000002</v>
          </cell>
          <cell r="H447">
            <v>51.78</v>
          </cell>
          <cell r="I447">
            <v>103.56</v>
          </cell>
        </row>
        <row r="448">
          <cell r="C448">
            <v>81240</v>
          </cell>
          <cell r="D448">
            <v>7.93</v>
          </cell>
          <cell r="E448">
            <v>10</v>
          </cell>
          <cell r="F448">
            <v>74.150000000000006</v>
          </cell>
          <cell r="G448">
            <v>7.42</v>
          </cell>
          <cell r="H448">
            <v>22.25</v>
          </cell>
          <cell r="I448">
            <v>44.49</v>
          </cell>
        </row>
        <row r="449">
          <cell r="C449">
            <v>81260</v>
          </cell>
          <cell r="D449">
            <v>8.1199999999999992</v>
          </cell>
          <cell r="E449">
            <v>20</v>
          </cell>
          <cell r="F449">
            <v>160.5</v>
          </cell>
          <cell r="G449">
            <v>16.05</v>
          </cell>
          <cell r="H449">
            <v>48.15</v>
          </cell>
          <cell r="I449">
            <v>96.3</v>
          </cell>
        </row>
        <row r="450">
          <cell r="C450">
            <v>81270</v>
          </cell>
          <cell r="D450">
            <v>16.149999999999999</v>
          </cell>
          <cell r="E450">
            <v>10</v>
          </cell>
          <cell r="F450">
            <v>121.35</v>
          </cell>
          <cell r="G450">
            <v>12.14</v>
          </cell>
          <cell r="H450">
            <v>36.409999999999997</v>
          </cell>
          <cell r="I450">
            <v>72.81</v>
          </cell>
        </row>
        <row r="451">
          <cell r="C451">
            <v>81280</v>
          </cell>
          <cell r="D451">
            <v>14.4</v>
          </cell>
          <cell r="E451">
            <v>10</v>
          </cell>
          <cell r="F451">
            <v>152.75</v>
          </cell>
          <cell r="G451">
            <v>15.28</v>
          </cell>
          <cell r="H451">
            <v>45.83</v>
          </cell>
          <cell r="I451">
            <v>91.65</v>
          </cell>
        </row>
        <row r="452">
          <cell r="C452">
            <v>81290</v>
          </cell>
          <cell r="D452">
            <v>8.2200000000000006</v>
          </cell>
          <cell r="E452">
            <v>10</v>
          </cell>
          <cell r="F452">
            <v>113.1</v>
          </cell>
          <cell r="G452">
            <v>11.31</v>
          </cell>
          <cell r="H452">
            <v>33.93</v>
          </cell>
          <cell r="I452">
            <v>67.86</v>
          </cell>
        </row>
        <row r="453">
          <cell r="C453">
            <v>81300</v>
          </cell>
          <cell r="D453">
            <v>7.58</v>
          </cell>
          <cell r="E453">
            <v>10</v>
          </cell>
          <cell r="F453">
            <v>79</v>
          </cell>
          <cell r="G453">
            <v>7.9</v>
          </cell>
          <cell r="H453">
            <v>23.7</v>
          </cell>
          <cell r="I453">
            <v>47.4</v>
          </cell>
        </row>
        <row r="454">
          <cell r="C454">
            <v>81310</v>
          </cell>
          <cell r="D454">
            <v>13.09</v>
          </cell>
          <cell r="E454">
            <v>10</v>
          </cell>
          <cell r="F454">
            <v>103.35</v>
          </cell>
          <cell r="G454">
            <v>10.34</v>
          </cell>
          <cell r="H454">
            <v>31.01</v>
          </cell>
          <cell r="I454">
            <v>62.01</v>
          </cell>
        </row>
        <row r="455">
          <cell r="C455">
            <v>81320</v>
          </cell>
          <cell r="D455">
            <v>12.12</v>
          </cell>
          <cell r="E455">
            <v>10</v>
          </cell>
          <cell r="F455">
            <v>126.05</v>
          </cell>
          <cell r="G455">
            <v>12.61</v>
          </cell>
          <cell r="H455">
            <v>37.82</v>
          </cell>
          <cell r="I455">
            <v>75.63</v>
          </cell>
        </row>
        <row r="456">
          <cell r="C456">
            <v>81330</v>
          </cell>
          <cell r="D456">
            <v>4.4400000000000004</v>
          </cell>
          <cell r="E456">
            <v>10</v>
          </cell>
          <cell r="F456">
            <v>82.8</v>
          </cell>
          <cell r="G456">
            <v>8.2799999999999994</v>
          </cell>
          <cell r="H456">
            <v>24.84</v>
          </cell>
          <cell r="I456">
            <v>49.68</v>
          </cell>
        </row>
        <row r="457">
          <cell r="C457">
            <v>81340</v>
          </cell>
          <cell r="D457">
            <v>7.5</v>
          </cell>
          <cell r="E457">
            <v>10</v>
          </cell>
          <cell r="F457">
            <v>59.7</v>
          </cell>
          <cell r="G457">
            <v>5.97</v>
          </cell>
          <cell r="H457">
            <v>17.91</v>
          </cell>
          <cell r="I457">
            <v>35.82</v>
          </cell>
        </row>
        <row r="458">
          <cell r="C458">
            <v>81350</v>
          </cell>
          <cell r="D458">
            <v>11.49</v>
          </cell>
          <cell r="E458">
            <v>10</v>
          </cell>
          <cell r="F458">
            <v>94.95</v>
          </cell>
          <cell r="G458">
            <v>9.5</v>
          </cell>
          <cell r="H458">
            <v>28.49</v>
          </cell>
          <cell r="I458">
            <v>56.97</v>
          </cell>
        </row>
        <row r="459">
          <cell r="C459">
            <v>81360</v>
          </cell>
          <cell r="D459">
            <v>14.36</v>
          </cell>
          <cell r="E459">
            <v>10</v>
          </cell>
          <cell r="F459">
            <v>129.25</v>
          </cell>
          <cell r="G459">
            <v>12.93</v>
          </cell>
          <cell r="H459">
            <v>38.78</v>
          </cell>
          <cell r="I459">
            <v>77.55</v>
          </cell>
        </row>
        <row r="460">
          <cell r="C460">
            <v>81380</v>
          </cell>
          <cell r="D460">
            <v>6.9</v>
          </cell>
          <cell r="E460">
            <v>20</v>
          </cell>
          <cell r="F460">
            <v>212.6</v>
          </cell>
          <cell r="G460">
            <v>21.26</v>
          </cell>
          <cell r="H460">
            <v>63.78</v>
          </cell>
          <cell r="I460">
            <v>127.56</v>
          </cell>
        </row>
        <row r="461">
          <cell r="C461">
            <v>81400</v>
          </cell>
          <cell r="D461">
            <v>4.68</v>
          </cell>
          <cell r="E461">
            <v>20</v>
          </cell>
          <cell r="F461">
            <v>115.8</v>
          </cell>
          <cell r="G461">
            <v>115.8</v>
          </cell>
          <cell r="H461">
            <v>0</v>
          </cell>
          <cell r="I461">
            <v>0</v>
          </cell>
        </row>
        <row r="462">
          <cell r="C462">
            <v>81410</v>
          </cell>
          <cell r="D462">
            <v>2.2599999999999998</v>
          </cell>
          <cell r="E462">
            <v>10</v>
          </cell>
          <cell r="F462">
            <v>34.700000000000003</v>
          </cell>
          <cell r="G462">
            <v>34.700000000000003</v>
          </cell>
          <cell r="H462">
            <v>0</v>
          </cell>
          <cell r="I462">
            <v>0</v>
          </cell>
        </row>
        <row r="463">
          <cell r="C463">
            <v>81420</v>
          </cell>
          <cell r="D463">
            <v>0.56000000000000005</v>
          </cell>
          <cell r="E463">
            <v>10</v>
          </cell>
          <cell r="F463">
            <v>14.1</v>
          </cell>
          <cell r="G463">
            <v>14.1</v>
          </cell>
          <cell r="H463">
            <v>0</v>
          </cell>
          <cell r="I463">
            <v>0</v>
          </cell>
        </row>
        <row r="464">
          <cell r="C464">
            <v>81430</v>
          </cell>
          <cell r="D464">
            <v>0</v>
          </cell>
          <cell r="E464">
            <v>10</v>
          </cell>
          <cell r="F464">
            <v>1.4</v>
          </cell>
          <cell r="G464">
            <v>1.4</v>
          </cell>
          <cell r="H464">
            <v>0</v>
          </cell>
          <cell r="I464">
            <v>0</v>
          </cell>
        </row>
        <row r="465">
          <cell r="C465">
            <v>81440</v>
          </cell>
          <cell r="D465">
            <v>0</v>
          </cell>
          <cell r="E465">
            <v>10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</row>
        <row r="466">
          <cell r="C466">
            <v>81460</v>
          </cell>
          <cell r="D466">
            <v>0</v>
          </cell>
          <cell r="E466">
            <v>20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</row>
        <row r="467">
          <cell r="C467">
            <v>81480</v>
          </cell>
          <cell r="D467">
            <v>0</v>
          </cell>
          <cell r="E467">
            <v>20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</row>
        <row r="468">
          <cell r="C468">
            <v>81500</v>
          </cell>
          <cell r="D468">
            <v>0</v>
          </cell>
          <cell r="E468">
            <v>20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</row>
        <row r="469">
          <cell r="C469">
            <v>81520</v>
          </cell>
          <cell r="D469">
            <v>0</v>
          </cell>
          <cell r="E469">
            <v>20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</row>
        <row r="470">
          <cell r="C470">
            <v>81540</v>
          </cell>
          <cell r="D470">
            <v>0</v>
          </cell>
          <cell r="E470">
            <v>20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</row>
        <row r="471">
          <cell r="C471">
            <v>81550</v>
          </cell>
          <cell r="D471">
            <v>0.18</v>
          </cell>
          <cell r="E471">
            <v>10</v>
          </cell>
          <cell r="F471">
            <v>0.45</v>
          </cell>
          <cell r="G471">
            <v>0.45</v>
          </cell>
          <cell r="H471">
            <v>0</v>
          </cell>
          <cell r="I471">
            <v>0</v>
          </cell>
        </row>
        <row r="472">
          <cell r="C472">
            <v>81560</v>
          </cell>
          <cell r="D472">
            <v>0</v>
          </cell>
          <cell r="E472">
            <v>10</v>
          </cell>
          <cell r="F472">
            <v>0.45</v>
          </cell>
          <cell r="G472">
            <v>0.45</v>
          </cell>
          <cell r="H472">
            <v>0</v>
          </cell>
          <cell r="I472">
            <v>0</v>
          </cell>
        </row>
        <row r="473">
          <cell r="C473">
            <v>81570</v>
          </cell>
          <cell r="D473">
            <v>0</v>
          </cell>
          <cell r="E473">
            <v>10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</row>
        <row r="474">
          <cell r="C474">
            <v>81580</v>
          </cell>
          <cell r="D474">
            <v>0.02</v>
          </cell>
          <cell r="E474">
            <v>10</v>
          </cell>
          <cell r="F474">
            <v>0.05</v>
          </cell>
          <cell r="G474">
            <v>0.05</v>
          </cell>
          <cell r="H474">
            <v>0</v>
          </cell>
          <cell r="I474">
            <v>0</v>
          </cell>
        </row>
        <row r="475">
          <cell r="C475">
            <v>81600</v>
          </cell>
          <cell r="D475">
            <v>2.87</v>
          </cell>
          <cell r="E475">
            <v>20</v>
          </cell>
          <cell r="F475">
            <v>28.9</v>
          </cell>
          <cell r="G475">
            <v>28.9</v>
          </cell>
          <cell r="H475">
            <v>0</v>
          </cell>
          <cell r="I475">
            <v>0</v>
          </cell>
        </row>
        <row r="476">
          <cell r="C476">
            <v>81620</v>
          </cell>
          <cell r="D476">
            <v>1.46</v>
          </cell>
          <cell r="E476">
            <v>20</v>
          </cell>
          <cell r="F476">
            <v>43.3</v>
          </cell>
          <cell r="G476">
            <v>43.3</v>
          </cell>
          <cell r="H476">
            <v>0</v>
          </cell>
          <cell r="I476">
            <v>0</v>
          </cell>
        </row>
        <row r="477">
          <cell r="C477">
            <v>81640</v>
          </cell>
          <cell r="D477">
            <v>0.2</v>
          </cell>
          <cell r="E477">
            <v>20</v>
          </cell>
          <cell r="F477">
            <v>16.600000000000001</v>
          </cell>
          <cell r="G477">
            <v>16.600000000000001</v>
          </cell>
          <cell r="H477">
            <v>0</v>
          </cell>
          <cell r="I477">
            <v>0</v>
          </cell>
        </row>
        <row r="478">
          <cell r="C478">
            <v>81650</v>
          </cell>
          <cell r="D478">
            <v>0.3</v>
          </cell>
          <cell r="E478">
            <v>10</v>
          </cell>
          <cell r="F478">
            <v>2.5</v>
          </cell>
          <cell r="G478">
            <v>2.5</v>
          </cell>
          <cell r="H478">
            <v>0</v>
          </cell>
          <cell r="I478">
            <v>0</v>
          </cell>
        </row>
        <row r="479">
          <cell r="C479">
            <v>81660</v>
          </cell>
          <cell r="D479">
            <v>0.49</v>
          </cell>
          <cell r="E479">
            <v>10</v>
          </cell>
          <cell r="F479">
            <v>3.95</v>
          </cell>
          <cell r="G479">
            <v>3.95</v>
          </cell>
          <cell r="H479">
            <v>0</v>
          </cell>
          <cell r="I479">
            <v>0</v>
          </cell>
        </row>
        <row r="480">
          <cell r="C480">
            <v>81680</v>
          </cell>
          <cell r="D480">
            <v>1.58</v>
          </cell>
          <cell r="E480">
            <v>20</v>
          </cell>
          <cell r="F480">
            <v>20.7</v>
          </cell>
          <cell r="G480">
            <v>20.7</v>
          </cell>
          <cell r="H480">
            <v>0</v>
          </cell>
          <cell r="I480">
            <v>0</v>
          </cell>
        </row>
        <row r="481">
          <cell r="C481">
            <v>81700</v>
          </cell>
          <cell r="D481">
            <v>0.53</v>
          </cell>
          <cell r="E481">
            <v>20</v>
          </cell>
          <cell r="F481">
            <v>21.1</v>
          </cell>
          <cell r="G481">
            <v>21.1</v>
          </cell>
          <cell r="H481">
            <v>0</v>
          </cell>
          <cell r="I481">
            <v>0</v>
          </cell>
        </row>
        <row r="482">
          <cell r="C482">
            <v>81720</v>
          </cell>
          <cell r="D482">
            <v>5.43</v>
          </cell>
          <cell r="E482">
            <v>20</v>
          </cell>
          <cell r="F482">
            <v>59.6</v>
          </cell>
          <cell r="G482">
            <v>59.6</v>
          </cell>
          <cell r="H482">
            <v>0</v>
          </cell>
          <cell r="I482">
            <v>0</v>
          </cell>
        </row>
        <row r="483">
          <cell r="C483">
            <v>81740</v>
          </cell>
          <cell r="D483">
            <v>10.08</v>
          </cell>
          <cell r="E483">
            <v>20</v>
          </cell>
          <cell r="F483">
            <v>155.1</v>
          </cell>
          <cell r="G483">
            <v>139.59</v>
          </cell>
          <cell r="H483">
            <v>15.51</v>
          </cell>
          <cell r="I483">
            <v>0</v>
          </cell>
        </row>
        <row r="484">
          <cell r="C484">
            <v>81760</v>
          </cell>
          <cell r="D484">
            <v>5.61</v>
          </cell>
          <cell r="E484">
            <v>20</v>
          </cell>
          <cell r="F484">
            <v>156.9</v>
          </cell>
          <cell r="G484">
            <v>141.21</v>
          </cell>
          <cell r="H484">
            <v>15.69</v>
          </cell>
          <cell r="I484">
            <v>0</v>
          </cell>
        </row>
        <row r="485">
          <cell r="C485">
            <v>81780</v>
          </cell>
          <cell r="D485">
            <v>2.31</v>
          </cell>
          <cell r="E485">
            <v>20</v>
          </cell>
          <cell r="F485">
            <v>79.2</v>
          </cell>
          <cell r="G485">
            <v>71.28</v>
          </cell>
          <cell r="H485">
            <v>7.92</v>
          </cell>
          <cell r="I485">
            <v>0</v>
          </cell>
        </row>
        <row r="486">
          <cell r="C486">
            <v>81800</v>
          </cell>
          <cell r="D486">
            <v>10.38</v>
          </cell>
          <cell r="E486">
            <v>20</v>
          </cell>
          <cell r="F486">
            <v>126.9</v>
          </cell>
          <cell r="G486">
            <v>114.21</v>
          </cell>
          <cell r="H486">
            <v>12.69</v>
          </cell>
          <cell r="I486">
            <v>0</v>
          </cell>
        </row>
        <row r="487">
          <cell r="C487">
            <v>81820</v>
          </cell>
          <cell r="D487">
            <v>38.520000000000003</v>
          </cell>
          <cell r="E487">
            <v>20</v>
          </cell>
          <cell r="F487">
            <v>489</v>
          </cell>
          <cell r="G487">
            <v>440.1</v>
          </cell>
          <cell r="H487">
            <v>48.9</v>
          </cell>
          <cell r="I487">
            <v>0</v>
          </cell>
        </row>
        <row r="488">
          <cell r="C488">
            <v>81840</v>
          </cell>
          <cell r="D488">
            <v>35.68</v>
          </cell>
          <cell r="E488">
            <v>20</v>
          </cell>
          <cell r="F488">
            <v>742</v>
          </cell>
          <cell r="G488">
            <v>667.8</v>
          </cell>
          <cell r="H488">
            <v>74.2</v>
          </cell>
          <cell r="I488">
            <v>0</v>
          </cell>
        </row>
        <row r="489">
          <cell r="C489">
            <v>81850</v>
          </cell>
          <cell r="D489">
            <v>28.61</v>
          </cell>
          <cell r="E489">
            <v>10</v>
          </cell>
          <cell r="F489">
            <v>321.45</v>
          </cell>
          <cell r="G489">
            <v>289.31</v>
          </cell>
          <cell r="H489">
            <v>32.15</v>
          </cell>
          <cell r="I489">
            <v>0</v>
          </cell>
        </row>
        <row r="490">
          <cell r="C490">
            <v>81860</v>
          </cell>
          <cell r="D490">
            <v>36.74</v>
          </cell>
          <cell r="E490">
            <v>10</v>
          </cell>
          <cell r="F490">
            <v>326.75</v>
          </cell>
          <cell r="G490">
            <v>294.08</v>
          </cell>
          <cell r="H490">
            <v>32.68</v>
          </cell>
          <cell r="I490">
            <v>0</v>
          </cell>
        </row>
        <row r="491">
          <cell r="C491">
            <v>81870</v>
          </cell>
          <cell r="D491">
            <v>53.65</v>
          </cell>
          <cell r="E491">
            <v>10</v>
          </cell>
          <cell r="F491">
            <v>451.95</v>
          </cell>
          <cell r="G491">
            <v>406.76</v>
          </cell>
          <cell r="H491">
            <v>45.2</v>
          </cell>
          <cell r="I491">
            <v>0</v>
          </cell>
        </row>
        <row r="492">
          <cell r="C492">
            <v>81880</v>
          </cell>
          <cell r="D492">
            <v>13.72</v>
          </cell>
          <cell r="E492">
            <v>10</v>
          </cell>
          <cell r="F492">
            <v>336.85</v>
          </cell>
          <cell r="G492">
            <v>303.17</v>
          </cell>
          <cell r="H492">
            <v>33.69</v>
          </cell>
          <cell r="I492">
            <v>0</v>
          </cell>
        </row>
        <row r="493">
          <cell r="C493">
            <v>81890</v>
          </cell>
          <cell r="D493">
            <v>8.2799999999999994</v>
          </cell>
          <cell r="E493">
            <v>10</v>
          </cell>
          <cell r="F493">
            <v>110</v>
          </cell>
          <cell r="G493">
            <v>99</v>
          </cell>
          <cell r="H493">
            <v>11</v>
          </cell>
          <cell r="I493">
            <v>0</v>
          </cell>
        </row>
        <row r="494">
          <cell r="C494">
            <v>81900</v>
          </cell>
          <cell r="D494">
            <v>18.36</v>
          </cell>
          <cell r="E494">
            <v>10</v>
          </cell>
          <cell r="F494">
            <v>133.19999999999999</v>
          </cell>
          <cell r="G494">
            <v>119.88</v>
          </cell>
          <cell r="H494">
            <v>13.32</v>
          </cell>
          <cell r="I494">
            <v>0</v>
          </cell>
        </row>
        <row r="495">
          <cell r="C495">
            <v>81920</v>
          </cell>
          <cell r="D495">
            <v>49.87</v>
          </cell>
          <cell r="E495">
            <v>20</v>
          </cell>
          <cell r="F495">
            <v>682.3</v>
          </cell>
          <cell r="G495">
            <v>614.07000000000005</v>
          </cell>
          <cell r="H495">
            <v>68.23</v>
          </cell>
          <cell r="I495">
            <v>0</v>
          </cell>
        </row>
        <row r="496">
          <cell r="C496">
            <v>81940</v>
          </cell>
          <cell r="D496">
            <v>8.49</v>
          </cell>
          <cell r="E496">
            <v>20</v>
          </cell>
          <cell r="F496">
            <v>583.6</v>
          </cell>
          <cell r="G496">
            <v>525.24</v>
          </cell>
          <cell r="H496">
            <v>58.36</v>
          </cell>
          <cell r="I496">
            <v>0</v>
          </cell>
        </row>
        <row r="497">
          <cell r="C497">
            <v>81960</v>
          </cell>
          <cell r="D497">
            <v>23.31</v>
          </cell>
          <cell r="E497">
            <v>20</v>
          </cell>
          <cell r="F497">
            <v>318</v>
          </cell>
          <cell r="G497">
            <v>286.2</v>
          </cell>
          <cell r="H497">
            <v>31.8</v>
          </cell>
          <cell r="I497">
            <v>0</v>
          </cell>
        </row>
        <row r="498">
          <cell r="C498">
            <v>81970</v>
          </cell>
          <cell r="D498">
            <v>0</v>
          </cell>
          <cell r="E498">
            <v>10</v>
          </cell>
          <cell r="F498">
            <v>58.28</v>
          </cell>
          <cell r="G498">
            <v>52.45</v>
          </cell>
          <cell r="H498">
            <v>5.83</v>
          </cell>
          <cell r="I498">
            <v>0</v>
          </cell>
        </row>
        <row r="499">
          <cell r="C499">
            <v>81980</v>
          </cell>
          <cell r="D499">
            <v>0</v>
          </cell>
          <cell r="E499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</row>
        <row r="500">
          <cell r="C500">
            <v>82000</v>
          </cell>
          <cell r="D500">
            <v>31.8</v>
          </cell>
          <cell r="E500">
            <v>20</v>
          </cell>
          <cell r="F500">
            <v>159</v>
          </cell>
          <cell r="G500">
            <v>143.1</v>
          </cell>
          <cell r="H500">
            <v>15.9</v>
          </cell>
          <cell r="I500">
            <v>0</v>
          </cell>
        </row>
        <row r="501">
          <cell r="C501">
            <v>82020</v>
          </cell>
          <cell r="D501">
            <v>11.55</v>
          </cell>
          <cell r="E501">
            <v>20</v>
          </cell>
          <cell r="F501">
            <v>433.5</v>
          </cell>
          <cell r="G501">
            <v>390.15</v>
          </cell>
          <cell r="H501">
            <v>43.35</v>
          </cell>
          <cell r="I501">
            <v>0</v>
          </cell>
        </row>
        <row r="502">
          <cell r="C502">
            <v>82030</v>
          </cell>
          <cell r="D502">
            <v>8.61</v>
          </cell>
          <cell r="E502">
            <v>10</v>
          </cell>
          <cell r="F502">
            <v>100.8</v>
          </cell>
          <cell r="G502">
            <v>90.72</v>
          </cell>
          <cell r="H502">
            <v>10.08</v>
          </cell>
          <cell r="I502">
            <v>0</v>
          </cell>
        </row>
        <row r="503">
          <cell r="C503">
            <v>82040</v>
          </cell>
          <cell r="D503">
            <v>13.01</v>
          </cell>
          <cell r="E503">
            <v>10</v>
          </cell>
          <cell r="F503">
            <v>108.1</v>
          </cell>
          <cell r="G503">
            <v>97.29</v>
          </cell>
          <cell r="H503">
            <v>10.81</v>
          </cell>
          <cell r="I503">
            <v>0</v>
          </cell>
        </row>
        <row r="504">
          <cell r="C504">
            <v>82050</v>
          </cell>
          <cell r="D504">
            <v>10.11</v>
          </cell>
          <cell r="E504">
            <v>10</v>
          </cell>
          <cell r="F504">
            <v>115.6</v>
          </cell>
          <cell r="G504">
            <v>104.04</v>
          </cell>
          <cell r="H504">
            <v>11.56</v>
          </cell>
          <cell r="I504">
            <v>0</v>
          </cell>
        </row>
        <row r="505">
          <cell r="C505">
            <v>82060</v>
          </cell>
          <cell r="D505">
            <v>3.51</v>
          </cell>
          <cell r="E505">
            <v>10</v>
          </cell>
          <cell r="F505">
            <v>68.099999999999994</v>
          </cell>
          <cell r="G505">
            <v>61.29</v>
          </cell>
          <cell r="H505">
            <v>6.81</v>
          </cell>
          <cell r="I505">
            <v>0</v>
          </cell>
        </row>
        <row r="506">
          <cell r="C506">
            <v>82070</v>
          </cell>
          <cell r="D506">
            <v>13.95</v>
          </cell>
          <cell r="E506">
            <v>10</v>
          </cell>
          <cell r="F506">
            <v>87.3</v>
          </cell>
          <cell r="G506">
            <v>78.569999999999993</v>
          </cell>
          <cell r="H506">
            <v>8.73</v>
          </cell>
          <cell r="I506">
            <v>0</v>
          </cell>
        </row>
        <row r="507">
          <cell r="C507">
            <v>82080</v>
          </cell>
          <cell r="D507">
            <v>7.57</v>
          </cell>
          <cell r="E507">
            <v>10</v>
          </cell>
          <cell r="F507">
            <v>107.6</v>
          </cell>
          <cell r="G507">
            <v>96.84</v>
          </cell>
          <cell r="H507">
            <v>10.76</v>
          </cell>
          <cell r="I507">
            <v>0</v>
          </cell>
        </row>
        <row r="508">
          <cell r="C508">
            <v>82100</v>
          </cell>
          <cell r="D508">
            <v>16.7</v>
          </cell>
          <cell r="E508">
            <v>20</v>
          </cell>
          <cell r="F508">
            <v>242.7</v>
          </cell>
          <cell r="G508">
            <v>218.43</v>
          </cell>
          <cell r="H508">
            <v>24.27</v>
          </cell>
          <cell r="I508">
            <v>0</v>
          </cell>
        </row>
        <row r="509">
          <cell r="C509">
            <v>82120</v>
          </cell>
          <cell r="D509">
            <v>0.5</v>
          </cell>
          <cell r="E509">
            <v>20</v>
          </cell>
          <cell r="F509">
            <v>172</v>
          </cell>
          <cell r="G509">
            <v>154.80000000000001</v>
          </cell>
          <cell r="H509">
            <v>17.2</v>
          </cell>
          <cell r="I509">
            <v>0</v>
          </cell>
        </row>
        <row r="510">
          <cell r="C510">
            <v>82140</v>
          </cell>
          <cell r="D510">
            <v>5.49</v>
          </cell>
          <cell r="E510">
            <v>20</v>
          </cell>
          <cell r="F510">
            <v>59.9</v>
          </cell>
          <cell r="G510">
            <v>53.91</v>
          </cell>
          <cell r="H510">
            <v>5.99</v>
          </cell>
          <cell r="I510">
            <v>0</v>
          </cell>
        </row>
        <row r="511">
          <cell r="C511">
            <v>82150</v>
          </cell>
          <cell r="D511">
            <v>9.75</v>
          </cell>
          <cell r="E511">
            <v>10</v>
          </cell>
          <cell r="F511">
            <v>76.2</v>
          </cell>
          <cell r="G511">
            <v>68.58</v>
          </cell>
          <cell r="H511">
            <v>7.62</v>
          </cell>
          <cell r="I511">
            <v>0</v>
          </cell>
        </row>
        <row r="512">
          <cell r="C512">
            <v>82160</v>
          </cell>
          <cell r="D512">
            <v>12.01</v>
          </cell>
          <cell r="E512">
            <v>10</v>
          </cell>
          <cell r="F512">
            <v>108.8</v>
          </cell>
          <cell r="G512">
            <v>97.92</v>
          </cell>
          <cell r="H512">
            <v>10.88</v>
          </cell>
          <cell r="I512">
            <v>0</v>
          </cell>
        </row>
        <row r="513">
          <cell r="C513">
            <v>82170</v>
          </cell>
          <cell r="D513">
            <v>6.17</v>
          </cell>
          <cell r="E513">
            <v>10</v>
          </cell>
          <cell r="F513">
            <v>90.9</v>
          </cell>
          <cell r="G513">
            <v>81.81</v>
          </cell>
          <cell r="H513">
            <v>9.09</v>
          </cell>
          <cell r="I513">
            <v>0</v>
          </cell>
        </row>
        <row r="514">
          <cell r="C514">
            <v>82180</v>
          </cell>
          <cell r="D514">
            <v>13.64</v>
          </cell>
          <cell r="E514">
            <v>10</v>
          </cell>
          <cell r="F514">
            <v>99.05</v>
          </cell>
          <cell r="G514">
            <v>89.15</v>
          </cell>
          <cell r="H514">
            <v>9.91</v>
          </cell>
          <cell r="I514">
            <v>0</v>
          </cell>
        </row>
        <row r="515">
          <cell r="C515">
            <v>82190</v>
          </cell>
          <cell r="D515">
            <v>8.8699999999999992</v>
          </cell>
          <cell r="E515">
            <v>10</v>
          </cell>
          <cell r="F515">
            <v>112.55</v>
          </cell>
          <cell r="G515">
            <v>101.3</v>
          </cell>
          <cell r="H515">
            <v>11.26</v>
          </cell>
          <cell r="I515">
            <v>0</v>
          </cell>
        </row>
        <row r="516">
          <cell r="C516">
            <v>82200</v>
          </cell>
          <cell r="D516">
            <v>6.42</v>
          </cell>
          <cell r="E516">
            <v>10</v>
          </cell>
          <cell r="F516">
            <v>76.45</v>
          </cell>
          <cell r="G516">
            <v>76.45</v>
          </cell>
          <cell r="H516">
            <v>0</v>
          </cell>
          <cell r="I516">
            <v>0</v>
          </cell>
        </row>
        <row r="517">
          <cell r="C517">
            <v>82220</v>
          </cell>
          <cell r="D517">
            <v>3.32</v>
          </cell>
          <cell r="E517">
            <v>20</v>
          </cell>
          <cell r="F517">
            <v>97.4</v>
          </cell>
          <cell r="G517">
            <v>97.4</v>
          </cell>
          <cell r="H517">
            <v>0</v>
          </cell>
          <cell r="I517">
            <v>0</v>
          </cell>
        </row>
        <row r="518">
          <cell r="C518">
            <v>82240</v>
          </cell>
          <cell r="D518">
            <v>4.0999999999999996</v>
          </cell>
          <cell r="E518">
            <v>20</v>
          </cell>
          <cell r="F518">
            <v>74.2</v>
          </cell>
          <cell r="G518">
            <v>74.2</v>
          </cell>
          <cell r="H518">
            <v>0</v>
          </cell>
          <cell r="I518">
            <v>0</v>
          </cell>
        </row>
        <row r="519">
          <cell r="C519">
            <v>82260</v>
          </cell>
          <cell r="D519">
            <v>2.1800000000000002</v>
          </cell>
          <cell r="E519">
            <v>20</v>
          </cell>
          <cell r="F519">
            <v>62.8</v>
          </cell>
          <cell r="G519">
            <v>62.8</v>
          </cell>
          <cell r="H519">
            <v>0</v>
          </cell>
          <cell r="I519">
            <v>0</v>
          </cell>
        </row>
        <row r="520">
          <cell r="C520">
            <v>82280</v>
          </cell>
          <cell r="D520">
            <v>2.29</v>
          </cell>
          <cell r="E520">
            <v>20</v>
          </cell>
          <cell r="F520">
            <v>44.7</v>
          </cell>
          <cell r="G520">
            <v>44.7</v>
          </cell>
          <cell r="H520">
            <v>0</v>
          </cell>
          <cell r="I520">
            <v>0</v>
          </cell>
        </row>
        <row r="521">
          <cell r="C521">
            <v>82300</v>
          </cell>
          <cell r="D521">
            <v>0.83</v>
          </cell>
          <cell r="E521">
            <v>20</v>
          </cell>
          <cell r="F521">
            <v>31.2</v>
          </cell>
          <cell r="G521">
            <v>31.2</v>
          </cell>
          <cell r="H521">
            <v>0</v>
          </cell>
          <cell r="I521">
            <v>0</v>
          </cell>
        </row>
        <row r="522">
          <cell r="C522">
            <v>82320</v>
          </cell>
          <cell r="D522">
            <v>1.22</v>
          </cell>
          <cell r="E522">
            <v>20</v>
          </cell>
          <cell r="F522">
            <v>20.5</v>
          </cell>
          <cell r="G522">
            <v>20.5</v>
          </cell>
          <cell r="H522">
            <v>0</v>
          </cell>
          <cell r="I522">
            <v>0</v>
          </cell>
        </row>
        <row r="523">
          <cell r="C523">
            <v>82340</v>
          </cell>
          <cell r="D523">
            <v>1.55</v>
          </cell>
          <cell r="E523">
            <v>20</v>
          </cell>
          <cell r="F523">
            <v>27.7</v>
          </cell>
          <cell r="G523">
            <v>27.7</v>
          </cell>
          <cell r="H523">
            <v>0</v>
          </cell>
          <cell r="I523">
            <v>0</v>
          </cell>
        </row>
        <row r="524">
          <cell r="C524">
            <v>82360</v>
          </cell>
          <cell r="D524">
            <v>0.49</v>
          </cell>
          <cell r="E524">
            <v>20</v>
          </cell>
          <cell r="F524">
            <v>20.399999999999999</v>
          </cell>
          <cell r="G524">
            <v>20.399999999999999</v>
          </cell>
          <cell r="H524">
            <v>0</v>
          </cell>
          <cell r="I524">
            <v>0</v>
          </cell>
        </row>
        <row r="525">
          <cell r="C525">
            <v>82380</v>
          </cell>
          <cell r="D525">
            <v>0.09</v>
          </cell>
          <cell r="E525">
            <v>20</v>
          </cell>
          <cell r="F525">
            <v>5.8</v>
          </cell>
          <cell r="G525">
            <v>5.8</v>
          </cell>
          <cell r="H525">
            <v>0</v>
          </cell>
          <cell r="I525">
            <v>0</v>
          </cell>
        </row>
        <row r="526">
          <cell r="C526">
            <v>82400</v>
          </cell>
          <cell r="D526">
            <v>0.17</v>
          </cell>
          <cell r="E526">
            <v>20</v>
          </cell>
          <cell r="F526">
            <v>2.6</v>
          </cell>
          <cell r="G526">
            <v>2.6</v>
          </cell>
          <cell r="H526">
            <v>0</v>
          </cell>
          <cell r="I526">
            <v>0</v>
          </cell>
        </row>
        <row r="527">
          <cell r="C527">
            <v>82420</v>
          </cell>
          <cell r="D527">
            <v>0.72</v>
          </cell>
          <cell r="E527">
            <v>20</v>
          </cell>
          <cell r="F527">
            <v>8.9</v>
          </cell>
          <cell r="G527">
            <v>8.9</v>
          </cell>
          <cell r="H527">
            <v>0</v>
          </cell>
          <cell r="I527">
            <v>0</v>
          </cell>
        </row>
        <row r="528">
          <cell r="C528">
            <v>82440</v>
          </cell>
          <cell r="D528">
            <v>4.46</v>
          </cell>
          <cell r="E528">
            <v>20</v>
          </cell>
          <cell r="F528">
            <v>51.8</v>
          </cell>
          <cell r="G528">
            <v>51.8</v>
          </cell>
          <cell r="H528">
            <v>0</v>
          </cell>
          <cell r="I528">
            <v>0</v>
          </cell>
        </row>
        <row r="529">
          <cell r="C529">
            <v>82450</v>
          </cell>
          <cell r="D529">
            <v>6.07</v>
          </cell>
          <cell r="E529">
            <v>10</v>
          </cell>
          <cell r="F529">
            <v>52.65</v>
          </cell>
          <cell r="G529">
            <v>52.65</v>
          </cell>
          <cell r="H529">
            <v>0</v>
          </cell>
          <cell r="I529">
            <v>0</v>
          </cell>
        </row>
        <row r="530">
          <cell r="C530">
            <v>82460</v>
          </cell>
          <cell r="D530">
            <v>12.51</v>
          </cell>
          <cell r="E530">
            <v>10</v>
          </cell>
          <cell r="F530">
            <v>92.9</v>
          </cell>
          <cell r="G530">
            <v>92.9</v>
          </cell>
          <cell r="H530">
            <v>0</v>
          </cell>
          <cell r="I530">
            <v>0</v>
          </cell>
        </row>
        <row r="531">
          <cell r="C531">
            <v>82480</v>
          </cell>
          <cell r="D531">
            <v>19.32</v>
          </cell>
          <cell r="E531">
            <v>20</v>
          </cell>
          <cell r="F531">
            <v>318.3</v>
          </cell>
          <cell r="G531">
            <v>318.3</v>
          </cell>
          <cell r="H531">
            <v>0</v>
          </cell>
          <cell r="I531">
            <v>0</v>
          </cell>
        </row>
        <row r="532">
          <cell r="C532">
            <v>82500</v>
          </cell>
          <cell r="D532">
            <v>2.21</v>
          </cell>
          <cell r="E532">
            <v>20</v>
          </cell>
          <cell r="F532">
            <v>215.3</v>
          </cell>
          <cell r="G532">
            <v>215.3</v>
          </cell>
          <cell r="H532">
            <v>0</v>
          </cell>
          <cell r="I532">
            <v>0</v>
          </cell>
        </row>
        <row r="533">
          <cell r="C533">
            <v>82510</v>
          </cell>
          <cell r="D533">
            <v>1.72</v>
          </cell>
          <cell r="E533">
            <v>10</v>
          </cell>
          <cell r="F533">
            <v>19.649999999999999</v>
          </cell>
          <cell r="G533">
            <v>19.649999999999999</v>
          </cell>
          <cell r="H533">
            <v>0</v>
          </cell>
          <cell r="I533">
            <v>0</v>
          </cell>
        </row>
        <row r="534">
          <cell r="C534">
            <v>82520</v>
          </cell>
          <cell r="D534">
            <v>0.61</v>
          </cell>
          <cell r="E534">
            <v>10</v>
          </cell>
          <cell r="F534">
            <v>11.65</v>
          </cell>
          <cell r="G534">
            <v>11.65</v>
          </cell>
          <cell r="H534">
            <v>0</v>
          </cell>
          <cell r="I534">
            <v>0</v>
          </cell>
        </row>
        <row r="535">
          <cell r="C535">
            <v>82530</v>
          </cell>
          <cell r="D535">
            <v>2.2799999999999998</v>
          </cell>
          <cell r="E535">
            <v>10</v>
          </cell>
          <cell r="F535">
            <v>14.45</v>
          </cell>
          <cell r="G535">
            <v>14.45</v>
          </cell>
          <cell r="H535">
            <v>0</v>
          </cell>
          <cell r="I535">
            <v>0</v>
          </cell>
        </row>
        <row r="536">
          <cell r="C536">
            <v>82540</v>
          </cell>
          <cell r="D536">
            <v>1.78</v>
          </cell>
          <cell r="E536">
            <v>10</v>
          </cell>
          <cell r="F536">
            <v>20.3</v>
          </cell>
          <cell r="G536">
            <v>20.3</v>
          </cell>
          <cell r="H536">
            <v>0</v>
          </cell>
          <cell r="I536">
            <v>0</v>
          </cell>
        </row>
        <row r="537">
          <cell r="C537">
            <v>82560</v>
          </cell>
          <cell r="D537">
            <v>0.31</v>
          </cell>
          <cell r="E537">
            <v>20</v>
          </cell>
          <cell r="F537">
            <v>20.9</v>
          </cell>
          <cell r="G537">
            <v>20.9</v>
          </cell>
          <cell r="H537">
            <v>0</v>
          </cell>
          <cell r="I537">
            <v>0</v>
          </cell>
        </row>
        <row r="538">
          <cell r="C538">
            <v>82570</v>
          </cell>
          <cell r="D538">
            <v>8</v>
          </cell>
          <cell r="E538">
            <v>10</v>
          </cell>
          <cell r="F538">
            <v>41.55</v>
          </cell>
          <cell r="G538">
            <v>41.55</v>
          </cell>
          <cell r="H538">
            <v>0</v>
          </cell>
          <cell r="I538">
            <v>0</v>
          </cell>
        </row>
        <row r="539">
          <cell r="C539">
            <v>82580</v>
          </cell>
          <cell r="D539">
            <v>12.29</v>
          </cell>
          <cell r="E539">
            <v>10</v>
          </cell>
          <cell r="F539">
            <v>101.45</v>
          </cell>
          <cell r="G539">
            <v>101.45</v>
          </cell>
          <cell r="H539">
            <v>0</v>
          </cell>
          <cell r="I539">
            <v>0</v>
          </cell>
        </row>
        <row r="540">
          <cell r="C540">
            <v>82590</v>
          </cell>
          <cell r="D540">
            <v>4.7</v>
          </cell>
          <cell r="E540">
            <v>10</v>
          </cell>
          <cell r="F540">
            <v>84.95</v>
          </cell>
          <cell r="G540">
            <v>84.95</v>
          </cell>
          <cell r="H540">
            <v>0</v>
          </cell>
          <cell r="I540">
            <v>0</v>
          </cell>
        </row>
        <row r="541">
          <cell r="C541">
            <v>82600</v>
          </cell>
          <cell r="D541">
            <v>0.56999999999999995</v>
          </cell>
          <cell r="E541">
            <v>10</v>
          </cell>
          <cell r="F541">
            <v>26.35</v>
          </cell>
          <cell r="G541">
            <v>25.03</v>
          </cell>
          <cell r="H541">
            <v>1.32</v>
          </cell>
          <cell r="I541">
            <v>0</v>
          </cell>
        </row>
        <row r="542">
          <cell r="C542">
            <v>82620</v>
          </cell>
          <cell r="D542">
            <v>0.11</v>
          </cell>
          <cell r="E542">
            <v>20</v>
          </cell>
          <cell r="F542">
            <v>6.8</v>
          </cell>
          <cell r="G542">
            <v>6.46</v>
          </cell>
          <cell r="H542">
            <v>0.34</v>
          </cell>
          <cell r="I542">
            <v>0</v>
          </cell>
        </row>
        <row r="543">
          <cell r="C543">
            <v>82630</v>
          </cell>
          <cell r="D543">
            <v>0</v>
          </cell>
          <cell r="E543">
            <v>10</v>
          </cell>
          <cell r="F543">
            <v>0.28000000000000003</v>
          </cell>
          <cell r="G543">
            <v>0.27</v>
          </cell>
          <cell r="H543">
            <v>0.01</v>
          </cell>
          <cell r="I543">
            <v>0</v>
          </cell>
        </row>
        <row r="544">
          <cell r="C544">
            <v>82640</v>
          </cell>
          <cell r="D544">
            <v>0.17</v>
          </cell>
          <cell r="E544">
            <v>10</v>
          </cell>
          <cell r="F544">
            <v>0.43</v>
          </cell>
          <cell r="G544">
            <v>0.41</v>
          </cell>
          <cell r="H544">
            <v>0.02</v>
          </cell>
          <cell r="I544">
            <v>0</v>
          </cell>
        </row>
        <row r="545">
          <cell r="C545">
            <v>82660</v>
          </cell>
          <cell r="D545">
            <v>0</v>
          </cell>
          <cell r="E545">
            <v>20</v>
          </cell>
          <cell r="F545">
            <v>0.85</v>
          </cell>
          <cell r="G545">
            <v>0.81</v>
          </cell>
          <cell r="H545">
            <v>0.04</v>
          </cell>
          <cell r="I545">
            <v>0</v>
          </cell>
        </row>
        <row r="546">
          <cell r="C546">
            <v>82680</v>
          </cell>
          <cell r="D546">
            <v>0</v>
          </cell>
          <cell r="E546">
            <v>20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</row>
        <row r="547">
          <cell r="C547">
            <v>82700</v>
          </cell>
          <cell r="D547">
            <v>0</v>
          </cell>
          <cell r="E547">
            <v>20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</row>
        <row r="548">
          <cell r="C548">
            <v>82720</v>
          </cell>
          <cell r="D548">
            <v>2.11</v>
          </cell>
          <cell r="E548">
            <v>20</v>
          </cell>
          <cell r="F548">
            <v>10.55</v>
          </cell>
          <cell r="G548">
            <v>0</v>
          </cell>
          <cell r="H548">
            <v>0</v>
          </cell>
          <cell r="I548">
            <v>10.55</v>
          </cell>
        </row>
        <row r="549">
          <cell r="C549">
            <v>82740</v>
          </cell>
          <cell r="D549">
            <v>3.15</v>
          </cell>
          <cell r="E549">
            <v>20</v>
          </cell>
          <cell r="F549">
            <v>52.6</v>
          </cell>
          <cell r="G549">
            <v>0</v>
          </cell>
          <cell r="H549">
            <v>0</v>
          </cell>
          <cell r="I549">
            <v>52.6</v>
          </cell>
        </row>
        <row r="550">
          <cell r="C550">
            <v>82750</v>
          </cell>
          <cell r="D550">
            <v>19.82</v>
          </cell>
          <cell r="E550">
            <v>10</v>
          </cell>
          <cell r="F550">
            <v>114.85</v>
          </cell>
          <cell r="G550">
            <v>0</v>
          </cell>
          <cell r="H550">
            <v>0</v>
          </cell>
          <cell r="I550">
            <v>114.85</v>
          </cell>
        </row>
        <row r="551">
          <cell r="C551">
            <v>82760</v>
          </cell>
          <cell r="D551">
            <v>13.75</v>
          </cell>
          <cell r="E551">
            <v>10</v>
          </cell>
          <cell r="F551">
            <v>167.85</v>
          </cell>
          <cell r="G551">
            <v>0</v>
          </cell>
          <cell r="H551">
            <v>0</v>
          </cell>
          <cell r="I551">
            <v>167.85</v>
          </cell>
        </row>
        <row r="552">
          <cell r="C552">
            <v>82780</v>
          </cell>
          <cell r="D552">
            <v>4.8600000000000003</v>
          </cell>
          <cell r="E552">
            <v>20</v>
          </cell>
          <cell r="F552">
            <v>186.1</v>
          </cell>
          <cell r="G552">
            <v>0</v>
          </cell>
          <cell r="H552">
            <v>0</v>
          </cell>
          <cell r="I552">
            <v>186.1</v>
          </cell>
        </row>
        <row r="553">
          <cell r="C553">
            <v>82790</v>
          </cell>
          <cell r="D553">
            <v>2.41</v>
          </cell>
          <cell r="E553">
            <v>10</v>
          </cell>
          <cell r="F553">
            <v>36.35</v>
          </cell>
          <cell r="G553">
            <v>0</v>
          </cell>
          <cell r="H553">
            <v>0</v>
          </cell>
          <cell r="I553">
            <v>36.35</v>
          </cell>
        </row>
        <row r="554">
          <cell r="C554">
            <v>82800</v>
          </cell>
          <cell r="D554">
            <v>3.06</v>
          </cell>
          <cell r="E554">
            <v>10</v>
          </cell>
          <cell r="F554">
            <v>27.35</v>
          </cell>
          <cell r="G554">
            <v>0</v>
          </cell>
          <cell r="H554">
            <v>0</v>
          </cell>
          <cell r="I554">
            <v>27.35</v>
          </cell>
        </row>
        <row r="555">
          <cell r="C555">
            <v>82810</v>
          </cell>
          <cell r="D555">
            <v>3.88</v>
          </cell>
          <cell r="E555">
            <v>10</v>
          </cell>
          <cell r="F555">
            <v>34.700000000000003</v>
          </cell>
          <cell r="G555">
            <v>0</v>
          </cell>
          <cell r="H555">
            <v>0</v>
          </cell>
          <cell r="I555">
            <v>34.700000000000003</v>
          </cell>
        </row>
        <row r="556">
          <cell r="C556">
            <v>82820</v>
          </cell>
          <cell r="D556">
            <v>3.73</v>
          </cell>
          <cell r="E556">
            <v>10</v>
          </cell>
          <cell r="F556">
            <v>38.049999999999997</v>
          </cell>
          <cell r="G556">
            <v>0</v>
          </cell>
          <cell r="H556">
            <v>0</v>
          </cell>
          <cell r="I556">
            <v>38.049999999999997</v>
          </cell>
        </row>
        <row r="557">
          <cell r="C557">
            <v>82830</v>
          </cell>
          <cell r="D557">
            <v>11.5</v>
          </cell>
          <cell r="E557">
            <v>10</v>
          </cell>
          <cell r="F557">
            <v>76.150000000000006</v>
          </cell>
          <cell r="G557">
            <v>0</v>
          </cell>
          <cell r="H557">
            <v>0</v>
          </cell>
          <cell r="I557">
            <v>76.150000000000006</v>
          </cell>
        </row>
        <row r="558">
          <cell r="C558">
            <v>82840</v>
          </cell>
          <cell r="D558">
            <v>14.95</v>
          </cell>
          <cell r="E558">
            <v>10</v>
          </cell>
          <cell r="F558">
            <v>132.25</v>
          </cell>
          <cell r="G558">
            <v>119.03</v>
          </cell>
          <cell r="H558">
            <v>13.23</v>
          </cell>
          <cell r="I558">
            <v>0</v>
          </cell>
        </row>
        <row r="559">
          <cell r="C559">
            <v>82850</v>
          </cell>
          <cell r="D559">
            <v>16.32</v>
          </cell>
          <cell r="E559">
            <v>10</v>
          </cell>
          <cell r="F559">
            <v>156.35</v>
          </cell>
          <cell r="G559">
            <v>140.72</v>
          </cell>
          <cell r="H559">
            <v>15.64</v>
          </cell>
          <cell r="I559">
            <v>0</v>
          </cell>
        </row>
        <row r="560">
          <cell r="C560">
            <v>82860</v>
          </cell>
          <cell r="D560">
            <v>18.690000000000001</v>
          </cell>
          <cell r="E560">
            <v>10</v>
          </cell>
          <cell r="F560">
            <v>175.05</v>
          </cell>
          <cell r="G560">
            <v>157.55000000000001</v>
          </cell>
          <cell r="H560">
            <v>17.510000000000002</v>
          </cell>
          <cell r="I560">
            <v>0</v>
          </cell>
        </row>
        <row r="561">
          <cell r="C561">
            <v>82870</v>
          </cell>
          <cell r="D561">
            <v>14.52</v>
          </cell>
          <cell r="E561">
            <v>10</v>
          </cell>
          <cell r="F561">
            <v>166.05</v>
          </cell>
          <cell r="G561">
            <v>149.44999999999999</v>
          </cell>
          <cell r="H561">
            <v>16.61</v>
          </cell>
          <cell r="I561">
            <v>0</v>
          </cell>
        </row>
        <row r="562">
          <cell r="C562">
            <v>82880</v>
          </cell>
          <cell r="D562">
            <v>14.07</v>
          </cell>
          <cell r="E562">
            <v>10</v>
          </cell>
          <cell r="F562">
            <v>142.94999999999999</v>
          </cell>
          <cell r="G562">
            <v>128.66</v>
          </cell>
          <cell r="H562">
            <v>14.3</v>
          </cell>
          <cell r="I562">
            <v>0</v>
          </cell>
        </row>
        <row r="563">
          <cell r="C563">
            <v>82900</v>
          </cell>
          <cell r="D563">
            <v>0.64</v>
          </cell>
          <cell r="E563">
            <v>20</v>
          </cell>
          <cell r="F563">
            <v>147.1</v>
          </cell>
          <cell r="G563">
            <v>132.38999999999999</v>
          </cell>
          <cell r="H563">
            <v>14.71</v>
          </cell>
          <cell r="I563">
            <v>0</v>
          </cell>
        </row>
        <row r="564">
          <cell r="C564">
            <v>82910</v>
          </cell>
          <cell r="D564">
            <v>7.5</v>
          </cell>
          <cell r="E564">
            <v>10</v>
          </cell>
          <cell r="F564">
            <v>40.700000000000003</v>
          </cell>
          <cell r="G564">
            <v>36.630000000000003</v>
          </cell>
          <cell r="H564">
            <v>4.07</v>
          </cell>
          <cell r="I564">
            <v>0</v>
          </cell>
        </row>
        <row r="565">
          <cell r="C565">
            <v>82920</v>
          </cell>
          <cell r="D565">
            <v>32.47</v>
          </cell>
          <cell r="E565">
            <v>10</v>
          </cell>
          <cell r="F565">
            <v>199.85</v>
          </cell>
          <cell r="G565">
            <v>179.87</v>
          </cell>
          <cell r="H565">
            <v>19.989999999999998</v>
          </cell>
          <cell r="I565">
            <v>0</v>
          </cell>
        </row>
        <row r="566">
          <cell r="C566">
            <v>82930</v>
          </cell>
          <cell r="D566">
            <v>29.87</v>
          </cell>
          <cell r="E566">
            <v>10</v>
          </cell>
          <cell r="F566">
            <v>311.7</v>
          </cell>
          <cell r="G566">
            <v>280.52999999999997</v>
          </cell>
          <cell r="H566">
            <v>31.17</v>
          </cell>
          <cell r="I566">
            <v>0</v>
          </cell>
        </row>
        <row r="567">
          <cell r="C567">
            <v>82940</v>
          </cell>
          <cell r="D567">
            <v>16.07</v>
          </cell>
          <cell r="E567">
            <v>10</v>
          </cell>
          <cell r="F567">
            <v>229.7</v>
          </cell>
          <cell r="G567">
            <v>206.73</v>
          </cell>
          <cell r="H567">
            <v>22.97</v>
          </cell>
          <cell r="I567">
            <v>0</v>
          </cell>
        </row>
        <row r="568">
          <cell r="C568">
            <v>82960</v>
          </cell>
          <cell r="D568">
            <v>19.010000000000002</v>
          </cell>
          <cell r="E568">
            <v>20</v>
          </cell>
          <cell r="F568">
            <v>350.8</v>
          </cell>
          <cell r="G568">
            <v>315.72000000000003</v>
          </cell>
          <cell r="H568">
            <v>35.08</v>
          </cell>
          <cell r="I568">
            <v>0</v>
          </cell>
        </row>
        <row r="569">
          <cell r="C569">
            <v>82980</v>
          </cell>
          <cell r="D569">
            <v>24.95</v>
          </cell>
          <cell r="E569">
            <v>20</v>
          </cell>
          <cell r="F569">
            <v>439.6</v>
          </cell>
          <cell r="G569">
            <v>395.64</v>
          </cell>
          <cell r="H569">
            <v>43.96</v>
          </cell>
          <cell r="I569">
            <v>0</v>
          </cell>
        </row>
        <row r="570">
          <cell r="C570">
            <v>82990</v>
          </cell>
          <cell r="D570">
            <v>20.7</v>
          </cell>
          <cell r="E570">
            <v>10</v>
          </cell>
          <cell r="F570">
            <v>228.25</v>
          </cell>
          <cell r="G570">
            <v>205.43</v>
          </cell>
          <cell r="H570">
            <v>22.83</v>
          </cell>
          <cell r="I570">
            <v>0</v>
          </cell>
        </row>
        <row r="571">
          <cell r="C571">
            <v>83000</v>
          </cell>
          <cell r="D571">
            <v>26.69</v>
          </cell>
          <cell r="E571">
            <v>10</v>
          </cell>
          <cell r="F571">
            <v>236.95</v>
          </cell>
          <cell r="G571">
            <v>213.26</v>
          </cell>
          <cell r="H571">
            <v>23.7</v>
          </cell>
          <cell r="I571">
            <v>0</v>
          </cell>
        </row>
        <row r="572">
          <cell r="C572">
            <v>83020</v>
          </cell>
          <cell r="D572">
            <v>10.35</v>
          </cell>
          <cell r="E572">
            <v>20</v>
          </cell>
          <cell r="F572">
            <v>370.4</v>
          </cell>
          <cell r="G572">
            <v>333.36</v>
          </cell>
          <cell r="H572">
            <v>37.04</v>
          </cell>
          <cell r="I572">
            <v>0</v>
          </cell>
        </row>
        <row r="573">
          <cell r="C573">
            <v>83040</v>
          </cell>
          <cell r="D573">
            <v>6.7</v>
          </cell>
          <cell r="E573">
            <v>20</v>
          </cell>
          <cell r="F573">
            <v>170.5</v>
          </cell>
          <cell r="G573">
            <v>153.44999999999999</v>
          </cell>
          <cell r="H573">
            <v>17.05</v>
          </cell>
          <cell r="I573">
            <v>0</v>
          </cell>
        </row>
        <row r="574">
          <cell r="C574">
            <v>83060</v>
          </cell>
          <cell r="D574">
            <v>1.34</v>
          </cell>
          <cell r="E574">
            <v>20</v>
          </cell>
          <cell r="F574">
            <v>80.400000000000006</v>
          </cell>
          <cell r="G574">
            <v>72.36</v>
          </cell>
          <cell r="H574">
            <v>8.0399999999999991</v>
          </cell>
          <cell r="I574">
            <v>0</v>
          </cell>
        </row>
        <row r="575">
          <cell r="C575">
            <v>83080</v>
          </cell>
          <cell r="D575">
            <v>2.46</v>
          </cell>
          <cell r="E575">
            <v>20</v>
          </cell>
          <cell r="F575">
            <v>38</v>
          </cell>
          <cell r="G575">
            <v>34.200000000000003</v>
          </cell>
          <cell r="H575">
            <v>3.8</v>
          </cell>
          <cell r="I575">
            <v>0</v>
          </cell>
        </row>
        <row r="576">
          <cell r="C576">
            <v>83100</v>
          </cell>
          <cell r="D576">
            <v>5.3</v>
          </cell>
          <cell r="E576">
            <v>20</v>
          </cell>
          <cell r="F576">
            <v>77.599999999999994</v>
          </cell>
          <cell r="G576">
            <v>69.84</v>
          </cell>
          <cell r="H576">
            <v>7.76</v>
          </cell>
          <cell r="I576">
            <v>0</v>
          </cell>
        </row>
        <row r="577">
          <cell r="C577">
            <v>83120</v>
          </cell>
          <cell r="D577">
            <v>3.25</v>
          </cell>
          <cell r="E577">
            <v>20</v>
          </cell>
          <cell r="F577">
            <v>85.5</v>
          </cell>
          <cell r="G577">
            <v>76.95</v>
          </cell>
          <cell r="H577">
            <v>8.5500000000000007</v>
          </cell>
          <cell r="I577">
            <v>0</v>
          </cell>
        </row>
        <row r="578">
          <cell r="C578">
            <v>83130</v>
          </cell>
          <cell r="D578">
            <v>2.91</v>
          </cell>
          <cell r="E578">
            <v>10</v>
          </cell>
          <cell r="F578">
            <v>30.8</v>
          </cell>
          <cell r="G578">
            <v>0</v>
          </cell>
          <cell r="H578">
            <v>0</v>
          </cell>
          <cell r="I578">
            <v>30.8</v>
          </cell>
        </row>
        <row r="579">
          <cell r="C579">
            <v>83140</v>
          </cell>
          <cell r="D579">
            <v>2.98</v>
          </cell>
          <cell r="E579">
            <v>10</v>
          </cell>
          <cell r="F579">
            <v>29.45</v>
          </cell>
          <cell r="G579">
            <v>0</v>
          </cell>
          <cell r="H579">
            <v>0</v>
          </cell>
          <cell r="I579">
            <v>29.45</v>
          </cell>
        </row>
        <row r="580">
          <cell r="C580">
            <v>83150</v>
          </cell>
          <cell r="D580">
            <v>6.53</v>
          </cell>
          <cell r="E580">
            <v>10</v>
          </cell>
          <cell r="F580">
            <v>47.55</v>
          </cell>
          <cell r="G580">
            <v>0</v>
          </cell>
          <cell r="H580">
            <v>0</v>
          </cell>
          <cell r="I580">
            <v>47.55</v>
          </cell>
        </row>
        <row r="581">
          <cell r="C581">
            <v>83160</v>
          </cell>
          <cell r="D581">
            <v>4.4000000000000004</v>
          </cell>
          <cell r="E581">
            <v>10</v>
          </cell>
          <cell r="F581">
            <v>54.65</v>
          </cell>
          <cell r="G581">
            <v>0</v>
          </cell>
          <cell r="H581">
            <v>0</v>
          </cell>
          <cell r="I581">
            <v>54.65</v>
          </cell>
        </row>
        <row r="582">
          <cell r="C582">
            <v>83180</v>
          </cell>
          <cell r="D582">
            <v>1.01</v>
          </cell>
          <cell r="E582">
            <v>20</v>
          </cell>
          <cell r="F582">
            <v>54.1</v>
          </cell>
          <cell r="G582">
            <v>0</v>
          </cell>
          <cell r="H582">
            <v>0</v>
          </cell>
          <cell r="I582">
            <v>54.1</v>
          </cell>
        </row>
        <row r="583">
          <cell r="C583">
            <v>83190</v>
          </cell>
          <cell r="D583">
            <v>0.19</v>
          </cell>
          <cell r="E583">
            <v>10</v>
          </cell>
          <cell r="F583">
            <v>6</v>
          </cell>
          <cell r="G583">
            <v>0</v>
          </cell>
          <cell r="H583">
            <v>0</v>
          </cell>
          <cell r="I583">
            <v>6</v>
          </cell>
        </row>
        <row r="584">
          <cell r="C584">
            <v>83200</v>
          </cell>
          <cell r="D584">
            <v>1.69</v>
          </cell>
          <cell r="E584">
            <v>10</v>
          </cell>
          <cell r="F584">
            <v>9.4</v>
          </cell>
          <cell r="G584">
            <v>0</v>
          </cell>
          <cell r="H584">
            <v>0</v>
          </cell>
          <cell r="I584">
            <v>9.4</v>
          </cell>
        </row>
        <row r="585">
          <cell r="C585">
            <v>83210</v>
          </cell>
          <cell r="D585">
            <v>3.44</v>
          </cell>
          <cell r="E585">
            <v>10</v>
          </cell>
          <cell r="F585">
            <v>25.65</v>
          </cell>
          <cell r="G585">
            <v>0</v>
          </cell>
          <cell r="H585">
            <v>0</v>
          </cell>
          <cell r="I585">
            <v>25.65</v>
          </cell>
        </row>
        <row r="586">
          <cell r="C586">
            <v>83220</v>
          </cell>
          <cell r="D586">
            <v>5.26</v>
          </cell>
          <cell r="E586">
            <v>10</v>
          </cell>
          <cell r="F586">
            <v>43.5</v>
          </cell>
          <cell r="G586">
            <v>0</v>
          </cell>
          <cell r="H586">
            <v>0</v>
          </cell>
          <cell r="I586">
            <v>43.5</v>
          </cell>
        </row>
        <row r="587">
          <cell r="C587">
            <v>83240</v>
          </cell>
          <cell r="D587">
            <v>11.69</v>
          </cell>
          <cell r="E587">
            <v>20</v>
          </cell>
          <cell r="F587">
            <v>169.5</v>
          </cell>
          <cell r="G587">
            <v>0</v>
          </cell>
          <cell r="H587">
            <v>0</v>
          </cell>
          <cell r="I587">
            <v>169.5</v>
          </cell>
        </row>
        <row r="588">
          <cell r="C588">
            <v>83250</v>
          </cell>
          <cell r="D588">
            <v>11.23</v>
          </cell>
          <cell r="E588">
            <v>10</v>
          </cell>
          <cell r="F588">
            <v>114.6</v>
          </cell>
          <cell r="G588">
            <v>0</v>
          </cell>
          <cell r="H588">
            <v>0</v>
          </cell>
          <cell r="I588">
            <v>114.6</v>
          </cell>
        </row>
        <row r="589">
          <cell r="C589">
            <v>83260</v>
          </cell>
          <cell r="D589">
            <v>8.57</v>
          </cell>
          <cell r="E589">
            <v>10</v>
          </cell>
          <cell r="F589">
            <v>99</v>
          </cell>
          <cell r="G589">
            <v>0</v>
          </cell>
          <cell r="H589">
            <v>0</v>
          </cell>
          <cell r="I589">
            <v>99</v>
          </cell>
        </row>
        <row r="590">
          <cell r="C590">
            <v>83270</v>
          </cell>
          <cell r="D590">
            <v>21.18</v>
          </cell>
          <cell r="E590">
            <v>10</v>
          </cell>
          <cell r="F590">
            <v>148.75</v>
          </cell>
          <cell r="G590">
            <v>0</v>
          </cell>
          <cell r="H590">
            <v>0</v>
          </cell>
          <cell r="I590">
            <v>148.75</v>
          </cell>
        </row>
        <row r="591">
          <cell r="C591">
            <v>83280</v>
          </cell>
          <cell r="D591">
            <v>20.69</v>
          </cell>
          <cell r="E591">
            <v>10</v>
          </cell>
          <cell r="F591">
            <v>209.35</v>
          </cell>
          <cell r="G591">
            <v>0</v>
          </cell>
          <cell r="H591">
            <v>0</v>
          </cell>
          <cell r="I591">
            <v>209.35</v>
          </cell>
        </row>
        <row r="592">
          <cell r="C592">
            <v>83290</v>
          </cell>
          <cell r="D592">
            <v>12.43</v>
          </cell>
          <cell r="E592">
            <v>10</v>
          </cell>
          <cell r="F592">
            <v>165.6</v>
          </cell>
          <cell r="G592">
            <v>0</v>
          </cell>
          <cell r="H592">
            <v>0</v>
          </cell>
          <cell r="I592">
            <v>165.6</v>
          </cell>
        </row>
        <row r="593">
          <cell r="C593">
            <v>83300</v>
          </cell>
          <cell r="D593">
            <v>17.82</v>
          </cell>
          <cell r="E593">
            <v>10</v>
          </cell>
          <cell r="F593">
            <v>151.25</v>
          </cell>
          <cell r="G593">
            <v>0</v>
          </cell>
          <cell r="H593">
            <v>0</v>
          </cell>
          <cell r="I593">
            <v>151.25</v>
          </cell>
        </row>
        <row r="594">
          <cell r="C594">
            <v>83310</v>
          </cell>
          <cell r="D594">
            <v>18.87</v>
          </cell>
          <cell r="E594">
            <v>10</v>
          </cell>
          <cell r="F594">
            <v>183.45</v>
          </cell>
          <cell r="G594">
            <v>0</v>
          </cell>
          <cell r="H594">
            <v>0</v>
          </cell>
          <cell r="I594">
            <v>183.45</v>
          </cell>
        </row>
        <row r="595">
          <cell r="C595">
            <v>83320</v>
          </cell>
          <cell r="D595">
            <v>11.54</v>
          </cell>
          <cell r="E595">
            <v>10</v>
          </cell>
          <cell r="F595">
            <v>152.05000000000001</v>
          </cell>
          <cell r="G595">
            <v>0</v>
          </cell>
          <cell r="H595">
            <v>0</v>
          </cell>
          <cell r="I595">
            <v>152.05000000000001</v>
          </cell>
        </row>
        <row r="596">
          <cell r="C596">
            <v>83340</v>
          </cell>
          <cell r="D596">
            <v>22.71</v>
          </cell>
          <cell r="E596">
            <v>20</v>
          </cell>
          <cell r="F596">
            <v>342.5</v>
          </cell>
          <cell r="G596">
            <v>0</v>
          </cell>
          <cell r="H596">
            <v>0</v>
          </cell>
          <cell r="I596">
            <v>342.5</v>
          </cell>
        </row>
        <row r="597">
          <cell r="C597">
            <v>83360</v>
          </cell>
          <cell r="D597">
            <v>8.1</v>
          </cell>
          <cell r="E597">
            <v>20</v>
          </cell>
          <cell r="F597">
            <v>308.10000000000002</v>
          </cell>
          <cell r="G597">
            <v>0</v>
          </cell>
          <cell r="H597">
            <v>0</v>
          </cell>
          <cell r="I597">
            <v>308.10000000000002</v>
          </cell>
        </row>
        <row r="598">
          <cell r="C598">
            <v>83380</v>
          </cell>
          <cell r="D598">
            <v>0.64</v>
          </cell>
          <cell r="E598">
            <v>20</v>
          </cell>
          <cell r="F598">
            <v>87.4</v>
          </cell>
          <cell r="G598">
            <v>0</v>
          </cell>
          <cell r="H598">
            <v>0</v>
          </cell>
          <cell r="I598">
            <v>87.4</v>
          </cell>
        </row>
        <row r="599">
          <cell r="C599">
            <v>83390</v>
          </cell>
          <cell r="D599">
            <v>1.5</v>
          </cell>
          <cell r="E599">
            <v>10</v>
          </cell>
          <cell r="F599">
            <v>10.7</v>
          </cell>
          <cell r="G599">
            <v>0</v>
          </cell>
          <cell r="H599">
            <v>0</v>
          </cell>
          <cell r="I599">
            <v>10.7</v>
          </cell>
        </row>
        <row r="600">
          <cell r="C600">
            <v>83400</v>
          </cell>
          <cell r="D600">
            <v>11.32</v>
          </cell>
          <cell r="E600">
            <v>10</v>
          </cell>
          <cell r="F600">
            <v>64.099999999999994</v>
          </cell>
          <cell r="G600">
            <v>0</v>
          </cell>
          <cell r="H600">
            <v>0</v>
          </cell>
          <cell r="I600">
            <v>64.099999999999994</v>
          </cell>
        </row>
        <row r="601">
          <cell r="C601">
            <v>83420</v>
          </cell>
          <cell r="D601">
            <v>19.899999999999999</v>
          </cell>
          <cell r="E601">
            <v>20</v>
          </cell>
          <cell r="F601">
            <v>312.2</v>
          </cell>
          <cell r="G601">
            <v>0</v>
          </cell>
          <cell r="H601">
            <v>0</v>
          </cell>
          <cell r="I601">
            <v>312.2</v>
          </cell>
        </row>
        <row r="602">
          <cell r="C602">
            <v>83440</v>
          </cell>
          <cell r="D602">
            <v>11.15</v>
          </cell>
          <cell r="E602">
            <v>20</v>
          </cell>
          <cell r="F602">
            <v>310.5</v>
          </cell>
          <cell r="G602">
            <v>0</v>
          </cell>
          <cell r="H602">
            <v>0</v>
          </cell>
          <cell r="I602">
            <v>310.5</v>
          </cell>
        </row>
        <row r="603">
          <cell r="C603">
            <v>83460</v>
          </cell>
          <cell r="D603">
            <v>9.6300000000000008</v>
          </cell>
          <cell r="E603">
            <v>20</v>
          </cell>
          <cell r="F603">
            <v>207.8</v>
          </cell>
          <cell r="G603">
            <v>0</v>
          </cell>
          <cell r="H603">
            <v>0</v>
          </cell>
          <cell r="I603">
            <v>207.8</v>
          </cell>
        </row>
        <row r="604">
          <cell r="C604">
            <v>83470</v>
          </cell>
          <cell r="D604">
            <v>5.65</v>
          </cell>
          <cell r="E604">
            <v>10</v>
          </cell>
          <cell r="F604">
            <v>76.400000000000006</v>
          </cell>
          <cell r="G604">
            <v>0</v>
          </cell>
          <cell r="H604">
            <v>0</v>
          </cell>
          <cell r="I604">
            <v>76.400000000000006</v>
          </cell>
        </row>
        <row r="605">
          <cell r="C605">
            <v>83480</v>
          </cell>
          <cell r="D605">
            <v>2.63</v>
          </cell>
          <cell r="E605">
            <v>10</v>
          </cell>
          <cell r="F605">
            <v>41.4</v>
          </cell>
          <cell r="G605">
            <v>0</v>
          </cell>
          <cell r="H605">
            <v>0</v>
          </cell>
          <cell r="I605">
            <v>41.4</v>
          </cell>
        </row>
        <row r="606">
          <cell r="C606">
            <v>83490</v>
          </cell>
          <cell r="D606">
            <v>7.76</v>
          </cell>
          <cell r="E606">
            <v>10</v>
          </cell>
          <cell r="F606">
            <v>51.95</v>
          </cell>
          <cell r="G606">
            <v>0</v>
          </cell>
          <cell r="H606">
            <v>0</v>
          </cell>
          <cell r="I606">
            <v>51.95</v>
          </cell>
        </row>
        <row r="607">
          <cell r="C607">
            <v>83500</v>
          </cell>
          <cell r="D607">
            <v>10.99</v>
          </cell>
          <cell r="E607">
            <v>10</v>
          </cell>
          <cell r="F607">
            <v>93.75</v>
          </cell>
          <cell r="G607">
            <v>0</v>
          </cell>
          <cell r="H607">
            <v>0</v>
          </cell>
          <cell r="I607">
            <v>93.75</v>
          </cell>
        </row>
        <row r="608">
          <cell r="C608">
            <v>83510</v>
          </cell>
          <cell r="D608">
            <v>14.18</v>
          </cell>
          <cell r="E608">
            <v>10</v>
          </cell>
          <cell r="F608">
            <v>125.85</v>
          </cell>
          <cell r="G608">
            <v>0</v>
          </cell>
          <cell r="H608">
            <v>0</v>
          </cell>
          <cell r="I608">
            <v>125.85</v>
          </cell>
        </row>
        <row r="609">
          <cell r="C609">
            <v>83520</v>
          </cell>
          <cell r="D609">
            <v>7.67</v>
          </cell>
          <cell r="E609">
            <v>10</v>
          </cell>
          <cell r="F609">
            <v>109.25</v>
          </cell>
          <cell r="G609">
            <v>0</v>
          </cell>
          <cell r="H609">
            <v>0</v>
          </cell>
          <cell r="I609">
            <v>109.25</v>
          </cell>
        </row>
        <row r="610">
          <cell r="C610">
            <v>83530</v>
          </cell>
          <cell r="D610">
            <v>4.8600000000000003</v>
          </cell>
          <cell r="E610">
            <v>10</v>
          </cell>
          <cell r="F610">
            <v>62.65</v>
          </cell>
          <cell r="G610">
            <v>0</v>
          </cell>
          <cell r="H610">
            <v>0</v>
          </cell>
          <cell r="I610">
            <v>62.65</v>
          </cell>
        </row>
        <row r="611">
          <cell r="C611">
            <v>83540</v>
          </cell>
          <cell r="D611">
            <v>7.91</v>
          </cell>
          <cell r="E611">
            <v>10</v>
          </cell>
          <cell r="F611">
            <v>63.85</v>
          </cell>
          <cell r="G611">
            <v>38.31</v>
          </cell>
          <cell r="H611">
            <v>25.54</v>
          </cell>
          <cell r="I611">
            <v>0</v>
          </cell>
        </row>
        <row r="612">
          <cell r="C612">
            <v>83550</v>
          </cell>
          <cell r="D612">
            <v>5.01</v>
          </cell>
          <cell r="E612">
            <v>10</v>
          </cell>
          <cell r="F612">
            <v>64.599999999999994</v>
          </cell>
          <cell r="G612">
            <v>38.76</v>
          </cell>
          <cell r="H612">
            <v>25.84</v>
          </cell>
          <cell r="I612">
            <v>0</v>
          </cell>
        </row>
        <row r="613">
          <cell r="C613">
            <v>83560</v>
          </cell>
          <cell r="D613">
            <v>5.3</v>
          </cell>
          <cell r="E613">
            <v>10</v>
          </cell>
          <cell r="F613">
            <v>51.55</v>
          </cell>
          <cell r="G613">
            <v>30.93</v>
          </cell>
          <cell r="H613">
            <v>20.62</v>
          </cell>
          <cell r="I613">
            <v>0</v>
          </cell>
        </row>
        <row r="614">
          <cell r="C614">
            <v>83570</v>
          </cell>
          <cell r="D614">
            <v>2.16</v>
          </cell>
          <cell r="E614">
            <v>10</v>
          </cell>
          <cell r="F614">
            <v>37.299999999999997</v>
          </cell>
          <cell r="G614">
            <v>22.38</v>
          </cell>
          <cell r="H614">
            <v>14.92</v>
          </cell>
          <cell r="I614">
            <v>0</v>
          </cell>
        </row>
        <row r="615">
          <cell r="C615">
            <v>83580</v>
          </cell>
          <cell r="D615">
            <v>11.94</v>
          </cell>
          <cell r="E615">
            <v>10</v>
          </cell>
          <cell r="F615">
            <v>70.5</v>
          </cell>
          <cell r="G615">
            <v>42.3</v>
          </cell>
          <cell r="H615">
            <v>28.2</v>
          </cell>
          <cell r="I615">
            <v>0</v>
          </cell>
        </row>
        <row r="616">
          <cell r="C616">
            <v>83590</v>
          </cell>
          <cell r="D616">
            <v>1.37</v>
          </cell>
          <cell r="E616">
            <v>10</v>
          </cell>
          <cell r="F616">
            <v>66.55</v>
          </cell>
          <cell r="G616">
            <v>39.93</v>
          </cell>
          <cell r="H616">
            <v>26.62</v>
          </cell>
          <cell r="I616">
            <v>0</v>
          </cell>
        </row>
        <row r="617">
          <cell r="C617">
            <v>83600</v>
          </cell>
          <cell r="D617">
            <v>0.77</v>
          </cell>
          <cell r="E617">
            <v>10</v>
          </cell>
          <cell r="F617">
            <v>10.7</v>
          </cell>
          <cell r="G617">
            <v>6.42</v>
          </cell>
          <cell r="H617">
            <v>4.28</v>
          </cell>
          <cell r="I617">
            <v>0</v>
          </cell>
        </row>
        <row r="618">
          <cell r="C618">
            <v>83610</v>
          </cell>
          <cell r="D618">
            <v>0</v>
          </cell>
          <cell r="E618">
            <v>10</v>
          </cell>
          <cell r="F618">
            <v>1.93</v>
          </cell>
          <cell r="G618">
            <v>1.1599999999999999</v>
          </cell>
          <cell r="H618">
            <v>0.77</v>
          </cell>
          <cell r="I618">
            <v>0</v>
          </cell>
        </row>
        <row r="619">
          <cell r="C619">
            <v>83620</v>
          </cell>
          <cell r="D619">
            <v>3.44</v>
          </cell>
          <cell r="E619">
            <v>10</v>
          </cell>
          <cell r="F619">
            <v>8.6</v>
          </cell>
          <cell r="G619">
            <v>5.16</v>
          </cell>
          <cell r="H619">
            <v>3.44</v>
          </cell>
          <cell r="I619">
            <v>0</v>
          </cell>
        </row>
        <row r="620">
          <cell r="C620">
            <v>83630</v>
          </cell>
          <cell r="D620">
            <v>9.01</v>
          </cell>
          <cell r="E620">
            <v>10</v>
          </cell>
          <cell r="F620">
            <v>62.25</v>
          </cell>
          <cell r="G620">
            <v>37.35</v>
          </cell>
          <cell r="H620">
            <v>24.9</v>
          </cell>
          <cell r="I620">
            <v>0</v>
          </cell>
        </row>
        <row r="621">
          <cell r="C621">
            <v>83640</v>
          </cell>
          <cell r="D621">
            <v>11.63</v>
          </cell>
          <cell r="E621">
            <v>10</v>
          </cell>
          <cell r="F621">
            <v>103.2</v>
          </cell>
          <cell r="G621">
            <v>61.92</v>
          </cell>
          <cell r="H621">
            <v>41.28</v>
          </cell>
          <cell r="I621">
            <v>0</v>
          </cell>
        </row>
        <row r="622">
          <cell r="C622">
            <v>83660</v>
          </cell>
          <cell r="D622">
            <v>1.58</v>
          </cell>
          <cell r="E622">
            <v>20</v>
          </cell>
          <cell r="F622">
            <v>132.1</v>
          </cell>
          <cell r="G622">
            <v>79.260000000000005</v>
          </cell>
          <cell r="H622">
            <v>52.84</v>
          </cell>
          <cell r="I622">
            <v>0</v>
          </cell>
        </row>
        <row r="623">
          <cell r="C623">
            <v>83670</v>
          </cell>
          <cell r="D623">
            <v>1.6</v>
          </cell>
          <cell r="E623">
            <v>10</v>
          </cell>
          <cell r="F623">
            <v>15.9</v>
          </cell>
          <cell r="G623">
            <v>9.5399999999999991</v>
          </cell>
          <cell r="H623">
            <v>6.36</v>
          </cell>
          <cell r="I623">
            <v>0</v>
          </cell>
        </row>
        <row r="624">
          <cell r="C624">
            <v>83680</v>
          </cell>
          <cell r="D624">
            <v>1.47</v>
          </cell>
          <cell r="E624">
            <v>10</v>
          </cell>
          <cell r="F624">
            <v>15.35</v>
          </cell>
          <cell r="G624">
            <v>9.2100000000000009</v>
          </cell>
          <cell r="H624">
            <v>6.14</v>
          </cell>
          <cell r="I624">
            <v>0</v>
          </cell>
        </row>
        <row r="625">
          <cell r="C625">
            <v>83690</v>
          </cell>
          <cell r="D625">
            <v>2.4900000000000002</v>
          </cell>
          <cell r="E625">
            <v>10</v>
          </cell>
          <cell r="F625">
            <v>19.8</v>
          </cell>
          <cell r="G625">
            <v>11.88</v>
          </cell>
          <cell r="H625">
            <v>7.92</v>
          </cell>
          <cell r="I625">
            <v>0</v>
          </cell>
        </row>
        <row r="626">
          <cell r="C626">
            <v>83700</v>
          </cell>
          <cell r="D626">
            <v>40.840000000000003</v>
          </cell>
          <cell r="E626">
            <v>10</v>
          </cell>
          <cell r="F626">
            <v>216.65</v>
          </cell>
          <cell r="G626">
            <v>129.99</v>
          </cell>
          <cell r="H626">
            <v>86.66</v>
          </cell>
          <cell r="I626">
            <v>0</v>
          </cell>
        </row>
        <row r="627">
          <cell r="C627">
            <v>83720</v>
          </cell>
          <cell r="D627">
            <v>2.79</v>
          </cell>
          <cell r="E627">
            <v>20</v>
          </cell>
          <cell r="F627">
            <v>436.3</v>
          </cell>
          <cell r="G627">
            <v>261.77999999999997</v>
          </cell>
          <cell r="H627">
            <v>174.52</v>
          </cell>
          <cell r="I627">
            <v>0</v>
          </cell>
        </row>
        <row r="628">
          <cell r="C628">
            <v>83730</v>
          </cell>
          <cell r="D628">
            <v>1.56</v>
          </cell>
          <cell r="E628">
            <v>10</v>
          </cell>
          <cell r="F628">
            <v>21.75</v>
          </cell>
          <cell r="G628">
            <v>13.05</v>
          </cell>
          <cell r="H628">
            <v>8.6999999999999993</v>
          </cell>
          <cell r="I628">
            <v>0</v>
          </cell>
        </row>
        <row r="629">
          <cell r="C629">
            <v>83740</v>
          </cell>
          <cell r="D629">
            <v>1.1599999999999999</v>
          </cell>
          <cell r="E629">
            <v>10</v>
          </cell>
          <cell r="F629">
            <v>13.6</v>
          </cell>
          <cell r="G629">
            <v>4.08</v>
          </cell>
          <cell r="H629">
            <v>8.16</v>
          </cell>
          <cell r="I629">
            <v>1.36</v>
          </cell>
        </row>
        <row r="630">
          <cell r="C630">
            <v>83760</v>
          </cell>
          <cell r="D630">
            <v>0.87</v>
          </cell>
          <cell r="E630">
            <v>20</v>
          </cell>
          <cell r="F630">
            <v>20.3</v>
          </cell>
          <cell r="G630">
            <v>6.09</v>
          </cell>
          <cell r="H630">
            <v>12.18</v>
          </cell>
          <cell r="I630">
            <v>2.0299999999999998</v>
          </cell>
        </row>
        <row r="631">
          <cell r="C631">
            <v>83780</v>
          </cell>
          <cell r="D631">
            <v>23.15</v>
          </cell>
          <cell r="E631">
            <v>20</v>
          </cell>
          <cell r="F631">
            <v>240.2</v>
          </cell>
          <cell r="G631">
            <v>72.06</v>
          </cell>
          <cell r="H631">
            <v>144.12</v>
          </cell>
          <cell r="I631">
            <v>24.02</v>
          </cell>
        </row>
        <row r="632">
          <cell r="C632">
            <v>83800</v>
          </cell>
          <cell r="D632">
            <v>1.26</v>
          </cell>
          <cell r="E632">
            <v>20</v>
          </cell>
          <cell r="F632">
            <v>244.1</v>
          </cell>
          <cell r="G632">
            <v>73.23</v>
          </cell>
          <cell r="H632">
            <v>146.46</v>
          </cell>
          <cell r="I632">
            <v>24.41</v>
          </cell>
        </row>
        <row r="633">
          <cell r="C633">
            <v>83810</v>
          </cell>
          <cell r="D633">
            <v>1.3</v>
          </cell>
          <cell r="E633">
            <v>10</v>
          </cell>
          <cell r="F633">
            <v>12.8</v>
          </cell>
          <cell r="G633">
            <v>3.84</v>
          </cell>
          <cell r="H633">
            <v>7.68</v>
          </cell>
          <cell r="I633">
            <v>1.28</v>
          </cell>
        </row>
        <row r="634">
          <cell r="C634">
            <v>83820</v>
          </cell>
          <cell r="D634">
            <v>5.07</v>
          </cell>
          <cell r="E634">
            <v>10</v>
          </cell>
          <cell r="F634">
            <v>31.85</v>
          </cell>
          <cell r="G634">
            <v>9.56</v>
          </cell>
          <cell r="H634">
            <v>19.11</v>
          </cell>
          <cell r="I634">
            <v>3.19</v>
          </cell>
        </row>
        <row r="635">
          <cell r="C635">
            <v>83840</v>
          </cell>
          <cell r="D635">
            <v>1.7</v>
          </cell>
          <cell r="E635">
            <v>20</v>
          </cell>
          <cell r="F635">
            <v>67.7</v>
          </cell>
          <cell r="G635">
            <v>20.309999999999999</v>
          </cell>
          <cell r="H635">
            <v>40.619999999999997</v>
          </cell>
          <cell r="I635">
            <v>6.77</v>
          </cell>
        </row>
        <row r="636">
          <cell r="C636">
            <v>83860</v>
          </cell>
          <cell r="D636">
            <v>5.13</v>
          </cell>
          <cell r="E636">
            <v>20</v>
          </cell>
          <cell r="F636">
            <v>68.3</v>
          </cell>
          <cell r="G636">
            <v>20.49</v>
          </cell>
          <cell r="H636">
            <v>40.98</v>
          </cell>
          <cell r="I636">
            <v>6.83</v>
          </cell>
        </row>
        <row r="637">
          <cell r="C637">
            <v>83870</v>
          </cell>
          <cell r="D637">
            <v>0.65</v>
          </cell>
          <cell r="E637">
            <v>10</v>
          </cell>
          <cell r="F637">
            <v>28.9</v>
          </cell>
          <cell r="G637">
            <v>8.67</v>
          </cell>
          <cell r="H637">
            <v>17.34</v>
          </cell>
          <cell r="I637">
            <v>2.89</v>
          </cell>
        </row>
        <row r="638">
          <cell r="C638">
            <v>83880</v>
          </cell>
          <cell r="D638">
            <v>1.6</v>
          </cell>
          <cell r="E638">
            <v>10</v>
          </cell>
          <cell r="F638">
            <v>11.25</v>
          </cell>
          <cell r="G638">
            <v>2.25</v>
          </cell>
          <cell r="H638">
            <v>6.75</v>
          </cell>
          <cell r="I638">
            <v>2.25</v>
          </cell>
        </row>
        <row r="639">
          <cell r="C639">
            <v>83900</v>
          </cell>
          <cell r="D639">
            <v>1.3</v>
          </cell>
          <cell r="E639">
            <v>20</v>
          </cell>
          <cell r="F639">
            <v>29</v>
          </cell>
          <cell r="G639">
            <v>5.8</v>
          </cell>
          <cell r="H639">
            <v>17.399999999999999</v>
          </cell>
          <cell r="I639">
            <v>5.8</v>
          </cell>
        </row>
        <row r="640">
          <cell r="C640">
            <v>83920</v>
          </cell>
          <cell r="D640">
            <v>1.38</v>
          </cell>
          <cell r="E640">
            <v>20</v>
          </cell>
          <cell r="F640">
            <v>26.8</v>
          </cell>
          <cell r="G640">
            <v>5.36</v>
          </cell>
          <cell r="H640">
            <v>16.079999999999998</v>
          </cell>
          <cell r="I640">
            <v>5.36</v>
          </cell>
        </row>
        <row r="641">
          <cell r="C641">
            <v>83940</v>
          </cell>
          <cell r="D641">
            <v>3.18</v>
          </cell>
          <cell r="E641">
            <v>20</v>
          </cell>
          <cell r="F641">
            <v>45.6</v>
          </cell>
          <cell r="G641">
            <v>9.1199999999999992</v>
          </cell>
          <cell r="H641">
            <v>27.36</v>
          </cell>
          <cell r="I641">
            <v>9.1199999999999992</v>
          </cell>
        </row>
        <row r="642">
          <cell r="C642">
            <v>83950</v>
          </cell>
          <cell r="D642">
            <v>1.54</v>
          </cell>
          <cell r="E642">
            <v>10</v>
          </cell>
          <cell r="F642">
            <v>23.6</v>
          </cell>
          <cell r="G642">
            <v>4.72</v>
          </cell>
          <cell r="H642">
            <v>14.16</v>
          </cell>
          <cell r="I642">
            <v>4.72</v>
          </cell>
        </row>
        <row r="643">
          <cell r="C643">
            <v>83960</v>
          </cell>
          <cell r="D643">
            <v>1.83</v>
          </cell>
          <cell r="E643">
            <v>10</v>
          </cell>
          <cell r="F643">
            <v>16.850000000000001</v>
          </cell>
          <cell r="G643">
            <v>3.37</v>
          </cell>
          <cell r="H643">
            <v>10.11</v>
          </cell>
          <cell r="I643">
            <v>3.37</v>
          </cell>
        </row>
        <row r="644">
          <cell r="C644">
            <v>83970</v>
          </cell>
          <cell r="D644">
            <v>1.81</v>
          </cell>
          <cell r="E644">
            <v>10</v>
          </cell>
          <cell r="F644">
            <v>18.2</v>
          </cell>
          <cell r="G644">
            <v>3.64</v>
          </cell>
          <cell r="H644">
            <v>10.92</v>
          </cell>
          <cell r="I644">
            <v>3.64</v>
          </cell>
        </row>
        <row r="645">
          <cell r="C645">
            <v>83980</v>
          </cell>
          <cell r="D645">
            <v>5.96</v>
          </cell>
          <cell r="E645">
            <v>10</v>
          </cell>
          <cell r="F645">
            <v>38.85</v>
          </cell>
          <cell r="G645">
            <v>7.77</v>
          </cell>
          <cell r="H645">
            <v>23.31</v>
          </cell>
          <cell r="I645">
            <v>7.77</v>
          </cell>
        </row>
        <row r="646">
          <cell r="C646">
            <v>83990</v>
          </cell>
          <cell r="D646">
            <v>4.57</v>
          </cell>
          <cell r="E646">
            <v>10</v>
          </cell>
          <cell r="F646">
            <v>52.65</v>
          </cell>
          <cell r="G646">
            <v>10.53</v>
          </cell>
          <cell r="H646">
            <v>31.59</v>
          </cell>
          <cell r="I646">
            <v>10.53</v>
          </cell>
        </row>
        <row r="647">
          <cell r="C647">
            <v>84000</v>
          </cell>
          <cell r="D647">
            <v>3.59</v>
          </cell>
          <cell r="E647">
            <v>10</v>
          </cell>
          <cell r="F647">
            <v>40.799999999999997</v>
          </cell>
          <cell r="G647">
            <v>8.16</v>
          </cell>
          <cell r="H647">
            <v>24.48</v>
          </cell>
          <cell r="I647">
            <v>8.16</v>
          </cell>
        </row>
        <row r="648">
          <cell r="C648">
            <v>84010</v>
          </cell>
          <cell r="D648">
            <v>9.32</v>
          </cell>
          <cell r="E648">
            <v>10</v>
          </cell>
          <cell r="F648">
            <v>64.55</v>
          </cell>
          <cell r="G648">
            <v>12.91</v>
          </cell>
          <cell r="H648">
            <v>38.729999999999997</v>
          </cell>
          <cell r="I648">
            <v>12.91</v>
          </cell>
        </row>
        <row r="649">
          <cell r="C649">
            <v>84020</v>
          </cell>
          <cell r="D649">
            <v>4.6900000000000004</v>
          </cell>
          <cell r="E649">
            <v>10</v>
          </cell>
          <cell r="F649">
            <v>70.05</v>
          </cell>
          <cell r="G649">
            <v>45.53</v>
          </cell>
          <cell r="H649">
            <v>24.52</v>
          </cell>
          <cell r="I649">
            <v>0</v>
          </cell>
        </row>
        <row r="650">
          <cell r="C650">
            <v>84030</v>
          </cell>
          <cell r="D650">
            <v>6.75</v>
          </cell>
          <cell r="E650">
            <v>10</v>
          </cell>
          <cell r="F650">
            <v>57.2</v>
          </cell>
          <cell r="G650">
            <v>37.18</v>
          </cell>
          <cell r="H650">
            <v>20.02</v>
          </cell>
          <cell r="I650">
            <v>0</v>
          </cell>
        </row>
        <row r="651">
          <cell r="C651">
            <v>84040</v>
          </cell>
          <cell r="D651">
            <v>6.18</v>
          </cell>
          <cell r="E651">
            <v>10</v>
          </cell>
          <cell r="F651">
            <v>64.650000000000006</v>
          </cell>
          <cell r="G651">
            <v>42.02</v>
          </cell>
          <cell r="H651">
            <v>22.63</v>
          </cell>
          <cell r="I651">
            <v>0</v>
          </cell>
        </row>
        <row r="652">
          <cell r="C652">
            <v>84050</v>
          </cell>
          <cell r="D652">
            <v>6.3</v>
          </cell>
          <cell r="E652">
            <v>10</v>
          </cell>
          <cell r="F652">
            <v>62.4</v>
          </cell>
          <cell r="G652">
            <v>40.56</v>
          </cell>
          <cell r="H652">
            <v>21.84</v>
          </cell>
          <cell r="I652">
            <v>0</v>
          </cell>
        </row>
        <row r="653">
          <cell r="C653">
            <v>84060</v>
          </cell>
          <cell r="D653">
            <v>5.36</v>
          </cell>
          <cell r="E653">
            <v>10</v>
          </cell>
          <cell r="F653">
            <v>58.3</v>
          </cell>
          <cell r="G653">
            <v>37.9</v>
          </cell>
          <cell r="H653">
            <v>20.41</v>
          </cell>
          <cell r="I653">
            <v>0</v>
          </cell>
        </row>
        <row r="654">
          <cell r="C654">
            <v>84070</v>
          </cell>
          <cell r="D654">
            <v>0.93</v>
          </cell>
          <cell r="E654">
            <v>10</v>
          </cell>
          <cell r="F654">
            <v>31.45</v>
          </cell>
          <cell r="G654">
            <v>20.440000000000001</v>
          </cell>
          <cell r="H654">
            <v>11.01</v>
          </cell>
          <cell r="I654">
            <v>0</v>
          </cell>
        </row>
        <row r="655">
          <cell r="C655">
            <v>84080</v>
          </cell>
          <cell r="D655">
            <v>0.75</v>
          </cell>
          <cell r="E655">
            <v>10</v>
          </cell>
          <cell r="F655">
            <v>8.4</v>
          </cell>
          <cell r="G655">
            <v>5.46</v>
          </cell>
          <cell r="H655">
            <v>2.94</v>
          </cell>
          <cell r="I655">
            <v>0</v>
          </cell>
        </row>
        <row r="656">
          <cell r="C656">
            <v>84090</v>
          </cell>
          <cell r="D656">
            <v>0.77</v>
          </cell>
          <cell r="E656">
            <v>10</v>
          </cell>
          <cell r="F656">
            <v>7.6</v>
          </cell>
          <cell r="G656">
            <v>4.9400000000000004</v>
          </cell>
          <cell r="H656">
            <v>2.66</v>
          </cell>
          <cell r="I656">
            <v>0</v>
          </cell>
        </row>
        <row r="657">
          <cell r="C657">
            <v>84100</v>
          </cell>
          <cell r="D657">
            <v>2</v>
          </cell>
          <cell r="E657">
            <v>10</v>
          </cell>
          <cell r="F657">
            <v>13.85</v>
          </cell>
          <cell r="G657">
            <v>9</v>
          </cell>
          <cell r="H657">
            <v>4.8499999999999996</v>
          </cell>
          <cell r="I657">
            <v>0</v>
          </cell>
        </row>
        <row r="658">
          <cell r="C658">
            <v>84110</v>
          </cell>
          <cell r="D658">
            <v>0.86</v>
          </cell>
          <cell r="E658">
            <v>10</v>
          </cell>
          <cell r="F658">
            <v>14.3</v>
          </cell>
          <cell r="G658">
            <v>9.3000000000000007</v>
          </cell>
          <cell r="H658">
            <v>5.01</v>
          </cell>
          <cell r="I658">
            <v>0</v>
          </cell>
        </row>
        <row r="659">
          <cell r="C659">
            <v>84120</v>
          </cell>
          <cell r="D659">
            <v>0.71</v>
          </cell>
          <cell r="E659">
            <v>10</v>
          </cell>
          <cell r="F659">
            <v>7.85</v>
          </cell>
          <cell r="G659">
            <v>5.0999999999999996</v>
          </cell>
          <cell r="H659">
            <v>2.75</v>
          </cell>
          <cell r="I659">
            <v>0</v>
          </cell>
        </row>
        <row r="660">
          <cell r="C660">
            <v>84140</v>
          </cell>
          <cell r="D660">
            <v>0.98</v>
          </cell>
          <cell r="E660">
            <v>20</v>
          </cell>
          <cell r="F660">
            <v>16.899999999999999</v>
          </cell>
          <cell r="G660">
            <v>10.99</v>
          </cell>
          <cell r="H660">
            <v>5.92</v>
          </cell>
          <cell r="I660">
            <v>0</v>
          </cell>
        </row>
        <row r="661">
          <cell r="C661">
            <v>84150</v>
          </cell>
          <cell r="D661">
            <v>1.32</v>
          </cell>
          <cell r="E661">
            <v>10</v>
          </cell>
          <cell r="F661">
            <v>11.5</v>
          </cell>
          <cell r="G661">
            <v>7.48</v>
          </cell>
          <cell r="H661">
            <v>4.03</v>
          </cell>
          <cell r="I661">
            <v>0</v>
          </cell>
        </row>
        <row r="662">
          <cell r="C662">
            <v>84160</v>
          </cell>
          <cell r="D662">
            <v>1.43</v>
          </cell>
          <cell r="E662">
            <v>10</v>
          </cell>
          <cell r="F662">
            <v>13.75</v>
          </cell>
          <cell r="G662">
            <v>8.94</v>
          </cell>
          <cell r="H662">
            <v>4.8099999999999996</v>
          </cell>
          <cell r="I662">
            <v>0</v>
          </cell>
        </row>
        <row r="663">
          <cell r="C663">
            <v>84170</v>
          </cell>
          <cell r="D663">
            <v>1.44</v>
          </cell>
          <cell r="E663">
            <v>10</v>
          </cell>
          <cell r="F663">
            <v>14.35</v>
          </cell>
          <cell r="G663">
            <v>9.33</v>
          </cell>
          <cell r="H663">
            <v>5.0199999999999996</v>
          </cell>
          <cell r="I663">
            <v>0</v>
          </cell>
        </row>
        <row r="664">
          <cell r="C664">
            <v>84180</v>
          </cell>
          <cell r="D664">
            <v>1.35</v>
          </cell>
          <cell r="E664">
            <v>10</v>
          </cell>
          <cell r="F664">
            <v>13.95</v>
          </cell>
          <cell r="G664">
            <v>9.07</v>
          </cell>
          <cell r="H664">
            <v>4.88</v>
          </cell>
          <cell r="I664">
            <v>0</v>
          </cell>
        </row>
        <row r="665">
          <cell r="C665">
            <v>84190</v>
          </cell>
          <cell r="D665">
            <v>1.48</v>
          </cell>
          <cell r="E665">
            <v>10</v>
          </cell>
          <cell r="F665">
            <v>14.15</v>
          </cell>
          <cell r="G665">
            <v>9.1999999999999993</v>
          </cell>
          <cell r="H665">
            <v>4.95</v>
          </cell>
          <cell r="I665">
            <v>0</v>
          </cell>
        </row>
        <row r="666">
          <cell r="C666">
            <v>84200</v>
          </cell>
          <cell r="D666">
            <v>1.27</v>
          </cell>
          <cell r="E666">
            <v>10</v>
          </cell>
          <cell r="F666">
            <v>13.75</v>
          </cell>
          <cell r="G666">
            <v>8.94</v>
          </cell>
          <cell r="H666">
            <v>4.8099999999999996</v>
          </cell>
          <cell r="I666">
            <v>0</v>
          </cell>
        </row>
        <row r="667">
          <cell r="C667">
            <v>84210</v>
          </cell>
          <cell r="D667">
            <v>1.07</v>
          </cell>
          <cell r="E667">
            <v>10</v>
          </cell>
          <cell r="F667">
            <v>11.7</v>
          </cell>
          <cell r="G667">
            <v>7.61</v>
          </cell>
          <cell r="H667">
            <v>4.0999999999999996</v>
          </cell>
          <cell r="I667">
            <v>0</v>
          </cell>
        </row>
        <row r="668">
          <cell r="C668">
            <v>84220</v>
          </cell>
          <cell r="D668">
            <v>1.64</v>
          </cell>
          <cell r="E668">
            <v>10</v>
          </cell>
          <cell r="F668">
            <v>13.55</v>
          </cell>
          <cell r="G668">
            <v>8.81</v>
          </cell>
          <cell r="H668">
            <v>4.74</v>
          </cell>
          <cell r="I668">
            <v>0</v>
          </cell>
        </row>
        <row r="669">
          <cell r="C669">
            <v>84230</v>
          </cell>
          <cell r="D669">
            <v>0.3</v>
          </cell>
          <cell r="E669">
            <v>10</v>
          </cell>
          <cell r="F669">
            <v>9.6999999999999993</v>
          </cell>
          <cell r="G669">
            <v>6.31</v>
          </cell>
          <cell r="H669">
            <v>3.4</v>
          </cell>
          <cell r="I669">
            <v>0</v>
          </cell>
        </row>
        <row r="670">
          <cell r="C670">
            <v>84240</v>
          </cell>
          <cell r="D670">
            <v>0.23</v>
          </cell>
          <cell r="E670">
            <v>10</v>
          </cell>
          <cell r="F670">
            <v>2.65</v>
          </cell>
          <cell r="G670">
            <v>1.72</v>
          </cell>
          <cell r="H670">
            <v>0.93</v>
          </cell>
          <cell r="I670">
            <v>0</v>
          </cell>
        </row>
        <row r="671">
          <cell r="C671">
            <v>84260</v>
          </cell>
          <cell r="D671">
            <v>0.62</v>
          </cell>
          <cell r="E671">
            <v>20</v>
          </cell>
          <cell r="F671">
            <v>8.5</v>
          </cell>
          <cell r="G671">
            <v>5.53</v>
          </cell>
          <cell r="H671">
            <v>2.98</v>
          </cell>
          <cell r="I671">
            <v>0</v>
          </cell>
        </row>
        <row r="672">
          <cell r="C672">
            <v>84270</v>
          </cell>
          <cell r="D672">
            <v>0.91</v>
          </cell>
          <cell r="E672">
            <v>10</v>
          </cell>
          <cell r="F672">
            <v>7.65</v>
          </cell>
          <cell r="G672">
            <v>4.97</v>
          </cell>
          <cell r="H672">
            <v>2.68</v>
          </cell>
          <cell r="I672">
            <v>0</v>
          </cell>
        </row>
        <row r="673">
          <cell r="C673">
            <v>84280</v>
          </cell>
          <cell r="D673">
            <v>2.06</v>
          </cell>
          <cell r="E673">
            <v>10</v>
          </cell>
          <cell r="F673">
            <v>14.85</v>
          </cell>
          <cell r="G673">
            <v>9.65</v>
          </cell>
          <cell r="H673">
            <v>5.2</v>
          </cell>
          <cell r="I673">
            <v>0</v>
          </cell>
        </row>
        <row r="674">
          <cell r="C674">
            <v>84290</v>
          </cell>
          <cell r="D674">
            <v>2.31</v>
          </cell>
          <cell r="E674">
            <v>10</v>
          </cell>
          <cell r="F674">
            <v>21.85</v>
          </cell>
          <cell r="G674">
            <v>14.2</v>
          </cell>
          <cell r="H674">
            <v>7.65</v>
          </cell>
          <cell r="I674">
            <v>0</v>
          </cell>
        </row>
        <row r="675">
          <cell r="C675">
            <v>84300</v>
          </cell>
          <cell r="D675">
            <v>2.3199999999999998</v>
          </cell>
          <cell r="E675">
            <v>10</v>
          </cell>
          <cell r="F675">
            <v>23.15</v>
          </cell>
          <cell r="G675">
            <v>15.05</v>
          </cell>
          <cell r="H675">
            <v>8.1</v>
          </cell>
          <cell r="I675">
            <v>0</v>
          </cell>
        </row>
        <row r="676">
          <cell r="C676">
            <v>84320</v>
          </cell>
          <cell r="D676">
            <v>1.43</v>
          </cell>
          <cell r="E676">
            <v>20</v>
          </cell>
          <cell r="F676">
            <v>37.5</v>
          </cell>
          <cell r="G676">
            <v>24.38</v>
          </cell>
          <cell r="H676">
            <v>13.13</v>
          </cell>
          <cell r="I676">
            <v>0</v>
          </cell>
        </row>
        <row r="677">
          <cell r="C677">
            <v>84340</v>
          </cell>
          <cell r="D677">
            <v>0.1</v>
          </cell>
          <cell r="E677">
            <v>20</v>
          </cell>
          <cell r="F677">
            <v>15.3</v>
          </cell>
          <cell r="G677">
            <v>9.9499999999999993</v>
          </cell>
          <cell r="H677">
            <v>5.36</v>
          </cell>
          <cell r="I677">
            <v>0</v>
          </cell>
        </row>
        <row r="678">
          <cell r="C678">
            <v>84360</v>
          </cell>
          <cell r="D678">
            <v>0.8</v>
          </cell>
          <cell r="E678">
            <v>20</v>
          </cell>
          <cell r="F678">
            <v>9</v>
          </cell>
          <cell r="G678">
            <v>5.85</v>
          </cell>
          <cell r="H678">
            <v>3.15</v>
          </cell>
          <cell r="I678">
            <v>0</v>
          </cell>
        </row>
        <row r="679">
          <cell r="C679">
            <v>84370</v>
          </cell>
          <cell r="D679">
            <v>1.05</v>
          </cell>
          <cell r="E679">
            <v>10</v>
          </cell>
          <cell r="F679">
            <v>9.25</v>
          </cell>
          <cell r="G679">
            <v>6.01</v>
          </cell>
          <cell r="H679">
            <v>3.24</v>
          </cell>
          <cell r="I679">
            <v>0</v>
          </cell>
        </row>
        <row r="680">
          <cell r="C680">
            <v>84380</v>
          </cell>
          <cell r="D680">
            <v>1.59</v>
          </cell>
          <cell r="E680">
            <v>10</v>
          </cell>
          <cell r="F680">
            <v>13.2</v>
          </cell>
          <cell r="G680">
            <v>8.58</v>
          </cell>
          <cell r="H680">
            <v>4.62</v>
          </cell>
          <cell r="I680">
            <v>0</v>
          </cell>
        </row>
        <row r="681">
          <cell r="C681">
            <v>84390</v>
          </cell>
          <cell r="D681">
            <v>3.04</v>
          </cell>
          <cell r="E681">
            <v>10</v>
          </cell>
          <cell r="F681">
            <v>23.15</v>
          </cell>
          <cell r="G681">
            <v>15.05</v>
          </cell>
          <cell r="H681">
            <v>8.1</v>
          </cell>
          <cell r="I681">
            <v>0</v>
          </cell>
        </row>
        <row r="682">
          <cell r="C682">
            <v>84400</v>
          </cell>
          <cell r="D682">
            <v>2.56</v>
          </cell>
          <cell r="E682">
            <v>10</v>
          </cell>
          <cell r="F682">
            <v>28</v>
          </cell>
          <cell r="G682">
            <v>18.2</v>
          </cell>
          <cell r="H682">
            <v>9.8000000000000007</v>
          </cell>
          <cell r="I682">
            <v>0</v>
          </cell>
        </row>
        <row r="683">
          <cell r="C683">
            <v>84420</v>
          </cell>
          <cell r="D683">
            <v>2.31</v>
          </cell>
          <cell r="E683">
            <v>20</v>
          </cell>
          <cell r="F683">
            <v>48.7</v>
          </cell>
          <cell r="G683">
            <v>31.66</v>
          </cell>
          <cell r="H683">
            <v>17.05</v>
          </cell>
          <cell r="I683">
            <v>0</v>
          </cell>
        </row>
        <row r="684">
          <cell r="C684">
            <v>84440</v>
          </cell>
          <cell r="D684">
            <v>2.09</v>
          </cell>
          <cell r="E684">
            <v>20</v>
          </cell>
          <cell r="F684">
            <v>44</v>
          </cell>
          <cell r="G684">
            <v>28.6</v>
          </cell>
          <cell r="H684">
            <v>15.4</v>
          </cell>
          <cell r="I684">
            <v>0</v>
          </cell>
        </row>
        <row r="685">
          <cell r="C685">
            <v>84460</v>
          </cell>
          <cell r="D685">
            <v>2.57</v>
          </cell>
          <cell r="E685">
            <v>20</v>
          </cell>
          <cell r="F685">
            <v>46.6</v>
          </cell>
          <cell r="G685">
            <v>30.29</v>
          </cell>
          <cell r="H685">
            <v>16.309999999999999</v>
          </cell>
          <cell r="I685">
            <v>0</v>
          </cell>
        </row>
        <row r="686">
          <cell r="C686">
            <v>84480</v>
          </cell>
          <cell r="D686">
            <v>0.76</v>
          </cell>
          <cell r="E686">
            <v>20</v>
          </cell>
          <cell r="F686">
            <v>33.299999999999997</v>
          </cell>
          <cell r="G686">
            <v>21.65</v>
          </cell>
          <cell r="H686">
            <v>11.66</v>
          </cell>
          <cell r="I686">
            <v>0</v>
          </cell>
        </row>
        <row r="687">
          <cell r="C687">
            <v>84500</v>
          </cell>
          <cell r="D687">
            <v>3.45</v>
          </cell>
          <cell r="E687">
            <v>20</v>
          </cell>
          <cell r="F687">
            <v>42.1</v>
          </cell>
          <cell r="G687">
            <v>27.37</v>
          </cell>
          <cell r="H687">
            <v>14.74</v>
          </cell>
          <cell r="I687">
            <v>0</v>
          </cell>
        </row>
        <row r="688">
          <cell r="C688">
            <v>84510</v>
          </cell>
          <cell r="D688">
            <v>4.51</v>
          </cell>
          <cell r="E688">
            <v>10</v>
          </cell>
          <cell r="F688">
            <v>39.799999999999997</v>
          </cell>
          <cell r="G688">
            <v>25.87</v>
          </cell>
          <cell r="H688">
            <v>13.93</v>
          </cell>
          <cell r="I688">
            <v>0</v>
          </cell>
        </row>
        <row r="689">
          <cell r="C689">
            <v>84520</v>
          </cell>
          <cell r="D689">
            <v>7.69</v>
          </cell>
          <cell r="E689">
            <v>10</v>
          </cell>
          <cell r="F689">
            <v>61</v>
          </cell>
          <cell r="G689">
            <v>39.65</v>
          </cell>
          <cell r="H689">
            <v>21.35</v>
          </cell>
          <cell r="I689">
            <v>0</v>
          </cell>
        </row>
        <row r="690">
          <cell r="C690">
            <v>84540</v>
          </cell>
          <cell r="D690">
            <v>5.66</v>
          </cell>
          <cell r="E690">
            <v>20</v>
          </cell>
          <cell r="F690">
            <v>133.5</v>
          </cell>
          <cell r="G690">
            <v>86.78</v>
          </cell>
          <cell r="H690">
            <v>46.73</v>
          </cell>
          <cell r="I690">
            <v>0</v>
          </cell>
        </row>
        <row r="691">
          <cell r="C691">
            <v>84560</v>
          </cell>
          <cell r="D691">
            <v>3.06</v>
          </cell>
          <cell r="E691">
            <v>20</v>
          </cell>
          <cell r="F691">
            <v>87.2</v>
          </cell>
          <cell r="G691">
            <v>56.68</v>
          </cell>
          <cell r="H691">
            <v>30.52</v>
          </cell>
          <cell r="I691">
            <v>0</v>
          </cell>
        </row>
        <row r="692">
          <cell r="C692">
            <v>84570</v>
          </cell>
          <cell r="D692">
            <v>0.63</v>
          </cell>
          <cell r="E692">
            <v>10</v>
          </cell>
          <cell r="F692">
            <v>18.45</v>
          </cell>
          <cell r="G692">
            <v>11.99</v>
          </cell>
          <cell r="H692">
            <v>6.46</v>
          </cell>
          <cell r="I692">
            <v>0</v>
          </cell>
        </row>
        <row r="693">
          <cell r="C693">
            <v>84580</v>
          </cell>
          <cell r="D693">
            <v>0.39</v>
          </cell>
          <cell r="E693">
            <v>10</v>
          </cell>
          <cell r="F693">
            <v>5.0999999999999996</v>
          </cell>
          <cell r="G693">
            <v>3.32</v>
          </cell>
          <cell r="H693">
            <v>1.79</v>
          </cell>
          <cell r="I693">
            <v>0</v>
          </cell>
        </row>
        <row r="694">
          <cell r="C694">
            <v>84600</v>
          </cell>
          <cell r="D694">
            <v>1.63</v>
          </cell>
          <cell r="E694">
            <v>20</v>
          </cell>
          <cell r="F694">
            <v>20.2</v>
          </cell>
          <cell r="G694">
            <v>13.13</v>
          </cell>
          <cell r="H694">
            <v>7.07</v>
          </cell>
          <cell r="I694">
            <v>0</v>
          </cell>
        </row>
        <row r="695">
          <cell r="C695">
            <v>84610</v>
          </cell>
          <cell r="D695">
            <v>3.53</v>
          </cell>
          <cell r="E695">
            <v>10</v>
          </cell>
          <cell r="F695">
            <v>25.8</v>
          </cell>
          <cell r="G695">
            <v>16.77</v>
          </cell>
          <cell r="H695">
            <v>9.0299999999999994</v>
          </cell>
          <cell r="I695">
            <v>0</v>
          </cell>
        </row>
        <row r="696">
          <cell r="C696">
            <v>84620</v>
          </cell>
          <cell r="D696">
            <v>5.94</v>
          </cell>
          <cell r="E696">
            <v>10</v>
          </cell>
          <cell r="F696">
            <v>47.35</v>
          </cell>
          <cell r="G696">
            <v>30.78</v>
          </cell>
          <cell r="H696">
            <v>16.57</v>
          </cell>
          <cell r="I696">
            <v>0</v>
          </cell>
        </row>
        <row r="697">
          <cell r="C697">
            <v>84630</v>
          </cell>
          <cell r="D697">
            <v>6.44</v>
          </cell>
          <cell r="E697">
            <v>10</v>
          </cell>
          <cell r="F697">
            <v>61.9</v>
          </cell>
          <cell r="G697">
            <v>40.24</v>
          </cell>
          <cell r="H697">
            <v>21.67</v>
          </cell>
          <cell r="I697">
            <v>0</v>
          </cell>
        </row>
        <row r="698">
          <cell r="C698">
            <v>84640</v>
          </cell>
          <cell r="D698">
            <v>8.4600000000000009</v>
          </cell>
          <cell r="E698">
            <v>10</v>
          </cell>
          <cell r="F698">
            <v>74.5</v>
          </cell>
          <cell r="G698">
            <v>48.43</v>
          </cell>
          <cell r="H698">
            <v>26.08</v>
          </cell>
          <cell r="I698">
            <v>0</v>
          </cell>
        </row>
        <row r="699">
          <cell r="C699">
            <v>84660</v>
          </cell>
          <cell r="D699">
            <v>6.13</v>
          </cell>
          <cell r="E699">
            <v>20</v>
          </cell>
          <cell r="F699">
            <v>145.9</v>
          </cell>
          <cell r="G699">
            <v>94.84</v>
          </cell>
          <cell r="H699">
            <v>51.07</v>
          </cell>
          <cell r="I699">
            <v>0</v>
          </cell>
        </row>
        <row r="700">
          <cell r="C700">
            <v>84670</v>
          </cell>
          <cell r="D700">
            <v>2.2999999999999998</v>
          </cell>
          <cell r="E700">
            <v>10</v>
          </cell>
          <cell r="F700">
            <v>42.15</v>
          </cell>
          <cell r="G700">
            <v>27.4</v>
          </cell>
          <cell r="H700">
            <v>14.75</v>
          </cell>
          <cell r="I700">
            <v>0</v>
          </cell>
        </row>
        <row r="701">
          <cell r="C701">
            <v>84680</v>
          </cell>
          <cell r="D701">
            <v>2.65</v>
          </cell>
          <cell r="E701">
            <v>10</v>
          </cell>
          <cell r="F701">
            <v>24.75</v>
          </cell>
          <cell r="G701">
            <v>16.09</v>
          </cell>
          <cell r="H701">
            <v>8.66</v>
          </cell>
          <cell r="I701">
            <v>0</v>
          </cell>
        </row>
        <row r="702">
          <cell r="C702">
            <v>84700</v>
          </cell>
          <cell r="D702">
            <v>4.63</v>
          </cell>
          <cell r="E702">
            <v>20</v>
          </cell>
          <cell r="F702">
            <v>72.8</v>
          </cell>
          <cell r="G702">
            <v>47.32</v>
          </cell>
          <cell r="H702">
            <v>25.48</v>
          </cell>
          <cell r="I702">
            <v>0</v>
          </cell>
        </row>
        <row r="703">
          <cell r="C703">
            <v>84720</v>
          </cell>
          <cell r="D703">
            <v>4.3899999999999997</v>
          </cell>
          <cell r="E703">
            <v>20</v>
          </cell>
          <cell r="F703">
            <v>90.2</v>
          </cell>
          <cell r="G703">
            <v>58.63</v>
          </cell>
          <cell r="H703">
            <v>31.57</v>
          </cell>
          <cell r="I703">
            <v>0</v>
          </cell>
        </row>
        <row r="704">
          <cell r="C704">
            <v>84740</v>
          </cell>
          <cell r="D704">
            <v>3.89</v>
          </cell>
          <cell r="E704">
            <v>20</v>
          </cell>
          <cell r="F704">
            <v>82.8</v>
          </cell>
          <cell r="G704">
            <v>53.82</v>
          </cell>
          <cell r="H704">
            <v>28.98</v>
          </cell>
          <cell r="I704">
            <v>0</v>
          </cell>
        </row>
        <row r="705">
          <cell r="C705">
            <v>84750</v>
          </cell>
          <cell r="D705">
            <v>7.54</v>
          </cell>
          <cell r="E705">
            <v>10</v>
          </cell>
          <cell r="F705">
            <v>57.15</v>
          </cell>
          <cell r="G705">
            <v>37.15</v>
          </cell>
          <cell r="H705">
            <v>20</v>
          </cell>
          <cell r="I705">
            <v>0</v>
          </cell>
        </row>
        <row r="706">
          <cell r="C706">
            <v>84760</v>
          </cell>
          <cell r="D706">
            <v>29.71</v>
          </cell>
          <cell r="E706">
            <v>10</v>
          </cell>
          <cell r="F706">
            <v>186.25</v>
          </cell>
          <cell r="G706">
            <v>121.06</v>
          </cell>
          <cell r="H706">
            <v>65.19</v>
          </cell>
          <cell r="I706">
            <v>0</v>
          </cell>
        </row>
        <row r="707">
          <cell r="C707">
            <v>84780</v>
          </cell>
          <cell r="D707">
            <v>0.03</v>
          </cell>
          <cell r="E707">
            <v>20</v>
          </cell>
          <cell r="F707">
            <v>297.39999999999998</v>
          </cell>
          <cell r="G707">
            <v>193.31</v>
          </cell>
          <cell r="H707">
            <v>104.09</v>
          </cell>
          <cell r="I707">
            <v>0</v>
          </cell>
        </row>
        <row r="708">
          <cell r="C708">
            <v>84790</v>
          </cell>
          <cell r="D708">
            <v>0</v>
          </cell>
          <cell r="E708">
            <v>10</v>
          </cell>
          <cell r="F708">
            <v>0.08</v>
          </cell>
          <cell r="G708">
            <v>0.05</v>
          </cell>
          <cell r="H708">
            <v>0.03</v>
          </cell>
          <cell r="I708">
            <v>0</v>
          </cell>
        </row>
        <row r="709">
          <cell r="C709">
            <v>84800</v>
          </cell>
          <cell r="D709">
            <v>0</v>
          </cell>
          <cell r="E709">
            <v>10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</row>
        <row r="710">
          <cell r="C710">
            <v>84820</v>
          </cell>
          <cell r="D710">
            <v>0.22</v>
          </cell>
          <cell r="E710">
            <v>20</v>
          </cell>
          <cell r="F710">
            <v>1.1000000000000001</v>
          </cell>
          <cell r="G710">
            <v>0.72</v>
          </cell>
          <cell r="H710">
            <v>0.39</v>
          </cell>
          <cell r="I710">
            <v>0</v>
          </cell>
        </row>
        <row r="711">
          <cell r="C711">
            <v>84830</v>
          </cell>
          <cell r="D711">
            <v>4.72</v>
          </cell>
          <cell r="E711">
            <v>10</v>
          </cell>
          <cell r="F711">
            <v>24.7</v>
          </cell>
          <cell r="G711">
            <v>16.059999999999999</v>
          </cell>
          <cell r="H711">
            <v>8.65</v>
          </cell>
          <cell r="I711">
            <v>0</v>
          </cell>
        </row>
        <row r="712">
          <cell r="C712">
            <v>84840</v>
          </cell>
          <cell r="D712">
            <v>0.67</v>
          </cell>
          <cell r="E712">
            <v>10</v>
          </cell>
          <cell r="F712">
            <v>26.95</v>
          </cell>
          <cell r="G712">
            <v>17.52</v>
          </cell>
          <cell r="H712">
            <v>9.43</v>
          </cell>
          <cell r="I712">
            <v>0</v>
          </cell>
        </row>
        <row r="713">
          <cell r="C713">
            <v>84860</v>
          </cell>
          <cell r="D713">
            <v>2.0299999999999998</v>
          </cell>
          <cell r="E713">
            <v>20</v>
          </cell>
          <cell r="F713">
            <v>27</v>
          </cell>
          <cell r="G713">
            <v>17.55</v>
          </cell>
          <cell r="H713">
            <v>9.4499999999999993</v>
          </cell>
          <cell r="I713">
            <v>0</v>
          </cell>
        </row>
        <row r="714">
          <cell r="C714">
            <v>84880</v>
          </cell>
          <cell r="D714">
            <v>0.12</v>
          </cell>
          <cell r="E714">
            <v>20</v>
          </cell>
          <cell r="F714">
            <v>21.5</v>
          </cell>
          <cell r="G714">
            <v>13.98</v>
          </cell>
          <cell r="H714">
            <v>7.53</v>
          </cell>
          <cell r="I714">
            <v>0</v>
          </cell>
        </row>
        <row r="715">
          <cell r="C715">
            <v>84900</v>
          </cell>
          <cell r="D715">
            <v>0.51</v>
          </cell>
          <cell r="E715">
            <v>20</v>
          </cell>
          <cell r="F715">
            <v>6.3</v>
          </cell>
          <cell r="G715">
            <v>4.0999999999999996</v>
          </cell>
          <cell r="H715">
            <v>2.21</v>
          </cell>
          <cell r="I715">
            <v>0</v>
          </cell>
        </row>
        <row r="716">
          <cell r="C716">
            <v>84910</v>
          </cell>
          <cell r="D716">
            <v>0</v>
          </cell>
          <cell r="E716">
            <v>10</v>
          </cell>
          <cell r="F716">
            <v>1.28</v>
          </cell>
          <cell r="G716">
            <v>0.83</v>
          </cell>
          <cell r="H716">
            <v>0.45</v>
          </cell>
          <cell r="I716">
            <v>0</v>
          </cell>
        </row>
        <row r="717">
          <cell r="C717">
            <v>84920</v>
          </cell>
          <cell r="D717">
            <v>0.21</v>
          </cell>
          <cell r="E717">
            <v>10</v>
          </cell>
          <cell r="F717">
            <v>0.53</v>
          </cell>
          <cell r="G717">
            <v>0.34</v>
          </cell>
          <cell r="H717">
            <v>0.19</v>
          </cell>
          <cell r="I717">
            <v>0</v>
          </cell>
        </row>
        <row r="718">
          <cell r="C718">
            <v>84930</v>
          </cell>
          <cell r="D718">
            <v>1.36</v>
          </cell>
          <cell r="E718">
            <v>10</v>
          </cell>
          <cell r="F718">
            <v>7.85</v>
          </cell>
          <cell r="G718">
            <v>5.0999999999999996</v>
          </cell>
          <cell r="H718">
            <v>2.75</v>
          </cell>
          <cell r="I718">
            <v>0</v>
          </cell>
        </row>
        <row r="719">
          <cell r="C719">
            <v>84940</v>
          </cell>
          <cell r="D719">
            <v>2.25</v>
          </cell>
          <cell r="E719">
            <v>10</v>
          </cell>
          <cell r="F719">
            <v>18.05</v>
          </cell>
          <cell r="G719">
            <v>11.73</v>
          </cell>
          <cell r="H719">
            <v>6.32</v>
          </cell>
          <cell r="I719">
            <v>0</v>
          </cell>
        </row>
        <row r="720">
          <cell r="C720">
            <v>84960</v>
          </cell>
          <cell r="D720">
            <v>2.08</v>
          </cell>
          <cell r="E720">
            <v>20</v>
          </cell>
          <cell r="F720">
            <v>43.3</v>
          </cell>
          <cell r="G720">
            <v>28.15</v>
          </cell>
          <cell r="H720">
            <v>15.16</v>
          </cell>
          <cell r="I720">
            <v>0</v>
          </cell>
        </row>
        <row r="721">
          <cell r="C721">
            <v>84980</v>
          </cell>
          <cell r="D721">
            <v>1.27</v>
          </cell>
          <cell r="E721">
            <v>20</v>
          </cell>
          <cell r="F721">
            <v>33.5</v>
          </cell>
          <cell r="G721">
            <v>21.78</v>
          </cell>
          <cell r="H721">
            <v>11.73</v>
          </cell>
          <cell r="I721">
            <v>0</v>
          </cell>
        </row>
        <row r="722">
          <cell r="C722">
            <v>84990</v>
          </cell>
          <cell r="D722">
            <v>1</v>
          </cell>
          <cell r="E722">
            <v>10</v>
          </cell>
          <cell r="F722">
            <v>11.35</v>
          </cell>
          <cell r="G722">
            <v>7.38</v>
          </cell>
          <cell r="H722">
            <v>3.97</v>
          </cell>
          <cell r="I722">
            <v>0</v>
          </cell>
        </row>
        <row r="723">
          <cell r="C723">
            <v>85000</v>
          </cell>
          <cell r="D723">
            <v>0.78</v>
          </cell>
          <cell r="E723">
            <v>10</v>
          </cell>
          <cell r="F723">
            <v>8.9</v>
          </cell>
          <cell r="G723">
            <v>5.79</v>
          </cell>
          <cell r="H723">
            <v>3.12</v>
          </cell>
          <cell r="I723">
            <v>0</v>
          </cell>
        </row>
        <row r="724">
          <cell r="C724">
            <v>85020</v>
          </cell>
          <cell r="D724">
            <v>0.64</v>
          </cell>
          <cell r="E724">
            <v>20</v>
          </cell>
          <cell r="F724">
            <v>14.2</v>
          </cell>
          <cell r="G724">
            <v>12.78</v>
          </cell>
          <cell r="H724">
            <v>1.42</v>
          </cell>
          <cell r="I724">
            <v>0</v>
          </cell>
        </row>
        <row r="725">
          <cell r="C725">
            <v>85040</v>
          </cell>
          <cell r="D725">
            <v>0.35</v>
          </cell>
          <cell r="E725">
            <v>20</v>
          </cell>
          <cell r="F725">
            <v>9.9</v>
          </cell>
          <cell r="G725">
            <v>8.91</v>
          </cell>
          <cell r="H725">
            <v>0.99</v>
          </cell>
          <cell r="I725">
            <v>0</v>
          </cell>
        </row>
        <row r="726">
          <cell r="C726">
            <v>85050</v>
          </cell>
          <cell r="D726">
            <v>0.55000000000000004</v>
          </cell>
          <cell r="E726">
            <v>10</v>
          </cell>
          <cell r="F726">
            <v>4.5</v>
          </cell>
          <cell r="G726">
            <v>4.05</v>
          </cell>
          <cell r="H726">
            <v>0.45</v>
          </cell>
          <cell r="I726">
            <v>0</v>
          </cell>
        </row>
        <row r="727">
          <cell r="C727">
            <v>85060</v>
          </cell>
          <cell r="D727">
            <v>0</v>
          </cell>
          <cell r="E727">
            <v>10</v>
          </cell>
          <cell r="F727">
            <v>1.38</v>
          </cell>
          <cell r="G727">
            <v>1.24</v>
          </cell>
          <cell r="H727">
            <v>0.14000000000000001</v>
          </cell>
          <cell r="I727">
            <v>0</v>
          </cell>
        </row>
        <row r="728">
          <cell r="C728">
            <v>85070</v>
          </cell>
          <cell r="D728">
            <v>0.67</v>
          </cell>
          <cell r="E728">
            <v>10</v>
          </cell>
          <cell r="F728">
            <v>1.68</v>
          </cell>
          <cell r="G728">
            <v>1.51</v>
          </cell>
          <cell r="H728">
            <v>0.17</v>
          </cell>
          <cell r="I728">
            <v>0</v>
          </cell>
        </row>
        <row r="729">
          <cell r="C729">
            <v>85080</v>
          </cell>
          <cell r="D729">
            <v>0.13</v>
          </cell>
          <cell r="E729">
            <v>10</v>
          </cell>
          <cell r="F729">
            <v>4</v>
          </cell>
          <cell r="G729">
            <v>3.6</v>
          </cell>
          <cell r="H729">
            <v>0.4</v>
          </cell>
          <cell r="I729">
            <v>0</v>
          </cell>
        </row>
        <row r="730">
          <cell r="C730">
            <v>85100</v>
          </cell>
          <cell r="D730">
            <v>0.08</v>
          </cell>
          <cell r="E730">
            <v>20</v>
          </cell>
          <cell r="F730">
            <v>2.1</v>
          </cell>
          <cell r="G730">
            <v>0</v>
          </cell>
          <cell r="H730">
            <v>0</v>
          </cell>
          <cell r="I730">
            <v>2.1</v>
          </cell>
        </row>
        <row r="731">
          <cell r="C731">
            <v>85120</v>
          </cell>
          <cell r="D731">
            <v>0.4</v>
          </cell>
          <cell r="E731">
            <v>20</v>
          </cell>
          <cell r="F731">
            <v>4.8</v>
          </cell>
          <cell r="G731">
            <v>0</v>
          </cell>
          <cell r="H731">
            <v>0</v>
          </cell>
          <cell r="I731">
            <v>4.8</v>
          </cell>
        </row>
        <row r="732">
          <cell r="C732">
            <v>85140</v>
          </cell>
          <cell r="D732">
            <v>1.72</v>
          </cell>
          <cell r="E732">
            <v>20</v>
          </cell>
          <cell r="F732">
            <v>21.2</v>
          </cell>
          <cell r="G732">
            <v>0</v>
          </cell>
          <cell r="H732">
            <v>0</v>
          </cell>
          <cell r="I732">
            <v>21.2</v>
          </cell>
        </row>
        <row r="733">
          <cell r="C733">
            <v>85160</v>
          </cell>
          <cell r="D733">
            <v>2.09</v>
          </cell>
          <cell r="E733">
            <v>20</v>
          </cell>
          <cell r="F733">
            <v>38.1</v>
          </cell>
          <cell r="G733">
            <v>0</v>
          </cell>
          <cell r="H733">
            <v>0</v>
          </cell>
          <cell r="I733">
            <v>38.1</v>
          </cell>
        </row>
        <row r="734">
          <cell r="C734">
            <v>85180</v>
          </cell>
          <cell r="D734">
            <v>2.64</v>
          </cell>
          <cell r="E734">
            <v>20</v>
          </cell>
          <cell r="F734">
            <v>47.3</v>
          </cell>
          <cell r="G734">
            <v>0</v>
          </cell>
          <cell r="H734">
            <v>0</v>
          </cell>
          <cell r="I734">
            <v>47.3</v>
          </cell>
        </row>
        <row r="735">
          <cell r="C735">
            <v>85200</v>
          </cell>
          <cell r="D735">
            <v>1.05</v>
          </cell>
          <cell r="E735">
            <v>20</v>
          </cell>
          <cell r="F735">
            <v>36.9</v>
          </cell>
          <cell r="G735">
            <v>0</v>
          </cell>
          <cell r="H735">
            <v>0</v>
          </cell>
          <cell r="I735">
            <v>36.9</v>
          </cell>
        </row>
        <row r="736">
          <cell r="C736">
            <v>85210</v>
          </cell>
          <cell r="D736">
            <v>1.56</v>
          </cell>
          <cell r="E736">
            <v>10</v>
          </cell>
          <cell r="F736">
            <v>13.05</v>
          </cell>
          <cell r="G736">
            <v>0</v>
          </cell>
          <cell r="H736">
            <v>0</v>
          </cell>
          <cell r="I736">
            <v>13.05</v>
          </cell>
        </row>
        <row r="737">
          <cell r="C737">
            <v>85220</v>
          </cell>
          <cell r="D737">
            <v>1.44</v>
          </cell>
          <cell r="E737">
            <v>10</v>
          </cell>
          <cell r="F737">
            <v>15</v>
          </cell>
          <cell r="G737">
            <v>0</v>
          </cell>
          <cell r="H737">
            <v>0</v>
          </cell>
          <cell r="I737">
            <v>15</v>
          </cell>
        </row>
        <row r="738">
          <cell r="C738">
            <v>85240</v>
          </cell>
          <cell r="D738">
            <v>2.2000000000000002</v>
          </cell>
          <cell r="E738">
            <v>20</v>
          </cell>
          <cell r="F738">
            <v>36.4</v>
          </cell>
          <cell r="G738">
            <v>0</v>
          </cell>
          <cell r="H738">
            <v>0</v>
          </cell>
          <cell r="I738">
            <v>36.4</v>
          </cell>
        </row>
        <row r="739">
          <cell r="C739">
            <v>85250</v>
          </cell>
          <cell r="D739">
            <v>4.83</v>
          </cell>
          <cell r="E739">
            <v>10</v>
          </cell>
          <cell r="F739">
            <v>35.15</v>
          </cell>
          <cell r="G739">
            <v>0</v>
          </cell>
          <cell r="H739">
            <v>0</v>
          </cell>
          <cell r="I739">
            <v>35.15</v>
          </cell>
        </row>
        <row r="740">
          <cell r="C740">
            <v>85260</v>
          </cell>
          <cell r="D740">
            <v>2.79</v>
          </cell>
          <cell r="E740">
            <v>10</v>
          </cell>
          <cell r="F740">
            <v>38.1</v>
          </cell>
          <cell r="G740">
            <v>0</v>
          </cell>
          <cell r="H740">
            <v>0</v>
          </cell>
          <cell r="I740">
            <v>38.1</v>
          </cell>
        </row>
        <row r="741">
          <cell r="C741">
            <v>85280</v>
          </cell>
          <cell r="D741">
            <v>2.52</v>
          </cell>
          <cell r="E741">
            <v>20</v>
          </cell>
          <cell r="F741">
            <v>53.1</v>
          </cell>
          <cell r="G741">
            <v>0</v>
          </cell>
          <cell r="H741">
            <v>0</v>
          </cell>
          <cell r="I741">
            <v>53.1</v>
          </cell>
        </row>
        <row r="742">
          <cell r="C742">
            <v>85300</v>
          </cell>
          <cell r="D742">
            <v>2.33</v>
          </cell>
          <cell r="E742">
            <v>20</v>
          </cell>
          <cell r="F742">
            <v>48.5</v>
          </cell>
          <cell r="G742">
            <v>0</v>
          </cell>
          <cell r="H742">
            <v>0</v>
          </cell>
          <cell r="I742">
            <v>48.5</v>
          </cell>
        </row>
        <row r="743">
          <cell r="C743">
            <v>85320</v>
          </cell>
          <cell r="D743">
            <v>1.1499999999999999</v>
          </cell>
          <cell r="E743">
            <v>20</v>
          </cell>
          <cell r="F743">
            <v>34.799999999999997</v>
          </cell>
          <cell r="G743">
            <v>0</v>
          </cell>
          <cell r="H743">
            <v>0</v>
          </cell>
          <cell r="I743">
            <v>34.799999999999997</v>
          </cell>
        </row>
        <row r="744">
          <cell r="C744">
            <v>85340</v>
          </cell>
          <cell r="D744">
            <v>1.1499999999999999</v>
          </cell>
          <cell r="E744">
            <v>20</v>
          </cell>
          <cell r="F744">
            <v>23</v>
          </cell>
          <cell r="G744">
            <v>0</v>
          </cell>
          <cell r="H744">
            <v>0</v>
          </cell>
          <cell r="I744">
            <v>23</v>
          </cell>
        </row>
        <row r="745">
          <cell r="C745">
            <v>85350</v>
          </cell>
          <cell r="D745">
            <v>2.2799999999999998</v>
          </cell>
          <cell r="E745">
            <v>10</v>
          </cell>
          <cell r="F745">
            <v>17.149999999999999</v>
          </cell>
          <cell r="G745">
            <v>0</v>
          </cell>
          <cell r="H745">
            <v>0</v>
          </cell>
          <cell r="I745">
            <v>17.149999999999999</v>
          </cell>
        </row>
        <row r="746">
          <cell r="C746">
            <v>85360</v>
          </cell>
          <cell r="D746">
            <v>0.78</v>
          </cell>
          <cell r="E746">
            <v>10</v>
          </cell>
          <cell r="F746">
            <v>15.3</v>
          </cell>
          <cell r="G746">
            <v>0</v>
          </cell>
          <cell r="H746">
            <v>0</v>
          </cell>
          <cell r="I746">
            <v>15.3</v>
          </cell>
        </row>
        <row r="747">
          <cell r="C747">
            <v>85370</v>
          </cell>
          <cell r="D747">
            <v>0.31</v>
          </cell>
          <cell r="E747">
            <v>10</v>
          </cell>
          <cell r="F747">
            <v>5.45</v>
          </cell>
          <cell r="G747">
            <v>1.64</v>
          </cell>
          <cell r="H747">
            <v>0</v>
          </cell>
          <cell r="I747">
            <v>3.82</v>
          </cell>
        </row>
        <row r="748">
          <cell r="C748">
            <v>85380</v>
          </cell>
          <cell r="D748">
            <v>0.64</v>
          </cell>
          <cell r="E748">
            <v>10</v>
          </cell>
          <cell r="F748">
            <v>4.75</v>
          </cell>
          <cell r="G748">
            <v>1.43</v>
          </cell>
          <cell r="H748">
            <v>0</v>
          </cell>
          <cell r="I748">
            <v>3.33</v>
          </cell>
        </row>
        <row r="749">
          <cell r="C749">
            <v>85400</v>
          </cell>
          <cell r="D749">
            <v>3.2</v>
          </cell>
          <cell r="E749">
            <v>20</v>
          </cell>
          <cell r="F749">
            <v>38.4</v>
          </cell>
          <cell r="G749">
            <v>11.52</v>
          </cell>
          <cell r="H749">
            <v>0</v>
          </cell>
          <cell r="I749">
            <v>26.88</v>
          </cell>
        </row>
        <row r="750">
          <cell r="C750">
            <v>85410</v>
          </cell>
          <cell r="D750">
            <v>3.56</v>
          </cell>
          <cell r="E750">
            <v>10</v>
          </cell>
          <cell r="F750">
            <v>33.799999999999997</v>
          </cell>
          <cell r="G750">
            <v>10.14</v>
          </cell>
          <cell r="H750">
            <v>0</v>
          </cell>
          <cell r="I750">
            <v>23.66</v>
          </cell>
        </row>
        <row r="751">
          <cell r="C751">
            <v>85420</v>
          </cell>
          <cell r="D751">
            <v>6.45</v>
          </cell>
          <cell r="E751">
            <v>10</v>
          </cell>
          <cell r="F751">
            <v>50.05</v>
          </cell>
          <cell r="G751">
            <v>15.02</v>
          </cell>
          <cell r="H751">
            <v>0</v>
          </cell>
          <cell r="I751">
            <v>35.04</v>
          </cell>
        </row>
        <row r="752">
          <cell r="C752">
            <v>85430</v>
          </cell>
          <cell r="D752">
            <v>8.91</v>
          </cell>
          <cell r="E752">
            <v>10</v>
          </cell>
          <cell r="F752">
            <v>76.8</v>
          </cell>
          <cell r="G752">
            <v>23.04</v>
          </cell>
          <cell r="H752">
            <v>0</v>
          </cell>
          <cell r="I752">
            <v>53.76</v>
          </cell>
        </row>
        <row r="753">
          <cell r="C753">
            <v>85440</v>
          </cell>
          <cell r="D753">
            <v>6.61</v>
          </cell>
          <cell r="E753">
            <v>10</v>
          </cell>
          <cell r="F753">
            <v>77.599999999999994</v>
          </cell>
          <cell r="G753">
            <v>23.28</v>
          </cell>
          <cell r="H753">
            <v>0</v>
          </cell>
          <cell r="I753">
            <v>54.32</v>
          </cell>
        </row>
        <row r="754">
          <cell r="C754">
            <v>85450</v>
          </cell>
          <cell r="D754">
            <v>10.64</v>
          </cell>
          <cell r="E754">
            <v>10</v>
          </cell>
          <cell r="F754">
            <v>86.25</v>
          </cell>
          <cell r="G754">
            <v>25.88</v>
          </cell>
          <cell r="H754">
            <v>0</v>
          </cell>
          <cell r="I754">
            <v>60.38</v>
          </cell>
        </row>
        <row r="755">
          <cell r="C755">
            <v>85460</v>
          </cell>
          <cell r="D755">
            <v>7.52</v>
          </cell>
          <cell r="E755">
            <v>10</v>
          </cell>
          <cell r="F755">
            <v>90.8</v>
          </cell>
          <cell r="G755">
            <v>27.24</v>
          </cell>
          <cell r="H755">
            <v>0</v>
          </cell>
          <cell r="I755">
            <v>63.56</v>
          </cell>
        </row>
        <row r="756">
          <cell r="C756">
            <v>85470</v>
          </cell>
          <cell r="D756">
            <v>9.99</v>
          </cell>
          <cell r="E756">
            <v>10</v>
          </cell>
          <cell r="F756">
            <v>87.55</v>
          </cell>
          <cell r="G756">
            <v>26.27</v>
          </cell>
          <cell r="H756">
            <v>0</v>
          </cell>
          <cell r="I756">
            <v>61.29</v>
          </cell>
        </row>
        <row r="757">
          <cell r="C757">
            <v>85480</v>
          </cell>
          <cell r="D757">
            <v>13.86</v>
          </cell>
          <cell r="E757">
            <v>10</v>
          </cell>
          <cell r="F757">
            <v>119.25</v>
          </cell>
          <cell r="G757">
            <v>35.78</v>
          </cell>
          <cell r="H757">
            <v>0</v>
          </cell>
          <cell r="I757">
            <v>83.48</v>
          </cell>
        </row>
        <row r="758">
          <cell r="C758">
            <v>85490</v>
          </cell>
          <cell r="D758">
            <v>7.68</v>
          </cell>
          <cell r="E758">
            <v>10</v>
          </cell>
          <cell r="F758">
            <v>107.7</v>
          </cell>
          <cell r="G758">
            <v>32.31</v>
          </cell>
          <cell r="H758">
            <v>0</v>
          </cell>
          <cell r="I758">
            <v>75.39</v>
          </cell>
        </row>
        <row r="759">
          <cell r="C759">
            <v>85500</v>
          </cell>
          <cell r="D759">
            <v>6.39</v>
          </cell>
          <cell r="E759">
            <v>10</v>
          </cell>
          <cell r="F759">
            <v>70.349999999999994</v>
          </cell>
          <cell r="G759">
            <v>21.11</v>
          </cell>
          <cell r="H759">
            <v>0</v>
          </cell>
          <cell r="I759">
            <v>49.25</v>
          </cell>
        </row>
        <row r="760">
          <cell r="C760">
            <v>85520</v>
          </cell>
          <cell r="D760">
            <v>7.04</v>
          </cell>
          <cell r="E760">
            <v>20</v>
          </cell>
          <cell r="F760">
            <v>134.30000000000001</v>
          </cell>
          <cell r="G760">
            <v>40.29</v>
          </cell>
          <cell r="H760">
            <v>0</v>
          </cell>
          <cell r="I760">
            <v>94.01</v>
          </cell>
        </row>
        <row r="761">
          <cell r="C761">
            <v>85530</v>
          </cell>
          <cell r="D761">
            <v>2.46</v>
          </cell>
          <cell r="E761">
            <v>10</v>
          </cell>
          <cell r="F761">
            <v>47.5</v>
          </cell>
          <cell r="G761">
            <v>14.25</v>
          </cell>
          <cell r="H761">
            <v>0</v>
          </cell>
          <cell r="I761">
            <v>33.25</v>
          </cell>
        </row>
        <row r="762">
          <cell r="C762">
            <v>85540</v>
          </cell>
          <cell r="D762">
            <v>1.77</v>
          </cell>
          <cell r="E762">
            <v>10</v>
          </cell>
          <cell r="F762">
            <v>21.15</v>
          </cell>
          <cell r="G762">
            <v>6.35</v>
          </cell>
          <cell r="H762">
            <v>0</v>
          </cell>
          <cell r="I762">
            <v>14.81</v>
          </cell>
        </row>
        <row r="763">
          <cell r="C763">
            <v>85550</v>
          </cell>
          <cell r="D763">
            <v>1.76</v>
          </cell>
          <cell r="E763">
            <v>10</v>
          </cell>
          <cell r="F763">
            <v>17.649999999999999</v>
          </cell>
          <cell r="G763">
            <v>5.3</v>
          </cell>
          <cell r="H763">
            <v>0</v>
          </cell>
          <cell r="I763">
            <v>12.36</v>
          </cell>
        </row>
        <row r="764">
          <cell r="C764">
            <v>85560</v>
          </cell>
          <cell r="D764">
            <v>2.54</v>
          </cell>
          <cell r="E764">
            <v>10</v>
          </cell>
          <cell r="F764">
            <v>21.5</v>
          </cell>
          <cell r="G764">
            <v>6.45</v>
          </cell>
          <cell r="H764">
            <v>0</v>
          </cell>
          <cell r="I764">
            <v>15.05</v>
          </cell>
        </row>
        <row r="765">
          <cell r="C765">
            <v>85570</v>
          </cell>
          <cell r="D765">
            <v>2.69</v>
          </cell>
          <cell r="E765">
            <v>10</v>
          </cell>
          <cell r="F765">
            <v>26.15</v>
          </cell>
          <cell r="G765">
            <v>5.23</v>
          </cell>
          <cell r="H765">
            <v>0</v>
          </cell>
          <cell r="I765">
            <v>20.92</v>
          </cell>
        </row>
        <row r="766">
          <cell r="C766">
            <v>85580</v>
          </cell>
          <cell r="D766">
            <v>2.19</v>
          </cell>
          <cell r="E766">
            <v>10</v>
          </cell>
          <cell r="F766">
            <v>24.4</v>
          </cell>
          <cell r="G766">
            <v>4.88</v>
          </cell>
          <cell r="H766">
            <v>0</v>
          </cell>
          <cell r="I766">
            <v>19.52</v>
          </cell>
        </row>
        <row r="767">
          <cell r="C767">
            <v>85590</v>
          </cell>
          <cell r="D767">
            <v>2.52</v>
          </cell>
          <cell r="E767">
            <v>10</v>
          </cell>
          <cell r="F767">
            <v>23.55</v>
          </cell>
          <cell r="G767">
            <v>4.71</v>
          </cell>
          <cell r="H767">
            <v>0</v>
          </cell>
          <cell r="I767">
            <v>18.84</v>
          </cell>
        </row>
        <row r="768">
          <cell r="C768">
            <v>85600</v>
          </cell>
          <cell r="D768">
            <v>1.88</v>
          </cell>
          <cell r="E768">
            <v>10</v>
          </cell>
          <cell r="F768">
            <v>22</v>
          </cell>
          <cell r="G768">
            <v>4.4000000000000004</v>
          </cell>
          <cell r="H768">
            <v>0</v>
          </cell>
          <cell r="I768">
            <v>17.600000000000001</v>
          </cell>
        </row>
        <row r="769">
          <cell r="C769">
            <v>85610</v>
          </cell>
          <cell r="D769">
            <v>0.19</v>
          </cell>
          <cell r="E769">
            <v>10</v>
          </cell>
          <cell r="F769">
            <v>10.35</v>
          </cell>
          <cell r="G769">
            <v>2.0699999999999998</v>
          </cell>
          <cell r="H769">
            <v>0</v>
          </cell>
          <cell r="I769">
            <v>8.2799999999999994</v>
          </cell>
        </row>
        <row r="770">
          <cell r="C770">
            <v>85620</v>
          </cell>
          <cell r="D770">
            <v>0.17</v>
          </cell>
          <cell r="E770">
            <v>10</v>
          </cell>
          <cell r="F770">
            <v>1.8</v>
          </cell>
          <cell r="G770">
            <v>0.36</v>
          </cell>
          <cell r="H770">
            <v>0</v>
          </cell>
          <cell r="I770">
            <v>1.44</v>
          </cell>
        </row>
        <row r="771">
          <cell r="C771">
            <v>85640</v>
          </cell>
          <cell r="D771">
            <v>0.26</v>
          </cell>
          <cell r="E771">
            <v>20</v>
          </cell>
          <cell r="F771">
            <v>4.3</v>
          </cell>
          <cell r="G771">
            <v>3.87</v>
          </cell>
          <cell r="H771">
            <v>0.43</v>
          </cell>
          <cell r="I771">
            <v>0</v>
          </cell>
        </row>
        <row r="772">
          <cell r="C772">
            <v>85660</v>
          </cell>
          <cell r="D772">
            <v>3.48</v>
          </cell>
          <cell r="E772">
            <v>20</v>
          </cell>
          <cell r="F772">
            <v>37.4</v>
          </cell>
          <cell r="G772">
            <v>33.659999999999997</v>
          </cell>
          <cell r="H772">
            <v>3.74</v>
          </cell>
          <cell r="I772">
            <v>0</v>
          </cell>
        </row>
        <row r="773">
          <cell r="C773">
            <v>85680</v>
          </cell>
          <cell r="D773">
            <v>2.39</v>
          </cell>
          <cell r="E773">
            <v>20</v>
          </cell>
          <cell r="F773">
            <v>58.7</v>
          </cell>
          <cell r="G773">
            <v>52.83</v>
          </cell>
          <cell r="H773">
            <v>5.87</v>
          </cell>
          <cell r="I773">
            <v>0</v>
          </cell>
        </row>
        <row r="774">
          <cell r="C774">
            <v>85700</v>
          </cell>
          <cell r="D774">
            <v>5.78</v>
          </cell>
          <cell r="E774">
            <v>20</v>
          </cell>
          <cell r="F774">
            <v>81.7</v>
          </cell>
          <cell r="G774">
            <v>73.53</v>
          </cell>
          <cell r="H774">
            <v>8.17</v>
          </cell>
          <cell r="I774">
            <v>0</v>
          </cell>
        </row>
        <row r="775">
          <cell r="C775">
            <v>85720</v>
          </cell>
          <cell r="D775">
            <v>3.34</v>
          </cell>
          <cell r="E775">
            <v>20</v>
          </cell>
          <cell r="F775">
            <v>91.2</v>
          </cell>
          <cell r="G775">
            <v>82.08</v>
          </cell>
          <cell r="H775">
            <v>9.1199999999999992</v>
          </cell>
          <cell r="I775">
            <v>0</v>
          </cell>
        </row>
        <row r="776">
          <cell r="C776">
            <v>85740</v>
          </cell>
          <cell r="D776">
            <v>1.47</v>
          </cell>
          <cell r="E776">
            <v>20</v>
          </cell>
          <cell r="F776">
            <v>48.1</v>
          </cell>
          <cell r="G776">
            <v>43.29</v>
          </cell>
          <cell r="H776">
            <v>4.8099999999999996</v>
          </cell>
          <cell r="I776">
            <v>0</v>
          </cell>
        </row>
        <row r="777">
          <cell r="C777">
            <v>85750</v>
          </cell>
          <cell r="D777">
            <v>0.95</v>
          </cell>
          <cell r="E777">
            <v>10</v>
          </cell>
          <cell r="F777">
            <v>12.1</v>
          </cell>
          <cell r="G777">
            <v>10.89</v>
          </cell>
          <cell r="H777">
            <v>1.21</v>
          </cell>
          <cell r="I777">
            <v>0</v>
          </cell>
        </row>
        <row r="778">
          <cell r="C778">
            <v>85760</v>
          </cell>
          <cell r="D778">
            <v>3.34</v>
          </cell>
          <cell r="E778">
            <v>10</v>
          </cell>
          <cell r="F778">
            <v>21.45</v>
          </cell>
          <cell r="G778">
            <v>19.309999999999999</v>
          </cell>
          <cell r="H778">
            <v>2.15</v>
          </cell>
          <cell r="I778">
            <v>0</v>
          </cell>
        </row>
        <row r="779">
          <cell r="C779">
            <v>85770</v>
          </cell>
          <cell r="D779">
            <v>1.07</v>
          </cell>
          <cell r="E779">
            <v>10</v>
          </cell>
          <cell r="F779">
            <v>22.05</v>
          </cell>
          <cell r="G779">
            <v>0</v>
          </cell>
          <cell r="H779">
            <v>0</v>
          </cell>
          <cell r="I779">
            <v>22.05</v>
          </cell>
        </row>
        <row r="780">
          <cell r="C780">
            <v>85780</v>
          </cell>
          <cell r="D780">
            <v>0.43</v>
          </cell>
          <cell r="E780">
            <v>10</v>
          </cell>
          <cell r="F780">
            <v>7.5</v>
          </cell>
          <cell r="G780">
            <v>6.75</v>
          </cell>
          <cell r="H780">
            <v>0.75</v>
          </cell>
          <cell r="I780">
            <v>0</v>
          </cell>
        </row>
        <row r="781">
          <cell r="C781">
            <v>85800</v>
          </cell>
          <cell r="D781">
            <v>0.88</v>
          </cell>
          <cell r="E781">
            <v>20</v>
          </cell>
          <cell r="F781">
            <v>13.1</v>
          </cell>
          <cell r="G781">
            <v>11.79</v>
          </cell>
          <cell r="H781">
            <v>1.31</v>
          </cell>
          <cell r="I781">
            <v>0</v>
          </cell>
        </row>
        <row r="782">
          <cell r="C782">
            <v>85820</v>
          </cell>
          <cell r="D782">
            <v>1.8</v>
          </cell>
          <cell r="E782">
            <v>20</v>
          </cell>
          <cell r="F782">
            <v>26.8</v>
          </cell>
          <cell r="G782">
            <v>24.12</v>
          </cell>
          <cell r="H782">
            <v>2.68</v>
          </cell>
          <cell r="I782">
            <v>0</v>
          </cell>
        </row>
        <row r="783">
          <cell r="C783">
            <v>85840</v>
          </cell>
          <cell r="D783">
            <v>2.4300000000000002</v>
          </cell>
          <cell r="E783">
            <v>20</v>
          </cell>
          <cell r="F783">
            <v>42.3</v>
          </cell>
          <cell r="G783">
            <v>38.07</v>
          </cell>
          <cell r="H783">
            <v>4.2300000000000004</v>
          </cell>
          <cell r="I783">
            <v>0</v>
          </cell>
        </row>
        <row r="784">
          <cell r="C784">
            <v>85850</v>
          </cell>
          <cell r="D784">
            <v>2.1</v>
          </cell>
          <cell r="E784">
            <v>10</v>
          </cell>
          <cell r="F784">
            <v>22.65</v>
          </cell>
          <cell r="G784">
            <v>20.39</v>
          </cell>
          <cell r="H784">
            <v>2.27</v>
          </cell>
          <cell r="I784">
            <v>0</v>
          </cell>
        </row>
        <row r="785">
          <cell r="C785">
            <v>85860</v>
          </cell>
          <cell r="D785">
            <v>0.67</v>
          </cell>
          <cell r="E785">
            <v>10</v>
          </cell>
          <cell r="F785">
            <v>13.85</v>
          </cell>
          <cell r="G785">
            <v>12.47</v>
          </cell>
          <cell r="H785">
            <v>1.39</v>
          </cell>
          <cell r="I785">
            <v>0</v>
          </cell>
        </row>
        <row r="786">
          <cell r="C786">
            <v>85880</v>
          </cell>
          <cell r="D786">
            <v>0</v>
          </cell>
          <cell r="E786">
            <v>20</v>
          </cell>
          <cell r="F786">
            <v>3.35</v>
          </cell>
          <cell r="G786">
            <v>3.02</v>
          </cell>
          <cell r="H786">
            <v>0.34</v>
          </cell>
          <cell r="I786">
            <v>0</v>
          </cell>
        </row>
        <row r="787">
          <cell r="C787">
            <v>85900</v>
          </cell>
          <cell r="D787">
            <v>0</v>
          </cell>
          <cell r="E787">
            <v>20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</row>
        <row r="788">
          <cell r="C788">
            <v>85920</v>
          </cell>
          <cell r="D788">
            <v>0.37</v>
          </cell>
          <cell r="E788">
            <v>20</v>
          </cell>
          <cell r="F788">
            <v>1.85</v>
          </cell>
          <cell r="G788">
            <v>1.67</v>
          </cell>
          <cell r="H788">
            <v>0.19</v>
          </cell>
          <cell r="I788">
            <v>0</v>
          </cell>
        </row>
        <row r="789">
          <cell r="C789">
            <v>85940</v>
          </cell>
          <cell r="D789">
            <v>0.51</v>
          </cell>
          <cell r="E789">
            <v>20</v>
          </cell>
          <cell r="F789">
            <v>8.8000000000000007</v>
          </cell>
          <cell r="G789">
            <v>7.92</v>
          </cell>
          <cell r="H789">
            <v>0.88</v>
          </cell>
          <cell r="I789">
            <v>0</v>
          </cell>
        </row>
        <row r="790">
          <cell r="C790">
            <v>85960</v>
          </cell>
          <cell r="D790">
            <v>0</v>
          </cell>
          <cell r="E790">
            <v>20</v>
          </cell>
          <cell r="F790">
            <v>2.5499999999999998</v>
          </cell>
          <cell r="G790">
            <v>2.2999999999999998</v>
          </cell>
          <cell r="H790">
            <v>0.26</v>
          </cell>
          <cell r="I790">
            <v>0</v>
          </cell>
        </row>
        <row r="791">
          <cell r="C791">
            <v>85980</v>
          </cell>
          <cell r="D791">
            <v>0</v>
          </cell>
          <cell r="E791">
            <v>20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</row>
        <row r="792">
          <cell r="C792">
            <v>86000</v>
          </cell>
          <cell r="D792">
            <v>0</v>
          </cell>
          <cell r="E792">
            <v>20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</row>
        <row r="793">
          <cell r="C793">
            <v>86020</v>
          </cell>
          <cell r="D793">
            <v>0</v>
          </cell>
          <cell r="E793">
            <v>20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</row>
        <row r="794">
          <cell r="C794">
            <v>86040</v>
          </cell>
          <cell r="D794">
            <v>0</v>
          </cell>
          <cell r="E794">
            <v>20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</row>
        <row r="795">
          <cell r="C795">
            <v>86060</v>
          </cell>
          <cell r="D795">
            <v>0</v>
          </cell>
          <cell r="E795">
            <v>20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</row>
        <row r="796">
          <cell r="C796">
            <v>86070</v>
          </cell>
          <cell r="D796">
            <v>0.16</v>
          </cell>
          <cell r="E796">
            <v>10</v>
          </cell>
          <cell r="F796">
            <v>0.4</v>
          </cell>
          <cell r="G796">
            <v>0.36</v>
          </cell>
          <cell r="H796">
            <v>0.04</v>
          </cell>
          <cell r="I796">
            <v>0</v>
          </cell>
        </row>
        <row r="797">
          <cell r="C797">
            <v>86080</v>
          </cell>
          <cell r="D797">
            <v>0.21</v>
          </cell>
          <cell r="E797">
            <v>10</v>
          </cell>
          <cell r="F797">
            <v>1.85</v>
          </cell>
          <cell r="G797">
            <v>1.67</v>
          </cell>
          <cell r="H797">
            <v>0.19</v>
          </cell>
          <cell r="I797">
            <v>0</v>
          </cell>
        </row>
        <row r="798">
          <cell r="C798">
            <v>86100</v>
          </cell>
          <cell r="D798">
            <v>0</v>
          </cell>
          <cell r="E798">
            <v>20</v>
          </cell>
          <cell r="F798">
            <v>1.05</v>
          </cell>
          <cell r="G798">
            <v>0.95</v>
          </cell>
          <cell r="H798">
            <v>0.11</v>
          </cell>
          <cell r="I798">
            <v>0</v>
          </cell>
        </row>
        <row r="799">
          <cell r="C799">
            <v>86120</v>
          </cell>
          <cell r="D799">
            <v>0</v>
          </cell>
          <cell r="E799">
            <v>20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</row>
        <row r="800">
          <cell r="C800">
            <v>86140</v>
          </cell>
          <cell r="D800">
            <v>3.18</v>
          </cell>
          <cell r="E800">
            <v>20</v>
          </cell>
          <cell r="F800">
            <v>15.9</v>
          </cell>
          <cell r="G800">
            <v>12.72</v>
          </cell>
          <cell r="H800">
            <v>1.59</v>
          </cell>
          <cell r="I800">
            <v>1.59</v>
          </cell>
        </row>
        <row r="801">
          <cell r="C801">
            <v>86160</v>
          </cell>
          <cell r="D801">
            <v>0</v>
          </cell>
          <cell r="E801">
            <v>20</v>
          </cell>
          <cell r="F801">
            <v>15.9</v>
          </cell>
          <cell r="G801">
            <v>12.72</v>
          </cell>
          <cell r="H801">
            <v>1.59</v>
          </cell>
          <cell r="I801">
            <v>1.59</v>
          </cell>
        </row>
        <row r="802">
          <cell r="C802">
            <v>86170</v>
          </cell>
          <cell r="D802">
            <v>0.17</v>
          </cell>
          <cell r="E802">
            <v>10</v>
          </cell>
          <cell r="F802">
            <v>0.43</v>
          </cell>
          <cell r="G802">
            <v>0.34</v>
          </cell>
          <cell r="H802">
            <v>0.04</v>
          </cell>
          <cell r="I802">
            <v>0.04</v>
          </cell>
        </row>
        <row r="803">
          <cell r="C803">
            <v>86180</v>
          </cell>
          <cell r="D803">
            <v>1.54</v>
          </cell>
          <cell r="E803">
            <v>10</v>
          </cell>
          <cell r="F803">
            <v>8.5500000000000007</v>
          </cell>
          <cell r="G803">
            <v>6.84</v>
          </cell>
          <cell r="H803">
            <v>0.86</v>
          </cell>
          <cell r="I803">
            <v>0.86</v>
          </cell>
        </row>
        <row r="804">
          <cell r="C804">
            <v>86200</v>
          </cell>
          <cell r="D804">
            <v>16.350000000000001</v>
          </cell>
          <cell r="E804">
            <v>20</v>
          </cell>
          <cell r="F804">
            <v>178.9</v>
          </cell>
          <cell r="G804">
            <v>143.12</v>
          </cell>
          <cell r="H804">
            <v>17.89</v>
          </cell>
          <cell r="I804">
            <v>17.89</v>
          </cell>
        </row>
        <row r="805">
          <cell r="C805">
            <v>86210</v>
          </cell>
          <cell r="D805">
            <v>6.08</v>
          </cell>
          <cell r="E805">
            <v>10</v>
          </cell>
          <cell r="F805">
            <v>112.15</v>
          </cell>
          <cell r="G805">
            <v>89.72</v>
          </cell>
          <cell r="H805">
            <v>11.22</v>
          </cell>
          <cell r="I805">
            <v>11.22</v>
          </cell>
        </row>
        <row r="806">
          <cell r="C806">
            <v>86220</v>
          </cell>
          <cell r="D806">
            <v>8.8000000000000007</v>
          </cell>
          <cell r="E806">
            <v>10</v>
          </cell>
          <cell r="F806">
            <v>74.400000000000006</v>
          </cell>
          <cell r="G806">
            <v>59.52</v>
          </cell>
          <cell r="H806">
            <v>7.44</v>
          </cell>
          <cell r="I806">
            <v>7.44</v>
          </cell>
        </row>
        <row r="807">
          <cell r="C807">
            <v>86230</v>
          </cell>
          <cell r="D807">
            <v>35.880000000000003</v>
          </cell>
          <cell r="E807">
            <v>10</v>
          </cell>
          <cell r="F807">
            <v>223.4</v>
          </cell>
          <cell r="G807">
            <v>178.72</v>
          </cell>
          <cell r="H807">
            <v>22.34</v>
          </cell>
          <cell r="I807">
            <v>22.34</v>
          </cell>
        </row>
        <row r="808">
          <cell r="C808">
            <v>86240</v>
          </cell>
          <cell r="D808">
            <v>25.8</v>
          </cell>
          <cell r="E808">
            <v>10</v>
          </cell>
          <cell r="F808">
            <v>308.39999999999998</v>
          </cell>
          <cell r="G808">
            <v>246.72</v>
          </cell>
          <cell r="H808">
            <v>30.84</v>
          </cell>
          <cell r="I808">
            <v>30.84</v>
          </cell>
        </row>
        <row r="809">
          <cell r="C809">
            <v>86260</v>
          </cell>
          <cell r="D809">
            <v>5.49</v>
          </cell>
          <cell r="E809">
            <v>20</v>
          </cell>
          <cell r="F809">
            <v>312.89999999999998</v>
          </cell>
          <cell r="G809">
            <v>250.32</v>
          </cell>
          <cell r="H809">
            <v>31.29</v>
          </cell>
          <cell r="I809">
            <v>31.29</v>
          </cell>
        </row>
        <row r="810">
          <cell r="C810">
            <v>86280</v>
          </cell>
          <cell r="D810">
            <v>1.75</v>
          </cell>
          <cell r="E810">
            <v>20</v>
          </cell>
          <cell r="F810">
            <v>72.400000000000006</v>
          </cell>
          <cell r="G810">
            <v>57.92</v>
          </cell>
          <cell r="H810">
            <v>7.24</v>
          </cell>
          <cell r="I810">
            <v>7.24</v>
          </cell>
        </row>
        <row r="811">
          <cell r="C811">
            <v>86300</v>
          </cell>
          <cell r="D811">
            <v>0.4</v>
          </cell>
          <cell r="E811">
            <v>20</v>
          </cell>
          <cell r="F811">
            <v>21.5</v>
          </cell>
          <cell r="G811">
            <v>17.2</v>
          </cell>
          <cell r="H811">
            <v>2.15</v>
          </cell>
          <cell r="I811">
            <v>2.15</v>
          </cell>
        </row>
        <row r="812">
          <cell r="C812">
            <v>86320</v>
          </cell>
          <cell r="D812">
            <v>0</v>
          </cell>
          <cell r="E812">
            <v>20</v>
          </cell>
          <cell r="F812">
            <v>2</v>
          </cell>
          <cell r="G812">
            <v>1.6</v>
          </cell>
          <cell r="H812">
            <v>0.2</v>
          </cell>
          <cell r="I812">
            <v>0.2</v>
          </cell>
        </row>
        <row r="813">
          <cell r="C813">
            <v>86330</v>
          </cell>
          <cell r="D813">
            <v>0</v>
          </cell>
          <cell r="E813">
            <v>10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</row>
        <row r="814">
          <cell r="C814">
            <v>86340</v>
          </cell>
          <cell r="D814">
            <v>0</v>
          </cell>
          <cell r="E814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</row>
        <row r="815">
          <cell r="C815">
            <v>86350</v>
          </cell>
          <cell r="D815">
            <v>0</v>
          </cell>
          <cell r="E815">
            <v>10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</row>
        <row r="816">
          <cell r="C816">
            <v>86360</v>
          </cell>
          <cell r="D816">
            <v>0</v>
          </cell>
          <cell r="E816">
            <v>10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</row>
        <row r="817">
          <cell r="C817">
            <v>86380</v>
          </cell>
          <cell r="D817">
            <v>0.33</v>
          </cell>
          <cell r="E817">
            <v>20</v>
          </cell>
          <cell r="F817">
            <v>1.65</v>
          </cell>
          <cell r="G817">
            <v>1.32</v>
          </cell>
          <cell r="H817">
            <v>0.17</v>
          </cell>
          <cell r="I817">
            <v>0.17</v>
          </cell>
        </row>
        <row r="818">
          <cell r="C818">
            <v>86390</v>
          </cell>
          <cell r="D818">
            <v>0.09</v>
          </cell>
          <cell r="E818">
            <v>10</v>
          </cell>
          <cell r="F818">
            <v>2.1</v>
          </cell>
          <cell r="G818">
            <v>1.68</v>
          </cell>
          <cell r="H818">
            <v>0.21</v>
          </cell>
          <cell r="I818">
            <v>0.21</v>
          </cell>
        </row>
        <row r="819">
          <cell r="C819">
            <v>86400</v>
          </cell>
          <cell r="D819">
            <v>0</v>
          </cell>
          <cell r="E819">
            <v>10</v>
          </cell>
          <cell r="F819">
            <v>0.23</v>
          </cell>
          <cell r="G819">
            <v>0.18</v>
          </cell>
          <cell r="H819">
            <v>0.02</v>
          </cell>
          <cell r="I819">
            <v>0.02</v>
          </cell>
        </row>
        <row r="820">
          <cell r="C820">
            <v>86410</v>
          </cell>
          <cell r="D820">
            <v>0</v>
          </cell>
          <cell r="E820">
            <v>10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</row>
        <row r="821">
          <cell r="C821">
            <v>86420</v>
          </cell>
          <cell r="D821">
            <v>5.48</v>
          </cell>
          <cell r="E821">
            <v>10</v>
          </cell>
          <cell r="F821">
            <v>13.7</v>
          </cell>
          <cell r="G821">
            <v>10.96</v>
          </cell>
          <cell r="H821">
            <v>1.37</v>
          </cell>
          <cell r="I821">
            <v>1.37</v>
          </cell>
        </row>
        <row r="822">
          <cell r="C822">
            <v>86440</v>
          </cell>
          <cell r="D822">
            <v>10.36</v>
          </cell>
          <cell r="E822">
            <v>20</v>
          </cell>
          <cell r="F822">
            <v>158.4</v>
          </cell>
          <cell r="G822">
            <v>126.72</v>
          </cell>
          <cell r="H822">
            <v>15.84</v>
          </cell>
          <cell r="I822">
            <v>15.84</v>
          </cell>
        </row>
        <row r="823">
          <cell r="C823">
            <v>86460</v>
          </cell>
          <cell r="D823">
            <v>0</v>
          </cell>
          <cell r="E823">
            <v>20</v>
          </cell>
          <cell r="F823">
            <v>51.8</v>
          </cell>
          <cell r="G823">
            <v>41.44</v>
          </cell>
          <cell r="H823">
            <v>5.18</v>
          </cell>
          <cell r="I823">
            <v>5.18</v>
          </cell>
        </row>
        <row r="824">
          <cell r="C824">
            <v>86480</v>
          </cell>
          <cell r="D824">
            <v>0</v>
          </cell>
          <cell r="E824">
            <v>20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</row>
        <row r="825">
          <cell r="C825">
            <v>86490</v>
          </cell>
          <cell r="D825">
            <v>0</v>
          </cell>
          <cell r="E825">
            <v>10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</row>
        <row r="826">
          <cell r="C826">
            <v>86500</v>
          </cell>
          <cell r="D826">
            <v>0</v>
          </cell>
          <cell r="E826">
            <v>10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</row>
        <row r="827">
          <cell r="C827">
            <v>86510</v>
          </cell>
          <cell r="D827">
            <v>0</v>
          </cell>
          <cell r="E827">
            <v>10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</row>
        <row r="828">
          <cell r="C828">
            <v>86520</v>
          </cell>
          <cell r="D828">
            <v>0</v>
          </cell>
          <cell r="E828">
            <v>10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</row>
        <row r="829">
          <cell r="C829">
            <v>86540</v>
          </cell>
          <cell r="D829">
            <v>0.81</v>
          </cell>
          <cell r="E829">
            <v>20</v>
          </cell>
          <cell r="F829">
            <v>4.05</v>
          </cell>
          <cell r="G829">
            <v>2.0299999999999998</v>
          </cell>
          <cell r="H829">
            <v>1.82</v>
          </cell>
          <cell r="I829">
            <v>0.2</v>
          </cell>
        </row>
        <row r="830">
          <cell r="C830">
            <v>86550</v>
          </cell>
          <cell r="D830">
            <v>8.9499999999999993</v>
          </cell>
          <cell r="E830">
            <v>10</v>
          </cell>
          <cell r="F830">
            <v>48.8</v>
          </cell>
          <cell r="G830">
            <v>24.4</v>
          </cell>
          <cell r="H830">
            <v>21.96</v>
          </cell>
          <cell r="I830">
            <v>2.44</v>
          </cell>
        </row>
        <row r="831">
          <cell r="C831">
            <v>86560</v>
          </cell>
          <cell r="D831">
            <v>3.71</v>
          </cell>
          <cell r="E831">
            <v>10</v>
          </cell>
          <cell r="F831">
            <v>63.3</v>
          </cell>
          <cell r="G831">
            <v>31.65</v>
          </cell>
          <cell r="H831">
            <v>28.49</v>
          </cell>
          <cell r="I831">
            <v>3.17</v>
          </cell>
        </row>
        <row r="832">
          <cell r="C832">
            <v>86580</v>
          </cell>
          <cell r="D832">
            <v>0.87</v>
          </cell>
          <cell r="E832">
            <v>20</v>
          </cell>
          <cell r="F832">
            <v>45.8</v>
          </cell>
          <cell r="G832">
            <v>22.9</v>
          </cell>
          <cell r="H832">
            <v>20.61</v>
          </cell>
          <cell r="I832">
            <v>2.29</v>
          </cell>
        </row>
        <row r="833">
          <cell r="C833">
            <v>86600</v>
          </cell>
          <cell r="D833">
            <v>0</v>
          </cell>
          <cell r="E833">
            <v>20</v>
          </cell>
          <cell r="F833">
            <v>4.3499999999999996</v>
          </cell>
          <cell r="G833">
            <v>2.1800000000000002</v>
          </cell>
          <cell r="H833">
            <v>1.96</v>
          </cell>
          <cell r="I833">
            <v>0.22</v>
          </cell>
        </row>
        <row r="834">
          <cell r="C834">
            <v>86620</v>
          </cell>
          <cell r="D834">
            <v>0.28999999999999998</v>
          </cell>
          <cell r="E834">
            <v>20</v>
          </cell>
          <cell r="F834">
            <v>1.45</v>
          </cell>
          <cell r="G834">
            <v>0.73</v>
          </cell>
          <cell r="H834">
            <v>0.65</v>
          </cell>
          <cell r="I834">
            <v>7.0000000000000007E-2</v>
          </cell>
        </row>
        <row r="835">
          <cell r="C835">
            <v>86640</v>
          </cell>
          <cell r="D835">
            <v>8.34</v>
          </cell>
          <cell r="E835">
            <v>20</v>
          </cell>
          <cell r="F835">
            <v>86.3</v>
          </cell>
          <cell r="G835">
            <v>43.15</v>
          </cell>
          <cell r="H835">
            <v>38.840000000000003</v>
          </cell>
          <cell r="I835">
            <v>4.32</v>
          </cell>
        </row>
        <row r="836">
          <cell r="C836">
            <v>86650</v>
          </cell>
          <cell r="D836">
            <v>8.3800000000000008</v>
          </cell>
          <cell r="E836">
            <v>10</v>
          </cell>
          <cell r="F836">
            <v>83.6</v>
          </cell>
          <cell r="G836">
            <v>41.8</v>
          </cell>
          <cell r="H836">
            <v>37.619999999999997</v>
          </cell>
          <cell r="I836">
            <v>4.18</v>
          </cell>
        </row>
        <row r="837">
          <cell r="C837">
            <v>86660</v>
          </cell>
          <cell r="D837">
            <v>0.33</v>
          </cell>
          <cell r="E837">
            <v>10</v>
          </cell>
          <cell r="F837">
            <v>43.55</v>
          </cell>
          <cell r="G837">
            <v>21.78</v>
          </cell>
          <cell r="H837">
            <v>19.600000000000001</v>
          </cell>
          <cell r="I837">
            <v>2.1800000000000002</v>
          </cell>
        </row>
        <row r="838">
          <cell r="C838">
            <v>86670</v>
          </cell>
          <cell r="D838">
            <v>0</v>
          </cell>
          <cell r="E838">
            <v>10</v>
          </cell>
          <cell r="F838">
            <v>0.83</v>
          </cell>
          <cell r="G838">
            <v>0.42</v>
          </cell>
          <cell r="H838">
            <v>0.37</v>
          </cell>
          <cell r="I838">
            <v>0.04</v>
          </cell>
        </row>
        <row r="839">
          <cell r="C839">
            <v>86680</v>
          </cell>
          <cell r="D839">
            <v>21.07</v>
          </cell>
          <cell r="E839">
            <v>10</v>
          </cell>
          <cell r="F839">
            <v>52.68</v>
          </cell>
          <cell r="G839">
            <v>26.34</v>
          </cell>
          <cell r="H839">
            <v>23.71</v>
          </cell>
          <cell r="I839">
            <v>2.63</v>
          </cell>
        </row>
        <row r="840">
          <cell r="C840">
            <v>86690</v>
          </cell>
          <cell r="D840">
            <v>27.4</v>
          </cell>
          <cell r="E840">
            <v>10</v>
          </cell>
          <cell r="F840">
            <v>242.35</v>
          </cell>
          <cell r="G840">
            <v>121.18</v>
          </cell>
          <cell r="H840">
            <v>109.06</v>
          </cell>
          <cell r="I840">
            <v>12.12</v>
          </cell>
        </row>
        <row r="841">
          <cell r="C841">
            <v>86700</v>
          </cell>
          <cell r="D841">
            <v>24.39</v>
          </cell>
          <cell r="E841">
            <v>10</v>
          </cell>
          <cell r="F841">
            <v>258.95</v>
          </cell>
          <cell r="G841">
            <v>129.47999999999999</v>
          </cell>
          <cell r="H841">
            <v>116.53</v>
          </cell>
          <cell r="I841">
            <v>12.95</v>
          </cell>
        </row>
        <row r="842">
          <cell r="C842">
            <v>86720</v>
          </cell>
          <cell r="D842">
            <v>2.61</v>
          </cell>
          <cell r="E842">
            <v>20</v>
          </cell>
          <cell r="F842">
            <v>270</v>
          </cell>
          <cell r="G842">
            <v>135</v>
          </cell>
          <cell r="H842">
            <v>121.5</v>
          </cell>
          <cell r="I842">
            <v>13.5</v>
          </cell>
        </row>
        <row r="843">
          <cell r="C843">
            <v>86740</v>
          </cell>
          <cell r="D843">
            <v>0.67</v>
          </cell>
          <cell r="E843">
            <v>20</v>
          </cell>
          <cell r="F843">
            <v>32.799999999999997</v>
          </cell>
          <cell r="G843">
            <v>16.399999999999999</v>
          </cell>
          <cell r="H843">
            <v>14.76</v>
          </cell>
          <cell r="I843">
            <v>1.64</v>
          </cell>
        </row>
        <row r="844">
          <cell r="C844">
            <v>86750</v>
          </cell>
          <cell r="D844">
            <v>1.65</v>
          </cell>
          <cell r="E844">
            <v>10</v>
          </cell>
          <cell r="F844">
            <v>11.6</v>
          </cell>
          <cell r="G844">
            <v>5.8</v>
          </cell>
          <cell r="H844">
            <v>5.22</v>
          </cell>
          <cell r="I844">
            <v>0.57999999999999996</v>
          </cell>
        </row>
        <row r="845">
          <cell r="C845">
            <v>86760</v>
          </cell>
          <cell r="D845">
            <v>0.86</v>
          </cell>
          <cell r="E845">
            <v>10</v>
          </cell>
          <cell r="F845">
            <v>12.55</v>
          </cell>
          <cell r="G845">
            <v>6.28</v>
          </cell>
          <cell r="H845">
            <v>5.65</v>
          </cell>
          <cell r="I845">
            <v>0.63</v>
          </cell>
        </row>
        <row r="846">
          <cell r="C846">
            <v>86770</v>
          </cell>
          <cell r="D846">
            <v>0.64</v>
          </cell>
          <cell r="E846">
            <v>10</v>
          </cell>
          <cell r="F846">
            <v>7.5</v>
          </cell>
          <cell r="G846">
            <v>3.75</v>
          </cell>
          <cell r="H846">
            <v>3.38</v>
          </cell>
          <cell r="I846">
            <v>0.38</v>
          </cell>
        </row>
        <row r="847">
          <cell r="C847">
            <v>86780</v>
          </cell>
          <cell r="D847">
            <v>0.39</v>
          </cell>
          <cell r="E847">
            <v>10</v>
          </cell>
          <cell r="F847">
            <v>5.15</v>
          </cell>
          <cell r="G847">
            <v>2.58</v>
          </cell>
          <cell r="H847">
            <v>2.3199999999999998</v>
          </cell>
          <cell r="I847">
            <v>0.26</v>
          </cell>
        </row>
        <row r="848">
          <cell r="C848">
            <v>86800</v>
          </cell>
          <cell r="D848">
            <v>0.47</v>
          </cell>
          <cell r="E848">
            <v>20</v>
          </cell>
          <cell r="F848">
            <v>8.6</v>
          </cell>
          <cell r="G848">
            <v>4.3</v>
          </cell>
          <cell r="H848">
            <v>3.87</v>
          </cell>
          <cell r="I848">
            <v>0.43</v>
          </cell>
        </row>
        <row r="849">
          <cell r="C849">
            <v>86810</v>
          </cell>
          <cell r="D849">
            <v>1.39</v>
          </cell>
          <cell r="E849">
            <v>10</v>
          </cell>
          <cell r="F849">
            <v>9.3000000000000007</v>
          </cell>
          <cell r="G849">
            <v>4.6500000000000004</v>
          </cell>
          <cell r="H849">
            <v>4.1900000000000004</v>
          </cell>
          <cell r="I849">
            <v>0.47</v>
          </cell>
        </row>
        <row r="850">
          <cell r="C850">
            <v>86820</v>
          </cell>
          <cell r="D850">
            <v>1.75</v>
          </cell>
          <cell r="E850">
            <v>10</v>
          </cell>
          <cell r="F850">
            <v>15.7</v>
          </cell>
          <cell r="G850">
            <v>7.85</v>
          </cell>
          <cell r="H850">
            <v>7.07</v>
          </cell>
          <cell r="I850">
            <v>0.79</v>
          </cell>
        </row>
        <row r="851">
          <cell r="C851">
            <v>86830</v>
          </cell>
          <cell r="D851">
            <v>1.06</v>
          </cell>
          <cell r="E851">
            <v>10</v>
          </cell>
          <cell r="F851">
            <v>14.05</v>
          </cell>
          <cell r="G851">
            <v>7.03</v>
          </cell>
          <cell r="H851">
            <v>6.32</v>
          </cell>
          <cell r="I851">
            <v>0.7</v>
          </cell>
        </row>
        <row r="852">
          <cell r="C852">
            <v>86840</v>
          </cell>
          <cell r="D852">
            <v>0.94</v>
          </cell>
          <cell r="E852">
            <v>10</v>
          </cell>
          <cell r="F852">
            <v>10</v>
          </cell>
          <cell r="G852">
            <v>5</v>
          </cell>
          <cell r="H852">
            <v>4.5</v>
          </cell>
          <cell r="I852">
            <v>0.5</v>
          </cell>
        </row>
        <row r="853">
          <cell r="C853">
            <v>86860</v>
          </cell>
          <cell r="D853">
            <v>1.53</v>
          </cell>
          <cell r="E853">
            <v>20</v>
          </cell>
          <cell r="F853">
            <v>24.7</v>
          </cell>
          <cell r="G853">
            <v>12.35</v>
          </cell>
          <cell r="H853">
            <v>11.12</v>
          </cell>
          <cell r="I853">
            <v>1.24</v>
          </cell>
        </row>
        <row r="854">
          <cell r="C854">
            <v>86880</v>
          </cell>
          <cell r="D854">
            <v>1.73</v>
          </cell>
          <cell r="E854">
            <v>20</v>
          </cell>
          <cell r="F854">
            <v>32.6</v>
          </cell>
          <cell r="G854">
            <v>16.3</v>
          </cell>
          <cell r="H854">
            <v>14.67</v>
          </cell>
          <cell r="I854">
            <v>1.63</v>
          </cell>
        </row>
        <row r="855">
          <cell r="C855">
            <v>86900</v>
          </cell>
          <cell r="D855">
            <v>2.12</v>
          </cell>
          <cell r="E855">
            <v>20</v>
          </cell>
          <cell r="F855">
            <v>38.5</v>
          </cell>
          <cell r="G855">
            <v>19.25</v>
          </cell>
          <cell r="H855">
            <v>17.329999999999998</v>
          </cell>
          <cell r="I855">
            <v>1.93</v>
          </cell>
        </row>
        <row r="856">
          <cell r="C856">
            <v>86910</v>
          </cell>
          <cell r="D856">
            <v>0.88</v>
          </cell>
          <cell r="E856">
            <v>10</v>
          </cell>
          <cell r="F856">
            <v>15</v>
          </cell>
          <cell r="G856">
            <v>7.5</v>
          </cell>
          <cell r="H856">
            <v>6.75</v>
          </cell>
          <cell r="I856">
            <v>0.75</v>
          </cell>
        </row>
        <row r="857">
          <cell r="C857">
            <v>86920</v>
          </cell>
          <cell r="D857">
            <v>0.8</v>
          </cell>
          <cell r="E857">
            <v>10</v>
          </cell>
          <cell r="F857">
            <v>8.4</v>
          </cell>
          <cell r="G857">
            <v>0</v>
          </cell>
          <cell r="H857">
            <v>0</v>
          </cell>
          <cell r="I857">
            <v>8.4</v>
          </cell>
        </row>
        <row r="858">
          <cell r="C858">
            <v>86930</v>
          </cell>
          <cell r="D858">
            <v>0.18</v>
          </cell>
          <cell r="E858">
            <v>10</v>
          </cell>
          <cell r="F858">
            <v>4.9000000000000004</v>
          </cell>
          <cell r="G858">
            <v>0</v>
          </cell>
          <cell r="H858">
            <v>0</v>
          </cell>
          <cell r="I858">
            <v>4.9000000000000004</v>
          </cell>
        </row>
        <row r="859">
          <cell r="C859">
            <v>86940</v>
          </cell>
          <cell r="D859">
            <v>0</v>
          </cell>
          <cell r="E859">
            <v>10</v>
          </cell>
          <cell r="F859">
            <v>0.45</v>
          </cell>
          <cell r="G859">
            <v>0</v>
          </cell>
          <cell r="H859">
            <v>0</v>
          </cell>
          <cell r="I859">
            <v>0.45</v>
          </cell>
        </row>
        <row r="860">
          <cell r="C860">
            <v>86960</v>
          </cell>
          <cell r="D860">
            <v>0.25</v>
          </cell>
          <cell r="E860">
            <v>20</v>
          </cell>
          <cell r="F860">
            <v>1.25</v>
          </cell>
          <cell r="G860">
            <v>0</v>
          </cell>
          <cell r="H860">
            <v>0</v>
          </cell>
          <cell r="I860">
            <v>1.25</v>
          </cell>
        </row>
        <row r="861">
          <cell r="C861">
            <v>86980</v>
          </cell>
          <cell r="D861">
            <v>2.0299999999999998</v>
          </cell>
          <cell r="E861">
            <v>20</v>
          </cell>
          <cell r="F861">
            <v>22.8</v>
          </cell>
          <cell r="G861">
            <v>0</v>
          </cell>
          <cell r="H861">
            <v>0</v>
          </cell>
          <cell r="I861">
            <v>22.8</v>
          </cell>
        </row>
        <row r="862">
          <cell r="C862">
            <v>87000</v>
          </cell>
          <cell r="D862">
            <v>4.2</v>
          </cell>
          <cell r="E862">
            <v>20</v>
          </cell>
          <cell r="F862">
            <v>62.3</v>
          </cell>
          <cell r="G862">
            <v>0</v>
          </cell>
          <cell r="H862">
            <v>0</v>
          </cell>
          <cell r="I862">
            <v>62.3</v>
          </cell>
        </row>
        <row r="863">
          <cell r="C863">
            <v>87020</v>
          </cell>
          <cell r="D863">
            <v>6.92</v>
          </cell>
          <cell r="E863">
            <v>20</v>
          </cell>
          <cell r="F863">
            <v>111.2</v>
          </cell>
          <cell r="G863">
            <v>0</v>
          </cell>
          <cell r="H863">
            <v>0</v>
          </cell>
          <cell r="I863">
            <v>111.2</v>
          </cell>
        </row>
        <row r="864">
          <cell r="C864">
            <v>87030</v>
          </cell>
          <cell r="D864">
            <v>4.55</v>
          </cell>
          <cell r="E864">
            <v>10</v>
          </cell>
          <cell r="F864">
            <v>57.35</v>
          </cell>
          <cell r="G864">
            <v>0</v>
          </cell>
          <cell r="H864">
            <v>0</v>
          </cell>
          <cell r="I864">
            <v>57.35</v>
          </cell>
        </row>
        <row r="865">
          <cell r="C865">
            <v>87040</v>
          </cell>
          <cell r="D865">
            <v>3.12</v>
          </cell>
          <cell r="E865">
            <v>10</v>
          </cell>
          <cell r="F865">
            <v>38.35</v>
          </cell>
          <cell r="G865">
            <v>0</v>
          </cell>
          <cell r="H865">
            <v>0</v>
          </cell>
          <cell r="I865">
            <v>38.35</v>
          </cell>
        </row>
        <row r="866">
          <cell r="C866">
            <v>87049.45</v>
          </cell>
          <cell r="D866">
            <v>0</v>
          </cell>
          <cell r="E866">
            <v>9.4499999999970896</v>
          </cell>
          <cell r="F866">
            <v>7.37</v>
          </cell>
          <cell r="G866">
            <v>0</v>
          </cell>
          <cell r="H866">
            <v>0</v>
          </cell>
          <cell r="I866">
            <v>7.37</v>
          </cell>
        </row>
        <row r="867">
          <cell r="C867" t="str">
            <v xml:space="preserve"> PUENTE TABLACHACA 1: 87+049.45 - 87+085</v>
          </cell>
        </row>
        <row r="868">
          <cell r="C868">
            <v>87085</v>
          </cell>
          <cell r="D868">
            <v>0</v>
          </cell>
        </row>
        <row r="869">
          <cell r="C869">
            <v>87090</v>
          </cell>
          <cell r="D869">
            <v>1.25</v>
          </cell>
          <cell r="E869">
            <v>5</v>
          </cell>
          <cell r="F869">
            <v>1.56</v>
          </cell>
          <cell r="G869">
            <v>0</v>
          </cell>
          <cell r="H869">
            <v>0</v>
          </cell>
          <cell r="I869">
            <v>1.56</v>
          </cell>
        </row>
        <row r="870">
          <cell r="C870">
            <v>87100</v>
          </cell>
          <cell r="D870">
            <v>0.42</v>
          </cell>
          <cell r="E870">
            <v>10</v>
          </cell>
          <cell r="F870">
            <v>8.35</v>
          </cell>
          <cell r="G870">
            <v>0</v>
          </cell>
          <cell r="H870">
            <v>0</v>
          </cell>
          <cell r="I870">
            <v>8.35</v>
          </cell>
        </row>
        <row r="871">
          <cell r="C871">
            <v>87110</v>
          </cell>
          <cell r="D871">
            <v>0.13</v>
          </cell>
          <cell r="E871">
            <v>10</v>
          </cell>
          <cell r="F871">
            <v>2.75</v>
          </cell>
          <cell r="G871">
            <v>0</v>
          </cell>
          <cell r="H871">
            <v>0</v>
          </cell>
          <cell r="I871">
            <v>2.75</v>
          </cell>
        </row>
        <row r="872">
          <cell r="C872">
            <v>87120</v>
          </cell>
          <cell r="D872">
            <v>0.09</v>
          </cell>
          <cell r="E872">
            <v>10</v>
          </cell>
          <cell r="F872">
            <v>1.1000000000000001</v>
          </cell>
          <cell r="G872">
            <v>0</v>
          </cell>
          <cell r="H872">
            <v>0</v>
          </cell>
          <cell r="I872">
            <v>1.1000000000000001</v>
          </cell>
        </row>
        <row r="873">
          <cell r="C873">
            <v>87130</v>
          </cell>
          <cell r="D873">
            <v>0.39</v>
          </cell>
          <cell r="E873">
            <v>10</v>
          </cell>
          <cell r="F873">
            <v>2.4</v>
          </cell>
          <cell r="G873">
            <v>0</v>
          </cell>
          <cell r="H873">
            <v>0</v>
          </cell>
          <cell r="I873">
            <v>2.4</v>
          </cell>
        </row>
        <row r="874">
          <cell r="C874">
            <v>87140</v>
          </cell>
          <cell r="D874">
            <v>0</v>
          </cell>
          <cell r="E874">
            <v>10</v>
          </cell>
          <cell r="F874">
            <v>0.98</v>
          </cell>
          <cell r="G874">
            <v>0</v>
          </cell>
          <cell r="H874">
            <v>0</v>
          </cell>
          <cell r="I874">
            <v>0.98</v>
          </cell>
        </row>
        <row r="875">
          <cell r="C875">
            <v>87160</v>
          </cell>
          <cell r="D875">
            <v>0.28999999999999998</v>
          </cell>
          <cell r="E875">
            <v>20</v>
          </cell>
          <cell r="F875">
            <v>1.45</v>
          </cell>
          <cell r="G875">
            <v>0</v>
          </cell>
          <cell r="H875">
            <v>0</v>
          </cell>
          <cell r="I875">
            <v>1.45</v>
          </cell>
        </row>
        <row r="876">
          <cell r="C876">
            <v>87180</v>
          </cell>
          <cell r="D876">
            <v>0.36</v>
          </cell>
          <cell r="E876">
            <v>20</v>
          </cell>
          <cell r="F876">
            <v>6.5</v>
          </cell>
          <cell r="G876">
            <v>0</v>
          </cell>
          <cell r="H876">
            <v>0</v>
          </cell>
          <cell r="I876">
            <v>6.5</v>
          </cell>
        </row>
        <row r="877">
          <cell r="C877">
            <v>87200</v>
          </cell>
          <cell r="D877">
            <v>0.5</v>
          </cell>
          <cell r="E877">
            <v>20</v>
          </cell>
          <cell r="F877">
            <v>8.6</v>
          </cell>
          <cell r="G877">
            <v>0</v>
          </cell>
          <cell r="H877">
            <v>0</v>
          </cell>
          <cell r="I877">
            <v>8.6</v>
          </cell>
        </row>
        <row r="878">
          <cell r="C878">
            <v>87220</v>
          </cell>
          <cell r="D878">
            <v>0.81</v>
          </cell>
          <cell r="E878">
            <v>20</v>
          </cell>
          <cell r="F878">
            <v>13.1</v>
          </cell>
          <cell r="G878">
            <v>0</v>
          </cell>
          <cell r="H878">
            <v>0</v>
          </cell>
          <cell r="I878">
            <v>13.1</v>
          </cell>
        </row>
        <row r="879">
          <cell r="C879">
            <v>87230</v>
          </cell>
          <cell r="D879">
            <v>0.34</v>
          </cell>
          <cell r="E879">
            <v>10</v>
          </cell>
          <cell r="F879">
            <v>5.75</v>
          </cell>
          <cell r="G879">
            <v>0</v>
          </cell>
          <cell r="H879">
            <v>0</v>
          </cell>
          <cell r="I879">
            <v>5.75</v>
          </cell>
        </row>
        <row r="880">
          <cell r="C880">
            <v>87240</v>
          </cell>
          <cell r="D880">
            <v>0.85</v>
          </cell>
          <cell r="E880">
            <v>10</v>
          </cell>
          <cell r="F880">
            <v>5.95</v>
          </cell>
          <cell r="G880">
            <v>0</v>
          </cell>
          <cell r="H880">
            <v>0</v>
          </cell>
          <cell r="I880">
            <v>5.95</v>
          </cell>
        </row>
        <row r="881">
          <cell r="C881">
            <v>87250</v>
          </cell>
          <cell r="D881">
            <v>1.72</v>
          </cell>
          <cell r="E881">
            <v>10</v>
          </cell>
          <cell r="F881">
            <v>12.85</v>
          </cell>
          <cell r="G881">
            <v>0</v>
          </cell>
          <cell r="H881">
            <v>0</v>
          </cell>
          <cell r="I881">
            <v>12.85</v>
          </cell>
        </row>
        <row r="882">
          <cell r="C882">
            <v>87260</v>
          </cell>
          <cell r="D882">
            <v>1.04</v>
          </cell>
          <cell r="E882">
            <v>10</v>
          </cell>
          <cell r="F882">
            <v>13.8</v>
          </cell>
          <cell r="G882">
            <v>0</v>
          </cell>
          <cell r="H882">
            <v>0</v>
          </cell>
          <cell r="I882">
            <v>13.8</v>
          </cell>
        </row>
        <row r="883">
          <cell r="C883">
            <v>87270</v>
          </cell>
          <cell r="D883">
            <v>0.69</v>
          </cell>
          <cell r="E883">
            <v>10</v>
          </cell>
          <cell r="F883">
            <v>8.65</v>
          </cell>
          <cell r="G883">
            <v>0</v>
          </cell>
          <cell r="H883">
            <v>0</v>
          </cell>
          <cell r="I883">
            <v>8.65</v>
          </cell>
        </row>
        <row r="884">
          <cell r="C884">
            <v>87280</v>
          </cell>
          <cell r="D884">
            <v>1.2</v>
          </cell>
          <cell r="E884">
            <v>10</v>
          </cell>
          <cell r="F884">
            <v>9.4499999999999993</v>
          </cell>
          <cell r="G884">
            <v>0</v>
          </cell>
          <cell r="H884">
            <v>0</v>
          </cell>
          <cell r="I884">
            <v>9.4499999999999993</v>
          </cell>
        </row>
        <row r="885">
          <cell r="C885">
            <v>87300</v>
          </cell>
          <cell r="D885">
            <v>1.91</v>
          </cell>
          <cell r="E885">
            <v>20</v>
          </cell>
          <cell r="F885">
            <v>31.1</v>
          </cell>
          <cell r="G885">
            <v>0</v>
          </cell>
          <cell r="H885">
            <v>0</v>
          </cell>
          <cell r="I885">
            <v>31.1</v>
          </cell>
        </row>
        <row r="886">
          <cell r="C886">
            <v>87320</v>
          </cell>
          <cell r="D886">
            <v>15.57</v>
          </cell>
          <cell r="E886">
            <v>20</v>
          </cell>
          <cell r="F886">
            <v>174.8</v>
          </cell>
          <cell r="G886">
            <v>0</v>
          </cell>
          <cell r="H886">
            <v>0</v>
          </cell>
          <cell r="I886">
            <v>174.8</v>
          </cell>
        </row>
        <row r="887">
          <cell r="C887">
            <v>87330</v>
          </cell>
          <cell r="D887">
            <v>8.39</v>
          </cell>
          <cell r="E887">
            <v>10</v>
          </cell>
          <cell r="F887">
            <v>119.8</v>
          </cell>
          <cell r="G887">
            <v>0</v>
          </cell>
          <cell r="H887">
            <v>0</v>
          </cell>
          <cell r="I887">
            <v>119.8</v>
          </cell>
        </row>
        <row r="888">
          <cell r="C888">
            <v>87340</v>
          </cell>
          <cell r="D888">
            <v>2.58</v>
          </cell>
          <cell r="E888">
            <v>10</v>
          </cell>
          <cell r="F888">
            <v>54.85</v>
          </cell>
          <cell r="G888">
            <v>0</v>
          </cell>
          <cell r="H888">
            <v>0</v>
          </cell>
          <cell r="I888">
            <v>54.85</v>
          </cell>
        </row>
        <row r="889">
          <cell r="C889">
            <v>87350</v>
          </cell>
          <cell r="D889">
            <v>9.0500000000000007</v>
          </cell>
          <cell r="E889">
            <v>10</v>
          </cell>
          <cell r="F889">
            <v>58.15</v>
          </cell>
          <cell r="G889">
            <v>0</v>
          </cell>
          <cell r="H889">
            <v>0</v>
          </cell>
          <cell r="I889">
            <v>58.15</v>
          </cell>
        </row>
        <row r="890">
          <cell r="C890">
            <v>87360</v>
          </cell>
          <cell r="D890">
            <v>1.53</v>
          </cell>
          <cell r="E890">
            <v>10</v>
          </cell>
          <cell r="F890">
            <v>52.9</v>
          </cell>
          <cell r="G890">
            <v>0</v>
          </cell>
          <cell r="H890">
            <v>0</v>
          </cell>
          <cell r="I890">
            <v>52.9</v>
          </cell>
        </row>
        <row r="891">
          <cell r="C891">
            <v>87380</v>
          </cell>
          <cell r="D891">
            <v>0.95</v>
          </cell>
          <cell r="E891">
            <v>20</v>
          </cell>
          <cell r="F891">
            <v>24.8</v>
          </cell>
          <cell r="G891">
            <v>0</v>
          </cell>
          <cell r="H891">
            <v>0</v>
          </cell>
          <cell r="I891">
            <v>24.8</v>
          </cell>
        </row>
        <row r="892">
          <cell r="C892">
            <v>87382</v>
          </cell>
          <cell r="D892">
            <v>0</v>
          </cell>
          <cell r="E892">
            <v>2</v>
          </cell>
          <cell r="F892">
            <v>0.48</v>
          </cell>
          <cell r="G892">
            <v>0</v>
          </cell>
          <cell r="H892">
            <v>0</v>
          </cell>
          <cell r="I892">
            <v>0.48</v>
          </cell>
        </row>
        <row r="893">
          <cell r="C893" t="str">
            <v xml:space="preserve"> PUENTE TABLACHACA 2: 87+382 - 87+418</v>
          </cell>
        </row>
        <row r="894">
          <cell r="C894">
            <v>87418</v>
          </cell>
          <cell r="D894">
            <v>0</v>
          </cell>
        </row>
        <row r="895">
          <cell r="C895">
            <v>87420</v>
          </cell>
          <cell r="D895">
            <v>0.98</v>
          </cell>
          <cell r="E895">
            <v>2</v>
          </cell>
          <cell r="F895">
            <v>0.49</v>
          </cell>
          <cell r="G895">
            <v>0</v>
          </cell>
          <cell r="H895">
            <v>0</v>
          </cell>
          <cell r="I895">
            <v>0.49</v>
          </cell>
        </row>
        <row r="896">
          <cell r="C896">
            <v>87440</v>
          </cell>
          <cell r="D896">
            <v>0.49</v>
          </cell>
          <cell r="E896">
            <v>20</v>
          </cell>
          <cell r="F896">
            <v>14.7</v>
          </cell>
          <cell r="G896">
            <v>0</v>
          </cell>
          <cell r="H896">
            <v>0</v>
          </cell>
          <cell r="I896">
            <v>14.7</v>
          </cell>
        </row>
        <row r="897">
          <cell r="C897">
            <v>87450</v>
          </cell>
          <cell r="D897">
            <v>0.83</v>
          </cell>
          <cell r="E897">
            <v>10</v>
          </cell>
          <cell r="F897">
            <v>6.6</v>
          </cell>
          <cell r="G897">
            <v>0</v>
          </cell>
          <cell r="H897">
            <v>0</v>
          </cell>
          <cell r="I897">
            <v>6.6</v>
          </cell>
        </row>
        <row r="898">
          <cell r="C898">
            <v>87460</v>
          </cell>
          <cell r="D898">
            <v>1.43</v>
          </cell>
          <cell r="E898">
            <v>10</v>
          </cell>
          <cell r="F898">
            <v>11.3</v>
          </cell>
          <cell r="G898">
            <v>0</v>
          </cell>
          <cell r="H898">
            <v>0</v>
          </cell>
          <cell r="I898">
            <v>11.3</v>
          </cell>
        </row>
        <row r="899">
          <cell r="C899">
            <v>87480</v>
          </cell>
          <cell r="D899">
            <v>2.67</v>
          </cell>
          <cell r="E899">
            <v>20</v>
          </cell>
          <cell r="F899">
            <v>41</v>
          </cell>
          <cell r="G899">
            <v>0</v>
          </cell>
          <cell r="H899">
            <v>0</v>
          </cell>
          <cell r="I899">
            <v>41</v>
          </cell>
        </row>
        <row r="900">
          <cell r="C900">
            <v>87500</v>
          </cell>
          <cell r="D900">
            <v>1.46</v>
          </cell>
          <cell r="E900">
            <v>20</v>
          </cell>
          <cell r="F900">
            <v>41.3</v>
          </cell>
          <cell r="G900">
            <v>0</v>
          </cell>
          <cell r="H900">
            <v>0</v>
          </cell>
          <cell r="I900">
            <v>41.3</v>
          </cell>
        </row>
        <row r="901">
          <cell r="C901">
            <v>87510</v>
          </cell>
          <cell r="D901">
            <v>0.99</v>
          </cell>
          <cell r="E901">
            <v>10</v>
          </cell>
          <cell r="F901">
            <v>12.25</v>
          </cell>
          <cell r="G901">
            <v>0</v>
          </cell>
          <cell r="H901">
            <v>0</v>
          </cell>
          <cell r="I901">
            <v>12.25</v>
          </cell>
        </row>
        <row r="902">
          <cell r="C902">
            <v>87520</v>
          </cell>
          <cell r="D902">
            <v>0.66</v>
          </cell>
          <cell r="E902">
            <v>10</v>
          </cell>
          <cell r="F902">
            <v>8.25</v>
          </cell>
          <cell r="G902">
            <v>0</v>
          </cell>
          <cell r="H902">
            <v>0</v>
          </cell>
          <cell r="I902">
            <v>8.25</v>
          </cell>
        </row>
        <row r="903">
          <cell r="C903">
            <v>87540</v>
          </cell>
          <cell r="D903">
            <v>0.62</v>
          </cell>
          <cell r="E903">
            <v>20</v>
          </cell>
          <cell r="F903">
            <v>12.8</v>
          </cell>
          <cell r="G903">
            <v>0</v>
          </cell>
          <cell r="H903">
            <v>0</v>
          </cell>
          <cell r="I903">
            <v>12.8</v>
          </cell>
        </row>
        <row r="904">
          <cell r="C904">
            <v>87560</v>
          </cell>
          <cell r="D904">
            <v>1.45</v>
          </cell>
          <cell r="E904">
            <v>20</v>
          </cell>
          <cell r="F904">
            <v>20.7</v>
          </cell>
          <cell r="G904">
            <v>0</v>
          </cell>
          <cell r="H904">
            <v>0</v>
          </cell>
          <cell r="I904">
            <v>20.7</v>
          </cell>
        </row>
        <row r="905">
          <cell r="C905">
            <v>87580</v>
          </cell>
          <cell r="D905">
            <v>1.57</v>
          </cell>
          <cell r="E905">
            <v>20</v>
          </cell>
          <cell r="F905">
            <v>30.2</v>
          </cell>
          <cell r="G905">
            <v>0</v>
          </cell>
          <cell r="H905">
            <v>0</v>
          </cell>
          <cell r="I905">
            <v>30.2</v>
          </cell>
        </row>
        <row r="906">
          <cell r="C906">
            <v>87592.4</v>
          </cell>
          <cell r="D906">
            <v>0</v>
          </cell>
          <cell r="E906">
            <v>12.399999999994179</v>
          </cell>
          <cell r="F906">
            <v>4.87</v>
          </cell>
          <cell r="G906">
            <v>0</v>
          </cell>
          <cell r="H906">
            <v>0</v>
          </cell>
          <cell r="I906">
            <v>4.87</v>
          </cell>
        </row>
        <row r="907">
          <cell r="C907">
            <v>87600</v>
          </cell>
          <cell r="D907">
            <v>0</v>
          </cell>
          <cell r="E907">
            <v>7.6000000000058208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</row>
        <row r="908">
          <cell r="C908">
            <v>87606.92</v>
          </cell>
          <cell r="D908">
            <v>0</v>
          </cell>
          <cell r="E908">
            <v>6.9199999999982538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</row>
        <row r="909">
          <cell r="C909">
            <v>87615</v>
          </cell>
          <cell r="D909">
            <v>10.050000000000001</v>
          </cell>
          <cell r="E909">
            <v>8.0800000000017462</v>
          </cell>
          <cell r="F909">
            <v>20.3</v>
          </cell>
          <cell r="G909">
            <v>0</v>
          </cell>
          <cell r="H909">
            <v>0</v>
          </cell>
          <cell r="I909">
            <v>20.3</v>
          </cell>
        </row>
        <row r="910">
          <cell r="C910">
            <v>87620</v>
          </cell>
          <cell r="D910">
            <v>6.43</v>
          </cell>
          <cell r="E910">
            <v>5</v>
          </cell>
          <cell r="F910">
            <v>41.2</v>
          </cell>
          <cell r="G910">
            <v>0</v>
          </cell>
          <cell r="H910">
            <v>0</v>
          </cell>
          <cell r="I910">
            <v>41.2</v>
          </cell>
        </row>
        <row r="911">
          <cell r="C911">
            <v>87630</v>
          </cell>
          <cell r="D911">
            <v>14.66</v>
          </cell>
          <cell r="E911">
            <v>10</v>
          </cell>
          <cell r="F911">
            <v>105.45</v>
          </cell>
          <cell r="G911">
            <v>0</v>
          </cell>
          <cell r="H911">
            <v>0</v>
          </cell>
          <cell r="I911">
            <v>105.45</v>
          </cell>
        </row>
        <row r="912">
          <cell r="C912">
            <v>87640</v>
          </cell>
          <cell r="D912">
            <v>19.27</v>
          </cell>
          <cell r="E912">
            <v>10</v>
          </cell>
          <cell r="F912">
            <v>169.65</v>
          </cell>
          <cell r="G912">
            <v>0</v>
          </cell>
          <cell r="H912">
            <v>0</v>
          </cell>
          <cell r="I912">
            <v>169.65</v>
          </cell>
        </row>
        <row r="913">
          <cell r="C913">
            <v>87650</v>
          </cell>
          <cell r="D913">
            <v>23.59</v>
          </cell>
          <cell r="E913">
            <v>10</v>
          </cell>
          <cell r="F913">
            <v>214.3</v>
          </cell>
          <cell r="G913">
            <v>0</v>
          </cell>
          <cell r="H913">
            <v>0</v>
          </cell>
          <cell r="I913">
            <v>214.3</v>
          </cell>
        </row>
        <row r="914">
          <cell r="C914">
            <v>87660</v>
          </cell>
          <cell r="D914">
            <v>5.66</v>
          </cell>
          <cell r="E914">
            <v>10</v>
          </cell>
          <cell r="F914">
            <v>146.25</v>
          </cell>
          <cell r="G914">
            <v>0</v>
          </cell>
          <cell r="H914">
            <v>0</v>
          </cell>
          <cell r="I914">
            <v>146.25</v>
          </cell>
        </row>
        <row r="915">
          <cell r="C915">
            <v>87670</v>
          </cell>
          <cell r="D915">
            <v>7.44</v>
          </cell>
          <cell r="E915">
            <v>10</v>
          </cell>
          <cell r="F915">
            <v>65.5</v>
          </cell>
          <cell r="G915">
            <v>0</v>
          </cell>
          <cell r="H915">
            <v>0</v>
          </cell>
          <cell r="I915">
            <v>65.5</v>
          </cell>
        </row>
        <row r="916">
          <cell r="C916">
            <v>87680</v>
          </cell>
          <cell r="D916">
            <v>5.46</v>
          </cell>
          <cell r="E916">
            <v>10</v>
          </cell>
          <cell r="F916">
            <v>64.5</v>
          </cell>
          <cell r="G916">
            <v>0</v>
          </cell>
          <cell r="H916">
            <v>0</v>
          </cell>
          <cell r="I916">
            <v>64.5</v>
          </cell>
        </row>
        <row r="917">
          <cell r="C917">
            <v>87700</v>
          </cell>
          <cell r="D917">
            <v>8.67</v>
          </cell>
          <cell r="E917">
            <v>20</v>
          </cell>
          <cell r="F917">
            <v>141.30000000000001</v>
          </cell>
          <cell r="G917">
            <v>0</v>
          </cell>
          <cell r="H917">
            <v>0</v>
          </cell>
          <cell r="I917">
            <v>141.30000000000001</v>
          </cell>
        </row>
        <row r="918">
          <cell r="C918">
            <v>87720</v>
          </cell>
          <cell r="D918">
            <v>0.57999999999999996</v>
          </cell>
          <cell r="E918">
            <v>20</v>
          </cell>
          <cell r="F918">
            <v>92.5</v>
          </cell>
          <cell r="G918">
            <v>0</v>
          </cell>
          <cell r="H918">
            <v>0</v>
          </cell>
          <cell r="I918">
            <v>92.5</v>
          </cell>
        </row>
        <row r="919">
          <cell r="C919">
            <v>87740</v>
          </cell>
          <cell r="D919">
            <v>0.03</v>
          </cell>
          <cell r="E919">
            <v>20</v>
          </cell>
          <cell r="F919">
            <v>6.1</v>
          </cell>
          <cell r="G919">
            <v>0</v>
          </cell>
          <cell r="H919">
            <v>0</v>
          </cell>
          <cell r="I919">
            <v>6.1</v>
          </cell>
        </row>
        <row r="920">
          <cell r="C920">
            <v>87750</v>
          </cell>
          <cell r="D920">
            <v>0.19</v>
          </cell>
          <cell r="E920">
            <v>10</v>
          </cell>
          <cell r="F920">
            <v>1.1000000000000001</v>
          </cell>
          <cell r="G920">
            <v>0</v>
          </cell>
          <cell r="H920">
            <v>0</v>
          </cell>
          <cell r="I920">
            <v>1.1000000000000001</v>
          </cell>
        </row>
        <row r="921">
          <cell r="C921">
            <v>87760</v>
          </cell>
          <cell r="D921">
            <v>4.5199999999999996</v>
          </cell>
          <cell r="E921">
            <v>10</v>
          </cell>
          <cell r="F921">
            <v>23.55</v>
          </cell>
          <cell r="G921">
            <v>0</v>
          </cell>
          <cell r="H921">
            <v>0</v>
          </cell>
          <cell r="I921">
            <v>23.55</v>
          </cell>
        </row>
        <row r="922">
          <cell r="C922">
            <v>87770</v>
          </cell>
          <cell r="D922">
            <v>4.05</v>
          </cell>
          <cell r="E922">
            <v>10</v>
          </cell>
          <cell r="F922">
            <v>42.85</v>
          </cell>
          <cell r="G922">
            <v>0</v>
          </cell>
          <cell r="H922">
            <v>0</v>
          </cell>
          <cell r="I922">
            <v>42.85</v>
          </cell>
        </row>
        <row r="923">
          <cell r="C923">
            <v>87780</v>
          </cell>
          <cell r="D923">
            <v>1.6</v>
          </cell>
          <cell r="E923">
            <v>10</v>
          </cell>
          <cell r="F923">
            <v>28.25</v>
          </cell>
          <cell r="G923">
            <v>0</v>
          </cell>
          <cell r="H923">
            <v>0</v>
          </cell>
          <cell r="I923">
            <v>28.25</v>
          </cell>
        </row>
        <row r="924">
          <cell r="C924">
            <v>87790</v>
          </cell>
          <cell r="D924">
            <v>1.71</v>
          </cell>
          <cell r="E924">
            <v>10</v>
          </cell>
          <cell r="F924">
            <v>16.55</v>
          </cell>
          <cell r="G924">
            <v>0</v>
          </cell>
          <cell r="H924">
            <v>0</v>
          </cell>
          <cell r="I924">
            <v>16.55</v>
          </cell>
        </row>
        <row r="925">
          <cell r="C925">
            <v>87800</v>
          </cell>
          <cell r="D925">
            <v>0.39</v>
          </cell>
          <cell r="E925">
            <v>10</v>
          </cell>
          <cell r="F925">
            <v>10.5</v>
          </cell>
          <cell r="G925">
            <v>0</v>
          </cell>
          <cell r="H925">
            <v>0</v>
          </cell>
          <cell r="I925">
            <v>10.5</v>
          </cell>
        </row>
        <row r="926">
          <cell r="C926">
            <v>87810</v>
          </cell>
          <cell r="D926">
            <v>0.28000000000000003</v>
          </cell>
          <cell r="E926">
            <v>10</v>
          </cell>
          <cell r="F926">
            <v>3.35</v>
          </cell>
          <cell r="G926">
            <v>0</v>
          </cell>
          <cell r="H926">
            <v>0</v>
          </cell>
          <cell r="I926">
            <v>3.35</v>
          </cell>
        </row>
        <row r="927">
          <cell r="C927">
            <v>87820</v>
          </cell>
          <cell r="D927">
            <v>0</v>
          </cell>
          <cell r="E927">
            <v>10</v>
          </cell>
          <cell r="F927">
            <v>0.7</v>
          </cell>
          <cell r="G927">
            <v>0</v>
          </cell>
          <cell r="H927">
            <v>0</v>
          </cell>
          <cell r="I927">
            <v>0.7</v>
          </cell>
        </row>
        <row r="928">
          <cell r="C928">
            <v>87830</v>
          </cell>
          <cell r="D928">
            <v>0</v>
          </cell>
          <cell r="E928">
            <v>10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</row>
        <row r="929">
          <cell r="C929">
            <v>87840</v>
          </cell>
          <cell r="D929">
            <v>0</v>
          </cell>
          <cell r="E929">
            <v>10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</row>
        <row r="930">
          <cell r="C930">
            <v>87850</v>
          </cell>
          <cell r="D930">
            <v>0</v>
          </cell>
          <cell r="E930">
            <v>10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</row>
        <row r="931">
          <cell r="C931">
            <v>87860</v>
          </cell>
          <cell r="D931">
            <v>0.1</v>
          </cell>
          <cell r="E931">
            <v>10</v>
          </cell>
          <cell r="F931">
            <v>0.25</v>
          </cell>
          <cell r="G931">
            <v>0</v>
          </cell>
          <cell r="H931">
            <v>0</v>
          </cell>
          <cell r="I931">
            <v>0.25</v>
          </cell>
        </row>
        <row r="932">
          <cell r="C932">
            <v>87870</v>
          </cell>
          <cell r="D932">
            <v>0.15</v>
          </cell>
          <cell r="E932">
            <v>10</v>
          </cell>
          <cell r="F932">
            <v>1.25</v>
          </cell>
          <cell r="G932">
            <v>0</v>
          </cell>
          <cell r="H932">
            <v>0</v>
          </cell>
          <cell r="I932">
            <v>1.25</v>
          </cell>
        </row>
        <row r="933">
          <cell r="C933">
            <v>87880</v>
          </cell>
          <cell r="D933">
            <v>0.03</v>
          </cell>
          <cell r="E933">
            <v>10</v>
          </cell>
          <cell r="F933">
            <v>0.9</v>
          </cell>
          <cell r="G933">
            <v>0</v>
          </cell>
          <cell r="H933">
            <v>0</v>
          </cell>
          <cell r="I933">
            <v>0.9</v>
          </cell>
        </row>
        <row r="934">
          <cell r="C934">
            <v>87900</v>
          </cell>
          <cell r="D934">
            <v>0.76</v>
          </cell>
          <cell r="E934">
            <v>20</v>
          </cell>
          <cell r="F934">
            <v>7.9</v>
          </cell>
          <cell r="G934">
            <v>0</v>
          </cell>
          <cell r="H934">
            <v>0</v>
          </cell>
          <cell r="I934">
            <v>7.9</v>
          </cell>
        </row>
        <row r="935">
          <cell r="C935">
            <v>87920</v>
          </cell>
          <cell r="D935">
            <v>2.6</v>
          </cell>
          <cell r="E935">
            <v>20</v>
          </cell>
          <cell r="F935">
            <v>33.6</v>
          </cell>
          <cell r="G935">
            <v>0</v>
          </cell>
          <cell r="H935">
            <v>0</v>
          </cell>
          <cell r="I935">
            <v>33.6</v>
          </cell>
        </row>
        <row r="936">
          <cell r="C936">
            <v>87940</v>
          </cell>
          <cell r="D936">
            <v>1.51</v>
          </cell>
          <cell r="E936">
            <v>20</v>
          </cell>
          <cell r="F936">
            <v>41.1</v>
          </cell>
          <cell r="G936">
            <v>0</v>
          </cell>
          <cell r="H936">
            <v>0</v>
          </cell>
          <cell r="I936">
            <v>41.1</v>
          </cell>
        </row>
        <row r="937">
          <cell r="C937">
            <v>87960</v>
          </cell>
          <cell r="D937">
            <v>3.3</v>
          </cell>
          <cell r="E937">
            <v>20</v>
          </cell>
          <cell r="F937">
            <v>48.1</v>
          </cell>
          <cell r="G937">
            <v>0</v>
          </cell>
          <cell r="H937">
            <v>0</v>
          </cell>
          <cell r="I937">
            <v>48.1</v>
          </cell>
        </row>
        <row r="938">
          <cell r="C938">
            <v>87970</v>
          </cell>
          <cell r="D938">
            <v>0.46</v>
          </cell>
          <cell r="E938">
            <v>10</v>
          </cell>
          <cell r="F938">
            <v>18.8</v>
          </cell>
          <cell r="G938">
            <v>0</v>
          </cell>
          <cell r="H938">
            <v>0</v>
          </cell>
          <cell r="I938">
            <v>18.8</v>
          </cell>
        </row>
        <row r="939">
          <cell r="C939">
            <v>87980</v>
          </cell>
          <cell r="D939">
            <v>0.65</v>
          </cell>
          <cell r="E939">
            <v>10</v>
          </cell>
          <cell r="F939">
            <v>5.55</v>
          </cell>
          <cell r="G939">
            <v>0</v>
          </cell>
          <cell r="H939">
            <v>0</v>
          </cell>
          <cell r="I939">
            <v>5.55</v>
          </cell>
        </row>
        <row r="940">
          <cell r="C940">
            <v>88000</v>
          </cell>
          <cell r="D940">
            <v>0.7</v>
          </cell>
          <cell r="E940">
            <v>20</v>
          </cell>
          <cell r="F940">
            <v>13.5</v>
          </cell>
          <cell r="G940">
            <v>0</v>
          </cell>
          <cell r="H940">
            <v>0</v>
          </cell>
          <cell r="I940">
            <v>13.5</v>
          </cell>
        </row>
        <row r="941">
          <cell r="C941">
            <v>88020</v>
          </cell>
          <cell r="D941">
            <v>3.4</v>
          </cell>
          <cell r="E941">
            <v>20</v>
          </cell>
          <cell r="F941">
            <v>41</v>
          </cell>
          <cell r="G941">
            <v>41</v>
          </cell>
          <cell r="H941">
            <v>0</v>
          </cell>
          <cell r="I941">
            <v>0</v>
          </cell>
        </row>
        <row r="942">
          <cell r="C942">
            <v>88030</v>
          </cell>
          <cell r="D942">
            <v>8.4499999999999993</v>
          </cell>
          <cell r="E942">
            <v>10</v>
          </cell>
          <cell r="F942">
            <v>59.25</v>
          </cell>
          <cell r="G942">
            <v>59.25</v>
          </cell>
          <cell r="H942">
            <v>0</v>
          </cell>
          <cell r="I942">
            <v>0</v>
          </cell>
        </row>
        <row r="943">
          <cell r="C943">
            <v>88040</v>
          </cell>
          <cell r="D943">
            <v>8.4600000000000009</v>
          </cell>
          <cell r="E943">
            <v>10</v>
          </cell>
          <cell r="F943">
            <v>84.55</v>
          </cell>
          <cell r="G943">
            <v>84.55</v>
          </cell>
          <cell r="H943">
            <v>0</v>
          </cell>
          <cell r="I943">
            <v>0</v>
          </cell>
        </row>
        <row r="944">
          <cell r="C944">
            <v>88060</v>
          </cell>
          <cell r="D944">
            <v>13.37</v>
          </cell>
          <cell r="E944">
            <v>20</v>
          </cell>
          <cell r="F944">
            <v>218.3</v>
          </cell>
          <cell r="G944">
            <v>218.3</v>
          </cell>
          <cell r="H944">
            <v>0</v>
          </cell>
          <cell r="I944">
            <v>0</v>
          </cell>
        </row>
        <row r="945">
          <cell r="C945">
            <v>88080</v>
          </cell>
          <cell r="D945">
            <v>1.53</v>
          </cell>
          <cell r="E945">
            <v>20</v>
          </cell>
          <cell r="F945">
            <v>149</v>
          </cell>
          <cell r="G945">
            <v>149</v>
          </cell>
          <cell r="H945">
            <v>0</v>
          </cell>
          <cell r="I945">
            <v>0</v>
          </cell>
        </row>
        <row r="946">
          <cell r="C946">
            <v>88100</v>
          </cell>
          <cell r="D946">
            <v>0.18</v>
          </cell>
          <cell r="E946">
            <v>20</v>
          </cell>
          <cell r="F946">
            <v>17.100000000000001</v>
          </cell>
          <cell r="G946">
            <v>17.100000000000001</v>
          </cell>
          <cell r="H946">
            <v>0</v>
          </cell>
          <cell r="I946">
            <v>0</v>
          </cell>
        </row>
        <row r="947">
          <cell r="C947">
            <v>88120</v>
          </cell>
          <cell r="D947">
            <v>0</v>
          </cell>
          <cell r="E947">
            <v>20</v>
          </cell>
          <cell r="F947">
            <v>0.9</v>
          </cell>
          <cell r="G947">
            <v>0.9</v>
          </cell>
          <cell r="H947">
            <v>0</v>
          </cell>
          <cell r="I947">
            <v>0</v>
          </cell>
        </row>
        <row r="948">
          <cell r="C948">
            <v>88140</v>
          </cell>
          <cell r="D948">
            <v>0</v>
          </cell>
          <cell r="E948">
            <v>20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</row>
        <row r="949">
          <cell r="C949">
            <v>88160</v>
          </cell>
          <cell r="D949">
            <v>0</v>
          </cell>
          <cell r="E949">
            <v>20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</row>
        <row r="950">
          <cell r="C950">
            <v>88170</v>
          </cell>
          <cell r="D950">
            <v>0</v>
          </cell>
          <cell r="E950">
            <v>10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</row>
        <row r="951">
          <cell r="C951">
            <v>88180</v>
          </cell>
          <cell r="D951">
            <v>0</v>
          </cell>
          <cell r="E951">
            <v>10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</row>
        <row r="952">
          <cell r="C952">
            <v>88200</v>
          </cell>
          <cell r="D952">
            <v>0</v>
          </cell>
          <cell r="E952">
            <v>20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</row>
        <row r="953">
          <cell r="C953">
            <v>88220</v>
          </cell>
          <cell r="D953">
            <v>7.16</v>
          </cell>
          <cell r="E953">
            <v>20</v>
          </cell>
          <cell r="F953">
            <v>35.799999999999997</v>
          </cell>
          <cell r="G953">
            <v>35.799999999999997</v>
          </cell>
          <cell r="H953">
            <v>0</v>
          </cell>
          <cell r="I953">
            <v>0</v>
          </cell>
        </row>
        <row r="954">
          <cell r="C954">
            <v>88230</v>
          </cell>
          <cell r="D954">
            <v>8.6300000000000008</v>
          </cell>
          <cell r="E954">
            <v>10</v>
          </cell>
          <cell r="F954">
            <v>78.95</v>
          </cell>
          <cell r="G954">
            <v>78.95</v>
          </cell>
          <cell r="H954">
            <v>0</v>
          </cell>
          <cell r="I954">
            <v>0</v>
          </cell>
        </row>
        <row r="955">
          <cell r="C955">
            <v>88240</v>
          </cell>
          <cell r="D955">
            <v>0</v>
          </cell>
          <cell r="E955">
            <v>10</v>
          </cell>
          <cell r="F955">
            <v>21.58</v>
          </cell>
          <cell r="G955">
            <v>21.58</v>
          </cell>
          <cell r="H955">
            <v>0</v>
          </cell>
          <cell r="I955">
            <v>0</v>
          </cell>
        </row>
        <row r="956">
          <cell r="C956">
            <v>88250</v>
          </cell>
          <cell r="D956">
            <v>0.11</v>
          </cell>
          <cell r="E956">
            <v>10</v>
          </cell>
          <cell r="F956">
            <v>0.28000000000000003</v>
          </cell>
          <cell r="G956">
            <v>0.28000000000000003</v>
          </cell>
          <cell r="H956">
            <v>0</v>
          </cell>
          <cell r="I956">
            <v>0</v>
          </cell>
        </row>
        <row r="957">
          <cell r="C957">
            <v>88260</v>
          </cell>
          <cell r="D957">
            <v>0.47</v>
          </cell>
          <cell r="E957">
            <v>10</v>
          </cell>
          <cell r="F957">
            <v>2.9</v>
          </cell>
          <cell r="G957">
            <v>2.9</v>
          </cell>
          <cell r="H957">
            <v>0</v>
          </cell>
          <cell r="I957">
            <v>0</v>
          </cell>
        </row>
        <row r="958">
          <cell r="C958">
            <v>88280</v>
          </cell>
          <cell r="D958">
            <v>3.93</v>
          </cell>
          <cell r="E958">
            <v>20</v>
          </cell>
          <cell r="F958">
            <v>44</v>
          </cell>
          <cell r="G958">
            <v>44</v>
          </cell>
          <cell r="H958">
            <v>0</v>
          </cell>
          <cell r="I958">
            <v>0</v>
          </cell>
        </row>
        <row r="959">
          <cell r="C959">
            <v>88300</v>
          </cell>
          <cell r="D959">
            <v>1.69</v>
          </cell>
          <cell r="E959">
            <v>20</v>
          </cell>
          <cell r="F959">
            <v>56.2</v>
          </cell>
          <cell r="G959">
            <v>56.2</v>
          </cell>
          <cell r="H959">
            <v>0</v>
          </cell>
          <cell r="I959">
            <v>0</v>
          </cell>
        </row>
        <row r="960">
          <cell r="C960">
            <v>88320</v>
          </cell>
          <cell r="D960">
            <v>1.9</v>
          </cell>
          <cell r="E960">
            <v>20</v>
          </cell>
          <cell r="F960">
            <v>35.9</v>
          </cell>
          <cell r="G960">
            <v>35.9</v>
          </cell>
          <cell r="H960">
            <v>0</v>
          </cell>
          <cell r="I960">
            <v>0</v>
          </cell>
        </row>
        <row r="961">
          <cell r="C961">
            <v>88340</v>
          </cell>
          <cell r="D961">
            <v>0.84</v>
          </cell>
          <cell r="E961">
            <v>20</v>
          </cell>
          <cell r="F961">
            <v>27.4</v>
          </cell>
          <cell r="G961">
            <v>27.4</v>
          </cell>
          <cell r="H961">
            <v>0</v>
          </cell>
          <cell r="I961">
            <v>0</v>
          </cell>
        </row>
        <row r="962">
          <cell r="C962">
            <v>88350</v>
          </cell>
          <cell r="D962">
            <v>0.75</v>
          </cell>
          <cell r="E962">
            <v>10</v>
          </cell>
          <cell r="F962">
            <v>7.95</v>
          </cell>
          <cell r="G962">
            <v>7.95</v>
          </cell>
          <cell r="H962">
            <v>0</v>
          </cell>
          <cell r="I962">
            <v>0</v>
          </cell>
        </row>
        <row r="963">
          <cell r="C963">
            <v>88360</v>
          </cell>
          <cell r="D963">
            <v>0.64</v>
          </cell>
          <cell r="E963">
            <v>10</v>
          </cell>
          <cell r="F963">
            <v>6.95</v>
          </cell>
          <cell r="G963">
            <v>6.95</v>
          </cell>
          <cell r="H963">
            <v>0</v>
          </cell>
          <cell r="I963">
            <v>0</v>
          </cell>
        </row>
        <row r="964">
          <cell r="C964">
            <v>88370</v>
          </cell>
          <cell r="D964">
            <v>0.45</v>
          </cell>
          <cell r="E964">
            <v>10</v>
          </cell>
          <cell r="F964">
            <v>5.45</v>
          </cell>
          <cell r="G964">
            <v>5.45</v>
          </cell>
          <cell r="H964">
            <v>0</v>
          </cell>
          <cell r="I964">
            <v>0</v>
          </cell>
        </row>
        <row r="965">
          <cell r="C965">
            <v>88380</v>
          </cell>
          <cell r="D965">
            <v>0.06</v>
          </cell>
          <cell r="E965">
            <v>10</v>
          </cell>
          <cell r="F965">
            <v>2.5499999999999998</v>
          </cell>
          <cell r="G965">
            <v>2.5499999999999998</v>
          </cell>
          <cell r="H965">
            <v>0</v>
          </cell>
          <cell r="I965">
            <v>0</v>
          </cell>
        </row>
        <row r="966">
          <cell r="C966">
            <v>88400</v>
          </cell>
          <cell r="D966">
            <v>0</v>
          </cell>
          <cell r="E966">
            <v>20</v>
          </cell>
          <cell r="F966">
            <v>0.3</v>
          </cell>
          <cell r="G966">
            <v>0.3</v>
          </cell>
          <cell r="H966">
            <v>0</v>
          </cell>
          <cell r="I966">
            <v>0</v>
          </cell>
        </row>
        <row r="967">
          <cell r="C967">
            <v>88420</v>
          </cell>
          <cell r="D967">
            <v>0</v>
          </cell>
          <cell r="E967">
            <v>20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</row>
        <row r="968">
          <cell r="C968">
            <v>88440</v>
          </cell>
          <cell r="D968">
            <v>0.1</v>
          </cell>
          <cell r="E968">
            <v>20</v>
          </cell>
          <cell r="F968">
            <v>0.5</v>
          </cell>
          <cell r="G968">
            <v>0.5</v>
          </cell>
          <cell r="H968">
            <v>0</v>
          </cell>
          <cell r="I968">
            <v>0</v>
          </cell>
        </row>
        <row r="969">
          <cell r="C969">
            <v>88460</v>
          </cell>
          <cell r="D969">
            <v>0.79</v>
          </cell>
          <cell r="E969">
            <v>20</v>
          </cell>
          <cell r="F969">
            <v>8.9</v>
          </cell>
          <cell r="G969">
            <v>8.9</v>
          </cell>
          <cell r="H969">
            <v>0</v>
          </cell>
          <cell r="I969">
            <v>0</v>
          </cell>
        </row>
        <row r="970">
          <cell r="C970">
            <v>88470</v>
          </cell>
          <cell r="D970">
            <v>2.14</v>
          </cell>
          <cell r="E970">
            <v>10</v>
          </cell>
          <cell r="F970">
            <v>14.65</v>
          </cell>
          <cell r="G970">
            <v>14.65</v>
          </cell>
          <cell r="H970">
            <v>0</v>
          </cell>
          <cell r="I970">
            <v>0</v>
          </cell>
        </row>
        <row r="971">
          <cell r="C971">
            <v>88480</v>
          </cell>
          <cell r="D971">
            <v>2.34</v>
          </cell>
          <cell r="E971">
            <v>10</v>
          </cell>
          <cell r="F971">
            <v>22.4</v>
          </cell>
          <cell r="G971">
            <v>22.4</v>
          </cell>
          <cell r="H971">
            <v>0</v>
          </cell>
          <cell r="I971">
            <v>0</v>
          </cell>
        </row>
        <row r="972">
          <cell r="C972">
            <v>88490</v>
          </cell>
          <cell r="D972">
            <v>1.99</v>
          </cell>
          <cell r="E972">
            <v>10</v>
          </cell>
          <cell r="F972">
            <v>21.65</v>
          </cell>
          <cell r="G972">
            <v>21.65</v>
          </cell>
          <cell r="H972">
            <v>0</v>
          </cell>
          <cell r="I972">
            <v>0</v>
          </cell>
        </row>
        <row r="973">
          <cell r="C973">
            <v>88500</v>
          </cell>
          <cell r="D973">
            <v>1.94</v>
          </cell>
          <cell r="E973">
            <v>10</v>
          </cell>
          <cell r="F973">
            <v>19.649999999999999</v>
          </cell>
          <cell r="G973">
            <v>19.649999999999999</v>
          </cell>
          <cell r="H973">
            <v>0</v>
          </cell>
          <cell r="I973">
            <v>0</v>
          </cell>
        </row>
        <row r="974">
          <cell r="C974">
            <v>88510</v>
          </cell>
          <cell r="D974">
            <v>1.36</v>
          </cell>
          <cell r="E974">
            <v>10</v>
          </cell>
          <cell r="F974">
            <v>16.5</v>
          </cell>
          <cell r="G974">
            <v>16.5</v>
          </cell>
          <cell r="H974">
            <v>0</v>
          </cell>
          <cell r="I974">
            <v>0</v>
          </cell>
        </row>
        <row r="975">
          <cell r="C975">
            <v>88520</v>
          </cell>
          <cell r="D975">
            <v>0.92</v>
          </cell>
          <cell r="E975">
            <v>10</v>
          </cell>
          <cell r="F975">
            <v>11.4</v>
          </cell>
          <cell r="G975">
            <v>11.4</v>
          </cell>
          <cell r="H975">
            <v>0</v>
          </cell>
          <cell r="I975">
            <v>0</v>
          </cell>
        </row>
        <row r="976">
          <cell r="C976">
            <v>88530</v>
          </cell>
          <cell r="D976">
            <v>0.22</v>
          </cell>
          <cell r="E976">
            <v>10</v>
          </cell>
          <cell r="F976">
            <v>5.7</v>
          </cell>
          <cell r="G976">
            <v>5.42</v>
          </cell>
          <cell r="H976">
            <v>0.28999999999999998</v>
          </cell>
          <cell r="I976">
            <v>0</v>
          </cell>
        </row>
        <row r="977">
          <cell r="C977">
            <v>88540</v>
          </cell>
          <cell r="D977">
            <v>0</v>
          </cell>
          <cell r="E977">
            <v>10</v>
          </cell>
          <cell r="F977">
            <v>0.55000000000000004</v>
          </cell>
          <cell r="G977">
            <v>0.52</v>
          </cell>
          <cell r="H977">
            <v>0.03</v>
          </cell>
          <cell r="I977">
            <v>0</v>
          </cell>
        </row>
        <row r="978">
          <cell r="C978">
            <v>88560</v>
          </cell>
          <cell r="D978">
            <v>0</v>
          </cell>
          <cell r="E978">
            <v>20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</row>
        <row r="979">
          <cell r="C979">
            <v>88580</v>
          </cell>
          <cell r="D979">
            <v>0.95</v>
          </cell>
          <cell r="E979">
            <v>20</v>
          </cell>
          <cell r="F979">
            <v>4.75</v>
          </cell>
          <cell r="G979">
            <v>4.51</v>
          </cell>
          <cell r="H979">
            <v>0.24</v>
          </cell>
          <cell r="I979">
            <v>0</v>
          </cell>
        </row>
        <row r="980">
          <cell r="C980">
            <v>88600</v>
          </cell>
          <cell r="D980">
            <v>6.79</v>
          </cell>
          <cell r="E980">
            <v>20</v>
          </cell>
          <cell r="F980">
            <v>77.400000000000006</v>
          </cell>
          <cell r="G980">
            <v>73.53</v>
          </cell>
          <cell r="H980">
            <v>3.87</v>
          </cell>
          <cell r="I980">
            <v>0</v>
          </cell>
        </row>
        <row r="981">
          <cell r="C981">
            <v>88620</v>
          </cell>
          <cell r="D981">
            <v>2.2200000000000002</v>
          </cell>
          <cell r="E981">
            <v>20</v>
          </cell>
          <cell r="F981">
            <v>90.1</v>
          </cell>
          <cell r="G981">
            <v>85.6</v>
          </cell>
          <cell r="H981">
            <v>4.51</v>
          </cell>
          <cell r="I981">
            <v>0</v>
          </cell>
        </row>
        <row r="982">
          <cell r="C982">
            <v>88630</v>
          </cell>
          <cell r="D982">
            <v>1.42</v>
          </cell>
          <cell r="E982">
            <v>10</v>
          </cell>
          <cell r="F982">
            <v>18.2</v>
          </cell>
          <cell r="G982">
            <v>17.29</v>
          </cell>
          <cell r="H982">
            <v>0.91</v>
          </cell>
          <cell r="I982">
            <v>0</v>
          </cell>
        </row>
        <row r="983">
          <cell r="C983">
            <v>88640</v>
          </cell>
          <cell r="D983">
            <v>3.04</v>
          </cell>
          <cell r="E983">
            <v>10</v>
          </cell>
          <cell r="F983">
            <v>22.3</v>
          </cell>
          <cell r="G983">
            <v>0</v>
          </cell>
          <cell r="H983">
            <v>2.23</v>
          </cell>
          <cell r="I983">
            <v>20.07</v>
          </cell>
        </row>
        <row r="984">
          <cell r="C984">
            <v>88660</v>
          </cell>
          <cell r="D984">
            <v>1.51</v>
          </cell>
          <cell r="E984">
            <v>20</v>
          </cell>
          <cell r="F984">
            <v>45.5</v>
          </cell>
          <cell r="G984">
            <v>0</v>
          </cell>
          <cell r="H984">
            <v>4.55</v>
          </cell>
          <cell r="I984">
            <v>40.950000000000003</v>
          </cell>
        </row>
        <row r="985">
          <cell r="C985">
            <v>88680</v>
          </cell>
          <cell r="D985">
            <v>0</v>
          </cell>
          <cell r="E985">
            <v>20</v>
          </cell>
          <cell r="F985">
            <v>7.55</v>
          </cell>
          <cell r="G985">
            <v>0</v>
          </cell>
          <cell r="H985">
            <v>0.76</v>
          </cell>
          <cell r="I985">
            <v>6.8</v>
          </cell>
        </row>
        <row r="986">
          <cell r="C986">
            <v>88700</v>
          </cell>
          <cell r="D986">
            <v>0.67</v>
          </cell>
          <cell r="E986">
            <v>20</v>
          </cell>
          <cell r="F986">
            <v>3.35</v>
          </cell>
          <cell r="G986">
            <v>0</v>
          </cell>
          <cell r="H986">
            <v>0.34</v>
          </cell>
          <cell r="I986">
            <v>3.02</v>
          </cell>
        </row>
        <row r="987">
          <cell r="C987">
            <v>88720</v>
          </cell>
          <cell r="D987">
            <v>1.6</v>
          </cell>
          <cell r="E987">
            <v>20</v>
          </cell>
          <cell r="F987">
            <v>22.7</v>
          </cell>
          <cell r="G987">
            <v>0</v>
          </cell>
          <cell r="H987">
            <v>2.27</v>
          </cell>
          <cell r="I987">
            <v>20.43</v>
          </cell>
        </row>
        <row r="988">
          <cell r="C988">
            <v>88740</v>
          </cell>
          <cell r="D988">
            <v>2.72</v>
          </cell>
          <cell r="E988">
            <v>20</v>
          </cell>
          <cell r="F988">
            <v>43.2</v>
          </cell>
          <cell r="G988">
            <v>0</v>
          </cell>
          <cell r="H988">
            <v>4.32</v>
          </cell>
          <cell r="I988">
            <v>38.880000000000003</v>
          </cell>
        </row>
        <row r="989">
          <cell r="C989">
            <v>88760</v>
          </cell>
          <cell r="D989">
            <v>2.27</v>
          </cell>
          <cell r="E989">
            <v>20</v>
          </cell>
          <cell r="F989">
            <v>49.9</v>
          </cell>
          <cell r="G989">
            <v>0</v>
          </cell>
          <cell r="H989">
            <v>4.99</v>
          </cell>
          <cell r="I989">
            <v>44.91</v>
          </cell>
        </row>
        <row r="990">
          <cell r="C990">
            <v>88770</v>
          </cell>
          <cell r="D990">
            <v>3.3</v>
          </cell>
          <cell r="E990">
            <v>10</v>
          </cell>
          <cell r="F990">
            <v>27.85</v>
          </cell>
          <cell r="G990">
            <v>0</v>
          </cell>
          <cell r="H990">
            <v>2.79</v>
          </cell>
          <cell r="I990">
            <v>25.07</v>
          </cell>
        </row>
        <row r="991">
          <cell r="C991">
            <v>88780</v>
          </cell>
          <cell r="D991">
            <v>3.05</v>
          </cell>
          <cell r="E991">
            <v>10</v>
          </cell>
          <cell r="F991">
            <v>31.75</v>
          </cell>
          <cell r="G991">
            <v>0</v>
          </cell>
          <cell r="H991">
            <v>3.18</v>
          </cell>
          <cell r="I991">
            <v>28.58</v>
          </cell>
        </row>
        <row r="992">
          <cell r="C992">
            <v>88790</v>
          </cell>
          <cell r="D992">
            <v>2.34</v>
          </cell>
          <cell r="E992">
            <v>10</v>
          </cell>
          <cell r="F992">
            <v>26.95</v>
          </cell>
          <cell r="G992">
            <v>0</v>
          </cell>
          <cell r="H992">
            <v>2.7</v>
          </cell>
          <cell r="I992">
            <v>24.26</v>
          </cell>
        </row>
        <row r="993">
          <cell r="C993">
            <v>88800</v>
          </cell>
          <cell r="D993">
            <v>0.14000000000000001</v>
          </cell>
          <cell r="E993">
            <v>10</v>
          </cell>
          <cell r="F993">
            <v>12.4</v>
          </cell>
          <cell r="G993">
            <v>0</v>
          </cell>
          <cell r="H993">
            <v>1.24</v>
          </cell>
          <cell r="I993">
            <v>11.16</v>
          </cell>
        </row>
        <row r="994">
          <cell r="C994">
            <v>88820</v>
          </cell>
          <cell r="D994">
            <v>0</v>
          </cell>
          <cell r="E994">
            <v>20</v>
          </cell>
          <cell r="F994">
            <v>0.7</v>
          </cell>
          <cell r="G994">
            <v>0</v>
          </cell>
          <cell r="H994">
            <v>7.0000000000000007E-2</v>
          </cell>
          <cell r="I994">
            <v>0.63</v>
          </cell>
        </row>
        <row r="995">
          <cell r="C995">
            <v>88840</v>
          </cell>
          <cell r="D995">
            <v>0</v>
          </cell>
          <cell r="E995">
            <v>20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</row>
        <row r="996">
          <cell r="C996">
            <v>88860</v>
          </cell>
          <cell r="D996">
            <v>0</v>
          </cell>
          <cell r="E996">
            <v>20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</row>
        <row r="997">
          <cell r="C997">
            <v>88870</v>
          </cell>
          <cell r="D997">
            <v>0</v>
          </cell>
          <cell r="E997">
            <v>10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</row>
        <row r="998">
          <cell r="C998">
            <v>88880</v>
          </cell>
          <cell r="D998">
            <v>1.44</v>
          </cell>
          <cell r="E998">
            <v>10</v>
          </cell>
          <cell r="F998">
            <v>3.6</v>
          </cell>
          <cell r="G998">
            <v>0</v>
          </cell>
          <cell r="H998">
            <v>0.36</v>
          </cell>
          <cell r="I998">
            <v>3.24</v>
          </cell>
        </row>
        <row r="999">
          <cell r="C999">
            <v>88890</v>
          </cell>
          <cell r="D999">
            <v>3.68</v>
          </cell>
          <cell r="E999">
            <v>10</v>
          </cell>
          <cell r="F999">
            <v>25.6</v>
          </cell>
          <cell r="G999">
            <v>0</v>
          </cell>
          <cell r="H999">
            <v>2.56</v>
          </cell>
          <cell r="I999">
            <v>23.04</v>
          </cell>
        </row>
        <row r="1000">
          <cell r="C1000">
            <v>88900</v>
          </cell>
          <cell r="D1000">
            <v>4.18</v>
          </cell>
          <cell r="E1000">
            <v>10</v>
          </cell>
          <cell r="F1000">
            <v>39.299999999999997</v>
          </cell>
          <cell r="G1000">
            <v>0</v>
          </cell>
          <cell r="H1000">
            <v>3.93</v>
          </cell>
          <cell r="I1000">
            <v>35.369999999999997</v>
          </cell>
        </row>
        <row r="1001">
          <cell r="C1001">
            <v>88920</v>
          </cell>
          <cell r="D1001">
            <v>0.2</v>
          </cell>
          <cell r="E1001">
            <v>20</v>
          </cell>
          <cell r="F1001">
            <v>43.8</v>
          </cell>
          <cell r="G1001">
            <v>0</v>
          </cell>
          <cell r="H1001">
            <v>4.38</v>
          </cell>
          <cell r="I1001">
            <v>39.42</v>
          </cell>
        </row>
        <row r="1002">
          <cell r="C1002">
            <v>88930</v>
          </cell>
          <cell r="D1002">
            <v>0</v>
          </cell>
          <cell r="E1002">
            <v>10</v>
          </cell>
          <cell r="F1002">
            <v>0.5</v>
          </cell>
          <cell r="G1002">
            <v>0</v>
          </cell>
          <cell r="H1002">
            <v>0.05</v>
          </cell>
          <cell r="I1002">
            <v>0.45</v>
          </cell>
        </row>
        <row r="1003">
          <cell r="C1003">
            <v>88940</v>
          </cell>
          <cell r="D1003">
            <v>0</v>
          </cell>
          <cell r="E1003">
            <v>10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</row>
        <row r="1004">
          <cell r="C1004">
            <v>88950</v>
          </cell>
          <cell r="D1004">
            <v>0</v>
          </cell>
          <cell r="E1004">
            <v>10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</row>
        <row r="1005">
          <cell r="C1005">
            <v>88960</v>
          </cell>
          <cell r="D1005">
            <v>0</v>
          </cell>
          <cell r="E1005">
            <v>10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</row>
        <row r="1006">
          <cell r="C1006">
            <v>88980</v>
          </cell>
          <cell r="D1006">
            <v>0.02</v>
          </cell>
          <cell r="E1006">
            <v>20</v>
          </cell>
          <cell r="F1006">
            <v>0.1</v>
          </cell>
          <cell r="G1006">
            <v>0.09</v>
          </cell>
          <cell r="H1006">
            <v>0.01</v>
          </cell>
          <cell r="I1006">
            <v>0</v>
          </cell>
        </row>
        <row r="1007">
          <cell r="C1007">
            <v>89000</v>
          </cell>
          <cell r="D1007">
            <v>0</v>
          </cell>
          <cell r="E1007">
            <v>20</v>
          </cell>
          <cell r="F1007">
            <v>0.1</v>
          </cell>
          <cell r="G1007">
            <v>0.09</v>
          </cell>
          <cell r="H1007">
            <v>0.01</v>
          </cell>
          <cell r="I1007">
            <v>0</v>
          </cell>
        </row>
        <row r="1008">
          <cell r="C1008">
            <v>89010</v>
          </cell>
          <cell r="D1008">
            <v>0.66</v>
          </cell>
          <cell r="E1008">
            <v>10</v>
          </cell>
          <cell r="F1008">
            <v>1.65</v>
          </cell>
          <cell r="G1008">
            <v>1.49</v>
          </cell>
          <cell r="H1008">
            <v>0.17</v>
          </cell>
          <cell r="I1008">
            <v>0</v>
          </cell>
        </row>
        <row r="1009">
          <cell r="C1009">
            <v>89020</v>
          </cell>
          <cell r="D1009">
            <v>3.72</v>
          </cell>
          <cell r="E1009">
            <v>10</v>
          </cell>
          <cell r="F1009">
            <v>21.9</v>
          </cell>
          <cell r="G1009">
            <v>19.71</v>
          </cell>
          <cell r="H1009">
            <v>2.19</v>
          </cell>
          <cell r="I1009">
            <v>0</v>
          </cell>
        </row>
        <row r="1010">
          <cell r="C1010">
            <v>89030</v>
          </cell>
          <cell r="D1010">
            <v>0</v>
          </cell>
          <cell r="E1010">
            <v>10</v>
          </cell>
          <cell r="F1010">
            <v>9.3000000000000007</v>
          </cell>
          <cell r="G1010">
            <v>8.3699999999999992</v>
          </cell>
          <cell r="H1010">
            <v>0.93</v>
          </cell>
          <cell r="I1010">
            <v>0</v>
          </cell>
        </row>
        <row r="1011">
          <cell r="C1011">
            <v>89040</v>
          </cell>
          <cell r="D1011">
            <v>0</v>
          </cell>
          <cell r="E1011">
            <v>10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</row>
        <row r="1012">
          <cell r="C1012">
            <v>89060</v>
          </cell>
          <cell r="D1012">
            <v>0</v>
          </cell>
          <cell r="E1012">
            <v>20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</row>
        <row r="1013">
          <cell r="C1013">
            <v>89080</v>
          </cell>
          <cell r="D1013">
            <v>0</v>
          </cell>
          <cell r="E1013">
            <v>20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</row>
        <row r="1014">
          <cell r="C1014">
            <v>89100</v>
          </cell>
          <cell r="D1014">
            <v>0.89</v>
          </cell>
          <cell r="E1014">
            <v>20</v>
          </cell>
          <cell r="F1014">
            <v>4.45</v>
          </cell>
          <cell r="G1014">
            <v>4.01</v>
          </cell>
          <cell r="H1014">
            <v>0.45</v>
          </cell>
          <cell r="I1014">
            <v>0</v>
          </cell>
        </row>
        <row r="1015">
          <cell r="C1015">
            <v>89120</v>
          </cell>
          <cell r="D1015">
            <v>2.71</v>
          </cell>
          <cell r="E1015">
            <v>20</v>
          </cell>
          <cell r="F1015">
            <v>36</v>
          </cell>
          <cell r="G1015">
            <v>32.4</v>
          </cell>
          <cell r="H1015">
            <v>3.6</v>
          </cell>
          <cell r="I1015">
            <v>0</v>
          </cell>
        </row>
        <row r="1016">
          <cell r="C1016">
            <v>89140</v>
          </cell>
          <cell r="D1016">
            <v>6.54</v>
          </cell>
          <cell r="E1016">
            <v>20</v>
          </cell>
          <cell r="F1016">
            <v>92.5</v>
          </cell>
          <cell r="G1016">
            <v>83.25</v>
          </cell>
          <cell r="H1016">
            <v>9.25</v>
          </cell>
          <cell r="I1016">
            <v>0</v>
          </cell>
        </row>
        <row r="1017">
          <cell r="C1017">
            <v>89150</v>
          </cell>
          <cell r="D1017">
            <v>8.34</v>
          </cell>
          <cell r="E1017">
            <v>10</v>
          </cell>
          <cell r="F1017">
            <v>74.400000000000006</v>
          </cell>
          <cell r="G1017">
            <v>66.959999999999994</v>
          </cell>
          <cell r="H1017">
            <v>7.44</v>
          </cell>
          <cell r="I1017">
            <v>0</v>
          </cell>
        </row>
        <row r="1018">
          <cell r="C1018">
            <v>89160</v>
          </cell>
          <cell r="D1018">
            <v>10.88</v>
          </cell>
          <cell r="E1018">
            <v>10</v>
          </cell>
          <cell r="F1018">
            <v>96.1</v>
          </cell>
          <cell r="G1018">
            <v>86.49</v>
          </cell>
          <cell r="H1018">
            <v>9.61</v>
          </cell>
          <cell r="I1018">
            <v>0</v>
          </cell>
        </row>
        <row r="1019">
          <cell r="C1019">
            <v>89170</v>
          </cell>
          <cell r="D1019">
            <v>6.62</v>
          </cell>
          <cell r="E1019">
            <v>10</v>
          </cell>
          <cell r="F1019">
            <v>87.5</v>
          </cell>
          <cell r="G1019">
            <v>78.75</v>
          </cell>
          <cell r="H1019">
            <v>8.75</v>
          </cell>
          <cell r="I1019">
            <v>0</v>
          </cell>
        </row>
        <row r="1020">
          <cell r="C1020">
            <v>89180</v>
          </cell>
          <cell r="D1020">
            <v>1.46</v>
          </cell>
          <cell r="E1020">
            <v>10</v>
          </cell>
          <cell r="F1020">
            <v>40.4</v>
          </cell>
          <cell r="G1020">
            <v>36.36</v>
          </cell>
          <cell r="H1020">
            <v>4.04</v>
          </cell>
          <cell r="I1020">
            <v>0</v>
          </cell>
        </row>
        <row r="1021">
          <cell r="C1021">
            <v>89190</v>
          </cell>
          <cell r="D1021">
            <v>0.57999999999999996</v>
          </cell>
          <cell r="E1021">
            <v>10</v>
          </cell>
          <cell r="F1021">
            <v>10.199999999999999</v>
          </cell>
          <cell r="G1021">
            <v>9.18</v>
          </cell>
          <cell r="H1021">
            <v>1.02</v>
          </cell>
          <cell r="I1021">
            <v>0</v>
          </cell>
        </row>
        <row r="1022">
          <cell r="C1022">
            <v>89200</v>
          </cell>
          <cell r="D1022">
            <v>0.92</v>
          </cell>
          <cell r="E1022">
            <v>10</v>
          </cell>
          <cell r="F1022">
            <v>7.5</v>
          </cell>
          <cell r="G1022">
            <v>6.75</v>
          </cell>
          <cell r="H1022">
            <v>0.75</v>
          </cell>
          <cell r="I1022">
            <v>0</v>
          </cell>
        </row>
        <row r="1023">
          <cell r="C1023">
            <v>89220</v>
          </cell>
          <cell r="D1023">
            <v>0.69</v>
          </cell>
          <cell r="E1023">
            <v>20</v>
          </cell>
          <cell r="F1023">
            <v>16.100000000000001</v>
          </cell>
          <cell r="G1023">
            <v>14.49</v>
          </cell>
          <cell r="H1023">
            <v>1.61</v>
          </cell>
          <cell r="I1023">
            <v>0</v>
          </cell>
        </row>
        <row r="1024">
          <cell r="C1024">
            <v>89240</v>
          </cell>
          <cell r="D1024">
            <v>0.59</v>
          </cell>
          <cell r="E1024">
            <v>20</v>
          </cell>
          <cell r="F1024">
            <v>12.8</v>
          </cell>
          <cell r="G1024">
            <v>11.52</v>
          </cell>
          <cell r="H1024">
            <v>1.28</v>
          </cell>
          <cell r="I1024">
            <v>0</v>
          </cell>
        </row>
        <row r="1025">
          <cell r="C1025">
            <v>89260</v>
          </cell>
          <cell r="D1025">
            <v>3.44</v>
          </cell>
          <cell r="E1025">
            <v>20</v>
          </cell>
          <cell r="F1025">
            <v>40.299999999999997</v>
          </cell>
          <cell r="G1025">
            <v>36.270000000000003</v>
          </cell>
          <cell r="H1025">
            <v>4.03</v>
          </cell>
          <cell r="I1025">
            <v>0</v>
          </cell>
        </row>
        <row r="1026">
          <cell r="C1026">
            <v>89270</v>
          </cell>
          <cell r="D1026">
            <v>3.3</v>
          </cell>
          <cell r="E1026">
            <v>10</v>
          </cell>
          <cell r="F1026">
            <v>33.700000000000003</v>
          </cell>
          <cell r="G1026">
            <v>30.33</v>
          </cell>
          <cell r="H1026">
            <v>3.37</v>
          </cell>
          <cell r="I1026">
            <v>0</v>
          </cell>
        </row>
        <row r="1027">
          <cell r="C1027">
            <v>89280</v>
          </cell>
          <cell r="D1027">
            <v>1.57</v>
          </cell>
          <cell r="E1027">
            <v>10</v>
          </cell>
          <cell r="F1027">
            <v>24.35</v>
          </cell>
          <cell r="G1027">
            <v>21.92</v>
          </cell>
          <cell r="H1027">
            <v>2.44</v>
          </cell>
          <cell r="I1027">
            <v>0</v>
          </cell>
        </row>
        <row r="1028">
          <cell r="C1028">
            <v>89290</v>
          </cell>
          <cell r="D1028">
            <v>2.67</v>
          </cell>
          <cell r="E1028">
            <v>10</v>
          </cell>
          <cell r="F1028">
            <v>21.2</v>
          </cell>
          <cell r="G1028">
            <v>19.079999999999998</v>
          </cell>
          <cell r="H1028">
            <v>2.12</v>
          </cell>
          <cell r="I1028">
            <v>0</v>
          </cell>
        </row>
        <row r="1029">
          <cell r="C1029">
            <v>89300</v>
          </cell>
          <cell r="D1029">
            <v>2.52</v>
          </cell>
          <cell r="E1029">
            <v>10</v>
          </cell>
          <cell r="F1029">
            <v>25.95</v>
          </cell>
          <cell r="G1029">
            <v>23.36</v>
          </cell>
          <cell r="H1029">
            <v>2.6</v>
          </cell>
          <cell r="I1029">
            <v>0</v>
          </cell>
        </row>
        <row r="1030">
          <cell r="C1030">
            <v>89310</v>
          </cell>
          <cell r="D1030">
            <v>5.21</v>
          </cell>
          <cell r="E1030">
            <v>10</v>
          </cell>
          <cell r="F1030">
            <v>38.65</v>
          </cell>
          <cell r="G1030">
            <v>34.79</v>
          </cell>
          <cell r="H1030">
            <v>3.87</v>
          </cell>
          <cell r="I1030">
            <v>0</v>
          </cell>
        </row>
        <row r="1031">
          <cell r="C1031">
            <v>89320</v>
          </cell>
          <cell r="D1031">
            <v>1.59</v>
          </cell>
          <cell r="E1031">
            <v>10</v>
          </cell>
          <cell r="F1031">
            <v>34</v>
          </cell>
          <cell r="G1031">
            <v>30.6</v>
          </cell>
          <cell r="H1031">
            <v>3.4</v>
          </cell>
          <cell r="I1031">
            <v>0</v>
          </cell>
        </row>
        <row r="1032">
          <cell r="C1032">
            <v>89330</v>
          </cell>
          <cell r="D1032">
            <v>2.85</v>
          </cell>
          <cell r="E1032">
            <v>10</v>
          </cell>
          <cell r="F1032">
            <v>22.2</v>
          </cell>
          <cell r="G1032">
            <v>19.98</v>
          </cell>
          <cell r="H1032">
            <v>2.2200000000000002</v>
          </cell>
          <cell r="I1032">
            <v>0</v>
          </cell>
        </row>
        <row r="1033">
          <cell r="C1033">
            <v>89340</v>
          </cell>
          <cell r="D1033">
            <v>1.89</v>
          </cell>
          <cell r="E1033">
            <v>10</v>
          </cell>
          <cell r="F1033">
            <v>23.7</v>
          </cell>
          <cell r="G1033">
            <v>21.33</v>
          </cell>
          <cell r="H1033">
            <v>2.37</v>
          </cell>
          <cell r="I1033">
            <v>0</v>
          </cell>
        </row>
        <row r="1034">
          <cell r="C1034">
            <v>89350</v>
          </cell>
          <cell r="D1034">
            <v>0.61</v>
          </cell>
          <cell r="E1034">
            <v>10</v>
          </cell>
          <cell r="F1034">
            <v>12.5</v>
          </cell>
          <cell r="G1034">
            <v>11.25</v>
          </cell>
          <cell r="H1034">
            <v>1.25</v>
          </cell>
          <cell r="I1034">
            <v>0</v>
          </cell>
        </row>
        <row r="1035">
          <cell r="C1035">
            <v>89360</v>
          </cell>
          <cell r="D1035">
            <v>0.56999999999999995</v>
          </cell>
          <cell r="E1035">
            <v>10</v>
          </cell>
          <cell r="F1035">
            <v>5.9</v>
          </cell>
          <cell r="G1035">
            <v>5.31</v>
          </cell>
          <cell r="H1035">
            <v>0.59</v>
          </cell>
          <cell r="I1035">
            <v>0</v>
          </cell>
        </row>
        <row r="1036">
          <cell r="C1036">
            <v>89370</v>
          </cell>
          <cell r="D1036">
            <v>0.82</v>
          </cell>
          <cell r="E1036">
            <v>10</v>
          </cell>
          <cell r="F1036">
            <v>6.95</v>
          </cell>
          <cell r="G1036">
            <v>6.26</v>
          </cell>
          <cell r="H1036">
            <v>0.7</v>
          </cell>
          <cell r="I1036">
            <v>0</v>
          </cell>
        </row>
        <row r="1037">
          <cell r="C1037">
            <v>89380</v>
          </cell>
          <cell r="D1037">
            <v>0.09</v>
          </cell>
          <cell r="E1037">
            <v>10</v>
          </cell>
          <cell r="F1037">
            <v>4.55</v>
          </cell>
          <cell r="G1037">
            <v>4.0999999999999996</v>
          </cell>
          <cell r="H1037">
            <v>0.46</v>
          </cell>
          <cell r="I1037">
            <v>0</v>
          </cell>
        </row>
        <row r="1038">
          <cell r="C1038">
            <v>89390</v>
          </cell>
          <cell r="D1038">
            <v>0.2</v>
          </cell>
          <cell r="E1038">
            <v>10</v>
          </cell>
          <cell r="F1038">
            <v>1.45</v>
          </cell>
          <cell r="G1038">
            <v>1.31</v>
          </cell>
          <cell r="H1038">
            <v>0.15</v>
          </cell>
          <cell r="I1038">
            <v>0</v>
          </cell>
        </row>
        <row r="1039">
          <cell r="C1039">
            <v>89400</v>
          </cell>
          <cell r="D1039">
            <v>0.9</v>
          </cell>
          <cell r="E1039">
            <v>10</v>
          </cell>
          <cell r="F1039">
            <v>5.5</v>
          </cell>
          <cell r="G1039">
            <v>4.95</v>
          </cell>
          <cell r="H1039">
            <v>0.55000000000000004</v>
          </cell>
          <cell r="I1039">
            <v>0</v>
          </cell>
        </row>
        <row r="1040">
          <cell r="C1040">
            <v>89420</v>
          </cell>
          <cell r="D1040">
            <v>4.84</v>
          </cell>
          <cell r="E1040">
            <v>20</v>
          </cell>
          <cell r="F1040">
            <v>57.4</v>
          </cell>
          <cell r="G1040">
            <v>51.66</v>
          </cell>
          <cell r="H1040">
            <v>5.74</v>
          </cell>
          <cell r="I1040">
            <v>0</v>
          </cell>
        </row>
        <row r="1041">
          <cell r="C1041">
            <v>89430</v>
          </cell>
          <cell r="D1041">
            <v>3.85</v>
          </cell>
          <cell r="E1041">
            <v>10</v>
          </cell>
          <cell r="F1041">
            <v>43.45</v>
          </cell>
          <cell r="G1041">
            <v>39.11</v>
          </cell>
          <cell r="H1041">
            <v>4.3499999999999996</v>
          </cell>
          <cell r="I1041">
            <v>0</v>
          </cell>
        </row>
        <row r="1042">
          <cell r="C1042">
            <v>89440</v>
          </cell>
          <cell r="D1042">
            <v>3.96</v>
          </cell>
          <cell r="E1042">
            <v>10</v>
          </cell>
          <cell r="F1042">
            <v>39.049999999999997</v>
          </cell>
          <cell r="G1042">
            <v>35.15</v>
          </cell>
          <cell r="H1042">
            <v>3.91</v>
          </cell>
          <cell r="I1042">
            <v>0</v>
          </cell>
        </row>
        <row r="1043">
          <cell r="C1043">
            <v>89450</v>
          </cell>
          <cell r="D1043">
            <v>3.32</v>
          </cell>
          <cell r="E1043">
            <v>10</v>
          </cell>
          <cell r="F1043">
            <v>36.4</v>
          </cell>
          <cell r="G1043">
            <v>32.76</v>
          </cell>
          <cell r="H1043">
            <v>3.64</v>
          </cell>
          <cell r="I1043">
            <v>0</v>
          </cell>
        </row>
        <row r="1044">
          <cell r="C1044">
            <v>89460</v>
          </cell>
          <cell r="D1044">
            <v>2.72</v>
          </cell>
          <cell r="E1044">
            <v>10</v>
          </cell>
          <cell r="F1044">
            <v>30.2</v>
          </cell>
          <cell r="G1044">
            <v>27.18</v>
          </cell>
          <cell r="H1044">
            <v>3.02</v>
          </cell>
          <cell r="I1044">
            <v>0</v>
          </cell>
        </row>
        <row r="1045">
          <cell r="C1045">
            <v>89480</v>
          </cell>
          <cell r="D1045">
            <v>2.02</v>
          </cell>
          <cell r="E1045">
            <v>20</v>
          </cell>
          <cell r="F1045">
            <v>47.4</v>
          </cell>
          <cell r="G1045">
            <v>42.66</v>
          </cell>
          <cell r="H1045">
            <v>4.74</v>
          </cell>
          <cell r="I1045">
            <v>0</v>
          </cell>
        </row>
        <row r="1046">
          <cell r="C1046">
            <v>89500</v>
          </cell>
          <cell r="D1046">
            <v>0.34</v>
          </cell>
          <cell r="E1046">
            <v>20</v>
          </cell>
          <cell r="F1046">
            <v>23.6</v>
          </cell>
          <cell r="G1046">
            <v>21.24</v>
          </cell>
          <cell r="H1046">
            <v>2.36</v>
          </cell>
          <cell r="I1046">
            <v>0</v>
          </cell>
        </row>
        <row r="1047">
          <cell r="C1047">
            <v>89520</v>
          </cell>
          <cell r="D1047">
            <v>0</v>
          </cell>
          <cell r="E1047">
            <v>20</v>
          </cell>
          <cell r="F1047">
            <v>1.7</v>
          </cell>
          <cell r="G1047">
            <v>1.53</v>
          </cell>
          <cell r="H1047">
            <v>0.17</v>
          </cell>
          <cell r="I1047">
            <v>0</v>
          </cell>
        </row>
        <row r="1048">
          <cell r="C1048">
            <v>89540</v>
          </cell>
          <cell r="D1048">
            <v>0</v>
          </cell>
          <cell r="E1048">
            <v>20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</row>
        <row r="1049">
          <cell r="C1049">
            <v>89560</v>
          </cell>
          <cell r="D1049">
            <v>0</v>
          </cell>
          <cell r="E1049">
            <v>20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</row>
        <row r="1050">
          <cell r="C1050">
            <v>89570</v>
          </cell>
          <cell r="D1050">
            <v>0.09</v>
          </cell>
          <cell r="E1050">
            <v>10</v>
          </cell>
          <cell r="F1050">
            <v>0.23</v>
          </cell>
          <cell r="G1050">
            <v>0.21</v>
          </cell>
          <cell r="H1050">
            <v>0.02</v>
          </cell>
          <cell r="I1050">
            <v>0</v>
          </cell>
        </row>
        <row r="1051">
          <cell r="C1051">
            <v>89580</v>
          </cell>
          <cell r="D1051">
            <v>0.38</v>
          </cell>
          <cell r="E1051">
            <v>10</v>
          </cell>
          <cell r="F1051">
            <v>2.35</v>
          </cell>
          <cell r="G1051">
            <v>2.12</v>
          </cell>
          <cell r="H1051">
            <v>0.24</v>
          </cell>
          <cell r="I1051">
            <v>0</v>
          </cell>
        </row>
        <row r="1052">
          <cell r="C1052">
            <v>89590</v>
          </cell>
          <cell r="D1052">
            <v>0.68</v>
          </cell>
          <cell r="E1052">
            <v>10</v>
          </cell>
          <cell r="F1052">
            <v>5.3</v>
          </cell>
          <cell r="G1052">
            <v>4.7699999999999996</v>
          </cell>
          <cell r="H1052">
            <v>0.53</v>
          </cell>
          <cell r="I1052">
            <v>0</v>
          </cell>
        </row>
        <row r="1053">
          <cell r="C1053">
            <v>89600</v>
          </cell>
          <cell r="D1053">
            <v>1.45</v>
          </cell>
          <cell r="E1053">
            <v>10</v>
          </cell>
          <cell r="F1053">
            <v>10.65</v>
          </cell>
          <cell r="G1053">
            <v>9.59</v>
          </cell>
          <cell r="H1053">
            <v>1.07</v>
          </cell>
          <cell r="I1053">
            <v>0</v>
          </cell>
        </row>
        <row r="1054">
          <cell r="C1054">
            <v>89620</v>
          </cell>
          <cell r="D1054">
            <v>3.94</v>
          </cell>
          <cell r="E1054">
            <v>20</v>
          </cell>
          <cell r="F1054">
            <v>53.9</v>
          </cell>
          <cell r="G1054">
            <v>48.51</v>
          </cell>
          <cell r="H1054">
            <v>5.39</v>
          </cell>
          <cell r="I1054">
            <v>0</v>
          </cell>
        </row>
        <row r="1055">
          <cell r="C1055">
            <v>89640</v>
          </cell>
          <cell r="D1055">
            <v>5.94</v>
          </cell>
          <cell r="E1055">
            <v>20</v>
          </cell>
          <cell r="F1055">
            <v>98.8</v>
          </cell>
          <cell r="G1055">
            <v>88.92</v>
          </cell>
          <cell r="H1055">
            <v>9.8800000000000008</v>
          </cell>
          <cell r="I1055">
            <v>0</v>
          </cell>
        </row>
        <row r="1056">
          <cell r="C1056">
            <v>89650</v>
          </cell>
          <cell r="D1056">
            <v>5.96</v>
          </cell>
          <cell r="E1056">
            <v>10</v>
          </cell>
          <cell r="F1056">
            <v>59.5</v>
          </cell>
          <cell r="G1056">
            <v>53.55</v>
          </cell>
          <cell r="H1056">
            <v>5.95</v>
          </cell>
          <cell r="I1056">
            <v>0</v>
          </cell>
        </row>
        <row r="1057">
          <cell r="C1057">
            <v>89660</v>
          </cell>
          <cell r="D1057">
            <v>5.4</v>
          </cell>
          <cell r="E1057">
            <v>10</v>
          </cell>
          <cell r="F1057">
            <v>56.8</v>
          </cell>
          <cell r="G1057">
            <v>51.12</v>
          </cell>
          <cell r="H1057">
            <v>5.68</v>
          </cell>
          <cell r="I1057">
            <v>0</v>
          </cell>
        </row>
        <row r="1058">
          <cell r="C1058">
            <v>89680</v>
          </cell>
          <cell r="D1058">
            <v>4.96</v>
          </cell>
          <cell r="E1058">
            <v>20</v>
          </cell>
          <cell r="F1058">
            <v>103.6</v>
          </cell>
          <cell r="G1058">
            <v>93.24</v>
          </cell>
          <cell r="H1058">
            <v>10.36</v>
          </cell>
          <cell r="I1058">
            <v>0</v>
          </cell>
        </row>
        <row r="1059">
          <cell r="C1059">
            <v>89700</v>
          </cell>
          <cell r="D1059">
            <v>3.57</v>
          </cell>
          <cell r="E1059">
            <v>20</v>
          </cell>
          <cell r="F1059">
            <v>85.3</v>
          </cell>
          <cell r="G1059">
            <v>76.77</v>
          </cell>
          <cell r="H1059">
            <v>8.5299999999999994</v>
          </cell>
          <cell r="I1059">
            <v>0</v>
          </cell>
        </row>
        <row r="1060">
          <cell r="C1060">
            <v>89720</v>
          </cell>
          <cell r="D1060">
            <v>1.84</v>
          </cell>
          <cell r="E1060">
            <v>20</v>
          </cell>
          <cell r="F1060">
            <v>54.1</v>
          </cell>
          <cell r="G1060">
            <v>48.69</v>
          </cell>
          <cell r="H1060">
            <v>5.41</v>
          </cell>
          <cell r="I1060">
            <v>0</v>
          </cell>
        </row>
        <row r="1061">
          <cell r="C1061">
            <v>89740</v>
          </cell>
          <cell r="D1061">
            <v>2.36</v>
          </cell>
          <cell r="E1061">
            <v>20</v>
          </cell>
          <cell r="F1061">
            <v>42</v>
          </cell>
          <cell r="G1061">
            <v>37.799999999999997</v>
          </cell>
          <cell r="H1061">
            <v>4.2</v>
          </cell>
          <cell r="I1061">
            <v>0</v>
          </cell>
        </row>
        <row r="1062">
          <cell r="C1062">
            <v>89750</v>
          </cell>
          <cell r="D1062">
            <v>1.55</v>
          </cell>
          <cell r="E1062">
            <v>10</v>
          </cell>
          <cell r="F1062">
            <v>19.55</v>
          </cell>
          <cell r="G1062">
            <v>17.600000000000001</v>
          </cell>
          <cell r="H1062">
            <v>1.96</v>
          </cell>
          <cell r="I1062">
            <v>0</v>
          </cell>
        </row>
        <row r="1063">
          <cell r="C1063">
            <v>89760</v>
          </cell>
          <cell r="D1063">
            <v>1.1000000000000001</v>
          </cell>
          <cell r="E1063">
            <v>10</v>
          </cell>
          <cell r="F1063">
            <v>13.25</v>
          </cell>
          <cell r="G1063">
            <v>0.66</v>
          </cell>
          <cell r="H1063">
            <v>0</v>
          </cell>
          <cell r="I1063">
            <v>12.59</v>
          </cell>
        </row>
        <row r="1064">
          <cell r="C1064">
            <v>89780</v>
          </cell>
          <cell r="D1064">
            <v>0.78</v>
          </cell>
          <cell r="E1064">
            <v>20</v>
          </cell>
          <cell r="F1064">
            <v>18.8</v>
          </cell>
          <cell r="G1064">
            <v>0.94</v>
          </cell>
          <cell r="H1064">
            <v>0</v>
          </cell>
          <cell r="I1064">
            <v>17.86</v>
          </cell>
        </row>
        <row r="1065">
          <cell r="C1065">
            <v>89790</v>
          </cell>
          <cell r="D1065">
            <v>0.87</v>
          </cell>
          <cell r="E1065">
            <v>10</v>
          </cell>
          <cell r="F1065">
            <v>8.25</v>
          </cell>
          <cell r="G1065">
            <v>0.41</v>
          </cell>
          <cell r="H1065">
            <v>0</v>
          </cell>
          <cell r="I1065">
            <v>7.84</v>
          </cell>
        </row>
        <row r="1066">
          <cell r="C1066">
            <v>89800</v>
          </cell>
          <cell r="D1066">
            <v>0.84</v>
          </cell>
          <cell r="E1066">
            <v>10</v>
          </cell>
          <cell r="F1066">
            <v>8.5500000000000007</v>
          </cell>
          <cell r="G1066">
            <v>0.43</v>
          </cell>
          <cell r="H1066">
            <v>0</v>
          </cell>
          <cell r="I1066">
            <v>8.1199999999999992</v>
          </cell>
        </row>
        <row r="1067">
          <cell r="C1067">
            <v>89810</v>
          </cell>
          <cell r="D1067">
            <v>1.46</v>
          </cell>
          <cell r="E1067">
            <v>10</v>
          </cell>
          <cell r="F1067">
            <v>11.5</v>
          </cell>
          <cell r="G1067">
            <v>0.57999999999999996</v>
          </cell>
          <cell r="H1067">
            <v>0</v>
          </cell>
          <cell r="I1067">
            <v>10.93</v>
          </cell>
        </row>
        <row r="1068">
          <cell r="C1068">
            <v>89820</v>
          </cell>
          <cell r="D1068">
            <v>1.33</v>
          </cell>
          <cell r="E1068">
            <v>10</v>
          </cell>
          <cell r="F1068">
            <v>13.95</v>
          </cell>
          <cell r="G1068">
            <v>0.7</v>
          </cell>
          <cell r="H1068">
            <v>0</v>
          </cell>
          <cell r="I1068">
            <v>13.25</v>
          </cell>
        </row>
        <row r="1069">
          <cell r="C1069">
            <v>89830</v>
          </cell>
          <cell r="D1069">
            <v>1.51</v>
          </cell>
          <cell r="E1069">
            <v>10</v>
          </cell>
          <cell r="F1069">
            <v>14.2</v>
          </cell>
          <cell r="G1069">
            <v>0.71</v>
          </cell>
          <cell r="H1069">
            <v>0</v>
          </cell>
          <cell r="I1069">
            <v>13.49</v>
          </cell>
        </row>
        <row r="1070">
          <cell r="C1070">
            <v>89840</v>
          </cell>
          <cell r="D1070">
            <v>1.78</v>
          </cell>
          <cell r="E1070">
            <v>10</v>
          </cell>
          <cell r="F1070">
            <v>16.45</v>
          </cell>
          <cell r="G1070">
            <v>0.82</v>
          </cell>
          <cell r="H1070">
            <v>0</v>
          </cell>
          <cell r="I1070">
            <v>15.63</v>
          </cell>
        </row>
        <row r="1071">
          <cell r="C1071">
            <v>89850</v>
          </cell>
          <cell r="D1071">
            <v>1.28</v>
          </cell>
          <cell r="E1071">
            <v>10</v>
          </cell>
          <cell r="F1071">
            <v>15.3</v>
          </cell>
          <cell r="G1071">
            <v>0.77</v>
          </cell>
          <cell r="H1071">
            <v>0</v>
          </cell>
          <cell r="I1071">
            <v>14.54</v>
          </cell>
        </row>
        <row r="1072">
          <cell r="C1072">
            <v>89860</v>
          </cell>
          <cell r="D1072">
            <v>1.52</v>
          </cell>
          <cell r="E1072">
            <v>10</v>
          </cell>
          <cell r="F1072">
            <v>14</v>
          </cell>
          <cell r="G1072">
            <v>0.84</v>
          </cell>
          <cell r="H1072">
            <v>0</v>
          </cell>
          <cell r="I1072">
            <v>13.44</v>
          </cell>
        </row>
        <row r="1073">
          <cell r="C1073">
            <v>89880</v>
          </cell>
          <cell r="D1073">
            <v>1.93</v>
          </cell>
          <cell r="E1073">
            <v>20</v>
          </cell>
          <cell r="F1073">
            <v>34.5</v>
          </cell>
          <cell r="G1073">
            <v>2.0699999999999998</v>
          </cell>
          <cell r="H1073">
            <v>0</v>
          </cell>
          <cell r="I1073">
            <v>33.119999999999997</v>
          </cell>
        </row>
        <row r="1074">
          <cell r="C1074">
            <v>89890</v>
          </cell>
          <cell r="D1074">
            <v>2.0499999999999998</v>
          </cell>
          <cell r="E1074">
            <v>10</v>
          </cell>
          <cell r="F1074">
            <v>19.899999999999999</v>
          </cell>
          <cell r="G1074">
            <v>1</v>
          </cell>
          <cell r="H1074">
            <v>0</v>
          </cell>
          <cell r="I1074">
            <v>18.91</v>
          </cell>
        </row>
        <row r="1075">
          <cell r="C1075">
            <v>89900</v>
          </cell>
          <cell r="D1075">
            <v>3.86</v>
          </cell>
          <cell r="E1075">
            <v>10</v>
          </cell>
          <cell r="F1075">
            <v>29.55</v>
          </cell>
          <cell r="G1075">
            <v>1.48</v>
          </cell>
          <cell r="H1075">
            <v>0</v>
          </cell>
          <cell r="I1075">
            <v>28.07</v>
          </cell>
        </row>
        <row r="1076">
          <cell r="C1076">
            <v>89920</v>
          </cell>
          <cell r="D1076">
            <v>3.48</v>
          </cell>
          <cell r="E1076">
            <v>20</v>
          </cell>
          <cell r="F1076">
            <v>73.400000000000006</v>
          </cell>
          <cell r="G1076">
            <v>3.67</v>
          </cell>
          <cell r="H1076">
            <v>0</v>
          </cell>
          <cell r="I1076">
            <v>69.73</v>
          </cell>
        </row>
        <row r="1077">
          <cell r="C1077">
            <v>89930</v>
          </cell>
          <cell r="D1077">
            <v>5.23</v>
          </cell>
          <cell r="E1077">
            <v>10</v>
          </cell>
          <cell r="F1077">
            <v>43.55</v>
          </cell>
          <cell r="G1077">
            <v>2.1800000000000002</v>
          </cell>
          <cell r="H1077">
            <v>0</v>
          </cell>
          <cell r="I1077">
            <v>41.37</v>
          </cell>
        </row>
        <row r="1078">
          <cell r="C1078">
            <v>89940</v>
          </cell>
          <cell r="D1078">
            <v>5.07</v>
          </cell>
          <cell r="E1078">
            <v>10</v>
          </cell>
          <cell r="F1078">
            <v>51.5</v>
          </cell>
          <cell r="G1078">
            <v>2.58</v>
          </cell>
          <cell r="H1078">
            <v>0</v>
          </cell>
          <cell r="I1078">
            <v>48.93</v>
          </cell>
        </row>
        <row r="1079">
          <cell r="C1079">
            <v>89960</v>
          </cell>
          <cell r="D1079">
            <v>2.81</v>
          </cell>
          <cell r="E1079">
            <v>20</v>
          </cell>
          <cell r="F1079">
            <v>78.8</v>
          </cell>
          <cell r="G1079">
            <v>3.94</v>
          </cell>
          <cell r="H1079">
            <v>0</v>
          </cell>
          <cell r="I1079">
            <v>74.86</v>
          </cell>
        </row>
        <row r="1080">
          <cell r="C1080">
            <v>89970</v>
          </cell>
          <cell r="D1080">
            <v>5.82</v>
          </cell>
          <cell r="E1080">
            <v>10</v>
          </cell>
          <cell r="F1080">
            <v>43.15</v>
          </cell>
          <cell r="G1080">
            <v>2.16</v>
          </cell>
          <cell r="H1080">
            <v>0</v>
          </cell>
          <cell r="I1080">
            <v>40.99</v>
          </cell>
        </row>
        <row r="1081">
          <cell r="C1081">
            <v>89980</v>
          </cell>
          <cell r="D1081">
            <v>5.79</v>
          </cell>
          <cell r="E1081">
            <v>10</v>
          </cell>
          <cell r="F1081">
            <v>58.05</v>
          </cell>
          <cell r="G1081">
            <v>2.9</v>
          </cell>
          <cell r="H1081">
            <v>0</v>
          </cell>
          <cell r="I1081">
            <v>55.15</v>
          </cell>
        </row>
        <row r="1082">
          <cell r="C1082">
            <v>90000</v>
          </cell>
          <cell r="D1082">
            <v>2.81</v>
          </cell>
          <cell r="E1082">
            <v>20</v>
          </cell>
          <cell r="F1082">
            <v>86</v>
          </cell>
          <cell r="G1082">
            <v>4.3</v>
          </cell>
          <cell r="H1082">
            <v>0</v>
          </cell>
          <cell r="I1082">
            <v>81.7</v>
          </cell>
        </row>
        <row r="1083">
          <cell r="C1083">
            <v>90020</v>
          </cell>
          <cell r="D1083">
            <v>0.38</v>
          </cell>
          <cell r="E1083">
            <v>20</v>
          </cell>
          <cell r="F1083">
            <v>31.9</v>
          </cell>
          <cell r="G1083">
            <v>1.6</v>
          </cell>
          <cell r="H1083">
            <v>0</v>
          </cell>
          <cell r="I1083">
            <v>30.31</v>
          </cell>
        </row>
        <row r="1084">
          <cell r="C1084">
            <v>90040</v>
          </cell>
          <cell r="D1084">
            <v>0</v>
          </cell>
          <cell r="E1084">
            <v>20</v>
          </cell>
          <cell r="F1084">
            <v>1.9</v>
          </cell>
          <cell r="G1084">
            <v>0.1</v>
          </cell>
          <cell r="H1084">
            <v>0</v>
          </cell>
          <cell r="I1084">
            <v>1.81</v>
          </cell>
        </row>
        <row r="1085">
          <cell r="C1085">
            <v>90050</v>
          </cell>
          <cell r="D1085">
            <v>0</v>
          </cell>
          <cell r="E1085">
            <v>10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</row>
        <row r="1086">
          <cell r="C1086">
            <v>90060</v>
          </cell>
          <cell r="D1086">
            <v>0.13</v>
          </cell>
          <cell r="E1086">
            <v>10</v>
          </cell>
          <cell r="F1086">
            <v>0.33</v>
          </cell>
          <cell r="G1086">
            <v>0.02</v>
          </cell>
          <cell r="H1086">
            <v>0</v>
          </cell>
          <cell r="I1086">
            <v>0.31</v>
          </cell>
        </row>
        <row r="1087">
          <cell r="C1087">
            <v>90070</v>
          </cell>
          <cell r="D1087">
            <v>0.91</v>
          </cell>
          <cell r="E1087">
            <v>10</v>
          </cell>
          <cell r="F1087">
            <v>5.2</v>
          </cell>
          <cell r="G1087">
            <v>0</v>
          </cell>
          <cell r="H1087">
            <v>0</v>
          </cell>
          <cell r="I1087">
            <v>0</v>
          </cell>
        </row>
        <row r="1088">
          <cell r="C1088">
            <v>90080</v>
          </cell>
          <cell r="D1088">
            <v>0.98</v>
          </cell>
          <cell r="E1088">
            <v>10</v>
          </cell>
          <cell r="F1088">
            <v>9.4499999999999993</v>
          </cell>
          <cell r="G1088">
            <v>0.47</v>
          </cell>
          <cell r="H1088">
            <v>0</v>
          </cell>
          <cell r="I1088">
            <v>8.98</v>
          </cell>
        </row>
        <row r="1089">
          <cell r="C1089">
            <v>90100</v>
          </cell>
          <cell r="D1089">
            <v>2.02</v>
          </cell>
          <cell r="E1089">
            <v>20</v>
          </cell>
          <cell r="F1089">
            <v>30</v>
          </cell>
          <cell r="G1089">
            <v>1.5</v>
          </cell>
          <cell r="H1089">
            <v>0</v>
          </cell>
          <cell r="I1089">
            <v>28.5</v>
          </cell>
        </row>
        <row r="1090">
          <cell r="C1090">
            <v>90110</v>
          </cell>
          <cell r="D1090">
            <v>0.31</v>
          </cell>
          <cell r="E1090">
            <v>10</v>
          </cell>
          <cell r="F1090">
            <v>11.65</v>
          </cell>
          <cell r="G1090">
            <v>11.65</v>
          </cell>
          <cell r="H1090">
            <v>0</v>
          </cell>
          <cell r="I1090">
            <v>0</v>
          </cell>
        </row>
        <row r="1091">
          <cell r="C1091">
            <v>90120</v>
          </cell>
          <cell r="D1091">
            <v>0</v>
          </cell>
          <cell r="E1091">
            <v>10</v>
          </cell>
          <cell r="F1091">
            <v>0.78</v>
          </cell>
          <cell r="G1091">
            <v>0.78</v>
          </cell>
          <cell r="H1091">
            <v>0</v>
          </cell>
          <cell r="I1091">
            <v>0</v>
          </cell>
        </row>
        <row r="1092">
          <cell r="C1092">
            <v>90130</v>
          </cell>
          <cell r="D1092">
            <v>0.37</v>
          </cell>
          <cell r="E1092">
            <v>10</v>
          </cell>
          <cell r="F1092">
            <v>0.93</v>
          </cell>
          <cell r="G1092">
            <v>0.93</v>
          </cell>
          <cell r="H1092">
            <v>0</v>
          </cell>
          <cell r="I1092">
            <v>0</v>
          </cell>
        </row>
        <row r="1093">
          <cell r="C1093">
            <v>90140</v>
          </cell>
          <cell r="D1093">
            <v>0.19</v>
          </cell>
          <cell r="E1093">
            <v>10</v>
          </cell>
          <cell r="F1093">
            <v>2.8</v>
          </cell>
          <cell r="G1093">
            <v>2.8</v>
          </cell>
          <cell r="H1093">
            <v>0</v>
          </cell>
          <cell r="I1093">
            <v>0</v>
          </cell>
        </row>
        <row r="1094">
          <cell r="C1094">
            <v>90160</v>
          </cell>
          <cell r="D1094">
            <v>1.23</v>
          </cell>
          <cell r="E1094">
            <v>20</v>
          </cell>
          <cell r="F1094">
            <v>14.2</v>
          </cell>
          <cell r="G1094">
            <v>14.2</v>
          </cell>
          <cell r="H1094">
            <v>0</v>
          </cell>
          <cell r="I1094">
            <v>0</v>
          </cell>
        </row>
        <row r="1095">
          <cell r="C1095">
            <v>90170</v>
          </cell>
          <cell r="D1095">
            <v>1.51</v>
          </cell>
          <cell r="E1095">
            <v>10</v>
          </cell>
          <cell r="F1095">
            <v>13.7</v>
          </cell>
          <cell r="G1095">
            <v>13.7</v>
          </cell>
          <cell r="H1095">
            <v>0</v>
          </cell>
          <cell r="I1095">
            <v>0</v>
          </cell>
        </row>
        <row r="1096">
          <cell r="C1096">
            <v>90180</v>
          </cell>
          <cell r="D1096">
            <v>1.1499999999999999</v>
          </cell>
          <cell r="E1096">
            <v>10</v>
          </cell>
          <cell r="F1096">
            <v>13.3</v>
          </cell>
          <cell r="G1096">
            <v>13.3</v>
          </cell>
          <cell r="H1096">
            <v>0</v>
          </cell>
          <cell r="I1096">
            <v>0</v>
          </cell>
        </row>
        <row r="1097">
          <cell r="C1097">
            <v>90190</v>
          </cell>
          <cell r="D1097">
            <v>0.93</v>
          </cell>
          <cell r="E1097">
            <v>10</v>
          </cell>
          <cell r="F1097">
            <v>10.4</v>
          </cell>
          <cell r="G1097">
            <v>10.4</v>
          </cell>
          <cell r="H1097">
            <v>0</v>
          </cell>
          <cell r="I1097">
            <v>0</v>
          </cell>
        </row>
        <row r="1098">
          <cell r="C1098">
            <v>90200</v>
          </cell>
          <cell r="D1098">
            <v>0.48</v>
          </cell>
          <cell r="E1098">
            <v>10</v>
          </cell>
          <cell r="F1098">
            <v>7.05</v>
          </cell>
          <cell r="G1098">
            <v>7.05</v>
          </cell>
          <cell r="H1098">
            <v>0</v>
          </cell>
          <cell r="I1098">
            <v>0</v>
          </cell>
        </row>
        <row r="1099">
          <cell r="C1099">
            <v>90220</v>
          </cell>
          <cell r="D1099">
            <v>0</v>
          </cell>
          <cell r="E1099">
            <v>20</v>
          </cell>
          <cell r="F1099">
            <v>2.4</v>
          </cell>
          <cell r="G1099">
            <v>2.4</v>
          </cell>
          <cell r="H1099">
            <v>0</v>
          </cell>
          <cell r="I1099">
            <v>0</v>
          </cell>
        </row>
        <row r="1100">
          <cell r="C1100">
            <v>90230</v>
          </cell>
          <cell r="D1100">
            <v>0</v>
          </cell>
          <cell r="E1100">
            <v>10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</row>
        <row r="1101">
          <cell r="C1101">
            <v>90240</v>
          </cell>
          <cell r="D1101">
            <v>0.01</v>
          </cell>
          <cell r="E1101">
            <v>10</v>
          </cell>
          <cell r="F1101">
            <v>0.03</v>
          </cell>
          <cell r="G1101">
            <v>0.03</v>
          </cell>
          <cell r="H1101">
            <v>0</v>
          </cell>
          <cell r="I1101">
            <v>0</v>
          </cell>
        </row>
        <row r="1102">
          <cell r="C1102">
            <v>90250</v>
          </cell>
          <cell r="D1102">
            <v>0</v>
          </cell>
          <cell r="E1102">
            <v>10</v>
          </cell>
          <cell r="F1102">
            <v>0.03</v>
          </cell>
          <cell r="G1102">
            <v>0.03</v>
          </cell>
          <cell r="H1102">
            <v>0</v>
          </cell>
          <cell r="I1102">
            <v>0</v>
          </cell>
        </row>
        <row r="1103">
          <cell r="C1103">
            <v>90260</v>
          </cell>
          <cell r="D1103">
            <v>0</v>
          </cell>
          <cell r="E1103">
            <v>10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</row>
        <row r="1104">
          <cell r="C1104">
            <v>90270</v>
          </cell>
          <cell r="D1104">
            <v>0</v>
          </cell>
          <cell r="E1104">
            <v>10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</row>
        <row r="1105">
          <cell r="C1105">
            <v>90280</v>
          </cell>
          <cell r="D1105">
            <v>0</v>
          </cell>
          <cell r="E1105">
            <v>10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</row>
        <row r="1106">
          <cell r="C1106">
            <v>90300</v>
          </cell>
          <cell r="D1106">
            <v>0</v>
          </cell>
          <cell r="E1106">
            <v>20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</row>
        <row r="1107">
          <cell r="C1107">
            <v>90320</v>
          </cell>
          <cell r="D1107">
            <v>0</v>
          </cell>
          <cell r="E1107">
            <v>20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</row>
        <row r="1108">
          <cell r="C1108">
            <v>90340</v>
          </cell>
          <cell r="D1108">
            <v>0</v>
          </cell>
          <cell r="E1108">
            <v>20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</row>
        <row r="1109">
          <cell r="C1109">
            <v>90360</v>
          </cell>
          <cell r="D1109">
            <v>1.86</v>
          </cell>
          <cell r="E1109">
            <v>20</v>
          </cell>
          <cell r="F1109">
            <v>9.3000000000000007</v>
          </cell>
          <cell r="G1109">
            <v>9.3000000000000007</v>
          </cell>
          <cell r="H1109">
            <v>0</v>
          </cell>
          <cell r="I1109">
            <v>0</v>
          </cell>
        </row>
        <row r="1110">
          <cell r="C1110">
            <v>90370</v>
          </cell>
          <cell r="D1110">
            <v>6.32</v>
          </cell>
          <cell r="E1110">
            <v>10</v>
          </cell>
          <cell r="F1110">
            <v>40.9</v>
          </cell>
          <cell r="G1110">
            <v>40.9</v>
          </cell>
          <cell r="H1110">
            <v>0</v>
          </cell>
          <cell r="I1110">
            <v>0</v>
          </cell>
        </row>
        <row r="1111">
          <cell r="C1111">
            <v>90380</v>
          </cell>
          <cell r="D1111">
            <v>10.87</v>
          </cell>
          <cell r="E1111">
            <v>10</v>
          </cell>
          <cell r="F1111">
            <v>85.95</v>
          </cell>
          <cell r="G1111">
            <v>85.95</v>
          </cell>
          <cell r="H1111">
            <v>0</v>
          </cell>
          <cell r="I1111">
            <v>0</v>
          </cell>
        </row>
        <row r="1112">
          <cell r="C1112">
            <v>90390</v>
          </cell>
          <cell r="D1112">
            <v>6.29</v>
          </cell>
          <cell r="E1112">
            <v>10</v>
          </cell>
          <cell r="F1112">
            <v>85.8</v>
          </cell>
          <cell r="G1112">
            <v>85.8</v>
          </cell>
          <cell r="H1112">
            <v>0</v>
          </cell>
          <cell r="I1112">
            <v>0</v>
          </cell>
        </row>
        <row r="1113">
          <cell r="C1113">
            <v>90400</v>
          </cell>
          <cell r="D1113">
            <v>0.6</v>
          </cell>
          <cell r="E1113">
            <v>10</v>
          </cell>
          <cell r="F1113">
            <v>34.450000000000003</v>
          </cell>
          <cell r="G1113">
            <v>34.450000000000003</v>
          </cell>
          <cell r="H1113">
            <v>0</v>
          </cell>
          <cell r="I1113">
            <v>0</v>
          </cell>
        </row>
        <row r="1114">
          <cell r="C1114">
            <v>90420</v>
          </cell>
          <cell r="D1114">
            <v>0</v>
          </cell>
          <cell r="E1114">
            <v>20</v>
          </cell>
          <cell r="F1114">
            <v>3</v>
          </cell>
          <cell r="G1114">
            <v>3</v>
          </cell>
          <cell r="H1114">
            <v>0</v>
          </cell>
          <cell r="I1114">
            <v>0</v>
          </cell>
        </row>
        <row r="1115">
          <cell r="C1115">
            <v>90440</v>
          </cell>
          <cell r="D1115">
            <v>0</v>
          </cell>
          <cell r="E1115">
            <v>20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</row>
        <row r="1116">
          <cell r="C1116">
            <v>90460</v>
          </cell>
          <cell r="D1116">
            <v>0</v>
          </cell>
          <cell r="E1116">
            <v>20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</row>
        <row r="1117">
          <cell r="C1117">
            <v>90470</v>
          </cell>
          <cell r="D1117">
            <v>0</v>
          </cell>
          <cell r="E1117">
            <v>10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</row>
        <row r="1118">
          <cell r="C1118">
            <v>90480</v>
          </cell>
          <cell r="D1118">
            <v>0</v>
          </cell>
          <cell r="E1118">
            <v>10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</row>
        <row r="1119">
          <cell r="C1119">
            <v>90490</v>
          </cell>
          <cell r="D1119">
            <v>0</v>
          </cell>
          <cell r="E1119">
            <v>10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</row>
        <row r="1120">
          <cell r="C1120">
            <v>90500</v>
          </cell>
          <cell r="D1120">
            <v>0</v>
          </cell>
          <cell r="E1120">
            <v>10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</row>
        <row r="1121">
          <cell r="C1121">
            <v>90510</v>
          </cell>
          <cell r="D1121">
            <v>0</v>
          </cell>
          <cell r="E1121">
            <v>10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</row>
        <row r="1122">
          <cell r="C1122">
            <v>90520</v>
          </cell>
          <cell r="D1122">
            <v>0</v>
          </cell>
          <cell r="E1122">
            <v>10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</row>
        <row r="1123">
          <cell r="C1123">
            <v>90540</v>
          </cell>
          <cell r="D1123">
            <v>0</v>
          </cell>
          <cell r="E1123">
            <v>20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</row>
        <row r="1124">
          <cell r="C1124">
            <v>90560</v>
          </cell>
          <cell r="D1124">
            <v>0.34</v>
          </cell>
          <cell r="E1124">
            <v>20</v>
          </cell>
          <cell r="F1124">
            <v>1.7</v>
          </cell>
          <cell r="G1124">
            <v>1.7</v>
          </cell>
          <cell r="H1124">
            <v>0</v>
          </cell>
          <cell r="I1124">
            <v>0</v>
          </cell>
        </row>
        <row r="1125">
          <cell r="C1125">
            <v>90580</v>
          </cell>
          <cell r="D1125">
            <v>1.26</v>
          </cell>
          <cell r="E1125">
            <v>20</v>
          </cell>
          <cell r="F1125">
            <v>16</v>
          </cell>
          <cell r="G1125">
            <v>16</v>
          </cell>
          <cell r="H1125">
            <v>0</v>
          </cell>
          <cell r="I1125">
            <v>0</v>
          </cell>
        </row>
        <row r="1126">
          <cell r="C1126">
            <v>90600</v>
          </cell>
          <cell r="D1126">
            <v>1.6</v>
          </cell>
          <cell r="E1126">
            <v>20</v>
          </cell>
          <cell r="F1126">
            <v>28.6</v>
          </cell>
          <cell r="G1126">
            <v>28.6</v>
          </cell>
          <cell r="H1126">
            <v>0</v>
          </cell>
          <cell r="I1126">
            <v>0</v>
          </cell>
        </row>
        <row r="1127">
          <cell r="C1127">
            <v>90620</v>
          </cell>
          <cell r="D1127">
            <v>0.81</v>
          </cell>
          <cell r="E1127">
            <v>20</v>
          </cell>
          <cell r="F1127">
            <v>24.1</v>
          </cell>
          <cell r="G1127">
            <v>24.1</v>
          </cell>
          <cell r="H1127">
            <v>0</v>
          </cell>
          <cell r="I1127">
            <v>0</v>
          </cell>
        </row>
        <row r="1128">
          <cell r="C1128">
            <v>90640</v>
          </cell>
          <cell r="D1128">
            <v>0.49</v>
          </cell>
          <cell r="E1128">
            <v>20</v>
          </cell>
          <cell r="F1128">
            <v>13</v>
          </cell>
          <cell r="G1128">
            <v>13</v>
          </cell>
          <cell r="H1128">
            <v>0</v>
          </cell>
          <cell r="I1128">
            <v>0</v>
          </cell>
        </row>
        <row r="1129">
          <cell r="C1129">
            <v>90660</v>
          </cell>
          <cell r="D1129">
            <v>0.2</v>
          </cell>
          <cell r="E1129">
            <v>20</v>
          </cell>
          <cell r="F1129">
            <v>6.9</v>
          </cell>
          <cell r="G1129">
            <v>6.9</v>
          </cell>
          <cell r="H1129">
            <v>0</v>
          </cell>
          <cell r="I1129">
            <v>0</v>
          </cell>
        </row>
        <row r="1130">
          <cell r="C1130">
            <v>90680</v>
          </cell>
          <cell r="D1130">
            <v>0.48</v>
          </cell>
          <cell r="E1130">
            <v>20</v>
          </cell>
          <cell r="F1130">
            <v>6.8</v>
          </cell>
          <cell r="G1130">
            <v>6.8</v>
          </cell>
          <cell r="H1130">
            <v>0</v>
          </cell>
          <cell r="I1130">
            <v>0</v>
          </cell>
        </row>
        <row r="1131">
          <cell r="C1131">
            <v>90700</v>
          </cell>
          <cell r="D1131">
            <v>1.58</v>
          </cell>
          <cell r="E1131">
            <v>20</v>
          </cell>
          <cell r="F1131">
            <v>20.6</v>
          </cell>
          <cell r="G1131">
            <v>0</v>
          </cell>
          <cell r="H1131">
            <v>0</v>
          </cell>
          <cell r="I1131">
            <v>20.6</v>
          </cell>
        </row>
        <row r="1132">
          <cell r="C1132">
            <v>90720</v>
          </cell>
          <cell r="D1132">
            <v>1.9</v>
          </cell>
          <cell r="E1132">
            <v>20</v>
          </cell>
          <cell r="F1132">
            <v>34.799999999999997</v>
          </cell>
          <cell r="G1132">
            <v>0</v>
          </cell>
          <cell r="H1132">
            <v>0</v>
          </cell>
          <cell r="I1132">
            <v>34.799999999999997</v>
          </cell>
        </row>
        <row r="1133">
          <cell r="C1133">
            <v>90740</v>
          </cell>
          <cell r="D1133">
            <v>1.22</v>
          </cell>
          <cell r="E1133">
            <v>20</v>
          </cell>
          <cell r="F1133">
            <v>31.2</v>
          </cell>
          <cell r="G1133">
            <v>0</v>
          </cell>
          <cell r="H1133">
            <v>0</v>
          </cell>
          <cell r="I1133">
            <v>31.2</v>
          </cell>
        </row>
        <row r="1134">
          <cell r="C1134">
            <v>90750</v>
          </cell>
          <cell r="D1134">
            <v>1.02</v>
          </cell>
          <cell r="E1134">
            <v>10</v>
          </cell>
          <cell r="F1134">
            <v>11.2</v>
          </cell>
          <cell r="G1134">
            <v>0</v>
          </cell>
          <cell r="H1134">
            <v>0</v>
          </cell>
          <cell r="I1134">
            <v>11.2</v>
          </cell>
        </row>
        <row r="1135">
          <cell r="C1135">
            <v>90760</v>
          </cell>
          <cell r="D1135">
            <v>0.91</v>
          </cell>
          <cell r="E1135">
            <v>10</v>
          </cell>
          <cell r="F1135">
            <v>9.65</v>
          </cell>
          <cell r="G1135">
            <v>0</v>
          </cell>
          <cell r="H1135">
            <v>0</v>
          </cell>
          <cell r="I1135">
            <v>9.65</v>
          </cell>
        </row>
        <row r="1136">
          <cell r="C1136">
            <v>90770</v>
          </cell>
          <cell r="D1136">
            <v>0.67</v>
          </cell>
          <cell r="E1136">
            <v>10</v>
          </cell>
          <cell r="F1136">
            <v>7.9</v>
          </cell>
          <cell r="G1136">
            <v>0</v>
          </cell>
          <cell r="H1136">
            <v>0</v>
          </cell>
          <cell r="I1136">
            <v>7.9</v>
          </cell>
        </row>
        <row r="1137">
          <cell r="C1137">
            <v>90780</v>
          </cell>
          <cell r="D1137">
            <v>0.75</v>
          </cell>
          <cell r="E1137">
            <v>10</v>
          </cell>
          <cell r="F1137">
            <v>7.1</v>
          </cell>
          <cell r="G1137">
            <v>0</v>
          </cell>
          <cell r="H1137">
            <v>0</v>
          </cell>
          <cell r="I1137">
            <v>7.1</v>
          </cell>
        </row>
        <row r="1138">
          <cell r="C1138">
            <v>90800</v>
          </cell>
          <cell r="D1138">
            <v>1.46</v>
          </cell>
          <cell r="E1138">
            <v>20</v>
          </cell>
          <cell r="F1138">
            <v>22.1</v>
          </cell>
          <cell r="G1138">
            <v>0</v>
          </cell>
          <cell r="H1138">
            <v>0</v>
          </cell>
          <cell r="I1138">
            <v>22.1</v>
          </cell>
        </row>
        <row r="1139">
          <cell r="C1139">
            <v>90820</v>
          </cell>
          <cell r="D1139">
            <v>1.3</v>
          </cell>
          <cell r="E1139">
            <v>20</v>
          </cell>
          <cell r="F1139">
            <v>27.6</v>
          </cell>
          <cell r="G1139">
            <v>0</v>
          </cell>
          <cell r="H1139">
            <v>0</v>
          </cell>
          <cell r="I1139">
            <v>27.6</v>
          </cell>
        </row>
        <row r="1140">
          <cell r="C1140">
            <v>90840</v>
          </cell>
          <cell r="D1140">
            <v>0.14000000000000001</v>
          </cell>
          <cell r="E1140">
            <v>20</v>
          </cell>
          <cell r="F1140">
            <v>14.4</v>
          </cell>
          <cell r="G1140">
            <v>0</v>
          </cell>
          <cell r="H1140">
            <v>0</v>
          </cell>
          <cell r="I1140">
            <v>14.4</v>
          </cell>
        </row>
        <row r="1141">
          <cell r="C1141">
            <v>90860</v>
          </cell>
          <cell r="D1141">
            <v>0.31</v>
          </cell>
          <cell r="E1141">
            <v>20</v>
          </cell>
          <cell r="F1141">
            <v>4.5</v>
          </cell>
          <cell r="G1141">
            <v>0</v>
          </cell>
          <cell r="H1141">
            <v>0</v>
          </cell>
          <cell r="I1141">
            <v>4.5</v>
          </cell>
        </row>
        <row r="1142">
          <cell r="C1142">
            <v>90880</v>
          </cell>
          <cell r="D1142">
            <v>0.69</v>
          </cell>
          <cell r="E1142">
            <v>20</v>
          </cell>
          <cell r="F1142">
            <v>10</v>
          </cell>
          <cell r="G1142">
            <v>0</v>
          </cell>
          <cell r="H1142">
            <v>0</v>
          </cell>
          <cell r="I1142">
            <v>10</v>
          </cell>
        </row>
        <row r="1143">
          <cell r="C1143">
            <v>90900</v>
          </cell>
          <cell r="D1143">
            <v>0.96</v>
          </cell>
          <cell r="E1143">
            <v>20</v>
          </cell>
          <cell r="F1143">
            <v>16.5</v>
          </cell>
          <cell r="G1143">
            <v>0</v>
          </cell>
          <cell r="H1143">
            <v>0</v>
          </cell>
          <cell r="I1143">
            <v>16.5</v>
          </cell>
        </row>
        <row r="1144">
          <cell r="C1144">
            <v>90920</v>
          </cell>
          <cell r="D1144">
            <v>1.36</v>
          </cell>
          <cell r="E1144">
            <v>20</v>
          </cell>
          <cell r="F1144">
            <v>23.2</v>
          </cell>
          <cell r="G1144">
            <v>0</v>
          </cell>
          <cell r="H1144">
            <v>0</v>
          </cell>
          <cell r="I1144">
            <v>23.2</v>
          </cell>
        </row>
        <row r="1145">
          <cell r="C1145">
            <v>90940</v>
          </cell>
          <cell r="D1145">
            <v>1.64</v>
          </cell>
          <cell r="E1145">
            <v>20</v>
          </cell>
          <cell r="F1145">
            <v>30</v>
          </cell>
          <cell r="G1145">
            <v>0</v>
          </cell>
          <cell r="H1145">
            <v>0</v>
          </cell>
          <cell r="I1145">
            <v>30</v>
          </cell>
        </row>
        <row r="1146">
          <cell r="C1146">
            <v>90960</v>
          </cell>
          <cell r="D1146">
            <v>1.63</v>
          </cell>
          <cell r="E1146">
            <v>20</v>
          </cell>
          <cell r="F1146">
            <v>32.700000000000003</v>
          </cell>
          <cell r="G1146">
            <v>0</v>
          </cell>
          <cell r="H1146">
            <v>0</v>
          </cell>
          <cell r="I1146">
            <v>32.700000000000003</v>
          </cell>
        </row>
        <row r="1147">
          <cell r="C1147">
            <v>90970</v>
          </cell>
          <cell r="D1147">
            <v>2.21</v>
          </cell>
          <cell r="E1147">
            <v>10</v>
          </cell>
          <cell r="F1147">
            <v>19.2</v>
          </cell>
          <cell r="G1147">
            <v>0</v>
          </cell>
          <cell r="H1147">
            <v>0</v>
          </cell>
          <cell r="I1147">
            <v>19.2</v>
          </cell>
        </row>
        <row r="1148">
          <cell r="C1148">
            <v>90980</v>
          </cell>
          <cell r="D1148">
            <v>4.8499999999999996</v>
          </cell>
          <cell r="E1148">
            <v>10</v>
          </cell>
          <cell r="F1148">
            <v>35.299999999999997</v>
          </cell>
          <cell r="G1148">
            <v>0</v>
          </cell>
          <cell r="H1148">
            <v>0</v>
          </cell>
          <cell r="I1148">
            <v>35.299999999999997</v>
          </cell>
        </row>
        <row r="1149">
          <cell r="C1149">
            <v>90990</v>
          </cell>
          <cell r="D1149">
            <v>22.99</v>
          </cell>
          <cell r="E1149">
            <v>10</v>
          </cell>
          <cell r="F1149">
            <v>139.19999999999999</v>
          </cell>
          <cell r="G1149">
            <v>0</v>
          </cell>
          <cell r="H1149">
            <v>0</v>
          </cell>
          <cell r="I1149">
            <v>139.19999999999999</v>
          </cell>
        </row>
        <row r="1150">
          <cell r="C1150">
            <v>91000</v>
          </cell>
          <cell r="D1150">
            <v>34.64</v>
          </cell>
          <cell r="E1150">
            <v>10</v>
          </cell>
          <cell r="F1150">
            <v>288.14999999999998</v>
          </cell>
          <cell r="G1150">
            <v>0</v>
          </cell>
          <cell r="H1150">
            <v>0</v>
          </cell>
          <cell r="I1150">
            <v>288.14999999999998</v>
          </cell>
        </row>
        <row r="1151">
          <cell r="C1151">
            <v>91010</v>
          </cell>
          <cell r="D1151">
            <v>21.03</v>
          </cell>
          <cell r="E1151">
            <v>10</v>
          </cell>
          <cell r="F1151">
            <v>278.35000000000002</v>
          </cell>
          <cell r="G1151">
            <v>0</v>
          </cell>
          <cell r="H1151">
            <v>0</v>
          </cell>
          <cell r="I1151">
            <v>278.35000000000002</v>
          </cell>
        </row>
        <row r="1152">
          <cell r="C1152">
            <v>91020</v>
          </cell>
          <cell r="D1152">
            <v>21.08</v>
          </cell>
          <cell r="E1152">
            <v>10</v>
          </cell>
          <cell r="F1152">
            <v>210.55</v>
          </cell>
          <cell r="G1152">
            <v>0</v>
          </cell>
          <cell r="H1152">
            <v>0</v>
          </cell>
          <cell r="I1152">
            <v>210.55</v>
          </cell>
        </row>
        <row r="1153">
          <cell r="C1153">
            <v>91040</v>
          </cell>
          <cell r="D1153">
            <v>10.31</v>
          </cell>
          <cell r="E1153">
            <v>20</v>
          </cell>
          <cell r="F1153">
            <v>313.89999999999998</v>
          </cell>
          <cell r="G1153">
            <v>0</v>
          </cell>
          <cell r="H1153">
            <v>0</v>
          </cell>
          <cell r="I1153">
            <v>313.89999999999998</v>
          </cell>
        </row>
        <row r="1154">
          <cell r="C1154">
            <v>91060</v>
          </cell>
          <cell r="D1154">
            <v>0.14000000000000001</v>
          </cell>
          <cell r="E1154">
            <v>20</v>
          </cell>
          <cell r="F1154">
            <v>104.5</v>
          </cell>
          <cell r="G1154">
            <v>0</v>
          </cell>
          <cell r="H1154">
            <v>0</v>
          </cell>
          <cell r="I1154">
            <v>104.5</v>
          </cell>
        </row>
        <row r="1155">
          <cell r="C1155">
            <v>91070</v>
          </cell>
          <cell r="D1155">
            <v>0</v>
          </cell>
          <cell r="E1155">
            <v>10</v>
          </cell>
          <cell r="F1155">
            <v>0.35</v>
          </cell>
          <cell r="G1155">
            <v>0</v>
          </cell>
          <cell r="H1155">
            <v>0</v>
          </cell>
          <cell r="I1155">
            <v>0.35</v>
          </cell>
        </row>
        <row r="1156">
          <cell r="C1156">
            <v>91080</v>
          </cell>
          <cell r="D1156">
            <v>4.68</v>
          </cell>
          <cell r="E1156">
            <v>10</v>
          </cell>
          <cell r="F1156">
            <v>11.7</v>
          </cell>
          <cell r="G1156">
            <v>0</v>
          </cell>
          <cell r="H1156">
            <v>0</v>
          </cell>
          <cell r="I1156">
            <v>11.7</v>
          </cell>
        </row>
        <row r="1157">
          <cell r="C1157">
            <v>91090</v>
          </cell>
          <cell r="D1157">
            <v>4.8899999999999997</v>
          </cell>
          <cell r="E1157">
            <v>10</v>
          </cell>
          <cell r="F1157">
            <v>47.85</v>
          </cell>
          <cell r="G1157">
            <v>0</v>
          </cell>
          <cell r="H1157">
            <v>0</v>
          </cell>
          <cell r="I1157">
            <v>47.85</v>
          </cell>
        </row>
        <row r="1158">
          <cell r="C1158">
            <v>91100</v>
          </cell>
          <cell r="D1158">
            <v>0.71</v>
          </cell>
          <cell r="E1158">
            <v>10</v>
          </cell>
          <cell r="F1158">
            <v>28</v>
          </cell>
          <cell r="G1158">
            <v>0</v>
          </cell>
          <cell r="H1158">
            <v>0</v>
          </cell>
          <cell r="I1158">
            <v>28</v>
          </cell>
        </row>
        <row r="1159">
          <cell r="C1159">
            <v>91110</v>
          </cell>
          <cell r="D1159">
            <v>0.51</v>
          </cell>
          <cell r="E1159">
            <v>10</v>
          </cell>
          <cell r="F1159">
            <v>6.1</v>
          </cell>
          <cell r="G1159">
            <v>0</v>
          </cell>
          <cell r="H1159">
            <v>0</v>
          </cell>
          <cell r="I1159">
            <v>6.1</v>
          </cell>
        </row>
        <row r="1160">
          <cell r="C1160">
            <v>91120</v>
          </cell>
          <cell r="D1160">
            <v>1.28</v>
          </cell>
          <cell r="E1160">
            <v>10</v>
          </cell>
          <cell r="F1160">
            <v>8.9499999999999993</v>
          </cell>
          <cell r="G1160">
            <v>0</v>
          </cell>
          <cell r="H1160">
            <v>0</v>
          </cell>
          <cell r="I1160">
            <v>8.9499999999999993</v>
          </cell>
        </row>
        <row r="1161">
          <cell r="C1161">
            <v>91140</v>
          </cell>
          <cell r="D1161">
            <v>1.88</v>
          </cell>
          <cell r="E1161">
            <v>20</v>
          </cell>
          <cell r="F1161">
            <v>31.6</v>
          </cell>
          <cell r="G1161">
            <v>0</v>
          </cell>
          <cell r="H1161">
            <v>0</v>
          </cell>
          <cell r="I1161">
            <v>31.6</v>
          </cell>
        </row>
        <row r="1162">
          <cell r="C1162">
            <v>91160</v>
          </cell>
          <cell r="D1162">
            <v>2.76</v>
          </cell>
          <cell r="E1162">
            <v>20</v>
          </cell>
          <cell r="F1162">
            <v>46.4</v>
          </cell>
          <cell r="G1162">
            <v>0</v>
          </cell>
          <cell r="H1162">
            <v>0</v>
          </cell>
          <cell r="I1162">
            <v>46.4</v>
          </cell>
        </row>
        <row r="1163">
          <cell r="C1163">
            <v>91180</v>
          </cell>
          <cell r="D1163">
            <v>2.78</v>
          </cell>
          <cell r="E1163">
            <v>20</v>
          </cell>
          <cell r="F1163">
            <v>55.4</v>
          </cell>
          <cell r="G1163">
            <v>0</v>
          </cell>
          <cell r="H1163">
            <v>0</v>
          </cell>
          <cell r="I1163">
            <v>55.4</v>
          </cell>
        </row>
        <row r="1164">
          <cell r="C1164">
            <v>91200</v>
          </cell>
          <cell r="D1164">
            <v>10.14</v>
          </cell>
          <cell r="E1164">
            <v>20</v>
          </cell>
          <cell r="F1164">
            <v>129.19999999999999</v>
          </cell>
          <cell r="G1164">
            <v>0</v>
          </cell>
          <cell r="H1164">
            <v>0</v>
          </cell>
          <cell r="I1164">
            <v>129.19999999999999</v>
          </cell>
        </row>
        <row r="1165">
          <cell r="C1165">
            <v>91220</v>
          </cell>
          <cell r="D1165">
            <v>1.53</v>
          </cell>
          <cell r="E1165">
            <v>20</v>
          </cell>
          <cell r="F1165">
            <v>116.7</v>
          </cell>
          <cell r="G1165">
            <v>0</v>
          </cell>
          <cell r="H1165">
            <v>0</v>
          </cell>
          <cell r="I1165">
            <v>116.7</v>
          </cell>
        </row>
        <row r="1166">
          <cell r="C1166">
            <v>91230</v>
          </cell>
          <cell r="D1166">
            <v>3.61</v>
          </cell>
          <cell r="E1166">
            <v>10</v>
          </cell>
          <cell r="F1166">
            <v>25.7</v>
          </cell>
          <cell r="G1166">
            <v>0</v>
          </cell>
          <cell r="H1166">
            <v>0</v>
          </cell>
          <cell r="I1166">
            <v>25.7</v>
          </cell>
        </row>
        <row r="1167">
          <cell r="C1167">
            <v>91240</v>
          </cell>
          <cell r="D1167">
            <v>12.9</v>
          </cell>
          <cell r="E1167">
            <v>10</v>
          </cell>
          <cell r="F1167">
            <v>82.55</v>
          </cell>
          <cell r="G1167">
            <v>0</v>
          </cell>
          <cell r="H1167">
            <v>0</v>
          </cell>
          <cell r="I1167">
            <v>82.55</v>
          </cell>
        </row>
        <row r="1168">
          <cell r="C1168">
            <v>91260</v>
          </cell>
          <cell r="D1168">
            <v>2.98</v>
          </cell>
          <cell r="E1168">
            <v>20</v>
          </cell>
          <cell r="F1168">
            <v>158.80000000000001</v>
          </cell>
          <cell r="G1168">
            <v>0</v>
          </cell>
          <cell r="H1168">
            <v>0</v>
          </cell>
          <cell r="I1168">
            <v>158.80000000000001</v>
          </cell>
        </row>
        <row r="1169">
          <cell r="C1169">
            <v>91280</v>
          </cell>
          <cell r="D1169">
            <v>3.38</v>
          </cell>
          <cell r="E1169">
            <v>20</v>
          </cell>
          <cell r="F1169">
            <v>63.6</v>
          </cell>
          <cell r="G1169">
            <v>63.6</v>
          </cell>
          <cell r="H1169">
            <v>0</v>
          </cell>
          <cell r="I1169">
            <v>0</v>
          </cell>
        </row>
        <row r="1170">
          <cell r="C1170">
            <v>91300</v>
          </cell>
          <cell r="D1170">
            <v>0.53</v>
          </cell>
          <cell r="E1170">
            <v>20</v>
          </cell>
          <cell r="F1170">
            <v>39.1</v>
          </cell>
          <cell r="G1170">
            <v>39.1</v>
          </cell>
          <cell r="H1170">
            <v>0</v>
          </cell>
          <cell r="I1170">
            <v>0</v>
          </cell>
        </row>
        <row r="1171">
          <cell r="C1171">
            <v>91310</v>
          </cell>
          <cell r="D1171">
            <v>0.4</v>
          </cell>
          <cell r="E1171">
            <v>10</v>
          </cell>
          <cell r="F1171">
            <v>4.6500000000000004</v>
          </cell>
          <cell r="G1171">
            <v>4.6500000000000004</v>
          </cell>
          <cell r="H1171">
            <v>0</v>
          </cell>
          <cell r="I1171">
            <v>0</v>
          </cell>
        </row>
        <row r="1172">
          <cell r="C1172">
            <v>91320</v>
          </cell>
          <cell r="D1172">
            <v>8.09</v>
          </cell>
          <cell r="E1172">
            <v>10</v>
          </cell>
          <cell r="F1172">
            <v>42.45</v>
          </cell>
          <cell r="G1172">
            <v>42.45</v>
          </cell>
          <cell r="H1172">
            <v>0</v>
          </cell>
          <cell r="I1172">
            <v>0</v>
          </cell>
        </row>
        <row r="1173">
          <cell r="C1173">
            <v>91340</v>
          </cell>
          <cell r="D1173">
            <v>0.13</v>
          </cell>
          <cell r="E1173">
            <v>20</v>
          </cell>
          <cell r="F1173">
            <v>82.2</v>
          </cell>
          <cell r="G1173">
            <v>82.2</v>
          </cell>
          <cell r="H1173">
            <v>0</v>
          </cell>
          <cell r="I1173">
            <v>0</v>
          </cell>
        </row>
        <row r="1174">
          <cell r="C1174">
            <v>91350</v>
          </cell>
          <cell r="D1174">
            <v>0.21</v>
          </cell>
          <cell r="E1174">
            <v>10</v>
          </cell>
          <cell r="F1174">
            <v>1.7</v>
          </cell>
          <cell r="G1174">
            <v>1.7</v>
          </cell>
          <cell r="H1174">
            <v>0</v>
          </cell>
          <cell r="I1174">
            <v>0</v>
          </cell>
        </row>
        <row r="1175">
          <cell r="C1175">
            <v>91360</v>
          </cell>
          <cell r="D1175">
            <v>1.73</v>
          </cell>
          <cell r="E1175">
            <v>10</v>
          </cell>
          <cell r="F1175">
            <v>9.6999999999999993</v>
          </cell>
          <cell r="G1175">
            <v>9.6999999999999993</v>
          </cell>
          <cell r="H1175">
            <v>0</v>
          </cell>
          <cell r="I1175">
            <v>0</v>
          </cell>
        </row>
        <row r="1176">
          <cell r="C1176">
            <v>91380</v>
          </cell>
          <cell r="D1176">
            <v>0.39</v>
          </cell>
          <cell r="E1176">
            <v>20</v>
          </cell>
          <cell r="F1176">
            <v>21.2</v>
          </cell>
          <cell r="G1176">
            <v>21.2</v>
          </cell>
          <cell r="H1176">
            <v>0</v>
          </cell>
          <cell r="I1176">
            <v>0</v>
          </cell>
        </row>
        <row r="1177">
          <cell r="C1177">
            <v>91390</v>
          </cell>
          <cell r="D1177">
            <v>0.01</v>
          </cell>
          <cell r="E1177">
            <v>10</v>
          </cell>
          <cell r="F1177">
            <v>2</v>
          </cell>
          <cell r="G1177">
            <v>2</v>
          </cell>
          <cell r="H1177">
            <v>0</v>
          </cell>
          <cell r="I1177">
            <v>0</v>
          </cell>
        </row>
        <row r="1178">
          <cell r="C1178">
            <v>91400</v>
          </cell>
          <cell r="D1178">
            <v>0.52</v>
          </cell>
          <cell r="E1178">
            <v>10</v>
          </cell>
          <cell r="F1178">
            <v>2.65</v>
          </cell>
          <cell r="G1178">
            <v>2.65</v>
          </cell>
          <cell r="H1178">
            <v>0</v>
          </cell>
          <cell r="I1178">
            <v>0</v>
          </cell>
        </row>
        <row r="1179">
          <cell r="C1179">
            <v>91420</v>
          </cell>
          <cell r="D1179">
            <v>6.16</v>
          </cell>
          <cell r="E1179">
            <v>20</v>
          </cell>
          <cell r="F1179">
            <v>66.8</v>
          </cell>
          <cell r="G1179">
            <v>66.8</v>
          </cell>
          <cell r="H1179">
            <v>0</v>
          </cell>
          <cell r="I1179">
            <v>0</v>
          </cell>
        </row>
        <row r="1180">
          <cell r="C1180">
            <v>91440</v>
          </cell>
          <cell r="D1180">
            <v>3.78</v>
          </cell>
          <cell r="E1180">
            <v>20</v>
          </cell>
          <cell r="F1180">
            <v>99.4</v>
          </cell>
          <cell r="G1180">
            <v>99.4</v>
          </cell>
          <cell r="H1180">
            <v>0</v>
          </cell>
          <cell r="I1180">
            <v>0</v>
          </cell>
        </row>
        <row r="1181">
          <cell r="C1181">
            <v>91460</v>
          </cell>
          <cell r="D1181">
            <v>5.58</v>
          </cell>
          <cell r="E1181">
            <v>20</v>
          </cell>
          <cell r="F1181">
            <v>93.6</v>
          </cell>
          <cell r="G1181">
            <v>93.6</v>
          </cell>
          <cell r="H1181">
            <v>0</v>
          </cell>
          <cell r="I1181">
            <v>0</v>
          </cell>
        </row>
        <row r="1182">
          <cell r="C1182">
            <v>91470</v>
          </cell>
          <cell r="D1182">
            <v>4.32</v>
          </cell>
          <cell r="E1182">
            <v>10</v>
          </cell>
          <cell r="F1182">
            <v>49.5</v>
          </cell>
          <cell r="G1182">
            <v>49.5</v>
          </cell>
          <cell r="H1182">
            <v>0</v>
          </cell>
          <cell r="I1182">
            <v>0</v>
          </cell>
        </row>
        <row r="1183">
          <cell r="C1183">
            <v>91480</v>
          </cell>
          <cell r="D1183">
            <v>2.63</v>
          </cell>
          <cell r="E1183">
            <v>10</v>
          </cell>
          <cell r="F1183">
            <v>34.75</v>
          </cell>
          <cell r="G1183">
            <v>0</v>
          </cell>
          <cell r="H1183">
            <v>0</v>
          </cell>
          <cell r="I1183">
            <v>34.75</v>
          </cell>
        </row>
        <row r="1184">
          <cell r="C1184">
            <v>91490</v>
          </cell>
          <cell r="D1184">
            <v>2.99</v>
          </cell>
          <cell r="E1184">
            <v>10</v>
          </cell>
          <cell r="F1184">
            <v>28.1</v>
          </cell>
          <cell r="G1184">
            <v>0</v>
          </cell>
          <cell r="H1184">
            <v>0</v>
          </cell>
          <cell r="I1184">
            <v>28.1</v>
          </cell>
        </row>
        <row r="1185">
          <cell r="C1185">
            <v>91500</v>
          </cell>
          <cell r="D1185">
            <v>3.13</v>
          </cell>
          <cell r="E1185">
            <v>10</v>
          </cell>
          <cell r="F1185">
            <v>30.6</v>
          </cell>
          <cell r="G1185">
            <v>0</v>
          </cell>
          <cell r="H1185">
            <v>0</v>
          </cell>
          <cell r="I1185">
            <v>30.6</v>
          </cell>
        </row>
        <row r="1186">
          <cell r="C1186">
            <v>91510</v>
          </cell>
          <cell r="D1186">
            <v>2.44</v>
          </cell>
          <cell r="E1186">
            <v>10</v>
          </cell>
          <cell r="F1186">
            <v>27.85</v>
          </cell>
          <cell r="G1186">
            <v>0</v>
          </cell>
          <cell r="H1186">
            <v>0</v>
          </cell>
          <cell r="I1186">
            <v>27.85</v>
          </cell>
        </row>
        <row r="1187">
          <cell r="C1187">
            <v>91520</v>
          </cell>
          <cell r="D1187">
            <v>1.4</v>
          </cell>
          <cell r="E1187">
            <v>10</v>
          </cell>
          <cell r="F1187">
            <v>19.2</v>
          </cell>
          <cell r="G1187">
            <v>0</v>
          </cell>
          <cell r="H1187">
            <v>0</v>
          </cell>
          <cell r="I1187">
            <v>19.2</v>
          </cell>
        </row>
        <row r="1188">
          <cell r="C1188">
            <v>91540</v>
          </cell>
          <cell r="D1188">
            <v>0.62</v>
          </cell>
          <cell r="E1188">
            <v>20</v>
          </cell>
          <cell r="F1188">
            <v>20.2</v>
          </cell>
          <cell r="G1188">
            <v>0</v>
          </cell>
          <cell r="H1188">
            <v>0</v>
          </cell>
          <cell r="I1188">
            <v>20.2</v>
          </cell>
        </row>
        <row r="1189">
          <cell r="C1189">
            <v>91560</v>
          </cell>
          <cell r="D1189">
            <v>0.09</v>
          </cell>
          <cell r="E1189">
            <v>20</v>
          </cell>
          <cell r="F1189">
            <v>7.1</v>
          </cell>
          <cell r="G1189">
            <v>0</v>
          </cell>
          <cell r="H1189">
            <v>0</v>
          </cell>
          <cell r="I1189">
            <v>7.1</v>
          </cell>
        </row>
        <row r="1190">
          <cell r="C1190">
            <v>91580</v>
          </cell>
          <cell r="D1190">
            <v>0.17</v>
          </cell>
          <cell r="E1190">
            <v>20</v>
          </cell>
          <cell r="F1190">
            <v>2.6</v>
          </cell>
          <cell r="G1190">
            <v>0</v>
          </cell>
          <cell r="H1190">
            <v>0</v>
          </cell>
          <cell r="I1190">
            <v>2.6</v>
          </cell>
        </row>
        <row r="1191">
          <cell r="C1191">
            <v>91590</v>
          </cell>
          <cell r="D1191">
            <v>0</v>
          </cell>
          <cell r="E1191">
            <v>10</v>
          </cell>
          <cell r="F1191">
            <v>0.43</v>
          </cell>
          <cell r="G1191">
            <v>0</v>
          </cell>
          <cell r="H1191">
            <v>0</v>
          </cell>
          <cell r="I1191">
            <v>0.43</v>
          </cell>
        </row>
        <row r="1192">
          <cell r="C1192">
            <v>91600</v>
          </cell>
          <cell r="D1192">
            <v>0</v>
          </cell>
          <cell r="E1192">
            <v>10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</row>
        <row r="1193">
          <cell r="C1193">
            <v>91610</v>
          </cell>
          <cell r="D1193">
            <v>0</v>
          </cell>
          <cell r="E1193">
            <v>10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</row>
        <row r="1194">
          <cell r="C1194">
            <v>91620</v>
          </cell>
          <cell r="D1194">
            <v>0</v>
          </cell>
          <cell r="E1194">
            <v>10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</row>
        <row r="1195">
          <cell r="C1195">
            <v>91630</v>
          </cell>
          <cell r="D1195">
            <v>0</v>
          </cell>
          <cell r="E1195">
            <v>10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</row>
        <row r="1196">
          <cell r="C1196">
            <v>91640</v>
          </cell>
          <cell r="D1196">
            <v>0.08</v>
          </cell>
          <cell r="E1196">
            <v>10</v>
          </cell>
          <cell r="F1196">
            <v>0.2</v>
          </cell>
          <cell r="G1196">
            <v>0.19</v>
          </cell>
          <cell r="H1196">
            <v>0.01</v>
          </cell>
          <cell r="I1196">
            <v>0</v>
          </cell>
        </row>
        <row r="1197">
          <cell r="C1197">
            <v>91660</v>
          </cell>
          <cell r="D1197">
            <v>2.67</v>
          </cell>
          <cell r="E1197">
            <v>20</v>
          </cell>
          <cell r="F1197">
            <v>27.5</v>
          </cell>
          <cell r="G1197">
            <v>26.13</v>
          </cell>
          <cell r="H1197">
            <v>1.38</v>
          </cell>
          <cell r="I1197">
            <v>0</v>
          </cell>
        </row>
        <row r="1198">
          <cell r="C1198">
            <v>91670</v>
          </cell>
          <cell r="D1198">
            <v>3.3</v>
          </cell>
          <cell r="E1198">
            <v>10</v>
          </cell>
          <cell r="F1198">
            <v>29.85</v>
          </cell>
          <cell r="G1198">
            <v>28.36</v>
          </cell>
          <cell r="H1198">
            <v>1.49</v>
          </cell>
          <cell r="I1198">
            <v>0</v>
          </cell>
        </row>
        <row r="1199">
          <cell r="C1199">
            <v>91680</v>
          </cell>
          <cell r="D1199">
            <v>4.5</v>
          </cell>
          <cell r="E1199">
            <v>10</v>
          </cell>
          <cell r="F1199">
            <v>39</v>
          </cell>
          <cell r="G1199">
            <v>37.049999999999997</v>
          </cell>
          <cell r="H1199">
            <v>1.95</v>
          </cell>
          <cell r="I1199">
            <v>0</v>
          </cell>
        </row>
        <row r="1200">
          <cell r="C1200">
            <v>91690</v>
          </cell>
          <cell r="D1200">
            <v>3.99</v>
          </cell>
          <cell r="E1200">
            <v>10</v>
          </cell>
          <cell r="F1200">
            <v>42.45</v>
          </cell>
          <cell r="G1200">
            <v>40.33</v>
          </cell>
          <cell r="H1200">
            <v>2.12</v>
          </cell>
          <cell r="I1200">
            <v>0</v>
          </cell>
        </row>
        <row r="1201">
          <cell r="C1201">
            <v>91700</v>
          </cell>
          <cell r="D1201">
            <v>3.74</v>
          </cell>
          <cell r="E1201">
            <v>10</v>
          </cell>
          <cell r="F1201">
            <v>38.65</v>
          </cell>
          <cell r="G1201">
            <v>36.72</v>
          </cell>
          <cell r="H1201">
            <v>1.93</v>
          </cell>
          <cell r="I1201">
            <v>0</v>
          </cell>
        </row>
        <row r="1202">
          <cell r="C1202">
            <v>91720</v>
          </cell>
          <cell r="D1202">
            <v>0.21</v>
          </cell>
          <cell r="E1202">
            <v>20</v>
          </cell>
          <cell r="F1202">
            <v>39.5</v>
          </cell>
          <cell r="G1202">
            <v>37.53</v>
          </cell>
          <cell r="H1202">
            <v>1.98</v>
          </cell>
          <cell r="I1202">
            <v>0</v>
          </cell>
        </row>
        <row r="1203">
          <cell r="C1203">
            <v>91730</v>
          </cell>
          <cell r="D1203">
            <v>0.25</v>
          </cell>
          <cell r="E1203">
            <v>10</v>
          </cell>
          <cell r="F1203">
            <v>2.2999999999999998</v>
          </cell>
          <cell r="G1203">
            <v>2.19</v>
          </cell>
          <cell r="H1203">
            <v>0.12</v>
          </cell>
          <cell r="I1203">
            <v>0</v>
          </cell>
        </row>
        <row r="1204">
          <cell r="C1204">
            <v>91740</v>
          </cell>
          <cell r="D1204">
            <v>0.97</v>
          </cell>
          <cell r="E1204">
            <v>10</v>
          </cell>
          <cell r="F1204">
            <v>6.1</v>
          </cell>
          <cell r="G1204">
            <v>5.8</v>
          </cell>
          <cell r="H1204">
            <v>0.31</v>
          </cell>
          <cell r="I1204">
            <v>0</v>
          </cell>
        </row>
        <row r="1205">
          <cell r="C1205">
            <v>91760</v>
          </cell>
          <cell r="D1205">
            <v>0</v>
          </cell>
          <cell r="E1205">
            <v>20</v>
          </cell>
          <cell r="F1205">
            <v>4.8499999999999996</v>
          </cell>
          <cell r="G1205">
            <v>4.6100000000000003</v>
          </cell>
          <cell r="H1205">
            <v>0.24</v>
          </cell>
          <cell r="I1205">
            <v>0</v>
          </cell>
        </row>
        <row r="1206">
          <cell r="C1206">
            <v>91770</v>
          </cell>
          <cell r="D1206">
            <v>0.22</v>
          </cell>
          <cell r="E1206">
            <v>10</v>
          </cell>
          <cell r="F1206">
            <v>0.55000000000000004</v>
          </cell>
          <cell r="G1206">
            <v>0.52</v>
          </cell>
          <cell r="H1206">
            <v>0.03</v>
          </cell>
          <cell r="I1206">
            <v>0</v>
          </cell>
        </row>
        <row r="1207">
          <cell r="C1207">
            <v>91780</v>
          </cell>
          <cell r="D1207">
            <v>5.37</v>
          </cell>
          <cell r="E1207">
            <v>10</v>
          </cell>
          <cell r="F1207">
            <v>27.95</v>
          </cell>
          <cell r="G1207">
            <v>1.4</v>
          </cell>
          <cell r="H1207">
            <v>0</v>
          </cell>
          <cell r="I1207">
            <v>26.55</v>
          </cell>
        </row>
        <row r="1208">
          <cell r="C1208">
            <v>91790</v>
          </cell>
          <cell r="D1208">
            <v>0</v>
          </cell>
          <cell r="E1208">
            <v>10</v>
          </cell>
          <cell r="F1208">
            <v>13.43</v>
          </cell>
          <cell r="G1208">
            <v>0.67</v>
          </cell>
          <cell r="H1208">
            <v>0</v>
          </cell>
          <cell r="I1208">
            <v>12.76</v>
          </cell>
        </row>
        <row r="1209">
          <cell r="C1209">
            <v>91800</v>
          </cell>
          <cell r="D1209">
            <v>0.01</v>
          </cell>
          <cell r="E1209">
            <v>10</v>
          </cell>
          <cell r="F1209">
            <v>0.03</v>
          </cell>
          <cell r="G1209">
            <v>0</v>
          </cell>
          <cell r="H1209">
            <v>0</v>
          </cell>
          <cell r="I1209">
            <v>0.03</v>
          </cell>
        </row>
        <row r="1210">
          <cell r="C1210">
            <v>91820</v>
          </cell>
          <cell r="D1210">
            <v>0</v>
          </cell>
          <cell r="E1210">
            <v>20</v>
          </cell>
          <cell r="F1210">
            <v>0.05</v>
          </cell>
          <cell r="G1210">
            <v>0</v>
          </cell>
          <cell r="H1210">
            <v>0</v>
          </cell>
          <cell r="I1210">
            <v>0.05</v>
          </cell>
        </row>
        <row r="1211">
          <cell r="C1211">
            <v>91840</v>
          </cell>
          <cell r="D1211">
            <v>0.33</v>
          </cell>
          <cell r="E1211">
            <v>20</v>
          </cell>
          <cell r="F1211">
            <v>1.65</v>
          </cell>
          <cell r="G1211">
            <v>0.08</v>
          </cell>
          <cell r="H1211">
            <v>0</v>
          </cell>
          <cell r="I1211">
            <v>1.57</v>
          </cell>
        </row>
        <row r="1212">
          <cell r="C1212">
            <v>91860</v>
          </cell>
          <cell r="D1212">
            <v>0</v>
          </cell>
          <cell r="E1212">
            <v>20</v>
          </cell>
          <cell r="F1212">
            <v>1.65</v>
          </cell>
          <cell r="G1212">
            <v>0.08</v>
          </cell>
          <cell r="H1212">
            <v>0</v>
          </cell>
          <cell r="I1212">
            <v>1.57</v>
          </cell>
        </row>
        <row r="1213">
          <cell r="C1213">
            <v>91870</v>
          </cell>
          <cell r="D1213">
            <v>0</v>
          </cell>
          <cell r="E1213">
            <v>10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</row>
        <row r="1214">
          <cell r="C1214">
            <v>91880</v>
          </cell>
          <cell r="D1214">
            <v>0</v>
          </cell>
          <cell r="E1214">
            <v>10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</row>
        <row r="1215">
          <cell r="C1215">
            <v>91890</v>
          </cell>
          <cell r="D1215">
            <v>0</v>
          </cell>
          <cell r="E1215">
            <v>10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</row>
        <row r="1216">
          <cell r="C1216">
            <v>91900</v>
          </cell>
          <cell r="D1216">
            <v>0</v>
          </cell>
          <cell r="E1216">
            <v>10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</row>
        <row r="1217">
          <cell r="C1217">
            <v>91920</v>
          </cell>
          <cell r="D1217">
            <v>0</v>
          </cell>
          <cell r="E1217">
            <v>20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</row>
        <row r="1218">
          <cell r="C1218">
            <v>91930</v>
          </cell>
          <cell r="D1218">
            <v>0</v>
          </cell>
          <cell r="E1218">
            <v>10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</row>
        <row r="1219">
          <cell r="C1219">
            <v>91940</v>
          </cell>
          <cell r="D1219">
            <v>0.16</v>
          </cell>
          <cell r="E1219">
            <v>10</v>
          </cell>
          <cell r="F1219">
            <v>0.4</v>
          </cell>
          <cell r="G1219">
            <v>0.02</v>
          </cell>
          <cell r="H1219">
            <v>0</v>
          </cell>
          <cell r="I1219">
            <v>0.38</v>
          </cell>
        </row>
        <row r="1220">
          <cell r="C1220">
            <v>91950</v>
          </cell>
          <cell r="D1220">
            <v>0.18</v>
          </cell>
          <cell r="E1220">
            <v>10</v>
          </cell>
          <cell r="F1220">
            <v>1.7</v>
          </cell>
          <cell r="G1220">
            <v>0.09</v>
          </cell>
          <cell r="H1220">
            <v>0</v>
          </cell>
          <cell r="I1220">
            <v>1.62</v>
          </cell>
        </row>
        <row r="1221">
          <cell r="C1221">
            <v>91960</v>
          </cell>
          <cell r="D1221">
            <v>0.28999999999999998</v>
          </cell>
          <cell r="E1221">
            <v>10</v>
          </cell>
          <cell r="F1221">
            <v>2.35</v>
          </cell>
          <cell r="G1221">
            <v>0.12</v>
          </cell>
          <cell r="H1221">
            <v>0</v>
          </cell>
          <cell r="I1221">
            <v>2.23</v>
          </cell>
        </row>
        <row r="1222">
          <cell r="C1222">
            <v>91970</v>
          </cell>
          <cell r="D1222">
            <v>15.97</v>
          </cell>
          <cell r="E1222">
            <v>10</v>
          </cell>
          <cell r="F1222">
            <v>81.3</v>
          </cell>
          <cell r="G1222">
            <v>4.07</v>
          </cell>
          <cell r="H1222">
            <v>0</v>
          </cell>
          <cell r="I1222">
            <v>77.239999999999995</v>
          </cell>
        </row>
        <row r="1223">
          <cell r="C1223">
            <v>91980</v>
          </cell>
          <cell r="D1223">
            <v>5.24</v>
          </cell>
          <cell r="E1223">
            <v>10</v>
          </cell>
          <cell r="F1223">
            <v>106.05</v>
          </cell>
          <cell r="G1223">
            <v>5.3</v>
          </cell>
          <cell r="H1223">
            <v>0</v>
          </cell>
          <cell r="I1223">
            <v>100.75</v>
          </cell>
        </row>
        <row r="1224">
          <cell r="C1224">
            <v>92000</v>
          </cell>
          <cell r="D1224">
            <v>1.76</v>
          </cell>
          <cell r="E1224">
            <v>20</v>
          </cell>
          <cell r="F1224">
            <v>70</v>
          </cell>
          <cell r="G1224">
            <v>70</v>
          </cell>
          <cell r="H1224">
            <v>0</v>
          </cell>
          <cell r="I1224">
            <v>0</v>
          </cell>
        </row>
        <row r="1225">
          <cell r="C1225">
            <v>92020</v>
          </cell>
          <cell r="D1225">
            <v>8.7799999999999994</v>
          </cell>
          <cell r="E1225">
            <v>20</v>
          </cell>
          <cell r="F1225">
            <v>105.4</v>
          </cell>
          <cell r="G1225">
            <v>105.4</v>
          </cell>
          <cell r="H1225">
            <v>0</v>
          </cell>
          <cell r="I1225">
            <v>0</v>
          </cell>
        </row>
        <row r="1226">
          <cell r="C1226">
            <v>92040</v>
          </cell>
          <cell r="D1226">
            <v>3.62</v>
          </cell>
          <cell r="E1226">
            <v>20</v>
          </cell>
          <cell r="F1226">
            <v>124</v>
          </cell>
          <cell r="G1226">
            <v>124</v>
          </cell>
          <cell r="H1226">
            <v>0</v>
          </cell>
          <cell r="I1226">
            <v>0</v>
          </cell>
        </row>
        <row r="1227">
          <cell r="C1227">
            <v>92050</v>
          </cell>
          <cell r="D1227">
            <v>18.03</v>
          </cell>
          <cell r="E1227">
            <v>10</v>
          </cell>
          <cell r="F1227">
            <v>108.25</v>
          </cell>
          <cell r="G1227">
            <v>108.25</v>
          </cell>
          <cell r="H1227">
            <v>0</v>
          </cell>
          <cell r="I1227">
            <v>0</v>
          </cell>
        </row>
        <row r="1228">
          <cell r="C1228">
            <v>92060</v>
          </cell>
          <cell r="D1228">
            <v>1.69</v>
          </cell>
          <cell r="E1228">
            <v>10</v>
          </cell>
          <cell r="F1228">
            <v>98.6</v>
          </cell>
          <cell r="G1228">
            <v>98.6</v>
          </cell>
          <cell r="H1228">
            <v>0</v>
          </cell>
          <cell r="I1228">
            <v>0</v>
          </cell>
        </row>
        <row r="1229">
          <cell r="C1229">
            <v>92070</v>
          </cell>
          <cell r="D1229">
            <v>2.54</v>
          </cell>
          <cell r="E1229">
            <v>10</v>
          </cell>
          <cell r="F1229">
            <v>21.15</v>
          </cell>
          <cell r="G1229">
            <v>21.15</v>
          </cell>
          <cell r="H1229">
            <v>0</v>
          </cell>
          <cell r="I1229">
            <v>0</v>
          </cell>
        </row>
        <row r="1230">
          <cell r="C1230">
            <v>92080</v>
          </cell>
          <cell r="D1230">
            <v>2.6</v>
          </cell>
          <cell r="E1230">
            <v>10</v>
          </cell>
          <cell r="F1230">
            <v>25.7</v>
          </cell>
          <cell r="G1230">
            <v>25.7</v>
          </cell>
          <cell r="H1230">
            <v>0</v>
          </cell>
          <cell r="I1230">
            <v>0</v>
          </cell>
        </row>
        <row r="1231">
          <cell r="C1231">
            <v>92090</v>
          </cell>
          <cell r="D1231">
            <v>1.99</v>
          </cell>
          <cell r="E1231">
            <v>10</v>
          </cell>
          <cell r="F1231">
            <v>22.95</v>
          </cell>
          <cell r="G1231">
            <v>22.95</v>
          </cell>
          <cell r="H1231">
            <v>0</v>
          </cell>
          <cell r="I1231">
            <v>0</v>
          </cell>
        </row>
        <row r="1232">
          <cell r="C1232">
            <v>92100</v>
          </cell>
          <cell r="D1232">
            <v>0.83</v>
          </cell>
          <cell r="E1232">
            <v>10</v>
          </cell>
          <cell r="F1232">
            <v>14.1</v>
          </cell>
          <cell r="G1232">
            <v>0</v>
          </cell>
          <cell r="H1232">
            <v>0</v>
          </cell>
          <cell r="I1232">
            <v>14.1</v>
          </cell>
        </row>
        <row r="1233">
          <cell r="C1233">
            <v>92120</v>
          </cell>
          <cell r="D1233">
            <v>0.18</v>
          </cell>
          <cell r="E1233">
            <v>20</v>
          </cell>
          <cell r="F1233">
            <v>10.1</v>
          </cell>
          <cell r="G1233">
            <v>0</v>
          </cell>
          <cell r="H1233">
            <v>0</v>
          </cell>
          <cell r="I1233">
            <v>10.1</v>
          </cell>
        </row>
        <row r="1234">
          <cell r="C1234">
            <v>92140</v>
          </cell>
          <cell r="D1234">
            <v>2.2599999999999998</v>
          </cell>
          <cell r="E1234">
            <v>20</v>
          </cell>
          <cell r="F1234">
            <v>24.4</v>
          </cell>
          <cell r="G1234">
            <v>0</v>
          </cell>
          <cell r="H1234">
            <v>0</v>
          </cell>
          <cell r="I1234">
            <v>24.4</v>
          </cell>
        </row>
        <row r="1235">
          <cell r="C1235">
            <v>92150</v>
          </cell>
          <cell r="D1235">
            <v>3.64</v>
          </cell>
          <cell r="E1235">
            <v>10</v>
          </cell>
          <cell r="F1235">
            <v>29.5</v>
          </cell>
          <cell r="G1235">
            <v>0</v>
          </cell>
          <cell r="H1235">
            <v>0</v>
          </cell>
          <cell r="I1235">
            <v>29.5</v>
          </cell>
        </row>
        <row r="1236">
          <cell r="C1236">
            <v>92160</v>
          </cell>
          <cell r="D1236">
            <v>2.25</v>
          </cell>
          <cell r="E1236">
            <v>10</v>
          </cell>
          <cell r="F1236">
            <v>29.45</v>
          </cell>
          <cell r="G1236">
            <v>0</v>
          </cell>
          <cell r="H1236">
            <v>0</v>
          </cell>
          <cell r="I1236">
            <v>29.45</v>
          </cell>
        </row>
        <row r="1237">
          <cell r="C1237">
            <v>92180</v>
          </cell>
          <cell r="D1237">
            <v>11.4</v>
          </cell>
          <cell r="E1237">
            <v>20</v>
          </cell>
          <cell r="F1237">
            <v>136.5</v>
          </cell>
          <cell r="G1237">
            <v>0</v>
          </cell>
          <cell r="H1237">
            <v>0</v>
          </cell>
          <cell r="I1237">
            <v>136.5</v>
          </cell>
        </row>
        <row r="1238">
          <cell r="C1238">
            <v>92200</v>
          </cell>
          <cell r="D1238">
            <v>0.42</v>
          </cell>
          <cell r="E1238">
            <v>20</v>
          </cell>
          <cell r="F1238">
            <v>118.2</v>
          </cell>
          <cell r="G1238">
            <v>0</v>
          </cell>
          <cell r="H1238">
            <v>0</v>
          </cell>
          <cell r="I1238">
            <v>118.2</v>
          </cell>
        </row>
        <row r="1239">
          <cell r="C1239">
            <v>92220</v>
          </cell>
          <cell r="D1239">
            <v>1.92</v>
          </cell>
          <cell r="E1239">
            <v>20</v>
          </cell>
          <cell r="F1239">
            <v>23.4</v>
          </cell>
          <cell r="G1239">
            <v>0</v>
          </cell>
          <cell r="H1239">
            <v>0</v>
          </cell>
          <cell r="I1239">
            <v>23.4</v>
          </cell>
        </row>
        <row r="1240">
          <cell r="C1240">
            <v>92230</v>
          </cell>
          <cell r="D1240">
            <v>1.31</v>
          </cell>
          <cell r="E1240">
            <v>10</v>
          </cell>
          <cell r="F1240">
            <v>16.149999999999999</v>
          </cell>
          <cell r="G1240">
            <v>0</v>
          </cell>
          <cell r="H1240">
            <v>0</v>
          </cell>
          <cell r="I1240">
            <v>16.149999999999999</v>
          </cell>
        </row>
        <row r="1241">
          <cell r="C1241">
            <v>92240</v>
          </cell>
          <cell r="D1241">
            <v>1.86</v>
          </cell>
          <cell r="E1241">
            <v>10</v>
          </cell>
          <cell r="F1241">
            <v>15.85</v>
          </cell>
          <cell r="G1241">
            <v>0</v>
          </cell>
          <cell r="H1241">
            <v>0</v>
          </cell>
          <cell r="I1241">
            <v>15.85</v>
          </cell>
        </row>
        <row r="1242">
          <cell r="C1242">
            <v>92260</v>
          </cell>
          <cell r="D1242">
            <v>1.1599999999999999</v>
          </cell>
          <cell r="E1242">
            <v>20</v>
          </cell>
          <cell r="F1242">
            <v>30.2</v>
          </cell>
          <cell r="G1242">
            <v>27.18</v>
          </cell>
          <cell r="H1242">
            <v>3.02</v>
          </cell>
          <cell r="I1242">
            <v>0</v>
          </cell>
        </row>
        <row r="1243">
          <cell r="C1243">
            <v>92280</v>
          </cell>
          <cell r="D1243">
            <v>0.72</v>
          </cell>
          <cell r="E1243">
            <v>20</v>
          </cell>
          <cell r="F1243">
            <v>18.8</v>
          </cell>
          <cell r="G1243">
            <v>16.920000000000002</v>
          </cell>
          <cell r="H1243">
            <v>1.88</v>
          </cell>
          <cell r="I1243">
            <v>0</v>
          </cell>
        </row>
        <row r="1244">
          <cell r="C1244">
            <v>92300</v>
          </cell>
          <cell r="D1244">
            <v>1.1299999999999999</v>
          </cell>
          <cell r="E1244">
            <v>20</v>
          </cell>
          <cell r="F1244">
            <v>18.5</v>
          </cell>
          <cell r="G1244">
            <v>16.649999999999999</v>
          </cell>
          <cell r="H1244">
            <v>1.85</v>
          </cell>
          <cell r="I1244">
            <v>0</v>
          </cell>
        </row>
        <row r="1245">
          <cell r="C1245">
            <v>92310</v>
          </cell>
          <cell r="D1245">
            <v>4.34</v>
          </cell>
          <cell r="E1245">
            <v>10</v>
          </cell>
          <cell r="F1245">
            <v>27.35</v>
          </cell>
          <cell r="G1245">
            <v>24.62</v>
          </cell>
          <cell r="H1245">
            <v>2.74</v>
          </cell>
          <cell r="I1245">
            <v>0</v>
          </cell>
        </row>
        <row r="1246">
          <cell r="C1246">
            <v>92320</v>
          </cell>
          <cell r="D1246">
            <v>0.5</v>
          </cell>
          <cell r="E1246">
            <v>10</v>
          </cell>
          <cell r="F1246">
            <v>24.2</v>
          </cell>
          <cell r="G1246">
            <v>21.78</v>
          </cell>
          <cell r="H1246">
            <v>2.42</v>
          </cell>
          <cell r="I1246">
            <v>0</v>
          </cell>
        </row>
        <row r="1247">
          <cell r="C1247">
            <v>92340</v>
          </cell>
          <cell r="D1247">
            <v>6.05</v>
          </cell>
          <cell r="E1247">
            <v>20</v>
          </cell>
          <cell r="F1247">
            <v>65.5</v>
          </cell>
          <cell r="G1247">
            <v>58.95</v>
          </cell>
          <cell r="H1247">
            <v>6.55</v>
          </cell>
          <cell r="I1247">
            <v>0</v>
          </cell>
        </row>
        <row r="1248">
          <cell r="C1248">
            <v>92350</v>
          </cell>
          <cell r="D1248">
            <v>24.66</v>
          </cell>
          <cell r="E1248">
            <v>10</v>
          </cell>
          <cell r="F1248">
            <v>153.55000000000001</v>
          </cell>
          <cell r="G1248">
            <v>138.19999999999999</v>
          </cell>
          <cell r="H1248">
            <v>15.36</v>
          </cell>
          <cell r="I1248">
            <v>0</v>
          </cell>
        </row>
        <row r="1249">
          <cell r="C1249">
            <v>92360</v>
          </cell>
          <cell r="D1249">
            <v>2.46</v>
          </cell>
          <cell r="E1249">
            <v>10</v>
          </cell>
          <cell r="F1249">
            <v>135.6</v>
          </cell>
          <cell r="G1249">
            <v>122.04</v>
          </cell>
          <cell r="H1249">
            <v>13.56</v>
          </cell>
          <cell r="I1249">
            <v>0</v>
          </cell>
        </row>
        <row r="1250">
          <cell r="C1250">
            <v>92370</v>
          </cell>
          <cell r="D1250">
            <v>53.73</v>
          </cell>
          <cell r="E1250">
            <v>10</v>
          </cell>
          <cell r="F1250">
            <v>280.95</v>
          </cell>
          <cell r="G1250">
            <v>252.86</v>
          </cell>
          <cell r="H1250">
            <v>28.1</v>
          </cell>
          <cell r="I1250">
            <v>0</v>
          </cell>
        </row>
        <row r="1251">
          <cell r="C1251">
            <v>92380</v>
          </cell>
          <cell r="D1251">
            <v>35.17</v>
          </cell>
          <cell r="E1251">
            <v>10</v>
          </cell>
          <cell r="F1251">
            <v>444.5</v>
          </cell>
          <cell r="G1251">
            <v>400.05</v>
          </cell>
          <cell r="H1251">
            <v>44.45</v>
          </cell>
          <cell r="I1251">
            <v>0</v>
          </cell>
        </row>
        <row r="1252">
          <cell r="C1252">
            <v>92400</v>
          </cell>
          <cell r="D1252">
            <v>4.59</v>
          </cell>
          <cell r="E1252">
            <v>20</v>
          </cell>
          <cell r="F1252">
            <v>397.6</v>
          </cell>
          <cell r="G1252">
            <v>357.84</v>
          </cell>
          <cell r="H1252">
            <v>39.76</v>
          </cell>
          <cell r="I1252">
            <v>0</v>
          </cell>
        </row>
        <row r="1253">
          <cell r="C1253">
            <v>92410</v>
          </cell>
          <cell r="D1253">
            <v>9.39</v>
          </cell>
          <cell r="E1253">
            <v>10</v>
          </cell>
          <cell r="F1253">
            <v>69.900000000000006</v>
          </cell>
          <cell r="G1253">
            <v>62.91</v>
          </cell>
          <cell r="H1253">
            <v>6.99</v>
          </cell>
          <cell r="I1253">
            <v>0</v>
          </cell>
        </row>
        <row r="1254">
          <cell r="C1254">
            <v>92420</v>
          </cell>
          <cell r="D1254">
            <v>8.59</v>
          </cell>
          <cell r="E1254">
            <v>10</v>
          </cell>
          <cell r="F1254">
            <v>89.9</v>
          </cell>
          <cell r="G1254">
            <v>80.91</v>
          </cell>
          <cell r="H1254">
            <v>8.99</v>
          </cell>
          <cell r="I1254">
            <v>0</v>
          </cell>
        </row>
        <row r="1255">
          <cell r="C1255">
            <v>92430</v>
          </cell>
          <cell r="D1255">
            <v>4.57</v>
          </cell>
          <cell r="E1255">
            <v>10</v>
          </cell>
          <cell r="F1255">
            <v>65.8</v>
          </cell>
          <cell r="G1255">
            <v>59.22</v>
          </cell>
          <cell r="H1255">
            <v>6.58</v>
          </cell>
          <cell r="I1255">
            <v>0</v>
          </cell>
        </row>
        <row r="1256">
          <cell r="C1256">
            <v>92440</v>
          </cell>
          <cell r="D1256">
            <v>4.07</v>
          </cell>
          <cell r="E1256">
            <v>10</v>
          </cell>
          <cell r="F1256">
            <v>43.2</v>
          </cell>
          <cell r="G1256">
            <v>38.880000000000003</v>
          </cell>
          <cell r="H1256">
            <v>4.32</v>
          </cell>
          <cell r="I1256">
            <v>0</v>
          </cell>
        </row>
        <row r="1257">
          <cell r="C1257">
            <v>92450</v>
          </cell>
          <cell r="D1257">
            <v>2.72</v>
          </cell>
          <cell r="E1257">
            <v>10</v>
          </cell>
          <cell r="F1257">
            <v>33.950000000000003</v>
          </cell>
          <cell r="G1257">
            <v>30.56</v>
          </cell>
          <cell r="H1257">
            <v>3.4</v>
          </cell>
          <cell r="I1257">
            <v>0</v>
          </cell>
        </row>
        <row r="1258">
          <cell r="C1258">
            <v>92460</v>
          </cell>
          <cell r="D1258">
            <v>25.55</v>
          </cell>
          <cell r="E1258">
            <v>10</v>
          </cell>
          <cell r="F1258">
            <v>141.35</v>
          </cell>
          <cell r="G1258">
            <v>127.22</v>
          </cell>
          <cell r="H1258">
            <v>14.14</v>
          </cell>
          <cell r="I1258">
            <v>0</v>
          </cell>
        </row>
        <row r="1259">
          <cell r="C1259">
            <v>92470</v>
          </cell>
          <cell r="D1259">
            <v>0</v>
          </cell>
          <cell r="E1259">
            <v>10</v>
          </cell>
          <cell r="F1259">
            <v>63.88</v>
          </cell>
          <cell r="G1259">
            <v>57.49</v>
          </cell>
          <cell r="H1259">
            <v>6.39</v>
          </cell>
          <cell r="I1259">
            <v>0</v>
          </cell>
        </row>
        <row r="1260">
          <cell r="C1260">
            <v>92480</v>
          </cell>
          <cell r="D1260">
            <v>1</v>
          </cell>
          <cell r="E1260">
            <v>10</v>
          </cell>
          <cell r="F1260">
            <v>2.5</v>
          </cell>
          <cell r="G1260">
            <v>2.25</v>
          </cell>
          <cell r="H1260">
            <v>0.25</v>
          </cell>
          <cell r="I1260">
            <v>0</v>
          </cell>
        </row>
        <row r="1261">
          <cell r="C1261">
            <v>92500</v>
          </cell>
          <cell r="D1261">
            <v>4.8499999999999996</v>
          </cell>
          <cell r="E1261">
            <v>20</v>
          </cell>
          <cell r="F1261">
            <v>58.5</v>
          </cell>
          <cell r="G1261">
            <v>52.65</v>
          </cell>
          <cell r="H1261">
            <v>5.85</v>
          </cell>
          <cell r="I1261">
            <v>0</v>
          </cell>
        </row>
        <row r="1262">
          <cell r="C1262">
            <v>92520</v>
          </cell>
          <cell r="D1262">
            <v>11.63</v>
          </cell>
          <cell r="E1262">
            <v>20</v>
          </cell>
          <cell r="F1262">
            <v>164.8</v>
          </cell>
          <cell r="G1262">
            <v>148.32</v>
          </cell>
          <cell r="H1262">
            <v>16.48</v>
          </cell>
          <cell r="I1262">
            <v>0</v>
          </cell>
        </row>
        <row r="1263">
          <cell r="C1263">
            <v>92530</v>
          </cell>
          <cell r="D1263">
            <v>10.1</v>
          </cell>
          <cell r="E1263">
            <v>10</v>
          </cell>
          <cell r="F1263">
            <v>108.65</v>
          </cell>
          <cell r="G1263">
            <v>97.79</v>
          </cell>
          <cell r="H1263">
            <v>10.87</v>
          </cell>
          <cell r="I1263">
            <v>0</v>
          </cell>
        </row>
        <row r="1264">
          <cell r="C1264">
            <v>92540</v>
          </cell>
          <cell r="D1264">
            <v>14.16</v>
          </cell>
          <cell r="E1264">
            <v>10</v>
          </cell>
          <cell r="F1264">
            <v>121.3</v>
          </cell>
          <cell r="G1264">
            <v>109.17</v>
          </cell>
          <cell r="H1264">
            <v>12.13</v>
          </cell>
          <cell r="I1264">
            <v>0</v>
          </cell>
        </row>
        <row r="1265">
          <cell r="C1265">
            <v>92550</v>
          </cell>
          <cell r="D1265">
            <v>13.28</v>
          </cell>
          <cell r="E1265">
            <v>10</v>
          </cell>
          <cell r="F1265">
            <v>137.19999999999999</v>
          </cell>
          <cell r="G1265">
            <v>123.48</v>
          </cell>
          <cell r="H1265">
            <v>13.72</v>
          </cell>
          <cell r="I1265">
            <v>0</v>
          </cell>
        </row>
        <row r="1266">
          <cell r="C1266">
            <v>92560</v>
          </cell>
          <cell r="D1266">
            <v>9.76</v>
          </cell>
          <cell r="E1266">
            <v>10</v>
          </cell>
          <cell r="F1266">
            <v>115.2</v>
          </cell>
          <cell r="G1266">
            <v>103.68</v>
          </cell>
          <cell r="H1266">
            <v>11.52</v>
          </cell>
          <cell r="I1266">
            <v>0</v>
          </cell>
        </row>
        <row r="1267">
          <cell r="C1267">
            <v>92580</v>
          </cell>
          <cell r="D1267">
            <v>20.87</v>
          </cell>
          <cell r="E1267">
            <v>20</v>
          </cell>
          <cell r="F1267">
            <v>306.3</v>
          </cell>
          <cell r="G1267">
            <v>275.67</v>
          </cell>
          <cell r="H1267">
            <v>30.63</v>
          </cell>
          <cell r="I1267">
            <v>0</v>
          </cell>
        </row>
        <row r="1268">
          <cell r="C1268">
            <v>92600</v>
          </cell>
          <cell r="D1268">
            <v>5</v>
          </cell>
          <cell r="E1268">
            <v>20</v>
          </cell>
          <cell r="F1268">
            <v>258.7</v>
          </cell>
          <cell r="G1268">
            <v>232.83</v>
          </cell>
          <cell r="H1268">
            <v>25.87</v>
          </cell>
          <cell r="I1268">
            <v>0</v>
          </cell>
        </row>
        <row r="1269">
          <cell r="C1269">
            <v>92620</v>
          </cell>
          <cell r="D1269">
            <v>5.25</v>
          </cell>
          <cell r="E1269">
            <v>20</v>
          </cell>
          <cell r="F1269">
            <v>102.5</v>
          </cell>
          <cell r="G1269">
            <v>92.25</v>
          </cell>
          <cell r="H1269">
            <v>10.25</v>
          </cell>
          <cell r="I1269">
            <v>0</v>
          </cell>
        </row>
        <row r="1270">
          <cell r="C1270">
            <v>92630</v>
          </cell>
          <cell r="D1270">
            <v>5.37</v>
          </cell>
          <cell r="E1270">
            <v>10</v>
          </cell>
          <cell r="F1270">
            <v>53.1</v>
          </cell>
          <cell r="G1270">
            <v>47.79</v>
          </cell>
          <cell r="H1270">
            <v>5.31</v>
          </cell>
          <cell r="I1270">
            <v>0</v>
          </cell>
        </row>
        <row r="1271">
          <cell r="C1271">
            <v>92640</v>
          </cell>
          <cell r="D1271">
            <v>0</v>
          </cell>
          <cell r="E1271">
            <v>10</v>
          </cell>
          <cell r="F1271">
            <v>13.43</v>
          </cell>
          <cell r="G1271">
            <v>12.09</v>
          </cell>
          <cell r="H1271">
            <v>1.34</v>
          </cell>
          <cell r="I1271">
            <v>0</v>
          </cell>
        </row>
        <row r="1272">
          <cell r="C1272">
            <v>92650</v>
          </cell>
          <cell r="D1272">
            <v>0.17</v>
          </cell>
          <cell r="E1272">
            <v>10</v>
          </cell>
          <cell r="F1272">
            <v>0.43</v>
          </cell>
          <cell r="G1272">
            <v>0.39</v>
          </cell>
          <cell r="H1272">
            <v>0.04</v>
          </cell>
          <cell r="I1272">
            <v>0</v>
          </cell>
        </row>
        <row r="1273">
          <cell r="C1273">
            <v>92660</v>
          </cell>
          <cell r="D1273">
            <v>0.18</v>
          </cell>
          <cell r="E1273">
            <v>10</v>
          </cell>
          <cell r="F1273">
            <v>1.75</v>
          </cell>
          <cell r="G1273">
            <v>1.58</v>
          </cell>
          <cell r="H1273">
            <v>0.18</v>
          </cell>
          <cell r="I1273">
            <v>0</v>
          </cell>
        </row>
        <row r="1274">
          <cell r="C1274">
            <v>92670</v>
          </cell>
          <cell r="D1274">
            <v>0</v>
          </cell>
          <cell r="E1274">
            <v>10</v>
          </cell>
          <cell r="F1274">
            <v>0.45</v>
          </cell>
          <cell r="G1274">
            <v>0.41</v>
          </cell>
          <cell r="H1274">
            <v>0.05</v>
          </cell>
          <cell r="I1274">
            <v>0</v>
          </cell>
        </row>
        <row r="1275">
          <cell r="C1275">
            <v>92680</v>
          </cell>
          <cell r="D1275">
            <v>0.04</v>
          </cell>
          <cell r="E1275">
            <v>10</v>
          </cell>
          <cell r="F1275">
            <v>0.1</v>
          </cell>
          <cell r="G1275">
            <v>0.09</v>
          </cell>
          <cell r="H1275">
            <v>0.01</v>
          </cell>
          <cell r="I1275">
            <v>0</v>
          </cell>
        </row>
        <row r="1276">
          <cell r="C1276">
            <v>92700</v>
          </cell>
          <cell r="D1276">
            <v>10.18</v>
          </cell>
          <cell r="E1276">
            <v>20</v>
          </cell>
          <cell r="F1276">
            <v>102.2</v>
          </cell>
          <cell r="G1276">
            <v>91.98</v>
          </cell>
          <cell r="H1276">
            <v>10.220000000000001</v>
          </cell>
          <cell r="I1276">
            <v>0</v>
          </cell>
        </row>
        <row r="1277">
          <cell r="C1277">
            <v>92720</v>
          </cell>
          <cell r="D1277">
            <v>9.43</v>
          </cell>
          <cell r="E1277">
            <v>20</v>
          </cell>
          <cell r="F1277">
            <v>196.1</v>
          </cell>
          <cell r="G1277">
            <v>176.49</v>
          </cell>
          <cell r="H1277">
            <v>19.61</v>
          </cell>
          <cell r="I1277">
            <v>0</v>
          </cell>
        </row>
        <row r="1278">
          <cell r="C1278">
            <v>92730</v>
          </cell>
          <cell r="D1278">
            <v>29.69</v>
          </cell>
          <cell r="E1278">
            <v>10</v>
          </cell>
          <cell r="F1278">
            <v>195.6</v>
          </cell>
          <cell r="G1278">
            <v>176.04</v>
          </cell>
          <cell r="H1278">
            <v>19.559999999999999</v>
          </cell>
          <cell r="I1278">
            <v>0</v>
          </cell>
        </row>
        <row r="1279">
          <cell r="C1279">
            <v>92740</v>
          </cell>
          <cell r="D1279">
            <v>8.44</v>
          </cell>
          <cell r="E1279">
            <v>10</v>
          </cell>
          <cell r="F1279">
            <v>190.65</v>
          </cell>
          <cell r="G1279">
            <v>171.59</v>
          </cell>
          <cell r="H1279">
            <v>19.07</v>
          </cell>
          <cell r="I1279">
            <v>0</v>
          </cell>
        </row>
        <row r="1280">
          <cell r="C1280">
            <v>92760</v>
          </cell>
          <cell r="D1280">
            <v>9.4700000000000006</v>
          </cell>
          <cell r="E1280">
            <v>20</v>
          </cell>
          <cell r="F1280">
            <v>179.1</v>
          </cell>
          <cell r="G1280">
            <v>161.19</v>
          </cell>
          <cell r="H1280">
            <v>17.91</v>
          </cell>
          <cell r="I1280">
            <v>0</v>
          </cell>
        </row>
        <row r="1281">
          <cell r="C1281">
            <v>92770</v>
          </cell>
          <cell r="D1281">
            <v>0.12</v>
          </cell>
          <cell r="E1281">
            <v>10</v>
          </cell>
          <cell r="F1281">
            <v>47.95</v>
          </cell>
          <cell r="G1281">
            <v>43.16</v>
          </cell>
          <cell r="H1281">
            <v>4.8</v>
          </cell>
          <cell r="I1281">
            <v>0</v>
          </cell>
        </row>
        <row r="1282">
          <cell r="C1282">
            <v>92780</v>
          </cell>
          <cell r="D1282">
            <v>12.46</v>
          </cell>
          <cell r="E1282">
            <v>10</v>
          </cell>
          <cell r="F1282">
            <v>62.9</v>
          </cell>
          <cell r="G1282">
            <v>0</v>
          </cell>
          <cell r="H1282">
            <v>0</v>
          </cell>
          <cell r="I1282">
            <v>62.9</v>
          </cell>
        </row>
        <row r="1283">
          <cell r="C1283">
            <v>92790</v>
          </cell>
          <cell r="D1283">
            <v>9.26</v>
          </cell>
          <cell r="E1283">
            <v>10</v>
          </cell>
          <cell r="F1283">
            <v>108.6</v>
          </cell>
          <cell r="G1283">
            <v>0</v>
          </cell>
          <cell r="H1283">
            <v>0</v>
          </cell>
          <cell r="I1283">
            <v>108.6</v>
          </cell>
        </row>
        <row r="1284">
          <cell r="C1284">
            <v>92800</v>
          </cell>
          <cell r="D1284">
            <v>11.4</v>
          </cell>
          <cell r="E1284">
            <v>10</v>
          </cell>
          <cell r="F1284">
            <v>103.3</v>
          </cell>
          <cell r="G1284">
            <v>0</v>
          </cell>
          <cell r="H1284">
            <v>0</v>
          </cell>
          <cell r="I1284">
            <v>103.3</v>
          </cell>
        </row>
        <row r="1285">
          <cell r="C1285">
            <v>92810</v>
          </cell>
          <cell r="D1285">
            <v>13.73</v>
          </cell>
          <cell r="E1285">
            <v>10</v>
          </cell>
          <cell r="F1285">
            <v>125.65</v>
          </cell>
          <cell r="G1285">
            <v>125.65</v>
          </cell>
          <cell r="H1285">
            <v>0</v>
          </cell>
          <cell r="I1285">
            <v>0</v>
          </cell>
        </row>
        <row r="1286">
          <cell r="C1286">
            <v>92820</v>
          </cell>
          <cell r="D1286">
            <v>9.7100000000000009</v>
          </cell>
          <cell r="E1286">
            <v>10</v>
          </cell>
          <cell r="F1286">
            <v>117.2</v>
          </cell>
          <cell r="G1286">
            <v>117.2</v>
          </cell>
          <cell r="H1286">
            <v>0</v>
          </cell>
          <cell r="I1286">
            <v>0</v>
          </cell>
        </row>
        <row r="1287">
          <cell r="C1287">
            <v>92830</v>
          </cell>
          <cell r="D1287">
            <v>6.27</v>
          </cell>
          <cell r="E1287">
            <v>10</v>
          </cell>
          <cell r="F1287">
            <v>79.900000000000006</v>
          </cell>
          <cell r="G1287">
            <v>79.900000000000006</v>
          </cell>
          <cell r="H1287">
            <v>0</v>
          </cell>
          <cell r="I1287">
            <v>0</v>
          </cell>
        </row>
        <row r="1288">
          <cell r="C1288">
            <v>92840</v>
          </cell>
          <cell r="D1288">
            <v>18.82</v>
          </cell>
          <cell r="E1288">
            <v>10</v>
          </cell>
          <cell r="F1288">
            <v>125.45</v>
          </cell>
          <cell r="G1288">
            <v>125.45</v>
          </cell>
          <cell r="H1288">
            <v>0</v>
          </cell>
          <cell r="I1288">
            <v>0</v>
          </cell>
        </row>
        <row r="1289">
          <cell r="C1289">
            <v>92850</v>
          </cell>
          <cell r="D1289">
            <v>25.04</v>
          </cell>
          <cell r="E1289">
            <v>10</v>
          </cell>
          <cell r="F1289">
            <v>219.3</v>
          </cell>
          <cell r="G1289">
            <v>219.3</v>
          </cell>
          <cell r="H1289">
            <v>0</v>
          </cell>
          <cell r="I1289">
            <v>0</v>
          </cell>
        </row>
        <row r="1290">
          <cell r="C1290">
            <v>92860</v>
          </cell>
          <cell r="D1290">
            <v>17.61</v>
          </cell>
          <cell r="E1290">
            <v>10</v>
          </cell>
          <cell r="F1290">
            <v>213.25</v>
          </cell>
          <cell r="G1290">
            <v>213.25</v>
          </cell>
          <cell r="H1290">
            <v>0</v>
          </cell>
          <cell r="I1290">
            <v>0</v>
          </cell>
        </row>
        <row r="1291">
          <cell r="C1291">
            <v>92870</v>
          </cell>
          <cell r="D1291">
            <v>3.19</v>
          </cell>
          <cell r="E1291">
            <v>10</v>
          </cell>
          <cell r="F1291">
            <v>104</v>
          </cell>
          <cell r="G1291">
            <v>104</v>
          </cell>
          <cell r="H1291">
            <v>0</v>
          </cell>
          <cell r="I1291">
            <v>0</v>
          </cell>
        </row>
        <row r="1292">
          <cell r="C1292">
            <v>92880</v>
          </cell>
          <cell r="D1292">
            <v>26.77</v>
          </cell>
          <cell r="E1292">
            <v>10</v>
          </cell>
          <cell r="F1292">
            <v>149.80000000000001</v>
          </cell>
          <cell r="G1292">
            <v>149.80000000000001</v>
          </cell>
          <cell r="H1292">
            <v>0</v>
          </cell>
          <cell r="I1292">
            <v>0</v>
          </cell>
        </row>
        <row r="1293">
          <cell r="C1293">
            <v>92900</v>
          </cell>
          <cell r="D1293">
            <v>0.49</v>
          </cell>
          <cell r="E1293">
            <v>20</v>
          </cell>
          <cell r="F1293">
            <v>272.60000000000002</v>
          </cell>
          <cell r="G1293">
            <v>272.60000000000002</v>
          </cell>
          <cell r="H1293">
            <v>0</v>
          </cell>
          <cell r="I1293">
            <v>0</v>
          </cell>
        </row>
        <row r="1294">
          <cell r="C1294">
            <v>92910</v>
          </cell>
          <cell r="D1294">
            <v>0</v>
          </cell>
          <cell r="E1294">
            <v>10</v>
          </cell>
          <cell r="F1294">
            <v>1.23</v>
          </cell>
          <cell r="G1294">
            <v>1.23</v>
          </cell>
          <cell r="H1294">
            <v>0</v>
          </cell>
          <cell r="I1294">
            <v>0</v>
          </cell>
        </row>
        <row r="1295">
          <cell r="C1295">
            <v>92920</v>
          </cell>
          <cell r="D1295">
            <v>3.48</v>
          </cell>
          <cell r="E1295">
            <v>10</v>
          </cell>
          <cell r="F1295">
            <v>8.6999999999999993</v>
          </cell>
          <cell r="G1295">
            <v>8.6999999999999993</v>
          </cell>
          <cell r="H1295">
            <v>0</v>
          </cell>
          <cell r="I1295">
            <v>0</v>
          </cell>
        </row>
        <row r="1296">
          <cell r="C1296">
            <v>92930</v>
          </cell>
          <cell r="D1296">
            <v>8.0500000000000007</v>
          </cell>
          <cell r="E1296">
            <v>10</v>
          </cell>
          <cell r="F1296">
            <v>57.65</v>
          </cell>
          <cell r="G1296">
            <v>57.65</v>
          </cell>
          <cell r="H1296">
            <v>0</v>
          </cell>
          <cell r="I1296">
            <v>0</v>
          </cell>
        </row>
        <row r="1297">
          <cell r="C1297">
            <v>92940</v>
          </cell>
          <cell r="D1297">
            <v>9.83</v>
          </cell>
          <cell r="E1297">
            <v>10</v>
          </cell>
          <cell r="F1297">
            <v>89.4</v>
          </cell>
          <cell r="G1297">
            <v>89.4</v>
          </cell>
          <cell r="H1297">
            <v>0</v>
          </cell>
          <cell r="I1297">
            <v>0</v>
          </cell>
        </row>
        <row r="1298">
          <cell r="C1298">
            <v>92950</v>
          </cell>
          <cell r="D1298">
            <v>8.1999999999999993</v>
          </cell>
          <cell r="E1298">
            <v>10</v>
          </cell>
          <cell r="F1298">
            <v>90.15</v>
          </cell>
          <cell r="G1298">
            <v>90.15</v>
          </cell>
          <cell r="H1298">
            <v>0</v>
          </cell>
          <cell r="I1298">
            <v>0</v>
          </cell>
        </row>
        <row r="1299">
          <cell r="C1299">
            <v>92960</v>
          </cell>
          <cell r="D1299">
            <v>7.25</v>
          </cell>
          <cell r="E1299">
            <v>10</v>
          </cell>
          <cell r="F1299">
            <v>77.25</v>
          </cell>
          <cell r="G1299">
            <v>77.25</v>
          </cell>
          <cell r="H1299">
            <v>0</v>
          </cell>
          <cell r="I1299">
            <v>0</v>
          </cell>
        </row>
        <row r="1300">
          <cell r="C1300">
            <v>92970</v>
          </cell>
          <cell r="D1300">
            <v>6.3</v>
          </cell>
          <cell r="E1300">
            <v>10</v>
          </cell>
          <cell r="F1300">
            <v>67.75</v>
          </cell>
          <cell r="G1300">
            <v>67.75</v>
          </cell>
          <cell r="H1300">
            <v>0</v>
          </cell>
          <cell r="I1300">
            <v>0</v>
          </cell>
        </row>
        <row r="1301">
          <cell r="C1301">
            <v>92980</v>
          </cell>
          <cell r="D1301">
            <v>0.4</v>
          </cell>
          <cell r="E1301">
            <v>10</v>
          </cell>
          <cell r="F1301">
            <v>33.5</v>
          </cell>
          <cell r="G1301">
            <v>33.5</v>
          </cell>
          <cell r="H1301">
            <v>0</v>
          </cell>
          <cell r="I1301">
            <v>0</v>
          </cell>
        </row>
        <row r="1302">
          <cell r="C1302">
            <v>92990</v>
          </cell>
          <cell r="D1302">
            <v>3.36</v>
          </cell>
          <cell r="E1302">
            <v>10</v>
          </cell>
          <cell r="F1302">
            <v>18.8</v>
          </cell>
          <cell r="G1302">
            <v>18.8</v>
          </cell>
          <cell r="H1302">
            <v>0</v>
          </cell>
          <cell r="I1302">
            <v>0</v>
          </cell>
        </row>
        <row r="1303">
          <cell r="C1303">
            <v>93000</v>
          </cell>
          <cell r="D1303">
            <v>1.88</v>
          </cell>
          <cell r="E1303">
            <v>10</v>
          </cell>
          <cell r="F1303">
            <v>26.2</v>
          </cell>
          <cell r="G1303">
            <v>26.2</v>
          </cell>
          <cell r="H1303">
            <v>0</v>
          </cell>
          <cell r="I1303">
            <v>0</v>
          </cell>
        </row>
        <row r="1304">
          <cell r="C1304">
            <v>93020</v>
          </cell>
          <cell r="D1304">
            <v>0.56000000000000005</v>
          </cell>
          <cell r="E1304">
            <v>20</v>
          </cell>
          <cell r="F1304">
            <v>24.4</v>
          </cell>
          <cell r="G1304">
            <v>24.4</v>
          </cell>
          <cell r="H1304">
            <v>0</v>
          </cell>
          <cell r="I1304">
            <v>0</v>
          </cell>
        </row>
        <row r="1305">
          <cell r="C1305">
            <v>93040</v>
          </cell>
          <cell r="D1305">
            <v>5.85</v>
          </cell>
          <cell r="E1305">
            <v>20</v>
          </cell>
          <cell r="F1305">
            <v>64.099999999999994</v>
          </cell>
          <cell r="G1305">
            <v>64.099999999999994</v>
          </cell>
          <cell r="H1305">
            <v>0</v>
          </cell>
          <cell r="I1305">
            <v>0</v>
          </cell>
        </row>
        <row r="1306">
          <cell r="C1306">
            <v>93050</v>
          </cell>
          <cell r="D1306">
            <v>11.86</v>
          </cell>
          <cell r="E1306">
            <v>10</v>
          </cell>
          <cell r="F1306">
            <v>88.55</v>
          </cell>
          <cell r="G1306">
            <v>0</v>
          </cell>
          <cell r="H1306">
            <v>0</v>
          </cell>
          <cell r="I1306">
            <v>88.55</v>
          </cell>
        </row>
        <row r="1307">
          <cell r="C1307">
            <v>93060</v>
          </cell>
          <cell r="D1307">
            <v>9.64</v>
          </cell>
          <cell r="E1307">
            <v>10</v>
          </cell>
          <cell r="F1307">
            <v>107.5</v>
          </cell>
          <cell r="G1307">
            <v>0</v>
          </cell>
          <cell r="H1307">
            <v>0</v>
          </cell>
          <cell r="I1307">
            <v>107.5</v>
          </cell>
        </row>
        <row r="1308">
          <cell r="C1308">
            <v>93080</v>
          </cell>
          <cell r="D1308">
            <v>9.07</v>
          </cell>
          <cell r="E1308">
            <v>20</v>
          </cell>
          <cell r="F1308">
            <v>187.1</v>
          </cell>
          <cell r="G1308">
            <v>187.1</v>
          </cell>
          <cell r="H1308">
            <v>0</v>
          </cell>
          <cell r="I1308">
            <v>0</v>
          </cell>
        </row>
        <row r="1309">
          <cell r="C1309">
            <v>93100</v>
          </cell>
          <cell r="D1309">
            <v>4.12</v>
          </cell>
          <cell r="E1309">
            <v>20</v>
          </cell>
          <cell r="F1309">
            <v>131.9</v>
          </cell>
          <cell r="G1309">
            <v>131.9</v>
          </cell>
          <cell r="H1309">
            <v>0</v>
          </cell>
          <cell r="I1309">
            <v>0</v>
          </cell>
        </row>
        <row r="1310">
          <cell r="C1310">
            <v>93110</v>
          </cell>
          <cell r="D1310">
            <v>6.48</v>
          </cell>
          <cell r="E1310">
            <v>10</v>
          </cell>
          <cell r="F1310">
            <v>53</v>
          </cell>
          <cell r="G1310">
            <v>53</v>
          </cell>
          <cell r="H1310">
            <v>0</v>
          </cell>
          <cell r="I1310">
            <v>0</v>
          </cell>
        </row>
        <row r="1311">
          <cell r="C1311">
            <v>93120</v>
          </cell>
          <cell r="D1311">
            <v>14.62</v>
          </cell>
          <cell r="E1311">
            <v>10</v>
          </cell>
          <cell r="F1311">
            <v>105.5</v>
          </cell>
          <cell r="G1311">
            <v>105.5</v>
          </cell>
          <cell r="H1311">
            <v>0</v>
          </cell>
          <cell r="I1311">
            <v>0</v>
          </cell>
        </row>
        <row r="1312">
          <cell r="C1312">
            <v>93140</v>
          </cell>
          <cell r="D1312">
            <v>1.74</v>
          </cell>
          <cell r="E1312">
            <v>20</v>
          </cell>
          <cell r="F1312">
            <v>163.6</v>
          </cell>
          <cell r="G1312">
            <v>163.6</v>
          </cell>
          <cell r="H1312">
            <v>0</v>
          </cell>
          <cell r="I1312">
            <v>0</v>
          </cell>
        </row>
        <row r="1313">
          <cell r="C1313">
            <v>93150</v>
          </cell>
          <cell r="D1313">
            <v>3.94</v>
          </cell>
          <cell r="E1313">
            <v>10</v>
          </cell>
          <cell r="F1313">
            <v>28.4</v>
          </cell>
          <cell r="G1313">
            <v>28.4</v>
          </cell>
          <cell r="H1313">
            <v>0</v>
          </cell>
          <cell r="I1313">
            <v>0</v>
          </cell>
        </row>
        <row r="1314">
          <cell r="C1314">
            <v>93160</v>
          </cell>
          <cell r="D1314">
            <v>3.86</v>
          </cell>
          <cell r="E1314">
            <v>10</v>
          </cell>
          <cell r="F1314">
            <v>39</v>
          </cell>
          <cell r="G1314">
            <v>39</v>
          </cell>
          <cell r="H1314">
            <v>0</v>
          </cell>
          <cell r="I1314">
            <v>0</v>
          </cell>
        </row>
        <row r="1315">
          <cell r="C1315">
            <v>93180</v>
          </cell>
          <cell r="D1315">
            <v>0</v>
          </cell>
          <cell r="E1315">
            <v>20</v>
          </cell>
          <cell r="F1315">
            <v>19.3</v>
          </cell>
          <cell r="G1315">
            <v>19.3</v>
          </cell>
          <cell r="H1315">
            <v>0</v>
          </cell>
          <cell r="I1315">
            <v>0</v>
          </cell>
        </row>
        <row r="1316">
          <cell r="C1316">
            <v>93200</v>
          </cell>
          <cell r="D1316">
            <v>0</v>
          </cell>
          <cell r="E1316">
            <v>20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</row>
        <row r="1317">
          <cell r="C1317">
            <v>93210</v>
          </cell>
          <cell r="D1317">
            <v>1.18</v>
          </cell>
          <cell r="E1317">
            <v>10</v>
          </cell>
          <cell r="F1317">
            <v>2.95</v>
          </cell>
          <cell r="G1317">
            <v>2.95</v>
          </cell>
          <cell r="H1317">
            <v>0</v>
          </cell>
          <cell r="I1317">
            <v>0</v>
          </cell>
        </row>
        <row r="1318">
          <cell r="C1318">
            <v>93220</v>
          </cell>
          <cell r="D1318">
            <v>12.27</v>
          </cell>
          <cell r="E1318">
            <v>10</v>
          </cell>
          <cell r="F1318">
            <v>67.25</v>
          </cell>
          <cell r="G1318">
            <v>67.25</v>
          </cell>
          <cell r="H1318">
            <v>0</v>
          </cell>
          <cell r="I1318">
            <v>0</v>
          </cell>
        </row>
        <row r="1319">
          <cell r="C1319">
            <v>93230</v>
          </cell>
          <cell r="D1319">
            <v>10.1</v>
          </cell>
          <cell r="E1319">
            <v>10</v>
          </cell>
          <cell r="F1319">
            <v>111.85</v>
          </cell>
          <cell r="G1319">
            <v>111.85</v>
          </cell>
          <cell r="H1319">
            <v>0</v>
          </cell>
          <cell r="I1319">
            <v>0</v>
          </cell>
        </row>
        <row r="1320">
          <cell r="C1320">
            <v>93240</v>
          </cell>
          <cell r="D1320">
            <v>0</v>
          </cell>
          <cell r="E1320">
            <v>10</v>
          </cell>
          <cell r="F1320">
            <v>25.25</v>
          </cell>
          <cell r="G1320">
            <v>25.25</v>
          </cell>
          <cell r="H1320">
            <v>0</v>
          </cell>
          <cell r="I1320">
            <v>0</v>
          </cell>
        </row>
        <row r="1321">
          <cell r="C1321">
            <v>93250</v>
          </cell>
          <cell r="D1321">
            <v>9.43</v>
          </cell>
          <cell r="E1321">
            <v>10</v>
          </cell>
          <cell r="F1321">
            <v>23.58</v>
          </cell>
          <cell r="G1321">
            <v>23.58</v>
          </cell>
          <cell r="H1321">
            <v>0</v>
          </cell>
          <cell r="I1321">
            <v>0</v>
          </cell>
        </row>
        <row r="1322">
          <cell r="C1322">
            <v>93260</v>
          </cell>
          <cell r="D1322">
            <v>1.71</v>
          </cell>
          <cell r="E1322">
            <v>10</v>
          </cell>
          <cell r="F1322">
            <v>55.7</v>
          </cell>
          <cell r="G1322">
            <v>55.7</v>
          </cell>
          <cell r="H1322">
            <v>0</v>
          </cell>
          <cell r="I1322">
            <v>0</v>
          </cell>
        </row>
        <row r="1323">
          <cell r="C1323">
            <v>93280</v>
          </cell>
          <cell r="D1323">
            <v>18.93</v>
          </cell>
          <cell r="E1323">
            <v>20</v>
          </cell>
          <cell r="F1323">
            <v>206.4</v>
          </cell>
          <cell r="G1323">
            <v>206.4</v>
          </cell>
          <cell r="H1323">
            <v>0</v>
          </cell>
          <cell r="I1323">
            <v>0</v>
          </cell>
        </row>
        <row r="1324">
          <cell r="C1324">
            <v>93300</v>
          </cell>
          <cell r="D1324">
            <v>3.17</v>
          </cell>
          <cell r="E1324">
            <v>20</v>
          </cell>
          <cell r="F1324">
            <v>221</v>
          </cell>
          <cell r="G1324">
            <v>221</v>
          </cell>
          <cell r="H1324">
            <v>0</v>
          </cell>
          <cell r="I1324">
            <v>0</v>
          </cell>
        </row>
        <row r="1325">
          <cell r="C1325">
            <v>93310</v>
          </cell>
          <cell r="D1325">
            <v>1.54</v>
          </cell>
          <cell r="E1325">
            <v>10</v>
          </cell>
          <cell r="F1325">
            <v>23.55</v>
          </cell>
          <cell r="G1325">
            <v>9.42</v>
          </cell>
          <cell r="H1325">
            <v>0</v>
          </cell>
          <cell r="I1325">
            <v>14.13</v>
          </cell>
        </row>
        <row r="1326">
          <cell r="C1326">
            <v>93320</v>
          </cell>
          <cell r="D1326">
            <v>2.5099999999999998</v>
          </cell>
          <cell r="E1326">
            <v>10</v>
          </cell>
          <cell r="F1326">
            <v>20.25</v>
          </cell>
          <cell r="G1326">
            <v>8.1</v>
          </cell>
          <cell r="H1326">
            <v>0</v>
          </cell>
          <cell r="I1326">
            <v>12.15</v>
          </cell>
        </row>
        <row r="1327">
          <cell r="C1327">
            <v>93340</v>
          </cell>
          <cell r="D1327">
            <v>1.44</v>
          </cell>
          <cell r="E1327">
            <v>20</v>
          </cell>
          <cell r="F1327">
            <v>39.5</v>
          </cell>
          <cell r="G1327">
            <v>15.8</v>
          </cell>
          <cell r="H1327">
            <v>0</v>
          </cell>
          <cell r="I1327">
            <v>23.7</v>
          </cell>
        </row>
        <row r="1328">
          <cell r="C1328">
            <v>93360</v>
          </cell>
          <cell r="D1328">
            <v>1.1200000000000001</v>
          </cell>
          <cell r="E1328">
            <v>20</v>
          </cell>
          <cell r="F1328">
            <v>25.6</v>
          </cell>
          <cell r="G1328">
            <v>10.24</v>
          </cell>
          <cell r="H1328">
            <v>0</v>
          </cell>
          <cell r="I1328">
            <v>15.36</v>
          </cell>
        </row>
        <row r="1329">
          <cell r="C1329">
            <v>93380</v>
          </cell>
          <cell r="D1329">
            <v>0.26</v>
          </cell>
          <cell r="E1329">
            <v>20</v>
          </cell>
          <cell r="F1329">
            <v>13.8</v>
          </cell>
          <cell r="G1329">
            <v>5.52</v>
          </cell>
          <cell r="H1329">
            <v>0</v>
          </cell>
          <cell r="I1329">
            <v>8.2799999999999994</v>
          </cell>
        </row>
        <row r="1330">
          <cell r="C1330">
            <v>93390</v>
          </cell>
          <cell r="D1330">
            <v>0.87</v>
          </cell>
          <cell r="E1330">
            <v>10</v>
          </cell>
          <cell r="F1330">
            <v>5.65</v>
          </cell>
          <cell r="G1330">
            <v>2.2599999999999998</v>
          </cell>
          <cell r="H1330">
            <v>0</v>
          </cell>
          <cell r="I1330">
            <v>3.39</v>
          </cell>
        </row>
        <row r="1331">
          <cell r="C1331">
            <v>93400</v>
          </cell>
          <cell r="D1331">
            <v>2.39</v>
          </cell>
          <cell r="E1331">
            <v>10</v>
          </cell>
          <cell r="F1331">
            <v>16.3</v>
          </cell>
          <cell r="G1331">
            <v>6.52</v>
          </cell>
          <cell r="H1331">
            <v>0</v>
          </cell>
          <cell r="I1331">
            <v>9.7799999999999994</v>
          </cell>
        </row>
        <row r="1332">
          <cell r="C1332">
            <v>93420</v>
          </cell>
          <cell r="D1332">
            <v>2.2400000000000002</v>
          </cell>
          <cell r="E1332">
            <v>20</v>
          </cell>
          <cell r="F1332">
            <v>46.3</v>
          </cell>
          <cell r="G1332">
            <v>18.52</v>
          </cell>
          <cell r="H1332">
            <v>0</v>
          </cell>
          <cell r="I1332">
            <v>27.78</v>
          </cell>
        </row>
        <row r="1333">
          <cell r="C1333">
            <v>93440</v>
          </cell>
          <cell r="D1333">
            <v>5.93</v>
          </cell>
          <cell r="E1333">
            <v>20</v>
          </cell>
          <cell r="F1333">
            <v>81.7</v>
          </cell>
          <cell r="G1333">
            <v>32.68</v>
          </cell>
          <cell r="H1333">
            <v>0</v>
          </cell>
          <cell r="I1333">
            <v>49.02</v>
          </cell>
        </row>
        <row r="1334">
          <cell r="C1334">
            <v>93450</v>
          </cell>
          <cell r="D1334">
            <v>0.38</v>
          </cell>
          <cell r="E1334">
            <v>10</v>
          </cell>
          <cell r="F1334">
            <v>31.55</v>
          </cell>
          <cell r="G1334">
            <v>12.62</v>
          </cell>
          <cell r="H1334">
            <v>0</v>
          </cell>
          <cell r="I1334">
            <v>18.93</v>
          </cell>
        </row>
        <row r="1335">
          <cell r="C1335">
            <v>93460</v>
          </cell>
          <cell r="D1335">
            <v>6.37</v>
          </cell>
          <cell r="E1335">
            <v>10</v>
          </cell>
          <cell r="F1335">
            <v>33.75</v>
          </cell>
          <cell r="G1335">
            <v>13.5</v>
          </cell>
          <cell r="H1335">
            <v>0</v>
          </cell>
          <cell r="I1335">
            <v>20.25</v>
          </cell>
        </row>
        <row r="1336">
          <cell r="C1336">
            <v>93470</v>
          </cell>
          <cell r="D1336">
            <v>5.47</v>
          </cell>
          <cell r="E1336">
            <v>10</v>
          </cell>
          <cell r="F1336">
            <v>59.2</v>
          </cell>
          <cell r="G1336">
            <v>23.68</v>
          </cell>
          <cell r="H1336">
            <v>0</v>
          </cell>
          <cell r="I1336">
            <v>35.520000000000003</v>
          </cell>
        </row>
        <row r="1337">
          <cell r="C1337">
            <v>93480</v>
          </cell>
          <cell r="D1337">
            <v>0.4</v>
          </cell>
          <cell r="E1337">
            <v>10</v>
          </cell>
          <cell r="F1337">
            <v>29.35</v>
          </cell>
          <cell r="G1337">
            <v>11.74</v>
          </cell>
          <cell r="H1337">
            <v>0</v>
          </cell>
          <cell r="I1337">
            <v>17.61</v>
          </cell>
        </row>
        <row r="1338">
          <cell r="C1338">
            <v>93490</v>
          </cell>
          <cell r="D1338">
            <v>7.22</v>
          </cell>
          <cell r="E1338">
            <v>10</v>
          </cell>
          <cell r="F1338">
            <v>38.1</v>
          </cell>
          <cell r="G1338">
            <v>15.24</v>
          </cell>
          <cell r="H1338">
            <v>0</v>
          </cell>
          <cell r="I1338">
            <v>22.86</v>
          </cell>
        </row>
        <row r="1339">
          <cell r="C1339">
            <v>93500</v>
          </cell>
          <cell r="D1339">
            <v>4.13</v>
          </cell>
          <cell r="E1339">
            <v>10</v>
          </cell>
          <cell r="F1339">
            <v>56.75</v>
          </cell>
          <cell r="G1339">
            <v>22.7</v>
          </cell>
          <cell r="H1339">
            <v>0</v>
          </cell>
          <cell r="I1339">
            <v>34.049999999999997</v>
          </cell>
        </row>
        <row r="1340">
          <cell r="C1340">
            <v>93520</v>
          </cell>
          <cell r="D1340">
            <v>1.81</v>
          </cell>
          <cell r="E1340">
            <v>20</v>
          </cell>
          <cell r="F1340">
            <v>59.4</v>
          </cell>
          <cell r="G1340">
            <v>35.64</v>
          </cell>
          <cell r="H1340">
            <v>0</v>
          </cell>
          <cell r="I1340">
            <v>23.76</v>
          </cell>
        </row>
        <row r="1341">
          <cell r="C1341">
            <v>93530</v>
          </cell>
          <cell r="D1341">
            <v>0</v>
          </cell>
          <cell r="E1341">
            <v>10</v>
          </cell>
          <cell r="F1341">
            <v>4.53</v>
          </cell>
          <cell r="G1341">
            <v>2.72</v>
          </cell>
          <cell r="H1341">
            <v>0</v>
          </cell>
          <cell r="I1341">
            <v>1.81</v>
          </cell>
        </row>
        <row r="1342">
          <cell r="C1342">
            <v>93540</v>
          </cell>
          <cell r="D1342">
            <v>3.05</v>
          </cell>
          <cell r="E1342">
            <v>10</v>
          </cell>
          <cell r="F1342">
            <v>7.63</v>
          </cell>
          <cell r="G1342">
            <v>4.58</v>
          </cell>
          <cell r="H1342">
            <v>0</v>
          </cell>
          <cell r="I1342">
            <v>3.05</v>
          </cell>
        </row>
        <row r="1343">
          <cell r="C1343">
            <v>93560</v>
          </cell>
          <cell r="D1343">
            <v>7.87</v>
          </cell>
          <cell r="E1343">
            <v>20</v>
          </cell>
          <cell r="F1343">
            <v>109.2</v>
          </cell>
          <cell r="G1343">
            <v>66.61</v>
          </cell>
          <cell r="H1343">
            <v>0</v>
          </cell>
          <cell r="I1343">
            <v>43.68</v>
          </cell>
        </row>
        <row r="1344">
          <cell r="C1344">
            <v>93580</v>
          </cell>
          <cell r="D1344">
            <v>2.34</v>
          </cell>
          <cell r="E1344">
            <v>20</v>
          </cell>
          <cell r="F1344">
            <v>102.1</v>
          </cell>
          <cell r="G1344">
            <v>61.26</v>
          </cell>
          <cell r="H1344">
            <v>0</v>
          </cell>
          <cell r="I1344">
            <v>40.840000000000003</v>
          </cell>
        </row>
        <row r="1345">
          <cell r="C1345">
            <v>93590</v>
          </cell>
          <cell r="D1345">
            <v>1.93</v>
          </cell>
          <cell r="E1345">
            <v>10</v>
          </cell>
          <cell r="F1345">
            <v>21.35</v>
          </cell>
          <cell r="G1345">
            <v>12.81</v>
          </cell>
          <cell r="H1345">
            <v>0</v>
          </cell>
          <cell r="I1345">
            <v>8.5399999999999991</v>
          </cell>
        </row>
        <row r="1346">
          <cell r="C1346">
            <v>93600</v>
          </cell>
          <cell r="D1346">
            <v>4.41</v>
          </cell>
          <cell r="E1346">
            <v>10</v>
          </cell>
          <cell r="F1346">
            <v>31.7</v>
          </cell>
          <cell r="G1346">
            <v>19.02</v>
          </cell>
          <cell r="H1346">
            <v>0</v>
          </cell>
          <cell r="I1346">
            <v>12.68</v>
          </cell>
        </row>
        <row r="1347">
          <cell r="C1347">
            <v>93610</v>
          </cell>
          <cell r="D1347">
            <v>0</v>
          </cell>
          <cell r="E1347">
            <v>10</v>
          </cell>
          <cell r="F1347">
            <v>11.03</v>
          </cell>
          <cell r="G1347">
            <v>1.1000000000000001</v>
          </cell>
          <cell r="H1347">
            <v>0</v>
          </cell>
          <cell r="I1347">
            <v>9.93</v>
          </cell>
        </row>
        <row r="1348">
          <cell r="C1348">
            <v>93620</v>
          </cell>
          <cell r="D1348">
            <v>9.5500000000000007</v>
          </cell>
          <cell r="E1348">
            <v>10</v>
          </cell>
          <cell r="F1348">
            <v>23.88</v>
          </cell>
          <cell r="G1348">
            <v>2.39</v>
          </cell>
          <cell r="H1348">
            <v>0</v>
          </cell>
          <cell r="I1348">
            <v>21.49</v>
          </cell>
        </row>
        <row r="1349">
          <cell r="C1349">
            <v>93630</v>
          </cell>
          <cell r="D1349">
            <v>17.3</v>
          </cell>
          <cell r="E1349">
            <v>10</v>
          </cell>
          <cell r="F1349">
            <v>134.25</v>
          </cell>
          <cell r="G1349">
            <v>13.43</v>
          </cell>
          <cell r="H1349">
            <v>0</v>
          </cell>
          <cell r="I1349">
            <v>120.83</v>
          </cell>
        </row>
        <row r="1350">
          <cell r="C1350">
            <v>93640</v>
          </cell>
          <cell r="D1350">
            <v>1.95</v>
          </cell>
          <cell r="E1350">
            <v>10</v>
          </cell>
          <cell r="F1350">
            <v>96.25</v>
          </cell>
          <cell r="G1350">
            <v>9.6300000000000008</v>
          </cell>
          <cell r="H1350">
            <v>0</v>
          </cell>
          <cell r="I1350">
            <v>86.63</v>
          </cell>
        </row>
        <row r="1351">
          <cell r="C1351">
            <v>93660</v>
          </cell>
          <cell r="D1351">
            <v>4.6900000000000004</v>
          </cell>
          <cell r="E1351">
            <v>20</v>
          </cell>
          <cell r="F1351">
            <v>66.400000000000006</v>
          </cell>
          <cell r="G1351">
            <v>6.64</v>
          </cell>
          <cell r="H1351">
            <v>0</v>
          </cell>
          <cell r="I1351">
            <v>59.76</v>
          </cell>
        </row>
        <row r="1352">
          <cell r="C1352">
            <v>93670</v>
          </cell>
          <cell r="D1352">
            <v>7.06</v>
          </cell>
          <cell r="E1352">
            <v>10</v>
          </cell>
          <cell r="F1352">
            <v>58.75</v>
          </cell>
          <cell r="G1352">
            <v>5.88</v>
          </cell>
          <cell r="H1352">
            <v>0</v>
          </cell>
          <cell r="I1352">
            <v>52.88</v>
          </cell>
        </row>
        <row r="1353">
          <cell r="C1353">
            <v>93680</v>
          </cell>
          <cell r="D1353">
            <v>3.06</v>
          </cell>
          <cell r="E1353">
            <v>10</v>
          </cell>
          <cell r="F1353">
            <v>50.6</v>
          </cell>
          <cell r="G1353">
            <v>5.0599999999999996</v>
          </cell>
          <cell r="H1353">
            <v>0</v>
          </cell>
          <cell r="I1353">
            <v>45.54</v>
          </cell>
        </row>
        <row r="1354">
          <cell r="C1354">
            <v>93690</v>
          </cell>
          <cell r="D1354">
            <v>0.73</v>
          </cell>
          <cell r="E1354">
            <v>10</v>
          </cell>
          <cell r="F1354">
            <v>18.95</v>
          </cell>
          <cell r="G1354">
            <v>1.9</v>
          </cell>
          <cell r="H1354">
            <v>0</v>
          </cell>
          <cell r="I1354">
            <v>17.059999999999999</v>
          </cell>
        </row>
        <row r="1355">
          <cell r="C1355">
            <v>93700</v>
          </cell>
          <cell r="D1355">
            <v>1</v>
          </cell>
          <cell r="E1355">
            <v>10</v>
          </cell>
          <cell r="F1355">
            <v>8.65</v>
          </cell>
          <cell r="G1355">
            <v>0.87</v>
          </cell>
          <cell r="H1355">
            <v>0</v>
          </cell>
          <cell r="I1355">
            <v>7.79</v>
          </cell>
        </row>
        <row r="1356">
          <cell r="C1356">
            <v>93720</v>
          </cell>
          <cell r="D1356">
            <v>2.41</v>
          </cell>
          <cell r="E1356">
            <v>20</v>
          </cell>
          <cell r="F1356">
            <v>34.1</v>
          </cell>
          <cell r="G1356">
            <v>3.41</v>
          </cell>
          <cell r="H1356">
            <v>0</v>
          </cell>
          <cell r="I1356">
            <v>30.69</v>
          </cell>
        </row>
        <row r="1357">
          <cell r="C1357">
            <v>93740</v>
          </cell>
          <cell r="D1357">
            <v>2.81</v>
          </cell>
          <cell r="E1357">
            <v>20</v>
          </cell>
          <cell r="F1357">
            <v>52.2</v>
          </cell>
          <cell r="G1357">
            <v>5.22</v>
          </cell>
          <cell r="H1357">
            <v>0</v>
          </cell>
          <cell r="I1357">
            <v>46.98</v>
          </cell>
        </row>
        <row r="1358">
          <cell r="C1358">
            <v>93750</v>
          </cell>
          <cell r="D1358">
            <v>1.5</v>
          </cell>
          <cell r="E1358">
            <v>10</v>
          </cell>
          <cell r="F1358">
            <v>21.55</v>
          </cell>
          <cell r="G1358">
            <v>2.16</v>
          </cell>
          <cell r="H1358">
            <v>0</v>
          </cell>
          <cell r="I1358">
            <v>19.399999999999999</v>
          </cell>
        </row>
        <row r="1359">
          <cell r="C1359">
            <v>93760</v>
          </cell>
          <cell r="D1359">
            <v>0.51</v>
          </cell>
          <cell r="E1359">
            <v>10</v>
          </cell>
          <cell r="F1359">
            <v>10.050000000000001</v>
          </cell>
          <cell r="G1359">
            <v>1.01</v>
          </cell>
          <cell r="H1359">
            <v>0</v>
          </cell>
          <cell r="I1359">
            <v>9.0500000000000007</v>
          </cell>
        </row>
        <row r="1360">
          <cell r="C1360">
            <v>93780</v>
          </cell>
          <cell r="D1360">
            <v>0.35</v>
          </cell>
          <cell r="E1360">
            <v>20</v>
          </cell>
          <cell r="F1360">
            <v>8.6</v>
          </cell>
          <cell r="G1360">
            <v>0.86</v>
          </cell>
          <cell r="H1360">
            <v>0</v>
          </cell>
          <cell r="I1360">
            <v>7.74</v>
          </cell>
        </row>
        <row r="1361">
          <cell r="C1361">
            <v>93800</v>
          </cell>
          <cell r="D1361">
            <v>5</v>
          </cell>
          <cell r="E1361">
            <v>20</v>
          </cell>
          <cell r="F1361">
            <v>53.5</v>
          </cell>
          <cell r="G1361">
            <v>5.35</v>
          </cell>
          <cell r="H1361">
            <v>0</v>
          </cell>
          <cell r="I1361">
            <v>48.15</v>
          </cell>
        </row>
        <row r="1362">
          <cell r="C1362">
            <v>93820</v>
          </cell>
          <cell r="D1362">
            <v>1.8</v>
          </cell>
          <cell r="E1362">
            <v>20</v>
          </cell>
          <cell r="F1362">
            <v>68</v>
          </cell>
          <cell r="G1362">
            <v>6.8</v>
          </cell>
          <cell r="H1362">
            <v>0</v>
          </cell>
          <cell r="I1362">
            <v>61.2</v>
          </cell>
        </row>
        <row r="1363">
          <cell r="C1363">
            <v>93840</v>
          </cell>
          <cell r="D1363">
            <v>0</v>
          </cell>
          <cell r="E1363">
            <v>20</v>
          </cell>
          <cell r="F1363">
            <v>9</v>
          </cell>
          <cell r="G1363">
            <v>0.9</v>
          </cell>
          <cell r="H1363">
            <v>0</v>
          </cell>
          <cell r="I1363">
            <v>8.1</v>
          </cell>
        </row>
        <row r="1364">
          <cell r="C1364">
            <v>93850</v>
          </cell>
          <cell r="D1364">
            <v>1.51</v>
          </cell>
          <cell r="E1364">
            <v>10</v>
          </cell>
          <cell r="F1364">
            <v>3.78</v>
          </cell>
          <cell r="G1364">
            <v>0.38</v>
          </cell>
          <cell r="H1364">
            <v>0</v>
          </cell>
          <cell r="I1364">
            <v>3.4</v>
          </cell>
        </row>
        <row r="1365">
          <cell r="C1365">
            <v>93860</v>
          </cell>
          <cell r="D1365">
            <v>8.98</v>
          </cell>
          <cell r="E1365">
            <v>10</v>
          </cell>
          <cell r="F1365">
            <v>52.45</v>
          </cell>
          <cell r="G1365">
            <v>5.25</v>
          </cell>
          <cell r="H1365">
            <v>0</v>
          </cell>
          <cell r="I1365">
            <v>47.21</v>
          </cell>
        </row>
        <row r="1366">
          <cell r="C1366">
            <v>93870</v>
          </cell>
          <cell r="D1366">
            <v>1.19</v>
          </cell>
          <cell r="E1366">
            <v>10</v>
          </cell>
          <cell r="F1366">
            <v>50.85</v>
          </cell>
          <cell r="G1366">
            <v>5.09</v>
          </cell>
          <cell r="H1366">
            <v>0</v>
          </cell>
          <cell r="I1366">
            <v>45.77</v>
          </cell>
        </row>
        <row r="1367">
          <cell r="C1367">
            <v>93880</v>
          </cell>
          <cell r="D1367">
            <v>2.39</v>
          </cell>
          <cell r="E1367">
            <v>10</v>
          </cell>
          <cell r="F1367">
            <v>17.899999999999999</v>
          </cell>
          <cell r="G1367">
            <v>1.79</v>
          </cell>
          <cell r="H1367">
            <v>0</v>
          </cell>
          <cell r="I1367">
            <v>16.11</v>
          </cell>
        </row>
        <row r="1368">
          <cell r="C1368">
            <v>93890</v>
          </cell>
          <cell r="D1368">
            <v>4.57</v>
          </cell>
          <cell r="E1368">
            <v>10</v>
          </cell>
          <cell r="F1368">
            <v>34.799999999999997</v>
          </cell>
          <cell r="G1368">
            <v>3.48</v>
          </cell>
          <cell r="H1368">
            <v>0</v>
          </cell>
          <cell r="I1368">
            <v>31.32</v>
          </cell>
        </row>
        <row r="1369">
          <cell r="C1369">
            <v>93900</v>
          </cell>
          <cell r="D1369">
            <v>2.77</v>
          </cell>
          <cell r="E1369">
            <v>10</v>
          </cell>
          <cell r="F1369">
            <v>36.700000000000003</v>
          </cell>
          <cell r="G1369">
            <v>3.67</v>
          </cell>
          <cell r="H1369">
            <v>0</v>
          </cell>
          <cell r="I1369">
            <v>33.03</v>
          </cell>
        </row>
        <row r="1370">
          <cell r="C1370">
            <v>93920</v>
          </cell>
          <cell r="D1370">
            <v>9.49</v>
          </cell>
          <cell r="E1370">
            <v>20</v>
          </cell>
          <cell r="F1370">
            <v>122.6</v>
          </cell>
          <cell r="G1370">
            <v>12.26</v>
          </cell>
          <cell r="H1370">
            <v>0</v>
          </cell>
          <cell r="I1370">
            <v>110.34</v>
          </cell>
        </row>
        <row r="1371">
          <cell r="C1371">
            <v>93940</v>
          </cell>
          <cell r="D1371">
            <v>1.22</v>
          </cell>
          <cell r="E1371">
            <v>20</v>
          </cell>
          <cell r="F1371">
            <v>107.1</v>
          </cell>
          <cell r="G1371">
            <v>74.97</v>
          </cell>
          <cell r="H1371">
            <v>26.78</v>
          </cell>
          <cell r="I1371">
            <v>5.36</v>
          </cell>
        </row>
        <row r="1372">
          <cell r="C1372">
            <v>93960</v>
          </cell>
          <cell r="D1372">
            <v>5.44</v>
          </cell>
          <cell r="E1372">
            <v>20</v>
          </cell>
          <cell r="F1372">
            <v>66.599999999999994</v>
          </cell>
          <cell r="G1372">
            <v>46.62</v>
          </cell>
          <cell r="H1372">
            <v>16.649999999999999</v>
          </cell>
          <cell r="I1372">
            <v>3.33</v>
          </cell>
        </row>
        <row r="1373">
          <cell r="C1373">
            <v>93970</v>
          </cell>
          <cell r="D1373">
            <v>6.11</v>
          </cell>
          <cell r="E1373">
            <v>10</v>
          </cell>
          <cell r="F1373">
            <v>57.75</v>
          </cell>
          <cell r="G1373">
            <v>40.43</v>
          </cell>
          <cell r="H1373">
            <v>14.44</v>
          </cell>
          <cell r="I1373">
            <v>2.89</v>
          </cell>
        </row>
        <row r="1374">
          <cell r="C1374">
            <v>93980</v>
          </cell>
          <cell r="D1374">
            <v>1.05</v>
          </cell>
          <cell r="E1374">
            <v>10</v>
          </cell>
          <cell r="F1374">
            <v>35.799999999999997</v>
          </cell>
          <cell r="G1374">
            <v>25.06</v>
          </cell>
          <cell r="H1374">
            <v>8.9499999999999993</v>
          </cell>
          <cell r="I1374">
            <v>1.79</v>
          </cell>
        </row>
        <row r="1375">
          <cell r="C1375">
            <v>93990</v>
          </cell>
          <cell r="D1375">
            <v>0.91</v>
          </cell>
          <cell r="E1375">
            <v>10</v>
          </cell>
          <cell r="F1375">
            <v>9.8000000000000007</v>
          </cell>
          <cell r="G1375">
            <v>6.86</v>
          </cell>
          <cell r="H1375">
            <v>2.4500000000000002</v>
          </cell>
          <cell r="I1375">
            <v>0.49</v>
          </cell>
        </row>
        <row r="1376">
          <cell r="C1376">
            <v>94000</v>
          </cell>
          <cell r="D1376">
            <v>0.51</v>
          </cell>
          <cell r="E1376">
            <v>10</v>
          </cell>
          <cell r="F1376">
            <v>7.1</v>
          </cell>
          <cell r="G1376">
            <v>4.97</v>
          </cell>
          <cell r="H1376">
            <v>1.78</v>
          </cell>
          <cell r="I1376">
            <v>0.36</v>
          </cell>
        </row>
        <row r="1377">
          <cell r="C1377">
            <v>94010</v>
          </cell>
          <cell r="D1377">
            <v>2.6</v>
          </cell>
          <cell r="E1377">
            <v>10</v>
          </cell>
          <cell r="F1377">
            <v>15.55</v>
          </cell>
          <cell r="G1377">
            <v>10.89</v>
          </cell>
          <cell r="H1377">
            <v>3.89</v>
          </cell>
          <cell r="I1377">
            <v>0.78</v>
          </cell>
        </row>
        <row r="1378">
          <cell r="C1378">
            <v>94020</v>
          </cell>
          <cell r="D1378">
            <v>6.69</v>
          </cell>
          <cell r="E1378">
            <v>10</v>
          </cell>
          <cell r="F1378">
            <v>46.45</v>
          </cell>
          <cell r="G1378">
            <v>32.520000000000003</v>
          </cell>
          <cell r="H1378">
            <v>11.61</v>
          </cell>
          <cell r="I1378">
            <v>2.3199999999999998</v>
          </cell>
        </row>
        <row r="1379">
          <cell r="C1379">
            <v>94040</v>
          </cell>
          <cell r="D1379">
            <v>6.96</v>
          </cell>
          <cell r="E1379">
            <v>20</v>
          </cell>
          <cell r="F1379">
            <v>136.5</v>
          </cell>
          <cell r="G1379">
            <v>95.55</v>
          </cell>
          <cell r="H1379">
            <v>34.130000000000003</v>
          </cell>
          <cell r="I1379">
            <v>6.83</v>
          </cell>
        </row>
        <row r="1380">
          <cell r="C1380">
            <v>94060</v>
          </cell>
          <cell r="D1380">
            <v>13.38</v>
          </cell>
          <cell r="E1380">
            <v>20</v>
          </cell>
          <cell r="F1380">
            <v>203.4</v>
          </cell>
          <cell r="G1380">
            <v>142.38</v>
          </cell>
          <cell r="H1380">
            <v>50.85</v>
          </cell>
          <cell r="I1380">
            <v>10.17</v>
          </cell>
        </row>
        <row r="1381">
          <cell r="C1381">
            <v>94080</v>
          </cell>
          <cell r="D1381">
            <v>15.66</v>
          </cell>
          <cell r="E1381">
            <v>20</v>
          </cell>
          <cell r="F1381">
            <v>290.39999999999998</v>
          </cell>
          <cell r="G1381">
            <v>203.28</v>
          </cell>
          <cell r="H1381">
            <v>72.599999999999994</v>
          </cell>
          <cell r="I1381">
            <v>14.52</v>
          </cell>
        </row>
        <row r="1382">
          <cell r="C1382">
            <v>94090</v>
          </cell>
          <cell r="D1382">
            <v>17.940000000000001</v>
          </cell>
          <cell r="E1382">
            <v>10</v>
          </cell>
          <cell r="F1382">
            <v>168</v>
          </cell>
          <cell r="G1382">
            <v>117.6</v>
          </cell>
          <cell r="H1382">
            <v>42</v>
          </cell>
          <cell r="I1382">
            <v>8.4</v>
          </cell>
        </row>
        <row r="1383">
          <cell r="C1383">
            <v>94100</v>
          </cell>
          <cell r="D1383">
            <v>20.94</v>
          </cell>
          <cell r="E1383">
            <v>10</v>
          </cell>
          <cell r="F1383">
            <v>194.4</v>
          </cell>
          <cell r="G1383">
            <v>136.08000000000001</v>
          </cell>
          <cell r="H1383">
            <v>48.6</v>
          </cell>
          <cell r="I1383">
            <v>9.7200000000000006</v>
          </cell>
        </row>
        <row r="1384">
          <cell r="C1384">
            <v>94120</v>
          </cell>
          <cell r="D1384">
            <v>14.99</v>
          </cell>
          <cell r="E1384">
            <v>20</v>
          </cell>
          <cell r="F1384">
            <v>359.3</v>
          </cell>
          <cell r="G1384">
            <v>251.51</v>
          </cell>
          <cell r="H1384">
            <v>89.83</v>
          </cell>
          <cell r="I1384">
            <v>17.97</v>
          </cell>
        </row>
        <row r="1385">
          <cell r="C1385">
            <v>94130</v>
          </cell>
          <cell r="D1385">
            <v>7.78</v>
          </cell>
          <cell r="E1385">
            <v>10</v>
          </cell>
          <cell r="F1385">
            <v>113.85</v>
          </cell>
          <cell r="G1385">
            <v>79.7</v>
          </cell>
          <cell r="H1385">
            <v>28.46</v>
          </cell>
          <cell r="I1385">
            <v>5.69</v>
          </cell>
        </row>
        <row r="1386">
          <cell r="C1386">
            <v>94140</v>
          </cell>
          <cell r="D1386">
            <v>5.59</v>
          </cell>
          <cell r="E1386">
            <v>10</v>
          </cell>
          <cell r="F1386">
            <v>66.849999999999994</v>
          </cell>
          <cell r="G1386">
            <v>46.8</v>
          </cell>
          <cell r="H1386">
            <v>16.71</v>
          </cell>
          <cell r="I1386">
            <v>3.34</v>
          </cell>
        </row>
        <row r="1387">
          <cell r="C1387">
            <v>94160</v>
          </cell>
          <cell r="D1387">
            <v>13.26</v>
          </cell>
          <cell r="E1387">
            <v>20</v>
          </cell>
          <cell r="F1387">
            <v>188.5</v>
          </cell>
          <cell r="G1387">
            <v>131.94999999999999</v>
          </cell>
          <cell r="H1387">
            <v>47.13</v>
          </cell>
          <cell r="I1387">
            <v>9.43</v>
          </cell>
        </row>
        <row r="1388">
          <cell r="C1388">
            <v>94170</v>
          </cell>
          <cell r="D1388">
            <v>5.19</v>
          </cell>
          <cell r="E1388">
            <v>10</v>
          </cell>
          <cell r="F1388">
            <v>92.25</v>
          </cell>
          <cell r="G1388">
            <v>64.58</v>
          </cell>
          <cell r="H1388">
            <v>23.06</v>
          </cell>
          <cell r="I1388">
            <v>4.6100000000000003</v>
          </cell>
        </row>
        <row r="1389">
          <cell r="C1389">
            <v>94180</v>
          </cell>
          <cell r="D1389">
            <v>0</v>
          </cell>
          <cell r="E1389">
            <v>10</v>
          </cell>
          <cell r="F1389">
            <v>12.98</v>
          </cell>
          <cell r="G1389">
            <v>9.09</v>
          </cell>
          <cell r="H1389">
            <v>3.25</v>
          </cell>
          <cell r="I1389">
            <v>0.65</v>
          </cell>
        </row>
        <row r="1390">
          <cell r="C1390">
            <v>94200</v>
          </cell>
          <cell r="D1390">
            <v>0</v>
          </cell>
          <cell r="E1390">
            <v>20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</row>
        <row r="1391">
          <cell r="C1391">
            <v>94220</v>
          </cell>
          <cell r="D1391">
            <v>0</v>
          </cell>
          <cell r="E1391">
            <v>20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</row>
        <row r="1392">
          <cell r="C1392">
            <v>94230</v>
          </cell>
          <cell r="D1392">
            <v>0.74</v>
          </cell>
          <cell r="E1392">
            <v>10</v>
          </cell>
          <cell r="F1392">
            <v>1.85</v>
          </cell>
          <cell r="G1392">
            <v>0.61</v>
          </cell>
          <cell r="H1392">
            <v>0.61</v>
          </cell>
          <cell r="I1392">
            <v>0.63</v>
          </cell>
        </row>
        <row r="1393">
          <cell r="C1393">
            <v>94240</v>
          </cell>
          <cell r="D1393">
            <v>1.86</v>
          </cell>
          <cell r="E1393">
            <v>10</v>
          </cell>
          <cell r="F1393">
            <v>13</v>
          </cell>
          <cell r="G1393">
            <v>4.29</v>
          </cell>
          <cell r="H1393">
            <v>4.29</v>
          </cell>
          <cell r="I1393">
            <v>4.42</v>
          </cell>
        </row>
        <row r="1394">
          <cell r="C1394">
            <v>94260</v>
          </cell>
          <cell r="D1394">
            <v>5.03</v>
          </cell>
          <cell r="E1394">
            <v>20</v>
          </cell>
          <cell r="F1394">
            <v>68.900000000000006</v>
          </cell>
          <cell r="G1394">
            <v>22.74</v>
          </cell>
          <cell r="H1394">
            <v>22.74</v>
          </cell>
          <cell r="I1394">
            <v>23.43</v>
          </cell>
        </row>
        <row r="1395">
          <cell r="C1395">
            <v>94280</v>
          </cell>
          <cell r="D1395">
            <v>11.5</v>
          </cell>
          <cell r="E1395">
            <v>20</v>
          </cell>
          <cell r="F1395">
            <v>165.3</v>
          </cell>
          <cell r="G1395">
            <v>54.55</v>
          </cell>
          <cell r="H1395">
            <v>54.55</v>
          </cell>
          <cell r="I1395">
            <v>56.2</v>
          </cell>
        </row>
        <row r="1396">
          <cell r="C1396">
            <v>94300</v>
          </cell>
          <cell r="D1396">
            <v>14.63</v>
          </cell>
          <cell r="E1396">
            <v>20</v>
          </cell>
          <cell r="F1396">
            <v>261.3</v>
          </cell>
          <cell r="G1396">
            <v>86.23</v>
          </cell>
          <cell r="H1396">
            <v>86.23</v>
          </cell>
          <cell r="I1396">
            <v>88.84</v>
          </cell>
        </row>
        <row r="1397">
          <cell r="C1397">
            <v>94310</v>
          </cell>
          <cell r="D1397">
            <v>83.24</v>
          </cell>
          <cell r="E1397">
            <v>10</v>
          </cell>
          <cell r="F1397">
            <v>489.35</v>
          </cell>
          <cell r="G1397">
            <v>161.49</v>
          </cell>
          <cell r="H1397">
            <v>161.49</v>
          </cell>
          <cell r="I1397">
            <v>166.38</v>
          </cell>
        </row>
        <row r="1398">
          <cell r="C1398">
            <v>94320</v>
          </cell>
          <cell r="D1398">
            <v>11.38</v>
          </cell>
          <cell r="E1398">
            <v>10</v>
          </cell>
          <cell r="F1398">
            <v>473.1</v>
          </cell>
          <cell r="G1398">
            <v>156.12</v>
          </cell>
          <cell r="H1398">
            <v>156.12</v>
          </cell>
          <cell r="I1398">
            <v>160.85</v>
          </cell>
        </row>
        <row r="1399">
          <cell r="C1399">
            <v>94340</v>
          </cell>
          <cell r="D1399">
            <v>1.0900000000000001</v>
          </cell>
          <cell r="E1399">
            <v>20</v>
          </cell>
          <cell r="F1399">
            <v>124.7</v>
          </cell>
          <cell r="G1399">
            <v>41.15</v>
          </cell>
          <cell r="H1399">
            <v>41.15</v>
          </cell>
          <cell r="I1399">
            <v>42.4</v>
          </cell>
        </row>
        <row r="1400">
          <cell r="C1400">
            <v>94350</v>
          </cell>
          <cell r="D1400">
            <v>0</v>
          </cell>
          <cell r="E1400">
            <v>10</v>
          </cell>
          <cell r="F1400">
            <v>2.73</v>
          </cell>
          <cell r="G1400">
            <v>0.9</v>
          </cell>
          <cell r="H1400">
            <v>0.9</v>
          </cell>
          <cell r="I1400">
            <v>0.93</v>
          </cell>
        </row>
        <row r="1401">
          <cell r="C1401">
            <v>94360</v>
          </cell>
          <cell r="D1401">
            <v>0</v>
          </cell>
          <cell r="E1401">
            <v>10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</row>
        <row r="1402">
          <cell r="C1402">
            <v>94370</v>
          </cell>
          <cell r="D1402">
            <v>0</v>
          </cell>
          <cell r="E1402">
            <v>10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</row>
        <row r="1403">
          <cell r="C1403">
            <v>94380</v>
          </cell>
          <cell r="D1403">
            <v>0</v>
          </cell>
          <cell r="E1403">
            <v>10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</row>
        <row r="1404">
          <cell r="C1404">
            <v>94390</v>
          </cell>
          <cell r="D1404">
            <v>0</v>
          </cell>
          <cell r="E1404">
            <v>10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</row>
        <row r="1405">
          <cell r="C1405">
            <v>94400</v>
          </cell>
          <cell r="D1405">
            <v>0</v>
          </cell>
          <cell r="E1405">
            <v>10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</row>
        <row r="1406">
          <cell r="C1406">
            <v>94410</v>
          </cell>
          <cell r="D1406">
            <v>1.88</v>
          </cell>
          <cell r="E1406">
            <v>10</v>
          </cell>
          <cell r="F1406">
            <v>4.7</v>
          </cell>
          <cell r="G1406">
            <v>1.55</v>
          </cell>
          <cell r="H1406">
            <v>1.55</v>
          </cell>
          <cell r="I1406">
            <v>1.6</v>
          </cell>
        </row>
        <row r="1407">
          <cell r="C1407">
            <v>94420</v>
          </cell>
          <cell r="D1407">
            <v>1.95</v>
          </cell>
          <cell r="E1407">
            <v>10</v>
          </cell>
          <cell r="F1407">
            <v>19.149999999999999</v>
          </cell>
          <cell r="G1407">
            <v>6.32</v>
          </cell>
          <cell r="H1407">
            <v>6.32</v>
          </cell>
          <cell r="I1407">
            <v>6.51</v>
          </cell>
        </row>
        <row r="1408">
          <cell r="C1408">
            <v>94431.69</v>
          </cell>
          <cell r="D1408">
            <v>0</v>
          </cell>
          <cell r="E1408">
            <v>11.690000000002328</v>
          </cell>
          <cell r="F1408">
            <v>5.7</v>
          </cell>
          <cell r="G1408">
            <v>1.88</v>
          </cell>
          <cell r="H1408">
            <v>1.88</v>
          </cell>
          <cell r="I1408">
            <v>1.94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REYROS NOV-99"/>
      <sheetName val="ANALISIS ALQUILER FERREYROS"/>
    </sheetNames>
    <sheetDataSet>
      <sheetData sheetId="0" refreshError="1"/>
      <sheetData sheetId="1" refreshError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-VALS"/>
      <sheetName val="12. Graf Val Acum"/>
      <sheetName val="RES"/>
      <sheetName val="VAL PRINC"/>
      <sheetName val="VAL MM"/>
      <sheetName val="VAL-ADIC-02"/>
      <sheetName val="VAL-ADIC-06"/>
      <sheetName val="VAL-AD 07"/>
      <sheetName val="VAL-TRANSIT"/>
      <sheetName val="07. Metrado Y Porcent"/>
      <sheetName val="13. Graf Ava.Ob.part"/>
      <sheetName val="SALDO DE OBRA"/>
    </sheetNames>
    <sheetDataSet>
      <sheetData sheetId="0" refreshError="1"/>
      <sheetData sheetId="1" refreshError="1"/>
      <sheetData sheetId="2" refreshError="1"/>
      <sheetData sheetId="3" refreshError="1">
        <row r="11">
          <cell r="A11">
            <v>1</v>
          </cell>
          <cell r="B11" t="str">
            <v>OBRAS PRELIMINARES</v>
          </cell>
          <cell r="F11">
            <v>529062.68000000005</v>
          </cell>
          <cell r="H11">
            <v>277713.51270002598</v>
          </cell>
          <cell r="J11">
            <v>299.67999999999995</v>
          </cell>
          <cell r="L11">
            <v>278013.19650002598</v>
          </cell>
          <cell r="N11">
            <v>251049.48349997407</v>
          </cell>
        </row>
        <row r="12">
          <cell r="A12">
            <v>1.01</v>
          </cell>
          <cell r="B12" t="str">
            <v>MOVILIZACION Y DESMOVILIZACION DE EQUIPO</v>
          </cell>
          <cell r="C12" t="str">
            <v>GLB</v>
          </cell>
          <cell r="D12">
            <v>1</v>
          </cell>
          <cell r="E12">
            <v>429168.08</v>
          </cell>
          <cell r="F12">
            <v>429168.08</v>
          </cell>
          <cell r="G12">
            <v>0.53638092853086927</v>
          </cell>
          <cell r="H12">
            <v>230197.57324621041</v>
          </cell>
          <cell r="J12">
            <v>0</v>
          </cell>
          <cell r="K12">
            <v>0.53638092853086927</v>
          </cell>
          <cell r="L12">
            <v>230197.57324621041</v>
          </cell>
          <cell r="M12">
            <v>0.46361907146913073</v>
          </cell>
          <cell r="N12">
            <v>198970.50675378961</v>
          </cell>
        </row>
        <row r="13">
          <cell r="A13">
            <v>1.02</v>
          </cell>
          <cell r="B13" t="str">
            <v>TOPOGRAFIA Y GEOREFERENCIACION</v>
          </cell>
          <cell r="C13" t="str">
            <v>GLB</v>
          </cell>
          <cell r="D13">
            <v>1</v>
          </cell>
          <cell r="E13">
            <v>13907.4</v>
          </cell>
          <cell r="F13">
            <v>13907.4</v>
          </cell>
          <cell r="G13">
            <v>0.47974599521230216</v>
          </cell>
          <cell r="H13">
            <v>6672.0194538155711</v>
          </cell>
          <cell r="I13">
            <v>3.0000000000000001E-3</v>
          </cell>
          <cell r="J13">
            <v>41.72</v>
          </cell>
          <cell r="K13">
            <v>0.48274599521230216</v>
          </cell>
          <cell r="L13">
            <v>6713.7416538155712</v>
          </cell>
          <cell r="M13">
            <v>0.5172540047876979</v>
          </cell>
          <cell r="N13">
            <v>7193.6583461844293</v>
          </cell>
        </row>
        <row r="14">
          <cell r="A14">
            <v>1.03</v>
          </cell>
          <cell r="B14" t="str">
            <v>MANTENIMIENTO DE TRANSITO Y SEGURIDAD VIAL</v>
          </cell>
          <cell r="C14" t="str">
            <v>GLB</v>
          </cell>
          <cell r="D14">
            <v>1</v>
          </cell>
          <cell r="E14">
            <v>85987.199999999997</v>
          </cell>
          <cell r="F14">
            <v>85987.199999999997</v>
          </cell>
          <cell r="G14">
            <v>0.47499999999999998</v>
          </cell>
          <cell r="H14">
            <v>40843.919999999998</v>
          </cell>
          <cell r="I14">
            <v>3.0000000000000001E-3</v>
          </cell>
          <cell r="J14">
            <v>257.95999999999998</v>
          </cell>
          <cell r="K14">
            <v>0.47799999999999998</v>
          </cell>
          <cell r="L14">
            <v>41101.881599999993</v>
          </cell>
          <cell r="M14">
            <v>0.52200000000000002</v>
          </cell>
          <cell r="N14">
            <v>44885.318400000004</v>
          </cell>
        </row>
        <row r="15">
          <cell r="G15">
            <v>0</v>
          </cell>
          <cell r="K15">
            <v>0</v>
          </cell>
        </row>
        <row r="16">
          <cell r="A16">
            <v>2</v>
          </cell>
          <cell r="B16" t="str">
            <v>MOVIMIENTO DE TIERRAS</v>
          </cell>
          <cell r="F16">
            <v>56320.29</v>
          </cell>
          <cell r="G16">
            <v>0</v>
          </cell>
          <cell r="H16">
            <v>13993.6104</v>
          </cell>
          <cell r="J16">
            <v>0</v>
          </cell>
          <cell r="K16">
            <v>0</v>
          </cell>
          <cell r="L16">
            <v>13993.6104</v>
          </cell>
          <cell r="N16">
            <v>42326.680199999995</v>
          </cell>
        </row>
        <row r="17">
          <cell r="A17">
            <v>2.0099999999999998</v>
          </cell>
          <cell r="B17" t="str">
            <v>TERRAPLENES</v>
          </cell>
          <cell r="C17" t="str">
            <v>M3</v>
          </cell>
          <cell r="D17">
            <v>6237.02</v>
          </cell>
          <cell r="E17">
            <v>9.0299999999999994</v>
          </cell>
          <cell r="F17">
            <v>56320.29</v>
          </cell>
          <cell r="G17">
            <v>1549.68</v>
          </cell>
          <cell r="H17">
            <v>13993.6104</v>
          </cell>
          <cell r="J17">
            <v>0</v>
          </cell>
          <cell r="K17">
            <v>1549.68</v>
          </cell>
          <cell r="L17">
            <v>13993.6104</v>
          </cell>
          <cell r="M17">
            <v>4687.34</v>
          </cell>
          <cell r="N17">
            <v>42326.680199999995</v>
          </cell>
        </row>
        <row r="18">
          <cell r="G18">
            <v>0</v>
          </cell>
          <cell r="K18">
            <v>0</v>
          </cell>
        </row>
        <row r="19">
          <cell r="A19">
            <v>3</v>
          </cell>
          <cell r="B19" t="str">
            <v>PAVIMENTOS</v>
          </cell>
          <cell r="F19">
            <v>3066759.4499999997</v>
          </cell>
          <cell r="G19">
            <v>0</v>
          </cell>
          <cell r="H19">
            <v>1388918.3276</v>
          </cell>
          <cell r="J19">
            <v>41500.680000000008</v>
          </cell>
          <cell r="K19">
            <v>0</v>
          </cell>
          <cell r="L19">
            <v>1430419.0118</v>
          </cell>
          <cell r="N19">
            <v>1636340.4367999998</v>
          </cell>
        </row>
        <row r="20">
          <cell r="A20">
            <v>3.01</v>
          </cell>
          <cell r="B20" t="str">
            <v>PERFILADO Y COMPACTACION DE SUBRASANTE</v>
          </cell>
          <cell r="C20" t="str">
            <v>M2</v>
          </cell>
          <cell r="D20">
            <v>67624.2</v>
          </cell>
          <cell r="E20">
            <v>0.77</v>
          </cell>
          <cell r="F20">
            <v>52070.63</v>
          </cell>
          <cell r="G20">
            <v>40568.93</v>
          </cell>
          <cell r="H20">
            <v>31238.076100000002</v>
          </cell>
          <cell r="J20">
            <v>0</v>
          </cell>
          <cell r="K20">
            <v>40568.93</v>
          </cell>
          <cell r="L20">
            <v>31238.076100000002</v>
          </cell>
          <cell r="M20">
            <v>27055.269999999997</v>
          </cell>
          <cell r="N20">
            <v>20832.5579</v>
          </cell>
        </row>
        <row r="21">
          <cell r="A21">
            <v>3.0199999999999996</v>
          </cell>
          <cell r="B21" t="str">
            <v>BASE GRANULAR e=0.50 m.</v>
          </cell>
          <cell r="C21" t="str">
            <v>M2</v>
          </cell>
          <cell r="D21">
            <v>9925.76</v>
          </cell>
          <cell r="E21">
            <v>15.06</v>
          </cell>
          <cell r="F21">
            <v>149481.95000000001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M21">
            <v>9925.76</v>
          </cell>
          <cell r="N21">
            <v>149481.94560000001</v>
          </cell>
        </row>
        <row r="22">
          <cell r="A22">
            <v>3.0299999999999994</v>
          </cell>
          <cell r="B22" t="str">
            <v>IMPRIMACION ASFÁLTICA</v>
          </cell>
          <cell r="C22" t="str">
            <v>M2</v>
          </cell>
          <cell r="D22">
            <v>113521.42</v>
          </cell>
          <cell r="E22">
            <v>2.81</v>
          </cell>
          <cell r="F22">
            <v>318995.19</v>
          </cell>
          <cell r="G22">
            <v>60766.03</v>
          </cell>
          <cell r="H22">
            <v>170752.54430000001</v>
          </cell>
          <cell r="I22">
            <v>5637.48</v>
          </cell>
          <cell r="J22">
            <v>15841.32</v>
          </cell>
          <cell r="K22">
            <v>66403.509999999995</v>
          </cell>
          <cell r="L22">
            <v>186593.86309999999</v>
          </cell>
          <cell r="M22">
            <v>47117.91</v>
          </cell>
          <cell r="N22">
            <v>132401.32710000002</v>
          </cell>
        </row>
        <row r="23">
          <cell r="A23">
            <v>3.0399999999999991</v>
          </cell>
          <cell r="B23" t="str">
            <v>TRATAMIENTO SUPERFICIAL MULTIPLE (2 CAPAS)</v>
          </cell>
          <cell r="C23" t="str">
            <v>M2</v>
          </cell>
          <cell r="D23">
            <v>176313.3</v>
          </cell>
          <cell r="E23">
            <v>5.26</v>
          </cell>
          <cell r="F23">
            <v>927407.96</v>
          </cell>
          <cell r="G23">
            <v>42989.440000000002</v>
          </cell>
          <cell r="H23">
            <v>226124.45440000002</v>
          </cell>
          <cell r="I23">
            <v>1936.81</v>
          </cell>
          <cell r="J23">
            <v>10187.620000000001</v>
          </cell>
          <cell r="K23">
            <v>44926.25</v>
          </cell>
          <cell r="L23">
            <v>236312.07499999998</v>
          </cell>
          <cell r="M23">
            <v>131387.04999999999</v>
          </cell>
          <cell r="N23">
            <v>691095.88299999991</v>
          </cell>
        </row>
        <row r="24">
          <cell r="A24">
            <v>3.0499999999999989</v>
          </cell>
          <cell r="B24" t="str">
            <v>BASE GRANULAR e=0.50 m. CON LAVADO DE AGREGADOS</v>
          </cell>
          <cell r="C24" t="str">
            <v>M2</v>
          </cell>
          <cell r="D24">
            <v>75335.38</v>
          </cell>
          <cell r="E24">
            <v>17.66</v>
          </cell>
          <cell r="F24">
            <v>1330422.81</v>
          </cell>
          <cell r="G24">
            <v>52391.96</v>
          </cell>
          <cell r="H24">
            <v>925242.01359999995</v>
          </cell>
          <cell r="I24">
            <v>361.9</v>
          </cell>
          <cell r="J24">
            <v>6391.15</v>
          </cell>
          <cell r="K24">
            <v>52753.86</v>
          </cell>
          <cell r="L24">
            <v>931633.16760000004</v>
          </cell>
          <cell r="M24">
            <v>22581.520000000004</v>
          </cell>
          <cell r="N24">
            <v>398789.64320000005</v>
          </cell>
        </row>
        <row r="25">
          <cell r="A25">
            <v>3.0599999999999987</v>
          </cell>
          <cell r="B25" t="str">
            <v>RECONFORMACIÓN BASE EXISTENTE</v>
          </cell>
          <cell r="C25" t="str">
            <v>M2</v>
          </cell>
          <cell r="D25">
            <v>224700.5</v>
          </cell>
          <cell r="E25">
            <v>1.02</v>
          </cell>
          <cell r="F25">
            <v>229194.51</v>
          </cell>
          <cell r="G25">
            <v>34863.96</v>
          </cell>
          <cell r="H25">
            <v>35561.239199999996</v>
          </cell>
          <cell r="I25">
            <v>8902.5400000000009</v>
          </cell>
          <cell r="J25">
            <v>9080.59</v>
          </cell>
          <cell r="K25">
            <v>43766.5</v>
          </cell>
          <cell r="L25">
            <v>44641.83</v>
          </cell>
          <cell r="M25">
            <v>180934</v>
          </cell>
          <cell r="N25">
            <v>184552.68</v>
          </cell>
        </row>
        <row r="26">
          <cell r="A26">
            <v>3.0699999999999985</v>
          </cell>
          <cell r="B26" t="str">
            <v>SELLO ASFALTICO</v>
          </cell>
          <cell r="C26" t="str">
            <v>M2</v>
          </cell>
          <cell r="D26">
            <v>12810</v>
          </cell>
          <cell r="E26">
            <v>2.94</v>
          </cell>
          <cell r="F26">
            <v>37661.4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12810</v>
          </cell>
          <cell r="N26">
            <v>37661.4</v>
          </cell>
        </row>
        <row r="27">
          <cell r="A27">
            <v>3.0799999999999983</v>
          </cell>
          <cell r="B27" t="str">
            <v>TRATAMIENTO SUPERFICIAL SEGUNDA CAPA</v>
          </cell>
          <cell r="C27" t="str">
            <v>M2</v>
          </cell>
          <cell r="D27">
            <v>10500</v>
          </cell>
          <cell r="E27">
            <v>2.0499999999999998</v>
          </cell>
          <cell r="F27">
            <v>21525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10500</v>
          </cell>
          <cell r="N27">
            <v>21524.999999999996</v>
          </cell>
        </row>
        <row r="28">
          <cell r="G28">
            <v>0</v>
          </cell>
          <cell r="K28">
            <v>0</v>
          </cell>
        </row>
        <row r="29">
          <cell r="A29">
            <v>4</v>
          </cell>
          <cell r="B29" t="str">
            <v>TRANSPORTE</v>
          </cell>
          <cell r="F29">
            <v>524414.08000000007</v>
          </cell>
          <cell r="G29">
            <v>0</v>
          </cell>
          <cell r="H29">
            <v>268546.47527</v>
          </cell>
          <cell r="J29">
            <v>2629.02</v>
          </cell>
          <cell r="K29">
            <v>0</v>
          </cell>
          <cell r="L29">
            <v>271175.48757</v>
          </cell>
          <cell r="N29">
            <v>253238.59483000002</v>
          </cell>
        </row>
        <row r="30">
          <cell r="A30">
            <v>4.01</v>
          </cell>
          <cell r="B30" t="str">
            <v>TRANSPORTE DE MATERIALES GRANULARES D &lt;= 1 KM</v>
          </cell>
          <cell r="C30" t="str">
            <v>M3K</v>
          </cell>
          <cell r="D30">
            <v>44366.66</v>
          </cell>
          <cell r="E30">
            <v>4.34</v>
          </cell>
          <cell r="F30">
            <v>192551.3</v>
          </cell>
          <cell r="G30">
            <v>25592.68</v>
          </cell>
          <cell r="H30">
            <v>111072.23119999999</v>
          </cell>
          <cell r="I30">
            <v>180.08</v>
          </cell>
          <cell r="J30">
            <v>781.55</v>
          </cell>
          <cell r="K30">
            <v>25772.760000000002</v>
          </cell>
          <cell r="L30">
            <v>111853.77840000001</v>
          </cell>
          <cell r="M30">
            <v>18593.900000000001</v>
          </cell>
          <cell r="N30">
            <v>80697.525999999998</v>
          </cell>
        </row>
        <row r="31">
          <cell r="A31">
            <v>4.0199999999999996</v>
          </cell>
          <cell r="B31" t="str">
            <v>TRANSPORTE DE MATERIALES GRANULARES D &gt; 1 Km.</v>
          </cell>
          <cell r="C31" t="str">
            <v>M3K</v>
          </cell>
          <cell r="D31">
            <v>283643.40000000002</v>
          </cell>
          <cell r="E31">
            <v>1.17</v>
          </cell>
          <cell r="F31">
            <v>331862.78000000003</v>
          </cell>
          <cell r="G31">
            <v>134593.37100000001</v>
          </cell>
          <cell r="H31">
            <v>157474.24407000002</v>
          </cell>
          <cell r="I31">
            <v>1579.03</v>
          </cell>
          <cell r="J31">
            <v>1847.47</v>
          </cell>
          <cell r="K31">
            <v>136172.40100000001</v>
          </cell>
          <cell r="L31">
            <v>159321.70917000002</v>
          </cell>
          <cell r="M31">
            <v>147470.99900000001</v>
          </cell>
          <cell r="N31">
            <v>172541.06883</v>
          </cell>
        </row>
        <row r="32">
          <cell r="G32">
            <v>0</v>
          </cell>
          <cell r="K32">
            <v>0</v>
          </cell>
        </row>
        <row r="33">
          <cell r="A33">
            <v>5</v>
          </cell>
          <cell r="B33" t="str">
            <v>OBRAS DE ARTE Y DRENAJE</v>
          </cell>
          <cell r="F33">
            <v>2652141.34</v>
          </cell>
          <cell r="G33">
            <v>0</v>
          </cell>
          <cell r="H33">
            <v>1142082.1486000002</v>
          </cell>
          <cell r="J33">
            <v>0</v>
          </cell>
          <cell r="K33">
            <v>0</v>
          </cell>
          <cell r="L33">
            <v>1142082.1486000002</v>
          </cell>
          <cell r="N33">
            <v>1510059.1932000003</v>
          </cell>
        </row>
        <row r="34">
          <cell r="A34">
            <v>5.01</v>
          </cell>
          <cell r="B34" t="str">
            <v>EXCAVACIÓN PARA ESTRUCTURAS EN MATERIAL COMUN SECO</v>
          </cell>
          <cell r="C34" t="str">
            <v>M3</v>
          </cell>
          <cell r="D34">
            <v>4353.76</v>
          </cell>
          <cell r="E34">
            <v>7.81</v>
          </cell>
          <cell r="F34">
            <v>34002.870000000003</v>
          </cell>
          <cell r="G34">
            <v>2614.4899999999998</v>
          </cell>
          <cell r="H34">
            <v>20419.166899999997</v>
          </cell>
          <cell r="J34">
            <v>0</v>
          </cell>
          <cell r="K34">
            <v>2614.4899999999998</v>
          </cell>
          <cell r="L34">
            <v>20419.166899999997</v>
          </cell>
          <cell r="M34">
            <v>1739.2700000000004</v>
          </cell>
          <cell r="N34">
            <v>13583.698700000003</v>
          </cell>
        </row>
        <row r="35">
          <cell r="A35">
            <v>5.0199999999999996</v>
          </cell>
          <cell r="B35" t="str">
            <v>EXCAVACIÓN PARA ESTRUCTURAS EN MATERIAL COMÚN BAJO AGUA</v>
          </cell>
          <cell r="C35" t="str">
            <v>M3</v>
          </cell>
          <cell r="D35">
            <v>769.05</v>
          </cell>
          <cell r="E35">
            <v>8.1300000000000008</v>
          </cell>
          <cell r="F35">
            <v>6252.38</v>
          </cell>
          <cell r="G35">
            <v>33.840000000000003</v>
          </cell>
          <cell r="H35">
            <v>275.11920000000003</v>
          </cell>
          <cell r="J35">
            <v>0</v>
          </cell>
          <cell r="K35">
            <v>33.840000000000003</v>
          </cell>
          <cell r="L35">
            <v>275.11920000000003</v>
          </cell>
          <cell r="M35">
            <v>735.20999999999992</v>
          </cell>
          <cell r="N35">
            <v>5977.2573000000002</v>
          </cell>
        </row>
        <row r="36">
          <cell r="A36">
            <v>5.0299999999999994</v>
          </cell>
          <cell r="B36" t="str">
            <v>RELLENO PARA ESTRUCTURAS</v>
          </cell>
          <cell r="C36" t="str">
            <v>M3</v>
          </cell>
          <cell r="D36">
            <v>1378.36</v>
          </cell>
          <cell r="E36">
            <v>17.440000000000001</v>
          </cell>
          <cell r="F36">
            <v>24038.6</v>
          </cell>
          <cell r="G36">
            <v>1323.13</v>
          </cell>
          <cell r="H36">
            <v>23075.387200000005</v>
          </cell>
          <cell r="J36">
            <v>0</v>
          </cell>
          <cell r="K36">
            <v>1323.13</v>
          </cell>
          <cell r="L36">
            <v>23075.387200000005</v>
          </cell>
          <cell r="M36">
            <v>55.229999999999791</v>
          </cell>
          <cell r="N36">
            <v>963.21119999999644</v>
          </cell>
        </row>
        <row r="37">
          <cell r="A37">
            <v>5.0399999999999991</v>
          </cell>
          <cell r="B37" t="str">
            <v>CUNETAS REVESTIDAS EN CONCRETO</v>
          </cell>
          <cell r="C37" t="str">
            <v>ML</v>
          </cell>
          <cell r="D37">
            <v>20195.87</v>
          </cell>
          <cell r="E37">
            <v>45.47</v>
          </cell>
          <cell r="F37">
            <v>918306.21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20195.87</v>
          </cell>
          <cell r="N37">
            <v>918306.20889999997</v>
          </cell>
        </row>
        <row r="38">
          <cell r="A38">
            <v>5.0499999999999989</v>
          </cell>
          <cell r="B38" t="str">
            <v>CONSTRUCCION DE ALCANTARILLA TMC Ø=36"</v>
          </cell>
          <cell r="C38" t="str">
            <v>ML</v>
          </cell>
          <cell r="D38">
            <v>27.69</v>
          </cell>
          <cell r="E38">
            <v>325.27</v>
          </cell>
          <cell r="F38">
            <v>9006.73</v>
          </cell>
          <cell r="G38">
            <v>18.73</v>
          </cell>
          <cell r="H38">
            <v>6092.3071</v>
          </cell>
          <cell r="J38">
            <v>0</v>
          </cell>
          <cell r="K38">
            <v>18.73</v>
          </cell>
          <cell r="L38">
            <v>6092.3071</v>
          </cell>
          <cell r="M38">
            <v>8.9600000000000009</v>
          </cell>
          <cell r="N38">
            <v>2914.4192000000003</v>
          </cell>
        </row>
        <row r="39">
          <cell r="A39">
            <v>5.0599999999999987</v>
          </cell>
          <cell r="B39" t="str">
            <v>CONSTRUCCION DE ALCANTARILLA  TMC 4.57x1.57m.</v>
          </cell>
          <cell r="C39" t="str">
            <v>ML</v>
          </cell>
          <cell r="D39">
            <v>9.15</v>
          </cell>
          <cell r="E39">
            <v>3066.85</v>
          </cell>
          <cell r="F39">
            <v>28061.68</v>
          </cell>
          <cell r="G39">
            <v>9.15</v>
          </cell>
          <cell r="H39">
            <v>28061.677500000002</v>
          </cell>
          <cell r="J39">
            <v>0</v>
          </cell>
          <cell r="K39">
            <v>9.15</v>
          </cell>
          <cell r="L39">
            <v>28061.677500000002</v>
          </cell>
          <cell r="M39">
            <v>0</v>
          </cell>
          <cell r="N39">
            <v>0</v>
          </cell>
        </row>
        <row r="40">
          <cell r="A40">
            <v>5.0699999999999985</v>
          </cell>
          <cell r="B40" t="str">
            <v>PINTURA ASFALTICA EN ALCANTARILLAS</v>
          </cell>
          <cell r="C40" t="str">
            <v>M2</v>
          </cell>
          <cell r="D40">
            <v>617.04</v>
          </cell>
          <cell r="E40">
            <v>10.74</v>
          </cell>
          <cell r="F40">
            <v>6627.01</v>
          </cell>
          <cell r="G40">
            <v>213.69</v>
          </cell>
          <cell r="H40">
            <v>2295.0306</v>
          </cell>
          <cell r="J40">
            <v>0</v>
          </cell>
          <cell r="K40">
            <v>213.69</v>
          </cell>
          <cell r="L40">
            <v>2295.0306</v>
          </cell>
          <cell r="M40">
            <v>403.34999999999997</v>
          </cell>
          <cell r="N40">
            <v>4331.9789999999994</v>
          </cell>
        </row>
        <row r="41">
          <cell r="A41">
            <v>5.0799999999999983</v>
          </cell>
          <cell r="B41" t="str">
            <v>ENCOFRADO Y DESENCOFRADO PARA ESTRUCTURAS</v>
          </cell>
          <cell r="C41" t="str">
            <v>M2</v>
          </cell>
          <cell r="D41">
            <v>1380.85</v>
          </cell>
          <cell r="E41">
            <v>39.799999999999997</v>
          </cell>
          <cell r="F41">
            <v>54957.83</v>
          </cell>
          <cell r="G41">
            <v>1380.85</v>
          </cell>
          <cell r="H41">
            <v>54957.829999999994</v>
          </cell>
          <cell r="J41">
            <v>0</v>
          </cell>
          <cell r="K41">
            <v>1380.85</v>
          </cell>
          <cell r="L41">
            <v>54957.829999999994</v>
          </cell>
          <cell r="N41">
            <v>0</v>
          </cell>
        </row>
        <row r="42">
          <cell r="A42">
            <v>5.0899999999999981</v>
          </cell>
          <cell r="B42" t="str">
            <v>CONCRETO CICLOPEO F'C=140 KG/CM2 + 30% PIEDRA GRANDE</v>
          </cell>
          <cell r="C42" t="str">
            <v>M3</v>
          </cell>
          <cell r="D42">
            <v>8.0299999999999994</v>
          </cell>
          <cell r="E42">
            <v>201.78</v>
          </cell>
          <cell r="F42">
            <v>1620.29</v>
          </cell>
          <cell r="G42">
            <v>8.0299999999999994</v>
          </cell>
          <cell r="H42">
            <v>1620.2933999999998</v>
          </cell>
          <cell r="J42">
            <v>0</v>
          </cell>
          <cell r="K42">
            <v>8.0299999999999994</v>
          </cell>
          <cell r="L42">
            <v>1620.2933999999998</v>
          </cell>
          <cell r="M42">
            <v>0</v>
          </cell>
          <cell r="N42">
            <v>0</v>
          </cell>
        </row>
        <row r="43">
          <cell r="A43">
            <v>5.0999999999999979</v>
          </cell>
          <cell r="B43" t="str">
            <v>CONCRETO F'C=140KG/CM2</v>
          </cell>
          <cell r="C43" t="str">
            <v>M3</v>
          </cell>
          <cell r="D43">
            <v>114</v>
          </cell>
          <cell r="E43">
            <v>226.27</v>
          </cell>
          <cell r="F43">
            <v>25794.78</v>
          </cell>
          <cell r="G43">
            <v>11.55</v>
          </cell>
          <cell r="H43">
            <v>2613.4185000000002</v>
          </cell>
          <cell r="J43">
            <v>0</v>
          </cell>
          <cell r="K43">
            <v>11.55</v>
          </cell>
          <cell r="L43">
            <v>2613.4185000000002</v>
          </cell>
          <cell r="M43">
            <v>102.45</v>
          </cell>
          <cell r="N43">
            <v>23181.361500000003</v>
          </cell>
        </row>
        <row r="44">
          <cell r="A44">
            <v>5.1099999999999977</v>
          </cell>
          <cell r="B44" t="str">
            <v>CONCRETO FC=175KG/CM2</v>
          </cell>
          <cell r="C44" t="str">
            <v>M3</v>
          </cell>
          <cell r="D44">
            <v>198.62</v>
          </cell>
          <cell r="E44">
            <v>234.28</v>
          </cell>
          <cell r="F44">
            <v>46532.69</v>
          </cell>
          <cell r="G44">
            <v>188.48</v>
          </cell>
          <cell r="H44">
            <v>44157.094399999994</v>
          </cell>
          <cell r="J44">
            <v>0</v>
          </cell>
          <cell r="K44">
            <v>188.48</v>
          </cell>
          <cell r="L44">
            <v>44157.094399999994</v>
          </cell>
          <cell r="M44">
            <v>10.140000000000015</v>
          </cell>
          <cell r="N44">
            <v>2375.5992000000033</v>
          </cell>
        </row>
        <row r="45">
          <cell r="A45">
            <v>5.1199999999999974</v>
          </cell>
          <cell r="B45" t="str">
            <v>CONCRETO F'C= 210 KG/CM2</v>
          </cell>
          <cell r="C45" t="str">
            <v>M3</v>
          </cell>
          <cell r="D45">
            <v>532.36</v>
          </cell>
          <cell r="E45">
            <v>265.98</v>
          </cell>
          <cell r="F45">
            <v>141597.10999999999</v>
          </cell>
          <cell r="G45">
            <v>247.51</v>
          </cell>
          <cell r="H45">
            <v>65832.709799999997</v>
          </cell>
          <cell r="J45">
            <v>0</v>
          </cell>
          <cell r="K45">
            <v>247.51</v>
          </cell>
          <cell r="L45">
            <v>65832.709799999997</v>
          </cell>
          <cell r="M45">
            <v>284.85000000000002</v>
          </cell>
          <cell r="N45">
            <v>75764.403000000006</v>
          </cell>
        </row>
        <row r="46">
          <cell r="A46">
            <v>5.1299999999999972</v>
          </cell>
          <cell r="B46" t="str">
            <v>REVESTIMIENTO CON PIEDRA EMBOQUILLADA</v>
          </cell>
          <cell r="C46" t="str">
            <v>M2</v>
          </cell>
          <cell r="D46">
            <v>1210</v>
          </cell>
          <cell r="E46">
            <v>24.42</v>
          </cell>
          <cell r="F46">
            <v>29548.2</v>
          </cell>
          <cell r="G46">
            <v>236.14</v>
          </cell>
          <cell r="H46">
            <v>5766.5388000000003</v>
          </cell>
          <cell r="J46">
            <v>0</v>
          </cell>
          <cell r="K46">
            <v>236.14</v>
          </cell>
          <cell r="L46">
            <v>5766.5388000000003</v>
          </cell>
          <cell r="M46">
            <v>973.86</v>
          </cell>
          <cell r="N46">
            <v>23781.661200000002</v>
          </cell>
        </row>
        <row r="47">
          <cell r="A47">
            <v>5.139999999999997</v>
          </cell>
          <cell r="B47" t="str">
            <v>DEMOLICION DE ESTRUCTURAS</v>
          </cell>
          <cell r="C47" t="str">
            <v>M3</v>
          </cell>
          <cell r="D47">
            <v>0.94</v>
          </cell>
          <cell r="E47">
            <v>85.71</v>
          </cell>
          <cell r="F47">
            <v>80.569999999999993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M47">
            <v>0.94</v>
          </cell>
          <cell r="N47">
            <v>80.567399999999992</v>
          </cell>
        </row>
        <row r="48">
          <cell r="A48">
            <v>5.1499999999999968</v>
          </cell>
          <cell r="B48" t="str">
            <v>ENCAUZAMIENTO DE ALCANTARILLAS</v>
          </cell>
          <cell r="C48" t="str">
            <v>M3</v>
          </cell>
          <cell r="D48">
            <v>119.52</v>
          </cell>
          <cell r="E48">
            <v>13.46</v>
          </cell>
          <cell r="F48">
            <v>1608.74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M48">
            <v>119.52</v>
          </cell>
          <cell r="N48">
            <v>1608.7392</v>
          </cell>
        </row>
        <row r="49">
          <cell r="A49">
            <v>5.1599999999999966</v>
          </cell>
          <cell r="B49" t="str">
            <v>ACERO DE REFUERZO</v>
          </cell>
          <cell r="C49" t="str">
            <v>KG</v>
          </cell>
          <cell r="D49">
            <v>55516.87</v>
          </cell>
          <cell r="E49">
            <v>3.68</v>
          </cell>
          <cell r="F49">
            <v>204302.07999999999</v>
          </cell>
          <cell r="G49">
            <v>30480.79</v>
          </cell>
          <cell r="H49">
            <v>112169.30720000001</v>
          </cell>
          <cell r="J49">
            <v>0</v>
          </cell>
          <cell r="K49">
            <v>30480.79</v>
          </cell>
          <cell r="L49">
            <v>112169.30720000001</v>
          </cell>
          <cell r="M49">
            <v>25036.080000000002</v>
          </cell>
          <cell r="N49">
            <v>92132.774400000009</v>
          </cell>
        </row>
        <row r="50">
          <cell r="A50">
            <v>5.1699999999999964</v>
          </cell>
          <cell r="B50" t="str">
            <v>MUROS DE CONCRETO CICLOPEO</v>
          </cell>
          <cell r="C50" t="str">
            <v>M3</v>
          </cell>
          <cell r="D50">
            <v>2058.61</v>
          </cell>
          <cell r="E50">
            <v>419.38</v>
          </cell>
          <cell r="F50">
            <v>863339.86</v>
          </cell>
          <cell r="G50">
            <v>1489.52</v>
          </cell>
          <cell r="H50">
            <v>624674.89760000003</v>
          </cell>
          <cell r="J50">
            <v>0</v>
          </cell>
          <cell r="K50">
            <v>1489.52</v>
          </cell>
          <cell r="L50">
            <v>624674.89760000003</v>
          </cell>
          <cell r="M50">
            <v>569.09000000000015</v>
          </cell>
          <cell r="N50">
            <v>238664.96420000005</v>
          </cell>
        </row>
        <row r="51">
          <cell r="A51">
            <v>5.1799999999999962</v>
          </cell>
          <cell r="B51" t="str">
            <v>MURO DE MAMPOSTERIA DE PIEDRA</v>
          </cell>
          <cell r="C51" t="str">
            <v>M3</v>
          </cell>
          <cell r="D51">
            <v>72.959999999999994</v>
          </cell>
          <cell r="E51">
            <v>200.03</v>
          </cell>
          <cell r="F51">
            <v>14594.19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M51">
            <v>72.959999999999994</v>
          </cell>
          <cell r="N51">
            <v>14594.188799999998</v>
          </cell>
        </row>
        <row r="52">
          <cell r="A52">
            <v>5.1899999999999959</v>
          </cell>
          <cell r="B52" t="str">
            <v>GAVION TIPO CAJON</v>
          </cell>
          <cell r="C52" t="str">
            <v>M3</v>
          </cell>
          <cell r="D52">
            <v>1807.26</v>
          </cell>
          <cell r="E52">
            <v>127.36</v>
          </cell>
          <cell r="F52">
            <v>230172.63</v>
          </cell>
          <cell r="G52">
            <v>1091</v>
          </cell>
          <cell r="H52">
            <v>138949.76000000001</v>
          </cell>
          <cell r="J52">
            <v>0</v>
          </cell>
          <cell r="K52">
            <v>1091</v>
          </cell>
          <cell r="L52">
            <v>138949.76000000001</v>
          </cell>
          <cell r="M52">
            <v>716.26</v>
          </cell>
          <cell r="N52">
            <v>91222.873599999992</v>
          </cell>
        </row>
        <row r="53">
          <cell r="A53">
            <v>5.1999999999999957</v>
          </cell>
          <cell r="B53" t="str">
            <v>ENROCADO DE PROTECCION</v>
          </cell>
          <cell r="C53" t="str">
            <v>M3</v>
          </cell>
          <cell r="D53">
            <v>1.62</v>
          </cell>
          <cell r="E53">
            <v>76.31</v>
          </cell>
          <cell r="F53">
            <v>123.62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M53">
            <v>1.62</v>
          </cell>
          <cell r="N53">
            <v>123.62220000000001</v>
          </cell>
        </row>
        <row r="54">
          <cell r="A54">
            <v>5.2099999999999955</v>
          </cell>
          <cell r="B54" t="str">
            <v>MATERIAL FILTRANTE</v>
          </cell>
          <cell r="C54" t="str">
            <v>M3</v>
          </cell>
          <cell r="D54">
            <v>114</v>
          </cell>
          <cell r="E54">
            <v>45.77</v>
          </cell>
          <cell r="F54">
            <v>5217.78</v>
          </cell>
          <cell r="G54">
            <v>114</v>
          </cell>
          <cell r="H54">
            <v>5217.7800000000007</v>
          </cell>
          <cell r="J54">
            <v>0</v>
          </cell>
          <cell r="K54">
            <v>114</v>
          </cell>
          <cell r="L54">
            <v>5217.7800000000007</v>
          </cell>
          <cell r="M54">
            <v>0</v>
          </cell>
          <cell r="N54">
            <v>0</v>
          </cell>
        </row>
        <row r="55">
          <cell r="A55">
            <v>5.2199999999999953</v>
          </cell>
          <cell r="B55" t="str">
            <v>DREN PVC SAP d=6"</v>
          </cell>
          <cell r="C55" t="str">
            <v>ML</v>
          </cell>
          <cell r="D55">
            <v>140</v>
          </cell>
          <cell r="E55">
            <v>42.37</v>
          </cell>
          <cell r="F55">
            <v>5931.8</v>
          </cell>
          <cell r="G55">
            <v>129.34</v>
          </cell>
          <cell r="H55">
            <v>5480.1358</v>
          </cell>
          <cell r="J55">
            <v>0</v>
          </cell>
          <cell r="K55">
            <v>129.34</v>
          </cell>
          <cell r="L55">
            <v>5480.1358</v>
          </cell>
          <cell r="M55">
            <v>10.659999999999997</v>
          </cell>
          <cell r="N55">
            <v>451.66419999999982</v>
          </cell>
        </row>
        <row r="56">
          <cell r="A56">
            <v>5.2299999999999951</v>
          </cell>
          <cell r="B56" t="str">
            <v>DREN PVC SAP d=2"</v>
          </cell>
          <cell r="C56" t="str">
            <v>ML</v>
          </cell>
          <cell r="D56">
            <v>25.74</v>
          </cell>
          <cell r="E56">
            <v>12.29</v>
          </cell>
          <cell r="F56">
            <v>316.33999999999997</v>
          </cell>
          <cell r="G56">
            <v>25.74</v>
          </cell>
          <cell r="H56">
            <v>316.34459999999996</v>
          </cell>
          <cell r="J56">
            <v>0</v>
          </cell>
          <cell r="K56">
            <v>25.74</v>
          </cell>
          <cell r="L56">
            <v>316.34459999999996</v>
          </cell>
          <cell r="M56">
            <v>0</v>
          </cell>
          <cell r="N56">
            <v>0</v>
          </cell>
        </row>
        <row r="57">
          <cell r="A57">
            <v>5.2399999999999949</v>
          </cell>
          <cell r="B57" t="str">
            <v>CODO DE PVC-SAP d=6"</v>
          </cell>
          <cell r="C57" t="str">
            <v>UND</v>
          </cell>
          <cell r="D57">
            <v>5</v>
          </cell>
          <cell r="E57">
            <v>21.47</v>
          </cell>
          <cell r="F57">
            <v>107.35</v>
          </cell>
          <cell r="G57">
            <v>5</v>
          </cell>
          <cell r="H57">
            <v>107.35</v>
          </cell>
          <cell r="J57">
            <v>0</v>
          </cell>
          <cell r="K57">
            <v>5</v>
          </cell>
          <cell r="L57">
            <v>107.35</v>
          </cell>
          <cell r="M57">
            <v>0</v>
          </cell>
          <cell r="N57">
            <v>0</v>
          </cell>
        </row>
        <row r="58">
          <cell r="G58">
            <v>0</v>
          </cell>
          <cell r="K58">
            <v>0</v>
          </cell>
        </row>
        <row r="59">
          <cell r="A59">
            <v>6</v>
          </cell>
          <cell r="B59" t="str">
            <v>SEÑALIZACION Y SEGURIDAD VIAL</v>
          </cell>
          <cell r="F59">
            <v>511901.63</v>
          </cell>
          <cell r="G59">
            <v>0</v>
          </cell>
          <cell r="H59">
            <v>27577.4964</v>
          </cell>
          <cell r="J59">
            <v>22583.46</v>
          </cell>
          <cell r="K59">
            <v>0</v>
          </cell>
          <cell r="L59">
            <v>50160.9588</v>
          </cell>
          <cell r="N59">
            <v>461740.67690000002</v>
          </cell>
        </row>
        <row r="60">
          <cell r="A60">
            <v>6.01</v>
          </cell>
          <cell r="B60" t="str">
            <v>SEÑALES PREVENTIVAS</v>
          </cell>
          <cell r="C60" t="str">
            <v>UND</v>
          </cell>
          <cell r="D60">
            <v>115</v>
          </cell>
          <cell r="E60">
            <v>553.07000000000005</v>
          </cell>
          <cell r="F60">
            <v>63603.05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M60">
            <v>115</v>
          </cell>
          <cell r="N60">
            <v>63603.05</v>
          </cell>
        </row>
        <row r="61">
          <cell r="A61">
            <v>6.02</v>
          </cell>
          <cell r="B61" t="str">
            <v>SEÑALES PREVENTIVAS (COLOCACION)</v>
          </cell>
          <cell r="C61" t="str">
            <v>UND</v>
          </cell>
          <cell r="D61">
            <v>118</v>
          </cell>
          <cell r="E61">
            <v>219.43</v>
          </cell>
          <cell r="F61">
            <v>25892.74</v>
          </cell>
          <cell r="G61">
            <v>15</v>
          </cell>
          <cell r="H61">
            <v>3291.4500000000003</v>
          </cell>
          <cell r="J61">
            <v>0</v>
          </cell>
          <cell r="K61">
            <v>15</v>
          </cell>
          <cell r="L61">
            <v>3291.4500000000003</v>
          </cell>
          <cell r="M61">
            <v>103</v>
          </cell>
          <cell r="N61">
            <v>22601.29</v>
          </cell>
        </row>
        <row r="62">
          <cell r="A62">
            <v>6.0299999999999994</v>
          </cell>
          <cell r="B62" t="str">
            <v>SEÑALES REGLAMENTARIAS (COLOCACION)</v>
          </cell>
          <cell r="C62" t="str">
            <v>UND</v>
          </cell>
          <cell r="D62">
            <v>55</v>
          </cell>
          <cell r="E62">
            <v>225.69</v>
          </cell>
          <cell r="F62">
            <v>12412.95</v>
          </cell>
          <cell r="G62">
            <v>4</v>
          </cell>
          <cell r="H62">
            <v>902.76</v>
          </cell>
          <cell r="J62">
            <v>0</v>
          </cell>
          <cell r="K62">
            <v>4</v>
          </cell>
          <cell r="L62">
            <v>902.76</v>
          </cell>
          <cell r="M62">
            <v>51</v>
          </cell>
          <cell r="N62">
            <v>11510.19</v>
          </cell>
        </row>
        <row r="63">
          <cell r="A63">
            <v>6.0399999999999991</v>
          </cell>
          <cell r="B63" t="str">
            <v>SEÑALES INFORMATIVAS (COLOCACION)</v>
          </cell>
          <cell r="C63" t="str">
            <v>M2</v>
          </cell>
          <cell r="D63">
            <v>36.68</v>
          </cell>
          <cell r="E63">
            <v>16.98</v>
          </cell>
          <cell r="F63">
            <v>622.83000000000004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M63">
            <v>36.68</v>
          </cell>
          <cell r="N63">
            <v>622.82640000000004</v>
          </cell>
        </row>
        <row r="64">
          <cell r="A64">
            <v>6.0499999999999989</v>
          </cell>
          <cell r="B64" t="str">
            <v>ESTRUCTURA DE SOPORTE DE SEÑALES Ø=3" (COLOCACION)</v>
          </cell>
          <cell r="C64" t="str">
            <v>ML</v>
          </cell>
          <cell r="D64">
            <v>107.18</v>
          </cell>
          <cell r="E64">
            <v>132.30000000000001</v>
          </cell>
          <cell r="F64">
            <v>14179.91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107.18</v>
          </cell>
          <cell r="N64">
            <v>14179.914000000002</v>
          </cell>
        </row>
        <row r="65">
          <cell r="A65">
            <v>6.0599999999999987</v>
          </cell>
          <cell r="B65" t="str">
            <v>CIMENTACION SEÑALES INFORMATIVAS</v>
          </cell>
          <cell r="C65" t="str">
            <v>M3</v>
          </cell>
          <cell r="D65">
            <v>102.58</v>
          </cell>
          <cell r="E65">
            <v>484.92</v>
          </cell>
          <cell r="F65">
            <v>49743.09</v>
          </cell>
          <cell r="G65">
            <v>5.04</v>
          </cell>
          <cell r="H65">
            <v>2443.9967999999999</v>
          </cell>
          <cell r="J65">
            <v>0</v>
          </cell>
          <cell r="K65">
            <v>5.04</v>
          </cell>
          <cell r="L65">
            <v>2443.9967999999999</v>
          </cell>
          <cell r="M65">
            <v>97.539999999999992</v>
          </cell>
          <cell r="N65">
            <v>47299.096799999999</v>
          </cell>
        </row>
        <row r="66">
          <cell r="A66">
            <v>6.0699999999999985</v>
          </cell>
          <cell r="B66" t="str">
            <v>HITOS KILOMETRICOS</v>
          </cell>
          <cell r="C66" t="str">
            <v>UND</v>
          </cell>
          <cell r="D66">
            <v>38</v>
          </cell>
          <cell r="E66">
            <v>106.23</v>
          </cell>
          <cell r="F66">
            <v>4036.74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M66">
            <v>38</v>
          </cell>
          <cell r="N66">
            <v>4036.7400000000002</v>
          </cell>
        </row>
        <row r="67">
          <cell r="A67">
            <v>6.0799999999999983</v>
          </cell>
          <cell r="B67" t="str">
            <v>MARCAS EN EL PAVIMENTO</v>
          </cell>
          <cell r="C67" t="str">
            <v>M2</v>
          </cell>
          <cell r="D67">
            <v>10975.32</v>
          </cell>
          <cell r="E67">
            <v>10.220000000000001</v>
          </cell>
          <cell r="F67">
            <v>112167.77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M67">
            <v>10975.32</v>
          </cell>
          <cell r="N67">
            <v>112167.77040000001</v>
          </cell>
        </row>
        <row r="68">
          <cell r="A68">
            <v>6.0899999999999981</v>
          </cell>
          <cell r="B68" t="str">
            <v>GUARDAVIA (COLOCACIÓN Y PINTURA)</v>
          </cell>
          <cell r="C68" t="str">
            <v>ML</v>
          </cell>
          <cell r="D68">
            <v>7366.42</v>
          </cell>
          <cell r="E68">
            <v>30.08</v>
          </cell>
          <cell r="F68">
            <v>221581.91</v>
          </cell>
          <cell r="G68">
            <v>696.12</v>
          </cell>
          <cell r="H68">
            <v>20939.2896</v>
          </cell>
          <cell r="I68">
            <v>750.78</v>
          </cell>
          <cell r="J68">
            <v>22583.46</v>
          </cell>
          <cell r="K68">
            <v>1446.9</v>
          </cell>
          <cell r="L68">
            <v>43522.752</v>
          </cell>
          <cell r="M68">
            <v>5919.52</v>
          </cell>
          <cell r="N68">
            <v>178059.16159999999</v>
          </cell>
        </row>
        <row r="69">
          <cell r="A69">
            <v>6.0999999999999979</v>
          </cell>
          <cell r="B69" t="str">
            <v>PINTADO DE PARAPETOS Y MUROS</v>
          </cell>
          <cell r="C69" t="str">
            <v>M2</v>
          </cell>
          <cell r="D69">
            <v>970.93</v>
          </cell>
          <cell r="E69">
            <v>7.89</v>
          </cell>
          <cell r="F69">
            <v>7660.64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970.93</v>
          </cell>
          <cell r="N69">
            <v>7660.6376999999993</v>
          </cell>
        </row>
        <row r="70">
          <cell r="G70">
            <v>0</v>
          </cell>
          <cell r="K70">
            <v>0</v>
          </cell>
        </row>
        <row r="71">
          <cell r="A71">
            <v>7</v>
          </cell>
          <cell r="B71" t="str">
            <v>IMPACTO AMBIENTAL</v>
          </cell>
          <cell r="F71">
            <v>53016.05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N71">
            <v>53016.05</v>
          </cell>
        </row>
        <row r="72">
          <cell r="A72">
            <v>7.01</v>
          </cell>
          <cell r="B72" t="str">
            <v>COSTO AMBIENTAL</v>
          </cell>
          <cell r="C72" t="str">
            <v>GLB</v>
          </cell>
          <cell r="D72">
            <v>1</v>
          </cell>
          <cell r="E72">
            <v>53016.05</v>
          </cell>
          <cell r="F72">
            <v>53016.05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M72">
            <v>1</v>
          </cell>
          <cell r="N72">
            <v>53016.05</v>
          </cell>
        </row>
        <row r="73">
          <cell r="B73" t="str">
            <v>COSTO DIRECTO==&gt;</v>
          </cell>
          <cell r="F73">
            <v>7393615.5199999996</v>
          </cell>
          <cell r="H73">
            <v>3118831.5709700263</v>
          </cell>
          <cell r="J73">
            <v>67012.84</v>
          </cell>
          <cell r="L73">
            <v>3185844.41</v>
          </cell>
          <cell r="N73">
            <v>4207771.1154299742</v>
          </cell>
        </row>
        <row r="74">
          <cell r="B74" t="str">
            <v>COSTOS INDIRECTOS==&gt;</v>
          </cell>
          <cell r="D74">
            <v>0.10879944160255713</v>
          </cell>
          <cell r="F74">
            <v>804421.24</v>
          </cell>
          <cell r="H74">
            <v>339327.13</v>
          </cell>
          <cell r="J74">
            <v>7290.96</v>
          </cell>
          <cell r="L74">
            <v>346618.09</v>
          </cell>
          <cell r="N74">
            <v>457803.15</v>
          </cell>
        </row>
        <row r="75">
          <cell r="B75" t="str">
            <v>Gastos Generales por Cuneta Revestida de Concreto==&gt;</v>
          </cell>
          <cell r="D75">
            <v>9870.73</v>
          </cell>
          <cell r="E75">
            <v>45.47</v>
          </cell>
          <cell r="G75">
            <v>9955.42</v>
          </cell>
          <cell r="H75">
            <v>49250.559999999998</v>
          </cell>
          <cell r="I75">
            <v>422.76</v>
          </cell>
          <cell r="J75">
            <v>2091.44</v>
          </cell>
          <cell r="K75">
            <v>10378.18</v>
          </cell>
          <cell r="L75">
            <v>51342</v>
          </cell>
        </row>
        <row r="76">
          <cell r="B76" t="str">
            <v>TOTAL VALORIZADO==&gt;</v>
          </cell>
          <cell r="F76">
            <v>8198036.7599999998</v>
          </cell>
          <cell r="H76">
            <v>3507409.2609700263</v>
          </cell>
          <cell r="J76">
            <v>76395.240000000005</v>
          </cell>
          <cell r="L76">
            <v>3583804.5</v>
          </cell>
          <cell r="N76">
            <v>4665574.2654299745</v>
          </cell>
        </row>
        <row r="77">
          <cell r="B77" t="str">
            <v>PORCENTAJE DE AVANCE VALORIZADO==&gt;</v>
          </cell>
          <cell r="H77">
            <v>0.42783526881502132</v>
          </cell>
          <cell r="J77">
            <v>9.3187237672254612E-3</v>
          </cell>
          <cell r="L77">
            <v>0.43715399246392256</v>
          </cell>
          <cell r="N77">
            <v>0.5691087271277343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TMC 292+426 AA"/>
      <sheetName val="TMC 292+656 AA"/>
      <sheetName val="TMC 292+876 AA"/>
      <sheetName val="TMC 293+076 AA"/>
      <sheetName val="TMC 293+281 AA"/>
      <sheetName val="TMC 293+506 AA"/>
      <sheetName val="TMC 293+701 AA"/>
      <sheetName val="TMC 293+906 CM"/>
      <sheetName val="TMC 294+181 CA"/>
      <sheetName val="TMC 294+768 CA"/>
      <sheetName val="TMC 295+040 CA"/>
      <sheetName val="TMC 296+406 CA"/>
      <sheetName val="TMC 296+621 CA"/>
      <sheetName val="TMC 297+030 CA"/>
      <sheetName val="TMC 297+394 CA"/>
      <sheetName val="TMC 298+550 CA"/>
      <sheetName val="TMC 298+750 CA"/>
      <sheetName val="TMC 298+950 CM"/>
      <sheetName val="TMC 299+150 CA"/>
      <sheetName val="TMC 299+430 CM"/>
      <sheetName val="TMC 300+985 CM"/>
      <sheetName val="TMC 301+260 AM"/>
      <sheetName val="TMC 302+810 CA"/>
      <sheetName val="TMC 303+090 CA"/>
      <sheetName val="TMC 303+345 CA"/>
      <sheetName val="TMC 303+763 CM"/>
      <sheetName val="TMC 303+893 CA"/>
      <sheetName val="TMC 304+360 CA"/>
      <sheetName val="TMC 304+534 CA"/>
      <sheetName val="TMC 305+404 CA"/>
      <sheetName val="TMC 305+763 AA "/>
      <sheetName val="TMC 307+201 CA"/>
      <sheetName val="TMC 307+415 CA"/>
      <sheetName val="TMC 307+624 CA"/>
      <sheetName val="TMC 307+828 CA"/>
      <sheetName val="TMC 308+521 CA"/>
      <sheetName val="TMC 308+822 CA"/>
      <sheetName val="TMC 309+304 CA"/>
      <sheetName val="TMC 310+038 CM "/>
      <sheetName val="TMC 310+514 CA"/>
      <sheetName val="TMC 311+098 CA"/>
      <sheetName val="TMC 311+277 CA"/>
      <sheetName val="TMC 311+530 CA"/>
      <sheetName val="TMC 311+636 CM "/>
      <sheetName val="TMC 312+290 CA"/>
      <sheetName val="TMC 313+207 CA"/>
      <sheetName val="TMC 313+690 CA "/>
      <sheetName val="TMC 313+922 AA "/>
      <sheetName val="TMC 314+162 CA"/>
      <sheetName val="TMC 314+762 CA"/>
      <sheetName val="TMC 315+902 CA"/>
      <sheetName val="TMC 316+358 CA"/>
      <sheetName val="TMC 317+393 CA"/>
      <sheetName val="TMC 319+869 CA"/>
      <sheetName val="TMC 320+075 CA"/>
      <sheetName val="TMC 321+550 AM"/>
      <sheetName val="TMC 322+335 CA"/>
      <sheetName val="TMC 322+975 CA"/>
      <sheetName val="TMC 323+210 CA"/>
      <sheetName val="TMC 323+845 CA "/>
      <sheetName val="TMC 324+070 CA "/>
      <sheetName val="TMC 326+035 CA"/>
      <sheetName val="TMC 326+670 CA "/>
      <sheetName val="TMC 327+915 CA "/>
      <sheetName val="TMC 328+714 CA "/>
      <sheetName val="TMC 328+925 AA "/>
      <sheetName val="TMC 329+393 CA "/>
      <sheetName val="TMC 331+565 CA"/>
      <sheetName val="TMC 331+890 CM "/>
      <sheetName val="TMC 332+650 CA"/>
      <sheetName val="TMC 336+043 AA"/>
      <sheetName val="TMC 336+180 AA"/>
      <sheetName val="TMC 337+048 CA"/>
      <sheetName val="TMC 337+345 CA"/>
      <sheetName val="TMC337+695 CA"/>
      <sheetName val="TMC 339+220 CA"/>
      <sheetName val="TMC 342+000 CA"/>
      <sheetName val="TMC 343+140 CA"/>
      <sheetName val="TMC 343+615 CA"/>
      <sheetName val="TMC 344+490 CA"/>
      <sheetName val="TMC 347+965 AA"/>
      <sheetName val="TMC 348+370 CA "/>
      <sheetName val="TMC 349+000 CA  "/>
      <sheetName val="TMC 349+472 CA  "/>
      <sheetName val="TMC 349+755 CM"/>
      <sheetName val="TMC 350+205 CA"/>
      <sheetName val="TMC 350+650 AA"/>
      <sheetName val="TMC 350+835 CM"/>
      <sheetName val="TMC 351+276 CA"/>
      <sheetName val="TMC 351+560 CA"/>
      <sheetName val="TMC 351+780 CA"/>
      <sheetName val="TMC 352+320 CA"/>
      <sheetName val="TMC 352+840 CA"/>
      <sheetName val="TMC 353+275 CA"/>
      <sheetName val="METRADOS REALES DE OBRA ENERO"/>
      <sheetName val="DATOS"/>
      <sheetName val="Tablas"/>
      <sheetName val="CALENDARIO"/>
      <sheetName val="OBR"/>
      <sheetName val="LISTADO DE EQUIPOS"/>
    </sheetNames>
    <sheetDataSet>
      <sheetData sheetId="0"/>
      <sheetData sheetId="1">
        <row r="1">
          <cell r="A1" t="str">
            <v>MINISTERIO DE TRANSPORTES COMUNICACIONES -MTC</v>
          </cell>
        </row>
        <row r="2">
          <cell r="A2" t="str">
            <v>PROVIAS NACIONAL</v>
          </cell>
        </row>
        <row r="3">
          <cell r="A3" t="str">
            <v>CARRETERA   AZANGARO - PUENTE INAMBARI</v>
          </cell>
        </row>
        <row r="6">
          <cell r="A6" t="str">
            <v xml:space="preserve">Supervision:     </v>
          </cell>
          <cell r="F6" t="str">
            <v xml:space="preserve">Contratista:     </v>
          </cell>
        </row>
        <row r="8">
          <cell r="A8" t="str">
            <v>Metrado de Obras de Arte y Drenaje</v>
          </cell>
        </row>
        <row r="9">
          <cell r="A9" t="str">
            <v xml:space="preserve">Tipo TMC 36" </v>
          </cell>
        </row>
        <row r="10">
          <cell r="A10">
            <v>10.53</v>
          </cell>
        </row>
        <row r="11">
          <cell r="A11">
            <v>292426</v>
          </cell>
        </row>
        <row r="12">
          <cell r="A12" t="str">
            <v>Partida</v>
          </cell>
          <cell r="B12" t="str">
            <v>Descripción</v>
          </cell>
          <cell r="C12" t="str">
            <v>Unid.</v>
          </cell>
          <cell r="D12" t="str">
            <v>Cant.</v>
          </cell>
          <cell r="E12" t="str">
            <v>Largo</v>
          </cell>
          <cell r="F12" t="str">
            <v>Ancho</v>
          </cell>
          <cell r="G12" t="str">
            <v>area</v>
          </cell>
          <cell r="H12" t="str">
            <v>Altura</v>
          </cell>
          <cell r="I12" t="str">
            <v>Area Media</v>
          </cell>
          <cell r="J12" t="str">
            <v>Volumen Parcial</v>
          </cell>
          <cell r="K12" t="str">
            <v>Subtotal</v>
          </cell>
        </row>
        <row r="14">
          <cell r="A14">
            <v>504</v>
          </cell>
          <cell r="B14" t="str">
            <v xml:space="preserve">Excavación n/clasif. para estructuras  </v>
          </cell>
          <cell r="C14" t="str">
            <v>M3</v>
          </cell>
          <cell r="K14">
            <v>80.98</v>
          </cell>
        </row>
        <row r="16">
          <cell r="B16" t="str">
            <v>Cuerpo Central</v>
          </cell>
          <cell r="D16">
            <v>1</v>
          </cell>
          <cell r="F16">
            <v>2.11</v>
          </cell>
          <cell r="I16">
            <v>13.07</v>
          </cell>
          <cell r="J16">
            <v>27.58</v>
          </cell>
          <cell r="K16">
            <v>27.58</v>
          </cell>
        </row>
        <row r="18">
          <cell r="B18" t="str">
            <v>Excav. Entrada Alero TMC 36"</v>
          </cell>
          <cell r="K18">
            <v>22.23</v>
          </cell>
        </row>
        <row r="19">
          <cell r="B19" t="str">
            <v>Parapeto + Aleros</v>
          </cell>
          <cell r="D19">
            <v>1</v>
          </cell>
          <cell r="G19">
            <v>4.26</v>
          </cell>
          <cell r="H19">
            <v>1.46</v>
          </cell>
          <cell r="I19">
            <v>12.59</v>
          </cell>
          <cell r="J19">
            <v>18.38</v>
          </cell>
        </row>
        <row r="20">
          <cell r="B20" t="str">
            <v>Cimiento + Uña</v>
          </cell>
          <cell r="D20">
            <v>1</v>
          </cell>
          <cell r="H20">
            <v>0.4</v>
          </cell>
          <cell r="I20">
            <v>4.24</v>
          </cell>
          <cell r="J20">
            <v>1.7</v>
          </cell>
        </row>
        <row r="21">
          <cell r="B21" t="str">
            <v>Losa</v>
          </cell>
          <cell r="D21">
            <v>1</v>
          </cell>
          <cell r="H21">
            <v>0.15</v>
          </cell>
          <cell r="I21">
            <v>1.19</v>
          </cell>
          <cell r="J21">
            <v>0.18</v>
          </cell>
        </row>
        <row r="22">
          <cell r="B22" t="str">
            <v>Costados posterior cimiento</v>
          </cell>
          <cell r="D22">
            <v>1</v>
          </cell>
          <cell r="H22">
            <v>0.4</v>
          </cell>
          <cell r="I22">
            <v>3.59</v>
          </cell>
          <cell r="J22">
            <v>1.44</v>
          </cell>
        </row>
        <row r="23">
          <cell r="B23" t="str">
            <v>Costado a uña</v>
          </cell>
          <cell r="D23">
            <v>1</v>
          </cell>
          <cell r="H23">
            <v>0.15</v>
          </cell>
          <cell r="I23">
            <v>3.56</v>
          </cell>
          <cell r="J23">
            <v>0.53</v>
          </cell>
        </row>
        <row r="25">
          <cell r="B25" t="str">
            <v>Excav. Salida Alero TMC 36"</v>
          </cell>
          <cell r="K25">
            <v>31.17</v>
          </cell>
        </row>
        <row r="26">
          <cell r="B26" t="str">
            <v>Parapeto + Aleros</v>
          </cell>
          <cell r="D26">
            <v>1</v>
          </cell>
          <cell r="G26">
            <v>6.32</v>
          </cell>
          <cell r="H26">
            <v>2.17</v>
          </cell>
          <cell r="I26">
            <v>12.59</v>
          </cell>
          <cell r="J26">
            <v>27.32</v>
          </cell>
        </row>
        <row r="27">
          <cell r="B27" t="str">
            <v>Cimiento + Uña</v>
          </cell>
          <cell r="D27">
            <v>1</v>
          </cell>
          <cell r="H27">
            <v>0.4</v>
          </cell>
          <cell r="I27">
            <v>4.24</v>
          </cell>
          <cell r="J27">
            <v>1.7</v>
          </cell>
        </row>
        <row r="28">
          <cell r="B28" t="str">
            <v>Losa</v>
          </cell>
          <cell r="D28">
            <v>1</v>
          </cell>
          <cell r="H28">
            <v>0.15</v>
          </cell>
          <cell r="I28">
            <v>1.19</v>
          </cell>
          <cell r="J28">
            <v>0.18</v>
          </cell>
        </row>
        <row r="29">
          <cell r="B29" t="str">
            <v>Costados posterior cimiento</v>
          </cell>
          <cell r="D29">
            <v>1</v>
          </cell>
          <cell r="H29">
            <v>0.4</v>
          </cell>
          <cell r="I29">
            <v>3.59</v>
          </cell>
          <cell r="J29">
            <v>1.44</v>
          </cell>
        </row>
        <row r="30">
          <cell r="B30" t="str">
            <v>Costado a uña</v>
          </cell>
          <cell r="D30">
            <v>1</v>
          </cell>
          <cell r="H30">
            <v>0.15</v>
          </cell>
          <cell r="I30">
            <v>3.56</v>
          </cell>
          <cell r="J30">
            <v>0.53</v>
          </cell>
        </row>
        <row r="32">
          <cell r="B32" t="str">
            <v>Encauzamiento</v>
          </cell>
        </row>
        <row r="33">
          <cell r="B33" t="str">
            <v>Entrada</v>
          </cell>
          <cell r="D33">
            <v>0</v>
          </cell>
          <cell r="F33">
            <v>3.42</v>
          </cell>
          <cell r="G33">
            <v>1.44</v>
          </cell>
          <cell r="J33">
            <v>0</v>
          </cell>
          <cell r="K33">
            <v>0</v>
          </cell>
        </row>
        <row r="34">
          <cell r="B34" t="str">
            <v>Salida</v>
          </cell>
          <cell r="D34">
            <v>0</v>
          </cell>
          <cell r="F34">
            <v>2.5</v>
          </cell>
          <cell r="G34">
            <v>43.97</v>
          </cell>
          <cell r="J34">
            <v>0</v>
          </cell>
          <cell r="K34">
            <v>0</v>
          </cell>
        </row>
        <row r="36">
          <cell r="A36">
            <v>505</v>
          </cell>
          <cell r="B36" t="str">
            <v xml:space="preserve">Relleno para estructuras </v>
          </cell>
          <cell r="C36" t="str">
            <v>M3</v>
          </cell>
          <cell r="K36">
            <v>36.86</v>
          </cell>
        </row>
        <row r="38">
          <cell r="B38" t="str">
            <v>Cuerpo Central</v>
          </cell>
          <cell r="D38">
            <v>1</v>
          </cell>
          <cell r="F38">
            <v>2.11</v>
          </cell>
          <cell r="I38">
            <v>13.07</v>
          </cell>
          <cell r="J38">
            <v>27.58</v>
          </cell>
          <cell r="K38">
            <v>22.279999999999998</v>
          </cell>
        </row>
        <row r="39">
          <cell r="B39" t="str">
            <v>Descontar tuberìa TMC</v>
          </cell>
          <cell r="D39">
            <v>-1</v>
          </cell>
          <cell r="E39">
            <v>8.0299999999999994</v>
          </cell>
          <cell r="I39">
            <v>0.66</v>
          </cell>
          <cell r="J39">
            <v>-5.3</v>
          </cell>
        </row>
        <row r="41">
          <cell r="B41" t="str">
            <v>Entrada</v>
          </cell>
        </row>
        <row r="42">
          <cell r="B42" t="str">
            <v>Relleno Alero TMC 36"</v>
          </cell>
          <cell r="K42">
            <v>7.7999999999999989</v>
          </cell>
        </row>
        <row r="43">
          <cell r="B43" t="str">
            <v>Parapeto</v>
          </cell>
          <cell r="D43">
            <v>1</v>
          </cell>
          <cell r="E43">
            <v>2.2200000000000002</v>
          </cell>
          <cell r="I43">
            <v>1.51</v>
          </cell>
          <cell r="J43">
            <v>3.35</v>
          </cell>
        </row>
        <row r="44">
          <cell r="B44" t="str">
            <v>Costados posterior cimiento</v>
          </cell>
          <cell r="D44">
            <v>1</v>
          </cell>
          <cell r="H44">
            <v>0.4</v>
          </cell>
          <cell r="I44">
            <v>3.59</v>
          </cell>
          <cell r="J44">
            <v>1.44</v>
          </cell>
        </row>
        <row r="45">
          <cell r="B45" t="str">
            <v>Aleros</v>
          </cell>
          <cell r="D45">
            <v>2</v>
          </cell>
          <cell r="E45">
            <v>1.8</v>
          </cell>
          <cell r="I45">
            <v>0.85</v>
          </cell>
          <cell r="J45">
            <v>3.06</v>
          </cell>
        </row>
        <row r="46">
          <cell r="B46" t="str">
            <v>Costado a uña</v>
          </cell>
          <cell r="D46">
            <v>1</v>
          </cell>
          <cell r="H46">
            <v>0.15</v>
          </cell>
          <cell r="I46">
            <v>3.56</v>
          </cell>
          <cell r="J46">
            <v>0.53</v>
          </cell>
        </row>
        <row r="47">
          <cell r="B47" t="str">
            <v>Descontar tuberìa TMC</v>
          </cell>
          <cell r="D47">
            <v>-1</v>
          </cell>
          <cell r="E47">
            <v>0.875</v>
          </cell>
          <cell r="I47">
            <v>0.66</v>
          </cell>
          <cell r="J47">
            <v>-0.57999999999999996</v>
          </cell>
        </row>
        <row r="49">
          <cell r="B49" t="str">
            <v>Salida</v>
          </cell>
        </row>
        <row r="50">
          <cell r="B50" t="str">
            <v>Relleno Alero TMC 36"</v>
          </cell>
          <cell r="K50">
            <v>6.78</v>
          </cell>
        </row>
        <row r="51">
          <cell r="B51" t="str">
            <v>Parapeto</v>
          </cell>
          <cell r="D51">
            <v>1</v>
          </cell>
          <cell r="E51">
            <v>2.2200000000000002</v>
          </cell>
          <cell r="I51">
            <v>1.05</v>
          </cell>
          <cell r="J51">
            <v>2.33</v>
          </cell>
        </row>
        <row r="52">
          <cell r="B52" t="str">
            <v>Costados posterior cimiento</v>
          </cell>
          <cell r="D52">
            <v>1</v>
          </cell>
          <cell r="H52">
            <v>0.4</v>
          </cell>
          <cell r="I52">
            <v>3.59</v>
          </cell>
          <cell r="J52">
            <v>1.44</v>
          </cell>
        </row>
        <row r="53">
          <cell r="B53" t="str">
            <v>Aleros</v>
          </cell>
          <cell r="D53">
            <v>2</v>
          </cell>
          <cell r="E53">
            <v>1.8</v>
          </cell>
          <cell r="I53">
            <v>0.85</v>
          </cell>
          <cell r="J53">
            <v>3.06</v>
          </cell>
        </row>
        <row r="54">
          <cell r="B54" t="str">
            <v>Costado a uña</v>
          </cell>
          <cell r="D54">
            <v>1</v>
          </cell>
          <cell r="H54">
            <v>0.15</v>
          </cell>
          <cell r="I54">
            <v>3.56</v>
          </cell>
          <cell r="J54">
            <v>0.53</v>
          </cell>
        </row>
        <row r="55">
          <cell r="B55" t="str">
            <v>Descontar tuberìa TMC</v>
          </cell>
          <cell r="D55">
            <v>-1</v>
          </cell>
          <cell r="E55">
            <v>0.875</v>
          </cell>
          <cell r="I55">
            <v>0.66</v>
          </cell>
          <cell r="J55">
            <v>-0.57999999999999996</v>
          </cell>
        </row>
        <row r="58">
          <cell r="A58">
            <v>509</v>
          </cell>
          <cell r="B58" t="str">
            <v>Concreto cicló f'c=140kg/cm2 + 30%PM</v>
          </cell>
          <cell r="C58" t="str">
            <v>M3</v>
          </cell>
          <cell r="K58">
            <v>3.76</v>
          </cell>
        </row>
        <row r="60">
          <cell r="B60" t="str">
            <v>Entrada Cabezal Alero</v>
          </cell>
          <cell r="K60">
            <v>1.88</v>
          </cell>
        </row>
        <row r="61">
          <cell r="B61" t="str">
            <v>Cimiento + Uña</v>
          </cell>
          <cell r="D61">
            <v>1</v>
          </cell>
          <cell r="H61">
            <v>0.4</v>
          </cell>
          <cell r="I61">
            <v>4.24</v>
          </cell>
          <cell r="J61">
            <v>1.7</v>
          </cell>
        </row>
        <row r="62">
          <cell r="B62" t="str">
            <v>Losa</v>
          </cell>
          <cell r="D62">
            <v>1</v>
          </cell>
          <cell r="H62">
            <v>0.15</v>
          </cell>
          <cell r="I62">
            <v>1.18</v>
          </cell>
          <cell r="J62">
            <v>0.18</v>
          </cell>
        </row>
        <row r="64">
          <cell r="B64" t="str">
            <v>Salida Cabezal Alero</v>
          </cell>
          <cell r="K64">
            <v>1.88</v>
          </cell>
        </row>
        <row r="65">
          <cell r="B65" t="str">
            <v>Cimiento + Uña</v>
          </cell>
          <cell r="D65">
            <v>1</v>
          </cell>
          <cell r="H65">
            <v>0.4</v>
          </cell>
          <cell r="I65">
            <v>4.24</v>
          </cell>
          <cell r="J65">
            <v>1.7</v>
          </cell>
        </row>
        <row r="66">
          <cell r="B66" t="str">
            <v>Losa</v>
          </cell>
          <cell r="D66">
            <v>1</v>
          </cell>
          <cell r="H66">
            <v>0.15</v>
          </cell>
          <cell r="I66">
            <v>1.18</v>
          </cell>
          <cell r="J66">
            <v>0.18</v>
          </cell>
        </row>
        <row r="68">
          <cell r="A68" t="str">
            <v>509.A</v>
          </cell>
          <cell r="B68" t="str">
            <v>Concreto cicló f'c=175 kg/cm2 + 30%PM</v>
          </cell>
          <cell r="C68" t="str">
            <v>M3</v>
          </cell>
          <cell r="K68">
            <v>3.46</v>
          </cell>
        </row>
        <row r="70">
          <cell r="B70" t="str">
            <v>Entrada Cabezal Alero</v>
          </cell>
          <cell r="K70">
            <v>1.81</v>
          </cell>
        </row>
        <row r="71">
          <cell r="B71" t="str">
            <v>Elevación frontal</v>
          </cell>
          <cell r="D71">
            <v>1</v>
          </cell>
          <cell r="E71">
            <v>1.5550000000000002</v>
          </cell>
          <cell r="F71">
            <v>0.4</v>
          </cell>
          <cell r="H71">
            <v>1.2</v>
          </cell>
          <cell r="J71">
            <v>0.75</v>
          </cell>
        </row>
        <row r="72">
          <cell r="B72" t="str">
            <v>Parapeto</v>
          </cell>
          <cell r="D72">
            <v>1</v>
          </cell>
          <cell r="E72">
            <v>1.3</v>
          </cell>
          <cell r="F72">
            <v>0.32499999999999996</v>
          </cell>
          <cell r="H72">
            <v>0.61</v>
          </cell>
          <cell r="J72">
            <v>0.26</v>
          </cell>
        </row>
        <row r="73">
          <cell r="B73" t="str">
            <v>Descontar volumen tuberìa</v>
          </cell>
          <cell r="D73">
            <v>-1</v>
          </cell>
          <cell r="F73">
            <v>0.375</v>
          </cell>
          <cell r="I73">
            <v>0.66</v>
          </cell>
          <cell r="J73">
            <v>-0.25</v>
          </cell>
        </row>
        <row r="74">
          <cell r="B74" t="str">
            <v>Alas</v>
          </cell>
          <cell r="D74">
            <v>2</v>
          </cell>
          <cell r="E74">
            <v>1.5866666666666667</v>
          </cell>
          <cell r="I74">
            <v>0.33</v>
          </cell>
          <cell r="J74">
            <v>1.05</v>
          </cell>
        </row>
        <row r="76">
          <cell r="B76" t="str">
            <v>Salida Cabezal Alero</v>
          </cell>
          <cell r="K76">
            <v>1.65</v>
          </cell>
        </row>
        <row r="77">
          <cell r="B77" t="str">
            <v>Elevación frontal</v>
          </cell>
          <cell r="D77">
            <v>1</v>
          </cell>
          <cell r="E77">
            <v>1.5550000000000002</v>
          </cell>
          <cell r="F77">
            <v>0.39</v>
          </cell>
          <cell r="H77">
            <v>1.2</v>
          </cell>
          <cell r="J77">
            <v>0.73</v>
          </cell>
        </row>
        <row r="78">
          <cell r="B78" t="str">
            <v>Parapeto</v>
          </cell>
          <cell r="D78">
            <v>1</v>
          </cell>
          <cell r="E78">
            <v>1.3</v>
          </cell>
          <cell r="F78">
            <v>0.315</v>
          </cell>
          <cell r="H78">
            <v>0.3</v>
          </cell>
          <cell r="J78">
            <v>0.12</v>
          </cell>
        </row>
        <row r="79">
          <cell r="B79" t="str">
            <v>Descontar volumen tuberìa</v>
          </cell>
          <cell r="D79">
            <v>-1</v>
          </cell>
          <cell r="F79">
            <v>0.375</v>
          </cell>
          <cell r="I79">
            <v>0.66</v>
          </cell>
          <cell r="J79">
            <v>-0.25</v>
          </cell>
        </row>
        <row r="80">
          <cell r="B80" t="str">
            <v>Alas</v>
          </cell>
          <cell r="D80">
            <v>2</v>
          </cell>
          <cell r="E80">
            <v>1.5866666666666667</v>
          </cell>
          <cell r="I80">
            <v>0.33</v>
          </cell>
          <cell r="J80">
            <v>1.05</v>
          </cell>
        </row>
        <row r="83">
          <cell r="A83">
            <v>510</v>
          </cell>
          <cell r="B83" t="str">
            <v xml:space="preserve">Encofrado y desencofrado </v>
          </cell>
          <cell r="C83" t="str">
            <v>M2</v>
          </cell>
          <cell r="K83">
            <v>22.429999999999996</v>
          </cell>
        </row>
        <row r="85">
          <cell r="B85" t="str">
            <v xml:space="preserve">Entrada Cabezal Ala </v>
          </cell>
          <cell r="K85">
            <v>11.719999999999999</v>
          </cell>
        </row>
        <row r="86">
          <cell r="B86" t="str">
            <v>Parapeto exterior</v>
          </cell>
          <cell r="D86">
            <v>1</v>
          </cell>
          <cell r="E86">
            <v>1.3</v>
          </cell>
          <cell r="H86">
            <v>0.61</v>
          </cell>
          <cell r="J86">
            <v>0.79</v>
          </cell>
        </row>
        <row r="87">
          <cell r="B87" t="str">
            <v>Parapeto interior</v>
          </cell>
          <cell r="D87">
            <v>1</v>
          </cell>
          <cell r="E87">
            <v>1.3</v>
          </cell>
          <cell r="H87">
            <v>0.61</v>
          </cell>
          <cell r="J87">
            <v>0.79</v>
          </cell>
        </row>
        <row r="88">
          <cell r="B88" t="str">
            <v>tapa</v>
          </cell>
          <cell r="D88">
            <v>2</v>
          </cell>
          <cell r="F88">
            <v>0.32499999999999996</v>
          </cell>
          <cell r="H88">
            <v>0.61</v>
          </cell>
          <cell r="J88">
            <v>0.4</v>
          </cell>
        </row>
        <row r="89">
          <cell r="B89" t="str">
            <v>Muro frontal Exterior</v>
          </cell>
          <cell r="D89">
            <v>1</v>
          </cell>
          <cell r="E89">
            <v>1.7250000000000001</v>
          </cell>
          <cell r="H89">
            <v>1.21</v>
          </cell>
          <cell r="J89">
            <v>2.09</v>
          </cell>
        </row>
        <row r="90">
          <cell r="B90" t="str">
            <v>Muro frontal Interior</v>
          </cell>
          <cell r="D90">
            <v>1</v>
          </cell>
          <cell r="E90">
            <v>1.3</v>
          </cell>
          <cell r="H90">
            <v>1.2</v>
          </cell>
          <cell r="J90">
            <v>1.56</v>
          </cell>
        </row>
        <row r="91">
          <cell r="B91" t="str">
            <v>Costados posterior cimiento</v>
          </cell>
          <cell r="D91">
            <v>1</v>
          </cell>
          <cell r="E91">
            <v>9.7899999999999991</v>
          </cell>
          <cell r="H91">
            <v>0.15</v>
          </cell>
          <cell r="J91">
            <v>1.47</v>
          </cell>
        </row>
        <row r="92">
          <cell r="B92" t="str">
            <v>Laterales Aleros</v>
          </cell>
        </row>
        <row r="93">
          <cell r="B93" t="str">
            <v>Exterior</v>
          </cell>
          <cell r="D93">
            <v>2</v>
          </cell>
          <cell r="E93">
            <v>1.63</v>
          </cell>
          <cell r="H93">
            <v>0.91</v>
          </cell>
          <cell r="J93">
            <v>2.97</v>
          </cell>
        </row>
        <row r="94">
          <cell r="B94" t="str">
            <v>Interior</v>
          </cell>
          <cell r="D94">
            <v>2</v>
          </cell>
          <cell r="E94">
            <v>1.5</v>
          </cell>
          <cell r="H94">
            <v>0.9</v>
          </cell>
          <cell r="J94">
            <v>2.7</v>
          </cell>
        </row>
        <row r="95">
          <cell r="B95" t="str">
            <v>Tapas</v>
          </cell>
          <cell r="D95">
            <v>2</v>
          </cell>
          <cell r="F95">
            <v>0.22500000000000001</v>
          </cell>
          <cell r="H95">
            <v>0.6</v>
          </cell>
          <cell r="J95">
            <v>0.27</v>
          </cell>
        </row>
        <row r="96">
          <cell r="B96" t="str">
            <v>Descontar tuberìa</v>
          </cell>
          <cell r="V96">
            <v>18.271999999999998</v>
          </cell>
        </row>
        <row r="97">
          <cell r="B97" t="str">
            <v>Exterior</v>
          </cell>
          <cell r="D97">
            <v>-1</v>
          </cell>
          <cell r="I97">
            <v>0.66</v>
          </cell>
          <cell r="J97">
            <v>-0.66</v>
          </cell>
        </row>
        <row r="98">
          <cell r="B98" t="str">
            <v>Interior</v>
          </cell>
          <cell r="D98">
            <v>-1</v>
          </cell>
          <cell r="I98">
            <v>0.66</v>
          </cell>
          <cell r="J98">
            <v>-0.66</v>
          </cell>
        </row>
        <row r="100">
          <cell r="B100" t="str">
            <v xml:space="preserve">Salida Cabezal Ala </v>
          </cell>
          <cell r="K100">
            <v>10.709999999999997</v>
          </cell>
        </row>
        <row r="101">
          <cell r="B101" t="str">
            <v>Parapeto exterior</v>
          </cell>
          <cell r="D101">
            <v>1</v>
          </cell>
          <cell r="E101">
            <v>1.3</v>
          </cell>
          <cell r="H101">
            <v>0.3</v>
          </cell>
          <cell r="J101">
            <v>0.39</v>
          </cell>
        </row>
        <row r="102">
          <cell r="B102" t="str">
            <v>Parapeto interior</v>
          </cell>
          <cell r="D102">
            <v>1</v>
          </cell>
          <cell r="E102">
            <v>1.3</v>
          </cell>
          <cell r="H102">
            <v>0.3</v>
          </cell>
          <cell r="J102">
            <v>0.39</v>
          </cell>
        </row>
        <row r="103">
          <cell r="B103" t="str">
            <v>tapa</v>
          </cell>
          <cell r="D103">
            <v>2</v>
          </cell>
          <cell r="F103">
            <v>0.315</v>
          </cell>
          <cell r="H103">
            <v>0.3</v>
          </cell>
          <cell r="J103">
            <v>0.19</v>
          </cell>
        </row>
        <row r="104">
          <cell r="B104" t="str">
            <v>Muro frontal Exterior</v>
          </cell>
          <cell r="D104">
            <v>1</v>
          </cell>
          <cell r="E104">
            <v>1.7250000000000001</v>
          </cell>
          <cell r="H104">
            <v>1.21</v>
          </cell>
          <cell r="J104">
            <v>2.09</v>
          </cell>
        </row>
        <row r="105">
          <cell r="B105" t="str">
            <v>Muro frontal Interior</v>
          </cell>
          <cell r="D105">
            <v>1</v>
          </cell>
          <cell r="E105">
            <v>1.3</v>
          </cell>
          <cell r="H105">
            <v>1.2</v>
          </cell>
          <cell r="J105">
            <v>1.56</v>
          </cell>
        </row>
        <row r="106">
          <cell r="B106" t="str">
            <v>Costados posterior cimiento</v>
          </cell>
          <cell r="D106">
            <v>1</v>
          </cell>
          <cell r="E106">
            <v>9.7899999999999991</v>
          </cell>
          <cell r="H106">
            <v>0.15</v>
          </cell>
          <cell r="J106">
            <v>1.47</v>
          </cell>
        </row>
        <row r="107">
          <cell r="B107" t="str">
            <v>Laterales Aleros</v>
          </cell>
        </row>
        <row r="108">
          <cell r="B108" t="str">
            <v>Exterior</v>
          </cell>
          <cell r="D108">
            <v>2</v>
          </cell>
          <cell r="E108">
            <v>1.63</v>
          </cell>
          <cell r="H108">
            <v>0.91</v>
          </cell>
          <cell r="J108">
            <v>2.97</v>
          </cell>
        </row>
        <row r="109">
          <cell r="B109" t="str">
            <v>Interior</v>
          </cell>
          <cell r="D109">
            <v>2</v>
          </cell>
          <cell r="E109">
            <v>1.5</v>
          </cell>
          <cell r="H109">
            <v>0.9</v>
          </cell>
          <cell r="J109">
            <v>2.7</v>
          </cell>
        </row>
        <row r="110">
          <cell r="B110" t="str">
            <v>Tapas</v>
          </cell>
          <cell r="D110">
            <v>2</v>
          </cell>
          <cell r="F110">
            <v>0.22500000000000001</v>
          </cell>
          <cell r="H110">
            <v>0.6</v>
          </cell>
          <cell r="J110">
            <v>0.27</v>
          </cell>
        </row>
        <row r="111">
          <cell r="B111" t="str">
            <v>Descontar tuberìa</v>
          </cell>
        </row>
        <row r="112">
          <cell r="B112" t="str">
            <v>Exterior</v>
          </cell>
          <cell r="D112">
            <v>-1</v>
          </cell>
          <cell r="I112">
            <v>0.66</v>
          </cell>
          <cell r="J112">
            <v>-0.66</v>
          </cell>
        </row>
        <row r="113">
          <cell r="B113" t="str">
            <v>Interior</v>
          </cell>
          <cell r="D113">
            <v>-1</v>
          </cell>
          <cell r="I113">
            <v>0.66</v>
          </cell>
          <cell r="J113">
            <v>-0.66</v>
          </cell>
        </row>
        <row r="115">
          <cell r="A115">
            <v>512</v>
          </cell>
          <cell r="B115" t="str">
            <v>Alcantarilla TMC D:36"</v>
          </cell>
          <cell r="C115" t="str">
            <v>M</v>
          </cell>
          <cell r="K115">
            <v>10.53</v>
          </cell>
        </row>
        <row r="117">
          <cell r="B117" t="str">
            <v>Longitud ML</v>
          </cell>
          <cell r="D117">
            <v>1</v>
          </cell>
          <cell r="E117">
            <v>10.53</v>
          </cell>
        </row>
        <row r="119">
          <cell r="A119">
            <v>518</v>
          </cell>
          <cell r="B119" t="str">
            <v xml:space="preserve">Pintura asfáltica p/alcantarillas metálicas </v>
          </cell>
          <cell r="C119" t="str">
            <v>M2</v>
          </cell>
          <cell r="K119">
            <v>34.35</v>
          </cell>
        </row>
        <row r="120">
          <cell r="D120" t="str">
            <v>Longitud de TMC</v>
          </cell>
          <cell r="E120" t="str">
            <v>Numero de Planchas</v>
          </cell>
          <cell r="F120" t="str">
            <v>Long s/corrugar por plancha de TMC</v>
          </cell>
          <cell r="H120" t="str">
            <v>Ancho</v>
          </cell>
          <cell r="J120" t="str">
            <v>Area</v>
          </cell>
        </row>
        <row r="121">
          <cell r="D121" t="str">
            <v>(m)</v>
          </cell>
          <cell r="E121" t="str">
            <v>(und)</v>
          </cell>
          <cell r="F121" t="str">
            <v>(m)</v>
          </cell>
          <cell r="H121" t="str">
            <v>(m)</v>
          </cell>
          <cell r="J121" t="str">
            <v>(m2)</v>
          </cell>
        </row>
        <row r="123">
          <cell r="B123" t="str">
            <v>Pintura asfáltica de protección</v>
          </cell>
          <cell r="D123">
            <v>10.53</v>
          </cell>
          <cell r="E123">
            <v>12.999999999999998</v>
          </cell>
          <cell r="F123">
            <v>0.91</v>
          </cell>
          <cell r="H123">
            <v>2.9039999999999999</v>
          </cell>
          <cell r="J123">
            <v>34.35</v>
          </cell>
        </row>
        <row r="125">
          <cell r="A125" t="str">
            <v>523.A</v>
          </cell>
          <cell r="B125" t="str">
            <v>Revest. de piedra embo. e=0.15m.</v>
          </cell>
          <cell r="C125" t="str">
            <v>M2</v>
          </cell>
          <cell r="K125">
            <v>0</v>
          </cell>
        </row>
        <row r="127">
          <cell r="B127" t="str">
            <v>Trapezoide</v>
          </cell>
          <cell r="D127">
            <v>0</v>
          </cell>
          <cell r="E127">
            <v>1.5</v>
          </cell>
          <cell r="F127">
            <v>2.71</v>
          </cell>
          <cell r="I127">
            <v>0</v>
          </cell>
        </row>
        <row r="128">
          <cell r="B128" t="str">
            <v>Rectangular</v>
          </cell>
          <cell r="D128">
            <v>0</v>
          </cell>
          <cell r="E128">
            <v>3.5</v>
          </cell>
          <cell r="F128">
            <v>2</v>
          </cell>
          <cell r="I12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GRÁFICA C MICRO FINANC"/>
      <sheetName val="EX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T AGUA"/>
      <sheetName val="DMT MAC "/>
      <sheetName val="DMT CONCRETO "/>
      <sheetName val="DMT MP Y TSB"/>
      <sheetName val="DMT T"/>
      <sheetName val="DMT MG"/>
      <sheetName val="DMT MGT Y MGE"/>
      <sheetName val="DMT SS"/>
      <sheetName val="DMT MAC"/>
      <sheetName val="DME"/>
      <sheetName val="REND TRANSPORTE"/>
      <sheetName val="REND PLANTA"/>
      <sheetName val="Incidencia"/>
      <sheetName val="Agreg Concreto"/>
      <sheetName val="Relleno"/>
    </sheetNames>
    <sheetDataSet>
      <sheetData sheetId="0">
        <row r="12">
          <cell r="J12">
            <v>8.9700000000000006</v>
          </cell>
        </row>
      </sheetData>
      <sheetData sheetId="1">
        <row r="12">
          <cell r="J12">
            <v>38.11</v>
          </cell>
        </row>
      </sheetData>
      <sheetData sheetId="2">
        <row r="13">
          <cell r="J13">
            <v>38.369999999999997</v>
          </cell>
        </row>
      </sheetData>
      <sheetData sheetId="3">
        <row r="14">
          <cell r="J14">
            <v>38.369999999999997</v>
          </cell>
        </row>
      </sheetData>
      <sheetData sheetId="4"/>
      <sheetData sheetId="5">
        <row r="13">
          <cell r="J13">
            <v>38.15</v>
          </cell>
        </row>
      </sheetData>
      <sheetData sheetId="6">
        <row r="13">
          <cell r="J13">
            <v>38.369999999999997</v>
          </cell>
        </row>
      </sheetData>
      <sheetData sheetId="7">
        <row r="13">
          <cell r="J13">
            <v>38.369999999999997</v>
          </cell>
        </row>
      </sheetData>
      <sheetData sheetId="8">
        <row r="13">
          <cell r="J13">
            <v>38.369999999999997</v>
          </cell>
        </row>
      </sheetData>
      <sheetData sheetId="9">
        <row r="13">
          <cell r="J13">
            <v>16.399999999999999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datos base"/>
      <sheetName val="DATOS UNOE"/>
      <sheetName val="Producción"/>
      <sheetName val="REFERENCIAS"/>
      <sheetName val="Tabla"/>
      <sheetName val="Datos"/>
      <sheetName val="Graph39_"/>
      <sheetName val="EXP"/>
      <sheetName val="Sust.205ABC-VE"/>
      <sheetName val="Sust.205ABC-VP"/>
      <sheetName val="Resum 205ABC 700FG 907.A.2.2"/>
      <sheetName val="resumen"/>
      <sheetName val="200"/>
      <sheetName val="CIERRE"/>
      <sheetName val="Deduccion Reajuste"/>
      <sheetName val="General"/>
      <sheetName val="Fierro-C1"/>
      <sheetName val="Resumen anual"/>
      <sheetName val="PER,COM.PRO.ADI1"/>
      <sheetName val="Planilla Base y Subbase"/>
      <sheetName val="Limit_ACC_A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Quantity"/>
      <sheetName val="Deduccion_Reajuste"/>
      <sheetName val="Mov. Tierras"/>
      <sheetName val="CONTROL VOLQUETES2"/>
      <sheetName val="FORMATO CONTROL OK"/>
      <sheetName val="Hoja1"/>
      <sheetName val="CAPATAZ"/>
      <sheetName val="Presupuesto"/>
      <sheetName val="Analisis"/>
      <sheetName val="Insumos"/>
      <sheetName val="Rangos"/>
      <sheetName val="FórmulaPolinómica"/>
      <sheetName val="HOJA DE DATOS"/>
      <sheetName val="PARTIDAS"/>
      <sheetName val="EXPLAN. DESVIOS"/>
      <sheetName val="CLASIF. MAT. DESVIOS"/>
      <sheetName val="CLASIF. MATERIAL"/>
      <sheetName val="EXPLAN. VIA PRINCIPAL"/>
      <sheetName val="Piso Tecnico"/>
      <sheetName val="borrador"/>
      <sheetName val="resultado"/>
      <sheetName val="MFT TOC"/>
      <sheetName val="Pavimentos"/>
      <sheetName val="PLANILLA-ME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Model"/>
      <sheetName val="Avance Resumen"/>
      <sheetName val="Macro1"/>
      <sheetName val="Hoja2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Planificacion"/>
      <sheetName val="Datos - F1,F2"/>
      <sheetName val="FLUOR-AAQSA"/>
      <sheetName val="Hoja3"/>
      <sheetName val="PLANEADO"/>
      <sheetName val="Plan de Fases-Subfases"/>
      <sheetName val="Tablas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TC"/>
      <sheetName val="EQ INGR-EGR"/>
      <sheetName val="MOD INGR-EGR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Liebman 134"/>
      <sheetName val="Val Nº11"/>
      <sheetName val="CAOV_Met"/>
      <sheetName val="Adel-Materiales"/>
      <sheetName val="Polinom01"/>
      <sheetName val="Reajuste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>
        <row r="9">
          <cell r="H9">
            <v>0.90469999999999995</v>
          </cell>
        </row>
      </sheetData>
      <sheetData sheetId="145"/>
      <sheetData sheetId="146"/>
      <sheetData sheetId="147"/>
      <sheetData sheetId="148">
        <row r="9">
          <cell r="H9">
            <v>0.90469999999999995</v>
          </cell>
        </row>
      </sheetData>
      <sheetData sheetId="149"/>
      <sheetData sheetId="150">
        <row r="9">
          <cell r="H9">
            <v>0.90469999999999995</v>
          </cell>
        </row>
      </sheetData>
      <sheetData sheetId="151" refreshError="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>
        <row r="9">
          <cell r="H9">
            <v>0.90469999999999995</v>
          </cell>
        </row>
      </sheetData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>
        <row r="9">
          <cell r="H9">
            <v>0.90469999999999995</v>
          </cell>
        </row>
      </sheetData>
      <sheetData sheetId="193"/>
      <sheetData sheetId="194"/>
      <sheetData sheetId="195">
        <row r="9">
          <cell r="H9">
            <v>0.90469999999999995</v>
          </cell>
        </row>
      </sheetData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/>
      <sheetData sheetId="264"/>
      <sheetData sheetId="265">
        <row r="9">
          <cell r="H9">
            <v>0.90469999999999995</v>
          </cell>
        </row>
      </sheetData>
      <sheetData sheetId="266"/>
      <sheetData sheetId="267"/>
      <sheetData sheetId="268"/>
      <sheetData sheetId="269">
        <row r="9">
          <cell r="H9">
            <v>0.90469999999999995</v>
          </cell>
        </row>
      </sheetData>
      <sheetData sheetId="270"/>
      <sheetData sheetId="271"/>
      <sheetData sheetId="272">
        <row r="9">
          <cell r="H9">
            <v>0.90469999999999995</v>
          </cell>
        </row>
      </sheetData>
      <sheetData sheetId="273" refreshError="1"/>
      <sheetData sheetId="274" refreshError="1"/>
      <sheetData sheetId="275" refreshError="1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CAV_MARCO"/>
      <sheetName val="RELLENO"/>
      <sheetName val="ENCAUZ_MARCO"/>
      <sheetName val="MC DATA"/>
      <sheetName val="REPORT5"/>
      <sheetName val="CONST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B6" t="str">
            <v>Marco 1.00x1.00</v>
          </cell>
          <cell r="C6">
            <v>1.45</v>
          </cell>
          <cell r="D6">
            <v>1</v>
          </cell>
          <cell r="E6">
            <v>1.4</v>
          </cell>
          <cell r="F6">
            <v>2.5999999999999996</v>
          </cell>
          <cell r="G6">
            <v>1.2</v>
          </cell>
          <cell r="H6">
            <v>0</v>
          </cell>
          <cell r="I6">
            <v>1.5</v>
          </cell>
        </row>
        <row r="7">
          <cell r="B7" t="str">
            <v>Marco 1.50x1.50</v>
          </cell>
          <cell r="C7">
            <v>1.95</v>
          </cell>
          <cell r="D7">
            <v>1.5</v>
          </cell>
          <cell r="E7">
            <v>1.9</v>
          </cell>
          <cell r="F7">
            <v>3.0999999999999996</v>
          </cell>
          <cell r="G7">
            <v>1.2</v>
          </cell>
          <cell r="H7">
            <v>0</v>
          </cell>
          <cell r="I7">
            <v>2.25</v>
          </cell>
        </row>
        <row r="8">
          <cell r="B8" t="str">
            <v>Marco 2.00x1.50</v>
          </cell>
          <cell r="C8">
            <v>2.0499999999999998</v>
          </cell>
          <cell r="D8">
            <v>2</v>
          </cell>
          <cell r="E8">
            <v>2.5</v>
          </cell>
          <cell r="F8">
            <v>3.7</v>
          </cell>
          <cell r="G8">
            <v>1.2</v>
          </cell>
          <cell r="H8">
            <v>0</v>
          </cell>
          <cell r="I8">
            <v>2.25</v>
          </cell>
        </row>
        <row r="9">
          <cell r="B9" t="str">
            <v>Marco 3.00x1.50</v>
          </cell>
          <cell r="C9">
            <v>2.15</v>
          </cell>
          <cell r="D9">
            <v>3</v>
          </cell>
          <cell r="E9">
            <v>3.6</v>
          </cell>
          <cell r="F9">
            <v>4.8</v>
          </cell>
          <cell r="G9">
            <v>1.2</v>
          </cell>
          <cell r="H9">
            <v>0</v>
          </cell>
          <cell r="I9">
            <v>2.25</v>
          </cell>
        </row>
        <row r="10">
          <cell r="B10" t="str">
            <v>Losa 2 x 1.5</v>
          </cell>
          <cell r="C10">
            <v>1.5</v>
          </cell>
          <cell r="E10">
            <v>2</v>
          </cell>
          <cell r="F10">
            <v>3.2</v>
          </cell>
          <cell r="G10">
            <v>1.2</v>
          </cell>
          <cell r="H10">
            <v>0</v>
          </cell>
        </row>
        <row r="11">
          <cell r="B11" t="str">
            <v>Losa 3 x 1.5</v>
          </cell>
          <cell r="C11">
            <v>1.5</v>
          </cell>
          <cell r="E11">
            <v>3</v>
          </cell>
          <cell r="F11">
            <v>4.2</v>
          </cell>
          <cell r="G11">
            <v>1.2</v>
          </cell>
          <cell r="H11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CAV_MARCO"/>
      <sheetName val="RELLENO"/>
      <sheetName val="ENCAUZ_MARCO"/>
      <sheetName val="MC DATA"/>
      <sheetName val="REPORT5"/>
      <sheetName val="CONST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B6" t="str">
            <v>Marco 1.00x1.00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lan1"/>
      <sheetName val="SERVICIOS"/>
      <sheetName val="QTDE"/>
      <sheetName val="ASOCIAC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 Cant10"/>
      <sheetName val="Proc_Cant10"/>
      <sheetName val="Gran 0+235"/>
      <sheetName val="Proct 0+235"/>
      <sheetName val="Limit_0+235"/>
      <sheetName val="Gran _ACC_A"/>
      <sheetName val="Proc_ACC_A"/>
      <sheetName val="Limit_ACC_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F11">
            <v>31</v>
          </cell>
        </row>
        <row r="17">
          <cell r="F17">
            <v>0.24800000000000039</v>
          </cell>
          <cell r="G17">
            <v>0.26640926640926693</v>
          </cell>
          <cell r="H17">
            <v>0.27339901477832484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ycle"/>
      <sheetName val="Base Trend"/>
      <sheetName val="Summary Current$"/>
      <sheetName val="Summary 2002$"/>
      <sheetName val="Regressions"/>
      <sheetName val="Trend Regressions"/>
      <sheetName val="PX Regressions"/>
      <sheetName val="Summary 2004$"/>
      <sheetName val="Base_Cycle"/>
      <sheetName val="Base_Trend"/>
      <sheetName val="Summary_Current$"/>
      <sheetName val="Summary_2002$"/>
      <sheetName val="Trend_Regressions"/>
      <sheetName val="PX_Regressions"/>
      <sheetName val="Summary_2004$"/>
      <sheetName val="tabela"/>
      <sheetName val="Listas"/>
      <sheetName val="CONSOL DRE GERAL"/>
      <sheetName val="VARPEL"/>
      <sheetName val="INPUTS"/>
    </sheetNames>
    <sheetDataSet>
      <sheetData sheetId="0" refreshError="1"/>
      <sheetData sheetId="1" refreshError="1"/>
      <sheetData sheetId="2" refreshError="1"/>
      <sheetData sheetId="3" refreshError="1">
        <row r="12">
          <cell r="C12">
            <v>209.46814532827543</v>
          </cell>
          <cell r="D12">
            <v>202.8697007121857</v>
          </cell>
          <cell r="E12">
            <v>210.71533762202884</v>
          </cell>
          <cell r="F12">
            <v>188.61774647800689</v>
          </cell>
          <cell r="G12">
            <v>178.39805893133823</v>
          </cell>
          <cell r="H12">
            <v>133.04559744402846</v>
          </cell>
          <cell r="I12">
            <v>218.41874596631428</v>
          </cell>
          <cell r="J12">
            <v>184.53096388894409</v>
          </cell>
          <cell r="K12">
            <v>149.87322635506771</v>
          </cell>
          <cell r="L12">
            <v>219.93180997473797</v>
          </cell>
          <cell r="M12">
            <v>307.67768673083179</v>
          </cell>
          <cell r="N12">
            <v>252.6593782279931</v>
          </cell>
          <cell r="O12">
            <v>191.138813858681</v>
          </cell>
          <cell r="P12">
            <v>246.87958453850578</v>
          </cell>
          <cell r="Q12">
            <v>176.69609797330267</v>
          </cell>
          <cell r="R12">
            <v>172.57745350152697</v>
          </cell>
          <cell r="S12">
            <v>169.99219235064223</v>
          </cell>
          <cell r="T12">
            <v>167.44658391871369</v>
          </cell>
          <cell r="U12">
            <v>164.94002295003301</v>
          </cell>
          <cell r="V12">
            <v>162.4719133458793</v>
          </cell>
          <cell r="W12">
            <v>160.04166834894838</v>
          </cell>
          <cell r="X12">
            <v>157.64633539271318</v>
          </cell>
        </row>
        <row r="15">
          <cell r="C15">
            <v>642.99354713425691</v>
          </cell>
          <cell r="D15">
            <v>527.6868973444756</v>
          </cell>
          <cell r="E15">
            <v>459.55941450118632</v>
          </cell>
          <cell r="F15">
            <v>450.0923973245558</v>
          </cell>
          <cell r="G15">
            <v>522.76813942430078</v>
          </cell>
          <cell r="H15">
            <v>630.92123932267987</v>
          </cell>
          <cell r="I15">
            <v>531.0871564340506</v>
          </cell>
          <cell r="J15">
            <v>599.58719907207308</v>
          </cell>
          <cell r="K15">
            <v>446.17841566277997</v>
          </cell>
          <cell r="L15">
            <v>520.54556411326371</v>
          </cell>
          <cell r="M15">
            <v>697.91020064180384</v>
          </cell>
          <cell r="N15">
            <v>615.02309493151574</v>
          </cell>
          <cell r="O15">
            <v>493.27825000000001</v>
          </cell>
          <cell r="P15">
            <v>486.60850740050336</v>
          </cell>
          <cell r="Q15">
            <v>494.93561195846939</v>
          </cell>
          <cell r="R15">
            <v>542.91509812544075</v>
          </cell>
          <cell r="S15">
            <v>456.1819844650455</v>
          </cell>
          <cell r="T15">
            <v>425.20854384380254</v>
          </cell>
          <cell r="U15">
            <v>393.73134596063915</v>
          </cell>
          <cell r="V15">
            <v>355.49579659527012</v>
          </cell>
          <cell r="W15">
            <v>384.59974076326557</v>
          </cell>
          <cell r="X15">
            <v>431.70227593041648</v>
          </cell>
        </row>
        <row r="16">
          <cell r="C16">
            <v>799.36697723317923</v>
          </cell>
          <cell r="D16">
            <v>670.69641279519021</v>
          </cell>
          <cell r="E16">
            <v>542.14035408978646</v>
          </cell>
          <cell r="F16">
            <v>462.10025780103621</v>
          </cell>
          <cell r="G16">
            <v>500.0662657159242</v>
          </cell>
          <cell r="H16">
            <v>704.50351167544795</v>
          </cell>
          <cell r="I16">
            <v>608.82012959637427</v>
          </cell>
          <cell r="J16">
            <v>627.15261001902638</v>
          </cell>
          <cell r="K16">
            <v>506.95268719322064</v>
          </cell>
          <cell r="L16">
            <v>477.67656415500772</v>
          </cell>
          <cell r="M16">
            <v>637.33940300442089</v>
          </cell>
          <cell r="N16">
            <v>563.38434476021939</v>
          </cell>
          <cell r="O16">
            <v>489.23659195986698</v>
          </cell>
          <cell r="P16">
            <v>482.989425671481</v>
          </cell>
          <cell r="Q16">
            <v>512.16160000519949</v>
          </cell>
          <cell r="R16">
            <v>541.10600857040686</v>
          </cell>
          <cell r="S16">
            <v>473.08832273535933</v>
          </cell>
          <cell r="T16">
            <v>457.51933666532682</v>
          </cell>
          <cell r="U16">
            <v>383.7949443296032</v>
          </cell>
          <cell r="V16">
            <v>347.02155298100018</v>
          </cell>
          <cell r="W16">
            <v>376.14186861097238</v>
          </cell>
          <cell r="X16">
            <v>438.41924173296991</v>
          </cell>
        </row>
        <row r="17">
          <cell r="C17">
            <v>747.0190611245489</v>
          </cell>
          <cell r="D17">
            <v>624.13080586602791</v>
          </cell>
          <cell r="E17">
            <v>525.14493730522929</v>
          </cell>
          <cell r="F17">
            <v>479.8252144438008</v>
          </cell>
          <cell r="G17">
            <v>534.6474156841432</v>
          </cell>
          <cell r="H17">
            <v>690.45436933590702</v>
          </cell>
          <cell r="I17">
            <v>592.25364979946801</v>
          </cell>
          <cell r="J17">
            <v>635.25417391807855</v>
          </cell>
          <cell r="K17">
            <v>498.15297196778494</v>
          </cell>
          <cell r="L17">
            <v>520.39460328240705</v>
          </cell>
          <cell r="M17">
            <v>688.46859361959741</v>
          </cell>
          <cell r="N17">
            <v>609.59986867642772</v>
          </cell>
          <cell r="O17">
            <v>511.2574209799335</v>
          </cell>
          <cell r="P17">
            <v>504.36096163556829</v>
          </cell>
          <cell r="Q17">
            <v>522.64032514515532</v>
          </cell>
          <cell r="R17">
            <v>560.63662082849214</v>
          </cell>
          <cell r="S17">
            <v>482.80692675004849</v>
          </cell>
          <cell r="T17">
            <v>459.09249942582221</v>
          </cell>
          <cell r="U17">
            <v>406.05930043553184</v>
          </cell>
          <cell r="V17">
            <v>368.13297262631323</v>
          </cell>
          <cell r="W17">
            <v>396.83353429075493</v>
          </cell>
          <cell r="X17">
            <v>451.12195844452106</v>
          </cell>
        </row>
        <row r="19">
          <cell r="P19">
            <v>486.60850740050336</v>
          </cell>
          <cell r="Q19">
            <v>479.99734841624013</v>
          </cell>
          <cell r="R19">
            <v>470.4526523019158</v>
          </cell>
          <cell r="S19">
            <v>460.90795618759512</v>
          </cell>
          <cell r="T19">
            <v>451.36326007327079</v>
          </cell>
          <cell r="U19">
            <v>441.81856395894647</v>
          </cell>
          <cell r="V19">
            <v>432.27386784462578</v>
          </cell>
          <cell r="W19">
            <v>422.72917173030146</v>
          </cell>
          <cell r="X19">
            <v>413.18447561598077</v>
          </cell>
        </row>
        <row r="20">
          <cell r="P20">
            <v>482.989425671481</v>
          </cell>
          <cell r="Q20">
            <v>497.43954005824344</v>
          </cell>
          <cell r="R20">
            <v>484.19873077518787</v>
          </cell>
          <cell r="S20">
            <v>470.9579214921323</v>
          </cell>
          <cell r="T20">
            <v>457.71711220907673</v>
          </cell>
          <cell r="U20">
            <v>444.47630292602116</v>
          </cell>
          <cell r="V20">
            <v>431.23549364296559</v>
          </cell>
          <cell r="W20">
            <v>417.99468435991002</v>
          </cell>
          <cell r="X20">
            <v>404.75387507685446</v>
          </cell>
        </row>
        <row r="21">
          <cell r="P21">
            <v>504.36096163556829</v>
          </cell>
          <cell r="Q21">
            <v>507.81016340056266</v>
          </cell>
          <cell r="R21">
            <v>495.95175901912017</v>
          </cell>
          <cell r="S21">
            <v>484.10471198970981</v>
          </cell>
          <cell r="T21">
            <v>472.26874531243124</v>
          </cell>
          <cell r="U21">
            <v>460.44358873289451</v>
          </cell>
          <cell r="V21">
            <v>448.62897858197368</v>
          </cell>
          <cell r="W21">
            <v>436.82465764874172</v>
          </cell>
          <cell r="X21">
            <v>425.03037495924548</v>
          </cell>
        </row>
        <row r="25">
          <cell r="C25">
            <v>506.77575580891533</v>
          </cell>
          <cell r="D25">
            <v>498.27168608328327</v>
          </cell>
          <cell r="E25">
            <v>395.5531790316154</v>
          </cell>
          <cell r="F25">
            <v>357.95522053677411</v>
          </cell>
          <cell r="G25">
            <v>408.6886850458896</v>
          </cell>
          <cell r="H25">
            <v>563.04722499999627</v>
          </cell>
          <cell r="I25">
            <v>457.83375554659568</v>
          </cell>
          <cell r="J25">
            <v>494.52977593954876</v>
          </cell>
          <cell r="K25">
            <v>353.47245616225922</v>
          </cell>
          <cell r="L25">
            <v>349.49380316597768</v>
          </cell>
          <cell r="M25">
            <v>554.3072786990449</v>
          </cell>
          <cell r="N25">
            <v>423.4677387327763</v>
          </cell>
          <cell r="O25">
            <v>429.91841666666602</v>
          </cell>
          <cell r="P25">
            <v>415.83474401031214</v>
          </cell>
          <cell r="Q25">
            <v>427.73321438966769</v>
          </cell>
          <cell r="R25">
            <v>466.87221381668689</v>
          </cell>
          <cell r="S25">
            <v>395.24870568702886</v>
          </cell>
          <cell r="T25">
            <v>361.3265028812487</v>
          </cell>
          <cell r="U25">
            <v>334.29789873915757</v>
          </cell>
          <cell r="V25">
            <v>305.13435285965073</v>
          </cell>
          <cell r="W25">
            <v>334.94427049402253</v>
          </cell>
          <cell r="X25">
            <v>378.95509960276149</v>
          </cell>
        </row>
        <row r="26">
          <cell r="C26">
            <v>558.43705763894889</v>
          </cell>
          <cell r="D26">
            <v>529.27598290179264</v>
          </cell>
          <cell r="E26">
            <v>432.99585234293841</v>
          </cell>
          <cell r="F26">
            <v>334.80073858750495</v>
          </cell>
          <cell r="G26">
            <v>358.55034762290387</v>
          </cell>
          <cell r="H26">
            <v>593.18023472412142</v>
          </cell>
          <cell r="I26">
            <v>427.31848224773586</v>
          </cell>
          <cell r="J26">
            <v>510.40872205616176</v>
          </cell>
          <cell r="K26">
            <v>346.89556196281154</v>
          </cell>
          <cell r="L26">
            <v>341.77195062675315</v>
          </cell>
          <cell r="M26">
            <v>524.80196498101861</v>
          </cell>
          <cell r="N26">
            <v>421.74320466951775</v>
          </cell>
          <cell r="O26">
            <v>418.956727842151</v>
          </cell>
          <cell r="P26">
            <v>396.33669876251309</v>
          </cell>
          <cell r="Q26">
            <v>423.81387489804592</v>
          </cell>
          <cell r="R26">
            <v>449.20006948727035</v>
          </cell>
          <cell r="S26">
            <v>392.34359710233082</v>
          </cell>
          <cell r="T26">
            <v>385.97177716084741</v>
          </cell>
          <cell r="U26">
            <v>322.15840448728522</v>
          </cell>
          <cell r="V26">
            <v>300.67599930116836</v>
          </cell>
          <cell r="W26">
            <v>326.31885297303262</v>
          </cell>
          <cell r="X26">
            <v>380.10638911448814</v>
          </cell>
        </row>
        <row r="27">
          <cell r="C27">
            <v>558.44520566476297</v>
          </cell>
          <cell r="D27">
            <v>538.71298528873297</v>
          </cell>
          <cell r="E27">
            <v>438.56956869701969</v>
          </cell>
          <cell r="F27">
            <v>370.10686644314433</v>
          </cell>
          <cell r="G27">
            <v>406.84972944842752</v>
          </cell>
          <cell r="H27">
            <v>600.8557236989019</v>
          </cell>
          <cell r="I27">
            <v>464.87612568142134</v>
          </cell>
          <cell r="J27">
            <v>524.35351837038411</v>
          </cell>
          <cell r="K27">
            <v>371.77142960231998</v>
          </cell>
          <cell r="L27">
            <v>366.91641604463683</v>
          </cell>
          <cell r="M27">
            <v>560.39841363651681</v>
          </cell>
          <cell r="N27">
            <v>443.00162053170715</v>
          </cell>
          <cell r="O27">
            <v>444.43757225440851</v>
          </cell>
          <cell r="P27">
            <v>425.64771648598861</v>
          </cell>
          <cell r="Q27">
            <v>444.8652638071776</v>
          </cell>
          <cell r="R27">
            <v>476.66220913254693</v>
          </cell>
          <cell r="S27">
            <v>411.96792454452589</v>
          </cell>
          <cell r="T27">
            <v>391.37769919230556</v>
          </cell>
          <cell r="U27">
            <v>345.52430690363207</v>
          </cell>
          <cell r="V27">
            <v>319.7794739185876</v>
          </cell>
          <cell r="W27">
            <v>347.0942913371635</v>
          </cell>
          <cell r="X27">
            <v>395.59194397145274</v>
          </cell>
        </row>
        <row r="29">
          <cell r="P29">
            <v>415.83474401031214</v>
          </cell>
          <cell r="Q29">
            <v>411.94867367147708</v>
          </cell>
          <cell r="R29">
            <v>404.33154323261442</v>
          </cell>
          <cell r="S29">
            <v>396.71441279374994</v>
          </cell>
          <cell r="T29">
            <v>389.09728235488728</v>
          </cell>
          <cell r="U29">
            <v>381.48015191602462</v>
          </cell>
          <cell r="V29">
            <v>373.86302147716015</v>
          </cell>
          <cell r="W29">
            <v>366.24589103829749</v>
          </cell>
          <cell r="X29">
            <v>358.62876059943483</v>
          </cell>
        </row>
        <row r="30">
          <cell r="P30">
            <v>396.33669876251309</v>
          </cell>
          <cell r="Q30">
            <v>412.35811921870845</v>
          </cell>
          <cell r="R30">
            <v>403.0553565399423</v>
          </cell>
          <cell r="S30">
            <v>393.75259386117614</v>
          </cell>
          <cell r="T30">
            <v>384.44983118240998</v>
          </cell>
          <cell r="U30">
            <v>375.14706850364382</v>
          </cell>
          <cell r="V30">
            <v>365.84430582487767</v>
          </cell>
          <cell r="W30">
            <v>356.54154314610787</v>
          </cell>
          <cell r="X30">
            <v>347.23878046734171</v>
          </cell>
        </row>
        <row r="31">
          <cell r="P31">
            <v>425.64771648598861</v>
          </cell>
          <cell r="Q31">
            <v>431.24511560841353</v>
          </cell>
          <cell r="R31">
            <v>422.3195173668467</v>
          </cell>
          <cell r="S31">
            <v>413.40527647730909</v>
          </cell>
          <cell r="T31">
            <v>404.5021159399061</v>
          </cell>
          <cell r="U31">
            <v>395.60976550024492</v>
          </cell>
          <cell r="V31">
            <v>386.72796148919696</v>
          </cell>
          <cell r="W31">
            <v>377.85644669583866</v>
          </cell>
          <cell r="X31">
            <v>368.99497014621613</v>
          </cell>
        </row>
        <row r="35">
          <cell r="C35">
            <v>761.83698347612471</v>
          </cell>
          <cell r="D35">
            <v>426.10820051260077</v>
          </cell>
          <cell r="E35">
            <v>444.16042479616374</v>
          </cell>
          <cell r="F35">
            <v>435.96774850542027</v>
          </cell>
          <cell r="G35">
            <v>469.44143600274242</v>
          </cell>
          <cell r="H35">
            <v>601.65331255565013</v>
          </cell>
          <cell r="I35">
            <v>478.27751807965262</v>
          </cell>
          <cell r="J35">
            <v>514.63261215882721</v>
          </cell>
          <cell r="K35">
            <v>406.5181124449137</v>
          </cell>
          <cell r="L35">
            <v>357.80298079366634</v>
          </cell>
          <cell r="M35">
            <v>566.77201232367702</v>
          </cell>
          <cell r="N35">
            <v>502.15831933084928</v>
          </cell>
          <cell r="O35">
            <v>477.75</v>
          </cell>
          <cell r="P35">
            <v>497.14142012353176</v>
          </cell>
          <cell r="Q35">
            <v>519.96904672046924</v>
          </cell>
          <cell r="R35">
            <v>578.68129168080691</v>
          </cell>
          <cell r="S35">
            <v>489.54134449203644</v>
          </cell>
          <cell r="T35">
            <v>421.92652549266552</v>
          </cell>
          <cell r="U35">
            <v>337.27383424107757</v>
          </cell>
          <cell r="V35">
            <v>352.43478760812656</v>
          </cell>
          <cell r="W35">
            <v>404.73831676983838</v>
          </cell>
          <cell r="X35">
            <v>455.58168474718445</v>
          </cell>
        </row>
        <row r="36">
          <cell r="C36">
            <v>681.66576943199243</v>
          </cell>
          <cell r="D36">
            <v>367.68559369655537</v>
          </cell>
          <cell r="E36">
            <v>362.79398378914101</v>
          </cell>
          <cell r="F36">
            <v>342.43289647914042</v>
          </cell>
          <cell r="G36">
            <v>363.00289843296446</v>
          </cell>
          <cell r="H36">
            <v>546.22605748076001</v>
          </cell>
          <cell r="I36">
            <v>467.73163531201499</v>
          </cell>
          <cell r="J36">
            <v>447.11429398143474</v>
          </cell>
          <cell r="K36">
            <v>372.55953077512282</v>
          </cell>
          <cell r="L36">
            <v>310.78706944160461</v>
          </cell>
          <cell r="M36">
            <v>459.96902839678029</v>
          </cell>
          <cell r="N36">
            <v>439.17821623319975</v>
          </cell>
          <cell r="O36">
            <v>407.478709270335</v>
          </cell>
          <cell r="P36">
            <v>371.67794843028315</v>
          </cell>
          <cell r="Q36">
            <v>389.89826980200047</v>
          </cell>
          <cell r="R36">
            <v>431.45729556970633</v>
          </cell>
          <cell r="S36">
            <v>363.16399844918692</v>
          </cell>
          <cell r="T36">
            <v>307.41413058608248</v>
          </cell>
          <cell r="U36">
            <v>249.90569993192625</v>
          </cell>
          <cell r="V36">
            <v>273.79495562979008</v>
          </cell>
          <cell r="W36">
            <v>311.2811144636816</v>
          </cell>
          <cell r="X36">
            <v>368.5956037390352</v>
          </cell>
        </row>
        <row r="37">
          <cell r="C37">
            <v>721.75137645405869</v>
          </cell>
          <cell r="D37">
            <v>396.8968971045781</v>
          </cell>
          <cell r="E37">
            <v>403.4772042926524</v>
          </cell>
          <cell r="F37">
            <v>389.20032249228035</v>
          </cell>
          <cell r="G37">
            <v>416.2221672178535</v>
          </cell>
          <cell r="H37">
            <v>573.93968501820507</v>
          </cell>
          <cell r="I37">
            <v>473.0045766958338</v>
          </cell>
          <cell r="J37">
            <v>480.87345307013095</v>
          </cell>
          <cell r="K37">
            <v>389.53882161001826</v>
          </cell>
          <cell r="L37">
            <v>334.29502511763553</v>
          </cell>
          <cell r="M37">
            <v>513.37052036022862</v>
          </cell>
          <cell r="N37">
            <v>470.66826778202454</v>
          </cell>
          <cell r="O37">
            <v>442.6143546351675</v>
          </cell>
          <cell r="P37">
            <v>434.40968427690746</v>
          </cell>
          <cell r="Q37">
            <v>454.93365826123488</v>
          </cell>
          <cell r="R37">
            <v>505.06929362525659</v>
          </cell>
          <cell r="S37">
            <v>426.35267147061165</v>
          </cell>
          <cell r="T37">
            <v>364.670328039374</v>
          </cell>
          <cell r="U37">
            <v>293.58976708650192</v>
          </cell>
          <cell r="V37">
            <v>313.11487161895832</v>
          </cell>
          <cell r="W37">
            <v>358.00971561675999</v>
          </cell>
          <cell r="X37">
            <v>412.0886442431098</v>
          </cell>
        </row>
        <row r="39">
          <cell r="P39">
            <v>497.14142012353176</v>
          </cell>
          <cell r="Q39">
            <v>510.25349183098297</v>
          </cell>
          <cell r="R39">
            <v>495.03282528322597</v>
          </cell>
          <cell r="S39">
            <v>479.81215873547262</v>
          </cell>
          <cell r="T39">
            <v>464.59149218771563</v>
          </cell>
          <cell r="U39">
            <v>449.37082563995864</v>
          </cell>
          <cell r="V39">
            <v>434.15015909220165</v>
          </cell>
          <cell r="W39">
            <v>418.92949254444466</v>
          </cell>
          <cell r="X39">
            <v>403.70882599668766</v>
          </cell>
        </row>
        <row r="40">
          <cell r="P40">
            <v>371.67794843028315</v>
          </cell>
          <cell r="Q40">
            <v>373.38445683965801</v>
          </cell>
          <cell r="R40">
            <v>365.41305636894322</v>
          </cell>
          <cell r="S40">
            <v>357.44165589822842</v>
          </cell>
          <cell r="T40">
            <v>349.47025542751362</v>
          </cell>
          <cell r="U40">
            <v>341.49885495679882</v>
          </cell>
          <cell r="V40">
            <v>333.52745448608403</v>
          </cell>
          <cell r="W40">
            <v>325.55605401537105</v>
          </cell>
          <cell r="X40">
            <v>317.58465354465625</v>
          </cell>
        </row>
        <row r="41">
          <cell r="P41">
            <v>434.40968427690746</v>
          </cell>
          <cell r="Q41">
            <v>441.81897433532055</v>
          </cell>
          <cell r="R41">
            <v>430.2229408260846</v>
          </cell>
          <cell r="S41">
            <v>418.62690731685052</v>
          </cell>
          <cell r="T41">
            <v>407.03087380761463</v>
          </cell>
          <cell r="U41">
            <v>395.43484029837873</v>
          </cell>
          <cell r="V41">
            <v>383.83880678914289</v>
          </cell>
          <cell r="W41">
            <v>372.24277327990785</v>
          </cell>
          <cell r="X41">
            <v>360.64673977067196</v>
          </cell>
        </row>
        <row r="45">
          <cell r="C45">
            <v>579.46036180868361</v>
          </cell>
          <cell r="D45">
            <v>455.92454544232703</v>
          </cell>
          <cell r="E45">
            <v>403.19095336256629</v>
          </cell>
          <cell r="F45">
            <v>346.49738972963019</v>
          </cell>
          <cell r="G45">
            <v>369.65566601115199</v>
          </cell>
          <cell r="H45">
            <v>324.3979502909674</v>
          </cell>
          <cell r="I45">
            <v>325.6101260779833</v>
          </cell>
          <cell r="J45">
            <v>327.73032711219025</v>
          </cell>
          <cell r="K45">
            <v>259.9860810804106</v>
          </cell>
          <cell r="L45">
            <v>275.97054272720345</v>
          </cell>
          <cell r="M45">
            <v>428.94671807817707</v>
          </cell>
          <cell r="N45">
            <v>315.60085123502358</v>
          </cell>
          <cell r="O45">
            <v>356.51499999999902</v>
          </cell>
          <cell r="P45">
            <v>317.92264082481557</v>
          </cell>
          <cell r="Q45">
            <v>288.41905177551081</v>
          </cell>
          <cell r="R45">
            <v>292.72223247879816</v>
          </cell>
          <cell r="S45">
            <v>282.76183619078063</v>
          </cell>
          <cell r="T45">
            <v>281.59255287501048</v>
          </cell>
          <cell r="U45">
            <v>277.67396415815114</v>
          </cell>
          <cell r="V45">
            <v>274.8680869379566</v>
          </cell>
          <cell r="W45">
            <v>273.98890421388751</v>
          </cell>
          <cell r="X45">
            <v>269.9802525867035</v>
          </cell>
        </row>
        <row r="46">
          <cell r="C46">
            <v>621.40848480283842</v>
          </cell>
          <cell r="D46">
            <v>446.10126169861945</v>
          </cell>
          <cell r="E46">
            <v>419.65457823198994</v>
          </cell>
          <cell r="F46">
            <v>344.87446282389504</v>
          </cell>
          <cell r="G46">
            <v>372.42142035887758</v>
          </cell>
          <cell r="H46">
            <v>354.72924396137358</v>
          </cell>
          <cell r="I46">
            <v>308.64042557267146</v>
          </cell>
          <cell r="J46">
            <v>333.36302638199669</v>
          </cell>
          <cell r="K46">
            <v>269.5078938890544</v>
          </cell>
          <cell r="L46">
            <v>266.99949011712749</v>
          </cell>
          <cell r="M46">
            <v>392.4803392498884</v>
          </cell>
          <cell r="N46">
            <v>304.61071965887771</v>
          </cell>
          <cell r="O46">
            <v>341.65592658970297</v>
          </cell>
          <cell r="P46">
            <v>334.4320963733814</v>
          </cell>
          <cell r="Q46">
            <v>302.3087166667238</v>
          </cell>
          <cell r="R46">
            <v>289.00671448219367</v>
          </cell>
          <cell r="S46">
            <v>282.37602746857493</v>
          </cell>
          <cell r="T46">
            <v>290.69319453081073</v>
          </cell>
          <cell r="U46">
            <v>287.80300096900106</v>
          </cell>
          <cell r="V46">
            <v>281.15566606092125</v>
          </cell>
          <cell r="W46">
            <v>278.93739337615733</v>
          </cell>
          <cell r="X46">
            <v>282.48097573941669</v>
          </cell>
        </row>
        <row r="47">
          <cell r="C47">
            <v>600.43442330576102</v>
          </cell>
          <cell r="D47">
            <v>451.01290357047321</v>
          </cell>
          <cell r="E47">
            <v>411.42276579727815</v>
          </cell>
          <cell r="F47">
            <v>345.6859262767627</v>
          </cell>
          <cell r="G47">
            <v>371.03854318501482</v>
          </cell>
          <cell r="H47">
            <v>339.56359712617052</v>
          </cell>
          <cell r="I47">
            <v>317.12527582532738</v>
          </cell>
          <cell r="J47">
            <v>330.5466767470935</v>
          </cell>
          <cell r="K47">
            <v>264.74698748473247</v>
          </cell>
          <cell r="L47">
            <v>271.48501642216547</v>
          </cell>
          <cell r="M47">
            <v>410.71352866403276</v>
          </cell>
          <cell r="N47">
            <v>310.10578544695068</v>
          </cell>
          <cell r="O47">
            <v>349.08546329485102</v>
          </cell>
          <cell r="P47">
            <v>326.17736859909849</v>
          </cell>
          <cell r="Q47">
            <v>295.3638842211173</v>
          </cell>
          <cell r="R47">
            <v>290.86447348049592</v>
          </cell>
          <cell r="S47">
            <v>282.56893182967781</v>
          </cell>
          <cell r="T47">
            <v>286.14287370291061</v>
          </cell>
          <cell r="U47">
            <v>282.7384825635761</v>
          </cell>
          <cell r="V47">
            <v>278.01187649943893</v>
          </cell>
          <cell r="W47">
            <v>276.46314879502239</v>
          </cell>
          <cell r="X47">
            <v>276.23061416306007</v>
          </cell>
        </row>
        <row r="51">
          <cell r="C51">
            <v>1129.8030359867548</v>
          </cell>
          <cell r="D51">
            <v>910.65736958684522</v>
          </cell>
          <cell r="E51">
            <v>850.29204023383795</v>
          </cell>
          <cell r="F51">
            <v>797.78109071038455</v>
          </cell>
          <cell r="G51">
            <v>870.64005586217138</v>
          </cell>
          <cell r="H51">
            <v>1109.2982950244814</v>
          </cell>
          <cell r="I51">
            <v>987.87776634483464</v>
          </cell>
          <cell r="J51">
            <v>1105.65600291585</v>
          </cell>
          <cell r="K51">
            <v>878.67402657856769</v>
          </cell>
          <cell r="L51">
            <v>946.26874416874671</v>
          </cell>
          <cell r="M51">
            <v>1020.5380987980035</v>
          </cell>
          <cell r="N51">
            <v>852.48128943774748</v>
          </cell>
          <cell r="O51">
            <v>725.69411985860904</v>
          </cell>
          <cell r="P51">
            <v>881.89265785931343</v>
          </cell>
          <cell r="Q51">
            <v>918.43341082254517</v>
          </cell>
          <cell r="R51">
            <v>992.65503018153777</v>
          </cell>
          <cell r="S51">
            <v>835.44948902751923</v>
          </cell>
          <cell r="T51">
            <v>754.05601744754483</v>
          </cell>
          <cell r="U51">
            <v>667.85624684981849</v>
          </cell>
          <cell r="V51">
            <v>650.14661802607145</v>
          </cell>
          <cell r="W51">
            <v>725.39755390345795</v>
          </cell>
          <cell r="X51">
            <v>822.87536434145682</v>
          </cell>
        </row>
        <row r="52">
          <cell r="C52">
            <v>1532.3490739269705</v>
          </cell>
          <cell r="D52">
            <v>1266.9780283284524</v>
          </cell>
          <cell r="E52">
            <v>1434.7482148411179</v>
          </cell>
          <cell r="F52">
            <v>1184.2956556490331</v>
          </cell>
          <cell r="G52">
            <v>1222.5371443592692</v>
          </cell>
          <cell r="H52">
            <v>1335.9009150024735</v>
          </cell>
          <cell r="I52">
            <v>1229.5235552604556</v>
          </cell>
          <cell r="J52">
            <v>1240.5534018410713</v>
          </cell>
          <cell r="K52">
            <v>1081.7506998310839</v>
          </cell>
          <cell r="L52">
            <v>903.48623684411984</v>
          </cell>
          <cell r="M52">
            <v>1065.1177608003834</v>
          </cell>
          <cell r="N52">
            <v>936.18323132271041</v>
          </cell>
          <cell r="O52">
            <v>745</v>
          </cell>
          <cell r="P52">
            <v>822.22857280560652</v>
          </cell>
          <cell r="Q52">
            <v>961.41831237537065</v>
          </cell>
          <cell r="R52">
            <v>1033.4213593530726</v>
          </cell>
          <cell r="S52">
            <v>923.42186423262069</v>
          </cell>
          <cell r="T52">
            <v>858.88436203522735</v>
          </cell>
          <cell r="U52">
            <v>774.27913257862599</v>
          </cell>
          <cell r="V52">
            <v>739.91112515225427</v>
          </cell>
          <cell r="W52">
            <v>790.98171515934325</v>
          </cell>
          <cell r="X52">
            <v>881.96731357414831</v>
          </cell>
        </row>
        <row r="53">
          <cell r="C53">
            <v>1122.0498440055778</v>
          </cell>
          <cell r="D53">
            <v>1023.4057630928739</v>
          </cell>
          <cell r="E53">
            <v>914.87746145596805</v>
          </cell>
          <cell r="F53">
            <v>778.23333692545543</v>
          </cell>
          <cell r="G53">
            <v>851.5601544781839</v>
          </cell>
          <cell r="H53">
            <v>1046.9687482092315</v>
          </cell>
          <cell r="I53">
            <v>961.06060488021615</v>
          </cell>
          <cell r="J53">
            <v>973.5764337103758</v>
          </cell>
          <cell r="K53">
            <v>677.60514471801844</v>
          </cell>
          <cell r="L53">
            <v>706.5617689012463</v>
          </cell>
          <cell r="M53">
            <v>768.75233362760832</v>
          </cell>
          <cell r="N53">
            <v>620.55991017157851</v>
          </cell>
          <cell r="O53">
            <v>588.972222225</v>
          </cell>
          <cell r="P53">
            <v>680.0542646691456</v>
          </cell>
          <cell r="Q53">
            <v>787.75699712623339</v>
          </cell>
          <cell r="R53">
            <v>901.1517058873045</v>
          </cell>
          <cell r="S53">
            <v>753.72527401029424</v>
          </cell>
          <cell r="T53">
            <v>661.28586327316179</v>
          </cell>
          <cell r="U53">
            <v>511.44909926718128</v>
          </cell>
          <cell r="V53">
            <v>488.29152500248807</v>
          </cell>
          <cell r="W53">
            <v>588.11829561577247</v>
          </cell>
          <cell r="X53">
            <v>706.32530103957242</v>
          </cell>
        </row>
        <row r="54">
          <cell r="P54">
            <v>881.89265785931343</v>
          </cell>
          <cell r="Q54">
            <v>868.70008265166689</v>
          </cell>
          <cell r="R54">
            <v>854.12696087826043</v>
          </cell>
          <cell r="S54">
            <v>839.55383910485034</v>
          </cell>
          <cell r="T54">
            <v>824.98071733144388</v>
          </cell>
          <cell r="U54">
            <v>810.40759555803379</v>
          </cell>
          <cell r="V54">
            <v>795.83447378462733</v>
          </cell>
          <cell r="W54">
            <v>781.26135201121724</v>
          </cell>
          <cell r="X54">
            <v>766.68823023781079</v>
          </cell>
        </row>
        <row r="55">
          <cell r="P55">
            <v>822.22857280560652</v>
          </cell>
          <cell r="Q55">
            <v>938.59405472178571</v>
          </cell>
          <cell r="R55">
            <v>925.36373569574175</v>
          </cell>
          <cell r="S55">
            <v>912.15897071177051</v>
          </cell>
          <cell r="T55">
            <v>898.97913652009981</v>
          </cell>
          <cell r="U55">
            <v>885.82362504834362</v>
          </cell>
          <cell r="V55">
            <v>872.69184304097382</v>
          </cell>
          <cell r="W55">
            <v>859.5832117734036</v>
          </cell>
          <cell r="X55">
            <v>846.49716655423902</v>
          </cell>
        </row>
        <row r="56">
          <cell r="P56">
            <v>680.0542646691456</v>
          </cell>
          <cell r="Q56">
            <v>754.24862361709893</v>
          </cell>
          <cell r="R56">
            <v>739.82678055447468</v>
          </cell>
          <cell r="S56">
            <v>725.40493749185407</v>
          </cell>
          <cell r="T56">
            <v>710.98309442922982</v>
          </cell>
          <cell r="U56">
            <v>696.56125136660921</v>
          </cell>
          <cell r="V56">
            <v>682.13940830398496</v>
          </cell>
          <cell r="W56">
            <v>667.71756524136435</v>
          </cell>
          <cell r="X56">
            <v>653.29572217874011</v>
          </cell>
        </row>
        <row r="59">
          <cell r="C59">
            <v>1096.5496598503546</v>
          </cell>
          <cell r="D59">
            <v>886.58225625788316</v>
          </cell>
          <cell r="E59">
            <v>763.25427233588584</v>
          </cell>
          <cell r="F59">
            <v>695.31199487897663</v>
          </cell>
          <cell r="G59">
            <v>793.81887446256826</v>
          </cell>
          <cell r="H59">
            <v>1038.2906696989021</v>
          </cell>
          <cell r="I59">
            <v>893.58654611205463</v>
          </cell>
          <cell r="J59">
            <v>948.83377620206534</v>
          </cell>
          <cell r="K59">
            <v>735.69863224670814</v>
          </cell>
          <cell r="L59">
            <v>801.59129141217954</v>
          </cell>
          <cell r="M59">
            <v>882.67929373295624</v>
          </cell>
          <cell r="N59">
            <v>702.59447018773301</v>
          </cell>
          <cell r="O59">
            <v>633.83436398509605</v>
          </cell>
          <cell r="P59">
            <v>718.57471239576591</v>
          </cell>
          <cell r="Q59">
            <v>766.61717294903679</v>
          </cell>
          <cell r="R59">
            <v>846.8566973151926</v>
          </cell>
          <cell r="S59">
            <v>731.91771021006093</v>
          </cell>
          <cell r="T59">
            <v>665.6406540076315</v>
          </cell>
          <cell r="U59">
            <v>577.78040742789801</v>
          </cell>
          <cell r="V59">
            <v>543.70456789591788</v>
          </cell>
          <cell r="W59">
            <v>601.15017712010194</v>
          </cell>
          <cell r="X59">
            <v>701.31826487280136</v>
          </cell>
        </row>
        <row r="60">
          <cell r="C60">
            <v>1479.2880644198128</v>
          </cell>
          <cell r="D60">
            <v>1299.525125054364</v>
          </cell>
          <cell r="E60">
            <v>1189.2428448269095</v>
          </cell>
          <cell r="F60">
            <v>1117.6305720953276</v>
          </cell>
          <cell r="G60">
            <v>1166.1566983243431</v>
          </cell>
          <cell r="H60">
            <v>1325.858240687955</v>
          </cell>
          <cell r="I60">
            <v>1232.0753748301227</v>
          </cell>
          <cell r="J60">
            <v>1165.3373440871594</v>
          </cell>
          <cell r="K60">
            <v>1056.7042354224563</v>
          </cell>
          <cell r="L60">
            <v>910.9354755460148</v>
          </cell>
          <cell r="M60">
            <v>1018.2192292582922</v>
          </cell>
          <cell r="N60">
            <v>809.7271085732375</v>
          </cell>
          <cell r="O60">
            <v>725</v>
          </cell>
          <cell r="P60">
            <v>750.85200431006638</v>
          </cell>
          <cell r="Q60">
            <v>918.46194425789872</v>
          </cell>
          <cell r="R60">
            <v>991.51270752179403</v>
          </cell>
          <cell r="S60">
            <v>882.53537464546707</v>
          </cell>
          <cell r="T60">
            <v>818.99510389989803</v>
          </cell>
          <cell r="U60">
            <v>735.36278317520191</v>
          </cell>
          <cell r="V60">
            <v>701.94395501635358</v>
          </cell>
          <cell r="W60">
            <v>753.94057355116229</v>
          </cell>
          <cell r="X60">
            <v>845.82961444528553</v>
          </cell>
        </row>
        <row r="61">
          <cell r="C61">
            <v>1126.4639722010331</v>
          </cell>
          <cell r="D61">
            <v>1016.7380040223732</v>
          </cell>
          <cell r="E61">
            <v>833.67462109056896</v>
          </cell>
          <cell r="F61">
            <v>680.10450263629912</v>
          </cell>
          <cell r="G61">
            <v>771.74317025469577</v>
          </cell>
          <cell r="H61">
            <v>985.51798569592779</v>
          </cell>
          <cell r="I61">
            <v>866.61852754350514</v>
          </cell>
          <cell r="J61">
            <v>832.10375066254846</v>
          </cell>
          <cell r="K61">
            <v>587.14785615661197</v>
          </cell>
          <cell r="L61">
            <v>642.28991474412294</v>
          </cell>
          <cell r="M61">
            <v>706.18477108803825</v>
          </cell>
          <cell r="N61">
            <v>577.99711347436278</v>
          </cell>
          <cell r="O61">
            <v>532.88888889166606</v>
          </cell>
          <cell r="P61">
            <v>636.90953710674535</v>
          </cell>
          <cell r="Q61">
            <v>713.45588568884568</v>
          </cell>
          <cell r="R61">
            <v>816.09259524146808</v>
          </cell>
          <cell r="S61">
            <v>691.15993692788413</v>
          </cell>
          <cell r="T61">
            <v>619.72890302544477</v>
          </cell>
          <cell r="U61">
            <v>498.99799584099958</v>
          </cell>
          <cell r="V61">
            <v>461.51759120501492</v>
          </cell>
          <cell r="W61">
            <v>533.7898707107654</v>
          </cell>
          <cell r="X61">
            <v>641.50778229500645</v>
          </cell>
        </row>
        <row r="62">
          <cell r="P62">
            <v>718.57471239576591</v>
          </cell>
          <cell r="Q62">
            <v>736.63586700820451</v>
          </cell>
          <cell r="R62">
            <v>726.36039236258148</v>
          </cell>
          <cell r="S62">
            <v>716.08491771696208</v>
          </cell>
          <cell r="T62">
            <v>705.80944307134268</v>
          </cell>
          <cell r="U62">
            <v>695.53396842571965</v>
          </cell>
          <cell r="V62">
            <v>685.25849378010025</v>
          </cell>
          <cell r="W62">
            <v>674.98301913447722</v>
          </cell>
          <cell r="X62">
            <v>664.70754448885782</v>
          </cell>
        </row>
        <row r="63">
          <cell r="P63">
            <v>750.85200431006638</v>
          </cell>
          <cell r="Q63">
            <v>895.63768660431379</v>
          </cell>
          <cell r="R63">
            <v>883.45508386446318</v>
          </cell>
          <cell r="S63">
            <v>871.27248112461677</v>
          </cell>
          <cell r="T63">
            <v>859.08987838477037</v>
          </cell>
          <cell r="U63">
            <v>846.90727564491976</v>
          </cell>
          <cell r="V63">
            <v>834.72467290507336</v>
          </cell>
          <cell r="W63">
            <v>822.54207016522264</v>
          </cell>
          <cell r="X63">
            <v>810.35946742537635</v>
          </cell>
        </row>
        <row r="64">
          <cell r="P64">
            <v>636.90953710674535</v>
          </cell>
          <cell r="Q64">
            <v>690.02623610190494</v>
          </cell>
          <cell r="R64">
            <v>677.81463020035517</v>
          </cell>
          <cell r="S64">
            <v>665.60302429880539</v>
          </cell>
          <cell r="T64">
            <v>653.39141839725562</v>
          </cell>
          <cell r="U64">
            <v>641.17981249570585</v>
          </cell>
          <cell r="V64">
            <v>628.96820659415607</v>
          </cell>
          <cell r="W64">
            <v>616.7566006926063</v>
          </cell>
          <cell r="X64">
            <v>604.54499479105652</v>
          </cell>
        </row>
        <row r="67">
          <cell r="C67">
            <v>1132.2026907529155</v>
          </cell>
          <cell r="D67">
            <v>941.33257867332611</v>
          </cell>
          <cell r="E67">
            <v>772.15890551313748</v>
          </cell>
          <cell r="F67">
            <v>738.9283872973233</v>
          </cell>
          <cell r="G67">
            <v>883.44358609543804</v>
          </cell>
          <cell r="H67">
            <v>1090.4339567870588</v>
          </cell>
          <cell r="I67">
            <v>888.2290007008678</v>
          </cell>
          <cell r="J67">
            <v>991.06983532010122</v>
          </cell>
          <cell r="K67">
            <v>826.91733036168591</v>
          </cell>
          <cell r="L67">
            <v>899.3463271219174</v>
          </cell>
          <cell r="M67">
            <v>971.71310533746623</v>
          </cell>
          <cell r="N67">
            <v>749.43410130875179</v>
          </cell>
          <cell r="O67">
            <v>663.22982727426302</v>
          </cell>
          <cell r="P67">
            <v>750.19443548087554</v>
          </cell>
          <cell r="Q67">
            <v>802.7460576925273</v>
          </cell>
          <cell r="R67">
            <v>886.2114781160916</v>
          </cell>
          <cell r="S67">
            <v>794.94395695094454</v>
          </cell>
          <cell r="T67">
            <v>724.77548046439563</v>
          </cell>
          <cell r="U67">
            <v>631.60729577298332</v>
          </cell>
          <cell r="V67">
            <v>576.97562951605164</v>
          </cell>
          <cell r="W67">
            <v>620.23724826096782</v>
          </cell>
          <cell r="X67">
            <v>722.77414427612791</v>
          </cell>
        </row>
        <row r="68">
          <cell r="C68">
            <v>1691.1493906773765</v>
          </cell>
          <cell r="D68">
            <v>1264.4149453670843</v>
          </cell>
          <cell r="E68">
            <v>1161.3035338657053</v>
          </cell>
          <cell r="F68">
            <v>1147.2916806965836</v>
          </cell>
          <cell r="G68">
            <v>1211.455613896703</v>
          </cell>
          <cell r="H68">
            <v>1445.2537083313816</v>
          </cell>
          <cell r="I68">
            <v>1268.8703860241444</v>
          </cell>
          <cell r="J68">
            <v>1151.1125689950159</v>
          </cell>
          <cell r="K68">
            <v>1108.5140447179392</v>
          </cell>
          <cell r="L68">
            <v>899.22952901446558</v>
          </cell>
          <cell r="M68">
            <v>1016.1348500786437</v>
          </cell>
          <cell r="N68">
            <v>853.57882855894184</v>
          </cell>
          <cell r="O68">
            <v>745</v>
          </cell>
          <cell r="P68">
            <v>819.63951808437048</v>
          </cell>
          <cell r="Q68">
            <v>924.774308217103</v>
          </cell>
          <cell r="R68">
            <v>1012.2090747646696</v>
          </cell>
          <cell r="S68">
            <v>918.46712905400943</v>
          </cell>
          <cell r="T68">
            <v>846.57819950366127</v>
          </cell>
          <cell r="U68">
            <v>750.82334185123159</v>
          </cell>
          <cell r="V68">
            <v>695.00086918097566</v>
          </cell>
          <cell r="W68">
            <v>740.64952260868108</v>
          </cell>
          <cell r="X68">
            <v>847.73249370796577</v>
          </cell>
        </row>
        <row r="69">
          <cell r="C69">
            <v>1167.9675429566782</v>
          </cell>
          <cell r="D69">
            <v>1015.2312636617688</v>
          </cell>
          <cell r="E69">
            <v>779.97243100028379</v>
          </cell>
          <cell r="F69">
            <v>615.22082757105159</v>
          </cell>
          <cell r="G69">
            <v>799.46732340290191</v>
          </cell>
          <cell r="H69">
            <v>957.51690578431464</v>
          </cell>
          <cell r="I69">
            <v>870.00998690861104</v>
          </cell>
          <cell r="J69">
            <v>829.20104549187056</v>
          </cell>
          <cell r="K69">
            <v>560.9281349593316</v>
          </cell>
          <cell r="L69">
            <v>629.63064302155772</v>
          </cell>
          <cell r="M69">
            <v>683.77045748200544</v>
          </cell>
          <cell r="N69">
            <v>570.77347743020641</v>
          </cell>
          <cell r="O69">
            <v>530.38194444166595</v>
          </cell>
          <cell r="P69">
            <v>632.90403268418299</v>
          </cell>
          <cell r="Q69">
            <v>690.84819708602629</v>
          </cell>
          <cell r="R69">
            <v>788.32429624679253</v>
          </cell>
          <cell r="S69">
            <v>688.08935381602669</v>
          </cell>
          <cell r="T69">
            <v>623.39156424368718</v>
          </cell>
          <cell r="U69">
            <v>517.60712577261529</v>
          </cell>
          <cell r="V69">
            <v>469.06495246712132</v>
          </cell>
          <cell r="W69">
            <v>519.21738507415239</v>
          </cell>
          <cell r="X69">
            <v>618.65625609019878</v>
          </cell>
        </row>
        <row r="70">
          <cell r="P70">
            <v>750.19443548087554</v>
          </cell>
          <cell r="Q70">
            <v>781.48101232023691</v>
          </cell>
          <cell r="R70">
            <v>770.65391640979942</v>
          </cell>
          <cell r="S70">
            <v>759.82682049936193</v>
          </cell>
          <cell r="T70">
            <v>748.99972458892807</v>
          </cell>
          <cell r="U70">
            <v>738.17262867849058</v>
          </cell>
          <cell r="V70">
            <v>727.34553276805309</v>
          </cell>
          <cell r="W70">
            <v>716.5184368576156</v>
          </cell>
          <cell r="X70">
            <v>705.69134094717811</v>
          </cell>
        </row>
        <row r="71">
          <cell r="P71">
            <v>819.63951808437048</v>
          </cell>
          <cell r="Q71">
            <v>916.16958584062058</v>
          </cell>
          <cell r="R71">
            <v>903.33298092920597</v>
          </cell>
          <cell r="S71">
            <v>890.49637601779125</v>
          </cell>
          <cell r="T71">
            <v>877.65977110638096</v>
          </cell>
          <cell r="U71">
            <v>864.82316619496623</v>
          </cell>
          <cell r="V71">
            <v>851.98656128355151</v>
          </cell>
          <cell r="W71">
            <v>839.14995637213678</v>
          </cell>
          <cell r="X71">
            <v>826.31335146072206</v>
          </cell>
        </row>
        <row r="72">
          <cell r="P72">
            <v>632.90403268418299</v>
          </cell>
          <cell r="Q72">
            <v>677.28429664638679</v>
          </cell>
          <cell r="R72">
            <v>666.06725986397578</v>
          </cell>
          <cell r="S72">
            <v>654.85022308156476</v>
          </cell>
          <cell r="T72">
            <v>643.63318629915375</v>
          </cell>
          <cell r="U72">
            <v>632.41614951674273</v>
          </cell>
          <cell r="V72">
            <v>621.19911273433172</v>
          </cell>
          <cell r="W72">
            <v>609.98207595192071</v>
          </cell>
          <cell r="X72">
            <v>598.76503916950969</v>
          </cell>
        </row>
        <row r="75">
          <cell r="C75">
            <v>1065.674576568249</v>
          </cell>
          <cell r="D75">
            <v>971.34342459533343</v>
          </cell>
          <cell r="E75">
            <v>848.08261997181239</v>
          </cell>
          <cell r="F75">
            <v>719.31081949296993</v>
          </cell>
          <cell r="G75">
            <v>810.91158732397912</v>
          </cell>
          <cell r="H75">
            <v>1092.5648122690272</v>
          </cell>
          <cell r="I75">
            <v>1000.086666697591</v>
          </cell>
          <cell r="J75">
            <v>902.61735547280784</v>
          </cell>
          <cell r="K75">
            <v>642.49691855440312</v>
          </cell>
          <cell r="L75">
            <v>591.41796525209929</v>
          </cell>
          <cell r="M75">
            <v>784.071953233047</v>
          </cell>
          <cell r="N75">
            <v>668.86993508362605</v>
          </cell>
          <cell r="O75">
            <v>681.601778448966</v>
          </cell>
          <cell r="P75">
            <v>715.59455117152049</v>
          </cell>
          <cell r="Q75">
            <v>773.0231393156065</v>
          </cell>
          <cell r="R75">
            <v>858.95293317125027</v>
          </cell>
          <cell r="S75">
            <v>703.27018975525505</v>
          </cell>
          <cell r="T75">
            <v>668.39123899428557</v>
          </cell>
          <cell r="U75">
            <v>591.88199714190648</v>
          </cell>
          <cell r="V75">
            <v>531.54837766858645</v>
          </cell>
          <cell r="W75">
            <v>594.07849230385921</v>
          </cell>
          <cell r="X75">
            <v>690.12796770214277</v>
          </cell>
        </row>
        <row r="76">
          <cell r="C76">
            <v>1422.4258816927361</v>
          </cell>
          <cell r="D76">
            <v>1193.3383655979287</v>
          </cell>
          <cell r="E76">
            <v>1308.2886045746493</v>
          </cell>
          <cell r="F76">
            <v>1173.3934562656889</v>
          </cell>
          <cell r="G76">
            <v>1220.7476991423152</v>
          </cell>
          <cell r="H76">
            <v>1521.439387684806</v>
          </cell>
          <cell r="I76">
            <v>1327.9654040024218</v>
          </cell>
          <cell r="J76">
            <v>1151.1125689950159</v>
          </cell>
          <cell r="K76">
            <v>972.5132953172963</v>
          </cell>
          <cell r="L76">
            <v>809.83866459172577</v>
          </cell>
          <cell r="M76">
            <v>943.18157879094622</v>
          </cell>
          <cell r="N76">
            <v>787.2913448596214</v>
          </cell>
          <cell r="O76">
            <v>700</v>
          </cell>
          <cell r="P76">
            <v>753.74044161569373</v>
          </cell>
          <cell r="Q76">
            <v>897.50881655759702</v>
          </cell>
          <cell r="R76">
            <v>985.28714921793198</v>
          </cell>
          <cell r="S76">
            <v>827.46204471556678</v>
          </cell>
          <cell r="T76">
            <v>792.42056081770397</v>
          </cell>
          <cell r="U76">
            <v>715.05291532591002</v>
          </cell>
          <cell r="V76">
            <v>654.11756524609132</v>
          </cell>
          <cell r="W76">
            <v>718.06044836814669</v>
          </cell>
          <cell r="X76">
            <v>816.0655596356562</v>
          </cell>
        </row>
        <row r="77">
          <cell r="C77">
            <v>1088.5311798275884</v>
          </cell>
          <cell r="D77">
            <v>957.35165118893394</v>
          </cell>
          <cell r="E77">
            <v>732.75735750163994</v>
          </cell>
          <cell r="F77">
            <v>595.69393107522512</v>
          </cell>
          <cell r="G77">
            <v>855.19217985958085</v>
          </cell>
          <cell r="H77">
            <v>1080.3236725032677</v>
          </cell>
          <cell r="I77">
            <v>890.11096524298864</v>
          </cell>
          <cell r="J77">
            <v>771.93720730041946</v>
          </cell>
          <cell r="K77">
            <v>501.36784203649739</v>
          </cell>
          <cell r="L77">
            <v>562.63922552586519</v>
          </cell>
          <cell r="M77">
            <v>622.6214307875033</v>
          </cell>
          <cell r="N77">
            <v>522.22639401579988</v>
          </cell>
          <cell r="O77">
            <v>566.14583333333303</v>
          </cell>
          <cell r="P77">
            <v>627.20679590840678</v>
          </cell>
          <cell r="Q77">
            <v>679.31711386607503</v>
          </cell>
          <cell r="R77">
            <v>785.99066982425961</v>
          </cell>
          <cell r="S77">
            <v>676.90620738028497</v>
          </cell>
          <cell r="T77">
            <v>619.39482614707833</v>
          </cell>
          <cell r="U77">
            <v>523.24745513305834</v>
          </cell>
          <cell r="V77">
            <v>458.07946686538344</v>
          </cell>
          <cell r="W77">
            <v>511.2472536790255</v>
          </cell>
          <cell r="X77">
            <v>603.90411448319139</v>
          </cell>
        </row>
        <row r="78">
          <cell r="P78">
            <v>715.59455117152049</v>
          </cell>
          <cell r="Q78">
            <v>742.90459297088455</v>
          </cell>
          <cell r="R78">
            <v>730.06284319257247</v>
          </cell>
          <cell r="S78">
            <v>717.22109341425676</v>
          </cell>
          <cell r="T78">
            <v>704.37934363594104</v>
          </cell>
          <cell r="U78">
            <v>691.53759385762532</v>
          </cell>
          <cell r="V78">
            <v>678.69584407930961</v>
          </cell>
          <cell r="W78">
            <v>665.85409430099753</v>
          </cell>
          <cell r="X78">
            <v>653.01234452268181</v>
          </cell>
        </row>
        <row r="79">
          <cell r="P79">
            <v>753.74044161569373</v>
          </cell>
          <cell r="Q79">
            <v>881.0371240014681</v>
          </cell>
          <cell r="R79">
            <v>865.81194546430129</v>
          </cell>
          <cell r="S79">
            <v>850.58676692713016</v>
          </cell>
          <cell r="T79">
            <v>835.36158838995902</v>
          </cell>
          <cell r="U79">
            <v>820.13640985278789</v>
          </cell>
          <cell r="V79">
            <v>804.91123131561676</v>
          </cell>
          <cell r="W79">
            <v>789.68605277844995</v>
          </cell>
          <cell r="X79">
            <v>774.46087424127882</v>
          </cell>
        </row>
        <row r="80">
          <cell r="P80">
            <v>627.20679590840678</v>
          </cell>
          <cell r="Q80">
            <v>672.23237573095321</v>
          </cell>
          <cell r="R80">
            <v>660.4362152673275</v>
          </cell>
          <cell r="S80">
            <v>648.64005480370179</v>
          </cell>
          <cell r="T80">
            <v>636.84389434007608</v>
          </cell>
          <cell r="U80">
            <v>625.04773387645037</v>
          </cell>
          <cell r="V80">
            <v>613.25157341282829</v>
          </cell>
          <cell r="W80">
            <v>601.45541294920258</v>
          </cell>
          <cell r="X80">
            <v>589.65925248557687</v>
          </cell>
        </row>
        <row r="83">
          <cell r="C83">
            <v>694.26213561007739</v>
          </cell>
          <cell r="D83">
            <v>572.15334988183952</v>
          </cell>
          <cell r="E83">
            <v>554.02886873504042</v>
          </cell>
          <cell r="F83">
            <v>549.29189852190416</v>
          </cell>
          <cell r="G83">
            <v>617.7703337551427</v>
          </cell>
          <cell r="H83">
            <v>918.14802384794586</v>
          </cell>
          <cell r="I83">
            <v>715.94137612319969</v>
          </cell>
          <cell r="J83">
            <v>518.65317964391693</v>
          </cell>
          <cell r="K83">
            <v>407.50961963867235</v>
          </cell>
          <cell r="L83">
            <v>406.17217256161678</v>
          </cell>
          <cell r="M83">
            <v>531.33081118820371</v>
          </cell>
          <cell r="N83">
            <v>548.02368630801243</v>
          </cell>
          <cell r="O83">
            <v>462.97300000000001</v>
          </cell>
          <cell r="P83">
            <v>549.58178213443</v>
          </cell>
          <cell r="Q83">
            <v>619.26504683367455</v>
          </cell>
          <cell r="R83">
            <v>620.2373491567389</v>
          </cell>
          <cell r="S83">
            <v>557.96000209123758</v>
          </cell>
          <cell r="T83">
            <v>448.45798846146272</v>
          </cell>
          <cell r="U83">
            <v>411.82332765738403</v>
          </cell>
          <cell r="V83">
            <v>437.7549356447297</v>
          </cell>
          <cell r="W83">
            <v>459.08517090613549</v>
          </cell>
          <cell r="X83">
            <v>547.00242986739386</v>
          </cell>
        </row>
        <row r="84">
          <cell r="C84" t="e">
            <v>#N/A</v>
          </cell>
          <cell r="D84" t="e">
            <v>#N/A</v>
          </cell>
          <cell r="E84" t="e">
            <v>#N/A</v>
          </cell>
          <cell r="F84" t="e">
            <v>#N/A</v>
          </cell>
          <cell r="G84">
            <v>617.92366883321756</v>
          </cell>
          <cell r="H84">
            <v>951.75244207188541</v>
          </cell>
          <cell r="I84">
            <v>716.94521811381799</v>
          </cell>
          <cell r="J84">
            <v>481.45392619563398</v>
          </cell>
          <cell r="K84">
            <v>359.43055198741359</v>
          </cell>
          <cell r="L84">
            <v>393.7454742430204</v>
          </cell>
          <cell r="M84">
            <v>515.88384696300375</v>
          </cell>
          <cell r="N84">
            <v>495.6264165826114</v>
          </cell>
          <cell r="O84">
            <v>525.63951093749995</v>
          </cell>
          <cell r="P84">
            <v>671.32098704064754</v>
          </cell>
          <cell r="Q84">
            <v>735.07691305999003</v>
          </cell>
          <cell r="R84">
            <v>737.10425311831648</v>
          </cell>
          <cell r="S84">
            <v>671.74652541799594</v>
          </cell>
          <cell r="T84">
            <v>556.07092667667939</v>
          </cell>
          <cell r="U84">
            <v>517.97603318653933</v>
          </cell>
          <cell r="V84">
            <v>546.49175206631799</v>
          </cell>
          <cell r="W84">
            <v>570.08509295928968</v>
          </cell>
          <cell r="X84">
            <v>664.57223263345111</v>
          </cell>
        </row>
        <row r="86">
          <cell r="P86">
            <v>549.58178213443</v>
          </cell>
          <cell r="Q86">
            <v>570.57874066728255</v>
          </cell>
          <cell r="R86">
            <v>557.9642374093055</v>
          </cell>
          <cell r="S86">
            <v>545.34973415132845</v>
          </cell>
          <cell r="T86">
            <v>532.73523089335504</v>
          </cell>
          <cell r="U86">
            <v>520.12072763537799</v>
          </cell>
          <cell r="V86">
            <v>507.50622437740094</v>
          </cell>
          <cell r="W86">
            <v>494.89172111942389</v>
          </cell>
          <cell r="X86">
            <v>482.27721786145048</v>
          </cell>
        </row>
        <row r="87">
          <cell r="P87">
            <v>671.32098704064754</v>
          </cell>
          <cell r="Q87">
            <v>683.2259969927826</v>
          </cell>
          <cell r="R87">
            <v>670.78338910729985</v>
          </cell>
          <cell r="S87">
            <v>658.31659006199277</v>
          </cell>
          <cell r="T87">
            <v>645.82618986664465</v>
          </cell>
          <cell r="U87">
            <v>633.31276416310288</v>
          </cell>
          <cell r="V87">
            <v>620.77687456661272</v>
          </cell>
          <cell r="W87">
            <v>608.21906893644177</v>
          </cell>
          <cell r="X87">
            <v>595.63988184712139</v>
          </cell>
        </row>
        <row r="99">
          <cell r="C99">
            <v>444.4434910316279</v>
          </cell>
          <cell r="D99">
            <v>339.83853398076565</v>
          </cell>
          <cell r="E99">
            <v>315.15441534850726</v>
          </cell>
          <cell r="F99">
            <v>272.08925882828123</v>
          </cell>
          <cell r="G99">
            <v>286.04038955188503</v>
          </cell>
          <cell r="H99">
            <v>263.86019315966564</v>
          </cell>
          <cell r="I99">
            <v>259.12050383135306</v>
          </cell>
          <cell r="J99">
            <v>276.02173037291965</v>
          </cell>
          <cell r="K99">
            <v>193.12825995575892</v>
          </cell>
          <cell r="L99">
            <v>224.23982120966176</v>
          </cell>
          <cell r="M99">
            <v>320.56796442536557</v>
          </cell>
          <cell r="N99">
            <v>286.54889427867749</v>
          </cell>
          <cell r="O99">
            <v>289.88641666666598</v>
          </cell>
          <cell r="P99">
            <v>263.33182587036498</v>
          </cell>
          <cell r="Q99">
            <v>255.51311823594193</v>
          </cell>
          <cell r="R99">
            <v>257.22285867500187</v>
          </cell>
          <cell r="S99">
            <v>245.18890631092572</v>
          </cell>
          <cell r="T99">
            <v>235.6268207411386</v>
          </cell>
          <cell r="U99">
            <v>231.9584364565404</v>
          </cell>
          <cell r="V99">
            <v>229.87251412346296</v>
          </cell>
          <cell r="W99">
            <v>230.48114756557371</v>
          </cell>
          <cell r="X99">
            <v>232.461117934199</v>
          </cell>
        </row>
        <row r="100">
          <cell r="C100">
            <v>465.13713913336579</v>
          </cell>
          <cell r="D100">
            <v>366.51199488858015</v>
          </cell>
          <cell r="E100">
            <v>332.24699743473752</v>
          </cell>
          <cell r="F100">
            <v>284.69028646571439</v>
          </cell>
          <cell r="G100">
            <v>291.97474107697383</v>
          </cell>
          <cell r="H100">
            <v>274.47028086763027</v>
          </cell>
          <cell r="I100">
            <v>273.04128306642571</v>
          </cell>
          <cell r="J100">
            <v>301.80322338287334</v>
          </cell>
          <cell r="K100">
            <v>223.69964534351794</v>
          </cell>
          <cell r="L100">
            <v>266.58696960167202</v>
          </cell>
          <cell r="M100">
            <v>373.62858666584691</v>
          </cell>
          <cell r="N100">
            <v>318.10131159978641</v>
          </cell>
          <cell r="O100">
            <v>316.85000000000002</v>
          </cell>
          <cell r="P100">
            <v>279.46190847728843</v>
          </cell>
          <cell r="Q100">
            <v>257.63472590305446</v>
          </cell>
          <cell r="R100">
            <v>267.60427583974746</v>
          </cell>
          <cell r="S100">
            <v>253.21895894124037</v>
          </cell>
          <cell r="T100">
            <v>244.75867109334536</v>
          </cell>
          <cell r="U100">
            <v>241.59972959960044</v>
          </cell>
          <cell r="V100">
            <v>249.82557819326834</v>
          </cell>
          <cell r="W100">
            <v>251.57274960264118</v>
          </cell>
          <cell r="X100">
            <v>245.94561205231437</v>
          </cell>
        </row>
        <row r="102">
          <cell r="C102">
            <v>419.4434910316279</v>
          </cell>
          <cell r="D102">
            <v>314.83853398076565</v>
          </cell>
          <cell r="E102">
            <v>290.15441534850726</v>
          </cell>
          <cell r="F102">
            <v>247.08925882828123</v>
          </cell>
          <cell r="G102">
            <v>261.04038955188503</v>
          </cell>
          <cell r="H102">
            <v>238.86019315966564</v>
          </cell>
          <cell r="I102">
            <v>234.12050383135306</v>
          </cell>
          <cell r="J102">
            <v>251.02173037291965</v>
          </cell>
          <cell r="K102">
            <v>168.12825995575892</v>
          </cell>
          <cell r="L102">
            <v>199.23982120966176</v>
          </cell>
          <cell r="M102">
            <v>295.56796442536557</v>
          </cell>
          <cell r="N102">
            <v>261.54889427867749</v>
          </cell>
          <cell r="O102">
            <v>264.88641666666598</v>
          </cell>
          <cell r="P102">
            <v>238.33182587036498</v>
          </cell>
          <cell r="Q102">
            <v>230.51311823594193</v>
          </cell>
          <cell r="R102">
            <v>232.22285867500187</v>
          </cell>
          <cell r="S102">
            <v>220.18890631092572</v>
          </cell>
          <cell r="T102">
            <v>210.6268207411386</v>
          </cell>
          <cell r="U102">
            <v>206.9584364565404</v>
          </cell>
          <cell r="V102">
            <v>204.87251412346296</v>
          </cell>
          <cell r="W102">
            <v>205.48114756557371</v>
          </cell>
          <cell r="X102">
            <v>207.461117934199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ycle"/>
      <sheetName val="High Cycle"/>
      <sheetName val="Summary Current$"/>
      <sheetName val="Summary 2004$"/>
      <sheetName val="Supply Demand"/>
      <sheetName val="Presentation"/>
      <sheetName val="DS Angola"/>
      <sheetName val="DS Peru"/>
      <sheetName val="DS RDominicana"/>
      <sheetName val="DS Panamá"/>
      <sheetName val="DS México"/>
      <sheetName val="DS Equador"/>
      <sheetName val="Consolidado Total"/>
      <sheetName val="CONSOL DRE GERAL"/>
      <sheetName val="Braskem_August_2004_calculation"/>
      <sheetName val="Base_Cycle"/>
      <sheetName val="High_Cycle"/>
      <sheetName val="Summary_Current$"/>
      <sheetName val="Summary_2004$"/>
      <sheetName val="Supply_Demand"/>
      <sheetName val="DS_Angola"/>
      <sheetName val="DS_Peru"/>
      <sheetName val="DS_RDominicana"/>
      <sheetName val="DS_Panamá"/>
      <sheetName val="DS_México"/>
      <sheetName val="DS_Equador"/>
      <sheetName val="Consolidado_Total"/>
      <sheetName val="CONSOL_DRE_GERAL"/>
      <sheetName val="CONSOL_DRE_GERAL3"/>
      <sheetName val="Participações"/>
      <sheetName val="Suz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arador"/>
      <sheetName val="Res "/>
      <sheetName val="RESUMEN"/>
      <sheetName val="300 - 303.720"/>
      <sheetName val="304.260 -315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Dato 220"/>
      <sheetName val="Dato 226"/>
      <sheetName val="PID"/>
      <sheetName val="Actas de Clasificacion"/>
      <sheetName val="Actas 200"/>
      <sheetName val="Actas 300"/>
      <sheetName val="Dato 204"/>
      <sheetName val="Sep"/>
      <sheetName val="Resumen_200xKm"/>
      <sheetName val="Sep 201B"/>
      <sheetName val="Resumen__201B"/>
      <sheetName val="Resumen_201B"/>
      <sheetName val="201B"/>
      <sheetName val="201B cantera CONCILIADA"/>
      <sheetName val="Sep 200"/>
      <sheetName val="Resumen_202A,B,C 205,206"/>
      <sheetName val="202A,B,C 205,206"/>
      <sheetName val="Estab Km 231"/>
      <sheetName val="SEP 202D"/>
      <sheetName val="Resumen_202D"/>
      <sheetName val="202D"/>
      <sheetName val="SEP 203"/>
      <sheetName val="Resumen_203"/>
      <sheetName val="203"/>
      <sheetName val="SEP 204"/>
      <sheetName val="204"/>
      <sheetName val="SEP 207"/>
      <sheetName val="207"/>
      <sheetName val="SEP 220"/>
      <sheetName val="Resumen_220"/>
      <sheetName val="220"/>
      <sheetName val="SEP 221"/>
      <sheetName val="Resumen_221"/>
      <sheetName val="221"/>
      <sheetName val="SEP 222"/>
      <sheetName val="Resumen_222"/>
      <sheetName val="222"/>
      <sheetName val="SEP 226"/>
      <sheetName val="Resumen 226"/>
      <sheetName val="226"/>
      <sheetName val="Sep 230B"/>
      <sheetName val="230B"/>
      <sheetName val="Sep 231"/>
      <sheetName val="231"/>
      <sheetName val="Sep 231B"/>
      <sheetName val="231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DMEs"/>
      <sheetName val="300 - 303.720"/>
      <sheetName val="Imprimacion_Planilla"/>
      <sheetName val="300_-_303_72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079907"/>
      <sheetName val="Acom"/>
      <sheetName val="Foto 3x4"/>
      <sheetName val="Resumo"/>
      <sheetName val="Est R$"/>
      <sheetName val="Lançamento"/>
      <sheetName val="Fluxo Sc"/>
      <sheetName val="Resumo Sc"/>
      <sheetName val="Fluxo Gafisa"/>
      <sheetName val="Fluxo_Real_(UFG)"/>
      <sheetName val="Fluxo_Nominal_(Reais)"/>
      <sheetName val="Fluxo_Real_(R$)"/>
      <sheetName val="Fiscal"/>
      <sheetName val="Societario"/>
      <sheetName val="Societario Anual"/>
      <sheetName val="Impostos"/>
      <sheetName val="Giro"/>
      <sheetName val="EVAGraf"/>
      <sheetName val="Mód.1"/>
      <sheetName val="AEN - Auxiliar"/>
      <sheetName val="Summary 2002$"/>
      <sheetName val="CONSOL DRE GERAL"/>
      <sheetName val="Foto_3x4"/>
      <sheetName val="Est_R$"/>
      <sheetName val="Fluxo_Sc"/>
      <sheetName val="Resumo_Sc"/>
      <sheetName val="Fluxo_Gafisa"/>
      <sheetName val="Societario_Anual"/>
      <sheetName val="Mód_1"/>
      <sheetName val="AEN_-_Auxiliar"/>
      <sheetName val="Summary_2002$"/>
      <sheetName val="CONSOL_DRE_GERAL"/>
      <sheetName val="CONSOL_DRE_GERA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OBRAS ARTE"/>
      <sheetName val="ALCANTARILLAS TMC "/>
      <sheetName val="CUNET. TRIANGULAR"/>
      <sheetName val="CANAL DE RIEGO"/>
      <sheetName val="CUNETA DE CORO"/>
      <sheetName val="ZANJA DE CORO"/>
      <sheetName val="Bordillo"/>
      <sheetName val="SUBDREN"/>
      <sheetName val="TUB. DESCARGA"/>
      <sheetName val="MUROS C°"/>
      <sheetName val="ESTABILIDAD Y GAV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3">
          <cell r="AJ13">
            <v>3</v>
          </cell>
        </row>
        <row r="37">
          <cell r="AC37" t="str">
            <v>h</v>
          </cell>
          <cell r="AD37" t="str">
            <v>b</v>
          </cell>
        </row>
        <row r="38">
          <cell r="AC38">
            <v>3</v>
          </cell>
          <cell r="AD38">
            <v>2.4</v>
          </cell>
        </row>
        <row r="39">
          <cell r="AC39">
            <v>3.5</v>
          </cell>
          <cell r="AD39">
            <v>2.7</v>
          </cell>
        </row>
        <row r="40">
          <cell r="AC40">
            <v>4</v>
          </cell>
          <cell r="AD40">
            <v>3.1</v>
          </cell>
        </row>
        <row r="41">
          <cell r="AC41">
            <v>4.5</v>
          </cell>
          <cell r="AD41">
            <v>3.45</v>
          </cell>
        </row>
        <row r="43">
          <cell r="AC43">
            <v>5</v>
          </cell>
          <cell r="AD43">
            <v>3.85</v>
          </cell>
        </row>
        <row r="44">
          <cell r="AC44">
            <v>5.5</v>
          </cell>
          <cell r="AD44">
            <v>4.2</v>
          </cell>
        </row>
        <row r="45">
          <cell r="AC45">
            <v>6</v>
          </cell>
          <cell r="AD45">
            <v>4.5</v>
          </cell>
        </row>
        <row r="46">
          <cell r="AC46">
            <v>6.5</v>
          </cell>
          <cell r="AD46">
            <v>4.8499999999999996</v>
          </cell>
        </row>
        <row r="47">
          <cell r="AC47">
            <v>7</v>
          </cell>
          <cell r="AD47">
            <v>5.2</v>
          </cell>
        </row>
        <row r="48">
          <cell r="AC48">
            <v>7.5</v>
          </cell>
          <cell r="AD48">
            <v>5.55</v>
          </cell>
        </row>
        <row r="49">
          <cell r="AC49">
            <v>8</v>
          </cell>
          <cell r="AD49">
            <v>5.95</v>
          </cell>
        </row>
        <row r="51">
          <cell r="AC51" t="str">
            <v>h</v>
          </cell>
          <cell r="AD51" t="str">
            <v>area seccion</v>
          </cell>
          <cell r="AE51" t="str">
            <v>long. Encofra</v>
          </cell>
        </row>
        <row r="52">
          <cell r="AC52">
            <v>3</v>
          </cell>
          <cell r="AD52">
            <v>2.5695000000000001</v>
          </cell>
          <cell r="AE52">
            <v>7.6165000000000003</v>
          </cell>
        </row>
        <row r="53">
          <cell r="AC53">
            <v>3.5</v>
          </cell>
          <cell r="AD53">
            <v>3.0219999999999998</v>
          </cell>
          <cell r="AE53">
            <v>8.6189999999999998</v>
          </cell>
        </row>
        <row r="54">
          <cell r="AC54">
            <v>4</v>
          </cell>
          <cell r="AD54">
            <v>3.7044999999999999</v>
          </cell>
          <cell r="AE54">
            <v>9.7213999999999992</v>
          </cell>
        </row>
        <row r="55">
          <cell r="AC55">
            <v>4.5</v>
          </cell>
          <cell r="AD55">
            <v>4.4219999999999997</v>
          </cell>
          <cell r="AE55">
            <v>10.8239</v>
          </cell>
        </row>
        <row r="56">
          <cell r="AC56">
            <v>5</v>
          </cell>
          <cell r="AD56">
            <v>5.2320000000000002</v>
          </cell>
          <cell r="AE56">
            <v>11.926399999999999</v>
          </cell>
        </row>
        <row r="58">
          <cell r="AC58">
            <v>5.5</v>
          </cell>
          <cell r="AD58">
            <v>6.0720000000000001</v>
          </cell>
          <cell r="AE58">
            <v>13.0289</v>
          </cell>
        </row>
        <row r="59">
          <cell r="AC59">
            <v>6</v>
          </cell>
          <cell r="AD59">
            <v>6.7095000000000002</v>
          </cell>
          <cell r="AE59">
            <v>14.0314</v>
          </cell>
        </row>
        <row r="60">
          <cell r="AC60">
            <v>7.5</v>
          </cell>
          <cell r="AD60">
            <v>9.7095000000000002</v>
          </cell>
          <cell r="AE60">
            <v>17.351299999999998</v>
          </cell>
        </row>
        <row r="62">
          <cell r="AC62">
            <v>8</v>
          </cell>
          <cell r="AD62">
            <v>11.172000000000001</v>
          </cell>
          <cell r="AE62">
            <v>18.541399999999999</v>
          </cell>
        </row>
        <row r="63">
          <cell r="AC63">
            <v>1.5</v>
          </cell>
          <cell r="AD63">
            <v>1.613</v>
          </cell>
          <cell r="AE63">
            <v>4.6859000000000002</v>
          </cell>
        </row>
        <row r="64">
          <cell r="AC64">
            <v>2</v>
          </cell>
          <cell r="AD64">
            <v>2.3704999999999998</v>
          </cell>
          <cell r="AE64">
            <v>5.7815000000000003</v>
          </cell>
        </row>
        <row r="65">
          <cell r="AC65">
            <v>2.5</v>
          </cell>
          <cell r="AD65">
            <v>3.2305000000000001</v>
          </cell>
          <cell r="AE65">
            <v>6.8586999999999998</v>
          </cell>
        </row>
      </sheetData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2"/>
      <sheetName val="P3.03"/>
      <sheetName val="P3.04"/>
      <sheetName val="P3.05"/>
      <sheetName val="P3.06"/>
      <sheetName val="P4.01-4.02"/>
      <sheetName val="PLANILLA DE SUBRASANTE"/>
      <sheetName val="PLANILLA DE SUBBASE"/>
      <sheetName val="PLANILLA BASE"/>
      <sheetName val="tn"/>
      <sheetName val="CUNETA"/>
      <sheetName val="P2_06"/>
      <sheetName val="P2_07"/>
      <sheetName val="P3_01"/>
      <sheetName val="P3_02"/>
      <sheetName val="P3_03"/>
      <sheetName val="P3_04"/>
      <sheetName val="P3_05"/>
      <sheetName val="P3_06"/>
      <sheetName val="P4_01-4_02"/>
      <sheetName val="PLANILLA_DE_SUBRASANTE"/>
      <sheetName val="PLANILLA_DE_SUBBASE"/>
      <sheetName val="PLANILLA_BASE"/>
    </sheetNames>
    <sheetDataSet>
      <sheetData sheetId="0">
        <row r="3">
          <cell r="C3">
            <v>38997</v>
          </cell>
        </row>
      </sheetData>
      <sheetData sheetId="1">
        <row r="7">
          <cell r="C7" t="str">
            <v>PROGRESIVA</v>
          </cell>
          <cell r="E7" t="str">
            <v>SECCION</v>
          </cell>
          <cell r="F7" t="str">
            <v>ESPESORES PAVIMENTO</v>
          </cell>
          <cell r="I7" t="str">
            <v>DISTANCIAS AL EJE DE CAPAS DE PAVIMENTO (m)</v>
          </cell>
          <cell r="N7" t="str">
            <v>COTAS EN EJE DE CALZADA</v>
          </cell>
          <cell r="S7" t="str">
            <v>e PAV</v>
          </cell>
          <cell r="T7" t="str">
            <v>DISTANCIAS AL EJE DE CAPAS DE PAVIMENTO (m)</v>
          </cell>
          <cell r="Y7" t="str">
            <v>DEFLEX.</v>
          </cell>
          <cell r="Z7" t="str">
            <v>OBSERVACION</v>
          </cell>
        </row>
        <row r="8">
          <cell r="C8" t="str">
            <v>Km.</v>
          </cell>
          <cell r="E8" t="str">
            <v>TIPO</v>
          </cell>
          <cell r="F8" t="str">
            <v>C.A.</v>
          </cell>
          <cell r="G8" t="str">
            <v>BASE</v>
          </cell>
          <cell r="H8" t="str">
            <v>SB</v>
          </cell>
          <cell r="I8" t="str">
            <v>a1</v>
          </cell>
          <cell r="J8" t="str">
            <v>a2</v>
          </cell>
          <cell r="K8" t="str">
            <v>a3</v>
          </cell>
          <cell r="L8" t="str">
            <v>a4</v>
          </cell>
          <cell r="M8" t="str">
            <v>a5</v>
          </cell>
          <cell r="N8" t="str">
            <v>C.R.(1)</v>
          </cell>
          <cell r="O8" t="str">
            <v>C.B.</v>
          </cell>
          <cell r="P8" t="str">
            <v>C.SB.</v>
          </cell>
          <cell r="Q8" t="str">
            <v>N.I.F./N.C.(2)</v>
          </cell>
          <cell r="R8" t="str">
            <v>C.T.</v>
          </cell>
          <cell r="S8" t="str">
            <v>(1) - (2)</v>
          </cell>
          <cell r="T8" t="str">
            <v>a1</v>
          </cell>
          <cell r="U8" t="str">
            <v>a2</v>
          </cell>
          <cell r="V8" t="str">
            <v>a3</v>
          </cell>
          <cell r="W8" t="str">
            <v>a4</v>
          </cell>
          <cell r="X8" t="str">
            <v>a5</v>
          </cell>
          <cell r="Y8" t="str">
            <v>CURVA V.</v>
          </cell>
        </row>
        <row r="9">
          <cell r="C9">
            <v>39000</v>
          </cell>
          <cell r="D9">
            <v>39001</v>
          </cell>
          <cell r="E9" t="str">
            <v>Z.R.</v>
          </cell>
          <cell r="F9">
            <v>7.4999999999999997E-2</v>
          </cell>
          <cell r="G9">
            <v>0.15</v>
          </cell>
          <cell r="H9">
            <v>5.7940407693331503E-2</v>
          </cell>
          <cell r="I9">
            <v>3.7</v>
          </cell>
          <cell r="J9">
            <v>4.5</v>
          </cell>
          <cell r="K9">
            <v>4.6124999999997272</v>
          </cell>
          <cell r="L9">
            <v>4.8374999999998636</v>
          </cell>
          <cell r="M9">
            <v>5.1924638637985705</v>
          </cell>
          <cell r="N9">
            <v>3208.5474404076936</v>
          </cell>
          <cell r="O9">
            <v>3208.4724404076937</v>
          </cell>
          <cell r="P9">
            <v>3208.3224404076936</v>
          </cell>
          <cell r="Q9">
            <v>3208.0645000000004</v>
          </cell>
          <cell r="R9">
            <v>3208.2645000000002</v>
          </cell>
          <cell r="S9">
            <v>0.48294040769314961</v>
          </cell>
          <cell r="T9">
            <v>4</v>
          </cell>
          <cell r="U9">
            <v>5.4</v>
          </cell>
          <cell r="V9">
            <v>5.4000075000000001</v>
          </cell>
          <cell r="W9">
            <v>5.4000225000000004</v>
          </cell>
          <cell r="X9">
            <v>5.4000480241915136</v>
          </cell>
          <cell r="Y9">
            <v>4.5832648364289626E-3</v>
          </cell>
          <cell r="Z9">
            <v>38900</v>
          </cell>
        </row>
        <row r="10">
          <cell r="C10">
            <v>39000.699999999997</v>
          </cell>
          <cell r="E10" t="str">
            <v>Z.R.</v>
          </cell>
          <cell r="F10">
            <v>7.4999999999999997E-2</v>
          </cell>
          <cell r="G10">
            <v>0.15</v>
          </cell>
          <cell r="H10">
            <v>4.2621208613945777E-2</v>
          </cell>
          <cell r="I10">
            <v>3.6</v>
          </cell>
          <cell r="J10">
            <v>4.4650000000001455</v>
          </cell>
          <cell r="K10">
            <v>4.5774999999998727</v>
          </cell>
          <cell r="L10">
            <v>4.8025000000000091</v>
          </cell>
          <cell r="M10">
            <v>5.0839108403368627</v>
          </cell>
          <cell r="N10">
            <v>3208.5876212086141</v>
          </cell>
          <cell r="O10">
            <v>3208.5126212086143</v>
          </cell>
          <cell r="P10">
            <v>3208.3626212086142</v>
          </cell>
          <cell r="Q10">
            <v>3208.1200000000003</v>
          </cell>
          <cell r="R10">
            <v>3208.32</v>
          </cell>
          <cell r="S10">
            <v>0.46762120861376388</v>
          </cell>
          <cell r="T10">
            <v>4.25</v>
          </cell>
          <cell r="U10">
            <v>5.4</v>
          </cell>
          <cell r="V10">
            <v>5.4000075000000001</v>
          </cell>
          <cell r="W10">
            <v>5.4000225000000004</v>
          </cell>
          <cell r="X10">
            <v>5.4000495576029781</v>
          </cell>
          <cell r="Y10">
            <v>3.9640657570298912E-3</v>
          </cell>
          <cell r="Z10">
            <v>110</v>
          </cell>
        </row>
        <row r="11">
          <cell r="C11">
            <v>39010</v>
          </cell>
          <cell r="E11" t="str">
            <v>Z.R.</v>
          </cell>
          <cell r="F11">
            <v>7.4999999999999997E-2</v>
          </cell>
          <cell r="G11">
            <v>0.15</v>
          </cell>
          <cell r="H11">
            <v>0.10271428571413707</v>
          </cell>
          <cell r="I11">
            <v>3.6</v>
          </cell>
          <cell r="J11">
            <v>4</v>
          </cell>
          <cell r="K11">
            <v>4.1124999999997272</v>
          </cell>
          <cell r="L11">
            <v>4.3374999999998636</v>
          </cell>
          <cell r="M11">
            <v>4.7870174859777226</v>
          </cell>
          <cell r="N11">
            <v>3209.1257142857144</v>
          </cell>
          <cell r="O11">
            <v>3209.0507142857145</v>
          </cell>
          <cell r="P11">
            <v>3208.9007142857145</v>
          </cell>
          <cell r="Q11">
            <v>3208.5980000000004</v>
          </cell>
          <cell r="R11">
            <v>3208.7980000000002</v>
          </cell>
          <cell r="S11">
            <v>0.52771428571395518</v>
          </cell>
          <cell r="T11">
            <v>4.0999999999999996</v>
          </cell>
          <cell r="U11">
            <v>5.4</v>
          </cell>
          <cell r="V11">
            <v>5.4000075000000001</v>
          </cell>
          <cell r="W11">
            <v>5.4000225000000004</v>
          </cell>
          <cell r="X11">
            <v>5.4000509276793087</v>
          </cell>
          <cell r="Y11">
            <v>0</v>
          </cell>
          <cell r="Z11">
            <v>39010</v>
          </cell>
        </row>
        <row r="12">
          <cell r="C12">
            <v>39020</v>
          </cell>
          <cell r="E12" t="str">
            <v>Z.R.</v>
          </cell>
          <cell r="F12">
            <v>7.4999999999999997E-2</v>
          </cell>
          <cell r="G12">
            <v>0.15</v>
          </cell>
          <cell r="H12">
            <v>8.5571428571165592E-2</v>
          </cell>
          <cell r="I12">
            <v>3.35</v>
          </cell>
          <cell r="J12">
            <v>3.5</v>
          </cell>
          <cell r="K12">
            <v>3.6124999999997272</v>
          </cell>
          <cell r="L12">
            <v>3.8374999999998636</v>
          </cell>
          <cell r="M12">
            <v>4.2577975769809937</v>
          </cell>
          <cell r="N12">
            <v>3209.7085714285713</v>
          </cell>
          <cell r="O12">
            <v>3209.6335714285715</v>
          </cell>
          <cell r="P12">
            <v>3209.4835714285714</v>
          </cell>
          <cell r="Q12">
            <v>3209.1980000000003</v>
          </cell>
          <cell r="R12">
            <v>3209.3980000000001</v>
          </cell>
          <cell r="S12">
            <v>0.5105714285709837</v>
          </cell>
          <cell r="T12">
            <v>4</v>
          </cell>
          <cell r="U12">
            <v>5.0999999999999996</v>
          </cell>
          <cell r="V12">
            <v>5.1000074999999994</v>
          </cell>
          <cell r="W12">
            <v>5.1000224999999997</v>
          </cell>
          <cell r="X12">
            <v>5.1000440446684738</v>
          </cell>
          <cell r="Z12" t="str">
            <v>BM39 COTA=3210.540</v>
          </cell>
        </row>
        <row r="13">
          <cell r="C13">
            <v>39040</v>
          </cell>
          <cell r="E13" t="str">
            <v>Z.R.</v>
          </cell>
          <cell r="F13">
            <v>7.4999999999999997E-2</v>
          </cell>
          <cell r="G13">
            <v>0.15</v>
          </cell>
          <cell r="H13">
            <v>0.11128571428562281</v>
          </cell>
          <cell r="I13">
            <v>3.3</v>
          </cell>
          <cell r="J13">
            <v>3.4</v>
          </cell>
          <cell r="K13">
            <v>3.5124999999997271</v>
          </cell>
          <cell r="L13">
            <v>3.7374999999998635</v>
          </cell>
          <cell r="M13">
            <v>4.2862571163771035</v>
          </cell>
          <cell r="N13">
            <v>3210.8742857142856</v>
          </cell>
          <cell r="O13">
            <v>3210.7992857142858</v>
          </cell>
          <cell r="P13">
            <v>3210.6492857142857</v>
          </cell>
          <cell r="Q13">
            <v>3210.3380000000002</v>
          </cell>
          <cell r="R13">
            <v>3210.538</v>
          </cell>
          <cell r="S13">
            <v>0.53628571428544092</v>
          </cell>
          <cell r="T13">
            <v>3.5</v>
          </cell>
          <cell r="U13">
            <v>4.5</v>
          </cell>
          <cell r="V13">
            <v>4.5000074999999997</v>
          </cell>
          <cell r="W13">
            <v>4.5000225</v>
          </cell>
          <cell r="X13">
            <v>4.5000487428567082</v>
          </cell>
          <cell r="Z13" t="str">
            <v>ALC. EXISTENTE 39+000.70</v>
          </cell>
        </row>
        <row r="14">
          <cell r="C14">
            <v>39060</v>
          </cell>
          <cell r="E14" t="str">
            <v>Z.R.</v>
          </cell>
          <cell r="F14">
            <v>7.4999999999999997E-2</v>
          </cell>
          <cell r="G14">
            <v>0.15</v>
          </cell>
          <cell r="H14">
            <v>9.700000000011641E-2</v>
          </cell>
          <cell r="I14">
            <v>3.35</v>
          </cell>
          <cell r="J14">
            <v>3.5999999999999996</v>
          </cell>
          <cell r="K14">
            <v>3.7124999999997268</v>
          </cell>
          <cell r="L14">
            <v>3.9374999999998632</v>
          </cell>
          <cell r="M14">
            <v>4.44811060087142</v>
          </cell>
          <cell r="N14">
            <v>3212.04</v>
          </cell>
          <cell r="O14">
            <v>3211.9650000000001</v>
          </cell>
          <cell r="P14">
            <v>3211.8150000000001</v>
          </cell>
          <cell r="Q14">
            <v>3211.518</v>
          </cell>
          <cell r="R14">
            <v>3211.7179999999998</v>
          </cell>
          <cell r="S14">
            <v>0.52199999999993452</v>
          </cell>
          <cell r="T14">
            <v>3.6</v>
          </cell>
          <cell r="U14">
            <v>4.5</v>
          </cell>
          <cell r="V14">
            <v>4.5000074999999997</v>
          </cell>
          <cell r="W14">
            <v>4.5000225</v>
          </cell>
          <cell r="X14">
            <v>4.5000497000267892</v>
          </cell>
        </row>
        <row r="15">
          <cell r="C15">
            <v>39080</v>
          </cell>
          <cell r="E15" t="str">
            <v>Z.R.</v>
          </cell>
          <cell r="F15">
            <v>7.4999999999999997E-2</v>
          </cell>
          <cell r="G15">
            <v>0.15</v>
          </cell>
          <cell r="H15">
            <v>0.11620982142849243</v>
          </cell>
          <cell r="I15">
            <v>3.4</v>
          </cell>
          <cell r="J15">
            <v>3.8</v>
          </cell>
          <cell r="K15">
            <v>3.912499999999727</v>
          </cell>
          <cell r="L15">
            <v>4.1374999999998634</v>
          </cell>
          <cell r="M15">
            <v>4.543819264230522</v>
          </cell>
          <cell r="N15">
            <v>3213.2072098214285</v>
          </cell>
          <cell r="O15">
            <v>3213.1322098214287</v>
          </cell>
          <cell r="P15">
            <v>3212.9822098214286</v>
          </cell>
          <cell r="Q15">
            <v>3212.6660000000002</v>
          </cell>
          <cell r="R15">
            <v>3212.866</v>
          </cell>
          <cell r="S15">
            <v>0.54120982142831053</v>
          </cell>
          <cell r="T15">
            <v>3.5</v>
          </cell>
          <cell r="U15">
            <v>4.5</v>
          </cell>
          <cell r="V15">
            <v>4.5000074999999997</v>
          </cell>
          <cell r="W15">
            <v>4.5000225</v>
          </cell>
          <cell r="X15">
            <v>4.5000487209761202</v>
          </cell>
          <cell r="Y15">
            <v>1.4955357142875606E-3</v>
          </cell>
          <cell r="Z15">
            <v>39065</v>
          </cell>
        </row>
        <row r="16">
          <cell r="C16">
            <v>39090</v>
          </cell>
          <cell r="E16" t="str">
            <v>Z.R.</v>
          </cell>
          <cell r="F16">
            <v>7.4999999999999997E-2</v>
          </cell>
          <cell r="G16">
            <v>0.15</v>
          </cell>
          <cell r="H16">
            <v>0.10172569444412147</v>
          </cell>
          <cell r="I16" t="e">
            <v>#N/A</v>
          </cell>
          <cell r="J16">
            <v>3.9249999999999998</v>
          </cell>
          <cell r="K16">
            <v>4.037499999999727</v>
          </cell>
          <cell r="L16">
            <v>4.2624999999998634</v>
          </cell>
          <cell r="M16">
            <v>4.6811027356929902</v>
          </cell>
          <cell r="N16">
            <v>3213.7927256944445</v>
          </cell>
          <cell r="O16">
            <v>3213.7177256944447</v>
          </cell>
          <cell r="P16">
            <v>3213.5677256944446</v>
          </cell>
          <cell r="Q16">
            <v>3213.2660000000005</v>
          </cell>
          <cell r="R16">
            <v>3213.4660000000003</v>
          </cell>
          <cell r="S16">
            <v>0.52672569444393957</v>
          </cell>
          <cell r="T16" t="e">
            <v>#N/A</v>
          </cell>
          <cell r="U16">
            <v>4.5</v>
          </cell>
          <cell r="V16">
            <v>4.5000074999999997</v>
          </cell>
          <cell r="W16">
            <v>4.5000225</v>
          </cell>
          <cell r="X16">
            <v>4.5000528843974079</v>
          </cell>
          <cell r="Y16">
            <v>4.1542658730210017E-3</v>
          </cell>
          <cell r="Z16">
            <v>60</v>
          </cell>
        </row>
        <row r="17">
          <cell r="C17">
            <v>39100</v>
          </cell>
          <cell r="E17" t="str">
            <v>Z.R.</v>
          </cell>
          <cell r="F17">
            <v>7.4999999999999997E-2</v>
          </cell>
          <cell r="G17">
            <v>0.15</v>
          </cell>
          <cell r="H17">
            <v>8.8570932539732888E-2</v>
          </cell>
          <cell r="I17">
            <v>3.35</v>
          </cell>
          <cell r="J17">
            <v>4.05</v>
          </cell>
          <cell r="K17">
            <v>4.162499999999727</v>
          </cell>
          <cell r="L17">
            <v>4.3874999999998634</v>
          </cell>
          <cell r="M17">
            <v>4.8226128910068837</v>
          </cell>
          <cell r="N17">
            <v>3214.37957093254</v>
          </cell>
          <cell r="O17">
            <v>3214.3045709325402</v>
          </cell>
          <cell r="P17">
            <v>3214.1545709325401</v>
          </cell>
          <cell r="Q17">
            <v>3213.8660000000004</v>
          </cell>
          <cell r="R17">
            <v>3214.0660000000003</v>
          </cell>
          <cell r="S17">
            <v>0.51357093253955099</v>
          </cell>
          <cell r="T17">
            <v>3.4</v>
          </cell>
          <cell r="U17">
            <v>4.5</v>
          </cell>
          <cell r="V17">
            <v>4.5000074999999997</v>
          </cell>
          <cell r="W17">
            <v>4.5000225</v>
          </cell>
          <cell r="X17">
            <v>4.5000571807660252</v>
          </cell>
          <cell r="Y17">
            <v>4.1542658730210017E-3</v>
          </cell>
          <cell r="Z17">
            <v>39125</v>
          </cell>
        </row>
        <row r="18">
          <cell r="C18">
            <v>39110</v>
          </cell>
          <cell r="E18" t="str">
            <v>Z.R.</v>
          </cell>
          <cell r="F18">
            <v>7.4999999999999997E-2</v>
          </cell>
          <cell r="G18">
            <v>0.15</v>
          </cell>
          <cell r="H18">
            <v>9.1745535714289866E-2</v>
          </cell>
          <cell r="I18" t="e">
            <v>#N/A</v>
          </cell>
          <cell r="J18">
            <v>4</v>
          </cell>
          <cell r="K18">
            <v>4.1124999999997272</v>
          </cell>
          <cell r="L18">
            <v>4.3374999999998636</v>
          </cell>
          <cell r="M18">
            <v>4.7464757896710115</v>
          </cell>
          <cell r="N18">
            <v>3214.9677455357141</v>
          </cell>
          <cell r="O18">
            <v>3214.8927455357143</v>
          </cell>
          <cell r="P18">
            <v>3214.7427455357142</v>
          </cell>
          <cell r="Q18">
            <v>3214.451</v>
          </cell>
          <cell r="R18">
            <v>3214.6509999999998</v>
          </cell>
          <cell r="S18">
            <v>0.51674553571410797</v>
          </cell>
          <cell r="T18" t="e">
            <v>#N/A</v>
          </cell>
          <cell r="U18">
            <v>4.5</v>
          </cell>
          <cell r="V18">
            <v>4.5000074999999997</v>
          </cell>
          <cell r="W18">
            <v>4.5000225</v>
          </cell>
          <cell r="X18">
            <v>4.5000541364111664</v>
          </cell>
          <cell r="Y18">
            <v>1.4955357142875606E-3</v>
          </cell>
        </row>
        <row r="19">
          <cell r="C19">
            <v>39120</v>
          </cell>
          <cell r="E19" t="str">
            <v>Z.R.</v>
          </cell>
          <cell r="F19">
            <v>7.4999999999999997E-2</v>
          </cell>
          <cell r="G19">
            <v>0.15</v>
          </cell>
          <cell r="H19">
            <v>9.6249503968374478E-2</v>
          </cell>
          <cell r="I19">
            <v>3.3</v>
          </cell>
          <cell r="J19">
            <v>3.9499999999999997</v>
          </cell>
          <cell r="K19">
            <v>4.0624999999997264</v>
          </cell>
          <cell r="L19">
            <v>4.2874999999998629</v>
          </cell>
          <cell r="M19">
            <v>4.673349498429161</v>
          </cell>
          <cell r="N19">
            <v>3215.5572495039683</v>
          </cell>
          <cell r="O19">
            <v>3215.4822495039684</v>
          </cell>
          <cell r="P19">
            <v>3215.3322495039683</v>
          </cell>
          <cell r="Q19">
            <v>3215.0360000000001</v>
          </cell>
          <cell r="R19">
            <v>3215.2359999999999</v>
          </cell>
          <cell r="S19">
            <v>0.52124950396819258</v>
          </cell>
          <cell r="T19">
            <v>3.5</v>
          </cell>
          <cell r="U19">
            <v>4.5</v>
          </cell>
          <cell r="V19">
            <v>4.5000074999999997</v>
          </cell>
          <cell r="W19">
            <v>4.5000225</v>
          </cell>
          <cell r="X19">
            <v>4.5000534750129022</v>
          </cell>
          <cell r="Y19">
            <v>1.6617063492084007E-4</v>
          </cell>
        </row>
        <row r="20">
          <cell r="C20">
            <v>39140</v>
          </cell>
          <cell r="E20" t="str">
            <v>Z.R.</v>
          </cell>
          <cell r="F20">
            <v>7.4999999999999997E-2</v>
          </cell>
          <cell r="G20">
            <v>0.15</v>
          </cell>
          <cell r="H20">
            <v>0.11775000000025101</v>
          </cell>
          <cell r="I20">
            <v>3.6</v>
          </cell>
          <cell r="J20">
            <v>4.2249999999999996</v>
          </cell>
          <cell r="K20">
            <v>4.3374999999997268</v>
          </cell>
          <cell r="L20">
            <v>4.5624999999998632</v>
          </cell>
          <cell r="M20">
            <v>4.983227445996719</v>
          </cell>
          <cell r="N20">
            <v>3216.73875</v>
          </cell>
          <cell r="O20">
            <v>3216.6637500000002</v>
          </cell>
          <cell r="P20">
            <v>3216.5137500000001</v>
          </cell>
          <cell r="Q20">
            <v>3216.1959999999999</v>
          </cell>
          <cell r="R20">
            <v>3216.3959999999997</v>
          </cell>
          <cell r="S20">
            <v>0.54275000000006912</v>
          </cell>
          <cell r="T20">
            <v>3.5</v>
          </cell>
          <cell r="U20">
            <v>4.5</v>
          </cell>
          <cell r="V20">
            <v>4.5000074999999997</v>
          </cell>
          <cell r="W20">
            <v>4.5000225</v>
          </cell>
          <cell r="X20">
            <v>4.5000557535398675</v>
          </cell>
        </row>
        <row r="21">
          <cell r="C21">
            <v>39160</v>
          </cell>
          <cell r="D21">
            <v>39161</v>
          </cell>
          <cell r="E21" t="str">
            <v>Z.R.</v>
          </cell>
          <cell r="F21">
            <v>7.4999999999999997E-2</v>
          </cell>
          <cell r="G21">
            <v>0.15</v>
          </cell>
          <cell r="H21">
            <v>6.941666666662058E-2</v>
          </cell>
          <cell r="I21">
            <v>4.2</v>
          </cell>
          <cell r="J21">
            <v>4.6749999999999998</v>
          </cell>
          <cell r="K21">
            <v>4.787499999999727</v>
          </cell>
          <cell r="L21">
            <v>5.0124999999998634</v>
          </cell>
          <cell r="M21">
            <v>5.3255383895132198</v>
          </cell>
          <cell r="N21">
            <v>3217.9204166666664</v>
          </cell>
          <cell r="O21">
            <v>3217.8454166666666</v>
          </cell>
          <cell r="P21">
            <v>3217.6954166666665</v>
          </cell>
          <cell r="Q21">
            <v>3217.4259999999999</v>
          </cell>
          <cell r="R21">
            <v>3217.6259999999997</v>
          </cell>
          <cell r="S21">
            <v>0.49441666666643869</v>
          </cell>
          <cell r="T21">
            <v>2.8</v>
          </cell>
          <cell r="U21">
            <v>4.5</v>
          </cell>
          <cell r="V21">
            <v>4.5000074999999997</v>
          </cell>
          <cell r="W21">
            <v>4.5000225</v>
          </cell>
          <cell r="X21">
            <v>4.5000520129921524</v>
          </cell>
        </row>
        <row r="22">
          <cell r="C22">
            <v>39170</v>
          </cell>
          <cell r="E22" t="str">
            <v>Z.R.</v>
          </cell>
          <cell r="F22">
            <v>7.4999999999999997E-2</v>
          </cell>
          <cell r="G22">
            <v>0.15</v>
          </cell>
          <cell r="H22">
            <v>6.0249999999905407E-2</v>
          </cell>
          <cell r="I22">
            <v>4.4749999999999996</v>
          </cell>
          <cell r="J22">
            <v>5</v>
          </cell>
          <cell r="K22">
            <v>5.1124999999997272</v>
          </cell>
          <cell r="L22">
            <v>5.3374999999998636</v>
          </cell>
          <cell r="M22">
            <v>5.724545454544522</v>
          </cell>
          <cell r="N22">
            <v>3218.51125</v>
          </cell>
          <cell r="O22">
            <v>3218.4362500000002</v>
          </cell>
          <cell r="P22">
            <v>3218.2862500000001</v>
          </cell>
          <cell r="Q22">
            <v>3218.0260000000003</v>
          </cell>
          <cell r="R22">
            <v>3218.2260000000001</v>
          </cell>
          <cell r="S22">
            <v>0.48524999999972351</v>
          </cell>
          <cell r="T22">
            <v>2.2999999999999998</v>
          </cell>
          <cell r="U22">
            <v>4.5</v>
          </cell>
          <cell r="V22">
            <v>4.5000074999999997</v>
          </cell>
          <cell r="W22">
            <v>4.5000225</v>
          </cell>
          <cell r="X22">
            <v>4.5000540031375937</v>
          </cell>
        </row>
        <row r="23">
          <cell r="C23">
            <v>39180</v>
          </cell>
          <cell r="E23" t="str">
            <v>Z.R.</v>
          </cell>
          <cell r="F23">
            <v>7.4999999999999997E-2</v>
          </cell>
          <cell r="G23">
            <v>0.15</v>
          </cell>
          <cell r="H23">
            <v>5.1083333333190234E-2</v>
          </cell>
          <cell r="I23">
            <v>4.75</v>
          </cell>
          <cell r="J23">
            <v>5.1000000000000005</v>
          </cell>
          <cell r="K23">
            <v>5.2124999999997277</v>
          </cell>
          <cell r="L23">
            <v>5.4374999999998641</v>
          </cell>
          <cell r="M23">
            <v>5.8351741838733817</v>
          </cell>
          <cell r="N23">
            <v>3219.1020833333332</v>
          </cell>
          <cell r="O23">
            <v>3219.0270833333334</v>
          </cell>
          <cell r="P23">
            <v>3218.8770833333333</v>
          </cell>
          <cell r="Q23">
            <v>3218.6260000000002</v>
          </cell>
          <cell r="R23">
            <v>3218.826</v>
          </cell>
          <cell r="S23">
            <v>0.47608333333300834</v>
          </cell>
          <cell r="T23">
            <v>2.4</v>
          </cell>
          <cell r="U23">
            <v>4.5</v>
          </cell>
          <cell r="V23">
            <v>4.5000074999999997</v>
          </cell>
          <cell r="W23">
            <v>4.5000225</v>
          </cell>
          <cell r="X23">
            <v>4.500051545704161</v>
          </cell>
        </row>
        <row r="24">
          <cell r="C24">
            <v>39190</v>
          </cell>
          <cell r="E24" t="str">
            <v>Z.R.</v>
          </cell>
          <cell r="F24">
            <v>7.4999999999999997E-2</v>
          </cell>
          <cell r="G24">
            <v>0.15</v>
          </cell>
          <cell r="H24">
            <v>5.191666666669334E-2</v>
          </cell>
          <cell r="I24">
            <v>4.2249999999999996</v>
          </cell>
          <cell r="J24">
            <v>5.1000000000000005</v>
          </cell>
          <cell r="K24">
            <v>5.2124999999997277</v>
          </cell>
          <cell r="L24">
            <v>5.4374999999998641</v>
          </cell>
          <cell r="M24">
            <v>5.7657952320622581</v>
          </cell>
          <cell r="N24">
            <v>3219.6929166666664</v>
          </cell>
          <cell r="O24">
            <v>3219.6179166666666</v>
          </cell>
          <cell r="P24">
            <v>3219.4679166666665</v>
          </cell>
          <cell r="Q24">
            <v>3219.2159999999999</v>
          </cell>
          <cell r="R24">
            <v>3219.4159999999997</v>
          </cell>
          <cell r="S24">
            <v>0.47691666666651145</v>
          </cell>
          <cell r="T24">
            <v>2.6</v>
          </cell>
          <cell r="U24">
            <v>4.5</v>
          </cell>
          <cell r="V24">
            <v>4.5000074999999997</v>
          </cell>
          <cell r="W24">
            <v>4.5000225</v>
          </cell>
          <cell r="X24">
            <v>4.5000450953512328</v>
          </cell>
        </row>
        <row r="25">
          <cell r="C25">
            <v>39200</v>
          </cell>
          <cell r="E25" t="str">
            <v>Z.R.</v>
          </cell>
          <cell r="F25">
            <v>7.4999999999999997E-2</v>
          </cell>
          <cell r="G25">
            <v>0.15</v>
          </cell>
          <cell r="H25">
            <v>1.9750000000294671E-2</v>
          </cell>
          <cell r="I25">
            <v>3.8125</v>
          </cell>
          <cell r="J25">
            <v>4.875</v>
          </cell>
          <cell r="K25">
            <v>4.9874999999997272</v>
          </cell>
          <cell r="L25">
            <v>5.2124999999998636</v>
          </cell>
          <cell r="M25">
            <v>5.4956653832274913</v>
          </cell>
          <cell r="N25">
            <v>3220.2837500000001</v>
          </cell>
          <cell r="O25">
            <v>3220.2087500000002</v>
          </cell>
          <cell r="P25">
            <v>3220.0587500000001</v>
          </cell>
          <cell r="Q25">
            <v>3219.8389999999999</v>
          </cell>
          <cell r="R25">
            <v>3220.0389999999998</v>
          </cell>
          <cell r="S25">
            <v>0.44475000000011278</v>
          </cell>
          <cell r="T25">
            <v>2.85</v>
          </cell>
          <cell r="U25">
            <v>4.5</v>
          </cell>
          <cell r="V25">
            <v>4.5000074999999997</v>
          </cell>
          <cell r="W25">
            <v>4.5000225</v>
          </cell>
          <cell r="X25">
            <v>4.500047830184835</v>
          </cell>
        </row>
        <row r="26">
          <cell r="C26">
            <v>39220</v>
          </cell>
          <cell r="E26" t="str">
            <v>Z.R.</v>
          </cell>
          <cell r="F26">
            <v>7.4999999999999997E-2</v>
          </cell>
          <cell r="G26">
            <v>0.15</v>
          </cell>
          <cell r="H26">
            <v>7.1416666666573286E-2</v>
          </cell>
          <cell r="I26">
            <v>3.7</v>
          </cell>
          <cell r="J26">
            <v>3.5249999999999999</v>
          </cell>
          <cell r="K26">
            <v>3.6374999999997271</v>
          </cell>
          <cell r="L26">
            <v>3.8624999999998635</v>
          </cell>
          <cell r="M26">
            <v>4.3439443188237084</v>
          </cell>
          <cell r="N26">
            <v>3221.4654166666664</v>
          </cell>
          <cell r="O26">
            <v>3221.3904166666666</v>
          </cell>
          <cell r="P26">
            <v>3221.2404166666665</v>
          </cell>
          <cell r="Q26">
            <v>3220.9690000000001</v>
          </cell>
          <cell r="R26">
            <v>3221.1689999999999</v>
          </cell>
          <cell r="S26">
            <v>0.49641666666639139</v>
          </cell>
          <cell r="T26">
            <v>3.3</v>
          </cell>
          <cell r="U26">
            <v>4.5</v>
          </cell>
          <cell r="V26">
            <v>4.5000074999999997</v>
          </cell>
          <cell r="W26">
            <v>4.5000225</v>
          </cell>
          <cell r="X26">
            <v>4.5000493007136395</v>
          </cell>
        </row>
        <row r="27">
          <cell r="C27">
            <v>39240</v>
          </cell>
          <cell r="E27" t="str">
            <v>Z.R.</v>
          </cell>
          <cell r="F27">
            <v>7.4999999999999997E-2</v>
          </cell>
          <cell r="G27">
            <v>0.15</v>
          </cell>
          <cell r="H27">
            <v>0.10308333333377959</v>
          </cell>
          <cell r="I27">
            <v>3.4</v>
          </cell>
          <cell r="J27">
            <v>3.75</v>
          </cell>
          <cell r="K27">
            <v>3.8624999999997272</v>
          </cell>
          <cell r="L27">
            <v>4.0874999999998636</v>
          </cell>
          <cell r="M27">
            <v>4.5417258576404107</v>
          </cell>
          <cell r="N27">
            <v>3222.6470833333333</v>
          </cell>
          <cell r="O27">
            <v>3222.5720833333335</v>
          </cell>
          <cell r="P27">
            <v>3222.4220833333334</v>
          </cell>
          <cell r="Q27">
            <v>3222.1189999999997</v>
          </cell>
          <cell r="R27">
            <v>3222.3189999999995</v>
          </cell>
          <cell r="S27">
            <v>0.52808333333359769</v>
          </cell>
          <cell r="T27">
            <v>3.6</v>
          </cell>
          <cell r="U27">
            <v>4.5</v>
          </cell>
          <cell r="V27">
            <v>4.5000074999999997</v>
          </cell>
          <cell r="W27">
            <v>4.5000225</v>
          </cell>
          <cell r="X27">
            <v>4.5000461833008663</v>
          </cell>
        </row>
        <row r="28">
          <cell r="C28">
            <v>39260</v>
          </cell>
          <cell r="D28">
            <v>39261</v>
          </cell>
          <cell r="E28" t="str">
            <v>Z.R.</v>
          </cell>
          <cell r="F28">
            <v>7.4999999999999997E-2</v>
          </cell>
          <cell r="G28">
            <v>0.15</v>
          </cell>
          <cell r="H28">
            <v>0.11575000000029831</v>
          </cell>
          <cell r="I28">
            <v>3.15</v>
          </cell>
          <cell r="J28">
            <v>4.4000000000000004</v>
          </cell>
          <cell r="K28">
            <v>4.5124999999997275</v>
          </cell>
          <cell r="L28">
            <v>4.7374999999998639</v>
          </cell>
          <cell r="M28">
            <v>5.2078767123287806</v>
          </cell>
          <cell r="N28">
            <v>3223.8287500000001</v>
          </cell>
          <cell r="O28">
            <v>3223.7537500000003</v>
          </cell>
          <cell r="P28">
            <v>3223.6037500000002</v>
          </cell>
          <cell r="Q28">
            <v>3223.288</v>
          </cell>
          <cell r="R28">
            <v>3223.4879999999998</v>
          </cell>
          <cell r="S28">
            <v>0.54075000000011642</v>
          </cell>
          <cell r="T28">
            <v>3.65</v>
          </cell>
          <cell r="U28">
            <v>4.5</v>
          </cell>
          <cell r="V28">
            <v>4.5000074999999997</v>
          </cell>
          <cell r="W28">
            <v>4.5000225</v>
          </cell>
          <cell r="X28">
            <v>4.5000495133599996</v>
          </cell>
        </row>
        <row r="29">
          <cell r="C29">
            <v>39280</v>
          </cell>
          <cell r="E29" t="str">
            <v>Z.R.</v>
          </cell>
          <cell r="F29">
            <v>7.4999999999999997E-2</v>
          </cell>
          <cell r="G29">
            <v>0.15</v>
          </cell>
          <cell r="H29">
            <v>3.2416666666813393E-2</v>
          </cell>
          <cell r="I29">
            <v>3.2</v>
          </cell>
          <cell r="J29">
            <v>4.5</v>
          </cell>
          <cell r="K29">
            <v>4.6124999999997272</v>
          </cell>
          <cell r="L29">
            <v>4.8374999999998636</v>
          </cell>
          <cell r="M29">
            <v>5.1994198227234998</v>
          </cell>
          <cell r="N29">
            <v>3225.0104166666665</v>
          </cell>
          <cell r="O29">
            <v>3224.9354166666667</v>
          </cell>
          <cell r="P29">
            <v>3224.7854166666666</v>
          </cell>
          <cell r="Q29">
            <v>3224.5529999999999</v>
          </cell>
          <cell r="R29">
            <v>3224.7529999999997</v>
          </cell>
          <cell r="S29">
            <v>0.4574166666666315</v>
          </cell>
          <cell r="T29">
            <v>3.8</v>
          </cell>
          <cell r="U29">
            <v>4.5</v>
          </cell>
          <cell r="V29">
            <v>4.5000074999999997</v>
          </cell>
          <cell r="W29">
            <v>4.5000225</v>
          </cell>
          <cell r="X29">
            <v>4.5000420706188553</v>
          </cell>
        </row>
        <row r="30">
          <cell r="C30">
            <v>39300</v>
          </cell>
          <cell r="E30" t="str">
            <v>Z.R.</v>
          </cell>
          <cell r="F30">
            <v>7.4999999999999997E-2</v>
          </cell>
          <cell r="G30">
            <v>0.15</v>
          </cell>
          <cell r="H30">
            <v>7.9083333333437617E-2</v>
          </cell>
          <cell r="I30">
            <v>3</v>
          </cell>
          <cell r="J30">
            <v>4.5</v>
          </cell>
          <cell r="K30">
            <v>4.6124999999997272</v>
          </cell>
          <cell r="L30">
            <v>4.8374999999998636</v>
          </cell>
          <cell r="M30">
            <v>5.1186780170246573</v>
          </cell>
          <cell r="N30">
            <v>3226.1920833333334</v>
          </cell>
          <cell r="O30">
            <v>3226.1170833333335</v>
          </cell>
          <cell r="P30">
            <v>3225.9670833333334</v>
          </cell>
          <cell r="Q30">
            <v>3225.6880000000001</v>
          </cell>
          <cell r="R30">
            <v>3225.8879999999999</v>
          </cell>
          <cell r="S30">
            <v>0.50408333333325572</v>
          </cell>
          <cell r="T30">
            <v>3.9</v>
          </cell>
          <cell r="U30">
            <v>4.5</v>
          </cell>
          <cell r="V30">
            <v>4.5000074999999997</v>
          </cell>
          <cell r="W30">
            <v>4.5000225</v>
          </cell>
          <cell r="X30">
            <v>4.5000498314585311</v>
          </cell>
        </row>
        <row r="31">
          <cell r="C31">
            <v>39300.000001</v>
          </cell>
          <cell r="E31" t="str">
            <v>Z.V.</v>
          </cell>
          <cell r="F31">
            <v>7.4999999999999997E-2</v>
          </cell>
          <cell r="G31">
            <v>0.2</v>
          </cell>
          <cell r="H31">
            <v>0.2</v>
          </cell>
          <cell r="I31">
            <v>3</v>
          </cell>
          <cell r="J31">
            <v>4.5</v>
          </cell>
          <cell r="K31">
            <v>4.6124999999997272</v>
          </cell>
          <cell r="L31">
            <v>4.9124999999994543</v>
          </cell>
          <cell r="M31">
            <v>5.2124999999991815</v>
          </cell>
          <cell r="N31">
            <v>3226.1920833924164</v>
          </cell>
          <cell r="O31">
            <v>3226.1170833924166</v>
          </cell>
          <cell r="P31">
            <v>3225.9170833924168</v>
          </cell>
          <cell r="Q31">
            <v>3225.717083392417</v>
          </cell>
          <cell r="R31">
            <v>3225.8879999999999</v>
          </cell>
          <cell r="S31">
            <v>0.4749999999994543</v>
          </cell>
          <cell r="T31">
            <v>3.9</v>
          </cell>
          <cell r="U31">
            <v>4.5</v>
          </cell>
          <cell r="V31">
            <v>4.5000074999999997</v>
          </cell>
          <cell r="W31">
            <v>4.5000274999999998</v>
          </cell>
          <cell r="X31">
            <v>4.5000475</v>
          </cell>
        </row>
        <row r="32">
          <cell r="C32">
            <v>39320</v>
          </cell>
          <cell r="E32" t="str">
            <v>Z.V.</v>
          </cell>
          <cell r="F32">
            <v>7.4999999999999997E-2</v>
          </cell>
          <cell r="G32">
            <v>0.2</v>
          </cell>
          <cell r="H32">
            <v>0.2</v>
          </cell>
          <cell r="I32">
            <v>3.05</v>
          </cell>
          <cell r="J32">
            <v>4.5</v>
          </cell>
          <cell r="K32">
            <v>4.6124999999997272</v>
          </cell>
          <cell r="L32">
            <v>4.9124999999994543</v>
          </cell>
          <cell r="M32">
            <v>5.2124999999991815</v>
          </cell>
          <cell r="N32">
            <v>3227.3737499999997</v>
          </cell>
          <cell r="O32">
            <v>3227.2987499999999</v>
          </cell>
          <cell r="P32">
            <v>3227.0987500000001</v>
          </cell>
          <cell r="Q32">
            <v>3226.8987500000003</v>
          </cell>
          <cell r="R32">
            <v>3227.038</v>
          </cell>
          <cell r="S32">
            <v>0.4749999999994543</v>
          </cell>
          <cell r="T32">
            <v>4</v>
          </cell>
          <cell r="U32">
            <v>4.5</v>
          </cell>
          <cell r="V32">
            <v>4.5000074999999997</v>
          </cell>
          <cell r="W32">
            <v>4.5000274999999998</v>
          </cell>
          <cell r="X32">
            <v>4.5000475</v>
          </cell>
        </row>
        <row r="33">
          <cell r="C33">
            <v>39340</v>
          </cell>
          <cell r="E33" t="str">
            <v>Z.V.</v>
          </cell>
          <cell r="F33">
            <v>7.4999999999999997E-2</v>
          </cell>
          <cell r="G33">
            <v>0.2</v>
          </cell>
          <cell r="H33">
            <v>0.2</v>
          </cell>
          <cell r="I33">
            <v>2.95</v>
          </cell>
          <cell r="J33">
            <v>4.5</v>
          </cell>
          <cell r="K33">
            <v>4.6124999999997272</v>
          </cell>
          <cell r="L33">
            <v>4.9124999999994543</v>
          </cell>
          <cell r="M33">
            <v>5.2124999999991815</v>
          </cell>
          <cell r="N33">
            <v>3228.5554166666666</v>
          </cell>
          <cell r="O33">
            <v>3228.4804166666668</v>
          </cell>
          <cell r="P33">
            <v>3228.280416666667</v>
          </cell>
          <cell r="Q33">
            <v>3228.0804166666671</v>
          </cell>
          <cell r="R33">
            <v>3228.1010000000001</v>
          </cell>
          <cell r="S33">
            <v>0.4749999999994543</v>
          </cell>
          <cell r="T33">
            <v>4</v>
          </cell>
          <cell r="U33">
            <v>4.8</v>
          </cell>
          <cell r="V33">
            <v>4.8000074999999995</v>
          </cell>
          <cell r="W33">
            <v>4.8000274999999997</v>
          </cell>
          <cell r="X33">
            <v>4.8000474999999998</v>
          </cell>
        </row>
        <row r="34">
          <cell r="C34">
            <v>39350</v>
          </cell>
          <cell r="E34" t="str">
            <v>Z.V.</v>
          </cell>
          <cell r="F34">
            <v>7.4999999999999997E-2</v>
          </cell>
          <cell r="G34">
            <v>0.2</v>
          </cell>
          <cell r="H34">
            <v>0.2</v>
          </cell>
          <cell r="I34">
            <v>2.9</v>
          </cell>
          <cell r="J34">
            <v>4.5</v>
          </cell>
          <cell r="K34">
            <v>4.6124999999997272</v>
          </cell>
          <cell r="L34">
            <v>4.9124999999994543</v>
          </cell>
          <cell r="M34">
            <v>5.2124999999991815</v>
          </cell>
          <cell r="N34">
            <v>3229.1462499999998</v>
          </cell>
          <cell r="O34">
            <v>3229.07125</v>
          </cell>
          <cell r="P34">
            <v>3228.8712500000001</v>
          </cell>
          <cell r="Q34">
            <v>3228.6712500000003</v>
          </cell>
          <cell r="R34">
            <v>3228.6310000000003</v>
          </cell>
          <cell r="S34">
            <v>0.4749999999994543</v>
          </cell>
          <cell r="T34">
            <v>4.0999999999999996</v>
          </cell>
          <cell r="U34">
            <v>4.8</v>
          </cell>
          <cell r="V34">
            <v>4.8000074999999995</v>
          </cell>
          <cell r="W34">
            <v>4.8000274999999997</v>
          </cell>
          <cell r="X34">
            <v>4.8000474999999998</v>
          </cell>
        </row>
        <row r="35">
          <cell r="C35">
            <v>39360</v>
          </cell>
          <cell r="E35" t="str">
            <v>Z.V.</v>
          </cell>
          <cell r="F35">
            <v>7.4999999999999997E-2</v>
          </cell>
          <cell r="G35">
            <v>0.2</v>
          </cell>
          <cell r="H35">
            <v>0.2</v>
          </cell>
          <cell r="I35">
            <v>2.85</v>
          </cell>
          <cell r="J35">
            <v>4.5</v>
          </cell>
          <cell r="K35">
            <v>4.6124999999997272</v>
          </cell>
          <cell r="L35">
            <v>4.9124999999994543</v>
          </cell>
          <cell r="M35">
            <v>5.2124999999991815</v>
          </cell>
          <cell r="N35">
            <v>3229.7370833333334</v>
          </cell>
          <cell r="O35">
            <v>3229.6620833333336</v>
          </cell>
          <cell r="P35">
            <v>3229.4620833333338</v>
          </cell>
          <cell r="Q35">
            <v>3229.262083333334</v>
          </cell>
          <cell r="R35">
            <v>3229.1610000000001</v>
          </cell>
          <cell r="S35">
            <v>0.4749999999994543</v>
          </cell>
          <cell r="T35">
            <v>3.65</v>
          </cell>
          <cell r="U35">
            <v>4.8</v>
          </cell>
          <cell r="V35">
            <v>4.949999999999636</v>
          </cell>
          <cell r="W35">
            <v>5.3499999999992722</v>
          </cell>
          <cell r="X35">
            <v>5.7499999999989084</v>
          </cell>
        </row>
        <row r="36">
          <cell r="C36">
            <v>39370</v>
          </cell>
          <cell r="E36" t="str">
            <v>Z.V.</v>
          </cell>
          <cell r="F36">
            <v>7.4999999999999997E-2</v>
          </cell>
          <cell r="G36">
            <v>0.2</v>
          </cell>
          <cell r="H36">
            <v>0.2</v>
          </cell>
          <cell r="I36">
            <v>2.8</v>
          </cell>
          <cell r="J36">
            <v>4.5</v>
          </cell>
          <cell r="K36">
            <v>4.6124999999997272</v>
          </cell>
          <cell r="L36">
            <v>4.9124999999994543</v>
          </cell>
          <cell r="M36">
            <v>5.2124999999991815</v>
          </cell>
          <cell r="N36">
            <v>3230.3279166666666</v>
          </cell>
          <cell r="O36">
            <v>3230.2529166666668</v>
          </cell>
          <cell r="P36">
            <v>3230.052916666667</v>
          </cell>
          <cell r="Q36">
            <v>3229.8529166666672</v>
          </cell>
          <cell r="R36">
            <v>3229.8910000000001</v>
          </cell>
          <cell r="S36">
            <v>0.4749999999994543</v>
          </cell>
          <cell r="T36">
            <v>4.0999999999999996</v>
          </cell>
          <cell r="U36">
            <v>4.8</v>
          </cell>
          <cell r="V36">
            <v>4.949999999999636</v>
          </cell>
          <cell r="W36">
            <v>5.3499999999992722</v>
          </cell>
          <cell r="X36">
            <v>5.7499999999989084</v>
          </cell>
        </row>
        <row r="37">
          <cell r="C37">
            <v>39380</v>
          </cell>
          <cell r="D37">
            <v>39381</v>
          </cell>
          <cell r="E37" t="str">
            <v>Z.V.</v>
          </cell>
          <cell r="F37">
            <v>7.4999999999999997E-2</v>
          </cell>
          <cell r="G37">
            <v>0.2</v>
          </cell>
          <cell r="H37">
            <v>0.2</v>
          </cell>
          <cell r="I37">
            <v>2.9</v>
          </cell>
          <cell r="J37">
            <v>4.5</v>
          </cell>
          <cell r="K37">
            <v>4.6124999999997272</v>
          </cell>
          <cell r="L37">
            <v>4.9124999999994543</v>
          </cell>
          <cell r="M37">
            <v>5.2124999999991815</v>
          </cell>
          <cell r="N37">
            <v>3230.9187499999998</v>
          </cell>
          <cell r="O37">
            <v>3230.84375</v>
          </cell>
          <cell r="P37">
            <v>3230.6437500000002</v>
          </cell>
          <cell r="Q37">
            <v>3230.4437500000004</v>
          </cell>
          <cell r="R37">
            <v>3230.5509999999999</v>
          </cell>
          <cell r="S37">
            <v>0.4749999999994543</v>
          </cell>
          <cell r="T37">
            <v>4.0999999999999996</v>
          </cell>
          <cell r="U37">
            <v>4.8</v>
          </cell>
          <cell r="V37">
            <v>4.949999999999636</v>
          </cell>
          <cell r="W37">
            <v>5.3499999999992722</v>
          </cell>
          <cell r="X37">
            <v>5.7499999999989084</v>
          </cell>
          <cell r="Y37">
            <v>0</v>
          </cell>
        </row>
        <row r="38">
          <cell r="C38">
            <v>39390</v>
          </cell>
          <cell r="E38" t="str">
            <v>Z.V.</v>
          </cell>
          <cell r="F38">
            <v>7.4999999999999997E-2</v>
          </cell>
          <cell r="G38">
            <v>0.2</v>
          </cell>
          <cell r="H38">
            <v>0.2</v>
          </cell>
          <cell r="I38">
            <v>3</v>
          </cell>
          <cell r="J38">
            <v>4.5</v>
          </cell>
          <cell r="K38">
            <v>4.6124999999997272</v>
          </cell>
          <cell r="L38">
            <v>4.9124999999994543</v>
          </cell>
          <cell r="M38">
            <v>5.2124999999991815</v>
          </cell>
          <cell r="N38">
            <v>3231.5016464646465</v>
          </cell>
          <cell r="O38">
            <v>3231.4266464646466</v>
          </cell>
          <cell r="P38">
            <v>3231.2266464646468</v>
          </cell>
          <cell r="Q38">
            <v>3231.026646464647</v>
          </cell>
          <cell r="R38">
            <v>3231.1440000000002</v>
          </cell>
          <cell r="S38">
            <v>0.4749999999994543</v>
          </cell>
          <cell r="T38">
            <v>4.0999999999999996</v>
          </cell>
          <cell r="U38">
            <v>4.8</v>
          </cell>
          <cell r="V38">
            <v>4.949999999999636</v>
          </cell>
          <cell r="W38">
            <v>5.3499999999992722</v>
          </cell>
          <cell r="X38">
            <v>5.7499999999989084</v>
          </cell>
          <cell r="Y38">
            <v>-7.9368686868683379E-3</v>
          </cell>
        </row>
        <row r="39">
          <cell r="C39">
            <v>39400</v>
          </cell>
          <cell r="E39" t="str">
            <v>Z.V.</v>
          </cell>
          <cell r="F39">
            <v>7.4999999999999997E-2</v>
          </cell>
          <cell r="G39">
            <v>0.2</v>
          </cell>
          <cell r="H39">
            <v>0.2</v>
          </cell>
          <cell r="I39">
            <v>3.25</v>
          </cell>
          <cell r="J39">
            <v>4.5</v>
          </cell>
          <cell r="K39">
            <v>4.6124999999997272</v>
          </cell>
          <cell r="L39">
            <v>4.9124999999994543</v>
          </cell>
          <cell r="M39">
            <v>5.2124999999991815</v>
          </cell>
          <cell r="N39">
            <v>3232.0686691919191</v>
          </cell>
          <cell r="O39">
            <v>3231.9936691919193</v>
          </cell>
          <cell r="P39">
            <v>3231.7936691919194</v>
          </cell>
          <cell r="Q39">
            <v>3231.5936691919196</v>
          </cell>
          <cell r="R39">
            <v>3231.7139999999999</v>
          </cell>
          <cell r="S39">
            <v>0.4749999999994543</v>
          </cell>
          <cell r="T39">
            <v>3.8</v>
          </cell>
          <cell r="U39">
            <v>4.8</v>
          </cell>
          <cell r="V39">
            <v>4.949999999999636</v>
          </cell>
          <cell r="W39">
            <v>5.3499999999992722</v>
          </cell>
          <cell r="X39">
            <v>5.7499999999989084</v>
          </cell>
          <cell r="Y39">
            <v>-3.1747474747473352E-2</v>
          </cell>
        </row>
        <row r="40">
          <cell r="C40">
            <v>39400.000001</v>
          </cell>
          <cell r="E40" t="str">
            <v>Z.R.</v>
          </cell>
          <cell r="F40">
            <v>7.4999999999999997E-2</v>
          </cell>
          <cell r="G40">
            <v>0.15</v>
          </cell>
          <cell r="H40">
            <v>0.12966924782758724</v>
          </cell>
          <cell r="I40" t="e">
            <v>#N/A</v>
          </cell>
          <cell r="J40">
            <v>4.5</v>
          </cell>
          <cell r="K40">
            <v>4.6124999999997272</v>
          </cell>
          <cell r="L40">
            <v>4.8374999999998636</v>
          </cell>
          <cell r="M40">
            <v>5.2124945338679503</v>
          </cell>
          <cell r="N40">
            <v>3232.0686692478275</v>
          </cell>
          <cell r="O40">
            <v>3231.9936692478277</v>
          </cell>
          <cell r="P40">
            <v>3231.8436692478276</v>
          </cell>
          <cell r="Q40">
            <v>3231.5140000000001</v>
          </cell>
          <cell r="R40">
            <v>3231.7139999999999</v>
          </cell>
          <cell r="S40">
            <v>0.55466924782740534</v>
          </cell>
          <cell r="T40" t="e">
            <v>#N/A</v>
          </cell>
          <cell r="U40">
            <v>4.8</v>
          </cell>
          <cell r="V40">
            <v>4.949999999999636</v>
          </cell>
          <cell r="W40">
            <v>5.2499999999998179</v>
          </cell>
          <cell r="X40">
            <v>6.0495771741579452</v>
          </cell>
          <cell r="Y40">
            <v>-3.1747477922221982E-2</v>
          </cell>
        </row>
        <row r="41">
          <cell r="C41">
            <v>39410</v>
          </cell>
          <cell r="E41" t="str">
            <v>Z.R.</v>
          </cell>
          <cell r="F41">
            <v>7.4999999999999997E-2</v>
          </cell>
          <cell r="G41">
            <v>0.15</v>
          </cell>
          <cell r="H41">
            <v>0.10081818181824928</v>
          </cell>
          <cell r="I41">
            <v>3.25</v>
          </cell>
          <cell r="J41">
            <v>4.5</v>
          </cell>
          <cell r="K41">
            <v>4.6124999999997272</v>
          </cell>
          <cell r="L41">
            <v>4.8374999999998636</v>
          </cell>
          <cell r="M41">
            <v>5.3088891887450931</v>
          </cell>
          <cell r="N41">
            <v>3232.6198181818181</v>
          </cell>
          <cell r="O41">
            <v>3232.5448181818183</v>
          </cell>
          <cell r="P41">
            <v>3232.3948181818182</v>
          </cell>
          <cell r="Q41">
            <v>3232.0940000000001</v>
          </cell>
          <cell r="R41">
            <v>3232.2939999999999</v>
          </cell>
          <cell r="S41">
            <v>0.52581818181806739</v>
          </cell>
          <cell r="T41">
            <v>3.7</v>
          </cell>
          <cell r="U41">
            <v>4.8</v>
          </cell>
          <cell r="V41">
            <v>4.949999999999636</v>
          </cell>
          <cell r="W41">
            <v>5.2499999999998179</v>
          </cell>
          <cell r="X41">
            <v>6.0645132322639492</v>
          </cell>
          <cell r="Y41">
            <v>-7.1431818181815043E-2</v>
          </cell>
        </row>
        <row r="42">
          <cell r="C42">
            <v>39420</v>
          </cell>
          <cell r="E42" t="str">
            <v>Z.R.</v>
          </cell>
          <cell r="F42">
            <v>7.4999999999999997E-2</v>
          </cell>
          <cell r="G42">
            <v>0.15</v>
          </cell>
          <cell r="H42">
            <v>0.10609343434307447</v>
          </cell>
          <cell r="I42">
            <v>3.45</v>
          </cell>
          <cell r="J42">
            <v>4.5</v>
          </cell>
          <cell r="K42">
            <v>4.6124999999997272</v>
          </cell>
          <cell r="L42">
            <v>4.8374999999998636</v>
          </cell>
          <cell r="M42">
            <v>5.2632715931383176</v>
          </cell>
          <cell r="N42">
            <v>3233.1550934343431</v>
          </cell>
          <cell r="O42">
            <v>3233.0800934343433</v>
          </cell>
          <cell r="P42">
            <v>3232.9300934343432</v>
          </cell>
          <cell r="Q42">
            <v>3232.6240000000003</v>
          </cell>
          <cell r="R42">
            <v>3232.8240000000001</v>
          </cell>
          <cell r="S42">
            <v>0.53109343434289258</v>
          </cell>
          <cell r="T42">
            <v>3.65</v>
          </cell>
          <cell r="U42">
            <v>4.8</v>
          </cell>
          <cell r="V42">
            <v>4.949999999999636</v>
          </cell>
          <cell r="W42">
            <v>5.2499999999998179</v>
          </cell>
          <cell r="X42">
            <v>5.9180958321017698</v>
          </cell>
          <cell r="Y42">
            <v>-0.12698989898989341</v>
          </cell>
        </row>
        <row r="43">
          <cell r="C43">
            <v>39430</v>
          </cell>
          <cell r="E43" t="str">
            <v>Z.R.</v>
          </cell>
          <cell r="F43">
            <v>7.4999999999999997E-2</v>
          </cell>
          <cell r="G43">
            <v>0.15</v>
          </cell>
          <cell r="H43">
            <v>0.13049494949509607</v>
          </cell>
          <cell r="I43" t="e">
            <v>#N/A</v>
          </cell>
          <cell r="J43">
            <v>4.3</v>
          </cell>
          <cell r="K43">
            <v>4.412499999999727</v>
          </cell>
          <cell r="L43">
            <v>4.6374999999998634</v>
          </cell>
          <cell r="M43">
            <v>5.1238343192136124</v>
          </cell>
          <cell r="N43">
            <v>3233.6744949494951</v>
          </cell>
          <cell r="O43">
            <v>3233.5994949494952</v>
          </cell>
          <cell r="P43">
            <v>3233.4494949494951</v>
          </cell>
          <cell r="Q43">
            <v>3233.1190000000001</v>
          </cell>
          <cell r="R43">
            <v>3233.319</v>
          </cell>
          <cell r="S43">
            <v>0.55549494949491418</v>
          </cell>
          <cell r="T43" t="e">
            <v>#N/A</v>
          </cell>
          <cell r="U43">
            <v>4.6499999999999995</v>
          </cell>
          <cell r="V43">
            <v>4.7999999999996357</v>
          </cell>
          <cell r="W43">
            <v>5.0999999999998176</v>
          </cell>
          <cell r="X43">
            <v>5.7638804980010088</v>
          </cell>
          <cell r="Y43">
            <v>-0.19842171717170845</v>
          </cell>
        </row>
        <row r="44">
          <cell r="C44">
            <v>39440</v>
          </cell>
          <cell r="D44">
            <v>39441</v>
          </cell>
          <cell r="E44" t="str">
            <v>Z.R.</v>
          </cell>
          <cell r="F44">
            <v>7.4999999999999997E-2</v>
          </cell>
          <cell r="G44">
            <v>0.15</v>
          </cell>
          <cell r="H44">
            <v>0.13902272727264062</v>
          </cell>
          <cell r="I44">
            <v>3.4</v>
          </cell>
          <cell r="J44">
            <v>4.0999999999999996</v>
          </cell>
          <cell r="K44">
            <v>4.2124999999997268</v>
          </cell>
          <cell r="L44">
            <v>4.4374999999998632</v>
          </cell>
          <cell r="M44">
            <v>4.9613559253839137</v>
          </cell>
          <cell r="N44">
            <v>3234.1780227272725</v>
          </cell>
          <cell r="O44">
            <v>3234.1030227272727</v>
          </cell>
          <cell r="P44">
            <v>3233.9530227272726</v>
          </cell>
          <cell r="Q44">
            <v>3233.614</v>
          </cell>
          <cell r="R44">
            <v>3233.8139999999999</v>
          </cell>
          <cell r="S44">
            <v>0.56402272727245872</v>
          </cell>
          <cell r="T44">
            <v>3.5</v>
          </cell>
          <cell r="U44">
            <v>4.5</v>
          </cell>
          <cell r="V44">
            <v>4.6499999999996362</v>
          </cell>
          <cell r="W44">
            <v>4.9499999999998181</v>
          </cell>
          <cell r="X44">
            <v>5.5799057812404307</v>
          </cell>
          <cell r="Y44">
            <v>-0.28572727272726017</v>
          </cell>
          <cell r="Z44">
            <v>39380</v>
          </cell>
        </row>
        <row r="45">
          <cell r="C45">
            <v>39450</v>
          </cell>
          <cell r="E45" t="str">
            <v>Z.R.</v>
          </cell>
          <cell r="F45">
            <v>7.4999999999999997E-2</v>
          </cell>
          <cell r="G45">
            <v>0.15</v>
          </cell>
          <cell r="H45">
            <v>0.14167676767638113</v>
          </cell>
          <cell r="I45" t="e">
            <v>#N/A</v>
          </cell>
          <cell r="J45">
            <v>3.9</v>
          </cell>
          <cell r="K45">
            <v>4.0124999999997275</v>
          </cell>
          <cell r="L45">
            <v>4.2374999999998639</v>
          </cell>
          <cell r="M45">
            <v>4.7205631378245716</v>
          </cell>
          <cell r="N45">
            <v>3234.6656767676764</v>
          </cell>
          <cell r="O45">
            <v>3234.5906767676765</v>
          </cell>
          <cell r="P45">
            <v>3234.4406767676765</v>
          </cell>
          <cell r="Q45">
            <v>3234.0990000000002</v>
          </cell>
          <cell r="R45">
            <v>3234.299</v>
          </cell>
          <cell r="S45">
            <v>0.56667676767619923</v>
          </cell>
          <cell r="T45" t="e">
            <v>#N/A</v>
          </cell>
          <cell r="U45">
            <v>4.5</v>
          </cell>
          <cell r="V45">
            <v>4.6499999999996362</v>
          </cell>
          <cell r="W45">
            <v>4.9499999999998181</v>
          </cell>
          <cell r="X45">
            <v>5.5820825627152688</v>
          </cell>
          <cell r="Y45">
            <v>-0.38890656565654858</v>
          </cell>
          <cell r="Z45">
            <v>150</v>
          </cell>
        </row>
        <row r="46">
          <cell r="C46">
            <v>39460</v>
          </cell>
          <cell r="E46" t="str">
            <v>Z.R.</v>
          </cell>
          <cell r="F46">
            <v>7.4999999999999997E-2</v>
          </cell>
          <cell r="G46">
            <v>0.15</v>
          </cell>
          <cell r="H46">
            <v>0.12845707070655407</v>
          </cell>
          <cell r="I46">
            <v>3.3</v>
          </cell>
          <cell r="J46">
            <v>3.6999999999999997</v>
          </cell>
          <cell r="K46">
            <v>3.8124999999997269</v>
          </cell>
          <cell r="L46">
            <v>4.0374999999998629</v>
          </cell>
          <cell r="M46">
            <v>4.4597394636005188</v>
          </cell>
          <cell r="N46">
            <v>3235.1374570707067</v>
          </cell>
          <cell r="O46">
            <v>3235.0624570707068</v>
          </cell>
          <cell r="P46">
            <v>3234.9124570707068</v>
          </cell>
          <cell r="Q46">
            <v>3234.5840000000003</v>
          </cell>
          <cell r="R46">
            <v>3234.7840000000001</v>
          </cell>
          <cell r="S46">
            <v>0.55345707070637218</v>
          </cell>
          <cell r="T46">
            <v>3.5</v>
          </cell>
          <cell r="U46">
            <v>4.5</v>
          </cell>
          <cell r="V46">
            <v>4.6499999999996362</v>
          </cell>
          <cell r="W46">
            <v>4.9499999999998181</v>
          </cell>
          <cell r="X46">
            <v>5.5516714061418773</v>
          </cell>
          <cell r="Y46">
            <v>-0.38890656565654858</v>
          </cell>
          <cell r="Z46">
            <v>39530</v>
          </cell>
        </row>
        <row r="47">
          <cell r="C47">
            <v>39470</v>
          </cell>
          <cell r="E47" t="str">
            <v>Z.R.</v>
          </cell>
          <cell r="F47">
            <v>7.4999999999999997E-2</v>
          </cell>
          <cell r="G47">
            <v>0.15</v>
          </cell>
          <cell r="H47">
            <v>0.12736363636340683</v>
          </cell>
          <cell r="I47" t="e">
            <v>#N/A</v>
          </cell>
          <cell r="J47">
            <v>3.9</v>
          </cell>
          <cell r="K47">
            <v>4.0124999999997275</v>
          </cell>
          <cell r="L47">
            <v>4.2374999999998639</v>
          </cell>
          <cell r="M47">
            <v>4.637400847836501</v>
          </cell>
          <cell r="N47">
            <v>3235.5933636363634</v>
          </cell>
          <cell r="O47">
            <v>3235.5183636363636</v>
          </cell>
          <cell r="P47">
            <v>3235.3683636363635</v>
          </cell>
          <cell r="Q47">
            <v>3235.0410000000002</v>
          </cell>
          <cell r="R47">
            <v>3235.241</v>
          </cell>
          <cell r="S47">
            <v>0.55236363636322494</v>
          </cell>
          <cell r="T47" t="e">
            <v>#N/A</v>
          </cell>
          <cell r="U47">
            <v>4.5</v>
          </cell>
          <cell r="V47">
            <v>4.6499999999996362</v>
          </cell>
          <cell r="W47">
            <v>4.9499999999998181</v>
          </cell>
          <cell r="X47">
            <v>5.553724667700731</v>
          </cell>
          <cell r="Y47">
            <v>-0.28572727272726017</v>
          </cell>
        </row>
        <row r="48">
          <cell r="C48">
            <v>39479.65</v>
          </cell>
          <cell r="E48" t="str">
            <v>Z.R.</v>
          </cell>
          <cell r="F48">
            <v>7.4999999999999997E-2</v>
          </cell>
          <cell r="G48">
            <v>0.15</v>
          </cell>
          <cell r="H48">
            <v>0.11125838339639813</v>
          </cell>
          <cell r="I48" t="e">
            <v>#N/A</v>
          </cell>
          <cell r="J48">
            <v>4.0930000000000293</v>
          </cell>
          <cell r="K48">
            <v>4.2054999999997564</v>
          </cell>
          <cell r="L48">
            <v>4.4304999999998929</v>
          </cell>
          <cell r="M48">
            <v>4.7849522543970062</v>
          </cell>
          <cell r="N48">
            <v>3236.0182633833965</v>
          </cell>
          <cell r="O48">
            <v>3235.9432633833967</v>
          </cell>
          <cell r="P48">
            <v>3235.7932633833966</v>
          </cell>
          <cell r="Q48">
            <v>3235.4820050000003</v>
          </cell>
          <cell r="R48">
            <v>3235.6820050000001</v>
          </cell>
          <cell r="S48">
            <v>0.53625838339621623</v>
          </cell>
          <cell r="T48" t="e">
            <v>#N/A</v>
          </cell>
          <cell r="U48">
            <v>4.5</v>
          </cell>
          <cell r="V48">
            <v>4.6499999999996362</v>
          </cell>
          <cell r="W48">
            <v>4.9499999999998181</v>
          </cell>
          <cell r="X48">
            <v>5.5247674207724309</v>
          </cell>
          <cell r="Y48">
            <v>-0.20120934387624215</v>
          </cell>
          <cell r="Z48" t="str">
            <v>ALC. TMC PROYECTO</v>
          </cell>
        </row>
        <row r="49">
          <cell r="C49">
            <v>39480</v>
          </cell>
          <cell r="E49" t="str">
            <v>Z.R.</v>
          </cell>
          <cell r="F49">
            <v>7.4999999999999997E-2</v>
          </cell>
          <cell r="G49">
            <v>0.15</v>
          </cell>
          <cell r="H49">
            <v>0.11039646464669203</v>
          </cell>
          <cell r="I49">
            <v>3.25</v>
          </cell>
          <cell r="J49">
            <v>4.0999999999999996</v>
          </cell>
          <cell r="K49">
            <v>4.2124999999997268</v>
          </cell>
          <cell r="L49">
            <v>4.4374999999998632</v>
          </cell>
          <cell r="M49">
            <v>4.7898660636957073</v>
          </cell>
          <cell r="N49">
            <v>3236.0333964646466</v>
          </cell>
          <cell r="O49">
            <v>3235.9583964646467</v>
          </cell>
          <cell r="P49">
            <v>3235.8083964646466</v>
          </cell>
          <cell r="Q49">
            <v>3235.498</v>
          </cell>
          <cell r="R49">
            <v>3235.6979999999999</v>
          </cell>
          <cell r="S49">
            <v>0.53539646464651014</v>
          </cell>
          <cell r="T49">
            <v>3.6</v>
          </cell>
          <cell r="U49">
            <v>4.5</v>
          </cell>
          <cell r="V49">
            <v>4.6499999999996362</v>
          </cell>
          <cell r="W49">
            <v>4.9499999999998181</v>
          </cell>
          <cell r="X49">
            <v>5.5231452157208487</v>
          </cell>
          <cell r="Y49">
            <v>-0.19842171717170845</v>
          </cell>
          <cell r="Z49" t="str">
            <v>ALC. EXISTENTE</v>
          </cell>
        </row>
        <row r="50">
          <cell r="C50">
            <v>39490</v>
          </cell>
          <cell r="E50" t="str">
            <v>Z.R.</v>
          </cell>
          <cell r="F50">
            <v>7.4999999999999997E-2</v>
          </cell>
          <cell r="G50">
            <v>0.15</v>
          </cell>
          <cell r="H50">
            <v>9.8055555555583845E-2</v>
          </cell>
          <cell r="I50" t="e">
            <v>#N/A</v>
          </cell>
          <cell r="J50">
            <v>4.3</v>
          </cell>
          <cell r="K50">
            <v>4.412499999999727</v>
          </cell>
          <cell r="L50">
            <v>4.6374999999998634</v>
          </cell>
          <cell r="M50">
            <v>5.0233695844430741</v>
          </cell>
          <cell r="N50">
            <v>3236.4575555555557</v>
          </cell>
          <cell r="O50">
            <v>3236.3825555555559</v>
          </cell>
          <cell r="P50">
            <v>3236.2325555555558</v>
          </cell>
          <cell r="Q50">
            <v>3235.9345000000003</v>
          </cell>
          <cell r="R50">
            <v>3236.1345000000001</v>
          </cell>
          <cell r="S50">
            <v>0.52305555555540195</v>
          </cell>
          <cell r="T50" t="e">
            <v>#N/A</v>
          </cell>
          <cell r="U50">
            <v>4.5</v>
          </cell>
          <cell r="V50">
            <v>4.6499999999996362</v>
          </cell>
          <cell r="W50">
            <v>4.9499999999998181</v>
          </cell>
          <cell r="X50">
            <v>5.4836798632860839</v>
          </cell>
          <cell r="Y50">
            <v>-0.12698989898989341</v>
          </cell>
        </row>
        <row r="51">
          <cell r="C51">
            <v>39500</v>
          </cell>
          <cell r="E51" t="str">
            <v>Z.R.</v>
          </cell>
          <cell r="F51">
            <v>7.4999999999999997E-2</v>
          </cell>
          <cell r="G51">
            <v>0.15</v>
          </cell>
          <cell r="H51">
            <v>6.9840909090908093E-2</v>
          </cell>
          <cell r="I51">
            <v>3.35</v>
          </cell>
          <cell r="J51">
            <v>4.5</v>
          </cell>
          <cell r="K51">
            <v>4.6124999999997272</v>
          </cell>
          <cell r="L51">
            <v>4.8374999999998636</v>
          </cell>
          <cell r="M51">
            <v>5.2378548522023873</v>
          </cell>
          <cell r="N51">
            <v>3236.8658409090908</v>
          </cell>
          <cell r="O51">
            <v>3236.790840909091</v>
          </cell>
          <cell r="P51">
            <v>3236.6408409090909</v>
          </cell>
          <cell r="Q51">
            <v>3236.3710000000001</v>
          </cell>
          <cell r="R51">
            <v>3236.5709999999999</v>
          </cell>
          <cell r="S51">
            <v>0.4948409090907262</v>
          </cell>
          <cell r="T51">
            <v>3.6</v>
          </cell>
          <cell r="U51">
            <v>4.5</v>
          </cell>
          <cell r="V51">
            <v>4.6499999999996362</v>
          </cell>
          <cell r="W51">
            <v>4.9499999999998181</v>
          </cell>
          <cell r="X51">
            <v>5.4119473140485237</v>
          </cell>
          <cell r="Y51">
            <v>-7.1431818181815043E-2</v>
          </cell>
          <cell r="Z51" t="str">
            <v>BM39.5 COTA=3237.580</v>
          </cell>
        </row>
        <row r="52">
          <cell r="C52">
            <v>39510</v>
          </cell>
          <cell r="E52" t="str">
            <v>Z.R.</v>
          </cell>
          <cell r="F52">
            <v>7.4999999999999997E-2</v>
          </cell>
          <cell r="G52">
            <v>0.15</v>
          </cell>
          <cell r="H52">
            <v>7.5752525252391928E-2</v>
          </cell>
          <cell r="I52" t="e">
            <v>#N/A</v>
          </cell>
          <cell r="J52">
            <v>4.5</v>
          </cell>
          <cell r="K52">
            <v>4.6124999999997272</v>
          </cell>
          <cell r="L52">
            <v>4.8374999999998636</v>
          </cell>
          <cell r="M52">
            <v>5.2367727986355703</v>
          </cell>
          <cell r="N52">
            <v>3237.2582525252524</v>
          </cell>
          <cell r="O52">
            <v>3237.1832525252526</v>
          </cell>
          <cell r="P52">
            <v>3237.0332525252525</v>
          </cell>
          <cell r="Q52">
            <v>3236.7575000000002</v>
          </cell>
          <cell r="R52">
            <v>3236.9575</v>
          </cell>
          <cell r="S52">
            <v>0.50075252525221003</v>
          </cell>
          <cell r="T52" t="e">
            <v>#N/A</v>
          </cell>
          <cell r="U52">
            <v>4.5</v>
          </cell>
          <cell r="V52">
            <v>4.6499999999996362</v>
          </cell>
          <cell r="W52">
            <v>4.9499999999998181</v>
          </cell>
          <cell r="X52">
            <v>5.3779947803376187</v>
          </cell>
          <cell r="Y52">
            <v>-3.1747474747473352E-2</v>
          </cell>
        </row>
        <row r="53">
          <cell r="C53">
            <v>39520</v>
          </cell>
          <cell r="E53" t="str">
            <v>Z.R.</v>
          </cell>
          <cell r="F53">
            <v>7.4999999999999997E-2</v>
          </cell>
          <cell r="G53">
            <v>0.15</v>
          </cell>
          <cell r="H53">
            <v>6.5790404040308198E-2</v>
          </cell>
          <cell r="I53">
            <v>3.25</v>
          </cell>
          <cell r="J53">
            <v>4.5</v>
          </cell>
          <cell r="K53">
            <v>4.6124999999997272</v>
          </cell>
          <cell r="L53">
            <v>4.8374999999998636</v>
          </cell>
          <cell r="M53">
            <v>5.211321880218418</v>
          </cell>
          <cell r="N53">
            <v>3237.6347904040404</v>
          </cell>
          <cell r="O53">
            <v>3237.5597904040405</v>
          </cell>
          <cell r="P53">
            <v>3237.4097904040405</v>
          </cell>
          <cell r="Q53">
            <v>3237.1440000000002</v>
          </cell>
          <cell r="R53">
            <v>3237.3440000000001</v>
          </cell>
          <cell r="S53">
            <v>0.4907904040401263</v>
          </cell>
          <cell r="T53">
            <v>3.65</v>
          </cell>
          <cell r="U53">
            <v>4.5</v>
          </cell>
          <cell r="V53">
            <v>4.6499999999996362</v>
          </cell>
          <cell r="W53">
            <v>4.9499999999998181</v>
          </cell>
          <cell r="X53">
            <v>5.312691446139965</v>
          </cell>
          <cell r="Y53">
            <v>-7.9368686868683379E-3</v>
          </cell>
        </row>
        <row r="54">
          <cell r="C54">
            <v>39540</v>
          </cell>
          <cell r="E54" t="str">
            <v>Z.R.</v>
          </cell>
          <cell r="F54">
            <v>7.4999999999999997E-2</v>
          </cell>
          <cell r="G54">
            <v>0.15</v>
          </cell>
          <cell r="H54">
            <v>2.4181818182023557E-2</v>
          </cell>
          <cell r="I54">
            <v>3.15</v>
          </cell>
          <cell r="J54">
            <v>4.5</v>
          </cell>
          <cell r="K54">
            <v>4.6124999999997272</v>
          </cell>
          <cell r="L54">
            <v>4.8374999999998636</v>
          </cell>
          <cell r="M54">
            <v>5.1163566992597769</v>
          </cell>
          <cell r="N54">
            <v>3238.3481818181817</v>
          </cell>
          <cell r="O54">
            <v>3238.2731818181819</v>
          </cell>
          <cell r="P54">
            <v>3238.1231818181818</v>
          </cell>
          <cell r="Q54">
            <v>3237.8989999999999</v>
          </cell>
          <cell r="R54">
            <v>3238.0989999999997</v>
          </cell>
          <cell r="S54">
            <v>0.44918181818184166</v>
          </cell>
          <cell r="T54">
            <v>3.7</v>
          </cell>
          <cell r="U54">
            <v>4.5</v>
          </cell>
          <cell r="V54">
            <v>4.6499999999996362</v>
          </cell>
          <cell r="W54">
            <v>4.9499999999998181</v>
          </cell>
          <cell r="X54">
            <v>5.2744916267943447</v>
          </cell>
        </row>
        <row r="55">
          <cell r="C55">
            <v>39560</v>
          </cell>
          <cell r="E55" t="str">
            <v>Z.R.</v>
          </cell>
          <cell r="F55">
            <v>7.4999999999999997E-2</v>
          </cell>
          <cell r="G55">
            <v>0.15</v>
          </cell>
          <cell r="H55">
            <v>4.4636363636891468E-2</v>
          </cell>
          <cell r="I55">
            <v>3.05</v>
          </cell>
          <cell r="J55">
            <v>4.5</v>
          </cell>
          <cell r="K55">
            <v>4.6124999999997272</v>
          </cell>
          <cell r="L55">
            <v>4.8374999999998636</v>
          </cell>
          <cell r="M55">
            <v>5.1947332481523993</v>
          </cell>
          <cell r="N55">
            <v>3239.0536363636365</v>
          </cell>
          <cell r="O55">
            <v>3238.9786363636367</v>
          </cell>
          <cell r="P55">
            <v>3238.8286363636366</v>
          </cell>
          <cell r="Q55">
            <v>3238.5839999999998</v>
          </cell>
          <cell r="R55">
            <v>3238.7839999999997</v>
          </cell>
          <cell r="S55">
            <v>0.46963636363670958</v>
          </cell>
          <cell r="T55">
            <v>3.8</v>
          </cell>
          <cell r="U55">
            <v>4.5</v>
          </cell>
          <cell r="V55">
            <v>4.6499999999996362</v>
          </cell>
          <cell r="W55">
            <v>4.9499999999998181</v>
          </cell>
          <cell r="X55">
            <v>5.4210224179744984</v>
          </cell>
          <cell r="Z55" t="str">
            <v>MURO DE PROYECTO</v>
          </cell>
        </row>
        <row r="56">
          <cell r="C56">
            <v>39564.000099999997</v>
          </cell>
          <cell r="E56" t="str">
            <v>Z.R.</v>
          </cell>
          <cell r="F56">
            <v>7.4999999999999997E-2</v>
          </cell>
          <cell r="G56">
            <v>0.15</v>
          </cell>
          <cell r="H56">
            <v>6.3727750000361988E-2</v>
          </cell>
          <cell r="I56" t="e">
            <v>#N/A</v>
          </cell>
          <cell r="J56">
            <v>4.5</v>
          </cell>
          <cell r="K56">
            <v>4.6124999999997272</v>
          </cell>
          <cell r="L56">
            <v>4.8374999999998636</v>
          </cell>
          <cell r="M56">
            <v>5.1911071631268637</v>
          </cell>
          <cell r="N56">
            <v>3239.1947307999999</v>
          </cell>
          <cell r="O56">
            <v>3239.1197308000001</v>
          </cell>
          <cell r="P56">
            <v>3238.9697308</v>
          </cell>
          <cell r="Q56">
            <v>3238.7060030499997</v>
          </cell>
          <cell r="R56">
            <v>3238.9060030499995</v>
          </cell>
          <cell r="S56">
            <v>0.48872775000018009</v>
          </cell>
          <cell r="T56" t="e">
            <v>#N/A</v>
          </cell>
          <cell r="U56">
            <v>4.5</v>
          </cell>
          <cell r="V56">
            <v>4.6499999999996362</v>
          </cell>
          <cell r="W56">
            <v>4.9499999999998181</v>
          </cell>
          <cell r="X56">
            <v>5.5195346772880818</v>
          </cell>
          <cell r="Z56" t="str">
            <v>MURO DE PROYECTO</v>
          </cell>
        </row>
        <row r="57">
          <cell r="C57">
            <v>39568.000110000001</v>
          </cell>
          <cell r="E57" t="str">
            <v>Z.R.</v>
          </cell>
          <cell r="F57">
            <v>7.4999999999999997E-2</v>
          </cell>
          <cell r="G57">
            <v>0.15</v>
          </cell>
          <cell r="H57">
            <v>8.2818706818579807E-2</v>
          </cell>
          <cell r="I57" t="e">
            <v>#N/A</v>
          </cell>
          <cell r="J57">
            <v>4.5</v>
          </cell>
          <cell r="K57">
            <v>4.6124999999997272</v>
          </cell>
          <cell r="L57">
            <v>4.8374999999998636</v>
          </cell>
          <cell r="M57">
            <v>5.2022416004179286</v>
          </cell>
          <cell r="N57">
            <v>3239.3358220618184</v>
          </cell>
          <cell r="O57">
            <v>3239.2608220618185</v>
          </cell>
          <cell r="P57">
            <v>3239.1108220618185</v>
          </cell>
          <cell r="Q57">
            <v>3238.828003355</v>
          </cell>
          <cell r="R57">
            <v>3239.0280033549998</v>
          </cell>
          <cell r="S57">
            <v>0.50781870681839791</v>
          </cell>
          <cell r="T57" t="e">
            <v>#N/A</v>
          </cell>
          <cell r="U57">
            <v>4.5</v>
          </cell>
          <cell r="V57">
            <v>4.5000074999999997</v>
          </cell>
          <cell r="W57">
            <v>4.5000225</v>
          </cell>
          <cell r="X57">
            <v>4.500053894714144</v>
          </cell>
          <cell r="Z57" t="str">
            <v>MURO DE PROYECTO</v>
          </cell>
        </row>
        <row r="58">
          <cell r="C58">
            <v>39572.000111000001</v>
          </cell>
          <cell r="E58" t="str">
            <v>Z.R.</v>
          </cell>
          <cell r="F58">
            <v>7.4999999999999997E-2</v>
          </cell>
          <cell r="G58">
            <v>0.15</v>
          </cell>
          <cell r="H58">
            <v>0.19340965118217354</v>
          </cell>
          <cell r="I58" t="e">
            <v>#N/A</v>
          </cell>
          <cell r="J58">
            <v>4.5</v>
          </cell>
          <cell r="K58">
            <v>4.6124999999997272</v>
          </cell>
          <cell r="L58">
            <v>4.8374999999998636</v>
          </cell>
          <cell r="M58">
            <v>5.380763169591523</v>
          </cell>
          <cell r="N58">
            <v>3239.4769130061818</v>
          </cell>
          <cell r="O58">
            <v>3239.401913006182</v>
          </cell>
          <cell r="P58">
            <v>3239.2519130061819</v>
          </cell>
          <cell r="Q58">
            <v>3238.8585033549998</v>
          </cell>
          <cell r="R58">
            <v>3239.0585033549996</v>
          </cell>
          <cell r="S58">
            <v>0.61840965118199165</v>
          </cell>
          <cell r="T58" t="e">
            <v>#N/A</v>
          </cell>
          <cell r="U58">
            <v>4.5</v>
          </cell>
          <cell r="V58">
            <v>4.5000074999999997</v>
          </cell>
          <cell r="W58">
            <v>4.5000225</v>
          </cell>
          <cell r="X58">
            <v>4.5000672799565251</v>
          </cell>
          <cell r="Z58" t="str">
            <v>MURO DE PROYECTO</v>
          </cell>
        </row>
        <row r="59">
          <cell r="C59">
            <v>39576.000111100002</v>
          </cell>
          <cell r="E59" t="str">
            <v>Z.R.</v>
          </cell>
          <cell r="F59">
            <v>7.4999999999999997E-2</v>
          </cell>
          <cell r="G59">
            <v>0.15</v>
          </cell>
          <cell r="H59">
            <v>0.16674990956644251</v>
          </cell>
          <cell r="I59" t="e">
            <v>#N/A</v>
          </cell>
          <cell r="J59">
            <v>4.5</v>
          </cell>
          <cell r="K59">
            <v>4.6124999999997272</v>
          </cell>
          <cell r="L59">
            <v>4.8374999999998636</v>
          </cell>
          <cell r="M59">
            <v>5.3509298251974968</v>
          </cell>
          <cell r="N59">
            <v>3239.6180039188002</v>
          </cell>
          <cell r="O59">
            <v>3239.5430039188004</v>
          </cell>
          <cell r="P59">
            <v>3239.3930039188003</v>
          </cell>
          <cell r="Q59">
            <v>3239.026254009234</v>
          </cell>
          <cell r="R59">
            <v>3239.2262540092338</v>
          </cell>
          <cell r="S59">
            <v>0.59174990956626061</v>
          </cell>
          <cell r="T59" t="e">
            <v>#N/A</v>
          </cell>
          <cell r="U59">
            <v>4.5</v>
          </cell>
          <cell r="V59">
            <v>4.5000074999999997</v>
          </cell>
          <cell r="W59">
            <v>4.5000225</v>
          </cell>
          <cell r="X59">
            <v>4.5000669400924869</v>
          </cell>
          <cell r="Z59" t="str">
            <v>MURO DE PROYECTO</v>
          </cell>
        </row>
        <row r="60">
          <cell r="C60">
            <v>39580</v>
          </cell>
          <cell r="E60" t="str">
            <v>Z.R.</v>
          </cell>
          <cell r="F60">
            <v>7.4999999999999997E-2</v>
          </cell>
          <cell r="G60">
            <v>0.15</v>
          </cell>
          <cell r="H60">
            <v>0.14009090909112273</v>
          </cell>
          <cell r="I60">
            <v>3.05</v>
          </cell>
          <cell r="J60">
            <v>4.5</v>
          </cell>
          <cell r="K60">
            <v>4.6124999999997272</v>
          </cell>
          <cell r="L60">
            <v>4.8374999999998636</v>
          </cell>
          <cell r="M60">
            <v>5.3214652231948572</v>
          </cell>
          <cell r="N60">
            <v>3239.7590909090909</v>
          </cell>
          <cell r="O60">
            <v>3239.6840909090911</v>
          </cell>
          <cell r="P60">
            <v>3239.534090909091</v>
          </cell>
          <cell r="Q60">
            <v>3239.194</v>
          </cell>
          <cell r="R60">
            <v>3239.3939999999998</v>
          </cell>
          <cell r="S60">
            <v>0.56509090909094084</v>
          </cell>
          <cell r="T60">
            <v>3.3</v>
          </cell>
          <cell r="U60">
            <v>4.5</v>
          </cell>
          <cell r="V60">
            <v>4.5000074999999997</v>
          </cell>
          <cell r="W60">
            <v>4.5000225</v>
          </cell>
          <cell r="X60">
            <v>4.5000666002375462</v>
          </cell>
          <cell r="Z60" t="str">
            <v>MURO DE PROYECTO</v>
          </cell>
        </row>
        <row r="61">
          <cell r="C61">
            <v>39584.000000100001</v>
          </cell>
          <cell r="E61" t="str">
            <v>Z.R.</v>
          </cell>
          <cell r="F61">
            <v>7.4999999999999997E-2</v>
          </cell>
          <cell r="G61">
            <v>0.15</v>
          </cell>
          <cell r="H61">
            <v>0.13718181810954774</v>
          </cell>
          <cell r="I61" t="e">
            <v>#N/A</v>
          </cell>
          <cell r="J61">
            <v>4.5</v>
          </cell>
          <cell r="K61">
            <v>4.6124999999997272</v>
          </cell>
          <cell r="L61">
            <v>4.8374999999998636</v>
          </cell>
          <cell r="M61">
            <v>5.2691019955198612</v>
          </cell>
          <cell r="N61">
            <v>3239.9001818217093</v>
          </cell>
          <cell r="O61">
            <v>3239.8251818217095</v>
          </cell>
          <cell r="P61">
            <v>3239.6751818217094</v>
          </cell>
          <cell r="Q61">
            <v>3239.3380000036</v>
          </cell>
          <cell r="R61">
            <v>3239.5380000035998</v>
          </cell>
          <cell r="S61">
            <v>0.56218181810936585</v>
          </cell>
          <cell r="T61" t="e">
            <v>#N/A</v>
          </cell>
          <cell r="U61">
            <v>4.5900000022500169</v>
          </cell>
          <cell r="V61">
            <v>4.5900075022500166</v>
          </cell>
          <cell r="W61">
            <v>4.590022502250017</v>
          </cell>
          <cell r="X61">
            <v>4.5900665068506976</v>
          </cell>
          <cell r="Z61" t="str">
            <v>MURO DE PROYECTO</v>
          </cell>
        </row>
        <row r="62">
          <cell r="C62">
            <v>39588.000010100004</v>
          </cell>
          <cell r="E62" t="str">
            <v>Z.R.</v>
          </cell>
          <cell r="F62">
            <v>7.4999999999999997E-2</v>
          </cell>
          <cell r="G62">
            <v>0.15</v>
          </cell>
          <cell r="H62">
            <v>0.24227307992750866</v>
          </cell>
          <cell r="I62" t="e">
            <v>#N/A</v>
          </cell>
          <cell r="J62">
            <v>4.5</v>
          </cell>
          <cell r="K62">
            <v>4.6124999999997272</v>
          </cell>
          <cell r="L62">
            <v>4.8374999999998636</v>
          </cell>
          <cell r="M62">
            <v>5.3742989510902905</v>
          </cell>
          <cell r="N62">
            <v>3240.0412730835274</v>
          </cell>
          <cell r="O62">
            <v>3239.9662730835275</v>
          </cell>
          <cell r="P62">
            <v>3239.8162730835274</v>
          </cell>
          <cell r="Q62">
            <v>3239.3740000036</v>
          </cell>
          <cell r="R62">
            <v>3239.5740000035998</v>
          </cell>
          <cell r="S62">
            <v>0.66727307992732676</v>
          </cell>
          <cell r="T62" t="e">
            <v>#N/A</v>
          </cell>
          <cell r="U62">
            <v>4.6800002272500931</v>
          </cell>
          <cell r="V62">
            <v>4.6800077272500928</v>
          </cell>
          <cell r="W62">
            <v>4.6800227272500932</v>
          </cell>
          <cell r="X62">
            <v>4.6800774360387711</v>
          </cell>
          <cell r="Z62" t="str">
            <v>MURO DE PROYECTO</v>
          </cell>
        </row>
        <row r="63">
          <cell r="C63">
            <v>39590</v>
          </cell>
          <cell r="E63" t="str">
            <v>Z.R.</v>
          </cell>
          <cell r="F63">
            <v>7.4999999999999997E-2</v>
          </cell>
          <cell r="G63">
            <v>0.15</v>
          </cell>
          <cell r="H63">
            <v>0.22281855756900767</v>
          </cell>
          <cell r="I63" t="e">
            <v>#N/A</v>
          </cell>
          <cell r="J63">
            <v>4.5</v>
          </cell>
          <cell r="K63">
            <v>4.6124999999997272</v>
          </cell>
          <cell r="L63">
            <v>4.8374999999998636</v>
          </cell>
          <cell r="M63">
            <v>5.322579320103455</v>
          </cell>
          <cell r="N63">
            <v>3240.1118181818183</v>
          </cell>
          <cell r="O63">
            <v>3240.0368181818185</v>
          </cell>
          <cell r="P63">
            <v>3239.8868181818184</v>
          </cell>
          <cell r="Q63">
            <v>3239.4639996242495</v>
          </cell>
          <cell r="R63">
            <v>3239.6639996242493</v>
          </cell>
          <cell r="S63">
            <v>0.64781855756882578</v>
          </cell>
          <cell r="T63" t="e">
            <v>#N/A</v>
          </cell>
          <cell r="U63">
            <v>4.7249999999999996</v>
          </cell>
          <cell r="V63">
            <v>4.7250074999999994</v>
          </cell>
          <cell r="W63">
            <v>4.7250224999999997</v>
          </cell>
          <cell r="X63">
            <v>4.7250753607398259</v>
          </cell>
          <cell r="Z63" t="str">
            <v>MURO DE PROYECTO</v>
          </cell>
        </row>
        <row r="64">
          <cell r="C64">
            <v>39600</v>
          </cell>
          <cell r="E64" t="str">
            <v>Z.R.</v>
          </cell>
          <cell r="F64">
            <v>7.4999999999999997E-2</v>
          </cell>
          <cell r="G64">
            <v>0.15</v>
          </cell>
          <cell r="H64">
            <v>0.12554545454568142</v>
          </cell>
          <cell r="I64">
            <v>3.15</v>
          </cell>
          <cell r="J64">
            <v>4.5</v>
          </cell>
          <cell r="K64">
            <v>4.6124999999997272</v>
          </cell>
          <cell r="L64">
            <v>4.8374999999998636</v>
          </cell>
          <cell r="M64">
            <v>5.0763563266082485</v>
          </cell>
          <cell r="N64">
            <v>3240.4645454545457</v>
          </cell>
          <cell r="O64">
            <v>3240.3895454545459</v>
          </cell>
          <cell r="P64">
            <v>3240.2395454545458</v>
          </cell>
          <cell r="Q64">
            <v>3239.9140000000002</v>
          </cell>
          <cell r="R64">
            <v>3240.114</v>
          </cell>
          <cell r="S64">
            <v>0.55054545454549952</v>
          </cell>
          <cell r="T64">
            <v>4.25</v>
          </cell>
          <cell r="U64">
            <v>4.95</v>
          </cell>
          <cell r="V64">
            <v>4.9500074999999999</v>
          </cell>
          <cell r="W64">
            <v>4.9500225000000002</v>
          </cell>
          <cell r="X64">
            <v>4.9500611694429075</v>
          </cell>
        </row>
        <row r="65">
          <cell r="C65">
            <v>39610</v>
          </cell>
          <cell r="E65" t="str">
            <v>Z.R.</v>
          </cell>
          <cell r="F65">
            <v>7.4999999999999997E-2</v>
          </cell>
          <cell r="G65">
            <v>0.15</v>
          </cell>
          <cell r="H65">
            <v>0.16227272727282979</v>
          </cell>
          <cell r="I65">
            <v>3.25</v>
          </cell>
          <cell r="J65">
            <v>4.5</v>
          </cell>
          <cell r="K65">
            <v>4.6124999999997272</v>
          </cell>
          <cell r="L65">
            <v>4.8374999999998636</v>
          </cell>
          <cell r="M65">
            <v>5.2967393226596968</v>
          </cell>
          <cell r="N65">
            <v>3240.8172727272727</v>
          </cell>
          <cell r="O65">
            <v>3240.7422727272728</v>
          </cell>
          <cell r="P65">
            <v>3240.5922727272728</v>
          </cell>
          <cell r="Q65">
            <v>3240.23</v>
          </cell>
          <cell r="R65">
            <v>3240.43</v>
          </cell>
          <cell r="S65">
            <v>0.5872727272726479</v>
          </cell>
          <cell r="T65">
            <v>4.3</v>
          </cell>
          <cell r="U65">
            <v>5.1749999999999998</v>
          </cell>
          <cell r="V65">
            <v>5.1750074999999995</v>
          </cell>
          <cell r="W65">
            <v>5.1750224999999999</v>
          </cell>
          <cell r="X65">
            <v>5.1750645644534448</v>
          </cell>
          <cell r="Y65">
            <v>0</v>
          </cell>
        </row>
        <row r="66">
          <cell r="C66">
            <v>39620</v>
          </cell>
          <cell r="E66" t="str">
            <v>Z.R.</v>
          </cell>
          <cell r="F66">
            <v>7.4999999999999997E-2</v>
          </cell>
          <cell r="G66">
            <v>0.15</v>
          </cell>
          <cell r="H66">
            <v>0.18447498655214076</v>
          </cell>
          <cell r="I66">
            <v>3.4249999999999998</v>
          </cell>
          <cell r="J66">
            <v>4.5</v>
          </cell>
          <cell r="K66">
            <v>4.6124999999997272</v>
          </cell>
          <cell r="L66">
            <v>4.8374999999998636</v>
          </cell>
          <cell r="M66">
            <v>5.4206491553597358</v>
          </cell>
          <cell r="N66">
            <v>3241.1394749865522</v>
          </cell>
          <cell r="O66">
            <v>3241.0644749865523</v>
          </cell>
          <cell r="P66">
            <v>3240.9144749865522</v>
          </cell>
          <cell r="Q66">
            <v>3240.53</v>
          </cell>
          <cell r="R66">
            <v>3240.73</v>
          </cell>
          <cell r="S66">
            <v>0.60947498655195886</v>
          </cell>
          <cell r="T66">
            <v>4.3499999999999996</v>
          </cell>
          <cell r="U66">
            <v>5.4</v>
          </cell>
          <cell r="V66">
            <v>5.4000075000000001</v>
          </cell>
          <cell r="W66">
            <v>5.4000225000000004</v>
          </cell>
          <cell r="X66">
            <v>5.4000605753091371</v>
          </cell>
          <cell r="Y66">
            <v>-3.0525013448090669E-2</v>
          </cell>
        </row>
        <row r="67">
          <cell r="C67">
            <v>39630</v>
          </cell>
          <cell r="E67" t="str">
            <v>Z.R.</v>
          </cell>
          <cell r="F67">
            <v>7.4999999999999997E-2</v>
          </cell>
          <cell r="G67">
            <v>0.15</v>
          </cell>
          <cell r="H67">
            <v>0.15562721893493289</v>
          </cell>
          <cell r="I67">
            <v>3.6</v>
          </cell>
          <cell r="J67">
            <v>4.5</v>
          </cell>
          <cell r="K67">
            <v>4.6124999999997272</v>
          </cell>
          <cell r="L67">
            <v>4.8374999999998636</v>
          </cell>
          <cell r="M67">
            <v>5.3907767845899075</v>
          </cell>
          <cell r="N67">
            <v>3241.4006272189349</v>
          </cell>
          <cell r="O67">
            <v>3241.3256272189351</v>
          </cell>
          <cell r="P67">
            <v>3241.175627218935</v>
          </cell>
          <cell r="Q67">
            <v>3240.82</v>
          </cell>
          <cell r="R67">
            <v>3241.02</v>
          </cell>
          <cell r="S67">
            <v>0.580627218934751</v>
          </cell>
          <cell r="T67">
            <v>4.3</v>
          </cell>
          <cell r="U67">
            <v>5.4</v>
          </cell>
          <cell r="V67">
            <v>5.4000075000000001</v>
          </cell>
          <cell r="W67">
            <v>5.4000225000000004</v>
          </cell>
          <cell r="X67">
            <v>5.4000601978556011</v>
          </cell>
          <cell r="Y67">
            <v>-0.12210005379236268</v>
          </cell>
        </row>
        <row r="68">
          <cell r="C68">
            <v>39640</v>
          </cell>
          <cell r="E68" t="str">
            <v>Z.R.</v>
          </cell>
          <cell r="F68">
            <v>7.4999999999999997E-2</v>
          </cell>
          <cell r="G68">
            <v>0.15</v>
          </cell>
          <cell r="H68">
            <v>0.15572942442204293</v>
          </cell>
          <cell r="I68">
            <v>3.6500000000000004</v>
          </cell>
          <cell r="J68">
            <v>4.5</v>
          </cell>
          <cell r="K68">
            <v>4.6124999999997272</v>
          </cell>
          <cell r="L68">
            <v>4.8374999999998636</v>
          </cell>
          <cell r="M68">
            <v>5.3407552765204667</v>
          </cell>
          <cell r="N68">
            <v>3241.6007294244218</v>
          </cell>
          <cell r="O68">
            <v>3241.525729424422</v>
          </cell>
          <cell r="P68">
            <v>3241.3757294244219</v>
          </cell>
          <cell r="Q68">
            <v>3241.02</v>
          </cell>
          <cell r="R68">
            <v>3241.22</v>
          </cell>
          <cell r="S68">
            <v>0.58072942442186104</v>
          </cell>
          <cell r="T68">
            <v>4.2</v>
          </cell>
          <cell r="U68">
            <v>5.4</v>
          </cell>
          <cell r="V68">
            <v>5.4000075000000001</v>
          </cell>
          <cell r="W68">
            <v>5.4000225000000004</v>
          </cell>
          <cell r="X68">
            <v>5.4000593588920145</v>
          </cell>
          <cell r="Y68">
            <v>-0.27472512103281599</v>
          </cell>
        </row>
        <row r="69">
          <cell r="C69">
            <v>39650</v>
          </cell>
          <cell r="E69" t="str">
            <v>Z.R.</v>
          </cell>
          <cell r="F69">
            <v>7.4999999999999997E-2</v>
          </cell>
          <cell r="G69">
            <v>0.15</v>
          </cell>
          <cell r="H69">
            <v>0.12478160301261595</v>
          </cell>
          <cell r="I69">
            <v>3.7</v>
          </cell>
          <cell r="J69">
            <v>4.5</v>
          </cell>
          <cell r="K69">
            <v>4.6124999999997272</v>
          </cell>
          <cell r="L69">
            <v>4.8374999999998636</v>
          </cell>
          <cell r="M69">
            <v>5.3420667744630723</v>
          </cell>
          <cell r="N69">
            <v>3241.7397816030125</v>
          </cell>
          <cell r="O69">
            <v>3241.6647816030127</v>
          </cell>
          <cell r="P69">
            <v>3241.5147816030126</v>
          </cell>
          <cell r="Q69">
            <v>3241.19</v>
          </cell>
          <cell r="R69">
            <v>3241.39</v>
          </cell>
          <cell r="S69">
            <v>0.54978160301243406</v>
          </cell>
          <cell r="T69">
            <v>4.0999999999999996</v>
          </cell>
          <cell r="U69">
            <v>5.4</v>
          </cell>
          <cell r="V69">
            <v>5.4000075000000001</v>
          </cell>
          <cell r="W69">
            <v>5.4000225000000004</v>
          </cell>
          <cell r="X69">
            <v>5.400057744255002</v>
          </cell>
          <cell r="Y69">
            <v>-0.4884002151694507</v>
          </cell>
        </row>
        <row r="70">
          <cell r="C70">
            <v>39660</v>
          </cell>
          <cell r="E70" t="str">
            <v>Z.R.</v>
          </cell>
          <cell r="F70">
            <v>7.4999999999999997E-2</v>
          </cell>
          <cell r="G70">
            <v>0.15</v>
          </cell>
          <cell r="H70">
            <v>0.14278375470703394</v>
          </cell>
          <cell r="I70">
            <v>3.8</v>
          </cell>
          <cell r="J70">
            <v>4.5</v>
          </cell>
          <cell r="K70">
            <v>4.6124999999997272</v>
          </cell>
          <cell r="L70">
            <v>4.8374999999998636</v>
          </cell>
          <cell r="M70">
            <v>5.3169227277146645</v>
          </cell>
          <cell r="N70">
            <v>3241.8177837547069</v>
          </cell>
          <cell r="O70">
            <v>3241.742783754707</v>
          </cell>
          <cell r="P70">
            <v>3241.5927837547069</v>
          </cell>
          <cell r="Q70">
            <v>3241.25</v>
          </cell>
          <cell r="R70">
            <v>3241.45</v>
          </cell>
          <cell r="S70">
            <v>0.56778375470685205</v>
          </cell>
          <cell r="T70">
            <v>3.6</v>
          </cell>
          <cell r="U70">
            <v>5.4</v>
          </cell>
          <cell r="V70">
            <v>5.4000075000000001</v>
          </cell>
          <cell r="W70">
            <v>5.4000225000000004</v>
          </cell>
          <cell r="X70">
            <v>5.4000462784281558</v>
          </cell>
          <cell r="Y70">
            <v>-0.76312533620226675</v>
          </cell>
          <cell r="Z70">
            <v>39610</v>
          </cell>
        </row>
        <row r="71">
          <cell r="C71">
            <v>39670</v>
          </cell>
          <cell r="E71" t="str">
            <v>Z.R.</v>
          </cell>
          <cell r="F71">
            <v>7.4999999999999997E-2</v>
          </cell>
          <cell r="G71">
            <v>0.15</v>
          </cell>
          <cell r="H71">
            <v>0.12973587950536966</v>
          </cell>
          <cell r="I71">
            <v>3.8</v>
          </cell>
          <cell r="J71">
            <v>4.5</v>
          </cell>
          <cell r="K71">
            <v>4.6124999999997272</v>
          </cell>
          <cell r="L71">
            <v>4.8374999999998636</v>
          </cell>
          <cell r="M71">
            <v>5.2932884000831661</v>
          </cell>
          <cell r="N71">
            <v>3241.8347358795054</v>
          </cell>
          <cell r="O71">
            <v>3241.7597358795056</v>
          </cell>
          <cell r="P71">
            <v>3241.6097358795055</v>
          </cell>
          <cell r="Q71">
            <v>3241.28</v>
          </cell>
          <cell r="R71">
            <v>3241.48</v>
          </cell>
          <cell r="S71">
            <v>0.55473587950518777</v>
          </cell>
          <cell r="T71">
            <v>4</v>
          </cell>
          <cell r="U71">
            <v>5.4</v>
          </cell>
          <cell r="V71">
            <v>5.4000075000000001</v>
          </cell>
          <cell r="W71">
            <v>5.4000225000000004</v>
          </cell>
          <cell r="X71">
            <v>5.4000547987748941</v>
          </cell>
          <cell r="Y71">
            <v>-1.098900484131264</v>
          </cell>
          <cell r="Z71">
            <v>130</v>
          </cell>
        </row>
        <row r="72">
          <cell r="C72">
            <v>39680</v>
          </cell>
          <cell r="E72" t="str">
            <v>Z.R.</v>
          </cell>
          <cell r="F72">
            <v>7.4999999999999997E-2</v>
          </cell>
          <cell r="G72">
            <v>0.15</v>
          </cell>
          <cell r="H72">
            <v>0.12563797740713198</v>
          </cell>
          <cell r="I72">
            <v>3.8</v>
          </cell>
          <cell r="J72">
            <v>4.5</v>
          </cell>
          <cell r="K72">
            <v>4.6124999999997272</v>
          </cell>
          <cell r="L72">
            <v>4.8374999999998636</v>
          </cell>
          <cell r="M72">
            <v>5.289456745884892</v>
          </cell>
          <cell r="N72">
            <v>3241.7906379774072</v>
          </cell>
          <cell r="O72">
            <v>3241.7156379774074</v>
          </cell>
          <cell r="P72">
            <v>3241.5656379774073</v>
          </cell>
          <cell r="Q72">
            <v>3241.2400000000002</v>
          </cell>
          <cell r="R72">
            <v>3241.44</v>
          </cell>
          <cell r="S72">
            <v>0.55063797740695009</v>
          </cell>
          <cell r="T72">
            <v>3.5</v>
          </cell>
          <cell r="U72">
            <v>5.0999999999999996</v>
          </cell>
          <cell r="V72">
            <v>5.1000074999999994</v>
          </cell>
          <cell r="W72">
            <v>5.1000224999999997</v>
          </cell>
          <cell r="X72">
            <v>5.1000556468601239</v>
          </cell>
          <cell r="Y72">
            <v>-1.098900484131264</v>
          </cell>
          <cell r="Z72">
            <v>39740</v>
          </cell>
        </row>
        <row r="73">
          <cell r="C73">
            <v>39690</v>
          </cell>
          <cell r="D73">
            <v>39691</v>
          </cell>
          <cell r="E73" t="str">
            <v>Z.R.</v>
          </cell>
          <cell r="F73">
            <v>7.4999999999999997E-2</v>
          </cell>
          <cell r="G73">
            <v>0.15</v>
          </cell>
          <cell r="H73">
            <v>0.13049004841323039</v>
          </cell>
          <cell r="I73">
            <v>3.8</v>
          </cell>
          <cell r="J73">
            <v>4.5</v>
          </cell>
          <cell r="K73">
            <v>4.6124999999997272</v>
          </cell>
          <cell r="L73">
            <v>4.8374999999998636</v>
          </cell>
          <cell r="M73">
            <v>5.2561367404282908</v>
          </cell>
          <cell r="N73">
            <v>3241.6854900484132</v>
          </cell>
          <cell r="O73">
            <v>3241.6104900484133</v>
          </cell>
          <cell r="P73">
            <v>3241.4604900484132</v>
          </cell>
          <cell r="Q73">
            <v>3241.13</v>
          </cell>
          <cell r="R73">
            <v>3241.33</v>
          </cell>
          <cell r="S73">
            <v>0.5554900484130485</v>
          </cell>
          <cell r="T73">
            <v>3.6</v>
          </cell>
          <cell r="U73">
            <v>4.8</v>
          </cell>
          <cell r="V73">
            <v>4.8000074999999995</v>
          </cell>
          <cell r="W73">
            <v>4.8000224999999999</v>
          </cell>
          <cell r="X73">
            <v>4.8000551491961403</v>
          </cell>
          <cell r="Y73">
            <v>-0.76312533620226675</v>
          </cell>
        </row>
        <row r="74">
          <cell r="C74">
            <v>39693.65</v>
          </cell>
          <cell r="E74" t="str">
            <v>Z.R.</v>
          </cell>
          <cell r="F74">
            <v>7.4999999999999997E-2</v>
          </cell>
          <cell r="G74">
            <v>0.15</v>
          </cell>
          <cell r="H74">
            <v>0.11990272950552025</v>
          </cell>
          <cell r="I74">
            <v>3.8</v>
          </cell>
          <cell r="J74">
            <v>4.5</v>
          </cell>
          <cell r="K74">
            <v>4.6124999999997272</v>
          </cell>
          <cell r="L74">
            <v>4.8374999999998636</v>
          </cell>
          <cell r="M74">
            <v>5.2360169001627721</v>
          </cell>
          <cell r="N74">
            <v>3241.6319027295053</v>
          </cell>
          <cell r="O74">
            <v>3241.5569027295055</v>
          </cell>
          <cell r="P74">
            <v>3241.4069027295054</v>
          </cell>
          <cell r="Q74">
            <v>3241.087</v>
          </cell>
          <cell r="R74">
            <v>3241.2869999999998</v>
          </cell>
          <cell r="S74">
            <v>0.54490272950533836</v>
          </cell>
          <cell r="T74">
            <v>4</v>
          </cell>
          <cell r="U74">
            <v>4.8</v>
          </cell>
          <cell r="V74">
            <v>4.912499999999727</v>
          </cell>
          <cell r="W74">
            <v>5.1374999999998634</v>
          </cell>
          <cell r="X74">
            <v>5.7357208281027949</v>
          </cell>
          <cell r="Y74">
            <v>-0.65577573203331652</v>
          </cell>
          <cell r="Z74" t="str">
            <v>ALC. EXISTENTE</v>
          </cell>
        </row>
        <row r="75">
          <cell r="C75">
            <v>39700</v>
          </cell>
          <cell r="E75" t="str">
            <v>Z.R.</v>
          </cell>
          <cell r="F75">
            <v>7.4999999999999997E-2</v>
          </cell>
          <cell r="G75">
            <v>0.15</v>
          </cell>
          <cell r="H75">
            <v>0.10429209252324653</v>
          </cell>
          <cell r="I75">
            <v>3.35</v>
          </cell>
          <cell r="J75">
            <v>4.5</v>
          </cell>
          <cell r="K75">
            <v>4.6124999999997272</v>
          </cell>
          <cell r="L75">
            <v>4.8374999999998636</v>
          </cell>
          <cell r="M75">
            <v>5.1754615113734825</v>
          </cell>
          <cell r="N75">
            <v>3241.5192920925233</v>
          </cell>
          <cell r="O75">
            <v>3241.4442920925235</v>
          </cell>
          <cell r="P75">
            <v>3241.2942920925234</v>
          </cell>
          <cell r="Q75">
            <v>3240.9900000000002</v>
          </cell>
          <cell r="R75">
            <v>3241.19</v>
          </cell>
          <cell r="S75">
            <v>0.52929209252306464</v>
          </cell>
          <cell r="T75">
            <v>4</v>
          </cell>
          <cell r="U75">
            <v>4.8</v>
          </cell>
          <cell r="V75">
            <v>4.8000074999999995</v>
          </cell>
          <cell r="W75">
            <v>4.8000224999999999</v>
          </cell>
          <cell r="X75">
            <v>4.800054249414667</v>
          </cell>
          <cell r="Y75">
            <v>-0.4884002151694507</v>
          </cell>
        </row>
        <row r="76">
          <cell r="C76">
            <v>39710</v>
          </cell>
          <cell r="D76">
            <v>39711</v>
          </cell>
          <cell r="E76" t="str">
            <v>Z.R.</v>
          </cell>
          <cell r="F76">
            <v>7.4999999999999997E-2</v>
          </cell>
          <cell r="G76">
            <v>0.15</v>
          </cell>
          <cell r="H76">
            <v>0.10704410973667108</v>
          </cell>
          <cell r="I76">
            <v>3.6</v>
          </cell>
          <cell r="J76">
            <v>4.4000000000000004</v>
          </cell>
          <cell r="K76">
            <v>4.5124999999997275</v>
          </cell>
          <cell r="L76">
            <v>4.7374999999998639</v>
          </cell>
          <cell r="M76">
            <v>5.0680573268469162</v>
          </cell>
          <cell r="N76">
            <v>3241.2920441097367</v>
          </cell>
          <cell r="O76">
            <v>3241.2170441097369</v>
          </cell>
          <cell r="P76">
            <v>3241.0670441097368</v>
          </cell>
          <cell r="Q76">
            <v>3240.76</v>
          </cell>
          <cell r="R76">
            <v>3240.96</v>
          </cell>
          <cell r="S76">
            <v>0.53204410973648919</v>
          </cell>
          <cell r="T76">
            <v>4.0999999999999996</v>
          </cell>
          <cell r="U76">
            <v>4.875</v>
          </cell>
          <cell r="V76">
            <v>4.9874999999997272</v>
          </cell>
          <cell r="W76">
            <v>5.2124999999998636</v>
          </cell>
          <cell r="X76">
            <v>5.8101230092889926</v>
          </cell>
          <cell r="Y76">
            <v>-0.27472512103281599</v>
          </cell>
        </row>
        <row r="77">
          <cell r="C77">
            <v>39720</v>
          </cell>
          <cell r="D77">
            <v>39721</v>
          </cell>
          <cell r="E77" t="str">
            <v>Z.R.</v>
          </cell>
          <cell r="F77">
            <v>7.4999999999999997E-2</v>
          </cell>
          <cell r="G77">
            <v>0.15</v>
          </cell>
          <cell r="H77">
            <v>6.8746100053795084E-2</v>
          </cell>
          <cell r="I77">
            <v>3.55</v>
          </cell>
          <cell r="J77">
            <v>4.3</v>
          </cell>
          <cell r="K77">
            <v>4.412499999999727</v>
          </cell>
          <cell r="L77">
            <v>4.6374999999998634</v>
          </cell>
          <cell r="M77">
            <v>4.9423255822274603</v>
          </cell>
          <cell r="N77">
            <v>3241.0037461000538</v>
          </cell>
          <cell r="O77">
            <v>3240.928746100054</v>
          </cell>
          <cell r="P77">
            <v>3240.7787461000539</v>
          </cell>
          <cell r="Q77">
            <v>3240.51</v>
          </cell>
          <cell r="R77">
            <v>3240.71</v>
          </cell>
          <cell r="S77">
            <v>0.49374610005361319</v>
          </cell>
          <cell r="T77">
            <v>4</v>
          </cell>
          <cell r="U77">
            <v>4.95</v>
          </cell>
          <cell r="V77">
            <v>5.0624999999997273</v>
          </cell>
          <cell r="W77">
            <v>5.2874999999998638</v>
          </cell>
          <cell r="X77">
            <v>5.8309655394523485</v>
          </cell>
          <cell r="Y77">
            <v>-0.12210005379236268</v>
          </cell>
        </row>
        <row r="78">
          <cell r="C78">
            <v>39730</v>
          </cell>
          <cell r="E78" t="str">
            <v>Z.R.</v>
          </cell>
          <cell r="F78">
            <v>7.4999999999999997E-2</v>
          </cell>
          <cell r="G78">
            <v>0.15</v>
          </cell>
          <cell r="H78">
            <v>0.12839806347474222</v>
          </cell>
          <cell r="I78" t="e">
            <v>#N/A</v>
          </cell>
          <cell r="J78">
            <v>4.1499999999999995</v>
          </cell>
          <cell r="K78">
            <v>4.2624999999997266</v>
          </cell>
          <cell r="L78">
            <v>4.487499999999863</v>
          </cell>
          <cell r="M78">
            <v>4.9228298745356618</v>
          </cell>
          <cell r="N78">
            <v>3240.6543980634751</v>
          </cell>
          <cell r="O78">
            <v>3240.5793980634753</v>
          </cell>
          <cell r="P78">
            <v>3240.4293980634752</v>
          </cell>
          <cell r="Q78">
            <v>3240.1010000000006</v>
          </cell>
          <cell r="R78">
            <v>3240.3010000000004</v>
          </cell>
          <cell r="S78">
            <v>0.55339806347456033</v>
          </cell>
          <cell r="T78" t="e">
            <v>#N/A</v>
          </cell>
          <cell r="U78">
            <v>4.7249999999999996</v>
          </cell>
          <cell r="V78">
            <v>4.8749999999996358</v>
          </cell>
          <cell r="W78">
            <v>5.1749999999998177</v>
          </cell>
          <cell r="X78">
            <v>6.0118174601312147</v>
          </cell>
          <cell r="Y78">
            <v>-3.0525013448090669E-2</v>
          </cell>
        </row>
        <row r="79">
          <cell r="C79">
            <v>39740</v>
          </cell>
          <cell r="D79">
            <v>39741</v>
          </cell>
          <cell r="E79" t="str">
            <v>Z.R.</v>
          </cell>
          <cell r="F79">
            <v>7.4999999999999997E-2</v>
          </cell>
          <cell r="G79">
            <v>0.15</v>
          </cell>
          <cell r="H79">
            <v>0.12699999999986175</v>
          </cell>
          <cell r="I79">
            <v>3.45</v>
          </cell>
          <cell r="J79">
            <v>4</v>
          </cell>
          <cell r="K79">
            <v>4.1124999999997272</v>
          </cell>
          <cell r="L79">
            <v>4.3374999999998636</v>
          </cell>
          <cell r="M79">
            <v>4.8175271149666319</v>
          </cell>
          <cell r="N79">
            <v>3240.2440000000001</v>
          </cell>
          <cell r="O79">
            <v>3240.1690000000003</v>
          </cell>
          <cell r="P79">
            <v>3240.0190000000002</v>
          </cell>
          <cell r="Q79">
            <v>3239.6920000000005</v>
          </cell>
          <cell r="R79">
            <v>3239.8920000000003</v>
          </cell>
          <cell r="S79">
            <v>0.55199999999967986</v>
          </cell>
          <cell r="T79">
            <v>3.55</v>
          </cell>
          <cell r="U79">
            <v>4.5</v>
          </cell>
          <cell r="V79">
            <v>4.6499999999996362</v>
          </cell>
          <cell r="W79">
            <v>4.9499999999998181</v>
          </cell>
          <cell r="X79">
            <v>5.6444999999999892</v>
          </cell>
          <cell r="Y79">
            <v>0</v>
          </cell>
        </row>
        <row r="80">
          <cell r="C80">
            <v>39760</v>
          </cell>
          <cell r="D80">
            <v>39761</v>
          </cell>
          <cell r="E80" t="str">
            <v>Z.R.</v>
          </cell>
          <cell r="F80">
            <v>7.4999999999999997E-2</v>
          </cell>
          <cell r="G80">
            <v>0.15</v>
          </cell>
          <cell r="H80">
            <v>0.12515384615371658</v>
          </cell>
          <cell r="I80">
            <v>3.45</v>
          </cell>
          <cell r="J80">
            <v>4</v>
          </cell>
          <cell r="K80">
            <v>4.1124999999997272</v>
          </cell>
          <cell r="L80">
            <v>4.3374999999998636</v>
          </cell>
          <cell r="M80">
            <v>4.8165670246340655</v>
          </cell>
          <cell r="N80">
            <v>3239.3621538461539</v>
          </cell>
          <cell r="O80">
            <v>3239.2871538461541</v>
          </cell>
          <cell r="P80">
            <v>3239.137153846154</v>
          </cell>
          <cell r="Q80">
            <v>3238.8120000000004</v>
          </cell>
          <cell r="R80">
            <v>3239.0120000000002</v>
          </cell>
          <cell r="S80">
            <v>0.55015384615353469</v>
          </cell>
          <cell r="T80">
            <v>3.4</v>
          </cell>
          <cell r="U80">
            <v>4.5</v>
          </cell>
          <cell r="V80">
            <v>4.6499999999996362</v>
          </cell>
          <cell r="W80">
            <v>4.9499999999998181</v>
          </cell>
          <cell r="X80">
            <v>5.6620980745505278</v>
          </cell>
        </row>
        <row r="81">
          <cell r="C81">
            <v>39780</v>
          </cell>
          <cell r="D81">
            <v>39781</v>
          </cell>
          <cell r="E81" t="str">
            <v>Z.R.</v>
          </cell>
          <cell r="F81">
            <v>7.4999999999999997E-2</v>
          </cell>
          <cell r="G81">
            <v>0.15</v>
          </cell>
          <cell r="H81">
            <v>0.1033076923075896</v>
          </cell>
          <cell r="I81">
            <v>3.45</v>
          </cell>
          <cell r="J81">
            <v>4</v>
          </cell>
          <cell r="K81">
            <v>4.1124999999997272</v>
          </cell>
          <cell r="L81">
            <v>4.3374999999998636</v>
          </cell>
          <cell r="M81">
            <v>4.8478182814016337</v>
          </cell>
          <cell r="N81">
            <v>3238.4803076923076</v>
          </cell>
          <cell r="O81">
            <v>3238.4053076923078</v>
          </cell>
          <cell r="P81">
            <v>3238.2553076923077</v>
          </cell>
          <cell r="Q81">
            <v>3237.9520000000002</v>
          </cell>
          <cell r="R81">
            <v>3238.152</v>
          </cell>
          <cell r="S81">
            <v>0.52830769230740771</v>
          </cell>
          <cell r="T81">
            <v>3.5</v>
          </cell>
          <cell r="U81">
            <v>4.5</v>
          </cell>
          <cell r="V81">
            <v>4.6499999999996362</v>
          </cell>
          <cell r="W81">
            <v>4.9499999999998181</v>
          </cell>
          <cell r="X81">
            <v>5.5752538187138887</v>
          </cell>
        </row>
        <row r="82">
          <cell r="C82">
            <v>39800</v>
          </cell>
          <cell r="D82">
            <v>39801</v>
          </cell>
          <cell r="E82" t="str">
            <v>Z.R.</v>
          </cell>
          <cell r="F82">
            <v>7.4999999999999997E-2</v>
          </cell>
          <cell r="G82">
            <v>0.15</v>
          </cell>
          <cell r="H82">
            <v>7.1461538461699087E-2</v>
          </cell>
          <cell r="I82">
            <v>3.45</v>
          </cell>
          <cell r="J82">
            <v>3.9499999999999997</v>
          </cell>
          <cell r="K82">
            <v>4.0624999999997264</v>
          </cell>
          <cell r="L82">
            <v>4.2874999999998629</v>
          </cell>
          <cell r="M82">
            <v>4.7221019818757037</v>
          </cell>
          <cell r="N82">
            <v>3237.5984615384618</v>
          </cell>
          <cell r="O82">
            <v>3237.523461538462</v>
          </cell>
          <cell r="P82">
            <v>3237.3734615384619</v>
          </cell>
          <cell r="Q82">
            <v>3237.1020000000003</v>
          </cell>
          <cell r="R82">
            <v>3237.3020000000001</v>
          </cell>
          <cell r="S82">
            <v>0.49646153846151719</v>
          </cell>
          <cell r="T82">
            <v>3.4</v>
          </cell>
          <cell r="U82">
            <v>4.5</v>
          </cell>
          <cell r="V82">
            <v>4.6499999999996362</v>
          </cell>
          <cell r="W82">
            <v>4.9499999999998181</v>
          </cell>
          <cell r="X82">
            <v>5.5427150435763473</v>
          </cell>
        </row>
        <row r="83">
          <cell r="C83">
            <v>39820</v>
          </cell>
          <cell r="D83">
            <v>39821</v>
          </cell>
          <cell r="E83" t="str">
            <v>Z.R.</v>
          </cell>
          <cell r="F83">
            <v>7.4999999999999997E-2</v>
          </cell>
          <cell r="G83">
            <v>0.15</v>
          </cell>
          <cell r="H83">
            <v>8.2615384615019133E-2</v>
          </cell>
          <cell r="I83">
            <v>3.5</v>
          </cell>
          <cell r="J83">
            <v>3.9</v>
          </cell>
          <cell r="K83">
            <v>4.0124999999997275</v>
          </cell>
          <cell r="L83">
            <v>4.2374999999998639</v>
          </cell>
          <cell r="M83">
            <v>4.739448490137657</v>
          </cell>
          <cell r="N83">
            <v>3236.7166153846156</v>
          </cell>
          <cell r="O83">
            <v>3236.6416153846158</v>
          </cell>
          <cell r="P83">
            <v>3236.4916153846157</v>
          </cell>
          <cell r="Q83">
            <v>3236.2090000000007</v>
          </cell>
          <cell r="R83">
            <v>3236.4090000000006</v>
          </cell>
          <cell r="S83">
            <v>0.50761538461483724</v>
          </cell>
          <cell r="T83">
            <v>3.5</v>
          </cell>
          <cell r="U83">
            <v>4.5</v>
          </cell>
          <cell r="V83">
            <v>4.6499999999996362</v>
          </cell>
          <cell r="W83">
            <v>4.9499999999998181</v>
          </cell>
          <cell r="X83">
            <v>5.5752869060208434</v>
          </cell>
        </row>
        <row r="84">
          <cell r="C84">
            <v>39840</v>
          </cell>
          <cell r="D84">
            <v>39841</v>
          </cell>
          <cell r="E84" t="str">
            <v>Z.R.</v>
          </cell>
          <cell r="F84">
            <v>7.4999999999999997E-2</v>
          </cell>
          <cell r="G84">
            <v>0.15</v>
          </cell>
          <cell r="H84">
            <v>9.0769230769092241E-2</v>
          </cell>
          <cell r="I84">
            <v>3.45</v>
          </cell>
          <cell r="J84">
            <v>3.9</v>
          </cell>
          <cell r="K84">
            <v>4.0124999999997275</v>
          </cell>
          <cell r="L84">
            <v>4.2374999999998639</v>
          </cell>
          <cell r="M84">
            <v>4.6745714555891995</v>
          </cell>
          <cell r="N84">
            <v>3235.8347692307693</v>
          </cell>
          <cell r="O84">
            <v>3235.7597692307695</v>
          </cell>
          <cell r="P84">
            <v>3235.6097692307694</v>
          </cell>
          <cell r="Q84">
            <v>3235.3190000000004</v>
          </cell>
          <cell r="R84">
            <v>3235.5190000000002</v>
          </cell>
          <cell r="S84">
            <v>0.51576923076891035</v>
          </cell>
          <cell r="T84">
            <v>3.4</v>
          </cell>
          <cell r="U84">
            <v>4.5</v>
          </cell>
          <cell r="V84">
            <v>4.6499999999996362</v>
          </cell>
          <cell r="W84">
            <v>4.9499999999998181</v>
          </cell>
          <cell r="X84">
            <v>5.5387998684269633</v>
          </cell>
        </row>
        <row r="85">
          <cell r="C85">
            <v>39860</v>
          </cell>
          <cell r="D85">
            <v>39861</v>
          </cell>
          <cell r="E85" t="str">
            <v>Z.R.</v>
          </cell>
          <cell r="F85">
            <v>7.4999999999999997E-2</v>
          </cell>
          <cell r="G85">
            <v>0.15</v>
          </cell>
          <cell r="H85">
            <v>7.8923076922728791E-2</v>
          </cell>
          <cell r="I85">
            <v>3.5</v>
          </cell>
          <cell r="J85">
            <v>3.9</v>
          </cell>
          <cell r="K85">
            <v>4.0124999999997275</v>
          </cell>
          <cell r="L85">
            <v>4.2374999999998639</v>
          </cell>
          <cell r="M85">
            <v>4.6178175247902562</v>
          </cell>
          <cell r="N85">
            <v>3234.9529230769231</v>
          </cell>
          <cell r="O85">
            <v>3234.8779230769233</v>
          </cell>
          <cell r="P85">
            <v>3234.7279230769232</v>
          </cell>
          <cell r="Q85">
            <v>3234.4490000000005</v>
          </cell>
          <cell r="R85">
            <v>3234.6490000000003</v>
          </cell>
          <cell r="S85">
            <v>0.5039230769225469</v>
          </cell>
          <cell r="T85">
            <v>3.45</v>
          </cell>
          <cell r="U85">
            <v>4.5</v>
          </cell>
          <cell r="V85">
            <v>4.6499999999996362</v>
          </cell>
          <cell r="W85">
            <v>4.9499999999998181</v>
          </cell>
          <cell r="X85">
            <v>5.523857334524962</v>
          </cell>
        </row>
        <row r="86">
          <cell r="C86">
            <v>39880</v>
          </cell>
          <cell r="E86" t="str">
            <v>Z.R.</v>
          </cell>
          <cell r="F86">
            <v>7.4999999999999997E-2</v>
          </cell>
          <cell r="G86">
            <v>0.15</v>
          </cell>
          <cell r="H86">
            <v>0.10707692307678371</v>
          </cell>
          <cell r="I86">
            <v>3.9</v>
          </cell>
          <cell r="J86">
            <v>4.3499999999999996</v>
          </cell>
          <cell r="K86">
            <v>4.4624999999997268</v>
          </cell>
          <cell r="L86">
            <v>4.6874999999998632</v>
          </cell>
          <cell r="M86">
            <v>5.1573573724377741</v>
          </cell>
          <cell r="N86">
            <v>3234.0710769230773</v>
          </cell>
          <cell r="O86">
            <v>3233.9960769230775</v>
          </cell>
          <cell r="P86">
            <v>3233.8460769230774</v>
          </cell>
          <cell r="Q86">
            <v>3233.5390000000007</v>
          </cell>
          <cell r="R86">
            <v>3233.7390000000005</v>
          </cell>
          <cell r="S86">
            <v>0.53207692307660182</v>
          </cell>
          <cell r="T86">
            <v>3.7</v>
          </cell>
          <cell r="U86">
            <v>4.5</v>
          </cell>
          <cell r="V86">
            <v>4.6499999999996362</v>
          </cell>
          <cell r="W86">
            <v>4.9499999999998181</v>
          </cell>
          <cell r="X86">
            <v>5.4790978349570514</v>
          </cell>
        </row>
        <row r="87">
          <cell r="C87">
            <v>39890</v>
          </cell>
          <cell r="D87">
            <v>39891</v>
          </cell>
          <cell r="E87" t="str">
            <v>Z.R.</v>
          </cell>
          <cell r="F87">
            <v>7.4999999999999997E-2</v>
          </cell>
          <cell r="G87">
            <v>0.15</v>
          </cell>
          <cell r="H87">
            <v>0.14615384615344737</v>
          </cell>
          <cell r="I87">
            <v>4</v>
          </cell>
          <cell r="J87">
            <v>4.5749999999999993</v>
          </cell>
          <cell r="K87">
            <v>4.6874999999997264</v>
          </cell>
          <cell r="L87">
            <v>4.9124999999998629</v>
          </cell>
          <cell r="M87">
            <v>5.3998274422758534</v>
          </cell>
          <cell r="N87">
            <v>3233.6301538461539</v>
          </cell>
          <cell r="O87">
            <v>3233.5551538461541</v>
          </cell>
          <cell r="P87">
            <v>3233.405153846154</v>
          </cell>
          <cell r="Q87">
            <v>3233.0590000000007</v>
          </cell>
          <cell r="R87">
            <v>3233.2590000000005</v>
          </cell>
          <cell r="S87">
            <v>0.57115384615326548</v>
          </cell>
          <cell r="T87">
            <v>3.6</v>
          </cell>
          <cell r="U87">
            <v>4.5</v>
          </cell>
          <cell r="V87">
            <v>4.6499999999996362</v>
          </cell>
          <cell r="W87">
            <v>4.9499999999998181</v>
          </cell>
          <cell r="X87">
            <v>5.4735533697055905</v>
          </cell>
        </row>
        <row r="88">
          <cell r="C88">
            <v>39900</v>
          </cell>
          <cell r="E88" t="str">
            <v>Z.R.</v>
          </cell>
          <cell r="F88">
            <v>7.4999999999999997E-2</v>
          </cell>
          <cell r="G88">
            <v>0.15</v>
          </cell>
          <cell r="H88">
            <v>0.13023076923027474</v>
          </cell>
          <cell r="I88">
            <v>3.9</v>
          </cell>
          <cell r="J88">
            <v>4.8</v>
          </cell>
          <cell r="K88">
            <v>4.912499999999727</v>
          </cell>
          <cell r="L88">
            <v>5.1374999999998634</v>
          </cell>
          <cell r="M88">
            <v>5.6294912060289706</v>
          </cell>
          <cell r="N88">
            <v>3233.189230769231</v>
          </cell>
          <cell r="O88">
            <v>3233.1142307692312</v>
          </cell>
          <cell r="P88">
            <v>3232.9642307692311</v>
          </cell>
          <cell r="Q88">
            <v>3232.6340000000009</v>
          </cell>
          <cell r="R88">
            <v>3232.8340000000007</v>
          </cell>
          <cell r="S88">
            <v>0.55523076923009285</v>
          </cell>
          <cell r="T88">
            <v>3.7</v>
          </cell>
          <cell r="U88">
            <v>4.5</v>
          </cell>
          <cell r="V88">
            <v>4.6499999999996362</v>
          </cell>
          <cell r="W88">
            <v>4.9499999999998181</v>
          </cell>
          <cell r="X88">
            <v>5.5773828212592411</v>
          </cell>
        </row>
        <row r="89">
          <cell r="C89">
            <v>39910</v>
          </cell>
          <cell r="D89">
            <v>39911</v>
          </cell>
          <cell r="E89" t="str">
            <v>Z.R.</v>
          </cell>
          <cell r="F89">
            <v>7.4999999999999997E-2</v>
          </cell>
          <cell r="G89">
            <v>0.15</v>
          </cell>
          <cell r="H89">
            <v>0.13930769230719306</v>
          </cell>
          <cell r="I89">
            <v>4</v>
          </cell>
          <cell r="J89">
            <v>4.95</v>
          </cell>
          <cell r="K89">
            <v>5.0624999999997273</v>
          </cell>
          <cell r="L89">
            <v>5.2874999999998638</v>
          </cell>
          <cell r="M89">
            <v>5.8275865700552112</v>
          </cell>
          <cell r="N89">
            <v>3232.7483076923077</v>
          </cell>
          <cell r="O89">
            <v>3232.6733076923078</v>
          </cell>
          <cell r="P89">
            <v>3232.5233076923078</v>
          </cell>
          <cell r="Q89">
            <v>3232.1840000000007</v>
          </cell>
          <cell r="R89">
            <v>3232.3840000000005</v>
          </cell>
          <cell r="S89">
            <v>0.56430769230701117</v>
          </cell>
          <cell r="T89">
            <v>3.8</v>
          </cell>
          <cell r="U89">
            <v>4.5</v>
          </cell>
          <cell r="V89">
            <v>4.6499999999996362</v>
          </cell>
          <cell r="W89">
            <v>4.9499999999998181</v>
          </cell>
          <cell r="X89">
            <v>5.6353523502227247</v>
          </cell>
        </row>
        <row r="90">
          <cell r="C90">
            <v>39920</v>
          </cell>
          <cell r="E90" t="str">
            <v>Z.R.</v>
          </cell>
          <cell r="F90">
            <v>7.4999999999999997E-2</v>
          </cell>
          <cell r="G90">
            <v>0.15</v>
          </cell>
          <cell r="H90">
            <v>0.14838461538411138</v>
          </cell>
          <cell r="I90">
            <v>3.9</v>
          </cell>
          <cell r="J90">
            <v>5.1000000000000005</v>
          </cell>
          <cell r="K90">
            <v>5.2124999999997277</v>
          </cell>
          <cell r="L90">
            <v>5.4374999999998641</v>
          </cell>
          <cell r="M90">
            <v>5.9789092055475024</v>
          </cell>
          <cell r="N90">
            <v>3232.3073846153848</v>
          </cell>
          <cell r="O90">
            <v>3232.2323846153849</v>
          </cell>
          <cell r="P90">
            <v>3232.0823846153849</v>
          </cell>
          <cell r="Q90">
            <v>3231.7340000000008</v>
          </cell>
          <cell r="R90">
            <v>3231.9340000000007</v>
          </cell>
          <cell r="S90">
            <v>0.57338461538392949</v>
          </cell>
          <cell r="T90">
            <v>3.9</v>
          </cell>
          <cell r="U90">
            <v>4.5</v>
          </cell>
          <cell r="V90">
            <v>4.6499999999996362</v>
          </cell>
          <cell r="W90">
            <v>4.9499999999998181</v>
          </cell>
          <cell r="X90">
            <v>5.6628664495101102</v>
          </cell>
        </row>
        <row r="91">
          <cell r="C91">
            <v>39930</v>
          </cell>
          <cell r="E91" t="str">
            <v>Z.R.</v>
          </cell>
          <cell r="F91">
            <v>7.4999999999999997E-2</v>
          </cell>
          <cell r="G91">
            <v>0.15</v>
          </cell>
          <cell r="H91">
            <v>0.16746153846124798</v>
          </cell>
          <cell r="I91">
            <v>4</v>
          </cell>
          <cell r="J91">
            <v>5.25</v>
          </cell>
          <cell r="K91">
            <v>5.3624999999997272</v>
          </cell>
          <cell r="L91">
            <v>5.5874999999998636</v>
          </cell>
          <cell r="M91">
            <v>6.0437719117328115</v>
          </cell>
          <cell r="N91">
            <v>3231.8664615384619</v>
          </cell>
          <cell r="O91">
            <v>3231.791461538462</v>
          </cell>
          <cell r="P91">
            <v>3231.641461538462</v>
          </cell>
          <cell r="Q91">
            <v>3231.2740000000008</v>
          </cell>
          <cell r="R91">
            <v>3231.4740000000006</v>
          </cell>
          <cell r="S91">
            <v>0.59246153846106608</v>
          </cell>
          <cell r="T91">
            <v>3.9</v>
          </cell>
          <cell r="U91">
            <v>4.5</v>
          </cell>
          <cell r="V91">
            <v>4.6499999999996362</v>
          </cell>
          <cell r="W91">
            <v>4.9499999999998181</v>
          </cell>
          <cell r="X91">
            <v>5.6397512666968632</v>
          </cell>
        </row>
        <row r="92">
          <cell r="C92">
            <v>39940</v>
          </cell>
          <cell r="E92" t="str">
            <v>Z.R.</v>
          </cell>
          <cell r="F92">
            <v>7.4999999999999997E-2</v>
          </cell>
          <cell r="G92">
            <v>0.15</v>
          </cell>
          <cell r="H92">
            <v>0.11653846153776612</v>
          </cell>
          <cell r="I92">
            <v>3.9</v>
          </cell>
          <cell r="J92">
            <v>5.4</v>
          </cell>
          <cell r="K92">
            <v>5.5124999999997275</v>
          </cell>
          <cell r="L92">
            <v>5.7374999999998639</v>
          </cell>
          <cell r="M92">
            <v>6.1990058601912388</v>
          </cell>
          <cell r="N92">
            <v>3231.4255384615385</v>
          </cell>
          <cell r="O92">
            <v>3231.3505384615387</v>
          </cell>
          <cell r="P92">
            <v>3231.2005384615386</v>
          </cell>
          <cell r="Q92">
            <v>3230.8840000000009</v>
          </cell>
          <cell r="R92">
            <v>3231.0840000000007</v>
          </cell>
          <cell r="S92">
            <v>0.54153846153758423</v>
          </cell>
          <cell r="T92">
            <v>3.8</v>
          </cell>
          <cell r="U92">
            <v>4.5</v>
          </cell>
          <cell r="V92">
            <v>4.6499999999996362</v>
          </cell>
          <cell r="W92">
            <v>4.9499999999998181</v>
          </cell>
          <cell r="X92">
            <v>5.5914464763423126</v>
          </cell>
        </row>
        <row r="93">
          <cell r="C93">
            <v>39950</v>
          </cell>
          <cell r="E93" t="str">
            <v>Z.R.</v>
          </cell>
          <cell r="F93">
            <v>7.4999999999999997E-2</v>
          </cell>
          <cell r="G93">
            <v>0.15</v>
          </cell>
          <cell r="H93">
            <v>0.145615384615121</v>
          </cell>
          <cell r="I93">
            <v>3.9</v>
          </cell>
          <cell r="J93">
            <v>5.4</v>
          </cell>
          <cell r="K93">
            <v>5.5124999999997275</v>
          </cell>
          <cell r="L93">
            <v>5.7374999999998639</v>
          </cell>
          <cell r="M93">
            <v>6.4938315926869246</v>
          </cell>
          <cell r="N93">
            <v>3230.9846153846156</v>
          </cell>
          <cell r="O93">
            <v>3230.9096153846158</v>
          </cell>
          <cell r="P93">
            <v>3230.7596153846157</v>
          </cell>
          <cell r="Q93">
            <v>3230.4140000000007</v>
          </cell>
          <cell r="R93">
            <v>3230.6140000000005</v>
          </cell>
          <cell r="S93">
            <v>0.5706153846149391</v>
          </cell>
          <cell r="T93">
            <v>3.75</v>
          </cell>
          <cell r="U93">
            <v>4.5</v>
          </cell>
          <cell r="V93">
            <v>4.6499999999996362</v>
          </cell>
          <cell r="W93">
            <v>4.9499999999998181</v>
          </cell>
          <cell r="X93">
            <v>5.5857896284306667</v>
          </cell>
        </row>
        <row r="94">
          <cell r="C94">
            <v>39960</v>
          </cell>
          <cell r="E94" t="str">
            <v>Z.R.</v>
          </cell>
          <cell r="F94">
            <v>7.4999999999999997E-2</v>
          </cell>
          <cell r="G94">
            <v>0.15</v>
          </cell>
          <cell r="H94">
            <v>0.15469230769203932</v>
          </cell>
          <cell r="I94">
            <v>3.95</v>
          </cell>
          <cell r="J94">
            <v>5.4</v>
          </cell>
          <cell r="K94">
            <v>5.5124999999997275</v>
          </cell>
          <cell r="L94">
            <v>5.7374999999998639</v>
          </cell>
          <cell r="M94">
            <v>6.3570866978321661</v>
          </cell>
          <cell r="N94">
            <v>3230.5436923076927</v>
          </cell>
          <cell r="O94">
            <v>3230.4686923076929</v>
          </cell>
          <cell r="P94">
            <v>3230.3186923076928</v>
          </cell>
          <cell r="Q94">
            <v>3229.9640000000009</v>
          </cell>
          <cell r="R94">
            <v>3230.1640000000007</v>
          </cell>
          <cell r="S94">
            <v>0.57969230769185742</v>
          </cell>
          <cell r="T94">
            <v>3.7</v>
          </cell>
          <cell r="U94">
            <v>4.5</v>
          </cell>
          <cell r="V94">
            <v>4.6499999999996362</v>
          </cell>
          <cell r="W94">
            <v>4.9499999999998181</v>
          </cell>
          <cell r="X94">
            <v>5.5326454033760086</v>
          </cell>
        </row>
        <row r="95">
          <cell r="C95">
            <v>39970</v>
          </cell>
          <cell r="E95" t="str">
            <v>Z.R.</v>
          </cell>
          <cell r="F95">
            <v>7.4999999999999997E-2</v>
          </cell>
          <cell r="G95">
            <v>0.15</v>
          </cell>
          <cell r="H95">
            <v>0.13376923076875755</v>
          </cell>
          <cell r="I95">
            <v>4</v>
          </cell>
          <cell r="J95">
            <v>5.4</v>
          </cell>
          <cell r="K95">
            <v>5.5124999999997275</v>
          </cell>
          <cell r="L95">
            <v>5.7374999999998639</v>
          </cell>
          <cell r="M95">
            <v>6.3006511726398573</v>
          </cell>
          <cell r="N95">
            <v>3230.1027692307694</v>
          </cell>
          <cell r="O95">
            <v>3230.0277692307695</v>
          </cell>
          <cell r="P95">
            <v>3229.8777692307694</v>
          </cell>
          <cell r="Q95">
            <v>3229.5440000000008</v>
          </cell>
          <cell r="R95">
            <v>3229.7440000000006</v>
          </cell>
          <cell r="S95">
            <v>0.55876923076857565</v>
          </cell>
          <cell r="T95">
            <v>3.7</v>
          </cell>
          <cell r="U95">
            <v>4.5</v>
          </cell>
          <cell r="V95">
            <v>4.6499999999996362</v>
          </cell>
          <cell r="W95">
            <v>4.9499999999998181</v>
          </cell>
          <cell r="X95">
            <v>5.5648165393925817</v>
          </cell>
        </row>
        <row r="96">
          <cell r="C96">
            <v>39980</v>
          </cell>
          <cell r="E96" t="str">
            <v>Z.R.</v>
          </cell>
          <cell r="F96">
            <v>7.4999999999999997E-2</v>
          </cell>
          <cell r="G96">
            <v>0.15</v>
          </cell>
          <cell r="H96">
            <v>0.15284615384589414</v>
          </cell>
          <cell r="I96">
            <v>4.0250000000000004</v>
          </cell>
          <cell r="J96">
            <v>5.4</v>
          </cell>
          <cell r="K96">
            <v>5.5124999999997275</v>
          </cell>
          <cell r="L96">
            <v>5.7374999999998639</v>
          </cell>
          <cell r="M96">
            <v>6.2931811007040537</v>
          </cell>
          <cell r="N96">
            <v>3229.6618461538465</v>
          </cell>
          <cell r="O96">
            <v>3229.5868461538466</v>
          </cell>
          <cell r="P96">
            <v>3229.4368461538465</v>
          </cell>
          <cell r="Q96">
            <v>3229.0840000000007</v>
          </cell>
          <cell r="R96">
            <v>3229.2840000000006</v>
          </cell>
          <cell r="S96">
            <v>0.57784615384571225</v>
          </cell>
          <cell r="T96">
            <v>3.65</v>
          </cell>
          <cell r="U96">
            <v>4.5</v>
          </cell>
          <cell r="V96">
            <v>4.6499999999996362</v>
          </cell>
          <cell r="W96">
            <v>4.9499999999998181</v>
          </cell>
          <cell r="X96">
            <v>5.5583277103009685</v>
          </cell>
        </row>
        <row r="97">
          <cell r="C97">
            <v>39990</v>
          </cell>
          <cell r="E97" t="str">
            <v>Z.R.</v>
          </cell>
          <cell r="F97">
            <v>7.4999999999999997E-2</v>
          </cell>
          <cell r="G97">
            <v>0.15</v>
          </cell>
          <cell r="H97">
            <v>0.14192307692237591</v>
          </cell>
          <cell r="I97">
            <v>4.05</v>
          </cell>
          <cell r="J97">
            <v>5.4</v>
          </cell>
          <cell r="K97">
            <v>5.5124999999997275</v>
          </cell>
          <cell r="L97">
            <v>5.7374999999998639</v>
          </cell>
          <cell r="M97">
            <v>6.2401555669222581</v>
          </cell>
          <cell r="N97">
            <v>3229.2209230769231</v>
          </cell>
          <cell r="O97">
            <v>3229.1459230769233</v>
          </cell>
          <cell r="P97">
            <v>3228.9959230769232</v>
          </cell>
          <cell r="Q97">
            <v>3228.6540000000009</v>
          </cell>
          <cell r="R97">
            <v>3228.8540000000007</v>
          </cell>
          <cell r="S97">
            <v>0.56692307692219401</v>
          </cell>
          <cell r="T97">
            <v>3.6</v>
          </cell>
          <cell r="U97">
            <v>4.5</v>
          </cell>
          <cell r="V97">
            <v>4.6499999999996362</v>
          </cell>
          <cell r="W97">
            <v>4.9499999999998181</v>
          </cell>
          <cell r="X97">
            <v>5.6022604082560168</v>
          </cell>
        </row>
        <row r="98">
          <cell r="C98">
            <v>40000</v>
          </cell>
          <cell r="E98" t="str">
            <v>Z.R.</v>
          </cell>
          <cell r="F98">
            <v>7.4999999999999997E-2</v>
          </cell>
          <cell r="G98">
            <v>0.15</v>
          </cell>
          <cell r="H98">
            <v>0.14949999999989813</v>
          </cell>
          <cell r="I98" t="e">
            <v>#N/A</v>
          </cell>
          <cell r="J98">
            <v>5.4</v>
          </cell>
          <cell r="K98">
            <v>5.5124999999997275</v>
          </cell>
          <cell r="L98">
            <v>5.7374999999998639</v>
          </cell>
          <cell r="M98">
            <v>6.1818757380911418</v>
          </cell>
          <cell r="N98">
            <v>3228.78</v>
          </cell>
          <cell r="O98">
            <v>3228.7050000000004</v>
          </cell>
          <cell r="P98">
            <v>3228.5550000000003</v>
          </cell>
          <cell r="Q98">
            <v>3228.2055000000005</v>
          </cell>
          <cell r="R98">
            <v>3228.4055000000003</v>
          </cell>
          <cell r="S98">
            <v>0.57449999999971624</v>
          </cell>
          <cell r="T98">
            <v>3.6</v>
          </cell>
          <cell r="U98">
            <v>4.5</v>
          </cell>
          <cell r="V98">
            <v>4.6499999999996362</v>
          </cell>
          <cell r="W98">
            <v>4.9499999999998181</v>
          </cell>
          <cell r="X98">
            <v>5.543857918104341</v>
          </cell>
          <cell r="Z98" t="str">
            <v>BM40.0 COTA=3230.125</v>
          </cell>
        </row>
        <row r="99">
          <cell r="C99">
            <v>38900</v>
          </cell>
          <cell r="D99">
            <v>38901</v>
          </cell>
          <cell r="E99" t="str">
            <v>Z.R.</v>
          </cell>
          <cell r="F99">
            <v>7.4999999999999997E-2</v>
          </cell>
          <cell r="G99">
            <v>0.15</v>
          </cell>
          <cell r="H99" t="e">
            <v>#DIV/0!</v>
          </cell>
          <cell r="I99" t="e">
            <v>#N/A</v>
          </cell>
          <cell r="J99" t="e">
            <v>#DIV/0!</v>
          </cell>
          <cell r="K99" t="e">
            <v>#DIV/0!</v>
          </cell>
          <cell r="L99" t="e">
            <v>#DIV/0!</v>
          </cell>
          <cell r="M99" t="e">
            <v>#N/A</v>
          </cell>
          <cell r="N99" t="e">
            <v>#DIV/0!</v>
          </cell>
          <cell r="O99" t="e">
            <v>#DIV/0!</v>
          </cell>
          <cell r="P99" t="e">
            <v>#DIV/0!</v>
          </cell>
          <cell r="Q99" t="e">
            <v>#N/A</v>
          </cell>
          <cell r="R99" t="e">
            <v>#N/A</v>
          </cell>
          <cell r="S99" t="e">
            <v>#DIV/0!</v>
          </cell>
          <cell r="T99" t="e">
            <v>#N/A</v>
          </cell>
          <cell r="U99" t="e">
            <v>#DIV/0!</v>
          </cell>
          <cell r="V99" t="e">
            <v>#DIV/0!</v>
          </cell>
          <cell r="W99" t="e">
            <v>#DIV/0!</v>
          </cell>
          <cell r="X99" t="e">
            <v>#N/A</v>
          </cell>
          <cell r="Y99" t="e">
            <v>#DIV/0!</v>
          </cell>
        </row>
        <row r="100">
          <cell r="C100">
            <v>38910</v>
          </cell>
          <cell r="E100" t="str">
            <v>Z.R.</v>
          </cell>
          <cell r="F100">
            <v>7.4999999999999997E-2</v>
          </cell>
          <cell r="G100">
            <v>0.15</v>
          </cell>
          <cell r="H100" t="e">
            <v>#DIV/0!</v>
          </cell>
          <cell r="I100" t="e">
            <v>#N/A</v>
          </cell>
          <cell r="J100" t="e">
            <v>#DIV/0!</v>
          </cell>
          <cell r="K100" t="e">
            <v>#DIV/0!</v>
          </cell>
          <cell r="L100" t="e">
            <v>#DIV/0!</v>
          </cell>
          <cell r="M100" t="e">
            <v>#N/A</v>
          </cell>
          <cell r="N100" t="e">
            <v>#DIV/0!</v>
          </cell>
          <cell r="O100" t="e">
            <v>#DIV/0!</v>
          </cell>
          <cell r="P100" t="e">
            <v>#DIV/0!</v>
          </cell>
          <cell r="Q100" t="e">
            <v>#N/A</v>
          </cell>
          <cell r="R100" t="e">
            <v>#N/A</v>
          </cell>
          <cell r="S100" t="e">
            <v>#DIV/0!</v>
          </cell>
          <cell r="T100" t="e">
            <v>#N/A</v>
          </cell>
          <cell r="U100" t="e">
            <v>#DIV/0!</v>
          </cell>
          <cell r="V100" t="e">
            <v>#DIV/0!</v>
          </cell>
          <cell r="W100" t="e">
            <v>#DIV/0!</v>
          </cell>
          <cell r="X100" t="e">
            <v>#N/A</v>
          </cell>
          <cell r="Y100" t="e">
            <v>#DIV/0!</v>
          </cell>
        </row>
        <row r="101">
          <cell r="C101">
            <v>38920</v>
          </cell>
          <cell r="E101" t="str">
            <v>Z.R.</v>
          </cell>
          <cell r="F101">
            <v>7.4999999999999997E-2</v>
          </cell>
          <cell r="G101">
            <v>0.15</v>
          </cell>
          <cell r="H101" t="e">
            <v>#DIV/0!</v>
          </cell>
          <cell r="I101" t="e">
            <v>#N/A</v>
          </cell>
          <cell r="J101" t="e">
            <v>#DIV/0!</v>
          </cell>
          <cell r="K101" t="e">
            <v>#DIV/0!</v>
          </cell>
          <cell r="L101" t="e">
            <v>#DIV/0!</v>
          </cell>
          <cell r="M101" t="e">
            <v>#N/A</v>
          </cell>
          <cell r="N101" t="e">
            <v>#DIV/0!</v>
          </cell>
          <cell r="O101" t="e">
            <v>#DIV/0!</v>
          </cell>
          <cell r="P101" t="e">
            <v>#DIV/0!</v>
          </cell>
          <cell r="Q101" t="e">
            <v>#N/A</v>
          </cell>
          <cell r="R101" t="e">
            <v>#N/A</v>
          </cell>
          <cell r="S101" t="e">
            <v>#DIV/0!</v>
          </cell>
          <cell r="T101" t="e">
            <v>#N/A</v>
          </cell>
          <cell r="U101" t="e">
            <v>#DIV/0!</v>
          </cell>
          <cell r="V101" t="e">
            <v>#DIV/0!</v>
          </cell>
          <cell r="W101" t="e">
            <v>#DIV/0!</v>
          </cell>
          <cell r="X101" t="e">
            <v>#N/A</v>
          </cell>
          <cell r="Y101" t="e">
            <v>#DIV/0!</v>
          </cell>
        </row>
        <row r="102">
          <cell r="C102">
            <v>38930</v>
          </cell>
          <cell r="E102" t="str">
            <v>Z.R.</v>
          </cell>
          <cell r="F102">
            <v>7.4999999999999997E-2</v>
          </cell>
          <cell r="G102">
            <v>0.15</v>
          </cell>
          <cell r="H102" t="e">
            <v>#DIV/0!</v>
          </cell>
          <cell r="I102" t="e">
            <v>#N/A</v>
          </cell>
          <cell r="J102" t="e">
            <v>#DIV/0!</v>
          </cell>
          <cell r="K102" t="e">
            <v>#DIV/0!</v>
          </cell>
          <cell r="L102" t="e">
            <v>#DIV/0!</v>
          </cell>
          <cell r="M102" t="e">
            <v>#N/A</v>
          </cell>
          <cell r="N102" t="e">
            <v>#DIV/0!</v>
          </cell>
          <cell r="O102" t="e">
            <v>#DIV/0!</v>
          </cell>
          <cell r="P102" t="e">
            <v>#DIV/0!</v>
          </cell>
          <cell r="Q102" t="e">
            <v>#N/A</v>
          </cell>
          <cell r="R102" t="e">
            <v>#N/A</v>
          </cell>
          <cell r="S102" t="e">
            <v>#DIV/0!</v>
          </cell>
          <cell r="T102" t="e">
            <v>#N/A</v>
          </cell>
          <cell r="U102" t="e">
            <v>#DIV/0!</v>
          </cell>
          <cell r="V102" t="e">
            <v>#DIV/0!</v>
          </cell>
          <cell r="W102" t="e">
            <v>#DIV/0!</v>
          </cell>
          <cell r="X102" t="e">
            <v>#N/A</v>
          </cell>
          <cell r="Y102" t="e">
            <v>#DIV/0!</v>
          </cell>
        </row>
        <row r="103">
          <cell r="C103">
            <v>38940</v>
          </cell>
          <cell r="E103" t="str">
            <v>Z.R.</v>
          </cell>
          <cell r="F103">
            <v>7.4999999999999997E-2</v>
          </cell>
          <cell r="G103">
            <v>0.15</v>
          </cell>
          <cell r="H103" t="e">
            <v>#DIV/0!</v>
          </cell>
          <cell r="I103" t="e">
            <v>#N/A</v>
          </cell>
          <cell r="J103" t="e">
            <v>#DIV/0!</v>
          </cell>
          <cell r="K103" t="e">
            <v>#DIV/0!</v>
          </cell>
          <cell r="L103" t="e">
            <v>#DIV/0!</v>
          </cell>
          <cell r="M103" t="e">
            <v>#N/A</v>
          </cell>
          <cell r="N103" t="e">
            <v>#DIV/0!</v>
          </cell>
          <cell r="O103" t="e">
            <v>#DIV/0!</v>
          </cell>
          <cell r="P103" t="e">
            <v>#DIV/0!</v>
          </cell>
          <cell r="Q103" t="e">
            <v>#N/A</v>
          </cell>
          <cell r="R103" t="e">
            <v>#N/A</v>
          </cell>
          <cell r="S103" t="e">
            <v>#DIV/0!</v>
          </cell>
          <cell r="T103" t="e">
            <v>#N/A</v>
          </cell>
          <cell r="U103" t="e">
            <v>#DIV/0!</v>
          </cell>
          <cell r="V103" t="e">
            <v>#DIV/0!</v>
          </cell>
          <cell r="W103" t="e">
            <v>#DIV/0!</v>
          </cell>
          <cell r="X103" t="e">
            <v>#N/A</v>
          </cell>
          <cell r="Y103" t="e">
            <v>#DIV/0!</v>
          </cell>
          <cell r="Z103">
            <v>0</v>
          </cell>
        </row>
        <row r="104">
          <cell r="C104">
            <v>38955</v>
          </cell>
          <cell r="E104" t="str">
            <v>Z.R.</v>
          </cell>
          <cell r="F104">
            <v>7.4999999999999997E-2</v>
          </cell>
          <cell r="G104">
            <v>0.15</v>
          </cell>
          <cell r="H104" t="e">
            <v>#DIV/0!</v>
          </cell>
          <cell r="I104" t="e">
            <v>#N/A</v>
          </cell>
          <cell r="J104" t="e">
            <v>#DIV/0!</v>
          </cell>
          <cell r="K104" t="e">
            <v>#DIV/0!</v>
          </cell>
          <cell r="L104" t="e">
            <v>#DIV/0!</v>
          </cell>
          <cell r="M104" t="e">
            <v>#N/A</v>
          </cell>
          <cell r="N104" t="e">
            <v>#DIV/0!</v>
          </cell>
          <cell r="O104" t="e">
            <v>#DIV/0!</v>
          </cell>
          <cell r="P104" t="e">
            <v>#DIV/0!</v>
          </cell>
          <cell r="Q104" t="e">
            <v>#N/A</v>
          </cell>
          <cell r="R104" t="e">
            <v>#N/A</v>
          </cell>
          <cell r="S104" t="e">
            <v>#DIV/0!</v>
          </cell>
          <cell r="T104" t="e">
            <v>#N/A</v>
          </cell>
          <cell r="U104" t="e">
            <v>#DIV/0!</v>
          </cell>
          <cell r="V104" t="e">
            <v>#DIV/0!</v>
          </cell>
          <cell r="W104" t="e">
            <v>#DIV/0!</v>
          </cell>
          <cell r="X104" t="e">
            <v>#N/A</v>
          </cell>
          <cell r="Y104" t="e">
            <v>#DIV/0!</v>
          </cell>
          <cell r="Z104">
            <v>0</v>
          </cell>
        </row>
        <row r="105">
          <cell r="C105">
            <v>38960</v>
          </cell>
          <cell r="E105" t="str">
            <v>Z.R.</v>
          </cell>
          <cell r="F105">
            <v>7.4999999999999997E-2</v>
          </cell>
          <cell r="G105">
            <v>0.15</v>
          </cell>
          <cell r="H105" t="e">
            <v>#DIV/0!</v>
          </cell>
          <cell r="I105" t="e">
            <v>#N/A</v>
          </cell>
          <cell r="J105" t="e">
            <v>#DIV/0!</v>
          </cell>
          <cell r="K105">
            <v>5.5124999999997275</v>
          </cell>
          <cell r="L105">
            <v>5.7374999999998639</v>
          </cell>
          <cell r="M105" t="e">
            <v>#N/A</v>
          </cell>
          <cell r="N105" t="e">
            <v>#DIV/0!</v>
          </cell>
          <cell r="O105" t="e">
            <v>#DIV/0!</v>
          </cell>
          <cell r="P105" t="e">
            <v>#DIV/0!</v>
          </cell>
          <cell r="Q105" t="e">
            <v>#N/A</v>
          </cell>
          <cell r="R105" t="e">
            <v>#N/A</v>
          </cell>
          <cell r="S105" t="e">
            <v>#DIV/0!</v>
          </cell>
          <cell r="T105" t="e">
            <v>#N/A</v>
          </cell>
          <cell r="U105" t="e">
            <v>#DIV/0!</v>
          </cell>
          <cell r="V105" t="e">
            <v>#DIV/0!</v>
          </cell>
          <cell r="W105" t="e">
            <v>#DIV/0!</v>
          </cell>
          <cell r="X105" t="e">
            <v>#N/A</v>
          </cell>
          <cell r="Y105" t="e">
            <v>#DIV/0!</v>
          </cell>
          <cell r="Z105">
            <v>0</v>
          </cell>
        </row>
        <row r="106">
          <cell r="C106">
            <v>38970</v>
          </cell>
          <cell r="E106" t="str">
            <v>Z.R.</v>
          </cell>
          <cell r="F106">
            <v>7.4999999999999997E-2</v>
          </cell>
          <cell r="G106">
            <v>0.15</v>
          </cell>
          <cell r="H106" t="e">
            <v>#DIV/0!</v>
          </cell>
          <cell r="I106" t="e">
            <v>#N/A</v>
          </cell>
          <cell r="J106" t="e">
            <v>#DIV/0!</v>
          </cell>
          <cell r="K106" t="e">
            <v>#DIV/0!</v>
          </cell>
          <cell r="L106" t="e">
            <v>#DIV/0!</v>
          </cell>
          <cell r="M106" t="e">
            <v>#N/A</v>
          </cell>
          <cell r="N106" t="e">
            <v>#DIV/0!</v>
          </cell>
          <cell r="O106" t="e">
            <v>#DIV/0!</v>
          </cell>
          <cell r="P106" t="e">
            <v>#DIV/0!</v>
          </cell>
          <cell r="Q106" t="e">
            <v>#N/A</v>
          </cell>
          <cell r="R106" t="e">
            <v>#N/A</v>
          </cell>
          <cell r="S106" t="e">
            <v>#DIV/0!</v>
          </cell>
          <cell r="T106" t="e">
            <v>#N/A</v>
          </cell>
          <cell r="U106" t="e">
            <v>#DIV/0!</v>
          </cell>
          <cell r="V106" t="e">
            <v>#DIV/0!</v>
          </cell>
          <cell r="W106" t="e">
            <v>#DIV/0!</v>
          </cell>
          <cell r="X106" t="e">
            <v>#N/A</v>
          </cell>
          <cell r="Y106" t="e">
            <v>#DIV/0!</v>
          </cell>
        </row>
        <row r="107">
          <cell r="C107">
            <v>38980</v>
          </cell>
          <cell r="E107" t="str">
            <v>Z.R.</v>
          </cell>
          <cell r="F107">
            <v>7.4999999999999997E-2</v>
          </cell>
          <cell r="G107">
            <v>0.15</v>
          </cell>
          <cell r="H107" t="e">
            <v>#DIV/0!</v>
          </cell>
          <cell r="I107" t="e">
            <v>#N/A</v>
          </cell>
          <cell r="J107" t="e">
            <v>#DIV/0!</v>
          </cell>
          <cell r="K107" t="e">
            <v>#DIV/0!</v>
          </cell>
          <cell r="L107" t="e">
            <v>#DIV/0!</v>
          </cell>
          <cell r="M107" t="e">
            <v>#N/A</v>
          </cell>
          <cell r="N107" t="e">
            <v>#DIV/0!</v>
          </cell>
          <cell r="O107" t="e">
            <v>#DIV/0!</v>
          </cell>
          <cell r="P107" t="e">
            <v>#DIV/0!</v>
          </cell>
          <cell r="Q107" t="e">
            <v>#N/A</v>
          </cell>
          <cell r="R107" t="e">
            <v>#N/A</v>
          </cell>
          <cell r="S107" t="e">
            <v>#DIV/0!</v>
          </cell>
          <cell r="T107" t="e">
            <v>#N/A</v>
          </cell>
          <cell r="U107" t="e">
            <v>#DIV/0!</v>
          </cell>
          <cell r="V107" t="e">
            <v>#DIV/0!</v>
          </cell>
          <cell r="W107" t="e">
            <v>#DIV/0!</v>
          </cell>
          <cell r="X107" t="e">
            <v>#N/A</v>
          </cell>
          <cell r="Y107" t="e">
            <v>#DIV/0!</v>
          </cell>
        </row>
        <row r="108">
          <cell r="C108">
            <v>38990</v>
          </cell>
          <cell r="D108">
            <v>38991</v>
          </cell>
          <cell r="E108" t="str">
            <v>Z.R.</v>
          </cell>
          <cell r="F108">
            <v>7.4999999999999997E-2</v>
          </cell>
          <cell r="G108">
            <v>0.15</v>
          </cell>
          <cell r="H108" t="e">
            <v>#DIV/0!</v>
          </cell>
          <cell r="I108" t="e">
            <v>#N/A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#N/A</v>
          </cell>
          <cell r="N108" t="e">
            <v>#DIV/0!</v>
          </cell>
          <cell r="O108" t="e">
            <v>#DIV/0!</v>
          </cell>
          <cell r="P108" t="e">
            <v>#DIV/0!</v>
          </cell>
          <cell r="Q108" t="e">
            <v>#N/A</v>
          </cell>
          <cell r="R108" t="e">
            <v>#N/A</v>
          </cell>
          <cell r="S108" t="e">
            <v>#DIV/0!</v>
          </cell>
          <cell r="T108" t="e">
            <v>#N/A</v>
          </cell>
          <cell r="U108" t="e">
            <v>#DIV/0!</v>
          </cell>
          <cell r="V108" t="e">
            <v>#DIV/0!</v>
          </cell>
          <cell r="W108" t="e">
            <v>#DIV/0!</v>
          </cell>
          <cell r="X108" t="e">
            <v>#N/A</v>
          </cell>
          <cell r="Y108" t="e">
            <v>#DIV/0!</v>
          </cell>
        </row>
        <row r="109">
          <cell r="C109">
            <v>39000</v>
          </cell>
          <cell r="E109" t="str">
            <v>Z.R.</v>
          </cell>
          <cell r="F109">
            <v>7.4999999999999997E-2</v>
          </cell>
          <cell r="G109">
            <v>0.15</v>
          </cell>
          <cell r="H109" t="e">
            <v>#DIV/0!</v>
          </cell>
          <cell r="I109">
            <v>3.7</v>
          </cell>
          <cell r="J109">
            <v>4.5</v>
          </cell>
          <cell r="K109">
            <v>4.6124999999997272</v>
          </cell>
          <cell r="L109">
            <v>4.8374999999998636</v>
          </cell>
          <cell r="M109">
            <v>5.1924638637985705</v>
          </cell>
          <cell r="N109" t="e">
            <v>#DIV/0!</v>
          </cell>
          <cell r="O109" t="e">
            <v>#DIV/0!</v>
          </cell>
          <cell r="P109" t="e">
            <v>#DIV/0!</v>
          </cell>
          <cell r="Q109">
            <v>3208.0645000000004</v>
          </cell>
          <cell r="R109">
            <v>3208.2645000000002</v>
          </cell>
          <cell r="S109" t="e">
            <v>#DIV/0!</v>
          </cell>
          <cell r="T109">
            <v>4</v>
          </cell>
          <cell r="U109">
            <v>5.4</v>
          </cell>
          <cell r="V109">
            <v>5.4000075000000001</v>
          </cell>
          <cell r="W109">
            <v>5.4000225000000004</v>
          </cell>
          <cell r="X109">
            <v>5.4000480241915136</v>
          </cell>
          <cell r="Y109" t="e">
            <v>#DIV/0!</v>
          </cell>
        </row>
        <row r="110">
          <cell r="C110">
            <v>32860</v>
          </cell>
          <cell r="E110" t="b">
            <v>0</v>
          </cell>
          <cell r="F110">
            <v>7.4999999999999997E-2</v>
          </cell>
          <cell r="G110" t="e">
            <v>#N/A</v>
          </cell>
          <cell r="H110" t="e">
            <v>#N/A</v>
          </cell>
          <cell r="I110" t="e">
            <v>#N/A</v>
          </cell>
          <cell r="J110" t="e">
            <v>#DIV/0!</v>
          </cell>
          <cell r="K110" t="e">
            <v>#DIV/0!</v>
          </cell>
          <cell r="L110" t="e">
            <v>#N/A</v>
          </cell>
          <cell r="M110" t="e">
            <v>#N/A</v>
          </cell>
          <cell r="N110">
            <v>3549.1078260301924</v>
          </cell>
          <cell r="O110">
            <v>3549.0328260301926</v>
          </cell>
          <cell r="P110" t="e">
            <v>#N/A</v>
          </cell>
          <cell r="Q110" t="e">
            <v>#N/A</v>
          </cell>
          <cell r="R110" t="e">
            <v>#N/A</v>
          </cell>
          <cell r="S110" t="e">
            <v>#N/A</v>
          </cell>
          <cell r="T110" t="e">
            <v>#N/A</v>
          </cell>
          <cell r="U110" t="e">
            <v>#DIV/0!</v>
          </cell>
          <cell r="V110" t="e">
            <v>#DIV/0!</v>
          </cell>
          <cell r="W110">
            <v>0</v>
          </cell>
          <cell r="X110" t="e">
            <v>#N/A</v>
          </cell>
        </row>
        <row r="111">
          <cell r="C111">
            <v>32870</v>
          </cell>
          <cell r="E111" t="b">
            <v>0</v>
          </cell>
          <cell r="F111">
            <v>7.4999999999999997E-2</v>
          </cell>
          <cell r="G111" t="e">
            <v>#N/A</v>
          </cell>
          <cell r="H111" t="e">
            <v>#N/A</v>
          </cell>
          <cell r="I111" t="e">
            <v>#N/A</v>
          </cell>
          <cell r="J111" t="e">
            <v>#DIV/0!</v>
          </cell>
          <cell r="K111" t="e">
            <v>#DIV/0!</v>
          </cell>
          <cell r="L111" t="e">
            <v>#N/A</v>
          </cell>
          <cell r="M111" t="e">
            <v>#N/A</v>
          </cell>
          <cell r="N111">
            <v>3548.6591876183852</v>
          </cell>
          <cell r="O111">
            <v>3548.5841876183854</v>
          </cell>
          <cell r="P111" t="e">
            <v>#N/A</v>
          </cell>
          <cell r="Q111" t="e">
            <v>#N/A</v>
          </cell>
          <cell r="R111" t="e">
            <v>#N/A</v>
          </cell>
          <cell r="S111" t="e">
            <v>#N/A</v>
          </cell>
          <cell r="T111" t="e">
            <v>#N/A</v>
          </cell>
          <cell r="U111" t="e">
            <v>#DIV/0!</v>
          </cell>
          <cell r="V111" t="e">
            <v>#DIV/0!</v>
          </cell>
          <cell r="W111">
            <v>0</v>
          </cell>
          <cell r="X111" t="e">
            <v>#N/A</v>
          </cell>
        </row>
        <row r="112">
          <cell r="C112">
            <v>32880</v>
          </cell>
          <cell r="E112" t="b">
            <v>0</v>
          </cell>
          <cell r="F112">
            <v>7.4999999999999997E-2</v>
          </cell>
          <cell r="G112" t="e">
            <v>#N/A</v>
          </cell>
          <cell r="H112" t="e">
            <v>#N/A</v>
          </cell>
          <cell r="I112" t="e">
            <v>#N/A</v>
          </cell>
          <cell r="J112" t="e">
            <v>#DIV/0!</v>
          </cell>
          <cell r="K112" t="e">
            <v>#DIV/0!</v>
          </cell>
          <cell r="L112" t="e">
            <v>#N/A</v>
          </cell>
          <cell r="M112" t="e">
            <v>#N/A</v>
          </cell>
          <cell r="N112">
            <v>3548.2105492065784</v>
          </cell>
          <cell r="O112">
            <v>3548.1355492065786</v>
          </cell>
          <cell r="P112" t="e">
            <v>#N/A</v>
          </cell>
          <cell r="Q112" t="e">
            <v>#N/A</v>
          </cell>
          <cell r="R112" t="e">
            <v>#N/A</v>
          </cell>
          <cell r="S112" t="e">
            <v>#N/A</v>
          </cell>
          <cell r="T112" t="e">
            <v>#N/A</v>
          </cell>
          <cell r="U112" t="e">
            <v>#DIV/0!</v>
          </cell>
          <cell r="V112" t="e">
            <v>#DIV/0!</v>
          </cell>
          <cell r="W112">
            <v>0</v>
          </cell>
          <cell r="X112" t="e">
            <v>#N/A</v>
          </cell>
        </row>
        <row r="113">
          <cell r="C113">
            <v>32890</v>
          </cell>
          <cell r="E113" t="b">
            <v>0</v>
          </cell>
          <cell r="F113">
            <v>7.4999999999999997E-2</v>
          </cell>
          <cell r="G113" t="e">
            <v>#N/A</v>
          </cell>
          <cell r="H113" t="e">
            <v>#N/A</v>
          </cell>
          <cell r="I113" t="e">
            <v>#N/A</v>
          </cell>
          <cell r="J113" t="e">
            <v>#DIV/0!</v>
          </cell>
          <cell r="K113" t="e">
            <v>#DIV/0!</v>
          </cell>
          <cell r="L113" t="e">
            <v>#N/A</v>
          </cell>
          <cell r="M113" t="e">
            <v>#N/A</v>
          </cell>
          <cell r="N113">
            <v>3547.7619107947712</v>
          </cell>
          <cell r="O113">
            <v>3547.6869107947714</v>
          </cell>
          <cell r="P113" t="e">
            <v>#N/A</v>
          </cell>
          <cell r="Q113" t="e">
            <v>#N/A</v>
          </cell>
          <cell r="R113" t="e">
            <v>#N/A</v>
          </cell>
          <cell r="S113" t="e">
            <v>#N/A</v>
          </cell>
          <cell r="T113" t="e">
            <v>#N/A</v>
          </cell>
          <cell r="U113" t="e">
            <v>#DIV/0!</v>
          </cell>
          <cell r="V113" t="e">
            <v>#DIV/0!</v>
          </cell>
          <cell r="W113">
            <v>0</v>
          </cell>
          <cell r="X113" t="e">
            <v>#N/A</v>
          </cell>
        </row>
        <row r="114">
          <cell r="C114">
            <v>32900</v>
          </cell>
          <cell r="E114" t="b">
            <v>0</v>
          </cell>
          <cell r="F114">
            <v>7.4999999999999997E-2</v>
          </cell>
          <cell r="G114" t="e">
            <v>#N/A</v>
          </cell>
          <cell r="H114" t="e">
            <v>#N/A</v>
          </cell>
          <cell r="I114" t="e">
            <v>#N/A</v>
          </cell>
          <cell r="J114" t="e">
            <v>#DIV/0!</v>
          </cell>
          <cell r="K114" t="e">
            <v>#DIV/0!</v>
          </cell>
          <cell r="L114" t="e">
            <v>#N/A</v>
          </cell>
          <cell r="M114" t="e">
            <v>#N/A</v>
          </cell>
          <cell r="N114">
            <v>3547.3132723829644</v>
          </cell>
          <cell r="O114">
            <v>3547.2382723829646</v>
          </cell>
          <cell r="P114" t="e">
            <v>#N/A</v>
          </cell>
          <cell r="Q114" t="e">
            <v>#N/A</v>
          </cell>
          <cell r="R114" t="e">
            <v>#N/A</v>
          </cell>
          <cell r="S114" t="e">
            <v>#N/A</v>
          </cell>
          <cell r="T114" t="e">
            <v>#N/A</v>
          </cell>
          <cell r="U114" t="e">
            <v>#DIV/0!</v>
          </cell>
          <cell r="V114" t="e">
            <v>#DIV/0!</v>
          </cell>
          <cell r="W114">
            <v>0</v>
          </cell>
          <cell r="X114" t="e">
            <v>#N/A</v>
          </cell>
        </row>
        <row r="115">
          <cell r="C115">
            <v>32920</v>
          </cell>
          <cell r="E115" t="b">
            <v>0</v>
          </cell>
          <cell r="F115">
            <v>7.4999999999999997E-2</v>
          </cell>
          <cell r="G115" t="e">
            <v>#N/A</v>
          </cell>
          <cell r="H115" t="e">
            <v>#N/A</v>
          </cell>
          <cell r="I115" t="e">
            <v>#N/A</v>
          </cell>
          <cell r="J115" t="e">
            <v>#DIV/0!</v>
          </cell>
          <cell r="K115" t="e">
            <v>#DIV/0!</v>
          </cell>
          <cell r="L115" t="e">
            <v>#N/A</v>
          </cell>
          <cell r="M115" t="e">
            <v>#N/A</v>
          </cell>
          <cell r="N115">
            <v>3546.4159955593504</v>
          </cell>
          <cell r="O115">
            <v>3546.3409955593506</v>
          </cell>
          <cell r="P115" t="e">
            <v>#N/A</v>
          </cell>
          <cell r="Q115" t="e">
            <v>#N/A</v>
          </cell>
          <cell r="R115" t="e">
            <v>#N/A</v>
          </cell>
          <cell r="S115" t="e">
            <v>#N/A</v>
          </cell>
          <cell r="T115" t="e">
            <v>#N/A</v>
          </cell>
          <cell r="U115" t="e">
            <v>#DIV/0!</v>
          </cell>
          <cell r="V115" t="e">
            <v>#DIV/0!</v>
          </cell>
          <cell r="W115">
            <v>0</v>
          </cell>
          <cell r="X115" t="e">
            <v>#N/A</v>
          </cell>
        </row>
        <row r="116">
          <cell r="C116">
            <v>32940</v>
          </cell>
          <cell r="E116" t="b">
            <v>0</v>
          </cell>
          <cell r="F116">
            <v>7.4999999999999997E-2</v>
          </cell>
          <cell r="G116" t="e">
            <v>#N/A</v>
          </cell>
          <cell r="H116" t="e">
            <v>#N/A</v>
          </cell>
          <cell r="I116" t="e">
            <v>#N/A</v>
          </cell>
          <cell r="J116" t="e">
            <v>#DIV/0!</v>
          </cell>
          <cell r="K116" t="e">
            <v>#DIV/0!</v>
          </cell>
          <cell r="L116" t="e">
            <v>#N/A</v>
          </cell>
          <cell r="M116" t="e">
            <v>#N/A</v>
          </cell>
          <cell r="N116">
            <v>3545.5187187357365</v>
          </cell>
          <cell r="O116">
            <v>3545.4437187357366</v>
          </cell>
          <cell r="P116" t="e">
            <v>#N/A</v>
          </cell>
          <cell r="Q116" t="e">
            <v>#N/A</v>
          </cell>
          <cell r="R116" t="e">
            <v>#N/A</v>
          </cell>
          <cell r="S116" t="e">
            <v>#N/A</v>
          </cell>
          <cell r="T116" t="e">
            <v>#N/A</v>
          </cell>
          <cell r="U116" t="e">
            <v>#DIV/0!</v>
          </cell>
          <cell r="V116" t="e">
            <v>#DIV/0!</v>
          </cell>
          <cell r="W116">
            <v>0</v>
          </cell>
          <cell r="X116" t="e">
            <v>#N/A</v>
          </cell>
        </row>
        <row r="117">
          <cell r="C117">
            <v>32960</v>
          </cell>
          <cell r="E117" t="b">
            <v>0</v>
          </cell>
          <cell r="F117">
            <v>7.4999999999999997E-2</v>
          </cell>
          <cell r="G117" t="e">
            <v>#N/A</v>
          </cell>
          <cell r="H117" t="e">
            <v>#N/A</v>
          </cell>
          <cell r="I117" t="e">
            <v>#N/A</v>
          </cell>
          <cell r="J117" t="e">
            <v>#DIV/0!</v>
          </cell>
          <cell r="K117" t="e">
            <v>#DIV/0!</v>
          </cell>
          <cell r="L117" t="e">
            <v>#N/A</v>
          </cell>
          <cell r="M117" t="e">
            <v>#N/A</v>
          </cell>
          <cell r="N117">
            <v>3544.6214419121225</v>
          </cell>
          <cell r="O117">
            <v>3544.5464419121226</v>
          </cell>
          <cell r="P117" t="e">
            <v>#N/A</v>
          </cell>
          <cell r="Q117" t="e">
            <v>#N/A</v>
          </cell>
          <cell r="R117" t="e">
            <v>#N/A</v>
          </cell>
          <cell r="S117" t="e">
            <v>#N/A</v>
          </cell>
          <cell r="T117" t="e">
            <v>#N/A</v>
          </cell>
          <cell r="U117" t="e">
            <v>#DIV/0!</v>
          </cell>
          <cell r="V117" t="e">
            <v>#DIV/0!</v>
          </cell>
          <cell r="W117">
            <v>0</v>
          </cell>
          <cell r="X117" t="e">
            <v>#N/A</v>
          </cell>
        </row>
        <row r="118">
          <cell r="C118">
            <v>32980</v>
          </cell>
          <cell r="E118" t="b">
            <v>0</v>
          </cell>
          <cell r="F118">
            <v>7.4999999999999997E-2</v>
          </cell>
          <cell r="G118" t="e">
            <v>#N/A</v>
          </cell>
          <cell r="H118" t="e">
            <v>#N/A</v>
          </cell>
          <cell r="I118" t="e">
            <v>#N/A</v>
          </cell>
          <cell r="J118" t="e">
            <v>#DIV/0!</v>
          </cell>
          <cell r="K118" t="e">
            <v>#DIV/0!</v>
          </cell>
          <cell r="L118" t="e">
            <v>#N/A</v>
          </cell>
          <cell r="M118" t="e">
            <v>#N/A</v>
          </cell>
          <cell r="N118">
            <v>3543.7241650885085</v>
          </cell>
          <cell r="O118">
            <v>3543.6491650885087</v>
          </cell>
          <cell r="P118" t="e">
            <v>#N/A</v>
          </cell>
          <cell r="Q118" t="e">
            <v>#N/A</v>
          </cell>
          <cell r="R118" t="e">
            <v>#N/A</v>
          </cell>
          <cell r="S118" t="e">
            <v>#N/A</v>
          </cell>
          <cell r="T118" t="e">
            <v>#N/A</v>
          </cell>
          <cell r="U118" t="e">
            <v>#DIV/0!</v>
          </cell>
          <cell r="V118" t="e">
            <v>#DIV/0!</v>
          </cell>
          <cell r="W118">
            <v>0</v>
          </cell>
          <cell r="X118" t="e">
            <v>#N/A</v>
          </cell>
        </row>
        <row r="119">
          <cell r="C119">
            <v>33000</v>
          </cell>
          <cell r="E119" t="b">
            <v>0</v>
          </cell>
          <cell r="F119">
            <v>7.4999999999999997E-2</v>
          </cell>
          <cell r="G119" t="e">
            <v>#N/A</v>
          </cell>
          <cell r="H119" t="e">
            <v>#N/A</v>
          </cell>
          <cell r="I119" t="e">
            <v>#N/A</v>
          </cell>
          <cell r="J119" t="e">
            <v>#DIV/0!</v>
          </cell>
          <cell r="K119" t="e">
            <v>#DIV/0!</v>
          </cell>
          <cell r="L119" t="e">
            <v>#N/A</v>
          </cell>
          <cell r="M119" t="e">
            <v>#N/A</v>
          </cell>
          <cell r="N119">
            <v>3542.8268882648945</v>
          </cell>
          <cell r="O119">
            <v>3542.7518882648947</v>
          </cell>
          <cell r="P119" t="e">
            <v>#N/A</v>
          </cell>
          <cell r="Q119" t="e">
            <v>#N/A</v>
          </cell>
          <cell r="R119" t="e">
            <v>#N/A</v>
          </cell>
          <cell r="S119" t="e">
            <v>#N/A</v>
          </cell>
          <cell r="T119" t="e">
            <v>#N/A</v>
          </cell>
          <cell r="U119" t="e">
            <v>#DIV/0!</v>
          </cell>
          <cell r="V119" t="e">
            <v>#DIV/0!</v>
          </cell>
          <cell r="W119">
            <v>0</v>
          </cell>
          <cell r="X119" t="e">
            <v>#N/A</v>
          </cell>
          <cell r="Z119" t="str">
            <v>BM32 COTA=3121.492</v>
          </cell>
        </row>
        <row r="120">
          <cell r="C120">
            <v>31780</v>
          </cell>
          <cell r="E120" t="b">
            <v>0</v>
          </cell>
          <cell r="F120">
            <v>7.4999999999999997E-2</v>
          </cell>
          <cell r="G120" t="e">
            <v>#N/A</v>
          </cell>
          <cell r="H120" t="e">
            <v>#N/A</v>
          </cell>
          <cell r="I120" t="e">
            <v>#N/A</v>
          </cell>
          <cell r="J120" t="e">
            <v>#DIV/0!</v>
          </cell>
          <cell r="K120" t="e">
            <v>#DIV/0!</v>
          </cell>
          <cell r="L120" t="e">
            <v>#N/A</v>
          </cell>
          <cell r="M120" t="e">
            <v>#N/A</v>
          </cell>
          <cell r="N120">
            <v>-15749.918151694648</v>
          </cell>
          <cell r="O120">
            <v>-15749.993151694649</v>
          </cell>
          <cell r="P120" t="e">
            <v>#N/A</v>
          </cell>
          <cell r="Q120" t="e">
            <v>#N/A</v>
          </cell>
          <cell r="R120" t="e">
            <v>#N/A</v>
          </cell>
          <cell r="S120" t="e">
            <v>#N/A</v>
          </cell>
          <cell r="T120" t="e">
            <v>#N/A</v>
          </cell>
          <cell r="U120" t="e">
            <v>#DIV/0!</v>
          </cell>
          <cell r="V120" t="e">
            <v>#DIV/0!</v>
          </cell>
          <cell r="W120">
            <v>0</v>
          </cell>
          <cell r="X120" t="e">
            <v>#N/A</v>
          </cell>
          <cell r="Y120">
            <v>-19341.136920925415</v>
          </cell>
        </row>
        <row r="121">
          <cell r="C121">
            <v>31790</v>
          </cell>
          <cell r="E121" t="b">
            <v>0</v>
          </cell>
          <cell r="F121">
            <v>7.4999999999999997E-2</v>
          </cell>
          <cell r="G121" t="e">
            <v>#N/A</v>
          </cell>
          <cell r="H121" t="e">
            <v>#N/A</v>
          </cell>
          <cell r="I121" t="e">
            <v>#N/A</v>
          </cell>
          <cell r="J121" t="e">
            <v>#DIV/0!</v>
          </cell>
          <cell r="K121" t="e">
            <v>#N/A</v>
          </cell>
          <cell r="L121" t="e">
            <v>#N/A</v>
          </cell>
          <cell r="M121" t="e">
            <v>#N/A</v>
          </cell>
          <cell r="N121">
            <v>-15701.793778375661</v>
          </cell>
          <cell r="O121">
            <v>-15701.868778375661</v>
          </cell>
          <cell r="P121" t="e">
            <v>#N/A</v>
          </cell>
          <cell r="Q121" t="e">
            <v>#N/A</v>
          </cell>
          <cell r="R121" t="e">
            <v>#N/A</v>
          </cell>
          <cell r="S121" t="e">
            <v>#N/A</v>
          </cell>
          <cell r="T121" t="e">
            <v>#N/A</v>
          </cell>
          <cell r="U121" t="e">
            <v>#N/A</v>
          </cell>
          <cell r="V121" t="e">
            <v>#N/A</v>
          </cell>
          <cell r="W121">
            <v>0</v>
          </cell>
          <cell r="X121" t="e">
            <v>#N/A</v>
          </cell>
          <cell r="Y121">
            <v>-19292.571624529504</v>
          </cell>
        </row>
        <row r="122">
          <cell r="C122">
            <v>31800</v>
          </cell>
          <cell r="E122" t="b">
            <v>0</v>
          </cell>
          <cell r="F122">
            <v>7.4999999999999997E-2</v>
          </cell>
          <cell r="G122" t="e">
            <v>#N/A</v>
          </cell>
          <cell r="H122" t="e">
            <v>#N/A</v>
          </cell>
          <cell r="I122" t="e">
            <v>#N/A</v>
          </cell>
          <cell r="J122">
            <v>4.1402298850574883</v>
          </cell>
          <cell r="K122" t="e">
            <v>#REF!</v>
          </cell>
          <cell r="L122" t="e">
            <v>#N/A</v>
          </cell>
          <cell r="M122" t="e">
            <v>#N/A</v>
          </cell>
          <cell r="N122">
            <v>3590.3369230769213</v>
          </cell>
          <cell r="O122">
            <v>3590.2619230769214</v>
          </cell>
          <cell r="P122" t="e">
            <v>#N/A</v>
          </cell>
          <cell r="Q122" t="e">
            <v>#N/A</v>
          </cell>
          <cell r="R122" t="e">
            <v>#N/A</v>
          </cell>
          <cell r="S122" t="e">
            <v>#N/A</v>
          </cell>
          <cell r="T122" t="e">
            <v>#N/A</v>
          </cell>
          <cell r="U122">
            <v>4.8499999999999996</v>
          </cell>
          <cell r="V122" t="e">
            <v>#REF!</v>
          </cell>
          <cell r="W122">
            <v>0</v>
          </cell>
          <cell r="X122" t="e">
            <v>#N/A</v>
          </cell>
        </row>
        <row r="123">
          <cell r="C123">
            <v>31820</v>
          </cell>
          <cell r="E123" t="b">
            <v>0</v>
          </cell>
          <cell r="F123">
            <v>7.4999999999999997E-2</v>
          </cell>
          <cell r="G123" t="e">
            <v>#N/A</v>
          </cell>
          <cell r="H123" t="e">
            <v>#N/A</v>
          </cell>
          <cell r="I123" t="e">
            <v>#N/A</v>
          </cell>
          <cell r="J123">
            <v>4.071486590038325</v>
          </cell>
          <cell r="K123" t="e">
            <v>#REF!</v>
          </cell>
          <cell r="L123" t="e">
            <v>#N/A</v>
          </cell>
          <cell r="M123" t="e">
            <v>#N/A</v>
          </cell>
          <cell r="N123">
            <v>3589.4550769230755</v>
          </cell>
          <cell r="O123">
            <v>3589.3800769230756</v>
          </cell>
          <cell r="P123" t="e">
            <v>#N/A</v>
          </cell>
          <cell r="Q123" t="e">
            <v>#N/A</v>
          </cell>
          <cell r="R123" t="e">
            <v>#N/A</v>
          </cell>
          <cell r="S123" t="e">
            <v>#N/A</v>
          </cell>
          <cell r="T123" t="e">
            <v>#N/A</v>
          </cell>
          <cell r="U123">
            <v>3.4</v>
          </cell>
          <cell r="V123" t="e">
            <v>#REF!</v>
          </cell>
          <cell r="W123">
            <v>0</v>
          </cell>
          <cell r="X123" t="e">
            <v>#N/A</v>
          </cell>
        </row>
        <row r="124">
          <cell r="C124">
            <v>31840</v>
          </cell>
          <cell r="E124" t="b">
            <v>0</v>
          </cell>
          <cell r="F124">
            <v>7.4999999999999997E-2</v>
          </cell>
          <cell r="G124" t="e">
            <v>#N/A</v>
          </cell>
          <cell r="H124" t="e">
            <v>#N/A</v>
          </cell>
          <cell r="I124" t="e">
            <v>#N/A</v>
          </cell>
          <cell r="J124">
            <v>4.2247432950191621</v>
          </cell>
          <cell r="K124" t="e">
            <v>#N/A</v>
          </cell>
          <cell r="L124" t="e">
            <v>#N/A</v>
          </cell>
          <cell r="M124" t="e">
            <v>#N/A</v>
          </cell>
          <cell r="N124">
            <v>3588.5732307692292</v>
          </cell>
          <cell r="O124">
            <v>3588.4982307692294</v>
          </cell>
          <cell r="P124" t="e">
            <v>#N/A</v>
          </cell>
          <cell r="Q124" t="e">
            <v>#N/A</v>
          </cell>
          <cell r="R124" t="e">
            <v>#N/A</v>
          </cell>
          <cell r="S124" t="e">
            <v>#N/A</v>
          </cell>
          <cell r="T124" t="e">
            <v>#N/A</v>
          </cell>
          <cell r="U124" t="e">
            <v>#N/A</v>
          </cell>
          <cell r="V124" t="e">
            <v>#N/A</v>
          </cell>
          <cell r="W124">
            <v>0</v>
          </cell>
          <cell r="X124" t="e">
            <v>#N/A</v>
          </cell>
        </row>
        <row r="125">
          <cell r="C125">
            <v>31860</v>
          </cell>
          <cell r="E125" t="b">
            <v>0</v>
          </cell>
          <cell r="F125">
            <v>7.4999999999999997E-2</v>
          </cell>
          <cell r="G125" t="e">
            <v>#N/A</v>
          </cell>
          <cell r="H125" t="e">
            <v>#N/A</v>
          </cell>
          <cell r="I125" t="e">
            <v>#N/A</v>
          </cell>
          <cell r="J125">
            <v>4.2</v>
          </cell>
          <cell r="K125" t="e">
            <v>#REF!</v>
          </cell>
          <cell r="L125" t="e">
            <v>#N/A</v>
          </cell>
          <cell r="M125" t="e">
            <v>#N/A</v>
          </cell>
          <cell r="N125">
            <v>3587.691384615383</v>
          </cell>
          <cell r="O125">
            <v>3587.6163846153831</v>
          </cell>
          <cell r="P125" t="e">
            <v>#N/A</v>
          </cell>
          <cell r="Q125" t="e">
            <v>#N/A</v>
          </cell>
          <cell r="R125" t="e">
            <v>#N/A</v>
          </cell>
          <cell r="S125" t="e">
            <v>#N/A</v>
          </cell>
          <cell r="T125" t="e">
            <v>#N/A</v>
          </cell>
          <cell r="U125">
            <v>2.8499999999999996</v>
          </cell>
          <cell r="V125" t="e">
            <v>#REF!</v>
          </cell>
          <cell r="W125">
            <v>0</v>
          </cell>
          <cell r="X125" t="e">
            <v>#N/A</v>
          </cell>
        </row>
        <row r="126">
          <cell r="C126">
            <v>31870</v>
          </cell>
          <cell r="D126">
            <v>31871</v>
          </cell>
          <cell r="E126" t="b">
            <v>0</v>
          </cell>
          <cell r="F126">
            <v>7.4999999999999997E-2</v>
          </cell>
          <cell r="G126" t="e">
            <v>#N/A</v>
          </cell>
          <cell r="H126" t="e">
            <v>#N/A</v>
          </cell>
          <cell r="I126" t="e">
            <v>#N/A</v>
          </cell>
          <cell r="J126">
            <v>4.0999999999999996</v>
          </cell>
          <cell r="K126" t="e">
            <v>#REF!</v>
          </cell>
          <cell r="L126" t="e">
            <v>#N/A</v>
          </cell>
          <cell r="M126" t="e">
            <v>#N/A</v>
          </cell>
          <cell r="N126">
            <v>3587.2504615384601</v>
          </cell>
          <cell r="O126">
            <v>3587.1754615384602</v>
          </cell>
          <cell r="P126" t="e">
            <v>#N/A</v>
          </cell>
          <cell r="Q126" t="e">
            <v>#N/A</v>
          </cell>
          <cell r="R126" t="e">
            <v>#N/A</v>
          </cell>
          <cell r="S126" t="e">
            <v>#N/A</v>
          </cell>
          <cell r="T126" t="e">
            <v>#N/A</v>
          </cell>
          <cell r="U126">
            <v>3.375</v>
          </cell>
          <cell r="V126" t="e">
            <v>#REF!</v>
          </cell>
          <cell r="W126">
            <v>0</v>
          </cell>
          <cell r="X126" t="e">
            <v>#N/A</v>
          </cell>
        </row>
        <row r="127">
          <cell r="C127">
            <v>31880</v>
          </cell>
          <cell r="E127" t="b">
            <v>0</v>
          </cell>
          <cell r="F127">
            <v>7.4999999999999997E-2</v>
          </cell>
          <cell r="G127" t="e">
            <v>#N/A</v>
          </cell>
          <cell r="H127" t="e">
            <v>#N/A</v>
          </cell>
          <cell r="I127" t="e">
            <v>#N/A</v>
          </cell>
          <cell r="J127">
            <v>3.9499999999999997</v>
          </cell>
          <cell r="K127" t="e">
            <v>#REF!</v>
          </cell>
          <cell r="L127" t="e">
            <v>#N/A</v>
          </cell>
          <cell r="M127" t="e">
            <v>#N/A</v>
          </cell>
          <cell r="N127">
            <v>3586.8095384615367</v>
          </cell>
          <cell r="O127">
            <v>3586.7345384615369</v>
          </cell>
          <cell r="P127" t="e">
            <v>#N/A</v>
          </cell>
          <cell r="Q127" t="e">
            <v>#N/A</v>
          </cell>
          <cell r="R127" t="e">
            <v>#N/A</v>
          </cell>
          <cell r="S127" t="e">
            <v>#N/A</v>
          </cell>
          <cell r="T127" t="e">
            <v>#N/A</v>
          </cell>
          <cell r="U127">
            <v>3.9</v>
          </cell>
          <cell r="V127" t="e">
            <v>#REF!</v>
          </cell>
          <cell r="W127">
            <v>0</v>
          </cell>
          <cell r="X127" t="e">
            <v>#N/A</v>
          </cell>
        </row>
        <row r="128">
          <cell r="C128">
            <v>31890</v>
          </cell>
          <cell r="E128" t="b">
            <v>0</v>
          </cell>
          <cell r="F128">
            <v>7.4999999999999997E-2</v>
          </cell>
          <cell r="G128" t="e">
            <v>#N/A</v>
          </cell>
          <cell r="H128" t="e">
            <v>#N/A</v>
          </cell>
          <cell r="I128" t="e">
            <v>#N/A</v>
          </cell>
          <cell r="J128">
            <v>4.5</v>
          </cell>
          <cell r="K128" t="e">
            <v>#REF!</v>
          </cell>
          <cell r="L128" t="e">
            <v>#N/A</v>
          </cell>
          <cell r="M128" t="e">
            <v>#N/A</v>
          </cell>
          <cell r="N128">
            <v>3586.3686153846138</v>
          </cell>
          <cell r="O128">
            <v>3586.293615384614</v>
          </cell>
          <cell r="P128" t="e">
            <v>#N/A</v>
          </cell>
          <cell r="Q128" t="e">
            <v>#N/A</v>
          </cell>
          <cell r="R128" t="e">
            <v>#N/A</v>
          </cell>
          <cell r="S128" t="e">
            <v>#N/A</v>
          </cell>
          <cell r="T128" t="e">
            <v>#N/A</v>
          </cell>
          <cell r="U128">
            <v>3.8</v>
          </cell>
          <cell r="V128" t="e">
            <v>#REF!</v>
          </cell>
          <cell r="W128">
            <v>0</v>
          </cell>
          <cell r="X128" t="e">
            <v>#N/A</v>
          </cell>
        </row>
        <row r="129">
          <cell r="C129">
            <v>31900</v>
          </cell>
          <cell r="E129" t="b">
            <v>0</v>
          </cell>
          <cell r="F129">
            <v>7.4999999999999997E-2</v>
          </cell>
          <cell r="G129" t="e">
            <v>#N/A</v>
          </cell>
          <cell r="H129" t="e">
            <v>#N/A</v>
          </cell>
          <cell r="I129" t="e">
            <v>#N/A</v>
          </cell>
          <cell r="J129">
            <v>3</v>
          </cell>
          <cell r="K129" t="e">
            <v>#REF!</v>
          </cell>
          <cell r="L129" t="e">
            <v>#N/A</v>
          </cell>
          <cell r="M129" t="e">
            <v>#N/A</v>
          </cell>
          <cell r="N129">
            <v>3585.9276923076904</v>
          </cell>
          <cell r="O129">
            <v>3585.8526923076906</v>
          </cell>
          <cell r="P129" t="e">
            <v>#N/A</v>
          </cell>
          <cell r="Q129" t="e">
            <v>#N/A</v>
          </cell>
          <cell r="R129" t="e">
            <v>#N/A</v>
          </cell>
          <cell r="S129" t="e">
            <v>#N/A</v>
          </cell>
          <cell r="T129" t="e">
            <v>#N/A</v>
          </cell>
          <cell r="U129">
            <v>3.6999999999999997</v>
          </cell>
          <cell r="V129" t="e">
            <v>#REF!</v>
          </cell>
          <cell r="W129">
            <v>0</v>
          </cell>
          <cell r="X129" t="e">
            <v>#N/A</v>
          </cell>
        </row>
        <row r="130">
          <cell r="C130">
            <v>31910</v>
          </cell>
          <cell r="E130" t="b">
            <v>0</v>
          </cell>
          <cell r="F130">
            <v>7.4999999999999997E-2</v>
          </cell>
          <cell r="G130" t="e">
            <v>#DIV/0!</v>
          </cell>
          <cell r="H130" t="e">
            <v>#DIV/0!</v>
          </cell>
          <cell r="I130" t="e">
            <v>#N/A</v>
          </cell>
          <cell r="J130">
            <v>4</v>
          </cell>
          <cell r="K130" t="e">
            <v>#N/A</v>
          </cell>
          <cell r="L130" t="e">
            <v>#N/A</v>
          </cell>
          <cell r="M130" t="e">
            <v>#N/A</v>
          </cell>
          <cell r="N130" t="e">
            <v>#DIV/0!</v>
          </cell>
          <cell r="O130" t="e">
            <v>#DIV/0!</v>
          </cell>
          <cell r="P130" t="e">
            <v>#DIV/0!</v>
          </cell>
          <cell r="Q130" t="e">
            <v>#N/A</v>
          </cell>
          <cell r="R130" t="e">
            <v>#N/A</v>
          </cell>
          <cell r="S130" t="e">
            <v>#DIV/0!</v>
          </cell>
          <cell r="T130" t="e">
            <v>#N/A</v>
          </cell>
          <cell r="U130" t="e">
            <v>#N/A</v>
          </cell>
          <cell r="V130" t="e">
            <v>#N/A</v>
          </cell>
          <cell r="W130">
            <v>0</v>
          </cell>
          <cell r="X130" t="e">
            <v>#N/A</v>
          </cell>
          <cell r="Y130" t="e">
            <v>#DIV/0!</v>
          </cell>
        </row>
        <row r="131">
          <cell r="C131">
            <v>31920</v>
          </cell>
          <cell r="E131" t="b">
            <v>0</v>
          </cell>
          <cell r="F131">
            <v>7.4999999999999997E-2</v>
          </cell>
          <cell r="G131" t="e">
            <v>#DIV/0!</v>
          </cell>
          <cell r="H131" t="e">
            <v>#DIV/0!</v>
          </cell>
          <cell r="I131" t="e">
            <v>#N/A</v>
          </cell>
          <cell r="J131">
            <v>4</v>
          </cell>
          <cell r="K131" t="e">
            <v>#N/A</v>
          </cell>
          <cell r="L131" t="e">
            <v>#N/A</v>
          </cell>
          <cell r="M131" t="e">
            <v>#N/A</v>
          </cell>
          <cell r="N131" t="e">
            <v>#DIV/0!</v>
          </cell>
          <cell r="O131" t="e">
            <v>#DIV/0!</v>
          </cell>
          <cell r="P131" t="e">
            <v>#DIV/0!</v>
          </cell>
          <cell r="Q131" t="e">
            <v>#N/A</v>
          </cell>
          <cell r="R131" t="e">
            <v>#N/A</v>
          </cell>
          <cell r="S131" t="e">
            <v>#DIV/0!</v>
          </cell>
          <cell r="T131" t="e">
            <v>#N/A</v>
          </cell>
          <cell r="U131" t="e">
            <v>#N/A</v>
          </cell>
          <cell r="V131" t="e">
            <v>#N/A</v>
          </cell>
          <cell r="W131">
            <v>0</v>
          </cell>
          <cell r="X131" t="e">
            <v>#N/A</v>
          </cell>
          <cell r="Y131" t="e">
            <v>#DIV/0!</v>
          </cell>
        </row>
        <row r="132">
          <cell r="C132">
            <v>31930</v>
          </cell>
          <cell r="D132">
            <v>31931</v>
          </cell>
          <cell r="E132" t="b">
            <v>0</v>
          </cell>
          <cell r="F132">
            <v>7.4999999999999997E-2</v>
          </cell>
          <cell r="G132" t="e">
            <v>#DIV/0!</v>
          </cell>
          <cell r="H132" t="e">
            <v>#DIV/0!</v>
          </cell>
          <cell r="I132" t="e">
            <v>#N/A</v>
          </cell>
          <cell r="J132">
            <v>4</v>
          </cell>
          <cell r="K132" t="e">
            <v>#N/A</v>
          </cell>
          <cell r="L132" t="e">
            <v>#N/A</v>
          </cell>
          <cell r="M132" t="e">
            <v>#N/A</v>
          </cell>
          <cell r="N132" t="e">
            <v>#DIV/0!</v>
          </cell>
          <cell r="O132" t="e">
            <v>#DIV/0!</v>
          </cell>
          <cell r="P132" t="e">
            <v>#DIV/0!</v>
          </cell>
          <cell r="Q132" t="e">
            <v>#N/A</v>
          </cell>
          <cell r="R132" t="e">
            <v>#N/A</v>
          </cell>
          <cell r="S132" t="e">
            <v>#DIV/0!</v>
          </cell>
          <cell r="T132" t="e">
            <v>#N/A</v>
          </cell>
          <cell r="U132" t="e">
            <v>#N/A</v>
          </cell>
          <cell r="V132" t="e">
            <v>#N/A</v>
          </cell>
          <cell r="W132">
            <v>0</v>
          </cell>
          <cell r="X132" t="e">
            <v>#N/A</v>
          </cell>
          <cell r="Y132" t="e">
            <v>#DIV/0!</v>
          </cell>
        </row>
        <row r="133">
          <cell r="C133">
            <v>31940</v>
          </cell>
          <cell r="D133">
            <v>31941</v>
          </cell>
          <cell r="E133" t="b">
            <v>0</v>
          </cell>
          <cell r="F133">
            <v>7.4999999999999997E-2</v>
          </cell>
          <cell r="G133" t="e">
            <v>#DIV/0!</v>
          </cell>
          <cell r="H133" t="e">
            <v>#DIV/0!</v>
          </cell>
          <cell r="I133" t="e">
            <v>#N/A</v>
          </cell>
          <cell r="J133">
            <v>4</v>
          </cell>
          <cell r="K133" t="e">
            <v>#N/A</v>
          </cell>
          <cell r="L133" t="e">
            <v>#N/A</v>
          </cell>
          <cell r="M133" t="e">
            <v>#N/A</v>
          </cell>
          <cell r="N133" t="e">
            <v>#DIV/0!</v>
          </cell>
          <cell r="O133" t="e">
            <v>#DIV/0!</v>
          </cell>
          <cell r="P133" t="e">
            <v>#DIV/0!</v>
          </cell>
          <cell r="Q133" t="e">
            <v>#N/A</v>
          </cell>
          <cell r="R133" t="e">
            <v>#N/A</v>
          </cell>
          <cell r="S133" t="e">
            <v>#DIV/0!</v>
          </cell>
          <cell r="T133" t="e">
            <v>#N/A</v>
          </cell>
          <cell r="U133" t="e">
            <v>#N/A</v>
          </cell>
          <cell r="V133" t="e">
            <v>#N/A</v>
          </cell>
          <cell r="W133">
            <v>0</v>
          </cell>
          <cell r="X133" t="e">
            <v>#N/A</v>
          </cell>
          <cell r="Y133" t="e">
            <v>#DIV/0!</v>
          </cell>
          <cell r="Z133" t="str">
            <v>BM32 COTA=3121.492</v>
          </cell>
        </row>
        <row r="134">
          <cell r="C134">
            <v>31960</v>
          </cell>
          <cell r="D134">
            <v>31961</v>
          </cell>
          <cell r="E134" t="b">
            <v>0</v>
          </cell>
          <cell r="F134">
            <v>7.4999999999999997E-2</v>
          </cell>
          <cell r="G134" t="e">
            <v>#DIV/0!</v>
          </cell>
          <cell r="H134" t="e">
            <v>#DIV/0!</v>
          </cell>
          <cell r="I134" t="e">
            <v>#N/A</v>
          </cell>
          <cell r="J134" t="e">
            <v>#DIV/0!</v>
          </cell>
          <cell r="K134" t="e">
            <v>#N/A</v>
          </cell>
          <cell r="L134" t="e">
            <v>#N/A</v>
          </cell>
          <cell r="M134" t="e">
            <v>#N/A</v>
          </cell>
          <cell r="N134" t="e">
            <v>#DIV/0!</v>
          </cell>
          <cell r="O134" t="e">
            <v>#DIV/0!</v>
          </cell>
          <cell r="P134" t="e">
            <v>#DIV/0!</v>
          </cell>
          <cell r="Q134" t="e">
            <v>#N/A</v>
          </cell>
          <cell r="R134" t="e">
            <v>#N/A</v>
          </cell>
          <cell r="S134" t="e">
            <v>#DIV/0!</v>
          </cell>
          <cell r="T134" t="e">
            <v>#N/A</v>
          </cell>
          <cell r="U134" t="e">
            <v>#N/A</v>
          </cell>
          <cell r="V134" t="e">
            <v>#N/A</v>
          </cell>
          <cell r="W134">
            <v>0</v>
          </cell>
          <cell r="X134" t="e">
            <v>#N/A</v>
          </cell>
          <cell r="Y134" t="e">
            <v>#DIV/0!</v>
          </cell>
          <cell r="Z134">
            <v>40000</v>
          </cell>
        </row>
        <row r="135">
          <cell r="C135">
            <v>31980</v>
          </cell>
          <cell r="D135">
            <v>31981</v>
          </cell>
          <cell r="E135" t="b">
            <v>0</v>
          </cell>
          <cell r="F135">
            <v>7.4999999999999997E-2</v>
          </cell>
          <cell r="G135" t="e">
            <v>#DIV/0!</v>
          </cell>
          <cell r="H135" t="e">
            <v>#DIV/0!</v>
          </cell>
          <cell r="I135" t="e">
            <v>#N/A</v>
          </cell>
          <cell r="J135" t="e">
            <v>#DIV/0!</v>
          </cell>
          <cell r="K135" t="e">
            <v>#N/A</v>
          </cell>
          <cell r="L135" t="e">
            <v>#N/A</v>
          </cell>
          <cell r="M135" t="e">
            <v>#N/A</v>
          </cell>
          <cell r="N135" t="e">
            <v>#DIV/0!</v>
          </cell>
          <cell r="O135" t="e">
            <v>#DIV/0!</v>
          </cell>
          <cell r="P135" t="e">
            <v>#DIV/0!</v>
          </cell>
          <cell r="Q135" t="e">
            <v>#N/A</v>
          </cell>
          <cell r="R135" t="e">
            <v>#N/A</v>
          </cell>
          <cell r="S135" t="e">
            <v>#DIV/0!</v>
          </cell>
          <cell r="T135" t="e">
            <v>#N/A</v>
          </cell>
          <cell r="U135" t="e">
            <v>#N/A</v>
          </cell>
          <cell r="V135" t="e">
            <v>#N/A</v>
          </cell>
          <cell r="W135">
            <v>0</v>
          </cell>
          <cell r="X135" t="e">
            <v>#N/A</v>
          </cell>
          <cell r="Y135" t="e">
            <v>#DIV/0!</v>
          </cell>
          <cell r="Z135">
            <v>0</v>
          </cell>
        </row>
        <row r="136">
          <cell r="C136">
            <v>32000</v>
          </cell>
          <cell r="D136">
            <v>32001</v>
          </cell>
          <cell r="E136" t="b">
            <v>0</v>
          </cell>
          <cell r="F136">
            <v>7.4999999999999997E-2</v>
          </cell>
          <cell r="G136" t="e">
            <v>#DIV/0!</v>
          </cell>
          <cell r="H136" t="e">
            <v>#DIV/0!</v>
          </cell>
          <cell r="I136" t="e">
            <v>#N/A</v>
          </cell>
          <cell r="J136">
            <v>2.2999999999999998</v>
          </cell>
          <cell r="K136" t="e">
            <v>#REF!</v>
          </cell>
          <cell r="L136" t="e">
            <v>#N/A</v>
          </cell>
          <cell r="M136" t="e">
            <v>#N/A</v>
          </cell>
          <cell r="N136" t="e">
            <v>#DIV/0!</v>
          </cell>
          <cell r="O136" t="e">
            <v>#DIV/0!</v>
          </cell>
          <cell r="P136" t="e">
            <v>#DIV/0!</v>
          </cell>
          <cell r="Q136" t="e">
            <v>#N/A</v>
          </cell>
          <cell r="R136" t="e">
            <v>#N/A</v>
          </cell>
          <cell r="S136" t="e">
            <v>#DIV/0!</v>
          </cell>
          <cell r="T136" t="e">
            <v>#N/A</v>
          </cell>
          <cell r="U136">
            <v>3.75</v>
          </cell>
          <cell r="V136" t="e">
            <v>#REF!</v>
          </cell>
          <cell r="W136">
            <v>0</v>
          </cell>
          <cell r="X136" t="e">
            <v>#N/A</v>
          </cell>
          <cell r="Y136" t="e">
            <v>#DIV/0!</v>
          </cell>
          <cell r="Z136">
            <v>40000</v>
          </cell>
        </row>
        <row r="137">
          <cell r="D137">
            <v>1</v>
          </cell>
          <cell r="E137" t="b">
            <v>0</v>
          </cell>
          <cell r="F137">
            <v>7.4999999999999997E-2</v>
          </cell>
          <cell r="G137" t="e">
            <v>#N/A</v>
          </cell>
          <cell r="H137" t="e">
            <v>#N/A</v>
          </cell>
          <cell r="I137" t="e">
            <v>#N/A</v>
          </cell>
          <cell r="J137">
            <v>2.2999999999999998</v>
          </cell>
          <cell r="K137" t="e">
            <v>#REF!</v>
          </cell>
          <cell r="L137" t="e">
            <v>#N/A</v>
          </cell>
          <cell r="M137" t="e">
            <v>#N/A</v>
          </cell>
          <cell r="N137">
            <v>5023.333647227967</v>
          </cell>
          <cell r="O137">
            <v>5023.2586472279672</v>
          </cell>
          <cell r="P137" t="e">
            <v>#N/A</v>
          </cell>
          <cell r="Q137" t="e">
            <v>#N/A</v>
          </cell>
          <cell r="R137" t="e">
            <v>#N/A</v>
          </cell>
          <cell r="S137" t="e">
            <v>#N/A</v>
          </cell>
          <cell r="T137">
            <v>5.4</v>
          </cell>
          <cell r="U137">
            <v>0</v>
          </cell>
          <cell r="V137">
            <v>0</v>
          </cell>
          <cell r="W137">
            <v>0</v>
          </cell>
          <cell r="X137" t="e">
            <v>#N/A</v>
          </cell>
        </row>
        <row r="138">
          <cell r="D138">
            <v>1</v>
          </cell>
          <cell r="E138" t="b">
            <v>0</v>
          </cell>
          <cell r="F138">
            <v>7.4999999999999997E-2</v>
          </cell>
          <cell r="G138" t="e">
            <v>#N/A</v>
          </cell>
          <cell r="H138" t="e">
            <v>#N/A</v>
          </cell>
          <cell r="I138" t="e">
            <v>#N/A</v>
          </cell>
          <cell r="J138">
            <v>2.2999999999999998</v>
          </cell>
          <cell r="K138" t="e">
            <v>#REF!</v>
          </cell>
          <cell r="L138" t="e">
            <v>#N/A</v>
          </cell>
          <cell r="M138" t="e">
            <v>#N/A</v>
          </cell>
          <cell r="N138">
            <v>5023.333647227967</v>
          </cell>
          <cell r="O138">
            <v>5023.2586472279672</v>
          </cell>
          <cell r="P138" t="e">
            <v>#N/A</v>
          </cell>
          <cell r="Q138" t="e">
            <v>#N/A</v>
          </cell>
          <cell r="R138" t="e">
            <v>#N/A</v>
          </cell>
          <cell r="S138" t="e">
            <v>#N/A</v>
          </cell>
          <cell r="T138">
            <v>5.4</v>
          </cell>
          <cell r="U138">
            <v>0</v>
          </cell>
          <cell r="V138">
            <v>0</v>
          </cell>
          <cell r="W138">
            <v>0</v>
          </cell>
          <cell r="X138" t="e">
            <v>#N/A</v>
          </cell>
        </row>
        <row r="139">
          <cell r="D139">
            <v>1</v>
          </cell>
          <cell r="E139" t="b">
            <v>0</v>
          </cell>
          <cell r="F139">
            <v>7.4999999999999997E-2</v>
          </cell>
          <cell r="G139" t="e">
            <v>#N/A</v>
          </cell>
          <cell r="H139" t="e">
            <v>#N/A</v>
          </cell>
          <cell r="I139" t="e">
            <v>#N/A</v>
          </cell>
          <cell r="J139">
            <v>2.2999999999999998</v>
          </cell>
          <cell r="K139" t="e">
            <v>#REF!</v>
          </cell>
          <cell r="L139" t="e">
            <v>#N/A</v>
          </cell>
          <cell r="M139" t="e">
            <v>#N/A</v>
          </cell>
          <cell r="N139">
            <v>535981.81119728379</v>
          </cell>
          <cell r="O139">
            <v>535981.73619728384</v>
          </cell>
          <cell r="P139" t="e">
            <v>#N/A</v>
          </cell>
          <cell r="Q139" t="e">
            <v>#N/A</v>
          </cell>
          <cell r="R139" t="e">
            <v>#N/A</v>
          </cell>
          <cell r="S139" t="e">
            <v>#N/A</v>
          </cell>
          <cell r="T139">
            <v>5.4</v>
          </cell>
          <cell r="U139">
            <v>0</v>
          </cell>
          <cell r="V139">
            <v>0</v>
          </cell>
          <cell r="W139">
            <v>0</v>
          </cell>
          <cell r="X139" t="e">
            <v>#N/A</v>
          </cell>
          <cell r="Y139">
            <v>530958.47755005583</v>
          </cell>
        </row>
        <row r="140">
          <cell r="E140" t="b">
            <v>0</v>
          </cell>
          <cell r="F140">
            <v>7.4999999999999997E-2</v>
          </cell>
          <cell r="G140" t="e">
            <v>#N/A</v>
          </cell>
          <cell r="H140" t="e">
            <v>#N/A</v>
          </cell>
          <cell r="I140" t="e">
            <v>#N/A</v>
          </cell>
          <cell r="J140">
            <v>2.2999999999999998</v>
          </cell>
          <cell r="K140" t="e">
            <v>#REF!</v>
          </cell>
          <cell r="L140" t="e">
            <v>#N/A</v>
          </cell>
          <cell r="M140" t="e">
            <v>#N/A</v>
          </cell>
          <cell r="N140">
            <v>535981.81119728379</v>
          </cell>
          <cell r="O140">
            <v>535981.73619728384</v>
          </cell>
          <cell r="P140" t="e">
            <v>#N/A</v>
          </cell>
          <cell r="Q140" t="e">
            <v>#N/A</v>
          </cell>
          <cell r="R140" t="e">
            <v>#N/A</v>
          </cell>
          <cell r="S140" t="e">
            <v>#N/A</v>
          </cell>
          <cell r="T140">
            <v>5.4</v>
          </cell>
          <cell r="U140">
            <v>0</v>
          </cell>
          <cell r="V140">
            <v>0</v>
          </cell>
          <cell r="W140">
            <v>0</v>
          </cell>
          <cell r="X140" t="e">
            <v>#N/A</v>
          </cell>
          <cell r="Y140">
            <v>530958.47755005583</v>
          </cell>
        </row>
        <row r="141">
          <cell r="D141">
            <v>1</v>
          </cell>
          <cell r="E141" t="b">
            <v>0</v>
          </cell>
          <cell r="F141">
            <v>7.4999999999999997E-2</v>
          </cell>
          <cell r="G141" t="e">
            <v>#N/A</v>
          </cell>
          <cell r="H141" t="e">
            <v>#N/A</v>
          </cell>
          <cell r="I141" t="e">
            <v>#N/A</v>
          </cell>
          <cell r="J141">
            <v>2.2999999999999998</v>
          </cell>
          <cell r="K141" t="e">
            <v>#REF!</v>
          </cell>
          <cell r="L141" t="e">
            <v>#N/A</v>
          </cell>
          <cell r="M141" t="e">
            <v>#N/A</v>
          </cell>
          <cell r="N141">
            <v>535981.81119728379</v>
          </cell>
          <cell r="O141">
            <v>535981.73619728384</v>
          </cell>
          <cell r="P141" t="e">
            <v>#N/A</v>
          </cell>
          <cell r="Q141" t="e">
            <v>#N/A</v>
          </cell>
          <cell r="R141" t="e">
            <v>#N/A</v>
          </cell>
          <cell r="S141" t="e">
            <v>#N/A</v>
          </cell>
          <cell r="T141">
            <v>5.4</v>
          </cell>
          <cell r="U141">
            <v>0</v>
          </cell>
          <cell r="V141">
            <v>0</v>
          </cell>
          <cell r="W141">
            <v>0</v>
          </cell>
          <cell r="X141" t="e">
            <v>#N/A</v>
          </cell>
          <cell r="Y141">
            <v>530958.47755005583</v>
          </cell>
          <cell r="Z141">
            <v>40119.129999999997</v>
          </cell>
        </row>
        <row r="142">
          <cell r="E142" t="b">
            <v>0</v>
          </cell>
          <cell r="F142">
            <v>7.4999999999999997E-2</v>
          </cell>
          <cell r="G142" t="e">
            <v>#N/A</v>
          </cell>
          <cell r="H142" t="e">
            <v>#N/A</v>
          </cell>
          <cell r="I142" t="e">
            <v>#N/A</v>
          </cell>
          <cell r="J142">
            <v>2.2999999999999998</v>
          </cell>
          <cell r="K142" t="e">
            <v>#REF!</v>
          </cell>
          <cell r="L142" t="e">
            <v>#N/A</v>
          </cell>
          <cell r="M142" t="e">
            <v>#N/A</v>
          </cell>
          <cell r="N142">
            <v>535981.81119728379</v>
          </cell>
          <cell r="O142">
            <v>535981.73619728384</v>
          </cell>
          <cell r="P142" t="e">
            <v>#N/A</v>
          </cell>
          <cell r="Q142" t="e">
            <v>#N/A</v>
          </cell>
          <cell r="R142" t="e">
            <v>#N/A</v>
          </cell>
          <cell r="S142" t="e">
            <v>#N/A</v>
          </cell>
          <cell r="T142">
            <v>5.4</v>
          </cell>
          <cell r="U142">
            <v>0</v>
          </cell>
          <cell r="V142">
            <v>0</v>
          </cell>
          <cell r="W142">
            <v>0</v>
          </cell>
          <cell r="X142" t="e">
            <v>#N/A</v>
          </cell>
          <cell r="Y142">
            <v>530958.47755005583</v>
          </cell>
          <cell r="Z142">
            <v>68</v>
          </cell>
        </row>
        <row r="143">
          <cell r="D143">
            <v>1</v>
          </cell>
          <cell r="E143" t="b">
            <v>0</v>
          </cell>
          <cell r="F143">
            <v>7.4999999999999997E-2</v>
          </cell>
          <cell r="G143" t="e">
            <v>#N/A</v>
          </cell>
          <cell r="H143" t="e">
            <v>#N/A</v>
          </cell>
          <cell r="I143" t="e">
            <v>#N/A</v>
          </cell>
          <cell r="J143">
            <v>2.2999999999999998</v>
          </cell>
          <cell r="K143" t="e">
            <v>#REF!</v>
          </cell>
          <cell r="L143" t="e">
            <v>#N/A</v>
          </cell>
          <cell r="M143" t="e">
            <v>#N/A</v>
          </cell>
          <cell r="N143">
            <v>535981.81119728379</v>
          </cell>
          <cell r="O143">
            <v>535981.73619728384</v>
          </cell>
          <cell r="P143" t="e">
            <v>#N/A</v>
          </cell>
          <cell r="Q143" t="e">
            <v>#N/A</v>
          </cell>
          <cell r="R143" t="e">
            <v>#N/A</v>
          </cell>
          <cell r="S143" t="e">
            <v>#N/A</v>
          </cell>
          <cell r="T143">
            <v>5.4</v>
          </cell>
          <cell r="U143">
            <v>0</v>
          </cell>
          <cell r="V143">
            <v>0</v>
          </cell>
          <cell r="W143">
            <v>0</v>
          </cell>
          <cell r="X143" t="e">
            <v>#N/A</v>
          </cell>
          <cell r="Y143">
            <v>532759.90119728376</v>
          </cell>
          <cell r="Z143">
            <v>40187.129999999997</v>
          </cell>
        </row>
        <row r="144">
          <cell r="E144" t="b">
            <v>0</v>
          </cell>
          <cell r="F144">
            <v>7.4999999999999997E-2</v>
          </cell>
          <cell r="G144" t="e">
            <v>#N/A</v>
          </cell>
          <cell r="H144" t="e">
            <v>#N/A</v>
          </cell>
          <cell r="I144" t="e">
            <v>#N/A</v>
          </cell>
          <cell r="J144">
            <v>2.2999999999999998</v>
          </cell>
          <cell r="K144" t="e">
            <v>#REF!</v>
          </cell>
          <cell r="L144" t="e">
            <v>#N/A</v>
          </cell>
          <cell r="M144" t="e">
            <v>#N/A</v>
          </cell>
          <cell r="N144">
            <v>535981.81119728379</v>
          </cell>
          <cell r="O144">
            <v>535981.73619728384</v>
          </cell>
          <cell r="P144" t="e">
            <v>#N/A</v>
          </cell>
          <cell r="Q144" t="e">
            <v>#N/A</v>
          </cell>
          <cell r="R144" t="e">
            <v>#N/A</v>
          </cell>
          <cell r="S144" t="e">
            <v>#N/A</v>
          </cell>
          <cell r="T144">
            <v>5.4</v>
          </cell>
          <cell r="U144">
            <v>0</v>
          </cell>
          <cell r="V144">
            <v>0</v>
          </cell>
          <cell r="W144">
            <v>0</v>
          </cell>
          <cell r="X144" t="e">
            <v>#N/A</v>
          </cell>
          <cell r="Y144">
            <v>532759.90119728376</v>
          </cell>
        </row>
        <row r="145">
          <cell r="D145">
            <v>1</v>
          </cell>
          <cell r="E145" t="b">
            <v>0</v>
          </cell>
          <cell r="F145">
            <v>7.4999999999999997E-2</v>
          </cell>
          <cell r="G145" t="e">
            <v>#N/A</v>
          </cell>
          <cell r="H145" t="e">
            <v>#N/A</v>
          </cell>
          <cell r="I145" t="e">
            <v>#N/A</v>
          </cell>
          <cell r="J145">
            <v>2.2999999999999998</v>
          </cell>
          <cell r="K145" t="e">
            <v>#REF!</v>
          </cell>
          <cell r="L145" t="e">
            <v>#N/A</v>
          </cell>
          <cell r="M145" t="e">
            <v>#N/A</v>
          </cell>
          <cell r="N145">
            <v>535981.81119728379</v>
          </cell>
          <cell r="O145">
            <v>535981.73619728384</v>
          </cell>
          <cell r="P145" t="e">
            <v>#N/A</v>
          </cell>
          <cell r="Q145" t="e">
            <v>#N/A</v>
          </cell>
          <cell r="R145" t="e">
            <v>#N/A</v>
          </cell>
          <cell r="S145" t="e">
            <v>#N/A</v>
          </cell>
          <cell r="T145">
            <v>5.4</v>
          </cell>
          <cell r="U145">
            <v>0</v>
          </cell>
          <cell r="V145">
            <v>0</v>
          </cell>
          <cell r="W145">
            <v>0</v>
          </cell>
          <cell r="X145" t="e">
            <v>#N/A</v>
          </cell>
          <cell r="Y145">
            <v>532759.90119728376</v>
          </cell>
        </row>
        <row r="146">
          <cell r="E146" t="b">
            <v>0</v>
          </cell>
          <cell r="F146">
            <v>7.4999999999999997E-2</v>
          </cell>
          <cell r="G146" t="e">
            <v>#N/A</v>
          </cell>
          <cell r="H146" t="e">
            <v>#N/A</v>
          </cell>
          <cell r="I146" t="e">
            <v>#N/A</v>
          </cell>
          <cell r="J146">
            <v>2.2999999999999998</v>
          </cell>
          <cell r="K146" t="e">
            <v>#REF!</v>
          </cell>
          <cell r="L146" t="e">
            <v>#N/A</v>
          </cell>
          <cell r="M146" t="e">
            <v>#N/A</v>
          </cell>
          <cell r="N146">
            <v>535981.81119728379</v>
          </cell>
          <cell r="O146">
            <v>535981.73619728384</v>
          </cell>
          <cell r="P146" t="e">
            <v>#N/A</v>
          </cell>
          <cell r="Q146" t="e">
            <v>#N/A</v>
          </cell>
          <cell r="R146" t="e">
            <v>#N/A</v>
          </cell>
          <cell r="S146" t="e">
            <v>#N/A</v>
          </cell>
          <cell r="T146">
            <v>5.4</v>
          </cell>
          <cell r="U146">
            <v>0</v>
          </cell>
          <cell r="V146">
            <v>0</v>
          </cell>
          <cell r="W146">
            <v>0</v>
          </cell>
          <cell r="X146" t="e">
            <v>#N/A</v>
          </cell>
          <cell r="Y146">
            <v>532759.90119728376</v>
          </cell>
        </row>
        <row r="147">
          <cell r="D147">
            <v>1</v>
          </cell>
          <cell r="E147" t="b">
            <v>0</v>
          </cell>
          <cell r="F147">
            <v>7.4999999999999997E-2</v>
          </cell>
          <cell r="G147" t="e">
            <v>#N/A</v>
          </cell>
          <cell r="H147" t="e">
            <v>#N/A</v>
          </cell>
          <cell r="I147" t="e">
            <v>#N/A</v>
          </cell>
          <cell r="J147">
            <v>2.2999999999999998</v>
          </cell>
          <cell r="K147" t="e">
            <v>#REF!</v>
          </cell>
          <cell r="L147" t="e">
            <v>#N/A</v>
          </cell>
          <cell r="M147" t="e">
            <v>#N/A</v>
          </cell>
          <cell r="N147">
            <v>3221.91</v>
          </cell>
          <cell r="O147">
            <v>3221.835</v>
          </cell>
          <cell r="P147" t="e">
            <v>#N/A</v>
          </cell>
          <cell r="Q147" t="e">
            <v>#N/A</v>
          </cell>
          <cell r="R147" t="e">
            <v>#N/A</v>
          </cell>
          <cell r="S147" t="e">
            <v>#N/A</v>
          </cell>
          <cell r="T147">
            <v>5.4</v>
          </cell>
          <cell r="U147">
            <v>0</v>
          </cell>
          <cell r="V147">
            <v>0</v>
          </cell>
          <cell r="W147">
            <v>0</v>
          </cell>
          <cell r="X147" t="e">
            <v>#N/A</v>
          </cell>
        </row>
        <row r="148">
          <cell r="D148">
            <v>1</v>
          </cell>
          <cell r="E148" t="b">
            <v>0</v>
          </cell>
          <cell r="F148">
            <v>7.4999999999999997E-2</v>
          </cell>
          <cell r="G148" t="e">
            <v>#N/A</v>
          </cell>
          <cell r="H148" t="e">
            <v>#N/A</v>
          </cell>
          <cell r="I148" t="e">
            <v>#N/A</v>
          </cell>
          <cell r="J148">
            <v>2.2999999999999998</v>
          </cell>
          <cell r="K148" t="e">
            <v>#REF!</v>
          </cell>
          <cell r="L148" t="e">
            <v>#N/A</v>
          </cell>
          <cell r="M148" t="e">
            <v>#N/A</v>
          </cell>
          <cell r="N148">
            <v>3221.91</v>
          </cell>
          <cell r="O148">
            <v>3221.835</v>
          </cell>
          <cell r="P148" t="e">
            <v>#N/A</v>
          </cell>
          <cell r="Q148" t="e">
            <v>#N/A</v>
          </cell>
          <cell r="R148" t="e">
            <v>#N/A</v>
          </cell>
          <cell r="S148" t="e">
            <v>#N/A</v>
          </cell>
          <cell r="T148">
            <v>5.4</v>
          </cell>
          <cell r="U148">
            <v>0</v>
          </cell>
          <cell r="V148">
            <v>0</v>
          </cell>
          <cell r="W148">
            <v>0</v>
          </cell>
          <cell r="X148" t="e">
            <v>#N/A</v>
          </cell>
        </row>
        <row r="149">
          <cell r="D149">
            <v>1</v>
          </cell>
          <cell r="E149" t="b">
            <v>0</v>
          </cell>
          <cell r="F149">
            <v>7.4999999999999997E-2</v>
          </cell>
          <cell r="G149" t="e">
            <v>#N/A</v>
          </cell>
          <cell r="H149" t="e">
            <v>#N/A</v>
          </cell>
          <cell r="I149" t="e">
            <v>#N/A</v>
          </cell>
          <cell r="J149">
            <v>2.2999999999999998</v>
          </cell>
          <cell r="K149" t="e">
            <v>#REF!</v>
          </cell>
          <cell r="L149" t="e">
            <v>#N/A</v>
          </cell>
          <cell r="M149" t="e">
            <v>#N/A</v>
          </cell>
          <cell r="N149">
            <v>3221.91</v>
          </cell>
          <cell r="O149">
            <v>3221.835</v>
          </cell>
          <cell r="P149" t="e">
            <v>#N/A</v>
          </cell>
          <cell r="Q149" t="e">
            <v>#N/A</v>
          </cell>
          <cell r="R149" t="e">
            <v>#N/A</v>
          </cell>
          <cell r="S149" t="e">
            <v>#N/A</v>
          </cell>
          <cell r="T149">
            <v>5.4</v>
          </cell>
          <cell r="U149">
            <v>0</v>
          </cell>
          <cell r="V149">
            <v>0</v>
          </cell>
          <cell r="W149">
            <v>0</v>
          </cell>
          <cell r="X149" t="e">
            <v>#N/A</v>
          </cell>
        </row>
        <row r="150">
          <cell r="D150">
            <v>1</v>
          </cell>
          <cell r="E150" t="b">
            <v>0</v>
          </cell>
          <cell r="F150">
            <v>7.4999999999999997E-2</v>
          </cell>
          <cell r="G150" t="e">
            <v>#N/A</v>
          </cell>
          <cell r="H150" t="e">
            <v>#N/A</v>
          </cell>
          <cell r="I150" t="e">
            <v>#N/A</v>
          </cell>
          <cell r="J150">
            <v>2.2999999999999998</v>
          </cell>
          <cell r="K150" t="e">
            <v>#REF!</v>
          </cell>
          <cell r="L150" t="e">
            <v>#N/A</v>
          </cell>
          <cell r="M150" t="e">
            <v>#N/A</v>
          </cell>
          <cell r="N150">
            <v>3221.91</v>
          </cell>
          <cell r="O150">
            <v>3221.835</v>
          </cell>
          <cell r="P150" t="e">
            <v>#N/A</v>
          </cell>
          <cell r="Q150" t="e">
            <v>#N/A</v>
          </cell>
          <cell r="R150" t="e">
            <v>#N/A</v>
          </cell>
          <cell r="S150" t="e">
            <v>#N/A</v>
          </cell>
          <cell r="T150">
            <v>5.4</v>
          </cell>
          <cell r="U150">
            <v>0</v>
          </cell>
          <cell r="V150">
            <v>0</v>
          </cell>
          <cell r="W150">
            <v>0</v>
          </cell>
          <cell r="X150" t="e">
            <v>#N/A</v>
          </cell>
        </row>
        <row r="151">
          <cell r="D151">
            <v>1</v>
          </cell>
          <cell r="E151" t="b">
            <v>0</v>
          </cell>
          <cell r="F151">
            <v>7.4999999999999997E-2</v>
          </cell>
          <cell r="G151" t="e">
            <v>#N/A</v>
          </cell>
          <cell r="H151" t="e">
            <v>#N/A</v>
          </cell>
          <cell r="I151" t="e">
            <v>#N/A</v>
          </cell>
          <cell r="J151">
            <v>2.2999999999999998</v>
          </cell>
          <cell r="K151" t="e">
            <v>#REF!</v>
          </cell>
          <cell r="L151" t="e">
            <v>#N/A</v>
          </cell>
          <cell r="M151" t="e">
            <v>#N/A</v>
          </cell>
          <cell r="N151">
            <v>3221.91</v>
          </cell>
          <cell r="O151">
            <v>3221.835</v>
          </cell>
          <cell r="P151" t="e">
            <v>#N/A</v>
          </cell>
          <cell r="Q151" t="e">
            <v>#N/A</v>
          </cell>
          <cell r="R151" t="e">
            <v>#N/A</v>
          </cell>
          <cell r="S151" t="e">
            <v>#N/A</v>
          </cell>
          <cell r="T151">
            <v>5.4</v>
          </cell>
          <cell r="U151">
            <v>0</v>
          </cell>
          <cell r="V151">
            <v>0</v>
          </cell>
          <cell r="W151">
            <v>0</v>
          </cell>
          <cell r="X151" t="e">
            <v>#N/A</v>
          </cell>
          <cell r="Z151" t="str">
            <v>BM31 COTA=3110.188</v>
          </cell>
        </row>
        <row r="152">
          <cell r="C152">
            <v>29670</v>
          </cell>
          <cell r="E152" t="b">
            <v>0</v>
          </cell>
          <cell r="F152">
            <v>7.4999999999999997E-2</v>
          </cell>
          <cell r="G152" t="e">
            <v>#N/A</v>
          </cell>
          <cell r="H152" t="e">
            <v>#N/A</v>
          </cell>
          <cell r="I152" t="e">
            <v>#N/A</v>
          </cell>
          <cell r="J152">
            <v>3</v>
          </cell>
          <cell r="K152" t="e">
            <v>#REF!</v>
          </cell>
          <cell r="L152" t="e">
            <v>#N/A</v>
          </cell>
          <cell r="M152" t="e">
            <v>#N/A</v>
          </cell>
          <cell r="N152">
            <v>3684.2535384615362</v>
          </cell>
          <cell r="O152">
            <v>3684.1785384615364</v>
          </cell>
          <cell r="P152" t="e">
            <v>#N/A</v>
          </cell>
          <cell r="Q152" t="e">
            <v>#N/A</v>
          </cell>
          <cell r="R152" t="e">
            <v>#N/A</v>
          </cell>
          <cell r="S152" t="e">
            <v>#N/A</v>
          </cell>
          <cell r="T152" t="e">
            <v>#N/A</v>
          </cell>
          <cell r="U152">
            <v>3.5</v>
          </cell>
          <cell r="V152" t="e">
            <v>#REF!</v>
          </cell>
          <cell r="W152">
            <v>0</v>
          </cell>
          <cell r="X152" t="e">
            <v>#N/A</v>
          </cell>
        </row>
        <row r="153">
          <cell r="C153">
            <v>29680</v>
          </cell>
          <cell r="E153" t="b">
            <v>0</v>
          </cell>
          <cell r="F153">
            <v>7.4999999999999997E-2</v>
          </cell>
          <cell r="G153" t="e">
            <v>#N/A</v>
          </cell>
          <cell r="H153" t="e">
            <v>#N/A</v>
          </cell>
          <cell r="I153" t="e">
            <v>#N/A</v>
          </cell>
          <cell r="J153">
            <v>2.9</v>
          </cell>
          <cell r="K153" t="e">
            <v>#REF!</v>
          </cell>
          <cell r="L153" t="e">
            <v>#N/A</v>
          </cell>
          <cell r="M153" t="e">
            <v>#N/A</v>
          </cell>
          <cell r="N153">
            <v>-26415.346370091742</v>
          </cell>
          <cell r="O153">
            <v>-26415.421370091743</v>
          </cell>
          <cell r="P153" t="e">
            <v>#N/A</v>
          </cell>
          <cell r="Q153" t="e">
            <v>#N/A</v>
          </cell>
          <cell r="R153" t="e">
            <v>#N/A</v>
          </cell>
          <cell r="S153" t="e">
            <v>#N/A</v>
          </cell>
          <cell r="T153" t="e">
            <v>#N/A</v>
          </cell>
          <cell r="U153">
            <v>2.5999999999999996</v>
          </cell>
          <cell r="V153" t="e">
            <v>#REF!</v>
          </cell>
          <cell r="W153">
            <v>0</v>
          </cell>
          <cell r="X153" t="e">
            <v>#N/A</v>
          </cell>
          <cell r="Y153">
            <v>-30099.158985476355</v>
          </cell>
        </row>
        <row r="154">
          <cell r="C154">
            <v>29690</v>
          </cell>
          <cell r="E154" t="b">
            <v>0</v>
          </cell>
          <cell r="F154">
            <v>7.4999999999999997E-2</v>
          </cell>
          <cell r="G154" t="e">
            <v>#N/A</v>
          </cell>
          <cell r="H154" t="e">
            <v>#N/A</v>
          </cell>
          <cell r="I154" t="e">
            <v>#N/A</v>
          </cell>
          <cell r="J154" t="e">
            <v>#N/A</v>
          </cell>
          <cell r="K154" t="e">
            <v>#N/A</v>
          </cell>
          <cell r="L154" t="e">
            <v>#N/A</v>
          </cell>
          <cell r="M154" t="e">
            <v>#N/A</v>
          </cell>
          <cell r="N154">
            <v>-26355.195141474207</v>
          </cell>
          <cell r="O154">
            <v>-26355.270141474208</v>
          </cell>
          <cell r="P154" t="e">
            <v>#N/A</v>
          </cell>
          <cell r="Q154" t="e">
            <v>#N/A</v>
          </cell>
          <cell r="R154" t="e">
            <v>#N/A</v>
          </cell>
          <cell r="S154" t="e">
            <v>#N/A</v>
          </cell>
          <cell r="T154" t="e">
            <v>#N/A</v>
          </cell>
          <cell r="U154" t="e">
            <v>#N/A</v>
          </cell>
          <cell r="V154" t="e">
            <v>#N/A</v>
          </cell>
          <cell r="W154" t="e">
            <v>#N/A</v>
          </cell>
          <cell r="X154" t="e">
            <v>#N/A</v>
          </cell>
          <cell r="Y154">
            <v>-30038.566833781897</v>
          </cell>
        </row>
        <row r="155">
          <cell r="C155">
            <v>29700</v>
          </cell>
          <cell r="D155">
            <v>29701</v>
          </cell>
          <cell r="E155" t="b">
            <v>0</v>
          </cell>
          <cell r="F155">
            <v>7.4999999999999997E-2</v>
          </cell>
          <cell r="G155" t="e">
            <v>#N/A</v>
          </cell>
          <cell r="H155" t="e">
            <v>#N/A</v>
          </cell>
          <cell r="I155" t="e">
            <v>#N/A</v>
          </cell>
          <cell r="J155" t="e">
            <v>#N/A</v>
          </cell>
          <cell r="K155" t="e">
            <v>#N/A</v>
          </cell>
          <cell r="L155" t="e">
            <v>#N/A</v>
          </cell>
          <cell r="M155" t="e">
            <v>#N/A</v>
          </cell>
          <cell r="N155">
            <v>-26295.104962883564</v>
          </cell>
          <cell r="O155">
            <v>-26295.179962883565</v>
          </cell>
          <cell r="P155" t="e">
            <v>#N/A</v>
          </cell>
          <cell r="Q155" t="e">
            <v>#N/A</v>
          </cell>
          <cell r="R155" t="e">
            <v>#N/A</v>
          </cell>
          <cell r="S155" t="e">
            <v>#N/A</v>
          </cell>
          <cell r="T155" t="e">
            <v>#N/A</v>
          </cell>
          <cell r="U155" t="e">
            <v>#N/A</v>
          </cell>
          <cell r="V155" t="e">
            <v>#N/A</v>
          </cell>
          <cell r="W155" t="e">
            <v>#N/A</v>
          </cell>
          <cell r="X155" t="e">
            <v>#N/A</v>
          </cell>
          <cell r="Y155">
            <v>-29978.035732114331</v>
          </cell>
        </row>
        <row r="156">
          <cell r="C156">
            <v>29710</v>
          </cell>
          <cell r="E156" t="b">
            <v>0</v>
          </cell>
          <cell r="F156">
            <v>7.4999999999999997E-2</v>
          </cell>
          <cell r="G156" t="e">
            <v>#N/A</v>
          </cell>
          <cell r="H156" t="e">
            <v>#N/A</v>
          </cell>
          <cell r="I156" t="e">
            <v>#N/A</v>
          </cell>
          <cell r="J156" t="e">
            <v>#N/A</v>
          </cell>
          <cell r="K156" t="e">
            <v>#N/A</v>
          </cell>
          <cell r="L156" t="e">
            <v>#N/A</v>
          </cell>
          <cell r="M156" t="e">
            <v>#N/A</v>
          </cell>
          <cell r="N156">
            <v>-26235.075834319821</v>
          </cell>
          <cell r="O156">
            <v>-26235.150834319822</v>
          </cell>
          <cell r="P156" t="e">
            <v>#N/A</v>
          </cell>
          <cell r="Q156" t="e">
            <v>#N/A</v>
          </cell>
          <cell r="R156" t="e">
            <v>#N/A</v>
          </cell>
          <cell r="S156" t="e">
            <v>#N/A</v>
          </cell>
          <cell r="T156" t="e">
            <v>#N/A</v>
          </cell>
          <cell r="U156" t="e">
            <v>#N/A</v>
          </cell>
          <cell r="V156" t="e">
            <v>#N/A</v>
          </cell>
          <cell r="W156" t="e">
            <v>#N/A</v>
          </cell>
          <cell r="X156" t="e">
            <v>#N/A</v>
          </cell>
          <cell r="Y156">
            <v>-29917.565680473665</v>
          </cell>
        </row>
        <row r="157">
          <cell r="C157">
            <v>29720</v>
          </cell>
          <cell r="D157">
            <v>29721</v>
          </cell>
          <cell r="E157" t="b">
            <v>0</v>
          </cell>
          <cell r="F157">
            <v>7.4999999999999997E-2</v>
          </cell>
          <cell r="G157" t="e">
            <v>#N/A</v>
          </cell>
          <cell r="H157" t="e">
            <v>#N/A</v>
          </cell>
          <cell r="I157" t="e">
            <v>#N/A</v>
          </cell>
          <cell r="J157" t="e">
            <v>#N/A</v>
          </cell>
          <cell r="K157" t="e">
            <v>#N/A</v>
          </cell>
          <cell r="L157" t="e">
            <v>#N/A</v>
          </cell>
          <cell r="M157" t="e">
            <v>#N/A</v>
          </cell>
          <cell r="N157">
            <v>-26175.107755782974</v>
          </cell>
          <cell r="O157">
            <v>-26175.182755782975</v>
          </cell>
          <cell r="P157" t="e">
            <v>#N/A</v>
          </cell>
          <cell r="Q157" t="e">
            <v>#N/A</v>
          </cell>
          <cell r="R157" t="e">
            <v>#N/A</v>
          </cell>
          <cell r="S157" t="e">
            <v>#N/A</v>
          </cell>
          <cell r="T157" t="e">
            <v>#N/A</v>
          </cell>
          <cell r="U157" t="e">
            <v>#N/A</v>
          </cell>
          <cell r="V157" t="e">
            <v>#N/A</v>
          </cell>
          <cell r="W157" t="e">
            <v>#N/A</v>
          </cell>
          <cell r="X157" t="e">
            <v>#N/A</v>
          </cell>
          <cell r="Y157">
            <v>-29857.156678859894</v>
          </cell>
        </row>
        <row r="158">
          <cell r="C158">
            <v>29730</v>
          </cell>
          <cell r="E158" t="b">
            <v>0</v>
          </cell>
          <cell r="F158">
            <v>7.4999999999999997E-2</v>
          </cell>
          <cell r="G158" t="e">
            <v>#N/A</v>
          </cell>
          <cell r="H158" t="e">
            <v>#N/A</v>
          </cell>
          <cell r="I158" t="e">
            <v>#N/A</v>
          </cell>
          <cell r="J158" t="e">
            <v>#N/A</v>
          </cell>
          <cell r="K158" t="e">
            <v>#N/A</v>
          </cell>
          <cell r="L158" t="e">
            <v>#N/A</v>
          </cell>
          <cell r="M158" t="e">
            <v>#N/A</v>
          </cell>
          <cell r="N158">
            <v>-26115.200727273022</v>
          </cell>
          <cell r="O158">
            <v>-26115.275727273023</v>
          </cell>
          <cell r="P158" t="e">
            <v>#N/A</v>
          </cell>
          <cell r="Q158" t="e">
            <v>#N/A</v>
          </cell>
          <cell r="R158" t="e">
            <v>#N/A</v>
          </cell>
          <cell r="S158" t="e">
            <v>#N/A</v>
          </cell>
          <cell r="T158" t="e">
            <v>#N/A</v>
          </cell>
          <cell r="U158" t="e">
            <v>#N/A</v>
          </cell>
          <cell r="V158" t="e">
            <v>#N/A</v>
          </cell>
          <cell r="W158" t="e">
            <v>#N/A</v>
          </cell>
          <cell r="X158" t="e">
            <v>#N/A</v>
          </cell>
          <cell r="Y158">
            <v>-29796.808727273019</v>
          </cell>
        </row>
        <row r="159">
          <cell r="C159">
            <v>29740</v>
          </cell>
          <cell r="D159">
            <v>29741</v>
          </cell>
          <cell r="E159" t="b">
            <v>0</v>
          </cell>
          <cell r="F159">
            <v>7.4999999999999997E-2</v>
          </cell>
          <cell r="G159" t="e">
            <v>#N/A</v>
          </cell>
          <cell r="H159" t="e">
            <v>#N/A</v>
          </cell>
          <cell r="I159" t="e">
            <v>#N/A</v>
          </cell>
          <cell r="J159" t="e">
            <v>#N/A</v>
          </cell>
          <cell r="K159" t="e">
            <v>#N/A</v>
          </cell>
          <cell r="L159" t="e">
            <v>#N/A</v>
          </cell>
          <cell r="M159" t="e">
            <v>#N/A</v>
          </cell>
          <cell r="N159">
            <v>-26055.354748789963</v>
          </cell>
          <cell r="O159">
            <v>-26055.429748789964</v>
          </cell>
          <cell r="P159" t="e">
            <v>#N/A</v>
          </cell>
          <cell r="Q159" t="e">
            <v>#N/A</v>
          </cell>
          <cell r="R159" t="e">
            <v>#N/A</v>
          </cell>
          <cell r="S159" t="e">
            <v>#N/A</v>
          </cell>
          <cell r="T159" t="e">
            <v>#N/A</v>
          </cell>
          <cell r="U159" t="e">
            <v>#N/A</v>
          </cell>
          <cell r="V159" t="e">
            <v>#N/A</v>
          </cell>
          <cell r="W159" t="e">
            <v>#N/A</v>
          </cell>
          <cell r="X159" t="e">
            <v>#N/A</v>
          </cell>
          <cell r="Y159">
            <v>-29736.521825713036</v>
          </cell>
        </row>
        <row r="160">
          <cell r="C160">
            <v>29750</v>
          </cell>
          <cell r="E160" t="b">
            <v>0</v>
          </cell>
          <cell r="F160">
            <v>7.4999999999999997E-2</v>
          </cell>
          <cell r="G160" t="e">
            <v>#N/A</v>
          </cell>
          <cell r="H160" t="e">
            <v>#N/A</v>
          </cell>
          <cell r="I160" t="e">
            <v>#N/A</v>
          </cell>
          <cell r="J160" t="e">
            <v>#N/A</v>
          </cell>
          <cell r="K160" t="e">
            <v>#N/A</v>
          </cell>
          <cell r="L160" t="e">
            <v>#N/A</v>
          </cell>
          <cell r="M160" t="e">
            <v>#N/A</v>
          </cell>
          <cell r="N160">
            <v>-25995.569820333803</v>
          </cell>
          <cell r="O160">
            <v>-25995.644820333804</v>
          </cell>
          <cell r="P160" t="e">
            <v>#N/A</v>
          </cell>
          <cell r="Q160" t="e">
            <v>#N/A</v>
          </cell>
          <cell r="R160" t="e">
            <v>#N/A</v>
          </cell>
          <cell r="S160" t="e">
            <v>#N/A</v>
          </cell>
          <cell r="T160" t="e">
            <v>#N/A</v>
          </cell>
          <cell r="U160" t="e">
            <v>#N/A</v>
          </cell>
          <cell r="V160" t="e">
            <v>#N/A</v>
          </cell>
          <cell r="W160" t="e">
            <v>#N/A</v>
          </cell>
          <cell r="X160" t="e">
            <v>#N/A</v>
          </cell>
          <cell r="Y160">
            <v>-29676.295974179957</v>
          </cell>
        </row>
        <row r="161">
          <cell r="C161">
            <v>29760</v>
          </cell>
          <cell r="D161">
            <v>29761</v>
          </cell>
          <cell r="E161" t="b">
            <v>0</v>
          </cell>
          <cell r="F161">
            <v>7.4999999999999997E-2</v>
          </cell>
          <cell r="G161" t="e">
            <v>#N/A</v>
          </cell>
          <cell r="H161" t="e">
            <v>#N/A</v>
          </cell>
          <cell r="I161" t="e">
            <v>#N/A</v>
          </cell>
          <cell r="J161" t="e">
            <v>#N/A</v>
          </cell>
          <cell r="K161" t="e">
            <v>#N/A</v>
          </cell>
          <cell r="L161" t="e">
            <v>#N/A</v>
          </cell>
          <cell r="M161" t="e">
            <v>#N/A</v>
          </cell>
          <cell r="N161">
            <v>-25935.845941904539</v>
          </cell>
          <cell r="O161">
            <v>-25935.92094190454</v>
          </cell>
          <cell r="P161" t="e">
            <v>#N/A</v>
          </cell>
          <cell r="Q161" t="e">
            <v>#N/A</v>
          </cell>
          <cell r="R161" t="e">
            <v>#N/A</v>
          </cell>
          <cell r="S161" t="e">
            <v>#N/A</v>
          </cell>
          <cell r="T161" t="e">
            <v>#N/A</v>
          </cell>
          <cell r="U161" t="e">
            <v>#N/A</v>
          </cell>
          <cell r="V161" t="e">
            <v>#N/A</v>
          </cell>
          <cell r="W161" t="e">
            <v>#N/A</v>
          </cell>
          <cell r="X161" t="e">
            <v>#N/A</v>
          </cell>
          <cell r="Y161">
            <v>-29616.131172673769</v>
          </cell>
        </row>
        <row r="162">
          <cell r="C162">
            <v>29770</v>
          </cell>
          <cell r="E162" t="b">
            <v>0</v>
          </cell>
          <cell r="F162">
            <v>7.4999999999999997E-2</v>
          </cell>
          <cell r="G162" t="e">
            <v>#N/A</v>
          </cell>
          <cell r="H162" t="e">
            <v>#N/A</v>
          </cell>
          <cell r="I162" t="e">
            <v>#N/A</v>
          </cell>
          <cell r="J162" t="e">
            <v>#N/A</v>
          </cell>
          <cell r="K162" t="e">
            <v>#N/A</v>
          </cell>
          <cell r="L162" t="e">
            <v>#N/A</v>
          </cell>
          <cell r="M162" t="e">
            <v>#N/A</v>
          </cell>
          <cell r="N162">
            <v>-25876.183113502171</v>
          </cell>
          <cell r="O162">
            <v>-25876.258113502172</v>
          </cell>
          <cell r="P162" t="e">
            <v>#N/A</v>
          </cell>
          <cell r="Q162" t="e">
            <v>#N/A</v>
          </cell>
          <cell r="R162" t="e">
            <v>#N/A</v>
          </cell>
          <cell r="S162" t="e">
            <v>#N/A</v>
          </cell>
          <cell r="T162" t="e">
            <v>#N/A</v>
          </cell>
          <cell r="U162" t="e">
            <v>#N/A</v>
          </cell>
          <cell r="V162" t="e">
            <v>#N/A</v>
          </cell>
          <cell r="W162" t="e">
            <v>#N/A</v>
          </cell>
          <cell r="X162" t="e">
            <v>#N/A</v>
          </cell>
          <cell r="Y162">
            <v>-29556.027421194478</v>
          </cell>
          <cell r="Z162">
            <v>39610</v>
          </cell>
        </row>
        <row r="163">
          <cell r="C163">
            <v>29780</v>
          </cell>
          <cell r="D163">
            <v>29781</v>
          </cell>
          <cell r="E163" t="b">
            <v>0</v>
          </cell>
          <cell r="F163">
            <v>7.4999999999999997E-2</v>
          </cell>
          <cell r="G163" t="e">
            <v>#N/A</v>
          </cell>
          <cell r="H163" t="e">
            <v>#N/A</v>
          </cell>
          <cell r="I163" t="e">
            <v>#N/A</v>
          </cell>
          <cell r="J163" t="e">
            <v>#N/A</v>
          </cell>
          <cell r="K163" t="e">
            <v>#N/A</v>
          </cell>
          <cell r="L163" t="e">
            <v>#N/A</v>
          </cell>
          <cell r="M163" t="e">
            <v>#N/A</v>
          </cell>
          <cell r="N163">
            <v>-25816.581335126699</v>
          </cell>
          <cell r="O163">
            <v>-25816.6563351267</v>
          </cell>
          <cell r="P163" t="e">
            <v>#N/A</v>
          </cell>
          <cell r="Q163" t="e">
            <v>#N/A</v>
          </cell>
          <cell r="R163" t="e">
            <v>#N/A</v>
          </cell>
          <cell r="S163" t="e">
            <v>#N/A</v>
          </cell>
          <cell r="T163" t="e">
            <v>#N/A</v>
          </cell>
          <cell r="U163" t="e">
            <v>#N/A</v>
          </cell>
          <cell r="V163" t="e">
            <v>#N/A</v>
          </cell>
          <cell r="W163" t="e">
            <v>#N/A</v>
          </cell>
          <cell r="X163" t="e">
            <v>#N/A</v>
          </cell>
          <cell r="Y163">
            <v>-29495.984719742082</v>
          </cell>
          <cell r="Z163">
            <v>130</v>
          </cell>
        </row>
        <row r="164">
          <cell r="C164">
            <v>29790</v>
          </cell>
          <cell r="E164" t="b">
            <v>0</v>
          </cell>
          <cell r="F164">
            <v>7.4999999999999997E-2</v>
          </cell>
          <cell r="G164" t="e">
            <v>#N/A</v>
          </cell>
          <cell r="H164" t="e">
            <v>#N/A</v>
          </cell>
          <cell r="I164" t="e">
            <v>#N/A</v>
          </cell>
          <cell r="J164" t="e">
            <v>#N/A</v>
          </cell>
          <cell r="K164" t="e">
            <v>#N/A</v>
          </cell>
          <cell r="L164" t="e">
            <v>#N/A</v>
          </cell>
          <cell r="M164" t="e">
            <v>#N/A</v>
          </cell>
          <cell r="N164">
            <v>-26541.563977407503</v>
          </cell>
          <cell r="O164">
            <v>-26541.638977407503</v>
          </cell>
          <cell r="P164" t="e">
            <v>#N/A</v>
          </cell>
          <cell r="Q164" t="e">
            <v>#N/A</v>
          </cell>
          <cell r="R164" t="e">
            <v>#N/A</v>
          </cell>
          <cell r="S164" t="e">
            <v>#N/A</v>
          </cell>
          <cell r="T164" t="e">
            <v>#N/A</v>
          </cell>
          <cell r="U164" t="e">
            <v>#N/A</v>
          </cell>
          <cell r="V164" t="e">
            <v>#N/A</v>
          </cell>
          <cell r="W164" t="e">
            <v>#N/A</v>
          </cell>
          <cell r="X164" t="e">
            <v>#N/A</v>
          </cell>
          <cell r="Y164">
            <v>-30220.526438945963</v>
          </cell>
          <cell r="Z164">
            <v>39740</v>
          </cell>
        </row>
        <row r="165">
          <cell r="C165">
            <v>29800</v>
          </cell>
          <cell r="D165">
            <v>29801</v>
          </cell>
          <cell r="E165" t="b">
            <v>0</v>
          </cell>
          <cell r="F165">
            <v>7.4999999999999997E-2</v>
          </cell>
          <cell r="G165" t="e">
            <v>#N/A</v>
          </cell>
          <cell r="H165" t="e">
            <v>#N/A</v>
          </cell>
          <cell r="I165" t="e">
            <v>#N/A</v>
          </cell>
          <cell r="J165" t="e">
            <v>#N/A</v>
          </cell>
          <cell r="K165" t="e">
            <v>#N/A</v>
          </cell>
          <cell r="L165" t="e">
            <v>#N/A</v>
          </cell>
          <cell r="M165" t="e">
            <v>#N/A</v>
          </cell>
          <cell r="N165">
            <v>-26481.290648736176</v>
          </cell>
          <cell r="O165">
            <v>-26481.365648736177</v>
          </cell>
          <cell r="P165" t="e">
            <v>#N/A</v>
          </cell>
          <cell r="Q165" t="e">
            <v>#N/A</v>
          </cell>
          <cell r="R165" t="e">
            <v>#N/A</v>
          </cell>
          <cell r="S165" t="e">
            <v>#N/A</v>
          </cell>
          <cell r="T165" t="e">
            <v>#N/A</v>
          </cell>
          <cell r="U165" t="e">
            <v>#N/A</v>
          </cell>
          <cell r="V165" t="e">
            <v>#N/A</v>
          </cell>
          <cell r="W165" t="e">
            <v>#N/A</v>
          </cell>
          <cell r="X165" t="e">
            <v>#N/A</v>
          </cell>
          <cell r="Y165">
            <v>-30159.812187197713</v>
          </cell>
        </row>
        <row r="166">
          <cell r="C166">
            <v>29810</v>
          </cell>
          <cell r="E166" t="b">
            <v>0</v>
          </cell>
          <cell r="F166">
            <v>7.4999999999999997E-2</v>
          </cell>
          <cell r="G166" t="e">
            <v>#N/A</v>
          </cell>
          <cell r="H166" t="e">
            <v>#N/A</v>
          </cell>
          <cell r="I166" t="e">
            <v>#N/A</v>
          </cell>
          <cell r="J166" t="e">
            <v>#N/A</v>
          </cell>
          <cell r="K166" t="e">
            <v>#N/A</v>
          </cell>
          <cell r="L166" t="e">
            <v>#N/A</v>
          </cell>
          <cell r="M166" t="e">
            <v>#N/A</v>
          </cell>
          <cell r="N166">
            <v>-26421.078370091742</v>
          </cell>
          <cell r="O166">
            <v>-26421.153370091743</v>
          </cell>
          <cell r="P166" t="e">
            <v>#N/A</v>
          </cell>
          <cell r="Q166" t="e">
            <v>#N/A</v>
          </cell>
          <cell r="R166" t="e">
            <v>#N/A</v>
          </cell>
          <cell r="S166" t="e">
            <v>#N/A</v>
          </cell>
          <cell r="T166" t="e">
            <v>#N/A</v>
          </cell>
          <cell r="U166" t="e">
            <v>#N/A</v>
          </cell>
          <cell r="V166" t="e">
            <v>#N/A</v>
          </cell>
          <cell r="W166" t="e">
            <v>#N/A</v>
          </cell>
          <cell r="X166" t="e">
            <v>#N/A</v>
          </cell>
          <cell r="Y166">
            <v>-30099.158985476355</v>
          </cell>
        </row>
        <row r="167">
          <cell r="C167">
            <v>29820</v>
          </cell>
          <cell r="E167" t="b">
            <v>0</v>
          </cell>
          <cell r="F167">
            <v>7.4999999999999997E-2</v>
          </cell>
          <cell r="G167" t="e">
            <v>#N/A</v>
          </cell>
          <cell r="H167" t="e">
            <v>#N/A</v>
          </cell>
          <cell r="I167" t="e">
            <v>#N/A</v>
          </cell>
          <cell r="J167" t="e">
            <v>#N/A</v>
          </cell>
          <cell r="K167" t="e">
            <v>#N/A</v>
          </cell>
          <cell r="L167" t="e">
            <v>#N/A</v>
          </cell>
          <cell r="M167" t="e">
            <v>#N/A</v>
          </cell>
          <cell r="N167">
            <v>-26360.927141474207</v>
          </cell>
          <cell r="O167">
            <v>-26361.002141474208</v>
          </cell>
          <cell r="P167" t="e">
            <v>#N/A</v>
          </cell>
          <cell r="Q167" t="e">
            <v>#N/A</v>
          </cell>
          <cell r="R167" t="e">
            <v>#N/A</v>
          </cell>
          <cell r="S167" t="e">
            <v>#N/A</v>
          </cell>
          <cell r="T167" t="e">
            <v>#N/A</v>
          </cell>
          <cell r="U167" t="e">
            <v>#N/A</v>
          </cell>
          <cell r="V167" t="e">
            <v>#N/A</v>
          </cell>
          <cell r="W167" t="e">
            <v>#N/A</v>
          </cell>
          <cell r="X167" t="e">
            <v>#N/A</v>
          </cell>
          <cell r="Y167">
            <v>-30038.566833781897</v>
          </cell>
        </row>
        <row r="168">
          <cell r="C168">
            <v>29830</v>
          </cell>
          <cell r="E168" t="b">
            <v>0</v>
          </cell>
          <cell r="F168">
            <v>7.4999999999999997E-2</v>
          </cell>
          <cell r="G168" t="e">
            <v>#N/A</v>
          </cell>
          <cell r="H168" t="e">
            <v>#N/A</v>
          </cell>
          <cell r="I168" t="e">
            <v>#N/A</v>
          </cell>
          <cell r="J168" t="e">
            <v>#N/A</v>
          </cell>
          <cell r="K168" t="e">
            <v>#N/A</v>
          </cell>
          <cell r="L168" t="e">
            <v>#N/A</v>
          </cell>
          <cell r="M168" t="e">
            <v>#N/A</v>
          </cell>
          <cell r="N168">
            <v>-26300.836962883564</v>
          </cell>
          <cell r="O168">
            <v>-26300.911962883565</v>
          </cell>
          <cell r="P168" t="e">
            <v>#N/A</v>
          </cell>
          <cell r="Q168" t="e">
            <v>#N/A</v>
          </cell>
          <cell r="R168" t="e">
            <v>#N/A</v>
          </cell>
          <cell r="S168" t="e">
            <v>#N/A</v>
          </cell>
          <cell r="T168" t="e">
            <v>#N/A</v>
          </cell>
          <cell r="U168" t="e">
            <v>#N/A</v>
          </cell>
          <cell r="V168" t="e">
            <v>#N/A</v>
          </cell>
          <cell r="W168" t="e">
            <v>#N/A</v>
          </cell>
          <cell r="X168" t="e">
            <v>#N/A</v>
          </cell>
          <cell r="Y168">
            <v>-29978.035732114331</v>
          </cell>
        </row>
        <row r="169">
          <cell r="C169">
            <v>29840</v>
          </cell>
          <cell r="D169">
            <v>29841</v>
          </cell>
          <cell r="E169" t="b">
            <v>0</v>
          </cell>
          <cell r="F169">
            <v>7.4999999999999997E-2</v>
          </cell>
          <cell r="G169" t="e">
            <v>#N/A</v>
          </cell>
          <cell r="H169" t="e">
            <v>#N/A</v>
          </cell>
          <cell r="I169" t="e">
            <v>#N/A</v>
          </cell>
          <cell r="J169" t="e">
            <v>#N/A</v>
          </cell>
          <cell r="K169" t="e">
            <v>#N/A</v>
          </cell>
          <cell r="L169" t="e">
            <v>#N/A</v>
          </cell>
          <cell r="M169" t="e">
            <v>#N/A</v>
          </cell>
          <cell r="N169">
            <v>-26240.807834319821</v>
          </cell>
          <cell r="O169">
            <v>-26240.882834319822</v>
          </cell>
          <cell r="P169" t="e">
            <v>#N/A</v>
          </cell>
          <cell r="Q169" t="e">
            <v>#N/A</v>
          </cell>
          <cell r="R169" t="e">
            <v>#N/A</v>
          </cell>
          <cell r="S169" t="e">
            <v>#N/A</v>
          </cell>
          <cell r="T169" t="e">
            <v>#N/A</v>
          </cell>
          <cell r="U169" t="e">
            <v>#N/A</v>
          </cell>
          <cell r="V169" t="e">
            <v>#N/A</v>
          </cell>
          <cell r="W169" t="e">
            <v>#N/A</v>
          </cell>
          <cell r="X169" t="e">
            <v>#N/A</v>
          </cell>
          <cell r="Y169">
            <v>-29917.565680473665</v>
          </cell>
        </row>
        <row r="170">
          <cell r="C170">
            <v>29850</v>
          </cell>
          <cell r="E170" t="b">
            <v>0</v>
          </cell>
          <cell r="F170">
            <v>7.4999999999999997E-2</v>
          </cell>
          <cell r="G170" t="e">
            <v>#N/A</v>
          </cell>
          <cell r="H170" t="e">
            <v>#N/A</v>
          </cell>
          <cell r="I170" t="e">
            <v>#N/A</v>
          </cell>
          <cell r="J170" t="e">
            <v>#N/A</v>
          </cell>
          <cell r="K170" t="e">
            <v>#N/A</v>
          </cell>
          <cell r="L170" t="e">
            <v>#N/A</v>
          </cell>
          <cell r="M170" t="e">
            <v>#N/A</v>
          </cell>
          <cell r="N170">
            <v>-26180.839755782974</v>
          </cell>
          <cell r="O170">
            <v>-26180.914755782975</v>
          </cell>
          <cell r="P170" t="e">
            <v>#N/A</v>
          </cell>
          <cell r="Q170" t="e">
            <v>#N/A</v>
          </cell>
          <cell r="R170" t="e">
            <v>#N/A</v>
          </cell>
          <cell r="S170" t="e">
            <v>#N/A</v>
          </cell>
          <cell r="T170" t="e">
            <v>#N/A</v>
          </cell>
          <cell r="U170" t="e">
            <v>#N/A</v>
          </cell>
          <cell r="V170" t="e">
            <v>#N/A</v>
          </cell>
          <cell r="W170" t="e">
            <v>#N/A</v>
          </cell>
          <cell r="X170" t="e">
            <v>#N/A</v>
          </cell>
          <cell r="Y170">
            <v>-29857.156678859894</v>
          </cell>
        </row>
        <row r="171">
          <cell r="C171">
            <v>29860</v>
          </cell>
          <cell r="E171" t="b">
            <v>0</v>
          </cell>
          <cell r="F171">
            <v>7.4999999999999997E-2</v>
          </cell>
          <cell r="G171" t="e">
            <v>#N/A</v>
          </cell>
          <cell r="H171" t="e">
            <v>#N/A</v>
          </cell>
          <cell r="I171" t="e">
            <v>#N/A</v>
          </cell>
          <cell r="J171" t="e">
            <v>#N/A</v>
          </cell>
          <cell r="K171" t="e">
            <v>#N/A</v>
          </cell>
          <cell r="L171" t="e">
            <v>#N/A</v>
          </cell>
          <cell r="M171" t="e">
            <v>#N/A</v>
          </cell>
          <cell r="N171">
            <v>-26120.932727273022</v>
          </cell>
          <cell r="O171">
            <v>-26121.007727273023</v>
          </cell>
          <cell r="P171" t="e">
            <v>#N/A</v>
          </cell>
          <cell r="Q171" t="e">
            <v>#N/A</v>
          </cell>
          <cell r="R171" t="e">
            <v>#N/A</v>
          </cell>
          <cell r="S171" t="e">
            <v>#N/A</v>
          </cell>
          <cell r="T171" t="e">
            <v>#N/A</v>
          </cell>
          <cell r="U171" t="e">
            <v>#N/A</v>
          </cell>
          <cell r="V171" t="e">
            <v>#N/A</v>
          </cell>
          <cell r="W171" t="e">
            <v>#N/A</v>
          </cell>
          <cell r="X171" t="e">
            <v>#N/A</v>
          </cell>
          <cell r="Y171">
            <v>-29796.808727273019</v>
          </cell>
        </row>
        <row r="172">
          <cell r="C172">
            <v>29870</v>
          </cell>
          <cell r="E172" t="b">
            <v>0</v>
          </cell>
          <cell r="F172">
            <v>7.4999999999999997E-2</v>
          </cell>
          <cell r="G172" t="e">
            <v>#N/A</v>
          </cell>
          <cell r="H172" t="e">
            <v>#N/A</v>
          </cell>
          <cell r="I172" t="e">
            <v>#N/A</v>
          </cell>
          <cell r="J172" t="e">
            <v>#N/A</v>
          </cell>
          <cell r="K172" t="e">
            <v>#N/A</v>
          </cell>
          <cell r="L172" t="e">
            <v>#N/A</v>
          </cell>
          <cell r="M172" t="e">
            <v>#N/A</v>
          </cell>
          <cell r="N172">
            <v>-26061.08674878996</v>
          </cell>
          <cell r="O172">
            <v>-26061.16174878996</v>
          </cell>
          <cell r="P172" t="e">
            <v>#N/A</v>
          </cell>
          <cell r="Q172" t="e">
            <v>#N/A</v>
          </cell>
          <cell r="R172" t="e">
            <v>#N/A</v>
          </cell>
          <cell r="S172" t="e">
            <v>#N/A</v>
          </cell>
          <cell r="T172" t="e">
            <v>#N/A</v>
          </cell>
          <cell r="U172" t="e">
            <v>#N/A</v>
          </cell>
          <cell r="V172" t="e">
            <v>#N/A</v>
          </cell>
          <cell r="W172" t="e">
            <v>#N/A</v>
          </cell>
          <cell r="X172" t="e">
            <v>#N/A</v>
          </cell>
          <cell r="Y172">
            <v>-29736.521825713036</v>
          </cell>
        </row>
        <row r="173">
          <cell r="C173">
            <v>29880</v>
          </cell>
          <cell r="E173" t="b">
            <v>0</v>
          </cell>
          <cell r="F173">
            <v>7.4999999999999997E-2</v>
          </cell>
          <cell r="G173" t="e">
            <v>#N/A</v>
          </cell>
          <cell r="H173" t="e">
            <v>#N/A</v>
          </cell>
          <cell r="I173" t="e">
            <v>#N/A</v>
          </cell>
          <cell r="J173" t="e">
            <v>#N/A</v>
          </cell>
          <cell r="K173" t="e">
            <v>#N/A</v>
          </cell>
          <cell r="L173" t="e">
            <v>#N/A</v>
          </cell>
          <cell r="M173" t="e">
            <v>#N/A</v>
          </cell>
          <cell r="N173">
            <v>-26001.301820333807</v>
          </cell>
          <cell r="O173">
            <v>-26001.376820333808</v>
          </cell>
          <cell r="P173" t="e">
            <v>#N/A</v>
          </cell>
          <cell r="Q173" t="e">
            <v>#N/A</v>
          </cell>
          <cell r="R173" t="e">
            <v>#N/A</v>
          </cell>
          <cell r="S173" t="e">
            <v>#N/A</v>
          </cell>
          <cell r="T173" t="e">
            <v>#N/A</v>
          </cell>
          <cell r="U173" t="e">
            <v>#N/A</v>
          </cell>
          <cell r="V173" t="e">
            <v>#N/A</v>
          </cell>
          <cell r="W173" t="e">
            <v>#N/A</v>
          </cell>
          <cell r="X173" t="e">
            <v>#N/A</v>
          </cell>
          <cell r="Y173">
            <v>-29676.295974179957</v>
          </cell>
        </row>
        <row r="174">
          <cell r="C174">
            <v>29900</v>
          </cell>
          <cell r="E174" t="b">
            <v>0</v>
          </cell>
          <cell r="F174">
            <v>7.4999999999999997E-2</v>
          </cell>
          <cell r="G174" t="e">
            <v>#N/A</v>
          </cell>
          <cell r="H174" t="e">
            <v>#N/A</v>
          </cell>
          <cell r="I174" t="e">
            <v>#N/A</v>
          </cell>
          <cell r="J174" t="e">
            <v>#N/A</v>
          </cell>
          <cell r="K174" t="e">
            <v>#N/A</v>
          </cell>
          <cell r="L174" t="e">
            <v>#N/A</v>
          </cell>
          <cell r="M174" t="e">
            <v>#N/A</v>
          </cell>
          <cell r="N174">
            <v>3674.1123076923054</v>
          </cell>
          <cell r="O174">
            <v>3674.0373076923056</v>
          </cell>
          <cell r="P174" t="e">
            <v>#N/A</v>
          </cell>
          <cell r="Q174" t="e">
            <v>#N/A</v>
          </cell>
          <cell r="R174" t="e">
            <v>#N/A</v>
          </cell>
          <cell r="S174" t="e">
            <v>#N/A</v>
          </cell>
          <cell r="T174" t="e">
            <v>#N/A</v>
          </cell>
          <cell r="U174" t="e">
            <v>#N/A</v>
          </cell>
          <cell r="V174" t="e">
            <v>#N/A</v>
          </cell>
          <cell r="W174" t="e">
            <v>#N/A</v>
          </cell>
          <cell r="X174" t="e">
            <v>#N/A</v>
          </cell>
        </row>
        <row r="175">
          <cell r="C175">
            <v>29920</v>
          </cell>
          <cell r="E175" t="b">
            <v>0</v>
          </cell>
          <cell r="F175">
            <v>7.4999999999999997E-2</v>
          </cell>
          <cell r="G175" t="e">
            <v>#N/A</v>
          </cell>
          <cell r="H175" t="e">
            <v>#N/A</v>
          </cell>
          <cell r="I175" t="e">
            <v>#N/A</v>
          </cell>
          <cell r="J175" t="e">
            <v>#N/A</v>
          </cell>
          <cell r="K175" t="e">
            <v>#N/A</v>
          </cell>
          <cell r="L175" t="e">
            <v>#N/A</v>
          </cell>
          <cell r="M175" t="e">
            <v>#N/A</v>
          </cell>
          <cell r="N175">
            <v>3673.2304615384596</v>
          </cell>
          <cell r="O175">
            <v>3673.1554615384598</v>
          </cell>
          <cell r="P175" t="e">
            <v>#N/A</v>
          </cell>
          <cell r="Q175" t="e">
            <v>#N/A</v>
          </cell>
          <cell r="R175" t="e">
            <v>#N/A</v>
          </cell>
          <cell r="S175" t="e">
            <v>#N/A</v>
          </cell>
          <cell r="T175" t="e">
            <v>#N/A</v>
          </cell>
          <cell r="U175" t="e">
            <v>#N/A</v>
          </cell>
          <cell r="V175" t="e">
            <v>#N/A</v>
          </cell>
          <cell r="W175" t="e">
            <v>#N/A</v>
          </cell>
          <cell r="X175" t="e">
            <v>#N/A</v>
          </cell>
        </row>
        <row r="176">
          <cell r="C176">
            <v>29940</v>
          </cell>
          <cell r="D176">
            <v>29941</v>
          </cell>
          <cell r="E176" t="b">
            <v>0</v>
          </cell>
          <cell r="F176">
            <v>7.4999999999999997E-2</v>
          </cell>
          <cell r="G176" t="e">
            <v>#N/A</v>
          </cell>
          <cell r="H176" t="e">
            <v>#N/A</v>
          </cell>
          <cell r="I176" t="e">
            <v>#N/A</v>
          </cell>
          <cell r="J176" t="e">
            <v>#N/A</v>
          </cell>
          <cell r="K176" t="e">
            <v>#N/A</v>
          </cell>
          <cell r="L176" t="e">
            <v>#N/A</v>
          </cell>
          <cell r="M176" t="e">
            <v>#N/A</v>
          </cell>
          <cell r="N176">
            <v>3672.3486153846134</v>
          </cell>
          <cell r="O176">
            <v>3672.2736153846135</v>
          </cell>
          <cell r="P176" t="e">
            <v>#N/A</v>
          </cell>
          <cell r="Q176" t="e">
            <v>#N/A</v>
          </cell>
          <cell r="R176" t="e">
            <v>#N/A</v>
          </cell>
          <cell r="S176" t="e">
            <v>#N/A</v>
          </cell>
          <cell r="T176" t="e">
            <v>#N/A</v>
          </cell>
          <cell r="U176" t="e">
            <v>#N/A</v>
          </cell>
          <cell r="V176" t="e">
            <v>#N/A</v>
          </cell>
          <cell r="W176" t="e">
            <v>#N/A</v>
          </cell>
          <cell r="X176" t="e">
            <v>#N/A</v>
          </cell>
        </row>
        <row r="177">
          <cell r="C177">
            <v>29960</v>
          </cell>
          <cell r="E177" t="b">
            <v>0</v>
          </cell>
          <cell r="F177">
            <v>7.4999999999999997E-2</v>
          </cell>
          <cell r="G177" t="e">
            <v>#DIV/0!</v>
          </cell>
          <cell r="H177" t="e">
            <v>#DIV/0!</v>
          </cell>
          <cell r="I177" t="e">
            <v>#N/A</v>
          </cell>
          <cell r="J177" t="e">
            <v>#N/A</v>
          </cell>
          <cell r="K177" t="e">
            <v>#N/A</v>
          </cell>
          <cell r="L177" t="e">
            <v>#N/A</v>
          </cell>
          <cell r="M177" t="e">
            <v>#N/A</v>
          </cell>
          <cell r="N177" t="e">
            <v>#DIV/0!</v>
          </cell>
          <cell r="O177" t="e">
            <v>#DIV/0!</v>
          </cell>
          <cell r="P177" t="e">
            <v>#DIV/0!</v>
          </cell>
          <cell r="Q177" t="e">
            <v>#N/A</v>
          </cell>
          <cell r="R177" t="e">
            <v>#N/A</v>
          </cell>
          <cell r="S177" t="e">
            <v>#DIV/0!</v>
          </cell>
          <cell r="T177" t="e">
            <v>#N/A</v>
          </cell>
          <cell r="U177" t="e">
            <v>#N/A</v>
          </cell>
          <cell r="V177" t="e">
            <v>#N/A</v>
          </cell>
          <cell r="W177" t="e">
            <v>#N/A</v>
          </cell>
          <cell r="X177" t="e">
            <v>#N/A</v>
          </cell>
          <cell r="Y177" t="e">
            <v>#DIV/0!</v>
          </cell>
          <cell r="Z177">
            <v>40000</v>
          </cell>
        </row>
        <row r="178">
          <cell r="C178">
            <v>29980</v>
          </cell>
          <cell r="D178">
            <v>29981</v>
          </cell>
          <cell r="E178" t="b">
            <v>0</v>
          </cell>
          <cell r="F178">
            <v>7.4999999999999997E-2</v>
          </cell>
          <cell r="G178" t="e">
            <v>#DIV/0!</v>
          </cell>
          <cell r="H178" t="e">
            <v>#DIV/0!</v>
          </cell>
          <cell r="I178" t="e">
            <v>#N/A</v>
          </cell>
          <cell r="J178" t="e">
            <v>#N/A</v>
          </cell>
          <cell r="K178" t="e">
            <v>#N/A</v>
          </cell>
          <cell r="L178" t="e">
            <v>#N/A</v>
          </cell>
          <cell r="M178" t="e">
            <v>#N/A</v>
          </cell>
          <cell r="N178" t="e">
            <v>#DIV/0!</v>
          </cell>
          <cell r="O178" t="e">
            <v>#DIV/0!</v>
          </cell>
          <cell r="P178" t="e">
            <v>#DIV/0!</v>
          </cell>
          <cell r="Q178" t="e">
            <v>#N/A</v>
          </cell>
          <cell r="R178" t="e">
            <v>#N/A</v>
          </cell>
          <cell r="S178" t="e">
            <v>#DIV/0!</v>
          </cell>
          <cell r="T178" t="e">
            <v>#N/A</v>
          </cell>
          <cell r="U178" t="e">
            <v>#N/A</v>
          </cell>
          <cell r="V178" t="e">
            <v>#N/A</v>
          </cell>
          <cell r="W178" t="e">
            <v>#N/A</v>
          </cell>
          <cell r="X178" t="e">
            <v>#N/A</v>
          </cell>
          <cell r="Y178" t="e">
            <v>#DIV/0!</v>
          </cell>
          <cell r="Z178">
            <v>0</v>
          </cell>
        </row>
        <row r="179">
          <cell r="C179">
            <v>30000</v>
          </cell>
          <cell r="D179">
            <v>30001</v>
          </cell>
          <cell r="E179" t="b">
            <v>0</v>
          </cell>
          <cell r="F179">
            <v>7.4999999999999997E-2</v>
          </cell>
          <cell r="G179" t="e">
            <v>#DIV/0!</v>
          </cell>
          <cell r="H179" t="e">
            <v>#DIV/0!</v>
          </cell>
          <cell r="I179" t="e">
            <v>#N/A</v>
          </cell>
          <cell r="J179" t="e">
            <v>#N/A</v>
          </cell>
          <cell r="K179" t="e">
            <v>#N/A</v>
          </cell>
          <cell r="L179" t="e">
            <v>#N/A</v>
          </cell>
          <cell r="M179" t="e">
            <v>#N/A</v>
          </cell>
          <cell r="N179" t="e">
            <v>#DIV/0!</v>
          </cell>
          <cell r="O179" t="e">
            <v>#DIV/0!</v>
          </cell>
          <cell r="P179" t="e">
            <v>#DIV/0!</v>
          </cell>
          <cell r="Q179" t="e">
            <v>#N/A</v>
          </cell>
          <cell r="R179" t="e">
            <v>#N/A</v>
          </cell>
          <cell r="S179" t="e">
            <v>#DIV/0!</v>
          </cell>
          <cell r="T179" t="e">
            <v>#N/A</v>
          </cell>
          <cell r="U179" t="e">
            <v>#N/A</v>
          </cell>
          <cell r="V179" t="e">
            <v>#N/A</v>
          </cell>
          <cell r="W179" t="e">
            <v>#N/A</v>
          </cell>
          <cell r="X179" t="e">
            <v>#N/A</v>
          </cell>
          <cell r="Y179" t="e">
            <v>#DIV/0!</v>
          </cell>
          <cell r="Z179">
            <v>40000</v>
          </cell>
        </row>
        <row r="180">
          <cell r="C180">
            <v>28740</v>
          </cell>
          <cell r="D180">
            <v>28741</v>
          </cell>
          <cell r="E180" t="b">
            <v>0</v>
          </cell>
          <cell r="F180">
            <v>7.4999999999999997E-2</v>
          </cell>
          <cell r="G180" t="e">
            <v>#N/A</v>
          </cell>
          <cell r="H180" t="e">
            <v>#N/A</v>
          </cell>
          <cell r="I180" t="e">
            <v>#N/A</v>
          </cell>
          <cell r="J180" t="e">
            <v>#N/A</v>
          </cell>
          <cell r="K180" t="e">
            <v>#N/A</v>
          </cell>
          <cell r="L180" t="e">
            <v>#N/A</v>
          </cell>
          <cell r="M180" t="e">
            <v>#N/A</v>
          </cell>
          <cell r="N180">
            <v>-33210.006887574324</v>
          </cell>
          <cell r="O180">
            <v>-33210.081887574321</v>
          </cell>
          <cell r="P180" t="e">
            <v>#N/A</v>
          </cell>
          <cell r="Q180" t="e">
            <v>#N/A</v>
          </cell>
          <cell r="R180" t="e">
            <v>#N/A</v>
          </cell>
          <cell r="S180" t="e">
            <v>#N/A</v>
          </cell>
          <cell r="T180" t="e">
            <v>#N/A</v>
          </cell>
          <cell r="U180" t="e">
            <v>#N/A</v>
          </cell>
          <cell r="V180" t="e">
            <v>#N/A</v>
          </cell>
          <cell r="W180" t="e">
            <v>#N/A</v>
          </cell>
          <cell r="X180" t="e">
            <v>#N/A</v>
          </cell>
          <cell r="Y180">
            <v>-36935.266272189707</v>
          </cell>
        </row>
        <row r="181">
          <cell r="C181">
            <v>28750</v>
          </cell>
          <cell r="D181">
            <v>28751</v>
          </cell>
          <cell r="E181" t="b">
            <v>0</v>
          </cell>
          <cell r="F181">
            <v>7.4999999999999997E-2</v>
          </cell>
          <cell r="G181" t="e">
            <v>#N/A</v>
          </cell>
          <cell r="H181" t="e">
            <v>#N/A</v>
          </cell>
          <cell r="I181" t="e">
            <v>#N/A</v>
          </cell>
          <cell r="J181" t="e">
            <v>#N/A</v>
          </cell>
          <cell r="K181" t="e">
            <v>#N/A</v>
          </cell>
          <cell r="L181" t="e">
            <v>#N/A</v>
          </cell>
          <cell r="M181" t="e">
            <v>#N/A</v>
          </cell>
          <cell r="N181">
            <v>-33143.323306078899</v>
          </cell>
          <cell r="O181">
            <v>-33143.398306078896</v>
          </cell>
          <cell r="P181" t="e">
            <v>#N/A</v>
          </cell>
          <cell r="Q181" t="e">
            <v>#N/A</v>
          </cell>
          <cell r="R181" t="e">
            <v>#N/A</v>
          </cell>
          <cell r="S181" t="e">
            <v>#N/A</v>
          </cell>
          <cell r="T181" t="e">
            <v>#N/A</v>
          </cell>
          <cell r="U181" t="e">
            <v>#N/A</v>
          </cell>
          <cell r="V181" t="e">
            <v>#N/A</v>
          </cell>
          <cell r="W181" t="e">
            <v>#N/A</v>
          </cell>
          <cell r="X181" t="e">
            <v>#N/A</v>
          </cell>
          <cell r="Y181">
            <v>-36868.141767617359</v>
          </cell>
        </row>
        <row r="182">
          <cell r="C182">
            <v>28760</v>
          </cell>
          <cell r="D182">
            <v>28761</v>
          </cell>
          <cell r="E182" t="b">
            <v>0</v>
          </cell>
          <cell r="F182">
            <v>7.4999999999999997E-2</v>
          </cell>
          <cell r="G182" t="e">
            <v>#N/A</v>
          </cell>
          <cell r="H182" t="e">
            <v>#N/A</v>
          </cell>
          <cell r="I182" t="e">
            <v>#N/A</v>
          </cell>
          <cell r="J182" t="e">
            <v>#N/A</v>
          </cell>
          <cell r="K182" t="e">
            <v>#N/A</v>
          </cell>
          <cell r="L182" t="e">
            <v>#N/A</v>
          </cell>
          <cell r="M182" t="e">
            <v>#N/A</v>
          </cell>
          <cell r="N182">
            <v>-33076.700774610363</v>
          </cell>
          <cell r="O182">
            <v>-33076.77577461036</v>
          </cell>
          <cell r="P182" t="e">
            <v>#N/A</v>
          </cell>
          <cell r="Q182" t="e">
            <v>#N/A</v>
          </cell>
          <cell r="R182" t="e">
            <v>#N/A</v>
          </cell>
          <cell r="S182" t="e">
            <v>#N/A</v>
          </cell>
          <cell r="T182" t="e">
            <v>#N/A</v>
          </cell>
          <cell r="U182" t="e">
            <v>#N/A</v>
          </cell>
          <cell r="V182" t="e">
            <v>#N/A</v>
          </cell>
          <cell r="W182" t="e">
            <v>#N/A</v>
          </cell>
          <cell r="X182" t="e">
            <v>#N/A</v>
          </cell>
          <cell r="Y182">
            <v>-36801.078313071899</v>
          </cell>
        </row>
        <row r="183">
          <cell r="C183">
            <v>28770</v>
          </cell>
          <cell r="D183">
            <v>28771</v>
          </cell>
          <cell r="E183" t="b">
            <v>0</v>
          </cell>
          <cell r="F183">
            <v>7.4999999999999997E-2</v>
          </cell>
          <cell r="G183" t="e">
            <v>#N/A</v>
          </cell>
          <cell r="H183" t="e">
            <v>#N/A</v>
          </cell>
          <cell r="I183" t="e">
            <v>#N/A</v>
          </cell>
          <cell r="J183" t="e">
            <v>#N/A</v>
          </cell>
          <cell r="K183" t="e">
            <v>#N/A</v>
          </cell>
          <cell r="L183" t="e">
            <v>#N/A</v>
          </cell>
          <cell r="M183" t="e">
            <v>#N/A</v>
          </cell>
          <cell r="N183">
            <v>-33010.13929316873</v>
          </cell>
          <cell r="O183">
            <v>-33010.214293168727</v>
          </cell>
          <cell r="P183" t="e">
            <v>#N/A</v>
          </cell>
          <cell r="Q183" t="e">
            <v>#N/A</v>
          </cell>
          <cell r="R183" t="e">
            <v>#N/A</v>
          </cell>
          <cell r="S183" t="e">
            <v>#N/A</v>
          </cell>
          <cell r="T183" t="e">
            <v>#N/A</v>
          </cell>
          <cell r="U183" t="e">
            <v>#N/A</v>
          </cell>
          <cell r="V183" t="e">
            <v>#N/A</v>
          </cell>
          <cell r="W183" t="e">
            <v>#N/A</v>
          </cell>
          <cell r="X183" t="e">
            <v>#N/A</v>
          </cell>
          <cell r="Y183">
            <v>-36734.075908553343</v>
          </cell>
        </row>
        <row r="184">
          <cell r="C184">
            <v>28780</v>
          </cell>
          <cell r="D184">
            <v>28781</v>
          </cell>
          <cell r="E184" t="b">
            <v>0</v>
          </cell>
          <cell r="F184">
            <v>7.4999999999999997E-2</v>
          </cell>
          <cell r="G184" t="e">
            <v>#N/A</v>
          </cell>
          <cell r="H184" t="e">
            <v>#N/A</v>
          </cell>
          <cell r="I184" t="e">
            <v>#N/A</v>
          </cell>
          <cell r="J184" t="e">
            <v>#N/A</v>
          </cell>
          <cell r="K184" t="e">
            <v>#N/A</v>
          </cell>
          <cell r="L184" t="e">
            <v>#N/A</v>
          </cell>
          <cell r="M184" t="e">
            <v>#N/A</v>
          </cell>
          <cell r="N184">
            <v>-32943.638861753992</v>
          </cell>
          <cell r="O184">
            <v>-32943.713861753989</v>
          </cell>
          <cell r="P184" t="e">
            <v>#N/A</v>
          </cell>
          <cell r="Q184" t="e">
            <v>#N/A</v>
          </cell>
          <cell r="R184" t="e">
            <v>#N/A</v>
          </cell>
          <cell r="S184" t="e">
            <v>#N/A</v>
          </cell>
          <cell r="T184" t="e">
            <v>#N/A</v>
          </cell>
          <cell r="U184" t="e">
            <v>#N/A</v>
          </cell>
          <cell r="V184" t="e">
            <v>#N/A</v>
          </cell>
          <cell r="W184" t="e">
            <v>#N/A</v>
          </cell>
          <cell r="X184" t="e">
            <v>#N/A</v>
          </cell>
          <cell r="Y184">
            <v>-36667.134554061682</v>
          </cell>
        </row>
        <row r="185">
          <cell r="C185">
            <v>28790</v>
          </cell>
          <cell r="D185">
            <v>28791</v>
          </cell>
          <cell r="E185" t="b">
            <v>0</v>
          </cell>
          <cell r="F185">
            <v>7.4999999999999997E-2</v>
          </cell>
          <cell r="G185" t="e">
            <v>#N/A</v>
          </cell>
          <cell r="H185" t="e">
            <v>#N/A</v>
          </cell>
          <cell r="I185" t="e">
            <v>#N/A</v>
          </cell>
          <cell r="J185" t="e">
            <v>#N/A</v>
          </cell>
          <cell r="K185" t="e">
            <v>#N/A</v>
          </cell>
          <cell r="L185" t="e">
            <v>#N/A</v>
          </cell>
          <cell r="M185" t="e">
            <v>#N/A</v>
          </cell>
          <cell r="N185">
            <v>3723.0547692307669</v>
          </cell>
          <cell r="O185">
            <v>3722.979769230767</v>
          </cell>
          <cell r="P185" t="e">
            <v>#N/A</v>
          </cell>
          <cell r="Q185" t="e">
            <v>#N/A</v>
          </cell>
          <cell r="R185" t="e">
            <v>#N/A</v>
          </cell>
          <cell r="S185" t="e">
            <v>#N/A</v>
          </cell>
          <cell r="T185" t="e">
            <v>#N/A</v>
          </cell>
          <cell r="U185" t="e">
            <v>#N/A</v>
          </cell>
          <cell r="V185" t="e">
            <v>#N/A</v>
          </cell>
          <cell r="W185" t="e">
            <v>#N/A</v>
          </cell>
          <cell r="X185" t="e">
            <v>#N/A</v>
          </cell>
        </row>
        <row r="186">
          <cell r="C186">
            <v>28800</v>
          </cell>
          <cell r="D186">
            <v>28801</v>
          </cell>
          <cell r="E186" t="b">
            <v>0</v>
          </cell>
          <cell r="F186">
            <v>7.4999999999999997E-2</v>
          </cell>
          <cell r="G186" t="e">
            <v>#N/A</v>
          </cell>
          <cell r="H186" t="e">
            <v>#N/A</v>
          </cell>
          <cell r="I186" t="e">
            <v>#N/A</v>
          </cell>
          <cell r="J186" t="e">
            <v>#N/A</v>
          </cell>
          <cell r="K186" t="e">
            <v>#N/A</v>
          </cell>
          <cell r="L186" t="e">
            <v>#N/A</v>
          </cell>
          <cell r="M186" t="e">
            <v>#N/A</v>
          </cell>
          <cell r="N186">
            <v>3722.613846153844</v>
          </cell>
          <cell r="O186">
            <v>3722.5388461538441</v>
          </cell>
          <cell r="P186" t="e">
            <v>#N/A</v>
          </cell>
          <cell r="Q186" t="e">
            <v>#N/A</v>
          </cell>
          <cell r="R186" t="e">
            <v>#N/A</v>
          </cell>
          <cell r="S186" t="e">
            <v>#N/A</v>
          </cell>
          <cell r="T186" t="e">
            <v>#N/A</v>
          </cell>
          <cell r="U186" t="e">
            <v>#N/A</v>
          </cell>
          <cell r="V186" t="e">
            <v>#N/A</v>
          </cell>
          <cell r="W186" t="e">
            <v>#N/A</v>
          </cell>
          <cell r="X186" t="e">
            <v>#N/A</v>
          </cell>
        </row>
        <row r="187">
          <cell r="C187">
            <v>28810</v>
          </cell>
          <cell r="D187">
            <v>28811</v>
          </cell>
          <cell r="E187" t="b">
            <v>0</v>
          </cell>
          <cell r="F187">
            <v>7.4999999999999997E-2</v>
          </cell>
          <cell r="G187" t="e">
            <v>#N/A</v>
          </cell>
          <cell r="H187" t="e">
            <v>#N/A</v>
          </cell>
          <cell r="I187" t="e">
            <v>#N/A</v>
          </cell>
          <cell r="J187" t="e">
            <v>#N/A</v>
          </cell>
          <cell r="K187" t="e">
            <v>#N/A</v>
          </cell>
          <cell r="L187" t="e">
            <v>#N/A</v>
          </cell>
          <cell r="M187" t="e">
            <v>#N/A</v>
          </cell>
          <cell r="N187">
            <v>3722.1729230769206</v>
          </cell>
          <cell r="O187">
            <v>3722.0979230769208</v>
          </cell>
          <cell r="P187" t="e">
            <v>#N/A</v>
          </cell>
          <cell r="Q187" t="e">
            <v>#N/A</v>
          </cell>
          <cell r="R187" t="e">
            <v>#N/A</v>
          </cell>
          <cell r="S187" t="e">
            <v>#N/A</v>
          </cell>
          <cell r="T187" t="e">
            <v>#N/A</v>
          </cell>
          <cell r="U187" t="e">
            <v>#N/A</v>
          </cell>
          <cell r="V187" t="e">
            <v>#N/A</v>
          </cell>
          <cell r="W187" t="e">
            <v>#N/A</v>
          </cell>
          <cell r="X187" t="e">
            <v>#N/A</v>
          </cell>
        </row>
        <row r="188">
          <cell r="C188">
            <v>28820</v>
          </cell>
          <cell r="D188">
            <v>28821</v>
          </cell>
          <cell r="E188" t="b">
            <v>0</v>
          </cell>
          <cell r="F188">
            <v>7.4999999999999997E-2</v>
          </cell>
          <cell r="G188" t="e">
            <v>#N/A</v>
          </cell>
          <cell r="H188" t="e">
            <v>#N/A</v>
          </cell>
          <cell r="I188" t="e">
            <v>#N/A</v>
          </cell>
          <cell r="J188" t="e">
            <v>#N/A</v>
          </cell>
          <cell r="K188" t="e">
            <v>#N/A</v>
          </cell>
          <cell r="L188" t="e">
            <v>#N/A</v>
          </cell>
          <cell r="M188" t="e">
            <v>#N/A</v>
          </cell>
          <cell r="N188">
            <v>3721.7319999999977</v>
          </cell>
          <cell r="O188">
            <v>3721.6569999999979</v>
          </cell>
          <cell r="P188" t="e">
            <v>#N/A</v>
          </cell>
          <cell r="Q188" t="e">
            <v>#N/A</v>
          </cell>
          <cell r="R188" t="e">
            <v>#N/A</v>
          </cell>
          <cell r="S188" t="e">
            <v>#N/A</v>
          </cell>
          <cell r="T188" t="e">
            <v>#N/A</v>
          </cell>
          <cell r="U188" t="e">
            <v>#N/A</v>
          </cell>
          <cell r="V188" t="e">
            <v>#N/A</v>
          </cell>
          <cell r="W188" t="e">
            <v>#N/A</v>
          </cell>
          <cell r="X188" t="e">
            <v>#N/A</v>
          </cell>
        </row>
        <row r="189">
          <cell r="C189">
            <v>28830</v>
          </cell>
          <cell r="D189">
            <v>28831</v>
          </cell>
          <cell r="E189" t="b">
            <v>0</v>
          </cell>
          <cell r="F189">
            <v>7.4999999999999997E-2</v>
          </cell>
          <cell r="G189" t="e">
            <v>#N/A</v>
          </cell>
          <cell r="H189" t="e">
            <v>#N/A</v>
          </cell>
          <cell r="I189" t="e">
            <v>#N/A</v>
          </cell>
          <cell r="J189" t="e">
            <v>#N/A</v>
          </cell>
          <cell r="K189" t="e">
            <v>#N/A</v>
          </cell>
          <cell r="L189" t="e">
            <v>#N/A</v>
          </cell>
          <cell r="M189" t="e">
            <v>#N/A</v>
          </cell>
          <cell r="N189">
            <v>3721.2910769230748</v>
          </cell>
          <cell r="O189">
            <v>3721.216076923075</v>
          </cell>
          <cell r="P189" t="e">
            <v>#N/A</v>
          </cell>
          <cell r="Q189" t="e">
            <v>#N/A</v>
          </cell>
          <cell r="R189" t="e">
            <v>#N/A</v>
          </cell>
          <cell r="S189" t="e">
            <v>#N/A</v>
          </cell>
          <cell r="T189" t="e">
            <v>#N/A</v>
          </cell>
          <cell r="U189" t="e">
            <v>#N/A</v>
          </cell>
          <cell r="V189" t="e">
            <v>#N/A</v>
          </cell>
          <cell r="W189" t="e">
            <v>#N/A</v>
          </cell>
          <cell r="X189" t="e">
            <v>#N/A</v>
          </cell>
        </row>
        <row r="190">
          <cell r="C190">
            <v>28840</v>
          </cell>
          <cell r="D190">
            <v>28841</v>
          </cell>
          <cell r="E190" t="b">
            <v>0</v>
          </cell>
          <cell r="F190">
            <v>7.4999999999999997E-2</v>
          </cell>
          <cell r="G190" t="e">
            <v>#N/A</v>
          </cell>
          <cell r="H190" t="e">
            <v>#N/A</v>
          </cell>
          <cell r="I190" t="e">
            <v>#N/A</v>
          </cell>
          <cell r="J190" t="e">
            <v>#N/A</v>
          </cell>
          <cell r="K190" t="e">
            <v>#N/A</v>
          </cell>
          <cell r="L190" t="e">
            <v>#N/A</v>
          </cell>
          <cell r="M190" t="e">
            <v>#N/A</v>
          </cell>
          <cell r="N190">
            <v>3720.8501538461514</v>
          </cell>
          <cell r="O190">
            <v>3720.7751538461516</v>
          </cell>
          <cell r="P190" t="e">
            <v>#N/A</v>
          </cell>
          <cell r="Q190" t="e">
            <v>#N/A</v>
          </cell>
          <cell r="R190" t="e">
            <v>#N/A</v>
          </cell>
          <cell r="S190" t="e">
            <v>#N/A</v>
          </cell>
          <cell r="T190" t="e">
            <v>#N/A</v>
          </cell>
          <cell r="U190" t="e">
            <v>#N/A</v>
          </cell>
          <cell r="V190" t="e">
            <v>#N/A</v>
          </cell>
          <cell r="W190" t="e">
            <v>#N/A</v>
          </cell>
          <cell r="X190" t="e">
            <v>#N/A</v>
          </cell>
        </row>
        <row r="191">
          <cell r="C191">
            <v>28850</v>
          </cell>
          <cell r="D191">
            <v>28851</v>
          </cell>
          <cell r="E191" t="b">
            <v>0</v>
          </cell>
          <cell r="F191">
            <v>7.4999999999999997E-2</v>
          </cell>
          <cell r="G191" t="e">
            <v>#N/A</v>
          </cell>
          <cell r="H191" t="e">
            <v>#N/A</v>
          </cell>
          <cell r="I191" t="e">
            <v>#N/A</v>
          </cell>
          <cell r="J191" t="e">
            <v>#N/A</v>
          </cell>
          <cell r="K191" t="e">
            <v>#N/A</v>
          </cell>
          <cell r="L191" t="e">
            <v>#N/A</v>
          </cell>
          <cell r="M191" t="e">
            <v>#N/A</v>
          </cell>
          <cell r="N191">
            <v>3720.4092307692285</v>
          </cell>
          <cell r="O191">
            <v>3720.3342307692287</v>
          </cell>
          <cell r="P191" t="e">
            <v>#N/A</v>
          </cell>
          <cell r="Q191" t="e">
            <v>#N/A</v>
          </cell>
          <cell r="R191" t="e">
            <v>#N/A</v>
          </cell>
          <cell r="S191" t="e">
            <v>#N/A</v>
          </cell>
          <cell r="T191" t="e">
            <v>#N/A</v>
          </cell>
          <cell r="U191" t="e">
            <v>#N/A</v>
          </cell>
          <cell r="V191" t="e">
            <v>#N/A</v>
          </cell>
          <cell r="W191" t="e">
            <v>#N/A</v>
          </cell>
          <cell r="X191" t="e">
            <v>#N/A</v>
          </cell>
        </row>
        <row r="192">
          <cell r="C192">
            <v>28860</v>
          </cell>
          <cell r="D192">
            <v>28861</v>
          </cell>
          <cell r="E192" t="b">
            <v>0</v>
          </cell>
          <cell r="F192">
            <v>7.4999999999999997E-2</v>
          </cell>
          <cell r="G192" t="e">
            <v>#N/A</v>
          </cell>
          <cell r="H192" t="e">
            <v>#N/A</v>
          </cell>
          <cell r="I192" t="e">
            <v>#N/A</v>
          </cell>
          <cell r="J192" t="e">
            <v>#N/A</v>
          </cell>
          <cell r="K192" t="e">
            <v>#N/A</v>
          </cell>
          <cell r="L192" t="e">
            <v>#N/A</v>
          </cell>
          <cell r="M192" t="e">
            <v>#N/A</v>
          </cell>
          <cell r="N192">
            <v>3719.9683076923052</v>
          </cell>
          <cell r="O192">
            <v>3719.8933076923054</v>
          </cell>
          <cell r="P192" t="e">
            <v>#N/A</v>
          </cell>
          <cell r="Q192" t="e">
            <v>#N/A</v>
          </cell>
          <cell r="R192" t="e">
            <v>#N/A</v>
          </cell>
          <cell r="S192" t="e">
            <v>#N/A</v>
          </cell>
          <cell r="T192" t="e">
            <v>#N/A</v>
          </cell>
          <cell r="U192" t="e">
            <v>#N/A</v>
          </cell>
          <cell r="V192" t="e">
            <v>#N/A</v>
          </cell>
          <cell r="W192" t="e">
            <v>#N/A</v>
          </cell>
          <cell r="X192" t="e">
            <v>#N/A</v>
          </cell>
        </row>
        <row r="193">
          <cell r="C193">
            <v>28870</v>
          </cell>
          <cell r="D193">
            <v>28871</v>
          </cell>
          <cell r="E193" t="b">
            <v>0</v>
          </cell>
          <cell r="F193">
            <v>7.4999999999999997E-2</v>
          </cell>
          <cell r="G193" t="e">
            <v>#N/A</v>
          </cell>
          <cell r="H193" t="e">
            <v>#N/A</v>
          </cell>
          <cell r="I193" t="e">
            <v>#N/A</v>
          </cell>
          <cell r="J193" t="e">
            <v>#N/A</v>
          </cell>
          <cell r="K193" t="e">
            <v>#N/A</v>
          </cell>
          <cell r="L193" t="e">
            <v>#N/A</v>
          </cell>
          <cell r="M193" t="e">
            <v>#N/A</v>
          </cell>
          <cell r="N193">
            <v>3719.5273846153823</v>
          </cell>
          <cell r="O193">
            <v>3719.4523846153825</v>
          </cell>
          <cell r="P193" t="e">
            <v>#N/A</v>
          </cell>
          <cell r="Q193" t="e">
            <v>#N/A</v>
          </cell>
          <cell r="R193" t="e">
            <v>#N/A</v>
          </cell>
          <cell r="S193" t="e">
            <v>#N/A</v>
          </cell>
          <cell r="T193" t="e">
            <v>#N/A</v>
          </cell>
          <cell r="U193" t="e">
            <v>#N/A</v>
          </cell>
          <cell r="V193" t="e">
            <v>#N/A</v>
          </cell>
          <cell r="W193" t="e">
            <v>#N/A</v>
          </cell>
          <cell r="X193" t="e">
            <v>#N/A</v>
          </cell>
        </row>
        <row r="194">
          <cell r="C194">
            <v>28880</v>
          </cell>
          <cell r="D194">
            <v>28881</v>
          </cell>
          <cell r="E194" t="b">
            <v>0</v>
          </cell>
          <cell r="F194">
            <v>7.4999999999999997E-2</v>
          </cell>
          <cell r="G194" t="e">
            <v>#N/A</v>
          </cell>
          <cell r="H194" t="e">
            <v>#N/A</v>
          </cell>
          <cell r="I194" t="e">
            <v>#N/A</v>
          </cell>
          <cell r="J194" t="e">
            <v>#N/A</v>
          </cell>
          <cell r="K194" t="e">
            <v>#N/A</v>
          </cell>
          <cell r="L194" t="e">
            <v>#N/A</v>
          </cell>
          <cell r="M194" t="e">
            <v>#N/A</v>
          </cell>
          <cell r="N194">
            <v>3719.0864615384594</v>
          </cell>
          <cell r="O194">
            <v>3719.0114615384596</v>
          </cell>
          <cell r="P194" t="e">
            <v>#N/A</v>
          </cell>
          <cell r="Q194" t="e">
            <v>#N/A</v>
          </cell>
          <cell r="R194" t="e">
            <v>#N/A</v>
          </cell>
          <cell r="S194" t="e">
            <v>#N/A</v>
          </cell>
          <cell r="T194" t="e">
            <v>#N/A</v>
          </cell>
          <cell r="U194" t="e">
            <v>#N/A</v>
          </cell>
          <cell r="V194" t="e">
            <v>#N/A</v>
          </cell>
          <cell r="W194" t="e">
            <v>#N/A</v>
          </cell>
          <cell r="X194" t="e">
            <v>#N/A</v>
          </cell>
        </row>
        <row r="195">
          <cell r="C195">
            <v>28890</v>
          </cell>
          <cell r="E195" t="b">
            <v>0</v>
          </cell>
          <cell r="F195">
            <v>7.4999999999999997E-2</v>
          </cell>
          <cell r="G195" t="e">
            <v>#N/A</v>
          </cell>
          <cell r="H195" t="e">
            <v>#N/A</v>
          </cell>
          <cell r="I195" t="e">
            <v>#N/A</v>
          </cell>
          <cell r="J195" t="e">
            <v>#N/A</v>
          </cell>
          <cell r="K195" t="e">
            <v>#N/A</v>
          </cell>
          <cell r="L195" t="e">
            <v>#N/A</v>
          </cell>
          <cell r="M195" t="e">
            <v>#N/A</v>
          </cell>
          <cell r="N195">
            <v>3718.645538461536</v>
          </cell>
          <cell r="O195">
            <v>3718.5705384615362</v>
          </cell>
          <cell r="P195" t="e">
            <v>#N/A</v>
          </cell>
          <cell r="Q195" t="e">
            <v>#N/A</v>
          </cell>
          <cell r="R195" t="e">
            <v>#N/A</v>
          </cell>
          <cell r="S195" t="e">
            <v>#N/A</v>
          </cell>
          <cell r="T195" t="e">
            <v>#N/A</v>
          </cell>
          <cell r="U195" t="e">
            <v>#N/A</v>
          </cell>
          <cell r="V195" t="e">
            <v>#N/A</v>
          </cell>
          <cell r="W195" t="e">
            <v>#N/A</v>
          </cell>
          <cell r="X195" t="e">
            <v>#N/A</v>
          </cell>
        </row>
        <row r="196">
          <cell r="C196">
            <v>28900</v>
          </cell>
          <cell r="D196">
            <v>28901</v>
          </cell>
          <cell r="E196" t="b">
            <v>0</v>
          </cell>
          <cell r="F196">
            <v>7.4999999999999997E-2</v>
          </cell>
          <cell r="G196" t="e">
            <v>#N/A</v>
          </cell>
          <cell r="H196" t="e">
            <v>#N/A</v>
          </cell>
          <cell r="I196" t="e">
            <v>#N/A</v>
          </cell>
          <cell r="J196" t="e">
            <v>#N/A</v>
          </cell>
          <cell r="K196" t="e">
            <v>#N/A</v>
          </cell>
          <cell r="L196" t="e">
            <v>#N/A</v>
          </cell>
          <cell r="M196" t="e">
            <v>#N/A</v>
          </cell>
          <cell r="N196">
            <v>3718.2046153846131</v>
          </cell>
          <cell r="O196">
            <v>3718.1296153846133</v>
          </cell>
          <cell r="P196" t="e">
            <v>#N/A</v>
          </cell>
          <cell r="Q196" t="e">
            <v>#N/A</v>
          </cell>
          <cell r="R196" t="e">
            <v>#N/A</v>
          </cell>
          <cell r="S196" t="e">
            <v>#N/A</v>
          </cell>
          <cell r="T196" t="e">
            <v>#N/A</v>
          </cell>
          <cell r="U196" t="e">
            <v>#N/A</v>
          </cell>
          <cell r="V196" t="e">
            <v>#N/A</v>
          </cell>
          <cell r="W196" t="e">
            <v>#N/A</v>
          </cell>
          <cell r="X196" t="e">
            <v>#N/A</v>
          </cell>
        </row>
        <row r="197">
          <cell r="C197">
            <v>28910</v>
          </cell>
          <cell r="E197" t="b">
            <v>0</v>
          </cell>
          <cell r="F197">
            <v>7.4999999999999997E-2</v>
          </cell>
          <cell r="G197" t="e">
            <v>#N/A</v>
          </cell>
          <cell r="H197" t="e">
            <v>#N/A</v>
          </cell>
          <cell r="I197" t="e">
            <v>#N/A</v>
          </cell>
          <cell r="J197" t="e">
            <v>#N/A</v>
          </cell>
          <cell r="K197" t="e">
            <v>#N/A</v>
          </cell>
          <cell r="L197" t="e">
            <v>#N/A</v>
          </cell>
          <cell r="M197" t="e">
            <v>#N/A</v>
          </cell>
          <cell r="N197">
            <v>3717.7636923076898</v>
          </cell>
          <cell r="O197">
            <v>3717.68869230769</v>
          </cell>
          <cell r="P197" t="e">
            <v>#N/A</v>
          </cell>
          <cell r="Q197" t="e">
            <v>#N/A</v>
          </cell>
          <cell r="R197" t="e">
            <v>#N/A</v>
          </cell>
          <cell r="S197" t="e">
            <v>#N/A</v>
          </cell>
          <cell r="T197" t="e">
            <v>#N/A</v>
          </cell>
          <cell r="U197" t="e">
            <v>#N/A</v>
          </cell>
          <cell r="V197" t="e">
            <v>#N/A</v>
          </cell>
          <cell r="W197" t="e">
            <v>#N/A</v>
          </cell>
          <cell r="X197" t="e">
            <v>#N/A</v>
          </cell>
        </row>
        <row r="198">
          <cell r="C198">
            <v>28920</v>
          </cell>
          <cell r="D198">
            <v>28921</v>
          </cell>
          <cell r="E198" t="b">
            <v>0</v>
          </cell>
          <cell r="F198">
            <v>7.4999999999999997E-2</v>
          </cell>
          <cell r="G198" t="e">
            <v>#N/A</v>
          </cell>
          <cell r="H198" t="e">
            <v>#N/A</v>
          </cell>
          <cell r="I198" t="e">
            <v>#N/A</v>
          </cell>
          <cell r="J198" t="e">
            <v>#N/A</v>
          </cell>
          <cell r="K198" t="e">
            <v>#N/A</v>
          </cell>
          <cell r="L198" t="e">
            <v>#N/A</v>
          </cell>
          <cell r="M198" t="e">
            <v>#N/A</v>
          </cell>
          <cell r="N198">
            <v>3717.3227692307669</v>
          </cell>
          <cell r="O198">
            <v>3717.2477692307671</v>
          </cell>
          <cell r="P198" t="e">
            <v>#N/A</v>
          </cell>
          <cell r="Q198" t="e">
            <v>#N/A</v>
          </cell>
          <cell r="R198" t="e">
            <v>#N/A</v>
          </cell>
          <cell r="S198" t="e">
            <v>#N/A</v>
          </cell>
          <cell r="T198" t="e">
            <v>#N/A</v>
          </cell>
          <cell r="U198" t="e">
            <v>#N/A</v>
          </cell>
          <cell r="V198" t="e">
            <v>#N/A</v>
          </cell>
          <cell r="W198" t="e">
            <v>#N/A</v>
          </cell>
          <cell r="X198" t="e">
            <v>#N/A</v>
          </cell>
        </row>
        <row r="199">
          <cell r="C199">
            <v>28930</v>
          </cell>
          <cell r="E199" t="b">
            <v>0</v>
          </cell>
          <cell r="F199">
            <v>7.4999999999999997E-2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  <cell r="K199" t="e">
            <v>#N/A</v>
          </cell>
          <cell r="L199" t="e">
            <v>#N/A</v>
          </cell>
          <cell r="M199" t="e">
            <v>#N/A</v>
          </cell>
          <cell r="N199">
            <v>3716.881846153844</v>
          </cell>
          <cell r="O199">
            <v>3716.8068461538442</v>
          </cell>
          <cell r="P199" t="e">
            <v>#N/A</v>
          </cell>
          <cell r="Q199" t="e">
            <v>#N/A</v>
          </cell>
          <cell r="R199" t="e">
            <v>#N/A</v>
          </cell>
          <cell r="S199" t="e">
            <v>#N/A</v>
          </cell>
          <cell r="T199" t="e">
            <v>#N/A</v>
          </cell>
          <cell r="U199" t="e">
            <v>#N/A</v>
          </cell>
          <cell r="V199" t="e">
            <v>#N/A</v>
          </cell>
          <cell r="W199" t="e">
            <v>#N/A</v>
          </cell>
          <cell r="X199" t="e">
            <v>#N/A</v>
          </cell>
        </row>
        <row r="200">
          <cell r="C200">
            <v>28940</v>
          </cell>
          <cell r="D200">
            <v>28941</v>
          </cell>
          <cell r="E200" t="b">
            <v>0</v>
          </cell>
          <cell r="F200">
            <v>7.4999999999999997E-2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  <cell r="K200" t="e">
            <v>#N/A</v>
          </cell>
          <cell r="L200" t="e">
            <v>#N/A</v>
          </cell>
          <cell r="M200" t="e">
            <v>#N/A</v>
          </cell>
          <cell r="N200">
            <v>3716.4409230769206</v>
          </cell>
          <cell r="O200">
            <v>3716.3659230769208</v>
          </cell>
          <cell r="P200" t="e">
            <v>#N/A</v>
          </cell>
          <cell r="Q200" t="e">
            <v>#N/A</v>
          </cell>
          <cell r="R200" t="e">
            <v>#N/A</v>
          </cell>
          <cell r="S200" t="e">
            <v>#N/A</v>
          </cell>
          <cell r="T200" t="e">
            <v>#N/A</v>
          </cell>
          <cell r="U200" t="e">
            <v>#N/A</v>
          </cell>
          <cell r="V200" t="e">
            <v>#N/A</v>
          </cell>
          <cell r="W200" t="e">
            <v>#N/A</v>
          </cell>
          <cell r="X200" t="e">
            <v>#N/A</v>
          </cell>
        </row>
        <row r="201">
          <cell r="C201">
            <v>28950</v>
          </cell>
          <cell r="E201" t="b">
            <v>0</v>
          </cell>
          <cell r="F201">
            <v>7.4999999999999997E-2</v>
          </cell>
          <cell r="G201" t="e">
            <v>#DIV/0!</v>
          </cell>
          <cell r="H201" t="e">
            <v>#DIV/0!</v>
          </cell>
          <cell r="I201" t="e">
            <v>#N/A</v>
          </cell>
          <cell r="J201" t="e">
            <v>#N/A</v>
          </cell>
          <cell r="K201" t="e">
            <v>#N/A</v>
          </cell>
          <cell r="L201" t="e">
            <v>#N/A</v>
          </cell>
          <cell r="M201" t="e">
            <v>#N/A</v>
          </cell>
          <cell r="N201" t="e">
            <v>#DIV/0!</v>
          </cell>
          <cell r="O201" t="e">
            <v>#DIV/0!</v>
          </cell>
          <cell r="P201" t="e">
            <v>#DIV/0!</v>
          </cell>
          <cell r="Q201" t="e">
            <v>#N/A</v>
          </cell>
          <cell r="R201" t="e">
            <v>#N/A</v>
          </cell>
          <cell r="S201" t="e">
            <v>#DIV/0!</v>
          </cell>
          <cell r="T201" t="e">
            <v>#N/A</v>
          </cell>
          <cell r="U201" t="e">
            <v>#N/A</v>
          </cell>
          <cell r="V201" t="e">
            <v>#N/A</v>
          </cell>
          <cell r="W201" t="e">
            <v>#N/A</v>
          </cell>
          <cell r="X201" t="e">
            <v>#N/A</v>
          </cell>
          <cell r="Y201" t="e">
            <v>#DIV/0!</v>
          </cell>
        </row>
        <row r="202">
          <cell r="C202">
            <v>28960</v>
          </cell>
          <cell r="D202">
            <v>28961</v>
          </cell>
          <cell r="E202" t="b">
            <v>0</v>
          </cell>
          <cell r="F202">
            <v>7.4999999999999997E-2</v>
          </cell>
          <cell r="G202" t="e">
            <v>#DIV/0!</v>
          </cell>
          <cell r="H202" t="e">
            <v>#DIV/0!</v>
          </cell>
          <cell r="I202" t="e">
            <v>#N/A</v>
          </cell>
          <cell r="J202" t="e">
            <v>#N/A</v>
          </cell>
          <cell r="K202" t="e">
            <v>#N/A</v>
          </cell>
          <cell r="L202" t="e">
            <v>#N/A</v>
          </cell>
          <cell r="M202" t="e">
            <v>#N/A</v>
          </cell>
          <cell r="N202" t="e">
            <v>#DIV/0!</v>
          </cell>
          <cell r="O202" t="e">
            <v>#DIV/0!</v>
          </cell>
          <cell r="P202" t="e">
            <v>#DIV/0!</v>
          </cell>
          <cell r="Q202" t="e">
            <v>#N/A</v>
          </cell>
          <cell r="R202" t="e">
            <v>#N/A</v>
          </cell>
          <cell r="S202" t="e">
            <v>#DIV/0!</v>
          </cell>
          <cell r="T202" t="e">
            <v>#N/A</v>
          </cell>
          <cell r="U202" t="e">
            <v>#N/A</v>
          </cell>
          <cell r="V202" t="e">
            <v>#N/A</v>
          </cell>
          <cell r="W202" t="e">
            <v>#N/A</v>
          </cell>
          <cell r="X202" t="e">
            <v>#N/A</v>
          </cell>
          <cell r="Y202" t="e">
            <v>#DIV/0!</v>
          </cell>
        </row>
        <row r="203">
          <cell r="C203">
            <v>28970</v>
          </cell>
          <cell r="E203" t="b">
            <v>0</v>
          </cell>
          <cell r="F203">
            <v>7.4999999999999997E-2</v>
          </cell>
          <cell r="G203" t="e">
            <v>#DIV/0!</v>
          </cell>
          <cell r="H203" t="e">
            <v>#DIV/0!</v>
          </cell>
          <cell r="I203" t="e">
            <v>#N/A</v>
          </cell>
          <cell r="J203" t="e">
            <v>#N/A</v>
          </cell>
          <cell r="K203" t="e">
            <v>#N/A</v>
          </cell>
          <cell r="L203" t="e">
            <v>#N/A</v>
          </cell>
          <cell r="M203" t="e">
            <v>#N/A</v>
          </cell>
          <cell r="N203" t="e">
            <v>#DIV/0!</v>
          </cell>
          <cell r="O203" t="e">
            <v>#DIV/0!</v>
          </cell>
          <cell r="P203" t="e">
            <v>#DIV/0!</v>
          </cell>
          <cell r="Q203" t="e">
            <v>#N/A</v>
          </cell>
          <cell r="R203" t="e">
            <v>#N/A</v>
          </cell>
          <cell r="S203" t="e">
            <v>#DIV/0!</v>
          </cell>
          <cell r="T203" t="e">
            <v>#N/A</v>
          </cell>
          <cell r="U203" t="e">
            <v>#N/A</v>
          </cell>
          <cell r="V203" t="e">
            <v>#N/A</v>
          </cell>
          <cell r="W203" t="e">
            <v>#N/A</v>
          </cell>
          <cell r="X203" t="e">
            <v>#N/A</v>
          </cell>
          <cell r="Y203" t="e">
            <v>#DIV/0!</v>
          </cell>
        </row>
        <row r="204">
          <cell r="C204">
            <v>28980</v>
          </cell>
          <cell r="D204">
            <v>28981</v>
          </cell>
          <cell r="E204" t="b">
            <v>0</v>
          </cell>
          <cell r="F204">
            <v>7.4999999999999997E-2</v>
          </cell>
          <cell r="G204" t="e">
            <v>#DIV/0!</v>
          </cell>
          <cell r="H204" t="e">
            <v>#DIV/0!</v>
          </cell>
          <cell r="I204" t="e">
            <v>#N/A</v>
          </cell>
          <cell r="J204" t="e">
            <v>#N/A</v>
          </cell>
          <cell r="K204" t="e">
            <v>#N/A</v>
          </cell>
          <cell r="L204" t="e">
            <v>#N/A</v>
          </cell>
          <cell r="M204" t="e">
            <v>#N/A</v>
          </cell>
          <cell r="N204" t="e">
            <v>#DIV/0!</v>
          </cell>
          <cell r="O204" t="e">
            <v>#DIV/0!</v>
          </cell>
          <cell r="P204" t="e">
            <v>#DIV/0!</v>
          </cell>
          <cell r="Q204" t="e">
            <v>#N/A</v>
          </cell>
          <cell r="R204" t="e">
            <v>#N/A</v>
          </cell>
          <cell r="S204" t="e">
            <v>#DIV/0!</v>
          </cell>
          <cell r="T204" t="e">
            <v>#N/A</v>
          </cell>
          <cell r="U204" t="e">
            <v>#N/A</v>
          </cell>
          <cell r="V204" t="e">
            <v>#N/A</v>
          </cell>
          <cell r="W204" t="e">
            <v>#N/A</v>
          </cell>
          <cell r="X204" t="e">
            <v>#N/A</v>
          </cell>
          <cell r="Y204" t="e">
            <v>#DIV/0!</v>
          </cell>
          <cell r="Z204">
            <v>40000</v>
          </cell>
        </row>
        <row r="205">
          <cell r="C205">
            <v>28990</v>
          </cell>
          <cell r="D205">
            <v>28991</v>
          </cell>
          <cell r="E205" t="b">
            <v>0</v>
          </cell>
          <cell r="F205">
            <v>7.4999999999999997E-2</v>
          </cell>
          <cell r="G205" t="e">
            <v>#DIV/0!</v>
          </cell>
          <cell r="H205" t="e">
            <v>#DIV/0!</v>
          </cell>
          <cell r="I205" t="e">
            <v>#N/A</v>
          </cell>
          <cell r="J205" t="e">
            <v>#N/A</v>
          </cell>
          <cell r="K205" t="e">
            <v>#N/A</v>
          </cell>
          <cell r="L205" t="e">
            <v>#N/A</v>
          </cell>
          <cell r="M205" t="e">
            <v>#N/A</v>
          </cell>
          <cell r="N205" t="e">
            <v>#DIV/0!</v>
          </cell>
          <cell r="O205" t="e">
            <v>#DIV/0!</v>
          </cell>
          <cell r="P205" t="e">
            <v>#DIV/0!</v>
          </cell>
          <cell r="Q205" t="e">
            <v>#N/A</v>
          </cell>
          <cell r="R205" t="e">
            <v>#N/A</v>
          </cell>
          <cell r="S205" t="e">
            <v>#DIV/0!</v>
          </cell>
          <cell r="T205" t="e">
            <v>#N/A</v>
          </cell>
          <cell r="U205" t="e">
            <v>#N/A</v>
          </cell>
          <cell r="V205" t="e">
            <v>#N/A</v>
          </cell>
          <cell r="W205" t="e">
            <v>#N/A</v>
          </cell>
          <cell r="X205" t="e">
            <v>#N/A</v>
          </cell>
          <cell r="Y205" t="e">
            <v>#DIV/0!</v>
          </cell>
          <cell r="Z205">
            <v>0</v>
          </cell>
        </row>
        <row r="206">
          <cell r="C206">
            <v>29000</v>
          </cell>
          <cell r="D206">
            <v>29001</v>
          </cell>
          <cell r="E206" t="b">
            <v>0</v>
          </cell>
          <cell r="F206">
            <v>7.4999999999999997E-2</v>
          </cell>
          <cell r="G206" t="e">
            <v>#DIV/0!</v>
          </cell>
          <cell r="H206" t="e">
            <v>#DIV/0!</v>
          </cell>
          <cell r="I206" t="e">
            <v>#N/A</v>
          </cell>
          <cell r="J206" t="e">
            <v>#N/A</v>
          </cell>
          <cell r="K206" t="e">
            <v>#N/A</v>
          </cell>
          <cell r="L206" t="e">
            <v>#N/A</v>
          </cell>
          <cell r="M206" t="e">
            <v>#N/A</v>
          </cell>
          <cell r="N206" t="e">
            <v>#DIV/0!</v>
          </cell>
          <cell r="O206" t="e">
            <v>#DIV/0!</v>
          </cell>
          <cell r="P206" t="e">
            <v>#DIV/0!</v>
          </cell>
          <cell r="Q206" t="e">
            <v>#N/A</v>
          </cell>
          <cell r="R206" t="e">
            <v>#N/A</v>
          </cell>
          <cell r="S206" t="e">
            <v>#DIV/0!</v>
          </cell>
          <cell r="T206" t="e">
            <v>#N/A</v>
          </cell>
          <cell r="U206" t="e">
            <v>#N/A</v>
          </cell>
          <cell r="V206" t="e">
            <v>#N/A</v>
          </cell>
          <cell r="W206" t="e">
            <v>#N/A</v>
          </cell>
          <cell r="X206" t="e">
            <v>#N/A</v>
          </cell>
          <cell r="Y206" t="e">
            <v>#DIV/0!</v>
          </cell>
          <cell r="Z206">
            <v>40000</v>
          </cell>
        </row>
      </sheetData>
      <sheetData sheetId="2">
        <row r="3">
          <cell r="C3">
            <v>38997</v>
          </cell>
        </row>
        <row r="9">
          <cell r="B9">
            <v>39000</v>
          </cell>
          <cell r="C9" t="str">
            <v>C.N°131-D, R= 60.00m</v>
          </cell>
          <cell r="D9">
            <v>0.06</v>
          </cell>
          <cell r="K9">
            <v>0</v>
          </cell>
          <cell r="L9">
            <v>3208.0645000000004</v>
          </cell>
          <cell r="M9">
            <v>3208.3224404076936</v>
          </cell>
          <cell r="N9">
            <v>3208.4724404076937</v>
          </cell>
          <cell r="O9">
            <v>3208.5474404076936</v>
          </cell>
          <cell r="P9" t="str">
            <v>ZONA RURAL</v>
          </cell>
        </row>
        <row r="10">
          <cell r="B10">
            <v>38964.828000000001</v>
          </cell>
          <cell r="C10" t="str">
            <v>PC</v>
          </cell>
          <cell r="D10">
            <v>0</v>
          </cell>
          <cell r="E10">
            <v>0.1</v>
          </cell>
          <cell r="F10">
            <v>5.9999999999933135E-2</v>
          </cell>
          <cell r="H10">
            <v>0.06</v>
          </cell>
          <cell r="J10">
            <v>1.5</v>
          </cell>
          <cell r="K10">
            <v>-4.8374999999998636</v>
          </cell>
          <cell r="L10">
            <v>3208.35475</v>
          </cell>
          <cell r="M10">
            <v>3208.6126904076937</v>
          </cell>
        </row>
        <row r="11">
          <cell r="B11">
            <v>30</v>
          </cell>
          <cell r="C11" t="str">
            <v>LT</v>
          </cell>
          <cell r="D11">
            <v>0.9</v>
          </cell>
          <cell r="E11">
            <v>0</v>
          </cell>
          <cell r="F11">
            <v>5.9999999999933135E-2</v>
          </cell>
          <cell r="H11">
            <v>0.06</v>
          </cell>
          <cell r="J11">
            <v>1.5</v>
          </cell>
          <cell r="K11">
            <v>-4.6124999999997272</v>
          </cell>
          <cell r="N11">
            <v>3208.7491904076937</v>
          </cell>
        </row>
        <row r="12">
          <cell r="B12">
            <v>38950</v>
          </cell>
          <cell r="C12" t="str">
            <v>TT</v>
          </cell>
          <cell r="D12">
            <v>1.2</v>
          </cell>
          <cell r="E12">
            <v>0</v>
          </cell>
          <cell r="F12">
            <v>5.9999999999933135E-2</v>
          </cell>
          <cell r="H12">
            <v>0.06</v>
          </cell>
          <cell r="K12">
            <v>-4.5</v>
          </cell>
          <cell r="O12">
            <v>3208.8174404076935</v>
          </cell>
          <cell r="P12">
            <v>0</v>
          </cell>
        </row>
        <row r="13">
          <cell r="B13">
            <v>38980</v>
          </cell>
          <cell r="C13" t="str">
            <v>TC</v>
          </cell>
          <cell r="E13">
            <v>-0.06</v>
          </cell>
          <cell r="G13">
            <v>-5.9500000000070941E-2</v>
          </cell>
          <cell r="I13">
            <v>-0.06</v>
          </cell>
          <cell r="J13">
            <v>1E-4</v>
          </cell>
          <cell r="K13">
            <v>5.4000225000000004</v>
          </cell>
          <cell r="L13">
            <v>3207.7431986612501</v>
          </cell>
          <cell r="M13">
            <v>3207.9984390576938</v>
          </cell>
        </row>
        <row r="14">
          <cell r="B14">
            <v>0.9</v>
          </cell>
          <cell r="C14" t="str">
            <v>S/A (100%)</v>
          </cell>
          <cell r="E14">
            <v>1.5</v>
          </cell>
          <cell r="G14">
            <v>-5.9500000000070941E-2</v>
          </cell>
          <cell r="I14">
            <v>-0.06</v>
          </cell>
          <cell r="J14">
            <v>1E-4</v>
          </cell>
          <cell r="K14">
            <v>5.4000075000000001</v>
          </cell>
          <cell r="N14">
            <v>3208.1484399576939</v>
          </cell>
        </row>
        <row r="15">
          <cell r="B15">
            <v>0.06</v>
          </cell>
          <cell r="C15" t="str">
            <v>P (100%)</v>
          </cell>
          <cell r="D15">
            <v>1.2</v>
          </cell>
          <cell r="E15">
            <v>0.9</v>
          </cell>
          <cell r="G15">
            <v>-5.9500000000070941E-2</v>
          </cell>
          <cell r="I15">
            <v>-0.06</v>
          </cell>
          <cell r="K15">
            <v>5.4</v>
          </cell>
          <cell r="O15">
            <v>3208.2234404076935</v>
          </cell>
          <cell r="P15" t="str">
            <v>CUNETA RECTANGULAR</v>
          </cell>
        </row>
        <row r="16">
          <cell r="B16">
            <v>39000.699999999997</v>
          </cell>
          <cell r="C16" t="str">
            <v>C.N°131-D, R= 60.00m</v>
          </cell>
          <cell r="D16">
            <v>0.06</v>
          </cell>
          <cell r="I16" t="str">
            <v>PROG.</v>
          </cell>
          <cell r="J16" t="str">
            <v>X</v>
          </cell>
          <cell r="K16">
            <v>0</v>
          </cell>
          <cell r="L16">
            <v>3208.1200000000003</v>
          </cell>
          <cell r="M16">
            <v>3208.3626212086142</v>
          </cell>
          <cell r="N16">
            <v>3208.5126212086143</v>
          </cell>
          <cell r="O16">
            <v>3208.5876212086141</v>
          </cell>
          <cell r="P16" t="str">
            <v>ALC. EXISTENTE 39+000.70</v>
          </cell>
        </row>
        <row r="17">
          <cell r="B17">
            <v>39021.805</v>
          </cell>
          <cell r="C17" t="str">
            <v>PT</v>
          </cell>
          <cell r="D17">
            <v>0</v>
          </cell>
          <cell r="E17">
            <v>7.8600000000005818E-2</v>
          </cell>
          <cell r="F17">
            <v>6.7499999999982824E-2</v>
          </cell>
          <cell r="H17">
            <v>0.06</v>
          </cell>
          <cell r="J17">
            <v>1.5</v>
          </cell>
          <cell r="K17">
            <v>-4.8025000000000091</v>
          </cell>
          <cell r="L17">
            <v>3208.4441687500002</v>
          </cell>
          <cell r="M17">
            <v>3208.6507712086141</v>
          </cell>
        </row>
        <row r="18">
          <cell r="B18">
            <v>30</v>
          </cell>
          <cell r="C18" t="str">
            <v>LT</v>
          </cell>
          <cell r="D18">
            <v>0.9</v>
          </cell>
          <cell r="E18">
            <v>0</v>
          </cell>
          <cell r="F18">
            <v>6.7499999999982824E-2</v>
          </cell>
          <cell r="H18">
            <v>0.06</v>
          </cell>
          <cell r="J18">
            <v>1.5</v>
          </cell>
          <cell r="K18">
            <v>-4.5774999999998727</v>
          </cell>
          <cell r="N18">
            <v>3208.7872712086141</v>
          </cell>
        </row>
        <row r="19">
          <cell r="B19">
            <v>39010</v>
          </cell>
          <cell r="C19" t="str">
            <v>TC</v>
          </cell>
          <cell r="D19">
            <v>1.1650000000001455</v>
          </cell>
          <cell r="E19">
            <v>0</v>
          </cell>
          <cell r="F19">
            <v>6.7499999999982824E-2</v>
          </cell>
          <cell r="H19">
            <v>0.06</v>
          </cell>
          <cell r="I19">
            <v>38997.699999999997</v>
          </cell>
          <cell r="J19">
            <v>-4.8025000000000091</v>
          </cell>
          <cell r="K19">
            <v>-4.4650000000001455</v>
          </cell>
          <cell r="M19">
            <v>5.4000225000000004</v>
          </cell>
          <cell r="N19">
            <v>3208.0386198586143</v>
          </cell>
          <cell r="O19">
            <v>3208.8555212086139</v>
          </cell>
          <cell r="P19">
            <v>0</v>
          </cell>
        </row>
        <row r="20">
          <cell r="B20">
            <v>39040</v>
          </cell>
          <cell r="C20" t="str">
            <v>TT</v>
          </cell>
          <cell r="E20">
            <v>-0.06</v>
          </cell>
          <cell r="G20">
            <v>-6.5176470588245564E-2</v>
          </cell>
          <cell r="I20">
            <v>-0.06</v>
          </cell>
          <cell r="J20">
            <v>1E-4</v>
          </cell>
          <cell r="K20">
            <v>5.4000225000000004</v>
          </cell>
          <cell r="L20">
            <v>3207.7680455923532</v>
          </cell>
          <cell r="M20">
            <v>3208.0386198586143</v>
          </cell>
          <cell r="N20">
            <v>3207.0386198586143</v>
          </cell>
          <cell r="O20">
            <v>57208.263619984464</v>
          </cell>
          <cell r="P20">
            <v>20</v>
          </cell>
        </row>
        <row r="21">
          <cell r="B21">
            <v>0.9</v>
          </cell>
          <cell r="C21" t="str">
            <v>S/A (100%)</v>
          </cell>
          <cell r="E21">
            <v>1.1790000000000873</v>
          </cell>
          <cell r="G21">
            <v>-6.5176470588245564E-2</v>
          </cell>
          <cell r="H21">
            <v>21</v>
          </cell>
          <cell r="I21">
            <v>-0.06</v>
          </cell>
          <cell r="J21">
            <v>1E-4</v>
          </cell>
          <cell r="K21">
            <v>5.4000075000000001</v>
          </cell>
          <cell r="L21">
            <v>32733.208999999999</v>
          </cell>
          <cell r="M21">
            <v>4.25</v>
          </cell>
          <cell r="N21">
            <v>3208.1886207586144</v>
          </cell>
          <cell r="O21">
            <v>-6.5176470588085067E-2</v>
          </cell>
          <cell r="P21">
            <v>21</v>
          </cell>
        </row>
        <row r="22">
          <cell r="B22">
            <v>0.06</v>
          </cell>
          <cell r="C22" t="str">
            <v>P (100%)</v>
          </cell>
          <cell r="D22">
            <v>1.2</v>
          </cell>
          <cell r="E22">
            <v>0.9</v>
          </cell>
          <cell r="G22">
            <v>-6.5176470588245564E-2</v>
          </cell>
          <cell r="H22">
            <v>39001.699999999997</v>
          </cell>
          <cell r="I22">
            <v>-0.06</v>
          </cell>
          <cell r="J22">
            <v>5.4000445575703893</v>
          </cell>
          <cell r="K22">
            <v>5.4</v>
          </cell>
          <cell r="L22">
            <v>32733.279999999999</v>
          </cell>
          <cell r="M22">
            <v>5.25</v>
          </cell>
          <cell r="N22">
            <v>3207.8278235294119</v>
          </cell>
          <cell r="O22">
            <v>3208.263621208614</v>
          </cell>
          <cell r="P22" t="str">
            <v>CUNETA RECTANGULAR</v>
          </cell>
        </row>
        <row r="23">
          <cell r="B23">
            <v>39010</v>
          </cell>
          <cell r="C23" t="str">
            <v>TRANSICION</v>
          </cell>
          <cell r="D23">
            <v>0.06</v>
          </cell>
          <cell r="I23">
            <v>39003.699999999997</v>
          </cell>
          <cell r="J23">
            <v>4.25</v>
          </cell>
          <cell r="K23">
            <v>0</v>
          </cell>
          <cell r="L23">
            <v>3208.5980000000004</v>
          </cell>
          <cell r="M23">
            <v>3208.9007142857145</v>
          </cell>
          <cell r="N23">
            <v>3209.0507142857145</v>
          </cell>
          <cell r="O23">
            <v>3209.1257142857144</v>
          </cell>
          <cell r="P23" t="str">
            <v>ZONA RURAL</v>
          </cell>
        </row>
        <row r="24">
          <cell r="D24">
            <v>0</v>
          </cell>
          <cell r="E24">
            <v>5.9999999999999991E-2</v>
          </cell>
          <cell r="F24">
            <v>5.4999999999962607E-2</v>
          </cell>
          <cell r="H24">
            <v>5.9999999999999991E-2</v>
          </cell>
          <cell r="I24">
            <v>39000.699999999997</v>
          </cell>
          <cell r="J24">
            <v>1.5</v>
          </cell>
          <cell r="K24">
            <v>-4.3374999999998636</v>
          </cell>
          <cell r="L24">
            <v>3208.8365625000001</v>
          </cell>
          <cell r="M24">
            <v>3209.1609642857143</v>
          </cell>
          <cell r="N24">
            <v>3207.6507712086141</v>
          </cell>
          <cell r="O24">
            <v>3211.8524378752809</v>
          </cell>
          <cell r="P24" t="str">
            <v>CUNETA EXISTENTE</v>
          </cell>
        </row>
        <row r="25">
          <cell r="D25">
            <v>0.9</v>
          </cell>
          <cell r="E25">
            <v>0</v>
          </cell>
          <cell r="F25">
            <v>5.4999999999962607E-2</v>
          </cell>
          <cell r="H25">
            <v>5.9999999999999991E-2</v>
          </cell>
          <cell r="J25">
            <v>1.5</v>
          </cell>
          <cell r="K25">
            <v>-4.1124999999997272</v>
          </cell>
          <cell r="L25">
            <v>15409.332</v>
          </cell>
          <cell r="M25">
            <v>-3.6</v>
          </cell>
          <cell r="N25">
            <v>3209.2974642857143</v>
          </cell>
          <cell r="O25">
            <v>-6.7500000000109167E-2</v>
          </cell>
          <cell r="P25">
            <v>25</v>
          </cell>
        </row>
        <row r="26">
          <cell r="D26">
            <v>0.7</v>
          </cell>
          <cell r="E26">
            <v>0</v>
          </cell>
          <cell r="F26">
            <v>5.4999999999962607E-2</v>
          </cell>
          <cell r="H26">
            <v>5.9999999999999991E-2</v>
          </cell>
          <cell r="J26">
            <v>-3.6</v>
          </cell>
          <cell r="K26">
            <v>-4</v>
          </cell>
          <cell r="L26">
            <v>3858.9430000000002</v>
          </cell>
          <cell r="M26">
            <v>-4.5999999999999996</v>
          </cell>
          <cell r="N26">
            <v>3208.4805000000001</v>
          </cell>
          <cell r="O26">
            <v>3209.3657142857141</v>
          </cell>
          <cell r="P26">
            <v>0</v>
          </cell>
        </row>
        <row r="27">
          <cell r="E27">
            <v>-5.9999999999999991E-2</v>
          </cell>
          <cell r="G27">
            <v>-5.658536585365144E-2</v>
          </cell>
          <cell r="I27">
            <v>-5.9999999999999991E-2</v>
          </cell>
          <cell r="J27">
            <v>1E-4</v>
          </cell>
          <cell r="K27">
            <v>5.4000225000000004</v>
          </cell>
          <cell r="L27">
            <v>3208.2924377512199</v>
          </cell>
          <cell r="M27">
            <v>3208.5767129357146</v>
          </cell>
          <cell r="N27">
            <v>0</v>
          </cell>
          <cell r="O27">
            <v>-594.09547116369754</v>
          </cell>
          <cell r="P27">
            <v>27</v>
          </cell>
        </row>
        <row r="28">
          <cell r="E28">
            <v>0.9</v>
          </cell>
          <cell r="G28">
            <v>-5.658536585365144E-2</v>
          </cell>
          <cell r="I28">
            <v>-5.9999999999999991E-2</v>
          </cell>
          <cell r="J28">
            <v>1E-4</v>
          </cell>
          <cell r="K28">
            <v>5.4000075000000001</v>
          </cell>
          <cell r="L28">
            <v>-683.61599999999999</v>
          </cell>
          <cell r="M28">
            <v>0</v>
          </cell>
          <cell r="N28">
            <v>3208.7267138357147</v>
          </cell>
          <cell r="O28">
            <v>3208.1200000000003</v>
          </cell>
          <cell r="P28">
            <v>28</v>
          </cell>
        </row>
        <row r="29">
          <cell r="D29">
            <v>1.2</v>
          </cell>
          <cell r="E29">
            <v>0.9</v>
          </cell>
          <cell r="G29">
            <v>-5.658536585365144E-2</v>
          </cell>
          <cell r="H29">
            <v>39000.699999999997</v>
          </cell>
          <cell r="I29">
            <v>-5.9999999999999991E-2</v>
          </cell>
          <cell r="J29">
            <v>-4.8025000000000091</v>
          </cell>
          <cell r="K29">
            <v>5.4</v>
          </cell>
          <cell r="L29">
            <v>0.79500000000000004</v>
          </cell>
          <cell r="M29">
            <v>7.7115685300158637E-2</v>
          </cell>
          <cell r="N29" t="str">
            <v>&lt;=esp.prom.</v>
          </cell>
          <cell r="O29">
            <v>3208.8017142857143</v>
          </cell>
          <cell r="P29" t="str">
            <v>CUNETA RECTANGULAR</v>
          </cell>
        </row>
        <row r="30">
          <cell r="B30">
            <v>39020</v>
          </cell>
          <cell r="C30" t="str">
            <v>TRANSICION</v>
          </cell>
          <cell r="D30">
            <v>0.06</v>
          </cell>
          <cell r="K30">
            <v>0</v>
          </cell>
          <cell r="L30">
            <v>3209.1980000000003</v>
          </cell>
          <cell r="M30">
            <v>3209.4835714285714</v>
          </cell>
          <cell r="N30">
            <v>3209.6335714285715</v>
          </cell>
          <cell r="O30">
            <v>3209.7085714285713</v>
          </cell>
          <cell r="P30" t="str">
            <v>ZONA RURAL</v>
          </cell>
        </row>
        <row r="31">
          <cell r="D31">
            <v>0</v>
          </cell>
          <cell r="E31">
            <v>0.04</v>
          </cell>
          <cell r="F31">
            <v>3.7313432835820892E-2</v>
          </cell>
          <cell r="H31">
            <v>0.04</v>
          </cell>
          <cell r="J31">
            <v>1.5</v>
          </cell>
          <cell r="K31">
            <v>-3.8374999999998636</v>
          </cell>
          <cell r="L31">
            <v>3209.3411902985076</v>
          </cell>
          <cell r="M31">
            <v>3209.6370714285713</v>
          </cell>
          <cell r="P31" t="str">
            <v>CUNETA EXISTENTE</v>
          </cell>
        </row>
        <row r="32">
          <cell r="D32">
            <v>0.9</v>
          </cell>
          <cell r="E32">
            <v>0</v>
          </cell>
          <cell r="F32">
            <v>3.7313432835820892E-2</v>
          </cell>
          <cell r="H32">
            <v>0.04</v>
          </cell>
          <cell r="J32">
            <v>1.5</v>
          </cell>
          <cell r="K32">
            <v>-3.6124999999997272</v>
          </cell>
          <cell r="N32">
            <v>3209.7780714285714</v>
          </cell>
        </row>
        <row r="33">
          <cell r="D33">
            <v>0.2</v>
          </cell>
          <cell r="E33">
            <v>0</v>
          </cell>
          <cell r="F33">
            <v>3.7313432835820892E-2</v>
          </cell>
          <cell r="H33">
            <v>0.04</v>
          </cell>
          <cell r="K33">
            <v>-3.5</v>
          </cell>
          <cell r="O33">
            <v>3209.8485714285712</v>
          </cell>
          <cell r="P33">
            <v>0</v>
          </cell>
        </row>
        <row r="34">
          <cell r="E34">
            <v>-0.04</v>
          </cell>
          <cell r="G34">
            <v>-2.6250000000004547E-2</v>
          </cell>
          <cell r="I34">
            <v>-0.04</v>
          </cell>
          <cell r="J34">
            <v>1E-4</v>
          </cell>
          <cell r="K34">
            <v>5.1000224999999997</v>
          </cell>
          <cell r="L34">
            <v>3209.0641244093754</v>
          </cell>
          <cell r="M34">
            <v>3209.2795705285712</v>
          </cell>
        </row>
        <row r="35">
          <cell r="E35">
            <v>0.6</v>
          </cell>
          <cell r="G35">
            <v>-2.6250000000004547E-2</v>
          </cell>
          <cell r="I35">
            <v>-0.04</v>
          </cell>
          <cell r="J35">
            <v>1E-4</v>
          </cell>
          <cell r="K35">
            <v>5.1000074999999994</v>
          </cell>
          <cell r="M35">
            <v>5.4000225000000004</v>
          </cell>
          <cell r="N35">
            <v>3209.4295711285713</v>
          </cell>
          <cell r="O35">
            <v>-10000.000000023305</v>
          </cell>
          <cell r="P35">
            <v>35</v>
          </cell>
        </row>
        <row r="36">
          <cell r="D36">
            <v>1.2</v>
          </cell>
          <cell r="E36">
            <v>0.6</v>
          </cell>
          <cell r="G36">
            <v>-2.6250000000004547E-2</v>
          </cell>
          <cell r="I36">
            <v>-0.04</v>
          </cell>
          <cell r="J36">
            <v>0</v>
          </cell>
          <cell r="K36">
            <v>5.0999999999999996</v>
          </cell>
          <cell r="L36">
            <v>13919.171</v>
          </cell>
          <cell r="M36">
            <v>5.4001225000000002</v>
          </cell>
          <cell r="N36">
            <v>3207.5767129357146</v>
          </cell>
          <cell r="O36">
            <v>3209.5045714285711</v>
          </cell>
          <cell r="P36" t="str">
            <v>CUNETA RECTANGULAR</v>
          </cell>
        </row>
        <row r="37">
          <cell r="B37">
            <v>39040</v>
          </cell>
          <cell r="C37" t="str">
            <v>TRANSICION</v>
          </cell>
          <cell r="D37">
            <v>0.06</v>
          </cell>
          <cell r="H37">
            <v>37</v>
          </cell>
          <cell r="I37">
            <v>3</v>
          </cell>
          <cell r="J37">
            <v>5.4000225000000004</v>
          </cell>
          <cell r="K37">
            <v>0</v>
          </cell>
          <cell r="L37">
            <v>3210.3380000000002</v>
          </cell>
          <cell r="M37">
            <v>3210.6492857142857</v>
          </cell>
          <cell r="N37">
            <v>3210.7992857142858</v>
          </cell>
          <cell r="O37">
            <v>3210.8742857142856</v>
          </cell>
          <cell r="P37" t="str">
            <v>ZONA RURAL</v>
          </cell>
        </row>
        <row r="38">
          <cell r="D38">
            <v>0</v>
          </cell>
          <cell r="E38">
            <v>0</v>
          </cell>
          <cell r="F38">
            <v>-1.2727272727247373E-2</v>
          </cell>
          <cell r="H38">
            <v>0</v>
          </cell>
          <cell r="I38">
            <v>39011</v>
          </cell>
          <cell r="J38">
            <v>1.5</v>
          </cell>
          <cell r="K38">
            <v>-3.7374999999998635</v>
          </cell>
          <cell r="L38">
            <v>3210.2904318181822</v>
          </cell>
          <cell r="M38">
            <v>3210.6492857142857</v>
          </cell>
          <cell r="N38">
            <v>3208.3594146341466</v>
          </cell>
          <cell r="O38">
            <v>3208.6480000000001</v>
          </cell>
          <cell r="P38" t="str">
            <v>CUNETA EXISTENTE</v>
          </cell>
        </row>
        <row r="39">
          <cell r="D39">
            <v>0.9</v>
          </cell>
          <cell r="E39">
            <v>0</v>
          </cell>
          <cell r="F39">
            <v>-1.2727272727247373E-2</v>
          </cell>
          <cell r="H39">
            <v>0</v>
          </cell>
          <cell r="I39">
            <v>39013</v>
          </cell>
          <cell r="J39">
            <v>1.5</v>
          </cell>
          <cell r="K39">
            <v>-3.5124999999997271</v>
          </cell>
          <cell r="L39">
            <v>27075.467000000001</v>
          </cell>
          <cell r="M39">
            <v>-4.3374999999998636</v>
          </cell>
          <cell r="N39">
            <v>3210.7992857142858</v>
          </cell>
          <cell r="O39">
            <v>0.66666666666666663</v>
          </cell>
          <cell r="P39">
            <v>39</v>
          </cell>
        </row>
        <row r="40">
          <cell r="D40">
            <v>0.1</v>
          </cell>
          <cell r="E40">
            <v>0</v>
          </cell>
          <cell r="F40">
            <v>-1.2727272727247373E-2</v>
          </cell>
          <cell r="H40">
            <v>0</v>
          </cell>
          <cell r="I40">
            <v>39010</v>
          </cell>
          <cell r="J40">
            <v>4.0999999999999996</v>
          </cell>
          <cell r="K40">
            <v>-3.4</v>
          </cell>
          <cell r="L40">
            <v>27075.467000000001</v>
          </cell>
          <cell r="M40">
            <v>-5.8374999999998636</v>
          </cell>
          <cell r="N40">
            <v>3208.1609642857143</v>
          </cell>
          <cell r="O40">
            <v>3210.8742857142856</v>
          </cell>
          <cell r="P40">
            <v>0</v>
          </cell>
        </row>
        <row r="41">
          <cell r="E41">
            <v>-0.02</v>
          </cell>
          <cell r="G41">
            <v>-9.1428571427708705E-3</v>
          </cell>
          <cell r="I41">
            <v>-0.02</v>
          </cell>
          <cell r="J41">
            <v>1E-4</v>
          </cell>
          <cell r="K41">
            <v>4.5000225</v>
          </cell>
          <cell r="L41">
            <v>3210.2968569371433</v>
          </cell>
          <cell r="M41">
            <v>3210.5592852642858</v>
          </cell>
          <cell r="N41">
            <v>3208.846</v>
          </cell>
          <cell r="O41">
            <v>-5.4999999999836319E-2</v>
          </cell>
          <cell r="P41">
            <v>41</v>
          </cell>
        </row>
        <row r="42">
          <cell r="E42">
            <v>0</v>
          </cell>
          <cell r="G42">
            <v>-9.1428571427708705E-3</v>
          </cell>
          <cell r="I42">
            <v>-0.02</v>
          </cell>
          <cell r="J42">
            <v>1E-4</v>
          </cell>
          <cell r="K42">
            <v>4.5000074999999997</v>
          </cell>
          <cell r="L42">
            <v>2367.8420000000001</v>
          </cell>
          <cell r="M42">
            <v>-4.5999999999999996</v>
          </cell>
          <cell r="N42">
            <v>3210.7092855642859</v>
          </cell>
          <cell r="O42">
            <v>3208.6480000000006</v>
          </cell>
          <cell r="P42">
            <v>42</v>
          </cell>
        </row>
        <row r="43">
          <cell r="D43">
            <v>1.2</v>
          </cell>
          <cell r="E43">
            <v>0</v>
          </cell>
          <cell r="G43">
            <v>-9.1428571427708705E-3</v>
          </cell>
          <cell r="I43">
            <v>-0.02</v>
          </cell>
          <cell r="J43">
            <v>-3.6</v>
          </cell>
          <cell r="K43">
            <v>4.5</v>
          </cell>
          <cell r="L43">
            <v>2367.8420000000001</v>
          </cell>
          <cell r="M43">
            <v>5.4000075000000001</v>
          </cell>
          <cell r="N43">
            <v>0</v>
          </cell>
          <cell r="O43">
            <v>3210.7842857142855</v>
          </cell>
          <cell r="P43" t="str">
            <v>CUNETA RECTANGULAR</v>
          </cell>
        </row>
        <row r="44">
          <cell r="B44">
            <v>39060</v>
          </cell>
          <cell r="C44" t="str">
            <v>TANGENTE</v>
          </cell>
          <cell r="D44">
            <v>0.06</v>
          </cell>
          <cell r="J44">
            <v>-4.7177334213129916</v>
          </cell>
          <cell r="K44">
            <v>0</v>
          </cell>
          <cell r="L44">
            <v>3211.518</v>
          </cell>
          <cell r="M44">
            <v>3211.8150000000001</v>
          </cell>
          <cell r="N44">
            <v>3211.9650000000001</v>
          </cell>
          <cell r="O44">
            <v>3212.04</v>
          </cell>
          <cell r="P44" t="str">
            <v>ZONA RURAL</v>
          </cell>
        </row>
        <row r="45">
          <cell r="D45">
            <v>0</v>
          </cell>
          <cell r="E45">
            <v>-0.04</v>
          </cell>
          <cell r="F45">
            <v>-2.7462686567193501E-2</v>
          </cell>
          <cell r="H45">
            <v>-0.02</v>
          </cell>
          <cell r="I45">
            <v>0</v>
          </cell>
          <cell r="J45">
            <v>1.5</v>
          </cell>
          <cell r="K45">
            <v>-3.9374999999998632</v>
          </cell>
          <cell r="L45">
            <v>3211.4098656716419</v>
          </cell>
          <cell r="M45">
            <v>3211.7362499999999</v>
          </cell>
          <cell r="N45" t="str">
            <v>&lt;=esp.prom.</v>
          </cell>
          <cell r="P45" t="str">
            <v>CUNETA EXISTENTE</v>
          </cell>
        </row>
        <row r="46">
          <cell r="D46">
            <v>0.9</v>
          </cell>
          <cell r="E46">
            <v>0</v>
          </cell>
          <cell r="F46">
            <v>-2.7462686567193501E-2</v>
          </cell>
          <cell r="H46">
            <v>-0.02</v>
          </cell>
          <cell r="J46">
            <v>1.5</v>
          </cell>
          <cell r="K46">
            <v>-3.7124999999997268</v>
          </cell>
          <cell r="N46">
            <v>3211.89075</v>
          </cell>
        </row>
        <row r="47">
          <cell r="D47">
            <v>0.3</v>
          </cell>
          <cell r="E47">
            <v>0</v>
          </cell>
          <cell r="F47">
            <v>-2.7462686567193501E-2</v>
          </cell>
          <cell r="H47">
            <v>-0.02</v>
          </cell>
          <cell r="K47">
            <v>-3.5999999999999996</v>
          </cell>
          <cell r="O47">
            <v>3211.9679999999998</v>
          </cell>
          <cell r="P47">
            <v>0</v>
          </cell>
        </row>
        <row r="48">
          <cell r="E48">
            <v>-0.02</v>
          </cell>
          <cell r="G48">
            <v>-1.4444444444481834E-2</v>
          </cell>
          <cell r="I48">
            <v>-0.02</v>
          </cell>
          <cell r="J48">
            <v>1E-4</v>
          </cell>
          <cell r="K48">
            <v>4.5000225</v>
          </cell>
          <cell r="L48">
            <v>3211.4529996749998</v>
          </cell>
          <cell r="M48">
            <v>3211.7249995500001</v>
          </cell>
        </row>
        <row r="49">
          <cell r="E49">
            <v>-0.6</v>
          </cell>
          <cell r="G49">
            <v>-1.4444444444481834E-2</v>
          </cell>
          <cell r="I49">
            <v>-0.02</v>
          </cell>
          <cell r="J49">
            <v>1E-4</v>
          </cell>
          <cell r="K49">
            <v>4.5000074999999997</v>
          </cell>
          <cell r="N49">
            <v>3211.8749998500002</v>
          </cell>
        </row>
        <row r="50">
          <cell r="D50">
            <v>1.2</v>
          </cell>
          <cell r="E50">
            <v>0</v>
          </cell>
          <cell r="G50">
            <v>-1.4444444444481834E-2</v>
          </cell>
          <cell r="I50">
            <v>-0.02</v>
          </cell>
          <cell r="K50">
            <v>4.5</v>
          </cell>
          <cell r="O50">
            <v>3211.95</v>
          </cell>
          <cell r="P50" t="str">
            <v>CUNETA RECTANGULAR</v>
          </cell>
        </row>
        <row r="51">
          <cell r="B51">
            <v>39080</v>
          </cell>
          <cell r="C51" t="str">
            <v>TANGENTE</v>
          </cell>
          <cell r="D51">
            <v>0.06</v>
          </cell>
          <cell r="I51">
            <v>39017</v>
          </cell>
          <cell r="J51">
            <v>-3.8374999999998636</v>
          </cell>
          <cell r="K51">
            <v>0</v>
          </cell>
          <cell r="L51">
            <v>3212.6660000000002</v>
          </cell>
          <cell r="M51">
            <v>3212.9822098214286</v>
          </cell>
          <cell r="N51">
            <v>3213.1322098214287</v>
          </cell>
          <cell r="O51">
            <v>3213.2072098214285</v>
          </cell>
          <cell r="P51" t="str">
            <v>ZONA RURAL</v>
          </cell>
        </row>
        <row r="52">
          <cell r="D52">
            <v>0</v>
          </cell>
          <cell r="E52">
            <v>-0.08</v>
          </cell>
          <cell r="F52">
            <v>-8.2352941177198189E-3</v>
          </cell>
          <cell r="H52">
            <v>-0.02</v>
          </cell>
          <cell r="I52">
            <v>39019</v>
          </cell>
          <cell r="J52">
            <v>1.5</v>
          </cell>
          <cell r="K52">
            <v>-4.1374999999998634</v>
          </cell>
          <cell r="L52">
            <v>3212.631926470588</v>
          </cell>
          <cell r="M52">
            <v>3212.8994598214285</v>
          </cell>
          <cell r="N52">
            <v>3208.2795705285712</v>
          </cell>
          <cell r="O52">
            <v>54209.504570647419</v>
          </cell>
          <cell r="P52" t="str">
            <v>CUNETA EXISTENTE</v>
          </cell>
        </row>
        <row r="53">
          <cell r="D53">
            <v>0.9</v>
          </cell>
          <cell r="E53">
            <v>0</v>
          </cell>
          <cell r="F53">
            <v>-8.2352941177198189E-3</v>
          </cell>
          <cell r="H53">
            <v>-0.02</v>
          </cell>
          <cell r="I53">
            <v>4</v>
          </cell>
          <cell r="J53">
            <v>1.5</v>
          </cell>
          <cell r="K53">
            <v>-3.912499999999727</v>
          </cell>
          <cell r="L53">
            <v>28684.606</v>
          </cell>
          <cell r="M53">
            <v>4</v>
          </cell>
          <cell r="N53">
            <v>3213.0539598214286</v>
          </cell>
          <cell r="O53">
            <v>-2.6249999999890861E-2</v>
          </cell>
          <cell r="P53">
            <v>53</v>
          </cell>
        </row>
        <row r="54">
          <cell r="D54">
            <v>0.5</v>
          </cell>
          <cell r="E54">
            <v>0</v>
          </cell>
          <cell r="F54">
            <v>-8.2352941177198189E-3</v>
          </cell>
          <cell r="H54">
            <v>-0.02</v>
          </cell>
          <cell r="I54">
            <v>39021</v>
          </cell>
          <cell r="J54">
            <v>5.1000390446553485</v>
          </cell>
          <cell r="K54">
            <v>-3.8</v>
          </cell>
          <cell r="L54">
            <v>28684.659</v>
          </cell>
          <cell r="M54">
            <v>5</v>
          </cell>
          <cell r="N54">
            <v>3209.1167500000001</v>
          </cell>
          <cell r="O54">
            <v>3213.1312098214285</v>
          </cell>
          <cell r="P54">
            <v>0</v>
          </cell>
        </row>
        <row r="55">
          <cell r="E55">
            <v>-0.02</v>
          </cell>
          <cell r="G55">
            <v>-8.0000000000706815E-3</v>
          </cell>
          <cell r="I55">
            <v>-0.02</v>
          </cell>
          <cell r="J55">
            <v>1E-4</v>
          </cell>
          <cell r="K55">
            <v>4.5000225</v>
          </cell>
          <cell r="L55">
            <v>3212.6299998199997</v>
          </cell>
          <cell r="M55">
            <v>3212.8922093714286</v>
          </cell>
          <cell r="N55">
            <v>3209.6370714285713</v>
          </cell>
          <cell r="O55">
            <v>0.66666666666666663</v>
          </cell>
          <cell r="P55">
            <v>55</v>
          </cell>
        </row>
        <row r="56">
          <cell r="E56">
            <v>-1.2</v>
          </cell>
          <cell r="G56">
            <v>-8.0000000000706815E-3</v>
          </cell>
          <cell r="H56">
            <v>39019</v>
          </cell>
          <cell r="I56">
            <v>-0.02</v>
          </cell>
          <cell r="J56">
            <v>1E-4</v>
          </cell>
          <cell r="K56">
            <v>4.5000074999999997</v>
          </cell>
          <cell r="L56">
            <v>25154.491999999998</v>
          </cell>
          <cell r="M56">
            <v>-5.3374999999998636</v>
          </cell>
          <cell r="N56">
            <v>3213.0422096714287</v>
          </cell>
          <cell r="O56">
            <v>3212.1954047619047</v>
          </cell>
          <cell r="P56">
            <v>56</v>
          </cell>
        </row>
        <row r="57">
          <cell r="D57">
            <v>1.2</v>
          </cell>
          <cell r="E57">
            <v>0</v>
          </cell>
          <cell r="G57">
            <v>-8.0000000000706815E-3</v>
          </cell>
          <cell r="I57">
            <v>-0.02</v>
          </cell>
          <cell r="J57">
            <v>0</v>
          </cell>
          <cell r="K57">
            <v>4.5</v>
          </cell>
          <cell r="L57">
            <v>12317.11</v>
          </cell>
          <cell r="M57">
            <v>-3.35</v>
          </cell>
          <cell r="N57">
            <v>3209.373</v>
          </cell>
          <cell r="O57">
            <v>3213.1172098214283</v>
          </cell>
          <cell r="P57" t="str">
            <v>CUNETA RECTANGULAR</v>
          </cell>
        </row>
        <row r="58">
          <cell r="B58">
            <v>39090</v>
          </cell>
          <cell r="C58" t="str">
            <v>TANGENTE</v>
          </cell>
          <cell r="D58">
            <v>0.06</v>
          </cell>
          <cell r="J58">
            <v>-3.35</v>
          </cell>
          <cell r="K58">
            <v>0</v>
          </cell>
          <cell r="L58">
            <v>3213.2660000000005</v>
          </cell>
          <cell r="M58">
            <v>3213.5677256944446</v>
          </cell>
          <cell r="N58">
            <v>3213.7177256944447</v>
          </cell>
          <cell r="O58">
            <v>3213.7927256944445</v>
          </cell>
          <cell r="P58" t="str">
            <v>ZONA RURAL</v>
          </cell>
        </row>
        <row r="59">
          <cell r="D59">
            <v>0</v>
          </cell>
          <cell r="E59">
            <v>-0.1</v>
          </cell>
          <cell r="F59">
            <v>-1.3371378402128289E-2</v>
          </cell>
          <cell r="H59">
            <v>-0.02</v>
          </cell>
          <cell r="J59">
            <v>1.5</v>
          </cell>
          <cell r="K59">
            <v>-4.2624999999998634</v>
          </cell>
          <cell r="L59">
            <v>3213.2090044995616</v>
          </cell>
          <cell r="M59">
            <v>3213.4824756944445</v>
          </cell>
          <cell r="N59">
            <v>0</v>
          </cell>
          <cell r="O59">
            <v>-629.25358443100345</v>
          </cell>
          <cell r="P59" t="str">
            <v>CUNETA EXISTENTE</v>
          </cell>
        </row>
        <row r="60">
          <cell r="D60">
            <v>0.9</v>
          </cell>
          <cell r="E60">
            <v>0</v>
          </cell>
          <cell r="F60">
            <v>-1.3371378402128289E-2</v>
          </cell>
          <cell r="H60">
            <v>-0.02</v>
          </cell>
          <cell r="J60">
            <v>1.5</v>
          </cell>
          <cell r="K60">
            <v>-4.037499999999727</v>
          </cell>
          <cell r="L60">
            <v>-1120.1120000000001</v>
          </cell>
          <cell r="M60">
            <v>0</v>
          </cell>
          <cell r="N60">
            <v>3213.6369756944446</v>
          </cell>
          <cell r="O60">
            <v>3209.1980000000003</v>
          </cell>
          <cell r="P60">
            <v>60</v>
          </cell>
        </row>
        <row r="61">
          <cell r="D61">
            <v>0.625</v>
          </cell>
          <cell r="E61">
            <v>0</v>
          </cell>
          <cell r="F61">
            <v>-1.3371378402128289E-2</v>
          </cell>
          <cell r="H61">
            <v>-0.02</v>
          </cell>
          <cell r="I61">
            <v>0</v>
          </cell>
          <cell r="J61">
            <v>-3.8374999999998636</v>
          </cell>
          <cell r="K61">
            <v>-3.9249999999999998</v>
          </cell>
          <cell r="L61">
            <v>0.88600000000000001</v>
          </cell>
          <cell r="M61">
            <v>9.7232632062414823E-2</v>
          </cell>
          <cell r="N61" t="str">
            <v>&lt;=esp.prom.</v>
          </cell>
          <cell r="O61">
            <v>3213.7142256944444</v>
          </cell>
          <cell r="P61">
            <v>0</v>
          </cell>
        </row>
        <row r="62">
          <cell r="E62">
            <v>-0.02</v>
          </cell>
          <cell r="G62">
            <v>-2.0470588235341227E-2</v>
          </cell>
          <cell r="I62">
            <v>-0.02</v>
          </cell>
          <cell r="J62">
            <v>1E-4</v>
          </cell>
          <cell r="K62">
            <v>4.5000225</v>
          </cell>
          <cell r="L62">
            <v>3213.1738818923532</v>
          </cell>
          <cell r="M62">
            <v>3213.4777252444446</v>
          </cell>
        </row>
        <row r="63">
          <cell r="E63">
            <v>-1.5</v>
          </cell>
          <cell r="G63">
            <v>-2.0470588235341227E-2</v>
          </cell>
          <cell r="I63">
            <v>-0.02</v>
          </cell>
          <cell r="J63">
            <v>1E-4</v>
          </cell>
          <cell r="K63">
            <v>4.5000074999999997</v>
          </cell>
          <cell r="N63">
            <v>3213.6277255444447</v>
          </cell>
        </row>
        <row r="64">
          <cell r="D64">
            <v>1.2</v>
          </cell>
          <cell r="E64">
            <v>0</v>
          </cell>
          <cell r="G64">
            <v>-2.0470588235341227E-2</v>
          </cell>
          <cell r="I64">
            <v>-0.02</v>
          </cell>
          <cell r="K64">
            <v>4.5</v>
          </cell>
          <cell r="O64">
            <v>3213.7027256944443</v>
          </cell>
          <cell r="P64" t="str">
            <v>CUNETA RECTANGULAR</v>
          </cell>
        </row>
        <row r="65">
          <cell r="B65">
            <v>39100</v>
          </cell>
          <cell r="C65" t="str">
            <v>TANGENTE</v>
          </cell>
          <cell r="D65">
            <v>0.06</v>
          </cell>
          <cell r="K65">
            <v>0</v>
          </cell>
          <cell r="L65">
            <v>3213.8660000000004</v>
          </cell>
          <cell r="M65">
            <v>3214.1545709325401</v>
          </cell>
          <cell r="N65">
            <v>3214.3045709325402</v>
          </cell>
          <cell r="O65">
            <v>3214.37957093254</v>
          </cell>
          <cell r="P65" t="str">
            <v>ZONA RURAL</v>
          </cell>
        </row>
        <row r="66">
          <cell r="D66">
            <v>0</v>
          </cell>
          <cell r="E66">
            <v>-0.11999999999999998</v>
          </cell>
          <cell r="F66">
            <v>-1.8507462686536757E-2</v>
          </cell>
          <cell r="H66">
            <v>-0.02</v>
          </cell>
          <cell r="J66">
            <v>1.5</v>
          </cell>
          <cell r="K66">
            <v>-4.3874999999998634</v>
          </cell>
          <cell r="L66">
            <v>3213.7847985074632</v>
          </cell>
          <cell r="M66">
            <v>3214.0668209325399</v>
          </cell>
          <cell r="P66" t="str">
            <v>CUNETA EXISTENTE</v>
          </cell>
        </row>
        <row r="67">
          <cell r="D67">
            <v>0.9</v>
          </cell>
          <cell r="E67">
            <v>0</v>
          </cell>
          <cell r="F67">
            <v>-1.8507462686536757E-2</v>
          </cell>
          <cell r="H67">
            <v>-0.02</v>
          </cell>
          <cell r="I67">
            <v>39037</v>
          </cell>
          <cell r="J67">
            <v>1.5</v>
          </cell>
          <cell r="K67">
            <v>-4.162499999999727</v>
          </cell>
          <cell r="M67">
            <v>4.5000225</v>
          </cell>
          <cell r="N67">
            <v>3214.22132093254</v>
          </cell>
          <cell r="O67">
            <v>-10000.000000023305</v>
          </cell>
          <cell r="P67">
            <v>67</v>
          </cell>
        </row>
        <row r="68">
          <cell r="D68">
            <v>0.75</v>
          </cell>
          <cell r="E68">
            <v>0</v>
          </cell>
          <cell r="F68">
            <v>-1.8507462686536757E-2</v>
          </cell>
          <cell r="H68">
            <v>-0.02</v>
          </cell>
          <cell r="I68">
            <v>39039</v>
          </cell>
          <cell r="J68">
            <v>0</v>
          </cell>
          <cell r="K68">
            <v>-4.05</v>
          </cell>
          <cell r="L68">
            <v>11999.802</v>
          </cell>
          <cell r="M68">
            <v>4.5001224999999998</v>
          </cell>
          <cell r="N68">
            <v>3209.5592852642858</v>
          </cell>
          <cell r="O68">
            <v>3214.2985709325399</v>
          </cell>
          <cell r="P68">
            <v>0</v>
          </cell>
        </row>
        <row r="69">
          <cell r="E69">
            <v>-0.02</v>
          </cell>
          <cell r="G69">
            <v>-3.2941176470611774E-2</v>
          </cell>
          <cell r="H69">
            <v>69</v>
          </cell>
          <cell r="I69">
            <v>-0.02</v>
          </cell>
          <cell r="J69">
            <v>1E-4</v>
          </cell>
          <cell r="K69">
            <v>4.5000225</v>
          </cell>
          <cell r="L69">
            <v>3213.7177639647061</v>
          </cell>
          <cell r="M69">
            <v>3214.0645704825401</v>
          </cell>
          <cell r="N69">
            <v>3210.3560000000002</v>
          </cell>
          <cell r="O69">
            <v>-9.1428571427059069E-3</v>
          </cell>
          <cell r="P69">
            <v>69</v>
          </cell>
        </row>
        <row r="70">
          <cell r="E70">
            <v>-1.8</v>
          </cell>
          <cell r="G70">
            <v>-3.2941176470611774E-2</v>
          </cell>
          <cell r="H70">
            <v>39041</v>
          </cell>
          <cell r="I70">
            <v>-0.02</v>
          </cell>
          <cell r="J70">
            <v>1E-4</v>
          </cell>
          <cell r="K70">
            <v>4.5000074999999997</v>
          </cell>
          <cell r="L70">
            <v>26447.662</v>
          </cell>
          <cell r="M70">
            <v>4.5</v>
          </cell>
          <cell r="N70">
            <v>3214.2145707825402</v>
          </cell>
          <cell r="O70">
            <v>3210.3879999999999</v>
          </cell>
          <cell r="P70">
            <v>70</v>
          </cell>
        </row>
        <row r="71">
          <cell r="D71">
            <v>1.2</v>
          </cell>
          <cell r="E71">
            <v>0</v>
          </cell>
          <cell r="G71">
            <v>-3.2941176470611774E-2</v>
          </cell>
          <cell r="I71">
            <v>-0.02</v>
          </cell>
          <cell r="J71">
            <v>3.5</v>
          </cell>
          <cell r="K71">
            <v>4.5</v>
          </cell>
          <cell r="L71">
            <v>23237.17</v>
          </cell>
          <cell r="M71">
            <v>-3.7374999999998635</v>
          </cell>
          <cell r="N71">
            <v>3210.6492857142857</v>
          </cell>
          <cell r="O71">
            <v>3214.2895709325398</v>
          </cell>
          <cell r="P71" t="str">
            <v>CUNETA RECTANGULAR</v>
          </cell>
        </row>
        <row r="72">
          <cell r="B72">
            <v>39110</v>
          </cell>
          <cell r="C72" t="str">
            <v>TANGENTE</v>
          </cell>
          <cell r="D72">
            <v>0.06</v>
          </cell>
          <cell r="H72">
            <v>39039</v>
          </cell>
          <cell r="I72">
            <v>39040</v>
          </cell>
          <cell r="J72">
            <v>3.5</v>
          </cell>
          <cell r="K72">
            <v>0</v>
          </cell>
          <cell r="L72">
            <v>3214.451</v>
          </cell>
          <cell r="M72">
            <v>3214.7427455357142</v>
          </cell>
          <cell r="N72">
            <v>3214.8927455357143</v>
          </cell>
          <cell r="O72">
            <v>3214.9677455357141</v>
          </cell>
          <cell r="P72" t="str">
            <v>ZONA RURAL</v>
          </cell>
        </row>
        <row r="73">
          <cell r="D73">
            <v>0</v>
          </cell>
          <cell r="E73">
            <v>-0.14000000000000001</v>
          </cell>
          <cell r="F73">
            <v>-1.4253731343322397E-2</v>
          </cell>
          <cell r="H73">
            <v>-0.02</v>
          </cell>
          <cell r="J73">
            <v>1.5</v>
          </cell>
          <cell r="K73">
            <v>-4.3374999999998636</v>
          </cell>
          <cell r="L73">
            <v>3214.3891744402986</v>
          </cell>
          <cell r="M73">
            <v>3214.6559955357143</v>
          </cell>
          <cell r="N73">
            <v>3210.346</v>
          </cell>
          <cell r="O73">
            <v>1.2727272727261152E-2</v>
          </cell>
          <cell r="P73" t="str">
            <v>CUNETA EXISTENTE</v>
          </cell>
        </row>
        <row r="74">
          <cell r="D74">
            <v>0.9</v>
          </cell>
          <cell r="E74">
            <v>0</v>
          </cell>
          <cell r="F74">
            <v>-1.4253731343322397E-2</v>
          </cell>
          <cell r="H74">
            <v>-0.02</v>
          </cell>
          <cell r="J74">
            <v>1.5</v>
          </cell>
          <cell r="K74">
            <v>-4.1124999999997272</v>
          </cell>
          <cell r="L74">
            <v>1405.6369999999999</v>
          </cell>
          <cell r="M74">
            <v>-4.3</v>
          </cell>
          <cell r="N74">
            <v>3214.8104955357144</v>
          </cell>
          <cell r="O74">
            <v>3210.3879999999999</v>
          </cell>
          <cell r="P74">
            <v>74</v>
          </cell>
        </row>
        <row r="75">
          <cell r="D75">
            <v>0.7</v>
          </cell>
          <cell r="E75">
            <v>0</v>
          </cell>
          <cell r="F75">
            <v>-1.4253731343322397E-2</v>
          </cell>
          <cell r="H75">
            <v>-0.02</v>
          </cell>
          <cell r="J75">
            <v>-3.3</v>
          </cell>
          <cell r="K75">
            <v>-4</v>
          </cell>
          <cell r="L75">
            <v>1405.6369999999999</v>
          </cell>
          <cell r="M75">
            <v>4.5000074999999997</v>
          </cell>
          <cell r="N75">
            <v>0</v>
          </cell>
          <cell r="O75">
            <v>3214.8877455357142</v>
          </cell>
          <cell r="P75">
            <v>0</v>
          </cell>
        </row>
        <row r="76">
          <cell r="E76">
            <v>-0.02</v>
          </cell>
          <cell r="G76">
            <v>-2.5470588235320439E-2</v>
          </cell>
          <cell r="I76">
            <v>-0.02</v>
          </cell>
          <cell r="J76">
            <v>1E-4</v>
          </cell>
          <cell r="K76">
            <v>4.5000225</v>
          </cell>
          <cell r="L76">
            <v>3214.3363817798527</v>
          </cell>
          <cell r="M76">
            <v>3214.6527450857143</v>
          </cell>
          <cell r="N76">
            <v>3210.3380000000002</v>
          </cell>
          <cell r="O76">
            <v>3210.3380000000002</v>
          </cell>
          <cell r="P76">
            <v>76</v>
          </cell>
        </row>
        <row r="77">
          <cell r="E77">
            <v>-2.1</v>
          </cell>
          <cell r="G77">
            <v>-2.5470588235320439E-2</v>
          </cell>
          <cell r="H77">
            <v>39040</v>
          </cell>
          <cell r="I77">
            <v>-0.02</v>
          </cell>
          <cell r="J77">
            <v>1E-4</v>
          </cell>
          <cell r="K77">
            <v>4.5000074999999997</v>
          </cell>
          <cell r="L77">
            <v>1.1850000000000001</v>
          </cell>
          <cell r="M77">
            <v>0.13984475966541723</v>
          </cell>
          <cell r="N77">
            <v>3214.8027453857144</v>
          </cell>
        </row>
        <row r="78">
          <cell r="D78">
            <v>1.2</v>
          </cell>
          <cell r="E78">
            <v>0</v>
          </cell>
          <cell r="G78">
            <v>-2.5470588235320439E-2</v>
          </cell>
          <cell r="I78">
            <v>-0.02</v>
          </cell>
          <cell r="K78">
            <v>4.5</v>
          </cell>
          <cell r="O78">
            <v>3214.877745535714</v>
          </cell>
          <cell r="P78" t="str">
            <v>CUNETA RECTANGULAR</v>
          </cell>
        </row>
        <row r="79">
          <cell r="B79">
            <v>39120</v>
          </cell>
          <cell r="C79" t="str">
            <v>TRANSICION</v>
          </cell>
          <cell r="D79">
            <v>-0.06</v>
          </cell>
          <cell r="K79">
            <v>0</v>
          </cell>
          <cell r="L79">
            <v>3215.0360000000001</v>
          </cell>
          <cell r="M79">
            <v>3215.3322495039683</v>
          </cell>
          <cell r="N79">
            <v>3215.4822495039684</v>
          </cell>
          <cell r="O79">
            <v>3215.5572495039683</v>
          </cell>
          <cell r="P79" t="str">
            <v>ZONA RURAL</v>
          </cell>
        </row>
        <row r="80">
          <cell r="B80">
            <v>39158.891000000003</v>
          </cell>
          <cell r="C80" t="str">
            <v>PC</v>
          </cell>
          <cell r="D80">
            <v>0.9</v>
          </cell>
          <cell r="E80">
            <v>1.4999999999999999E-2</v>
          </cell>
          <cell r="F80">
            <v>-1.0000000000108037E-2</v>
          </cell>
          <cell r="H80">
            <v>-0.02</v>
          </cell>
          <cell r="J80">
            <v>1.5</v>
          </cell>
          <cell r="K80">
            <v>-4.2874999999998629</v>
          </cell>
          <cell r="L80">
            <v>3214.9931249999995</v>
          </cell>
          <cell r="M80">
            <v>3215.2464995039682</v>
          </cell>
          <cell r="P80" t="str">
            <v>CUNETA EXISTENTE</v>
          </cell>
        </row>
        <row r="81">
          <cell r="B81">
            <v>40</v>
          </cell>
          <cell r="C81" t="str">
            <v>LT</v>
          </cell>
          <cell r="D81">
            <v>0</v>
          </cell>
          <cell r="E81">
            <v>-0.22500000000000001</v>
          </cell>
          <cell r="F81">
            <v>-1.0000000000108037E-2</v>
          </cell>
          <cell r="H81">
            <v>-0.02</v>
          </cell>
          <cell r="J81">
            <v>1.5</v>
          </cell>
          <cell r="K81">
            <v>-4.0624999999997264</v>
          </cell>
          <cell r="N81">
            <v>3215.4009995039683</v>
          </cell>
        </row>
        <row r="82">
          <cell r="B82">
            <v>39130</v>
          </cell>
          <cell r="C82" t="str">
            <v>TT</v>
          </cell>
          <cell r="D82">
            <v>0.65</v>
          </cell>
          <cell r="E82">
            <v>0</v>
          </cell>
          <cell r="F82">
            <v>-1.0000000000108037E-2</v>
          </cell>
          <cell r="H82">
            <v>-0.02</v>
          </cell>
          <cell r="K82">
            <v>-3.9499999999999997</v>
          </cell>
          <cell r="O82">
            <v>3215.4782495039681</v>
          </cell>
          <cell r="P82">
            <v>0</v>
          </cell>
        </row>
        <row r="83">
          <cell r="B83">
            <v>39170</v>
          </cell>
          <cell r="C83" t="str">
            <v>TC</v>
          </cell>
          <cell r="E83">
            <v>-1.4999999999999999E-2</v>
          </cell>
          <cell r="G83">
            <v>-1.8000000000029104E-2</v>
          </cell>
          <cell r="I83">
            <v>-1.4999999999999999E-2</v>
          </cell>
          <cell r="J83">
            <v>1E-4</v>
          </cell>
          <cell r="K83">
            <v>4.5000225</v>
          </cell>
          <cell r="L83">
            <v>3214.9549995950001</v>
          </cell>
          <cell r="M83">
            <v>3215.2647491664684</v>
          </cell>
          <cell r="N83">
            <v>3211.7249995500001</v>
          </cell>
          <cell r="O83">
            <v>-10000.000000023305</v>
          </cell>
          <cell r="P83">
            <v>83</v>
          </cell>
        </row>
        <row r="84">
          <cell r="B84">
            <v>0.9</v>
          </cell>
          <cell r="C84" t="str">
            <v>S/A (100%)</v>
          </cell>
          <cell r="E84">
            <v>0</v>
          </cell>
          <cell r="G84">
            <v>-1.8000000000029104E-2</v>
          </cell>
          <cell r="I84">
            <v>-1.4999999999999999E-2</v>
          </cell>
          <cell r="J84">
            <v>1E-4</v>
          </cell>
          <cell r="K84">
            <v>4.5000074999999997</v>
          </cell>
          <cell r="L84">
            <v>12646.367</v>
          </cell>
          <cell r="M84">
            <v>4.5001224999999998</v>
          </cell>
          <cell r="N84">
            <v>3215.4147493914684</v>
          </cell>
          <cell r="O84">
            <v>48211.949999654877</v>
          </cell>
          <cell r="P84">
            <v>84</v>
          </cell>
        </row>
        <row r="85">
          <cell r="B85">
            <v>-0.06</v>
          </cell>
          <cell r="C85" t="str">
            <v>P (100%)</v>
          </cell>
          <cell r="D85">
            <v>1.2</v>
          </cell>
          <cell r="E85">
            <v>0</v>
          </cell>
          <cell r="G85">
            <v>-1.8000000000029104E-2</v>
          </cell>
          <cell r="H85">
            <v>85</v>
          </cell>
          <cell r="I85">
            <v>-1.4999999999999999E-2</v>
          </cell>
          <cell r="J85">
            <v>4.5000225</v>
          </cell>
          <cell r="K85">
            <v>4.5</v>
          </cell>
          <cell r="L85">
            <v>27099.403999999999</v>
          </cell>
          <cell r="M85">
            <v>3.6</v>
          </cell>
          <cell r="N85">
            <v>3211.5159999999996</v>
          </cell>
          <cell r="O85">
            <v>3215.4897495039681</v>
          </cell>
          <cell r="P85" t="str">
            <v>CUNETA RECTANGULAR</v>
          </cell>
        </row>
        <row r="86">
          <cell r="B86">
            <v>39140</v>
          </cell>
          <cell r="C86" t="str">
            <v>TRANSICION</v>
          </cell>
          <cell r="D86">
            <v>-0.06</v>
          </cell>
          <cell r="H86">
            <v>39061</v>
          </cell>
          <cell r="I86">
            <v>39061</v>
          </cell>
          <cell r="J86">
            <v>4.5000447000195676</v>
          </cell>
          <cell r="K86">
            <v>0</v>
          </cell>
          <cell r="L86">
            <v>3216.1959999999999</v>
          </cell>
          <cell r="M86">
            <v>3216.5137500000001</v>
          </cell>
          <cell r="N86">
            <v>3216.6637500000002</v>
          </cell>
          <cell r="O86">
            <v>3216.73875</v>
          </cell>
          <cell r="P86" t="str">
            <v>ZONA RURAL</v>
          </cell>
        </row>
        <row r="87">
          <cell r="D87">
            <v>0.9</v>
          </cell>
          <cell r="E87">
            <v>-1.4999999999999999E-2</v>
          </cell>
          <cell r="F87">
            <v>-1.0833333333266637E-2</v>
          </cell>
          <cell r="H87">
            <v>-0.02</v>
          </cell>
          <cell r="I87">
            <v>39063</v>
          </cell>
          <cell r="J87">
            <v>1.5</v>
          </cell>
          <cell r="K87">
            <v>-4.5624999999998632</v>
          </cell>
          <cell r="L87">
            <v>3216.1465729166671</v>
          </cell>
          <cell r="M87">
            <v>3216.4225000000001</v>
          </cell>
          <cell r="N87">
            <v>3211.7362499999999</v>
          </cell>
          <cell r="O87">
            <v>0.66666666666666663</v>
          </cell>
          <cell r="P87" t="str">
            <v>CUNETA EXISTENTE</v>
          </cell>
        </row>
        <row r="88">
          <cell r="D88">
            <v>0</v>
          </cell>
          <cell r="E88">
            <v>0.22500000000000001</v>
          </cell>
          <cell r="F88">
            <v>-1.0833333333266637E-2</v>
          </cell>
          <cell r="H88">
            <v>-0.02</v>
          </cell>
          <cell r="I88">
            <v>39060</v>
          </cell>
          <cell r="J88">
            <v>1.5</v>
          </cell>
          <cell r="K88">
            <v>-4.3374999999997268</v>
          </cell>
          <cell r="L88">
            <v>24208.973000000002</v>
          </cell>
          <cell r="M88">
            <v>-5.4374999999998632</v>
          </cell>
          <cell r="N88">
            <v>3216.5770000000002</v>
          </cell>
          <cell r="O88">
            <v>3214.3612499999999</v>
          </cell>
          <cell r="P88">
            <v>88</v>
          </cell>
        </row>
        <row r="89">
          <cell r="D89">
            <v>0.7</v>
          </cell>
          <cell r="E89">
            <v>0.22500000000000001</v>
          </cell>
          <cell r="F89">
            <v>-1.0833333333266637E-2</v>
          </cell>
          <cell r="H89">
            <v>-0.02</v>
          </cell>
          <cell r="J89">
            <v>0</v>
          </cell>
          <cell r="K89">
            <v>-4.2249999999999996</v>
          </cell>
          <cell r="L89">
            <v>12646.882</v>
          </cell>
          <cell r="M89">
            <v>-3.35</v>
          </cell>
          <cell r="N89">
            <v>3211.4759999999997</v>
          </cell>
          <cell r="O89">
            <v>3216.65425</v>
          </cell>
          <cell r="P89">
            <v>0</v>
          </cell>
        </row>
        <row r="90">
          <cell r="E90">
            <v>1.4999999999999999E-2</v>
          </cell>
          <cell r="G90">
            <v>1.1714285714333528E-2</v>
          </cell>
          <cell r="I90">
            <v>1.4999999999999999E-2</v>
          </cell>
          <cell r="J90">
            <v>1E-4</v>
          </cell>
          <cell r="K90">
            <v>4.5000225</v>
          </cell>
          <cell r="L90">
            <v>3216.248714549286</v>
          </cell>
          <cell r="M90">
            <v>3216.5812503375</v>
          </cell>
          <cell r="N90">
            <v>3211.4485373134326</v>
          </cell>
          <cell r="O90">
            <v>3211.5679999999993</v>
          </cell>
          <cell r="P90">
            <v>90</v>
          </cell>
        </row>
        <row r="91">
          <cell r="E91">
            <v>0</v>
          </cell>
          <cell r="G91">
            <v>1.1714285714333528E-2</v>
          </cell>
          <cell r="I91">
            <v>1.4999999999999999E-2</v>
          </cell>
          <cell r="J91">
            <v>1E-4</v>
          </cell>
          <cell r="K91">
            <v>4.5000074999999997</v>
          </cell>
          <cell r="L91">
            <v>1887.7809999999999</v>
          </cell>
          <cell r="M91">
            <v>4.5000074999999997</v>
          </cell>
          <cell r="N91">
            <v>3216.7312501125002</v>
          </cell>
          <cell r="O91">
            <v>-713.66947721753797</v>
          </cell>
          <cell r="P91">
            <v>91</v>
          </cell>
        </row>
        <row r="92">
          <cell r="D92">
            <v>1.2</v>
          </cell>
          <cell r="E92">
            <v>0</v>
          </cell>
          <cell r="G92">
            <v>1.1714285714333528E-2</v>
          </cell>
          <cell r="I92">
            <v>1.4999999999999999E-2</v>
          </cell>
          <cell r="J92">
            <v>-4.3698883094650842</v>
          </cell>
          <cell r="K92">
            <v>4.5</v>
          </cell>
          <cell r="L92">
            <v>-1387.5519999999999</v>
          </cell>
          <cell r="M92">
            <v>0</v>
          </cell>
          <cell r="N92">
            <v>3211.518</v>
          </cell>
          <cell r="O92">
            <v>3216.8062500000001</v>
          </cell>
          <cell r="P92" t="str">
            <v>CUNETA RECTANGULAR</v>
          </cell>
        </row>
        <row r="93">
          <cell r="B93">
            <v>39160</v>
          </cell>
          <cell r="C93" t="str">
            <v>TRANSICION</v>
          </cell>
          <cell r="D93">
            <v>-0.06</v>
          </cell>
          <cell r="H93">
            <v>39060</v>
          </cell>
          <cell r="I93">
            <v>0</v>
          </cell>
          <cell r="J93">
            <v>-3.9374999999998632</v>
          </cell>
          <cell r="K93">
            <v>0</v>
          </cell>
          <cell r="L93">
            <v>3217.4259999999999</v>
          </cell>
          <cell r="M93">
            <v>3217.6954166666665</v>
          </cell>
          <cell r="N93">
            <v>3217.8454166666666</v>
          </cell>
          <cell r="O93">
            <v>3217.9204166666664</v>
          </cell>
          <cell r="P93" t="str">
            <v>ZONA RURAL</v>
          </cell>
        </row>
        <row r="94">
          <cell r="D94">
            <v>0.9</v>
          </cell>
          <cell r="E94">
            <v>-4.4999999999999998E-2</v>
          </cell>
          <cell r="F94">
            <v>-3.0952380952406936E-2</v>
          </cell>
          <cell r="H94">
            <v>-4.4999999999999998E-2</v>
          </cell>
          <cell r="J94">
            <v>1.5</v>
          </cell>
          <cell r="K94">
            <v>-5.0124999999998634</v>
          </cell>
          <cell r="L94">
            <v>3217.2708511904762</v>
          </cell>
          <cell r="M94">
            <v>3217.4698541666667</v>
          </cell>
          <cell r="P94" t="str">
            <v>CUNETA EXISTENTE</v>
          </cell>
        </row>
        <row r="95">
          <cell r="D95">
            <v>0</v>
          </cell>
          <cell r="E95">
            <v>0.67500000000000004</v>
          </cell>
          <cell r="F95">
            <v>-3.0952380952406936E-2</v>
          </cell>
          <cell r="H95">
            <v>-4.4999999999999998E-2</v>
          </cell>
          <cell r="J95">
            <v>1.5</v>
          </cell>
          <cell r="K95">
            <v>-4.787499999999727</v>
          </cell>
          <cell r="N95">
            <v>3217.6299791666665</v>
          </cell>
        </row>
        <row r="96">
          <cell r="D96">
            <v>0.7</v>
          </cell>
          <cell r="E96">
            <v>0.67500000000000004</v>
          </cell>
          <cell r="F96">
            <v>-3.0952380952406936E-2</v>
          </cell>
          <cell r="H96">
            <v>-4.4999999999999998E-2</v>
          </cell>
          <cell r="K96">
            <v>-4.6749999999999998</v>
          </cell>
          <cell r="O96">
            <v>3217.7100416666663</v>
          </cell>
          <cell r="P96">
            <v>0</v>
          </cell>
        </row>
        <row r="97">
          <cell r="E97">
            <v>4.4999999999999998E-2</v>
          </cell>
          <cell r="G97">
            <v>3.9285714285759762E-2</v>
          </cell>
          <cell r="I97">
            <v>4.4999999999999998E-2</v>
          </cell>
          <cell r="J97">
            <v>1E-4</v>
          </cell>
          <cell r="K97">
            <v>4.5000225</v>
          </cell>
          <cell r="L97">
            <v>3217.6027865982146</v>
          </cell>
          <cell r="M97">
            <v>3217.8979176791663</v>
          </cell>
        </row>
        <row r="98">
          <cell r="E98">
            <v>0</v>
          </cell>
          <cell r="G98">
            <v>3.9285714285759762E-2</v>
          </cell>
          <cell r="I98">
            <v>4.4999999999999998E-2</v>
          </cell>
          <cell r="J98">
            <v>1E-4</v>
          </cell>
          <cell r="K98">
            <v>4.5000074999999997</v>
          </cell>
          <cell r="N98">
            <v>3218.0479170041667</v>
          </cell>
        </row>
        <row r="99">
          <cell r="D99">
            <v>1.2</v>
          </cell>
          <cell r="E99">
            <v>0</v>
          </cell>
          <cell r="G99">
            <v>3.9285714285759762E-2</v>
          </cell>
          <cell r="I99">
            <v>4.4999999999999998E-2</v>
          </cell>
          <cell r="J99">
            <v>-4.1374999999998634</v>
          </cell>
          <cell r="K99">
            <v>4.5</v>
          </cell>
          <cell r="M99">
            <v>4.5000225</v>
          </cell>
          <cell r="N99">
            <v>3212.8922093714286</v>
          </cell>
          <cell r="O99">
            <v>3218.1229166666662</v>
          </cell>
          <cell r="P99" t="str">
            <v>CUNETA RECTANGULAR</v>
          </cell>
        </row>
        <row r="100">
          <cell r="B100">
            <v>39170</v>
          </cell>
          <cell r="C100" t="str">
            <v>C.N°132-I, R=70.00m</v>
          </cell>
          <cell r="D100">
            <v>-0.06</v>
          </cell>
          <cell r="I100">
            <v>39079</v>
          </cell>
          <cell r="J100">
            <v>0</v>
          </cell>
          <cell r="K100">
            <v>0</v>
          </cell>
          <cell r="L100">
            <v>3218.0260000000003</v>
          </cell>
          <cell r="M100">
            <v>3218.2862500000001</v>
          </cell>
          <cell r="N100">
            <v>3218.4362500000002</v>
          </cell>
          <cell r="O100">
            <v>3218.51125</v>
          </cell>
          <cell r="P100" t="str">
            <v>ZONA RURAL</v>
          </cell>
        </row>
        <row r="101">
          <cell r="D101">
            <v>0.9</v>
          </cell>
          <cell r="E101">
            <v>-0.06</v>
          </cell>
          <cell r="F101">
            <v>-5.5555555555555552E-2</v>
          </cell>
          <cell r="H101">
            <v>-0.06</v>
          </cell>
          <cell r="I101">
            <v>7</v>
          </cell>
          <cell r="J101">
            <v>1.5</v>
          </cell>
          <cell r="K101">
            <v>-5.3374999999998636</v>
          </cell>
          <cell r="L101">
            <v>3217.7294722222227</v>
          </cell>
          <cell r="M101">
            <v>3217.9659999999999</v>
          </cell>
          <cell r="N101">
            <v>3212.6879999999996</v>
          </cell>
          <cell r="O101">
            <v>-8.0000000002655725E-3</v>
          </cell>
          <cell r="P101" t="str">
            <v>CUNETA EXISTENTE</v>
          </cell>
        </row>
        <row r="102">
          <cell r="D102">
            <v>0</v>
          </cell>
          <cell r="E102">
            <v>0.9</v>
          </cell>
          <cell r="F102">
            <v>-5.5555555555555552E-2</v>
          </cell>
          <cell r="H102">
            <v>-0.06</v>
          </cell>
          <cell r="I102">
            <v>39081</v>
          </cell>
          <cell r="J102">
            <v>1.5</v>
          </cell>
          <cell r="K102">
            <v>-5.1124999999997272</v>
          </cell>
          <cell r="L102">
            <v>27751.901000000002</v>
          </cell>
          <cell r="M102">
            <v>4.5</v>
          </cell>
          <cell r="N102">
            <v>3218.1295</v>
          </cell>
          <cell r="O102">
            <v>3212.7160000000003</v>
          </cell>
          <cell r="P102">
            <v>102</v>
          </cell>
        </row>
        <row r="103">
          <cell r="D103">
            <v>0.8</v>
          </cell>
          <cell r="E103">
            <v>0.9</v>
          </cell>
          <cell r="F103">
            <v>-5.5555555555555552E-2</v>
          </cell>
          <cell r="H103">
            <v>-0.06</v>
          </cell>
          <cell r="I103">
            <v>39083</v>
          </cell>
          <cell r="J103">
            <v>3.5</v>
          </cell>
          <cell r="K103">
            <v>-5</v>
          </cell>
          <cell r="L103">
            <v>24539.077000000001</v>
          </cell>
          <cell r="M103">
            <v>-4.1374999999998634</v>
          </cell>
          <cell r="N103">
            <v>3212.8994598214285</v>
          </cell>
          <cell r="O103">
            <v>3218.2112499999998</v>
          </cell>
          <cell r="P103">
            <v>0</v>
          </cell>
        </row>
        <row r="104">
          <cell r="E104">
            <v>0.06</v>
          </cell>
          <cell r="G104">
            <v>4.7826086956379389E-2</v>
          </cell>
          <cell r="H104">
            <v>39079</v>
          </cell>
          <cell r="I104">
            <v>0.06</v>
          </cell>
          <cell r="J104">
            <v>1E-4</v>
          </cell>
          <cell r="K104">
            <v>4.5000225</v>
          </cell>
          <cell r="L104">
            <v>3218.2412184673908</v>
          </cell>
          <cell r="M104">
            <v>3218.5562513499999</v>
          </cell>
          <cell r="N104">
            <v>3211.8994598214285</v>
          </cell>
          <cell r="O104">
            <v>3215.6577931547617</v>
          </cell>
          <cell r="P104">
            <v>104</v>
          </cell>
        </row>
        <row r="105">
          <cell r="E105">
            <v>0</v>
          </cell>
          <cell r="G105">
            <v>4.7826086956379389E-2</v>
          </cell>
          <cell r="I105">
            <v>0.06</v>
          </cell>
          <cell r="J105">
            <v>1E-4</v>
          </cell>
          <cell r="K105">
            <v>4.5000074999999997</v>
          </cell>
          <cell r="L105">
            <v>13294.094999999999</v>
          </cell>
          <cell r="M105">
            <v>-3.4</v>
          </cell>
          <cell r="N105">
            <v>3218.7062504500004</v>
          </cell>
          <cell r="O105">
            <v>8.2352941176395654E-3</v>
          </cell>
          <cell r="P105">
            <v>105</v>
          </cell>
        </row>
        <row r="106">
          <cell r="D106">
            <v>1.2</v>
          </cell>
          <cell r="E106">
            <v>0</v>
          </cell>
          <cell r="G106">
            <v>4.7826086956379389E-2</v>
          </cell>
          <cell r="I106">
            <v>0.06</v>
          </cell>
          <cell r="J106">
            <v>-3.4</v>
          </cell>
          <cell r="K106">
            <v>4.5</v>
          </cell>
          <cell r="L106">
            <v>2370.3980000000001</v>
          </cell>
          <cell r="M106">
            <v>-4.4000000000000004</v>
          </cell>
          <cell r="N106">
            <v>3212.679764705882</v>
          </cell>
          <cell r="O106">
            <v>3218.78125</v>
          </cell>
          <cell r="P106" t="str">
            <v>CUNETA RECTANGULAR</v>
          </cell>
        </row>
        <row r="107">
          <cell r="B107">
            <v>39180</v>
          </cell>
          <cell r="C107" t="str">
            <v>C.N°132-I, R=70.00m</v>
          </cell>
          <cell r="D107">
            <v>-0.06</v>
          </cell>
          <cell r="J107">
            <v>-3.4</v>
          </cell>
          <cell r="K107">
            <v>0</v>
          </cell>
          <cell r="L107">
            <v>3218.6260000000002</v>
          </cell>
          <cell r="M107">
            <v>3218.8770833333333</v>
          </cell>
          <cell r="N107">
            <v>3219.0270833333334</v>
          </cell>
          <cell r="O107">
            <v>3219.1020833333332</v>
          </cell>
          <cell r="P107" t="str">
            <v>ZONA RURAL</v>
          </cell>
        </row>
        <row r="108">
          <cell r="D108">
            <v>0.9</v>
          </cell>
          <cell r="E108">
            <v>-7.4999999999999997E-2</v>
          </cell>
          <cell r="F108">
            <v>-5.8315789473693404E-2</v>
          </cell>
          <cell r="H108">
            <v>-0.06</v>
          </cell>
          <cell r="J108">
            <v>1.5</v>
          </cell>
          <cell r="K108">
            <v>-5.4374999999998641</v>
          </cell>
          <cell r="L108">
            <v>3218.3089078947369</v>
          </cell>
          <cell r="M108">
            <v>3218.5508333333332</v>
          </cell>
          <cell r="N108">
            <v>3212.6660000000002</v>
          </cell>
          <cell r="O108">
            <v>3212.6660000000002</v>
          </cell>
          <cell r="P108" t="str">
            <v>CUNETA EXISTENTE</v>
          </cell>
        </row>
        <row r="109">
          <cell r="D109">
            <v>0</v>
          </cell>
          <cell r="E109">
            <v>1.125</v>
          </cell>
          <cell r="F109">
            <v>-5.8315789473693404E-2</v>
          </cell>
          <cell r="H109">
            <v>-0.06</v>
          </cell>
          <cell r="I109">
            <v>0</v>
          </cell>
          <cell r="J109">
            <v>1.5</v>
          </cell>
          <cell r="K109">
            <v>-5.2124999999997277</v>
          </cell>
          <cell r="L109">
            <v>1.079</v>
          </cell>
          <cell r="M109">
            <v>0.12257569760542955</v>
          </cell>
          <cell r="N109">
            <v>3218.7143333333333</v>
          </cell>
        </row>
        <row r="110">
          <cell r="D110">
            <v>0.9</v>
          </cell>
          <cell r="E110">
            <v>0.9</v>
          </cell>
          <cell r="F110">
            <v>-5.8315789473693404E-2</v>
          </cell>
          <cell r="H110">
            <v>-0.06</v>
          </cell>
          <cell r="K110">
            <v>-5.1000000000000005</v>
          </cell>
          <cell r="O110">
            <v>3218.7960833333332</v>
          </cell>
          <cell r="P110">
            <v>0</v>
          </cell>
        </row>
        <row r="111">
          <cell r="E111">
            <v>0.06</v>
          </cell>
          <cell r="G111">
            <v>5.125000000001971E-2</v>
          </cell>
          <cell r="I111">
            <v>0.06</v>
          </cell>
          <cell r="J111">
            <v>1E-4</v>
          </cell>
          <cell r="K111">
            <v>4.5000225</v>
          </cell>
          <cell r="L111">
            <v>3218.8566261531255</v>
          </cell>
          <cell r="M111">
            <v>3219.1470846833331</v>
          </cell>
        </row>
        <row r="112">
          <cell r="E112">
            <v>0</v>
          </cell>
          <cell r="G112">
            <v>5.125000000001971E-2</v>
          </cell>
          <cell r="I112">
            <v>0.06</v>
          </cell>
          <cell r="J112">
            <v>1E-4</v>
          </cell>
          <cell r="K112">
            <v>4.5000074999999997</v>
          </cell>
          <cell r="N112">
            <v>3219.2970837833336</v>
          </cell>
        </row>
        <row r="113">
          <cell r="D113">
            <v>1.2</v>
          </cell>
          <cell r="E113">
            <v>0</v>
          </cell>
          <cell r="G113">
            <v>5.125000000001971E-2</v>
          </cell>
          <cell r="I113">
            <v>0.06</v>
          </cell>
          <cell r="K113">
            <v>4.5</v>
          </cell>
          <cell r="O113">
            <v>3219.3720833333332</v>
          </cell>
          <cell r="P113" t="str">
            <v>CUNETA RECTANGULAR</v>
          </cell>
        </row>
        <row r="114">
          <cell r="B114">
            <v>39190</v>
          </cell>
          <cell r="C114" t="str">
            <v>C.N°132-I, R=70.00m</v>
          </cell>
          <cell r="D114">
            <v>-0.06</v>
          </cell>
          <cell r="K114">
            <v>0</v>
          </cell>
          <cell r="L114">
            <v>3219.2159999999999</v>
          </cell>
          <cell r="M114">
            <v>3219.4679166666665</v>
          </cell>
          <cell r="N114">
            <v>3219.6179166666666</v>
          </cell>
          <cell r="O114">
            <v>3219.6929166666664</v>
          </cell>
          <cell r="P114" t="str">
            <v>ZONA RURAL</v>
          </cell>
        </row>
        <row r="115">
          <cell r="B115">
            <v>39202.724999999999</v>
          </cell>
          <cell r="C115" t="str">
            <v>PT</v>
          </cell>
          <cell r="D115">
            <v>0.9</v>
          </cell>
          <cell r="E115">
            <v>-0.06</v>
          </cell>
          <cell r="F115">
            <v>-5.0851063829794201E-2</v>
          </cell>
          <cell r="H115">
            <v>-0.06</v>
          </cell>
          <cell r="I115">
            <v>39097</v>
          </cell>
          <cell r="J115">
            <v>1.5</v>
          </cell>
          <cell r="K115">
            <v>-5.4374999999998641</v>
          </cell>
          <cell r="L115">
            <v>3218.9394973404255</v>
          </cell>
          <cell r="M115">
            <v>3219.1416666666664</v>
          </cell>
          <cell r="N115">
            <v>3214.0645704825401</v>
          </cell>
          <cell r="O115">
            <v>-10000.000000023305</v>
          </cell>
          <cell r="P115" t="str">
            <v>CUNETA EXISTENTE</v>
          </cell>
        </row>
        <row r="116">
          <cell r="B116">
            <v>40</v>
          </cell>
          <cell r="C116" t="str">
            <v>LT</v>
          </cell>
          <cell r="D116">
            <v>0</v>
          </cell>
          <cell r="E116">
            <v>0.9</v>
          </cell>
          <cell r="F116">
            <v>-5.0851063829794201E-2</v>
          </cell>
          <cell r="H116">
            <v>-0.06</v>
          </cell>
          <cell r="I116">
            <v>39099</v>
          </cell>
          <cell r="J116">
            <v>1.5</v>
          </cell>
          <cell r="K116">
            <v>-5.2124999999997277</v>
          </cell>
          <cell r="L116">
            <v>14101.911</v>
          </cell>
          <cell r="M116">
            <v>4.5001224999999998</v>
          </cell>
          <cell r="N116">
            <v>3219.3051666666665</v>
          </cell>
          <cell r="O116">
            <v>48214.289570587411</v>
          </cell>
          <cell r="P116">
            <v>116</v>
          </cell>
        </row>
        <row r="117">
          <cell r="B117">
            <v>39190</v>
          </cell>
          <cell r="C117" t="str">
            <v>TC</v>
          </cell>
          <cell r="D117">
            <v>0.9</v>
          </cell>
          <cell r="E117">
            <v>0.9</v>
          </cell>
          <cell r="F117">
            <v>-5.0851063829794201E-2</v>
          </cell>
          <cell r="H117">
            <v>-0.06</v>
          </cell>
          <cell r="I117">
            <v>9</v>
          </cell>
          <cell r="J117">
            <v>4.5000225</v>
          </cell>
          <cell r="K117">
            <v>-5.1000000000000005</v>
          </cell>
          <cell r="L117">
            <v>28565.475999999999</v>
          </cell>
          <cell r="M117">
            <v>3.4</v>
          </cell>
          <cell r="N117">
            <v>3213.8040000000001</v>
          </cell>
          <cell r="O117">
            <v>3219.3869166666664</v>
          </cell>
          <cell r="P117">
            <v>0</v>
          </cell>
        </row>
        <row r="118">
          <cell r="B118">
            <v>39230</v>
          </cell>
          <cell r="C118" t="str">
            <v>TT</v>
          </cell>
          <cell r="E118">
            <v>0.06</v>
          </cell>
          <cell r="G118">
            <v>6.5769230769162204E-2</v>
          </cell>
          <cell r="H118">
            <v>39101</v>
          </cell>
          <cell r="I118">
            <v>0.06</v>
          </cell>
          <cell r="J118">
            <v>1E-4</v>
          </cell>
          <cell r="K118">
            <v>4.5000225</v>
          </cell>
          <cell r="L118">
            <v>3219.5119630182689</v>
          </cell>
          <cell r="M118">
            <v>3219.7379180166663</v>
          </cell>
          <cell r="N118">
            <v>3213.7710588235295</v>
          </cell>
          <cell r="O118">
            <v>3213.9160000000002</v>
          </cell>
          <cell r="P118">
            <v>118</v>
          </cell>
        </row>
        <row r="119">
          <cell r="B119">
            <v>0.9</v>
          </cell>
          <cell r="C119" t="str">
            <v>S/A (100%)</v>
          </cell>
          <cell r="E119">
            <v>0</v>
          </cell>
          <cell r="G119">
            <v>6.5769230769162204E-2</v>
          </cell>
          <cell r="I119">
            <v>0.06</v>
          </cell>
          <cell r="J119">
            <v>1E-4</v>
          </cell>
          <cell r="K119">
            <v>4.5000074999999997</v>
          </cell>
          <cell r="L119">
            <v>25030.239000000001</v>
          </cell>
          <cell r="M119">
            <v>-4.3874999999998634</v>
          </cell>
          <cell r="N119">
            <v>3219.8879171166668</v>
          </cell>
          <cell r="O119">
            <v>0.66666666666666663</v>
          </cell>
          <cell r="P119">
            <v>119</v>
          </cell>
        </row>
        <row r="120">
          <cell r="B120">
            <v>-0.06</v>
          </cell>
          <cell r="C120" t="str">
            <v>P (100%)</v>
          </cell>
          <cell r="D120">
            <v>1.2</v>
          </cell>
          <cell r="E120">
            <v>0</v>
          </cell>
          <cell r="G120">
            <v>6.5769230769162204E-2</v>
          </cell>
          <cell r="H120">
            <v>39099</v>
          </cell>
          <cell r="I120">
            <v>0.06</v>
          </cell>
          <cell r="J120">
            <v>3.4</v>
          </cell>
          <cell r="K120">
            <v>4.5</v>
          </cell>
          <cell r="L120">
            <v>25030.239000000001</v>
          </cell>
          <cell r="M120">
            <v>-5.8874999999998634</v>
          </cell>
          <cell r="N120">
            <v>3213.0668209325399</v>
          </cell>
          <cell r="O120">
            <v>3219.9629166666664</v>
          </cell>
          <cell r="P120" t="str">
            <v>CUNETA RECTANGULAR</v>
          </cell>
        </row>
        <row r="121">
          <cell r="B121">
            <v>39200</v>
          </cell>
          <cell r="C121" t="str">
            <v>C.N°132-I, R=70.00m</v>
          </cell>
          <cell r="D121">
            <v>-0.06</v>
          </cell>
          <cell r="J121">
            <v>0</v>
          </cell>
          <cell r="K121">
            <v>0</v>
          </cell>
          <cell r="L121">
            <v>3219.8389999999999</v>
          </cell>
          <cell r="M121">
            <v>3220.0587500000001</v>
          </cell>
          <cell r="N121">
            <v>3220.2087500000002</v>
          </cell>
          <cell r="O121">
            <v>3220.2837500000001</v>
          </cell>
          <cell r="P121" t="str">
            <v>ZONA RURAL</v>
          </cell>
        </row>
        <row r="122">
          <cell r="D122">
            <v>0.9</v>
          </cell>
          <cell r="E122">
            <v>-4.4999999999999998E-2</v>
          </cell>
          <cell r="F122">
            <v>-3.7045454545457025E-2</v>
          </cell>
          <cell r="H122">
            <v>-4.4999999999999998E-2</v>
          </cell>
          <cell r="J122">
            <v>1.5</v>
          </cell>
          <cell r="K122">
            <v>-5.2124999999998636</v>
          </cell>
          <cell r="L122">
            <v>3219.6459005681818</v>
          </cell>
          <cell r="M122">
            <v>3219.8241875000003</v>
          </cell>
          <cell r="N122">
            <v>3213.8354925373137</v>
          </cell>
          <cell r="O122">
            <v>3213.9160000000002</v>
          </cell>
          <cell r="P122" t="str">
            <v>CUNETA EXISTENTE</v>
          </cell>
        </row>
        <row r="123">
          <cell r="D123">
            <v>0</v>
          </cell>
          <cell r="E123">
            <v>0.67500000000000004</v>
          </cell>
          <cell r="F123">
            <v>-3.7045454545457025E-2</v>
          </cell>
          <cell r="H123">
            <v>-4.4999999999999998E-2</v>
          </cell>
          <cell r="J123">
            <v>1.5</v>
          </cell>
          <cell r="K123">
            <v>-4.9874999999997272</v>
          </cell>
          <cell r="L123">
            <v>3335.5880000000002</v>
          </cell>
          <cell r="M123">
            <v>4.5000074999999997</v>
          </cell>
          <cell r="N123">
            <v>3219.9843125000002</v>
          </cell>
          <cell r="O123">
            <v>-714.19125412568769</v>
          </cell>
          <cell r="P123">
            <v>123</v>
          </cell>
        </row>
        <row r="124">
          <cell r="D124">
            <v>0.9</v>
          </cell>
          <cell r="E124">
            <v>0.67500000000000004</v>
          </cell>
          <cell r="F124">
            <v>-3.7045454545457025E-2</v>
          </cell>
          <cell r="H124">
            <v>-4.4999999999999998E-2</v>
          </cell>
          <cell r="J124">
            <v>-4.7454713497116208</v>
          </cell>
          <cell r="K124">
            <v>-4.875</v>
          </cell>
          <cell r="L124">
            <v>-1149.2349999999999</v>
          </cell>
          <cell r="M124">
            <v>0</v>
          </cell>
          <cell r="N124">
            <v>3213.8660000000004</v>
          </cell>
          <cell r="O124">
            <v>3220.0643749999999</v>
          </cell>
          <cell r="P124">
            <v>0</v>
          </cell>
        </row>
        <row r="125">
          <cell r="E125">
            <v>4.4999999999999998E-2</v>
          </cell>
          <cell r="G125">
            <v>3.7543859649112596E-2</v>
          </cell>
          <cell r="H125">
            <v>39100</v>
          </cell>
          <cell r="I125">
            <v>4.4999999999999998E-2</v>
          </cell>
          <cell r="J125">
            <v>1E-4</v>
          </cell>
          <cell r="K125">
            <v>4.5000225</v>
          </cell>
          <cell r="L125">
            <v>3220.0079482131578</v>
          </cell>
          <cell r="M125">
            <v>3220.2612510125</v>
          </cell>
          <cell r="N125" t="str">
            <v>&lt;=esp.prom.</v>
          </cell>
        </row>
        <row r="126">
          <cell r="E126">
            <v>0</v>
          </cell>
          <cell r="G126">
            <v>3.7543859649112596E-2</v>
          </cell>
          <cell r="I126">
            <v>4.4999999999999998E-2</v>
          </cell>
          <cell r="J126">
            <v>1E-4</v>
          </cell>
          <cell r="K126">
            <v>4.5000074999999997</v>
          </cell>
          <cell r="N126">
            <v>3220.4112503375004</v>
          </cell>
        </row>
        <row r="127">
          <cell r="D127">
            <v>1.2</v>
          </cell>
          <cell r="E127">
            <v>0</v>
          </cell>
          <cell r="G127">
            <v>3.7543859649112596E-2</v>
          </cell>
          <cell r="I127">
            <v>4.4999999999999998E-2</v>
          </cell>
          <cell r="K127">
            <v>4.5</v>
          </cell>
          <cell r="O127">
            <v>3220.4862499999999</v>
          </cell>
          <cell r="P127" t="str">
            <v>CUNETA RECTANGULAR</v>
          </cell>
        </row>
        <row r="128">
          <cell r="B128">
            <v>39220</v>
          </cell>
          <cell r="C128" t="str">
            <v>TRANSICION</v>
          </cell>
          <cell r="D128">
            <v>-0.06</v>
          </cell>
          <cell r="K128">
            <v>0</v>
          </cell>
          <cell r="L128">
            <v>3220.9690000000001</v>
          </cell>
          <cell r="M128">
            <v>3221.2404166666665</v>
          </cell>
          <cell r="N128">
            <v>3221.3904166666666</v>
          </cell>
          <cell r="O128">
            <v>3221.4654166666664</v>
          </cell>
          <cell r="P128" t="str">
            <v>ZONA RURAL</v>
          </cell>
        </row>
        <row r="129">
          <cell r="D129">
            <v>0.9</v>
          </cell>
          <cell r="E129">
            <v>-1.4999999999999999E-2</v>
          </cell>
          <cell r="F129">
            <v>-2.9189189189113479E-2</v>
          </cell>
          <cell r="H129">
            <v>-0.02</v>
          </cell>
          <cell r="J129">
            <v>1.5</v>
          </cell>
          <cell r="K129">
            <v>-3.8624999999998635</v>
          </cell>
          <cell r="L129">
            <v>3220.8562567567569</v>
          </cell>
          <cell r="M129">
            <v>3221.1631666666667</v>
          </cell>
          <cell r="P129" t="str">
            <v>CUNETA EXISTENTE</v>
          </cell>
        </row>
        <row r="130">
          <cell r="D130">
            <v>0</v>
          </cell>
          <cell r="E130">
            <v>0.22500000000000001</v>
          </cell>
          <cell r="F130">
            <v>-2.9189189189113479E-2</v>
          </cell>
          <cell r="H130">
            <v>-0.02</v>
          </cell>
          <cell r="J130">
            <v>1.5</v>
          </cell>
          <cell r="K130">
            <v>-3.6374999999997271</v>
          </cell>
          <cell r="N130">
            <v>3221.3176666666668</v>
          </cell>
        </row>
        <row r="131">
          <cell r="D131">
            <v>0</v>
          </cell>
          <cell r="E131">
            <v>0.22500000000000001</v>
          </cell>
          <cell r="F131">
            <v>-2.9189189189113479E-2</v>
          </cell>
          <cell r="H131">
            <v>-0.02</v>
          </cell>
          <cell r="I131">
            <v>39117</v>
          </cell>
          <cell r="J131">
            <v>-4.2874999999998629</v>
          </cell>
          <cell r="K131">
            <v>-3.5249999999999999</v>
          </cell>
          <cell r="M131">
            <v>4.5000225</v>
          </cell>
          <cell r="N131">
            <v>3215.2647491664684</v>
          </cell>
          <cell r="O131">
            <v>3221.3949166666666</v>
          </cell>
          <cell r="P131">
            <v>0</v>
          </cell>
        </row>
        <row r="132">
          <cell r="E132">
            <v>1.4999999999999999E-2</v>
          </cell>
          <cell r="G132">
            <v>1.5757575757616549E-2</v>
          </cell>
          <cell r="I132">
            <v>1.4999999999999999E-2</v>
          </cell>
          <cell r="J132">
            <v>1E-4</v>
          </cell>
          <cell r="K132">
            <v>4.5000225</v>
          </cell>
          <cell r="L132">
            <v>3221.0399094454547</v>
          </cell>
          <cell r="M132">
            <v>3221.3079170041665</v>
          </cell>
          <cell r="N132">
            <v>3214.2647491664684</v>
          </cell>
          <cell r="O132">
            <v>48215.489749271343</v>
          </cell>
          <cell r="P132">
            <v>132</v>
          </cell>
        </row>
        <row r="133">
          <cell r="E133">
            <v>0</v>
          </cell>
          <cell r="G133">
            <v>1.5757575757616549E-2</v>
          </cell>
          <cell r="H133">
            <v>133</v>
          </cell>
          <cell r="I133">
            <v>1.4999999999999999E-2</v>
          </cell>
          <cell r="J133">
            <v>1E-4</v>
          </cell>
          <cell r="K133">
            <v>4.5000074999999997</v>
          </cell>
          <cell r="L133">
            <v>28254.469000000001</v>
          </cell>
          <cell r="M133">
            <v>3.5</v>
          </cell>
          <cell r="N133">
            <v>3221.4579167791667</v>
          </cell>
          <cell r="O133">
            <v>-1.8000000000029104E-2</v>
          </cell>
          <cell r="P133">
            <v>133</v>
          </cell>
        </row>
        <row r="134">
          <cell r="D134">
            <v>1.2</v>
          </cell>
          <cell r="E134">
            <v>0</v>
          </cell>
          <cell r="G134">
            <v>1.5757575757616549E-2</v>
          </cell>
          <cell r="H134">
            <v>39121</v>
          </cell>
          <cell r="I134">
            <v>1.4999999999999999E-2</v>
          </cell>
          <cell r="J134">
            <v>4.5000484750039016</v>
          </cell>
          <cell r="K134">
            <v>4.5</v>
          </cell>
          <cell r="L134">
            <v>28254.553</v>
          </cell>
          <cell r="M134">
            <v>4.5</v>
          </cell>
          <cell r="N134">
            <v>3215.0049999999997</v>
          </cell>
          <cell r="O134">
            <v>3221.5329166666666</v>
          </cell>
          <cell r="P134" t="str">
            <v>CUNETA RECTANGULAR</v>
          </cell>
        </row>
        <row r="135">
          <cell r="B135">
            <v>39240</v>
          </cell>
          <cell r="C135" t="str">
            <v>TRANSICION</v>
          </cell>
          <cell r="D135">
            <v>-0.06</v>
          </cell>
          <cell r="I135">
            <v>39123</v>
          </cell>
          <cell r="J135">
            <v>3.5</v>
          </cell>
          <cell r="K135">
            <v>0</v>
          </cell>
          <cell r="L135">
            <v>3222.1189999999997</v>
          </cell>
          <cell r="M135">
            <v>3222.4220833333334</v>
          </cell>
          <cell r="N135">
            <v>3222.5720833333335</v>
          </cell>
          <cell r="O135">
            <v>3222.6470833333333</v>
          </cell>
          <cell r="P135" t="str">
            <v>ZONA RURAL</v>
          </cell>
        </row>
        <row r="136">
          <cell r="D136">
            <v>0.9</v>
          </cell>
          <cell r="E136">
            <v>1.4999999999999999E-2</v>
          </cell>
          <cell r="F136">
            <v>-1.7941176470632106E-2</v>
          </cell>
          <cell r="H136">
            <v>-0.02</v>
          </cell>
          <cell r="I136">
            <v>39120</v>
          </cell>
          <cell r="J136">
            <v>1.5</v>
          </cell>
          <cell r="K136">
            <v>-4.0874999999998636</v>
          </cell>
          <cell r="L136">
            <v>3222.045665441176</v>
          </cell>
          <cell r="M136">
            <v>3222.3403333333335</v>
          </cell>
          <cell r="N136">
            <v>3214.2464995039682</v>
          </cell>
          <cell r="O136">
            <v>3218.1048328373013</v>
          </cell>
          <cell r="P136" t="str">
            <v>CUNETA EXISTENTE</v>
          </cell>
        </row>
        <row r="137">
          <cell r="D137">
            <v>0</v>
          </cell>
          <cell r="E137">
            <v>-0.22500000000000001</v>
          </cell>
          <cell r="F137">
            <v>-1.7941176470632106E-2</v>
          </cell>
          <cell r="H137">
            <v>-0.02</v>
          </cell>
          <cell r="J137">
            <v>1.5</v>
          </cell>
          <cell r="K137">
            <v>-3.8624999999997272</v>
          </cell>
          <cell r="L137">
            <v>13786.166999999999</v>
          </cell>
          <cell r="M137">
            <v>-3.3</v>
          </cell>
          <cell r="N137">
            <v>3222.4948333333336</v>
          </cell>
          <cell r="O137">
            <v>1.0000000000218279E-2</v>
          </cell>
          <cell r="P137">
            <v>137</v>
          </cell>
        </row>
        <row r="138">
          <cell r="D138">
            <v>0.45</v>
          </cell>
          <cell r="E138">
            <v>0</v>
          </cell>
          <cell r="F138">
            <v>-1.7941176470632106E-2</v>
          </cell>
          <cell r="H138">
            <v>-0.02</v>
          </cell>
          <cell r="J138">
            <v>-3.3</v>
          </cell>
          <cell r="K138">
            <v>-3.75</v>
          </cell>
          <cell r="L138">
            <v>3175.9430000000002</v>
          </cell>
          <cell r="M138">
            <v>-4.3</v>
          </cell>
          <cell r="N138">
            <v>3215.0429999999992</v>
          </cell>
          <cell r="O138">
            <v>3222.5720833333335</v>
          </cell>
          <cell r="P138">
            <v>0</v>
          </cell>
        </row>
        <row r="139">
          <cell r="E139">
            <v>-1.4999999999999999E-2</v>
          </cell>
          <cell r="G139">
            <v>-2.7777777770804986E-4</v>
          </cell>
          <cell r="I139">
            <v>-1.4999999999999999E-2</v>
          </cell>
          <cell r="J139">
            <v>1E-4</v>
          </cell>
          <cell r="K139">
            <v>4.5000225</v>
          </cell>
          <cell r="L139">
            <v>3222.1177499937498</v>
          </cell>
          <cell r="M139">
            <v>3222.3545829958334</v>
          </cell>
          <cell r="N139">
            <v>0</v>
          </cell>
          <cell r="O139">
            <v>-714.45125369235507</v>
          </cell>
          <cell r="P139">
            <v>139</v>
          </cell>
        </row>
        <row r="140">
          <cell r="E140">
            <v>0</v>
          </cell>
          <cell r="G140">
            <v>-2.7777777770804986E-4</v>
          </cell>
          <cell r="I140">
            <v>-1.4999999999999999E-2</v>
          </cell>
          <cell r="J140">
            <v>1E-4</v>
          </cell>
          <cell r="K140">
            <v>4.5000074999999997</v>
          </cell>
          <cell r="L140">
            <v>-994.63900000000001</v>
          </cell>
          <cell r="M140">
            <v>0</v>
          </cell>
          <cell r="N140">
            <v>3222.5045832208334</v>
          </cell>
          <cell r="O140">
            <v>3215.0360000000001</v>
          </cell>
          <cell r="P140">
            <v>140</v>
          </cell>
        </row>
        <row r="141">
          <cell r="D141">
            <v>1.2</v>
          </cell>
          <cell r="E141">
            <v>0</v>
          </cell>
          <cell r="G141">
            <v>-2.7777777770804986E-4</v>
          </cell>
          <cell r="H141">
            <v>39120</v>
          </cell>
          <cell r="I141">
            <v>-1.4999999999999999E-2</v>
          </cell>
          <cell r="J141">
            <v>-4.2874999999998629</v>
          </cell>
          <cell r="K141">
            <v>4.5</v>
          </cell>
          <cell r="L141">
            <v>1.115</v>
          </cell>
          <cell r="M141">
            <v>0.12468703594895987</v>
          </cell>
          <cell r="N141" t="str">
            <v>&lt;=esp.prom.</v>
          </cell>
          <cell r="O141">
            <v>3222.5795833333332</v>
          </cell>
          <cell r="P141" t="str">
            <v>CUNETA RECTANGULAR</v>
          </cell>
        </row>
        <row r="142">
          <cell r="B142">
            <v>39260</v>
          </cell>
          <cell r="C142" t="str">
            <v>TANGENTE</v>
          </cell>
          <cell r="D142">
            <v>-0.06</v>
          </cell>
          <cell r="K142">
            <v>0</v>
          </cell>
          <cell r="L142">
            <v>3223.288</v>
          </cell>
          <cell r="M142">
            <v>3223.6037500000002</v>
          </cell>
          <cell r="N142">
            <v>3223.7537500000003</v>
          </cell>
          <cell r="O142">
            <v>3223.8287500000001</v>
          </cell>
          <cell r="P142" t="str">
            <v>ZONA RURAL</v>
          </cell>
        </row>
        <row r="143">
          <cell r="D143">
            <v>0.9</v>
          </cell>
          <cell r="E143">
            <v>4.4999999999999998E-2</v>
          </cell>
          <cell r="F143">
            <v>-1.7777777777790483E-2</v>
          </cell>
          <cell r="H143">
            <v>-0.02</v>
          </cell>
          <cell r="J143">
            <v>1.5</v>
          </cell>
          <cell r="K143">
            <v>-4.7374999999998639</v>
          </cell>
          <cell r="L143">
            <v>3223.2037777777778</v>
          </cell>
          <cell r="M143">
            <v>3223.509</v>
          </cell>
          <cell r="P143" t="str">
            <v>CUNETA EXISTENTE</v>
          </cell>
        </row>
        <row r="144">
          <cell r="D144">
            <v>0</v>
          </cell>
          <cell r="E144">
            <v>-0.67500000000000004</v>
          </cell>
          <cell r="F144">
            <v>-1.7777777777790483E-2</v>
          </cell>
          <cell r="H144">
            <v>-0.02</v>
          </cell>
          <cell r="J144">
            <v>1.5</v>
          </cell>
          <cell r="K144">
            <v>-4.5124999999997275</v>
          </cell>
          <cell r="N144">
            <v>3223.6635000000001</v>
          </cell>
        </row>
        <row r="145">
          <cell r="D145">
            <v>1.1000000000000001</v>
          </cell>
          <cell r="E145">
            <v>0</v>
          </cell>
          <cell r="F145">
            <v>-1.7777777777790483E-2</v>
          </cell>
          <cell r="H145">
            <v>-0.02</v>
          </cell>
          <cell r="K145">
            <v>-4.4000000000000004</v>
          </cell>
          <cell r="O145">
            <v>3223.7407499999999</v>
          </cell>
          <cell r="P145">
            <v>0</v>
          </cell>
        </row>
        <row r="146">
          <cell r="E146">
            <v>-0.02</v>
          </cell>
          <cell r="G146">
            <v>-9.863013698646084E-3</v>
          </cell>
          <cell r="I146">
            <v>-0.02</v>
          </cell>
          <cell r="J146">
            <v>1E-4</v>
          </cell>
          <cell r="K146">
            <v>4.5000225</v>
          </cell>
          <cell r="L146">
            <v>3223.2436162164381</v>
          </cell>
          <cell r="M146">
            <v>3223.5137495500003</v>
          </cell>
        </row>
        <row r="147">
          <cell r="E147">
            <v>0</v>
          </cell>
          <cell r="G147">
            <v>-9.863013698646084E-3</v>
          </cell>
          <cell r="I147">
            <v>-0.02</v>
          </cell>
          <cell r="J147">
            <v>1E-4</v>
          </cell>
          <cell r="K147">
            <v>4.5000074999999997</v>
          </cell>
          <cell r="M147">
            <v>4.5000225</v>
          </cell>
          <cell r="N147">
            <v>3223.6637498500004</v>
          </cell>
          <cell r="O147">
            <v>-10000.000000023305</v>
          </cell>
          <cell r="P147">
            <v>147</v>
          </cell>
        </row>
        <row r="148">
          <cell r="D148">
            <v>1.2</v>
          </cell>
          <cell r="E148">
            <v>0</v>
          </cell>
          <cell r="G148">
            <v>-9.863013698646084E-3</v>
          </cell>
          <cell r="I148">
            <v>-0.02</v>
          </cell>
          <cell r="J148">
            <v>0</v>
          </cell>
          <cell r="K148">
            <v>4.5</v>
          </cell>
          <cell r="L148">
            <v>14675.136</v>
          </cell>
          <cell r="M148">
            <v>4.5001224999999998</v>
          </cell>
          <cell r="N148">
            <v>3215.5812503375</v>
          </cell>
          <cell r="O148">
            <v>3223.73875</v>
          </cell>
          <cell r="P148" t="str">
            <v>CUNETA RECTANGULAR</v>
          </cell>
        </row>
        <row r="149">
          <cell r="B149">
            <v>39280</v>
          </cell>
          <cell r="C149" t="str">
            <v>TANGENTE</v>
          </cell>
          <cell r="D149">
            <v>-0.06</v>
          </cell>
          <cell r="H149">
            <v>149</v>
          </cell>
          <cell r="I149">
            <v>12</v>
          </cell>
          <cell r="J149">
            <v>4.5000225</v>
          </cell>
          <cell r="K149">
            <v>0</v>
          </cell>
          <cell r="L149">
            <v>3224.5529999999999</v>
          </cell>
          <cell r="M149">
            <v>3224.7854166666666</v>
          </cell>
          <cell r="N149">
            <v>3224.9354166666667</v>
          </cell>
          <cell r="O149">
            <v>3225.0104166666665</v>
          </cell>
          <cell r="P149" t="str">
            <v>ZONA RURAL</v>
          </cell>
        </row>
        <row r="150">
          <cell r="D150">
            <v>0.9</v>
          </cell>
          <cell r="E150">
            <v>7.4999999999999997E-2</v>
          </cell>
          <cell r="F150">
            <v>-2.0312500000017053E-2</v>
          </cell>
          <cell r="H150">
            <v>-0.02</v>
          </cell>
          <cell r="I150">
            <v>39141</v>
          </cell>
          <cell r="J150">
            <v>1.5</v>
          </cell>
          <cell r="K150">
            <v>-4.8374999999998636</v>
          </cell>
          <cell r="L150">
            <v>3224.4547382812498</v>
          </cell>
          <cell r="M150">
            <v>3224.6886666666664</v>
          </cell>
          <cell r="N150">
            <v>3216.2987142857141</v>
          </cell>
          <cell r="O150">
            <v>3216.2459999999996</v>
          </cell>
          <cell r="P150">
            <v>150</v>
          </cell>
        </row>
        <row r="151">
          <cell r="D151">
            <v>0</v>
          </cell>
          <cell r="E151">
            <v>-1.125</v>
          </cell>
          <cell r="F151">
            <v>-2.0312500000017053E-2</v>
          </cell>
          <cell r="H151">
            <v>-0.02</v>
          </cell>
          <cell r="I151">
            <v>39143</v>
          </cell>
          <cell r="J151">
            <v>1.5</v>
          </cell>
          <cell r="K151">
            <v>-4.6124999999997272</v>
          </cell>
          <cell r="L151">
            <v>25933.307000000001</v>
          </cell>
          <cell r="M151">
            <v>-4.5624999999998632</v>
          </cell>
          <cell r="N151">
            <v>3224.8431666666665</v>
          </cell>
          <cell r="O151">
            <v>0.66666666666666663</v>
          </cell>
          <cell r="P151">
            <v>151</v>
          </cell>
        </row>
        <row r="152">
          <cell r="D152">
            <v>1.2</v>
          </cell>
          <cell r="E152">
            <v>0</v>
          </cell>
          <cell r="F152">
            <v>-2.0312500000017053E-2</v>
          </cell>
          <cell r="H152">
            <v>-0.02</v>
          </cell>
          <cell r="I152">
            <v>39140</v>
          </cell>
          <cell r="J152">
            <v>3.5</v>
          </cell>
          <cell r="K152">
            <v>-4.5</v>
          </cell>
          <cell r="L152">
            <v>25933.307000000001</v>
          </cell>
          <cell r="M152">
            <v>-6.0624999999998632</v>
          </cell>
          <cell r="N152">
            <v>3215.4225000000001</v>
          </cell>
          <cell r="O152">
            <v>3224.9204166666664</v>
          </cell>
          <cell r="P152">
            <v>0</v>
          </cell>
        </row>
        <row r="153">
          <cell r="E153">
            <v>-0.02</v>
          </cell>
          <cell r="G153">
            <v>-1.1842105263177043E-2</v>
          </cell>
          <cell r="I153">
            <v>-0.02</v>
          </cell>
          <cell r="J153">
            <v>1E-4</v>
          </cell>
          <cell r="K153">
            <v>4.5000225</v>
          </cell>
          <cell r="L153">
            <v>3224.4997102598682</v>
          </cell>
          <cell r="M153">
            <v>3224.6954162166667</v>
          </cell>
          <cell r="N153">
            <v>3216.2069999999999</v>
          </cell>
          <cell r="O153">
            <v>1.0833333333266642E-2</v>
          </cell>
          <cell r="P153">
            <v>153</v>
          </cell>
        </row>
        <row r="154">
          <cell r="E154">
            <v>0</v>
          </cell>
          <cell r="G154">
            <v>-1.1842105263177043E-2</v>
          </cell>
          <cell r="I154">
            <v>-0.02</v>
          </cell>
          <cell r="J154">
            <v>1E-4</v>
          </cell>
          <cell r="K154">
            <v>4.5000074999999997</v>
          </cell>
          <cell r="L154">
            <v>3096.8939999999998</v>
          </cell>
          <cell r="M154">
            <v>-4.5999999999999996</v>
          </cell>
          <cell r="N154">
            <v>3224.8454165166668</v>
          </cell>
          <cell r="O154">
            <v>3216.2459999999996</v>
          </cell>
          <cell r="P154">
            <v>154</v>
          </cell>
        </row>
        <row r="155">
          <cell r="D155">
            <v>1.2</v>
          </cell>
          <cell r="E155">
            <v>0</v>
          </cell>
          <cell r="G155">
            <v>-1.1842105263177043E-2</v>
          </cell>
          <cell r="I155">
            <v>-0.02</v>
          </cell>
          <cell r="J155">
            <v>-3.6</v>
          </cell>
          <cell r="K155">
            <v>4.5</v>
          </cell>
          <cell r="L155">
            <v>3096.8939999999998</v>
          </cell>
          <cell r="M155">
            <v>4.5000074999999997</v>
          </cell>
          <cell r="N155">
            <v>0</v>
          </cell>
          <cell r="O155">
            <v>3224.9204166666664</v>
          </cell>
          <cell r="P155" t="str">
            <v>CUNETA RECTANGULAR</v>
          </cell>
        </row>
        <row r="156">
          <cell r="B156">
            <v>39300</v>
          </cell>
          <cell r="C156" t="str">
            <v>TANGENTE</v>
          </cell>
          <cell r="D156">
            <v>-0.06</v>
          </cell>
          <cell r="J156">
            <v>-4.9069885641677393</v>
          </cell>
          <cell r="K156">
            <v>0</v>
          </cell>
          <cell r="L156">
            <v>3225.6880000000001</v>
          </cell>
          <cell r="M156">
            <v>3225.9670833333334</v>
          </cell>
          <cell r="N156">
            <v>3226.1170833333335</v>
          </cell>
          <cell r="O156">
            <v>3226.1920833333334</v>
          </cell>
          <cell r="P156" t="str">
            <v>ZONA RURAL</v>
          </cell>
        </row>
        <row r="157">
          <cell r="D157">
            <v>0.9</v>
          </cell>
          <cell r="E157">
            <v>0.10500000000000001</v>
          </cell>
          <cell r="F157">
            <v>-9.9999999990056198E-4</v>
          </cell>
          <cell r="H157">
            <v>-0.02</v>
          </cell>
          <cell r="I157">
            <v>0</v>
          </cell>
          <cell r="J157">
            <v>1.5</v>
          </cell>
          <cell r="K157">
            <v>-4.8374999999998636</v>
          </cell>
          <cell r="L157">
            <v>3225.6831625000004</v>
          </cell>
          <cell r="M157">
            <v>3225.8703333333333</v>
          </cell>
          <cell r="N157" t="str">
            <v>&lt;=esp.prom.</v>
          </cell>
          <cell r="P157">
            <v>0</v>
          </cell>
        </row>
        <row r="158">
          <cell r="D158">
            <v>0</v>
          </cell>
          <cell r="E158">
            <v>-1.575</v>
          </cell>
          <cell r="F158">
            <v>-9.9999999990056198E-4</v>
          </cell>
          <cell r="H158">
            <v>-0.02</v>
          </cell>
          <cell r="J158">
            <v>1.5</v>
          </cell>
          <cell r="K158">
            <v>-4.6124999999997272</v>
          </cell>
          <cell r="N158">
            <v>3226.0248333333334</v>
          </cell>
        </row>
        <row r="159">
          <cell r="D159">
            <v>1.2</v>
          </cell>
          <cell r="E159">
            <v>0</v>
          </cell>
          <cell r="F159">
            <v>-9.9999999990056198E-4</v>
          </cell>
          <cell r="H159">
            <v>-0.02</v>
          </cell>
          <cell r="K159">
            <v>-4.5</v>
          </cell>
          <cell r="O159">
            <v>3226.1020833333332</v>
          </cell>
          <cell r="P159">
            <v>0</v>
          </cell>
        </row>
        <row r="160">
          <cell r="E160">
            <v>-0.02</v>
          </cell>
          <cell r="G160">
            <v>-1.8717948717914205E-2</v>
          </cell>
          <cell r="I160">
            <v>-0.02</v>
          </cell>
          <cell r="J160">
            <v>1E-4</v>
          </cell>
          <cell r="K160">
            <v>4.5000225</v>
          </cell>
          <cell r="L160">
            <v>3225.6037688096158</v>
          </cell>
          <cell r="M160">
            <v>3225.8770828833335</v>
          </cell>
        </row>
        <row r="161">
          <cell r="E161">
            <v>0</v>
          </cell>
          <cell r="G161">
            <v>-1.8717948717914205E-2</v>
          </cell>
          <cell r="I161">
            <v>-0.02</v>
          </cell>
          <cell r="J161">
            <v>1E-4</v>
          </cell>
          <cell r="K161">
            <v>4.5000074999999997</v>
          </cell>
          <cell r="N161">
            <v>3226.0270831833336</v>
          </cell>
        </row>
        <row r="162">
          <cell r="D162">
            <v>1.2</v>
          </cell>
          <cell r="E162">
            <v>0</v>
          </cell>
          <cell r="G162">
            <v>-1.8717948717914205E-2</v>
          </cell>
          <cell r="I162">
            <v>-0.02</v>
          </cell>
          <cell r="K162">
            <v>4.5</v>
          </cell>
          <cell r="O162">
            <v>3226.1020833333332</v>
          </cell>
          <cell r="P162" t="str">
            <v>CUNETA RECTANGULAR</v>
          </cell>
        </row>
        <row r="163">
          <cell r="B163">
            <v>39300.000001</v>
          </cell>
          <cell r="C163" t="str">
            <v>TANGENTE</v>
          </cell>
          <cell r="D163">
            <v>-0.06</v>
          </cell>
          <cell r="I163">
            <v>39157</v>
          </cell>
          <cell r="J163">
            <v>-5.0124999999998634</v>
          </cell>
          <cell r="K163">
            <v>0</v>
          </cell>
          <cell r="L163">
            <v>3225.717083392417</v>
          </cell>
          <cell r="M163">
            <v>3225.9170833924168</v>
          </cell>
          <cell r="N163">
            <v>3226.1170833924166</v>
          </cell>
          <cell r="O163">
            <v>3226.1920833924164</v>
          </cell>
          <cell r="P163" t="str">
            <v>ZONA DE VARIANTE</v>
          </cell>
        </row>
        <row r="164">
          <cell r="F164">
            <v>-9.9999999990056198E-4</v>
          </cell>
          <cell r="H164">
            <v>-0.02</v>
          </cell>
          <cell r="I164">
            <v>39159</v>
          </cell>
          <cell r="J164">
            <v>1.5</v>
          </cell>
          <cell r="K164">
            <v>-5.2124999999991815</v>
          </cell>
          <cell r="L164">
            <v>3225.6128333924171</v>
          </cell>
          <cell r="M164">
            <v>4.5001224999999998</v>
          </cell>
          <cell r="N164">
            <v>3216.8979176791663</v>
          </cell>
          <cell r="O164">
            <v>48218.122917784043</v>
          </cell>
          <cell r="P164">
            <v>164</v>
          </cell>
        </row>
        <row r="165">
          <cell r="D165">
            <v>0.9</v>
          </cell>
          <cell r="E165">
            <v>0.10500000150000051</v>
          </cell>
          <cell r="F165">
            <v>-9.9999999990056198E-4</v>
          </cell>
          <cell r="H165">
            <v>-0.02</v>
          </cell>
          <cell r="I165">
            <v>13</v>
          </cell>
          <cell r="J165">
            <v>1.5</v>
          </cell>
          <cell r="K165">
            <v>-4.9124999999994543</v>
          </cell>
          <cell r="L165">
            <v>30608.29</v>
          </cell>
          <cell r="M165">
            <v>3225.8188333924168</v>
          </cell>
          <cell r="N165">
            <v>3217.5859999999998</v>
          </cell>
          <cell r="O165">
            <v>3.9285714285597351E-2</v>
          </cell>
          <cell r="P165">
            <v>0</v>
          </cell>
        </row>
        <row r="166">
          <cell r="D166">
            <v>0</v>
          </cell>
          <cell r="E166">
            <v>-1.5750000225000078</v>
          </cell>
          <cell r="F166">
            <v>-9.9999999990056198E-4</v>
          </cell>
          <cell r="H166">
            <v>-0.02</v>
          </cell>
          <cell r="I166">
            <v>39161</v>
          </cell>
          <cell r="J166">
            <v>1.5</v>
          </cell>
          <cell r="K166">
            <v>-4.6124999999997272</v>
          </cell>
          <cell r="L166">
            <v>30608.368999999999</v>
          </cell>
          <cell r="M166">
            <v>3.8</v>
          </cell>
          <cell r="N166">
            <v>3226.0248333924164</v>
          </cell>
          <cell r="O166">
            <v>3217.4760000000001</v>
          </cell>
          <cell r="P166">
            <v>166</v>
          </cell>
        </row>
        <row r="167">
          <cell r="D167">
            <v>1.2</v>
          </cell>
          <cell r="E167">
            <v>0</v>
          </cell>
          <cell r="F167">
            <v>-9.9999999990056198E-4</v>
          </cell>
          <cell r="H167">
            <v>-0.02</v>
          </cell>
          <cell r="I167">
            <v>39163</v>
          </cell>
          <cell r="J167">
            <v>2.8</v>
          </cell>
          <cell r="K167">
            <v>-4.5</v>
          </cell>
          <cell r="L167">
            <v>25138.264999999999</v>
          </cell>
          <cell r="M167">
            <v>-5.0124999999998634</v>
          </cell>
          <cell r="N167">
            <v>3217.4698541666667</v>
          </cell>
          <cell r="O167">
            <v>3226.1020833924163</v>
          </cell>
          <cell r="P167">
            <v>0</v>
          </cell>
        </row>
        <row r="168">
          <cell r="G168">
            <v>-1.8717948717914205E-2</v>
          </cell>
          <cell r="H168">
            <v>39159</v>
          </cell>
          <cell r="I168">
            <v>-0.02</v>
          </cell>
          <cell r="J168">
            <v>1E-4</v>
          </cell>
          <cell r="K168">
            <v>4.5000475</v>
          </cell>
          <cell r="L168">
            <v>3225.6270824424168</v>
          </cell>
          <cell r="M168">
            <v>-6.5124999999998634</v>
          </cell>
          <cell r="N168">
            <v>3216.4698541666667</v>
          </cell>
          <cell r="O168">
            <v>3220.8115208333334</v>
          </cell>
          <cell r="P168">
            <v>168</v>
          </cell>
        </row>
        <row r="169">
          <cell r="E169">
            <v>-0.02</v>
          </cell>
          <cell r="G169">
            <v>-1.8717948717914205E-2</v>
          </cell>
          <cell r="I169">
            <v>-0.02</v>
          </cell>
          <cell r="J169">
            <v>1E-4</v>
          </cell>
          <cell r="K169">
            <v>4.5000274999999998</v>
          </cell>
          <cell r="L169">
            <v>16128.758</v>
          </cell>
          <cell r="M169">
            <v>3225.827082842417</v>
          </cell>
          <cell r="N169">
            <v>3217.3459999999995</v>
          </cell>
          <cell r="O169">
            <v>3.0952380952385283E-2</v>
          </cell>
          <cell r="P169">
            <v>169</v>
          </cell>
        </row>
        <row r="170">
          <cell r="E170">
            <v>0</v>
          </cell>
          <cell r="G170">
            <v>-1.8717948717914205E-2</v>
          </cell>
          <cell r="I170">
            <v>-0.02</v>
          </cell>
          <cell r="J170">
            <v>1E-4</v>
          </cell>
          <cell r="K170">
            <v>4.5000074999999997</v>
          </cell>
          <cell r="L170">
            <v>2615.002</v>
          </cell>
          <cell r="M170">
            <v>-5.2</v>
          </cell>
          <cell r="N170">
            <v>3226.0270832424167</v>
          </cell>
          <cell r="O170">
            <v>3217.4759999999997</v>
          </cell>
          <cell r="P170">
            <v>170</v>
          </cell>
        </row>
        <row r="171">
          <cell r="D171">
            <v>1.2</v>
          </cell>
          <cell r="E171">
            <v>0</v>
          </cell>
          <cell r="G171">
            <v>-1.8717948717914205E-2</v>
          </cell>
          <cell r="I171">
            <v>-0.02</v>
          </cell>
          <cell r="J171">
            <v>-4.2</v>
          </cell>
          <cell r="K171">
            <v>4.5</v>
          </cell>
          <cell r="L171">
            <v>2615.002</v>
          </cell>
          <cell r="M171">
            <v>4.5000074999999997</v>
          </cell>
          <cell r="N171">
            <v>0</v>
          </cell>
          <cell r="O171">
            <v>3226.1020833924163</v>
          </cell>
          <cell r="P171" t="str">
            <v>CUNETA RECTANGULAR</v>
          </cell>
        </row>
        <row r="172">
          <cell r="B172">
            <v>39320</v>
          </cell>
          <cell r="C172" t="str">
            <v>TRANSICION</v>
          </cell>
          <cell r="D172">
            <v>0.02</v>
          </cell>
          <cell r="J172">
            <v>-5.2468867041204676</v>
          </cell>
          <cell r="K172">
            <v>0</v>
          </cell>
          <cell r="L172">
            <v>3226.8987500000003</v>
          </cell>
          <cell r="M172">
            <v>3227.0987500000001</v>
          </cell>
          <cell r="N172">
            <v>3227.2987499999999</v>
          </cell>
          <cell r="O172">
            <v>3227.3737499999997</v>
          </cell>
          <cell r="P172" t="str">
            <v>ZONA DE VARIANTE</v>
          </cell>
        </row>
        <row r="173">
          <cell r="F173">
            <v>-9.8360655742833888E-4</v>
          </cell>
          <cell r="H173">
            <v>0</v>
          </cell>
          <cell r="I173">
            <v>0</v>
          </cell>
          <cell r="J173">
            <v>1.5</v>
          </cell>
          <cell r="K173">
            <v>-5.2124999999991815</v>
          </cell>
          <cell r="L173">
            <v>3226.8987500000003</v>
          </cell>
          <cell r="M173">
            <v>9.7199005978931774E-2</v>
          </cell>
          <cell r="N173" t="str">
            <v>&lt;=esp.prom.</v>
          </cell>
        </row>
        <row r="174">
          <cell r="B174">
            <v>39339.915000000001</v>
          </cell>
          <cell r="C174" t="str">
            <v>PC</v>
          </cell>
          <cell r="D174">
            <v>0</v>
          </cell>
          <cell r="E174">
            <v>0</v>
          </cell>
          <cell r="F174">
            <v>-9.8360655742833888E-4</v>
          </cell>
          <cell r="H174">
            <v>0</v>
          </cell>
          <cell r="J174">
            <v>1.5</v>
          </cell>
          <cell r="K174">
            <v>-4.9124999999994543</v>
          </cell>
          <cell r="M174">
            <v>3227.0987500000001</v>
          </cell>
          <cell r="P174">
            <v>0</v>
          </cell>
        </row>
        <row r="175">
          <cell r="B175">
            <v>20</v>
          </cell>
          <cell r="C175" t="str">
            <v>LT</v>
          </cell>
          <cell r="D175">
            <v>0.3</v>
          </cell>
          <cell r="E175">
            <v>0</v>
          </cell>
          <cell r="F175">
            <v>-9.8360655742833888E-4</v>
          </cell>
          <cell r="H175">
            <v>0</v>
          </cell>
          <cell r="J175">
            <v>1.5</v>
          </cell>
          <cell r="K175">
            <v>-4.6124999999997272</v>
          </cell>
          <cell r="N175">
            <v>3227.2987499999999</v>
          </cell>
        </row>
        <row r="176">
          <cell r="B176">
            <v>39320</v>
          </cell>
          <cell r="C176" t="str">
            <v>TT</v>
          </cell>
          <cell r="D176">
            <v>1.2</v>
          </cell>
          <cell r="E176">
            <v>0</v>
          </cell>
          <cell r="F176">
            <v>-9.8360655742833888E-4</v>
          </cell>
          <cell r="H176">
            <v>0</v>
          </cell>
          <cell r="K176">
            <v>-4.5</v>
          </cell>
          <cell r="O176">
            <v>3227.3737499999997</v>
          </cell>
          <cell r="P176">
            <v>0</v>
          </cell>
        </row>
        <row r="177">
          <cell r="G177">
            <v>-1.5750000000025466E-2</v>
          </cell>
          <cell r="I177">
            <v>-0.02</v>
          </cell>
          <cell r="J177">
            <v>1E-4</v>
          </cell>
          <cell r="K177">
            <v>4.5000475</v>
          </cell>
          <cell r="L177">
            <v>3226.8087490500002</v>
          </cell>
        </row>
        <row r="178">
          <cell r="B178">
            <v>39340</v>
          </cell>
          <cell r="C178" t="str">
            <v>TC</v>
          </cell>
          <cell r="E178">
            <v>-0.02</v>
          </cell>
          <cell r="G178">
            <v>-1.5750000000025466E-2</v>
          </cell>
          <cell r="I178">
            <v>-0.02</v>
          </cell>
          <cell r="J178">
            <v>1E-4</v>
          </cell>
          <cell r="K178">
            <v>4.5000274999999998</v>
          </cell>
          <cell r="M178">
            <v>3227.0087494500003</v>
          </cell>
        </row>
        <row r="179">
          <cell r="B179">
            <v>0.3</v>
          </cell>
          <cell r="C179" t="str">
            <v>S/A (100%)</v>
          </cell>
          <cell r="E179">
            <v>0</v>
          </cell>
          <cell r="G179">
            <v>-1.5750000000025466E-2</v>
          </cell>
          <cell r="I179">
            <v>-0.02</v>
          </cell>
          <cell r="J179">
            <v>1E-4</v>
          </cell>
          <cell r="K179">
            <v>4.5000074999999997</v>
          </cell>
          <cell r="M179">
            <v>4.5000225</v>
          </cell>
          <cell r="N179">
            <v>3227.20874985</v>
          </cell>
          <cell r="O179">
            <v>-10000.000000023305</v>
          </cell>
          <cell r="P179">
            <v>179</v>
          </cell>
        </row>
        <row r="180">
          <cell r="B180">
            <v>0.02</v>
          </cell>
          <cell r="C180" t="str">
            <v>P (100%)</v>
          </cell>
          <cell r="D180">
            <v>1.2</v>
          </cell>
          <cell r="E180">
            <v>0</v>
          </cell>
          <cell r="G180">
            <v>-1.5750000000025466E-2</v>
          </cell>
          <cell r="I180">
            <v>-0.02</v>
          </cell>
          <cell r="J180">
            <v>0</v>
          </cell>
          <cell r="K180">
            <v>4.5</v>
          </cell>
          <cell r="L180">
            <v>17176.748</v>
          </cell>
          <cell r="M180">
            <v>4.5001224999999998</v>
          </cell>
          <cell r="N180">
            <v>3217.5562513499999</v>
          </cell>
          <cell r="O180">
            <v>3227.2837499999996</v>
          </cell>
          <cell r="P180" t="str">
            <v>CUNETA RECTANGULAR</v>
          </cell>
        </row>
        <row r="181">
          <cell r="B181">
            <v>39340</v>
          </cell>
          <cell r="C181" t="str">
            <v>C.N°133-D, R=1650.00m</v>
          </cell>
          <cell r="D181">
            <v>0.02</v>
          </cell>
          <cell r="H181">
            <v>181</v>
          </cell>
          <cell r="I181">
            <v>14</v>
          </cell>
          <cell r="J181">
            <v>4.5000225</v>
          </cell>
          <cell r="K181">
            <v>0</v>
          </cell>
          <cell r="L181">
            <v>3228.0804166666671</v>
          </cell>
          <cell r="M181">
            <v>3228.280416666667</v>
          </cell>
          <cell r="N181">
            <v>3228.4804166666668</v>
          </cell>
          <cell r="O181">
            <v>3228.5554166666666</v>
          </cell>
          <cell r="P181" t="str">
            <v>ZONA DE VARIANTE</v>
          </cell>
        </row>
        <row r="182">
          <cell r="F182">
            <v>-1.789473684208101E-2</v>
          </cell>
          <cell r="H182">
            <v>0.02</v>
          </cell>
          <cell r="I182">
            <v>39171</v>
          </cell>
          <cell r="J182">
            <v>1.5</v>
          </cell>
          <cell r="K182">
            <v>-5.2124999999991815</v>
          </cell>
          <cell r="L182">
            <v>3228.184666666667</v>
          </cell>
          <cell r="M182">
            <v>3.3</v>
          </cell>
          <cell r="N182">
            <v>3218.233826086956</v>
          </cell>
          <cell r="O182">
            <v>3218.076</v>
          </cell>
          <cell r="P182">
            <v>182</v>
          </cell>
        </row>
        <row r="183">
          <cell r="D183">
            <v>0</v>
          </cell>
          <cell r="E183">
            <v>0.02</v>
          </cell>
          <cell r="F183">
            <v>-1.789473684208101E-2</v>
          </cell>
          <cell r="H183">
            <v>0.02</v>
          </cell>
          <cell r="I183">
            <v>39173</v>
          </cell>
          <cell r="J183">
            <v>1.5</v>
          </cell>
          <cell r="K183">
            <v>-4.9124999999994543</v>
          </cell>
          <cell r="L183">
            <v>24579.518</v>
          </cell>
          <cell r="M183">
            <v>3228.378666666667</v>
          </cell>
          <cell r="N183">
            <v>3217.9659999999999</v>
          </cell>
          <cell r="O183">
            <v>0.66666666666666663</v>
          </cell>
          <cell r="P183">
            <v>0</v>
          </cell>
        </row>
        <row r="184">
          <cell r="D184">
            <v>0.3</v>
          </cell>
          <cell r="E184">
            <v>0</v>
          </cell>
          <cell r="F184">
            <v>-1.789473684208101E-2</v>
          </cell>
          <cell r="H184">
            <v>0.02</v>
          </cell>
          <cell r="I184">
            <v>39170</v>
          </cell>
          <cell r="J184">
            <v>1.5</v>
          </cell>
          <cell r="K184">
            <v>-4.6124999999997272</v>
          </cell>
          <cell r="L184">
            <v>24579.518</v>
          </cell>
          <cell r="M184">
            <v>-6.8374999999998636</v>
          </cell>
          <cell r="N184">
            <v>3228.5726666666669</v>
          </cell>
          <cell r="O184">
            <v>3221.5243333333333</v>
          </cell>
          <cell r="P184">
            <v>184</v>
          </cell>
        </row>
        <row r="185">
          <cell r="D185">
            <v>1.2</v>
          </cell>
          <cell r="E185">
            <v>0</v>
          </cell>
          <cell r="F185">
            <v>-1.789473684208101E-2</v>
          </cell>
          <cell r="H185">
            <v>0.02</v>
          </cell>
          <cell r="J185">
            <v>0</v>
          </cell>
          <cell r="K185">
            <v>-4.5</v>
          </cell>
          <cell r="L185">
            <v>17177.472000000002</v>
          </cell>
          <cell r="M185">
            <v>-4.5</v>
          </cell>
          <cell r="N185">
            <v>3217.826</v>
          </cell>
          <cell r="O185">
            <v>3228.6454166666667</v>
          </cell>
          <cell r="P185">
            <v>0</v>
          </cell>
        </row>
        <row r="186">
          <cell r="G186">
            <v>-1.0250000000041837E-2</v>
          </cell>
          <cell r="I186">
            <v>-0.02</v>
          </cell>
          <cell r="J186">
            <v>1E-4</v>
          </cell>
          <cell r="K186">
            <v>4.8000474999999998</v>
          </cell>
          <cell r="L186">
            <v>3227.9844157166672</v>
          </cell>
          <cell r="M186">
            <v>-5.5</v>
          </cell>
          <cell r="N186">
            <v>3217.7704444444444</v>
          </cell>
          <cell r="O186">
            <v>3218.0760000000005</v>
          </cell>
          <cell r="P186">
            <v>186</v>
          </cell>
        </row>
        <row r="187">
          <cell r="E187">
            <v>-0.02</v>
          </cell>
          <cell r="G187">
            <v>-1.0250000000041837E-2</v>
          </cell>
          <cell r="I187">
            <v>-0.02</v>
          </cell>
          <cell r="J187">
            <v>1E-4</v>
          </cell>
          <cell r="K187">
            <v>4.8000274999999997</v>
          </cell>
          <cell r="L187">
            <v>2696.018</v>
          </cell>
          <cell r="M187">
            <v>3228.1844161166669</v>
          </cell>
          <cell r="N187">
            <v>0</v>
          </cell>
          <cell r="O187">
            <v>-715.11569702939391</v>
          </cell>
          <cell r="P187">
            <v>187</v>
          </cell>
        </row>
        <row r="188">
          <cell r="E188">
            <v>0.3</v>
          </cell>
          <cell r="G188">
            <v>-1.0250000000041837E-2</v>
          </cell>
          <cell r="I188">
            <v>-0.02</v>
          </cell>
          <cell r="J188">
            <v>1E-4</v>
          </cell>
          <cell r="K188">
            <v>4.8000074999999995</v>
          </cell>
          <cell r="L188">
            <v>-981.04300000000001</v>
          </cell>
          <cell r="M188">
            <v>0</v>
          </cell>
          <cell r="N188">
            <v>3228.384416516667</v>
          </cell>
          <cell r="O188">
            <v>3218.0260000000003</v>
          </cell>
          <cell r="P188">
            <v>188</v>
          </cell>
        </row>
        <row r="189">
          <cell r="D189">
            <v>1.2</v>
          </cell>
          <cell r="E189">
            <v>0.3</v>
          </cell>
          <cell r="G189">
            <v>-1.0250000000041837E-2</v>
          </cell>
          <cell r="H189">
            <v>39170</v>
          </cell>
          <cell r="I189">
            <v>-0.02</v>
          </cell>
          <cell r="J189">
            <v>-5.3374999999998636</v>
          </cell>
          <cell r="K189">
            <v>4.8</v>
          </cell>
          <cell r="L189">
            <v>1.137</v>
          </cell>
          <cell r="M189">
            <v>0.11381211189615219</v>
          </cell>
          <cell r="N189" t="str">
            <v>&lt;=esp.prom.</v>
          </cell>
          <cell r="O189">
            <v>3228.4594166666666</v>
          </cell>
          <cell r="P189" t="str">
            <v>CUNETA RECTANGULAR</v>
          </cell>
        </row>
        <row r="190">
          <cell r="B190">
            <v>39350</v>
          </cell>
          <cell r="C190" t="str">
            <v>C.N°133-D, R=1650.00m</v>
          </cell>
          <cell r="D190">
            <v>0.02</v>
          </cell>
          <cell r="K190">
            <v>0</v>
          </cell>
          <cell r="L190">
            <v>3228.6712500000003</v>
          </cell>
          <cell r="M190">
            <v>3228.8712500000001</v>
          </cell>
          <cell r="N190">
            <v>3229.07125</v>
          </cell>
          <cell r="O190">
            <v>3229.1462499999998</v>
          </cell>
          <cell r="P190" t="str">
            <v>ZONA DE VARIANTE</v>
          </cell>
        </row>
        <row r="191">
          <cell r="F191">
            <v>-2.9999999999996238E-2</v>
          </cell>
          <cell r="H191">
            <v>0.02</v>
          </cell>
          <cell r="J191">
            <v>1.5</v>
          </cell>
          <cell r="K191">
            <v>-5.2124999999991815</v>
          </cell>
          <cell r="L191">
            <v>3228.7755000000002</v>
          </cell>
        </row>
        <row r="192">
          <cell r="D192">
            <v>0</v>
          </cell>
          <cell r="E192">
            <v>0.03</v>
          </cell>
          <cell r="F192">
            <v>-2.9999999999996238E-2</v>
          </cell>
          <cell r="H192">
            <v>0.02</v>
          </cell>
          <cell r="J192">
            <v>1.5</v>
          </cell>
          <cell r="K192">
            <v>-4.9124999999994543</v>
          </cell>
          <cell r="M192">
            <v>3228.9695000000002</v>
          </cell>
          <cell r="P192">
            <v>0</v>
          </cell>
        </row>
        <row r="193">
          <cell r="D193">
            <v>0.3</v>
          </cell>
          <cell r="E193">
            <v>0</v>
          </cell>
          <cell r="F193">
            <v>-2.9999999999996238E-2</v>
          </cell>
          <cell r="H193">
            <v>0.02</v>
          </cell>
          <cell r="J193">
            <v>1.5</v>
          </cell>
          <cell r="K193">
            <v>-4.6124999999997272</v>
          </cell>
          <cell r="N193">
            <v>3229.1635000000001</v>
          </cell>
        </row>
        <row r="194">
          <cell r="D194">
            <v>1.2</v>
          </cell>
          <cell r="E194">
            <v>0</v>
          </cell>
          <cell r="F194">
            <v>-2.9999999999996238E-2</v>
          </cell>
          <cell r="H194">
            <v>0.02</v>
          </cell>
          <cell r="K194">
            <v>-4.5</v>
          </cell>
          <cell r="O194">
            <v>3229.2362499999999</v>
          </cell>
          <cell r="P194">
            <v>0</v>
          </cell>
        </row>
        <row r="195">
          <cell r="G195">
            <v>-2.8536585365788888E-2</v>
          </cell>
          <cell r="I195">
            <v>-0.02</v>
          </cell>
          <cell r="J195">
            <v>1E-4</v>
          </cell>
          <cell r="K195">
            <v>4.8000474999999998</v>
          </cell>
          <cell r="L195">
            <v>3228.5752490500004</v>
          </cell>
          <cell r="M195">
            <v>4.5000225</v>
          </cell>
          <cell r="N195">
            <v>3219.1470846833331</v>
          </cell>
          <cell r="O195">
            <v>-10000.000000023305</v>
          </cell>
          <cell r="P195">
            <v>195</v>
          </cell>
        </row>
        <row r="196">
          <cell r="E196">
            <v>-0.02</v>
          </cell>
          <cell r="G196">
            <v>-2.8536585365788888E-2</v>
          </cell>
          <cell r="I196">
            <v>-0.02</v>
          </cell>
          <cell r="J196">
            <v>1E-4</v>
          </cell>
          <cell r="K196">
            <v>4.8000274999999997</v>
          </cell>
          <cell r="L196">
            <v>17501.757000000001</v>
          </cell>
          <cell r="M196">
            <v>3228.77524945</v>
          </cell>
          <cell r="N196">
            <v>3218.1470846833331</v>
          </cell>
          <cell r="O196">
            <v>48219.372084788207</v>
          </cell>
          <cell r="P196">
            <v>196</v>
          </cell>
        </row>
        <row r="197">
          <cell r="E197">
            <v>0.45</v>
          </cell>
          <cell r="G197">
            <v>-2.8536585365788888E-2</v>
          </cell>
          <cell r="H197">
            <v>197</v>
          </cell>
          <cell r="I197">
            <v>-0.02</v>
          </cell>
          <cell r="J197">
            <v>1E-4</v>
          </cell>
          <cell r="K197">
            <v>4.8000074999999995</v>
          </cell>
          <cell r="L197">
            <v>31987.383999999998</v>
          </cell>
          <cell r="M197">
            <v>2.4</v>
          </cell>
          <cell r="N197">
            <v>3228.9752498500002</v>
          </cell>
          <cell r="O197">
            <v>5.124999999998181E-2</v>
          </cell>
          <cell r="P197">
            <v>197</v>
          </cell>
        </row>
        <row r="198">
          <cell r="D198">
            <v>1.2</v>
          </cell>
          <cell r="E198">
            <v>0.3</v>
          </cell>
          <cell r="G198">
            <v>-2.8536585365788888E-2</v>
          </cell>
          <cell r="H198">
            <v>39181</v>
          </cell>
          <cell r="I198">
            <v>-0.02</v>
          </cell>
          <cell r="J198">
            <v>4.500046545729786</v>
          </cell>
          <cell r="K198">
            <v>4.8</v>
          </cell>
          <cell r="L198">
            <v>31987.460999999999</v>
          </cell>
          <cell r="M198">
            <v>3.4</v>
          </cell>
          <cell r="N198">
            <v>3218.85025</v>
          </cell>
          <cell r="O198">
            <v>3229.0502499999998</v>
          </cell>
          <cell r="P198" t="str">
            <v>CUNETA RECTANGULAR</v>
          </cell>
        </row>
        <row r="199">
          <cell r="B199">
            <v>39360</v>
          </cell>
          <cell r="C199" t="str">
            <v>C.N°133-D, R=1650.00m</v>
          </cell>
          <cell r="D199">
            <v>0.02</v>
          </cell>
          <cell r="I199">
            <v>39183</v>
          </cell>
          <cell r="J199">
            <v>2.4</v>
          </cell>
          <cell r="K199">
            <v>0</v>
          </cell>
          <cell r="L199">
            <v>3229.262083333334</v>
          </cell>
          <cell r="M199">
            <v>3229.4620833333338</v>
          </cell>
          <cell r="N199">
            <v>3229.6620833333336</v>
          </cell>
          <cell r="O199">
            <v>3229.7370833333334</v>
          </cell>
          <cell r="P199" t="str">
            <v>ZONA DE VARIANTE</v>
          </cell>
        </row>
        <row r="200">
          <cell r="F200">
            <v>-1.8596491228029328E-2</v>
          </cell>
          <cell r="H200">
            <v>0.02</v>
          </cell>
          <cell r="I200">
            <v>39180</v>
          </cell>
          <cell r="J200">
            <v>1.5</v>
          </cell>
          <cell r="K200">
            <v>-5.2124999999991815</v>
          </cell>
          <cell r="L200">
            <v>3229.3663333333338</v>
          </cell>
          <cell r="M200">
            <v>-6.9374999999998641</v>
          </cell>
          <cell r="N200">
            <v>3217.5508333333332</v>
          </cell>
          <cell r="O200">
            <v>3222.1758333333332</v>
          </cell>
          <cell r="P200">
            <v>200</v>
          </cell>
        </row>
        <row r="201">
          <cell r="D201">
            <v>0</v>
          </cell>
          <cell r="E201">
            <v>0.04</v>
          </cell>
          <cell r="F201">
            <v>-1.8596491228029328E-2</v>
          </cell>
          <cell r="H201">
            <v>0.02</v>
          </cell>
          <cell r="J201">
            <v>1.5</v>
          </cell>
          <cell r="K201">
            <v>-4.9124999999994543</v>
          </cell>
          <cell r="L201">
            <v>17502.39</v>
          </cell>
          <cell r="M201">
            <v>3229.5603333333338</v>
          </cell>
          <cell r="N201">
            <v>3218.3989999999999</v>
          </cell>
          <cell r="O201">
            <v>5.8315789473908808E-2</v>
          </cell>
          <cell r="P201">
            <v>0</v>
          </cell>
        </row>
        <row r="202">
          <cell r="D202">
            <v>0.3</v>
          </cell>
          <cell r="E202">
            <v>0</v>
          </cell>
          <cell r="F202">
            <v>-1.8596491228029328E-2</v>
          </cell>
          <cell r="H202">
            <v>0.02</v>
          </cell>
          <cell r="J202">
            <v>1.5</v>
          </cell>
          <cell r="K202">
            <v>-4.6124999999997272</v>
          </cell>
          <cell r="L202">
            <v>2213.6239999999998</v>
          </cell>
          <cell r="M202">
            <v>-5.75</v>
          </cell>
          <cell r="N202">
            <v>3229.7543333333338</v>
          </cell>
          <cell r="O202">
            <v>3218.6760000000008</v>
          </cell>
          <cell r="P202">
            <v>202</v>
          </cell>
        </row>
        <row r="203">
          <cell r="D203">
            <v>1.2</v>
          </cell>
          <cell r="E203">
            <v>0</v>
          </cell>
          <cell r="F203">
            <v>-1.8596491228029328E-2</v>
          </cell>
          <cell r="H203">
            <v>0.02</v>
          </cell>
          <cell r="J203">
            <v>-4.75</v>
          </cell>
          <cell r="K203">
            <v>-4.5</v>
          </cell>
          <cell r="L203">
            <v>2213.6239999999998</v>
          </cell>
          <cell r="M203">
            <v>4.5000074999999997</v>
          </cell>
          <cell r="N203">
            <v>0</v>
          </cell>
          <cell r="O203">
            <v>3229.8270833333336</v>
          </cell>
          <cell r="P203">
            <v>0</v>
          </cell>
        </row>
        <row r="204">
          <cell r="G204">
            <v>-1.7260273972630649E-2</v>
          </cell>
          <cell r="I204">
            <v>-0.02</v>
          </cell>
          <cell r="J204">
            <v>2</v>
          </cell>
          <cell r="K204">
            <v>5.7499999999989084</v>
          </cell>
          <cell r="L204">
            <v>3229.1470833333342</v>
          </cell>
          <cell r="M204">
            <v>0</v>
          </cell>
          <cell r="N204">
            <v>3218.6260000000002</v>
          </cell>
          <cell r="O204">
            <v>3218.6260000000002</v>
          </cell>
          <cell r="P204">
            <v>204</v>
          </cell>
        </row>
        <row r="205">
          <cell r="E205">
            <v>-0.02</v>
          </cell>
          <cell r="G205">
            <v>-1.7260273972630649E-2</v>
          </cell>
          <cell r="H205">
            <v>39180</v>
          </cell>
          <cell r="I205">
            <v>-0.02</v>
          </cell>
          <cell r="J205">
            <v>2</v>
          </cell>
          <cell r="K205">
            <v>5.3499999999992722</v>
          </cell>
          <cell r="L205">
            <v>1.0189999999999999</v>
          </cell>
          <cell r="M205">
            <v>3229.3550833333338</v>
          </cell>
          <cell r="N205" t="str">
            <v>&lt;=esp.prom.</v>
          </cell>
        </row>
        <row r="206">
          <cell r="E206">
            <v>0.6</v>
          </cell>
          <cell r="G206">
            <v>-1.7260273972630649E-2</v>
          </cell>
          <cell r="I206">
            <v>-0.02</v>
          </cell>
          <cell r="J206">
            <v>2</v>
          </cell>
          <cell r="K206">
            <v>4.949999999999636</v>
          </cell>
          <cell r="N206">
            <v>3229.5630833333335</v>
          </cell>
        </row>
        <row r="207">
          <cell r="D207">
            <v>1.2</v>
          </cell>
          <cell r="E207">
            <v>0.3</v>
          </cell>
          <cell r="G207">
            <v>-1.7260273972630649E-2</v>
          </cell>
          <cell r="I207">
            <v>-0.02</v>
          </cell>
          <cell r="K207">
            <v>4.8</v>
          </cell>
          <cell r="O207">
            <v>3229.6410833333334</v>
          </cell>
          <cell r="P207" t="str">
            <v>CUNETA TRIANGULAR</v>
          </cell>
        </row>
        <row r="208">
          <cell r="B208">
            <v>39370</v>
          </cell>
          <cell r="C208" t="str">
            <v>C.N°133-D, R=1650.00m</v>
          </cell>
          <cell r="D208">
            <v>0.02</v>
          </cell>
          <cell r="K208">
            <v>0</v>
          </cell>
          <cell r="L208">
            <v>3229.8529166666672</v>
          </cell>
          <cell r="M208">
            <v>3230.052916666667</v>
          </cell>
          <cell r="N208">
            <v>3230.2529166666668</v>
          </cell>
          <cell r="O208">
            <v>3230.3279166666666</v>
          </cell>
          <cell r="P208" t="str">
            <v>ZONA DE VARIANTE</v>
          </cell>
        </row>
        <row r="209">
          <cell r="F209">
            <v>4.0357142857244205E-2</v>
          </cell>
          <cell r="H209">
            <v>0.02</v>
          </cell>
          <cell r="J209">
            <v>1.5</v>
          </cell>
          <cell r="K209">
            <v>-5.2124999999991815</v>
          </cell>
          <cell r="L209">
            <v>3229.957166666667</v>
          </cell>
        </row>
        <row r="210">
          <cell r="D210">
            <v>0</v>
          </cell>
          <cell r="E210">
            <v>0.05</v>
          </cell>
          <cell r="F210">
            <v>4.0357142857244205E-2</v>
          </cell>
          <cell r="H210">
            <v>0.02</v>
          </cell>
          <cell r="J210">
            <v>1.5</v>
          </cell>
          <cell r="K210">
            <v>-4.9124999999994543</v>
          </cell>
          <cell r="M210">
            <v>3230.151166666667</v>
          </cell>
          <cell r="P210">
            <v>0</v>
          </cell>
        </row>
        <row r="211">
          <cell r="D211">
            <v>0.3</v>
          </cell>
          <cell r="E211">
            <v>0</v>
          </cell>
          <cell r="F211">
            <v>4.0357142857244205E-2</v>
          </cell>
          <cell r="H211">
            <v>0.02</v>
          </cell>
          <cell r="I211">
            <v>39187</v>
          </cell>
          <cell r="J211">
            <v>1.5</v>
          </cell>
          <cell r="K211">
            <v>-4.6124999999997272</v>
          </cell>
          <cell r="M211">
            <v>4.5000225</v>
          </cell>
          <cell r="N211">
            <v>3230.345166666667</v>
          </cell>
          <cell r="O211">
            <v>-10000.000000023305</v>
          </cell>
          <cell r="P211">
            <v>211</v>
          </cell>
        </row>
        <row r="212">
          <cell r="D212">
            <v>1.2</v>
          </cell>
          <cell r="E212">
            <v>0</v>
          </cell>
          <cell r="F212">
            <v>4.0357142857244205E-2</v>
          </cell>
          <cell r="H212">
            <v>0.02</v>
          </cell>
          <cell r="I212">
            <v>39189</v>
          </cell>
          <cell r="J212">
            <v>0</v>
          </cell>
          <cell r="K212">
            <v>-4.5</v>
          </cell>
          <cell r="L212">
            <v>17504.97</v>
          </cell>
          <cell r="M212">
            <v>4.5001224999999998</v>
          </cell>
          <cell r="N212">
            <v>3218.7379180166663</v>
          </cell>
          <cell r="O212">
            <v>3230.4179166666668</v>
          </cell>
          <cell r="P212">
            <v>0</v>
          </cell>
        </row>
        <row r="213">
          <cell r="G213">
            <v>-4.3170731707238993E-2</v>
          </cell>
          <cell r="H213">
            <v>213</v>
          </cell>
          <cell r="I213">
            <v>-0.02</v>
          </cell>
          <cell r="J213">
            <v>2</v>
          </cell>
          <cell r="K213">
            <v>5.7499999999989084</v>
          </cell>
          <cell r="L213">
            <v>3229.7379166666674</v>
          </cell>
          <cell r="M213">
            <v>2.6</v>
          </cell>
          <cell r="N213">
            <v>3219.4369999999994</v>
          </cell>
          <cell r="O213">
            <v>6.5769230769092246E-2</v>
          </cell>
          <cell r="P213">
            <v>213</v>
          </cell>
        </row>
        <row r="214">
          <cell r="E214">
            <v>-0.02</v>
          </cell>
          <cell r="G214">
            <v>-4.3170731707238993E-2</v>
          </cell>
          <cell r="H214">
            <v>39191</v>
          </cell>
          <cell r="I214">
            <v>-0.02</v>
          </cell>
          <cell r="J214">
            <v>2</v>
          </cell>
          <cell r="K214">
            <v>5.3499999999992722</v>
          </cell>
          <cell r="L214">
            <v>31993.312999999998</v>
          </cell>
          <cell r="M214">
            <v>3229.945916666667</v>
          </cell>
          <cell r="N214">
            <v>3219.5027692307685</v>
          </cell>
          <cell r="O214">
            <v>3219.2659999999996</v>
          </cell>
          <cell r="P214">
            <v>214</v>
          </cell>
        </row>
        <row r="215">
          <cell r="E215">
            <v>0.75</v>
          </cell>
          <cell r="G215">
            <v>-4.3170731707238993E-2</v>
          </cell>
          <cell r="I215">
            <v>-0.02</v>
          </cell>
          <cell r="J215">
            <v>2</v>
          </cell>
          <cell r="K215">
            <v>4.949999999999636</v>
          </cell>
          <cell r="L215">
            <v>25876.134999999998</v>
          </cell>
          <cell r="M215">
            <v>-5.4374999999998641</v>
          </cell>
          <cell r="N215">
            <v>3230.1539166666666</v>
          </cell>
          <cell r="O215">
            <v>0.66666666666666663</v>
          </cell>
          <cell r="P215">
            <v>215</v>
          </cell>
        </row>
        <row r="216">
          <cell r="D216">
            <v>1.2</v>
          </cell>
          <cell r="E216">
            <v>0.3</v>
          </cell>
          <cell r="G216">
            <v>-4.3170731707238993E-2</v>
          </cell>
          <cell r="H216">
            <v>39189</v>
          </cell>
          <cell r="I216">
            <v>-0.02</v>
          </cell>
          <cell r="J216">
            <v>2.6</v>
          </cell>
          <cell r="K216">
            <v>4.8</v>
          </cell>
          <cell r="L216">
            <v>25876.134999999998</v>
          </cell>
          <cell r="M216">
            <v>-6.9374999999998641</v>
          </cell>
          <cell r="N216">
            <v>3218.1416666666664</v>
          </cell>
          <cell r="O216">
            <v>3230.2319166666666</v>
          </cell>
          <cell r="P216" t="str">
            <v>CUNETA TRIANGULAR</v>
          </cell>
        </row>
        <row r="217">
          <cell r="B217">
            <v>39380</v>
          </cell>
          <cell r="C217" t="str">
            <v>C.N°133-D, R=1650.00m</v>
          </cell>
          <cell r="D217">
            <v>0.02</v>
          </cell>
          <cell r="J217">
            <v>0</v>
          </cell>
          <cell r="K217">
            <v>0</v>
          </cell>
          <cell r="L217">
            <v>3230.4437500000004</v>
          </cell>
          <cell r="M217">
            <v>3230.6437500000002</v>
          </cell>
          <cell r="N217">
            <v>3230.84375</v>
          </cell>
          <cell r="O217">
            <v>3230.9187499999998</v>
          </cell>
          <cell r="P217" t="str">
            <v>ZONA DE VARIANTE</v>
          </cell>
        </row>
        <row r="218">
          <cell r="F218">
            <v>2.1034482758672125E-2</v>
          </cell>
          <cell r="H218">
            <v>0.02</v>
          </cell>
          <cell r="J218">
            <v>1.5</v>
          </cell>
          <cell r="K218">
            <v>-5.2124999999991815</v>
          </cell>
          <cell r="L218">
            <v>3230.5480000000002</v>
          </cell>
          <cell r="M218">
            <v>-5.7</v>
          </cell>
          <cell r="N218">
            <v>3218.9761489361699</v>
          </cell>
          <cell r="O218">
            <v>3219.2659999999992</v>
          </cell>
          <cell r="P218">
            <v>218</v>
          </cell>
        </row>
        <row r="219">
          <cell r="D219">
            <v>0</v>
          </cell>
          <cell r="E219">
            <v>0.06</v>
          </cell>
          <cell r="F219">
            <v>2.1034482758672125E-2</v>
          </cell>
          <cell r="H219">
            <v>0.02</v>
          </cell>
          <cell r="J219">
            <v>1.5</v>
          </cell>
          <cell r="K219">
            <v>-4.9124999999994543</v>
          </cell>
          <cell r="L219">
            <v>2374.7370000000001</v>
          </cell>
          <cell r="M219">
            <v>3230.7420000000002</v>
          </cell>
          <cell r="N219">
            <v>0</v>
          </cell>
          <cell r="O219">
            <v>-715.38014103309831</v>
          </cell>
          <cell r="P219">
            <v>0</v>
          </cell>
        </row>
        <row r="220">
          <cell r="D220">
            <v>0.3</v>
          </cell>
          <cell r="E220">
            <v>0</v>
          </cell>
          <cell r="F220">
            <v>2.1034482758672125E-2</v>
          </cell>
          <cell r="H220">
            <v>0.02</v>
          </cell>
          <cell r="J220">
            <v>1.5</v>
          </cell>
          <cell r="K220">
            <v>-4.6124999999997272</v>
          </cell>
          <cell r="L220">
            <v>-794.69899999999996</v>
          </cell>
          <cell r="M220">
            <v>0</v>
          </cell>
          <cell r="N220">
            <v>3230.9360000000001</v>
          </cell>
          <cell r="O220">
            <v>3219.2159999999999</v>
          </cell>
          <cell r="P220">
            <v>220</v>
          </cell>
        </row>
        <row r="221">
          <cell r="D221">
            <v>1.2</v>
          </cell>
          <cell r="E221">
            <v>0</v>
          </cell>
          <cell r="F221">
            <v>2.1034482758672125E-2</v>
          </cell>
          <cell r="H221">
            <v>0.02</v>
          </cell>
          <cell r="I221">
            <v>0</v>
          </cell>
          <cell r="J221">
            <v>-5.4374999999998641</v>
          </cell>
          <cell r="K221">
            <v>-4.5</v>
          </cell>
          <cell r="L221">
            <v>0.73699999999999999</v>
          </cell>
          <cell r="M221">
            <v>7.3252556203732444E-2</v>
          </cell>
          <cell r="N221" t="str">
            <v>&lt;=esp.prom.</v>
          </cell>
          <cell r="O221">
            <v>3231.00875</v>
          </cell>
          <cell r="P221">
            <v>0</v>
          </cell>
        </row>
        <row r="222">
          <cell r="G222">
            <v>-2.9024390243826134E-2</v>
          </cell>
          <cell r="I222">
            <v>-0.02</v>
          </cell>
          <cell r="J222">
            <v>2</v>
          </cell>
          <cell r="K222">
            <v>5.7499999999989084</v>
          </cell>
          <cell r="L222">
            <v>3230.3287500000006</v>
          </cell>
        </row>
        <row r="223">
          <cell r="E223">
            <v>-0.02</v>
          </cell>
          <cell r="G223">
            <v>-2.9024390243826134E-2</v>
          </cell>
          <cell r="I223">
            <v>-0.02</v>
          </cell>
          <cell r="J223">
            <v>2</v>
          </cell>
          <cell r="K223">
            <v>5.3499999999992722</v>
          </cell>
          <cell r="M223">
            <v>3230.5367500000002</v>
          </cell>
        </row>
        <row r="224">
          <cell r="E224">
            <v>0.9</v>
          </cell>
          <cell r="G224">
            <v>-2.9024390243826134E-2</v>
          </cell>
          <cell r="I224">
            <v>-0.02</v>
          </cell>
          <cell r="J224">
            <v>2</v>
          </cell>
          <cell r="K224">
            <v>4.949999999999636</v>
          </cell>
          <cell r="N224">
            <v>3230.7447499999998</v>
          </cell>
        </row>
        <row r="225">
          <cell r="D225">
            <v>1.2</v>
          </cell>
          <cell r="E225">
            <v>0.3</v>
          </cell>
          <cell r="G225">
            <v>-2.9024390243826134E-2</v>
          </cell>
          <cell r="I225">
            <v>-0.02</v>
          </cell>
          <cell r="K225">
            <v>4.8</v>
          </cell>
          <cell r="O225">
            <v>3230.8227499999998</v>
          </cell>
          <cell r="P225" t="str">
            <v>CUNETA TRIANGULAR</v>
          </cell>
        </row>
        <row r="226">
          <cell r="B226">
            <v>39390</v>
          </cell>
          <cell r="C226" t="str">
            <v>C.N°133-D, R=1650.00m</v>
          </cell>
          <cell r="D226">
            <v>0.02</v>
          </cell>
          <cell r="K226">
            <v>0</v>
          </cell>
          <cell r="L226">
            <v>3231.026646464647</v>
          </cell>
          <cell r="M226">
            <v>3231.2266464646468</v>
          </cell>
          <cell r="N226">
            <v>3231.4266464646466</v>
          </cell>
          <cell r="O226">
            <v>3231.5016464646465</v>
          </cell>
          <cell r="P226" t="str">
            <v>ZONA DE VARIANTE</v>
          </cell>
        </row>
        <row r="227">
          <cell r="F227">
            <v>3.5000000000006061E-2</v>
          </cell>
          <cell r="H227">
            <v>0.02</v>
          </cell>
          <cell r="I227">
            <v>39197</v>
          </cell>
          <cell r="J227">
            <v>1.5</v>
          </cell>
          <cell r="K227">
            <v>-5.2124999999991815</v>
          </cell>
          <cell r="L227">
            <v>3231.1308964646469</v>
          </cell>
          <cell r="M227">
            <v>4.5000225</v>
          </cell>
          <cell r="N227">
            <v>3220.2612510125</v>
          </cell>
          <cell r="O227">
            <v>-10000.000000023305</v>
          </cell>
          <cell r="P227">
            <v>227</v>
          </cell>
        </row>
        <row r="228">
          <cell r="D228">
            <v>0</v>
          </cell>
          <cell r="E228">
            <v>7.0000000000000007E-2</v>
          </cell>
          <cell r="F228">
            <v>3.5000000000006061E-2</v>
          </cell>
          <cell r="H228">
            <v>0.02</v>
          </cell>
          <cell r="I228">
            <v>39199</v>
          </cell>
          <cell r="J228">
            <v>1.5</v>
          </cell>
          <cell r="K228">
            <v>-4.9124999999994543</v>
          </cell>
          <cell r="L228">
            <v>16783.945</v>
          </cell>
          <cell r="M228">
            <v>3231.3248964646468</v>
          </cell>
          <cell r="N228">
            <v>3219.2612510125</v>
          </cell>
          <cell r="O228">
            <v>48220.486251117371</v>
          </cell>
          <cell r="P228">
            <v>0</v>
          </cell>
        </row>
        <row r="229">
          <cell r="D229">
            <v>0.3</v>
          </cell>
          <cell r="E229">
            <v>0</v>
          </cell>
          <cell r="F229">
            <v>3.5000000000006061E-2</v>
          </cell>
          <cell r="H229">
            <v>0.02</v>
          </cell>
          <cell r="I229">
            <v>17</v>
          </cell>
          <cell r="J229">
            <v>1.5</v>
          </cell>
          <cell r="K229">
            <v>-4.6124999999997272</v>
          </cell>
          <cell r="L229">
            <v>31274.737000000001</v>
          </cell>
          <cell r="M229">
            <v>2.85</v>
          </cell>
          <cell r="N229">
            <v>3231.5188964646468</v>
          </cell>
          <cell r="O229">
            <v>3.7543859649304068E-2</v>
          </cell>
          <cell r="P229">
            <v>229</v>
          </cell>
        </row>
        <row r="230">
          <cell r="D230">
            <v>1.2</v>
          </cell>
          <cell r="E230">
            <v>0</v>
          </cell>
          <cell r="F230">
            <v>3.5000000000006061E-2</v>
          </cell>
          <cell r="H230">
            <v>0.02</v>
          </cell>
          <cell r="I230">
            <v>39201</v>
          </cell>
          <cell r="J230">
            <v>4.5000428302036068</v>
          </cell>
          <cell r="K230">
            <v>-4.5</v>
          </cell>
          <cell r="L230">
            <v>31274.802</v>
          </cell>
          <cell r="M230">
            <v>3.85</v>
          </cell>
          <cell r="N230">
            <v>3220.0335438596489</v>
          </cell>
          <cell r="O230">
            <v>3231.5916464646466</v>
          </cell>
          <cell r="P230">
            <v>0</v>
          </cell>
        </row>
        <row r="231">
          <cell r="G231">
            <v>-4.2682926829201745E-2</v>
          </cell>
          <cell r="I231">
            <v>-0.02</v>
          </cell>
          <cell r="J231">
            <v>2</v>
          </cell>
          <cell r="K231">
            <v>5.7499999999989084</v>
          </cell>
          <cell r="L231">
            <v>3230.9116464646472</v>
          </cell>
          <cell r="M231">
            <v>-5.2124999999998636</v>
          </cell>
          <cell r="N231">
            <v>3219.8241875000003</v>
          </cell>
          <cell r="O231">
            <v>0.66666666666666663</v>
          </cell>
          <cell r="P231">
            <v>231</v>
          </cell>
        </row>
        <row r="232">
          <cell r="E232">
            <v>-0.02</v>
          </cell>
          <cell r="G232">
            <v>-4.2682926829201745E-2</v>
          </cell>
          <cell r="H232">
            <v>39199</v>
          </cell>
          <cell r="I232">
            <v>-0.02</v>
          </cell>
          <cell r="J232">
            <v>2</v>
          </cell>
          <cell r="K232">
            <v>5.3499999999992722</v>
          </cell>
          <cell r="L232">
            <v>25961.62</v>
          </cell>
          <cell r="M232">
            <v>3231.1196464646468</v>
          </cell>
          <cell r="N232">
            <v>3218.8241875000003</v>
          </cell>
          <cell r="O232">
            <v>3223.2991875000002</v>
          </cell>
          <cell r="P232">
            <v>232</v>
          </cell>
        </row>
        <row r="233">
          <cell r="E233">
            <v>1.05</v>
          </cell>
          <cell r="G233">
            <v>-4.2682926829201745E-2</v>
          </cell>
          <cell r="I233">
            <v>-0.02</v>
          </cell>
          <cell r="J233">
            <v>2</v>
          </cell>
          <cell r="K233">
            <v>4.949999999999636</v>
          </cell>
          <cell r="L233">
            <v>16784.356</v>
          </cell>
          <cell r="M233">
            <v>-4.4000000000000004</v>
          </cell>
          <cell r="N233">
            <v>3231.3276464646465</v>
          </cell>
          <cell r="O233">
            <v>3.7045454545477696E-2</v>
          </cell>
          <cell r="P233">
            <v>233</v>
          </cell>
        </row>
        <row r="234">
          <cell r="D234">
            <v>1.2</v>
          </cell>
          <cell r="E234">
            <v>0.3</v>
          </cell>
          <cell r="G234">
            <v>-4.2682926829201745E-2</v>
          </cell>
          <cell r="I234">
            <v>-0.02</v>
          </cell>
          <cell r="J234">
            <v>-4.4000000000000004</v>
          </cell>
          <cell r="K234">
            <v>4.8</v>
          </cell>
          <cell r="L234">
            <v>2616.5430000000001</v>
          </cell>
          <cell r="M234">
            <v>-5.4</v>
          </cell>
          <cell r="N234">
            <v>3219.6889545454542</v>
          </cell>
          <cell r="O234">
            <v>3231.4056464646465</v>
          </cell>
          <cell r="P234" t="str">
            <v>CUNETA TRIANGULAR</v>
          </cell>
        </row>
        <row r="235">
          <cell r="B235">
            <v>39400</v>
          </cell>
          <cell r="C235" t="str">
            <v>C.N°133-D, R=1650.00m</v>
          </cell>
          <cell r="D235">
            <v>0.02</v>
          </cell>
          <cell r="J235">
            <v>-4.4000000000000004</v>
          </cell>
          <cell r="K235">
            <v>0</v>
          </cell>
          <cell r="L235">
            <v>3231.5936691919196</v>
          </cell>
          <cell r="M235">
            <v>3231.7936691919194</v>
          </cell>
          <cell r="N235">
            <v>3231.9936691919193</v>
          </cell>
          <cell r="O235">
            <v>3232.0686691919191</v>
          </cell>
          <cell r="P235" t="str">
            <v>ZONA DE VARIANTE</v>
          </cell>
        </row>
        <row r="236">
          <cell r="F236">
            <v>3.3846153846193022E-2</v>
          </cell>
          <cell r="H236">
            <v>0.02</v>
          </cell>
          <cell r="J236">
            <v>1.5</v>
          </cell>
          <cell r="K236">
            <v>-5.2124999999991815</v>
          </cell>
          <cell r="L236">
            <v>3231.6979191919195</v>
          </cell>
          <cell r="M236">
            <v>0</v>
          </cell>
          <cell r="N236">
            <v>3219.8389999999999</v>
          </cell>
          <cell r="O236">
            <v>3219.8389999999999</v>
          </cell>
          <cell r="P236">
            <v>236</v>
          </cell>
        </row>
        <row r="237">
          <cell r="B237">
            <v>39421.012999999999</v>
          </cell>
          <cell r="C237" t="str">
            <v>PT</v>
          </cell>
          <cell r="D237">
            <v>0</v>
          </cell>
          <cell r="E237">
            <v>0.04</v>
          </cell>
          <cell r="F237">
            <v>3.3846153846193022E-2</v>
          </cell>
          <cell r="H237">
            <v>0.02</v>
          </cell>
          <cell r="I237">
            <v>0</v>
          </cell>
          <cell r="J237">
            <v>1.5</v>
          </cell>
          <cell r="K237">
            <v>-4.9124999999994543</v>
          </cell>
          <cell r="L237">
            <v>0.54100000000000004</v>
          </cell>
          <cell r="M237">
            <v>3231.8919191919194</v>
          </cell>
          <cell r="N237" t="str">
            <v>&lt;=esp.prom.</v>
          </cell>
          <cell r="P237">
            <v>0</v>
          </cell>
        </row>
        <row r="238">
          <cell r="B238">
            <v>20</v>
          </cell>
          <cell r="C238" t="str">
            <v>LT</v>
          </cell>
          <cell r="D238">
            <v>0.3</v>
          </cell>
          <cell r="E238">
            <v>0</v>
          </cell>
          <cell r="F238">
            <v>3.3846153846193022E-2</v>
          </cell>
          <cell r="H238">
            <v>0.02</v>
          </cell>
          <cell r="J238">
            <v>1.5</v>
          </cell>
          <cell r="K238">
            <v>-4.6124999999997272</v>
          </cell>
          <cell r="N238">
            <v>3232.0859191919194</v>
          </cell>
        </row>
        <row r="239">
          <cell r="B239">
            <v>39420</v>
          </cell>
          <cell r="C239" t="str">
            <v>TC</v>
          </cell>
          <cell r="D239">
            <v>1.2</v>
          </cell>
          <cell r="E239">
            <v>0</v>
          </cell>
          <cell r="F239">
            <v>3.3846153846193022E-2</v>
          </cell>
          <cell r="H239">
            <v>0.02</v>
          </cell>
          <cell r="K239">
            <v>-4.5</v>
          </cell>
          <cell r="O239">
            <v>3232.1586691919192</v>
          </cell>
          <cell r="P239">
            <v>0</v>
          </cell>
        </row>
        <row r="240">
          <cell r="G240">
            <v>-2.8947368420966471E-2</v>
          </cell>
          <cell r="I240">
            <v>-0.02</v>
          </cell>
          <cell r="J240">
            <v>2</v>
          </cell>
          <cell r="K240">
            <v>5.7499999999989084</v>
          </cell>
          <cell r="L240">
            <v>3231.4786691919198</v>
          </cell>
        </row>
        <row r="241">
          <cell r="B241">
            <v>39440</v>
          </cell>
          <cell r="C241" t="str">
            <v>TT</v>
          </cell>
          <cell r="E241">
            <v>-0.02</v>
          </cell>
          <cell r="G241">
            <v>-2.8947368420966471E-2</v>
          </cell>
          <cell r="I241">
            <v>-0.02</v>
          </cell>
          <cell r="J241">
            <v>2</v>
          </cell>
          <cell r="K241">
            <v>5.3499999999992722</v>
          </cell>
          <cell r="M241">
            <v>3231.6866691919195</v>
          </cell>
        </row>
        <row r="242">
          <cell r="B242">
            <v>0.3</v>
          </cell>
          <cell r="C242" t="str">
            <v>S/A (100%)</v>
          </cell>
          <cell r="E242">
            <v>0.6</v>
          </cell>
          <cell r="G242">
            <v>-2.8947368420966471E-2</v>
          </cell>
          <cell r="I242">
            <v>-0.02</v>
          </cell>
          <cell r="J242">
            <v>2</v>
          </cell>
          <cell r="K242">
            <v>4.949999999999636</v>
          </cell>
          <cell r="N242">
            <v>3231.8946691919191</v>
          </cell>
        </row>
        <row r="243">
          <cell r="B243">
            <v>0.02</v>
          </cell>
          <cell r="C243" t="str">
            <v>P (100%)</v>
          </cell>
          <cell r="D243">
            <v>1.2</v>
          </cell>
          <cell r="E243">
            <v>0.3</v>
          </cell>
          <cell r="G243">
            <v>-2.8947368420966471E-2</v>
          </cell>
          <cell r="I243">
            <v>-0.02</v>
          </cell>
          <cell r="J243">
            <v>-3.8624999999998635</v>
          </cell>
          <cell r="K243">
            <v>4.8</v>
          </cell>
          <cell r="M243">
            <v>4.5000225</v>
          </cell>
          <cell r="N243">
            <v>3221.3079170041665</v>
          </cell>
          <cell r="O243">
            <v>3231.9726691919191</v>
          </cell>
          <cell r="P243" t="str">
            <v>CUNETA TRIANGULAR</v>
          </cell>
        </row>
        <row r="244">
          <cell r="B244">
            <v>39400.000001</v>
          </cell>
          <cell r="C244" t="str">
            <v>C.N°133-D, R=1650.00m</v>
          </cell>
          <cell r="D244">
            <v>0.02</v>
          </cell>
          <cell r="I244">
            <v>39219</v>
          </cell>
          <cell r="J244">
            <v>0</v>
          </cell>
          <cell r="K244">
            <v>0</v>
          </cell>
          <cell r="L244">
            <v>3231.5140000000001</v>
          </cell>
          <cell r="M244">
            <v>3231.8436692478276</v>
          </cell>
          <cell r="N244">
            <v>3231.9936692478277</v>
          </cell>
          <cell r="O244">
            <v>3232.0686692478275</v>
          </cell>
          <cell r="P244" t="str">
            <v>ZONA RURAL</v>
          </cell>
        </row>
        <row r="245">
          <cell r="D245">
            <v>0</v>
          </cell>
          <cell r="E245">
            <v>3.9999998999999661E-2</v>
          </cell>
          <cell r="F245">
            <v>3.3846153846193022E-2</v>
          </cell>
          <cell r="H245">
            <v>0.02</v>
          </cell>
          <cell r="I245">
            <v>18</v>
          </cell>
          <cell r="J245">
            <v>1.5</v>
          </cell>
          <cell r="K245">
            <v>-4.8374999999998636</v>
          </cell>
          <cell r="L245">
            <v>3231.6777307692309</v>
          </cell>
          <cell r="M245">
            <v>3231.9404192478278</v>
          </cell>
          <cell r="N245">
            <v>3221.0709999999999</v>
          </cell>
          <cell r="O245">
            <v>1.5757575757561426E-2</v>
          </cell>
          <cell r="P245">
            <v>0</v>
          </cell>
        </row>
        <row r="246">
          <cell r="D246">
            <v>0.3</v>
          </cell>
          <cell r="E246">
            <v>0</v>
          </cell>
          <cell r="F246">
            <v>3.3846153846193022E-2</v>
          </cell>
          <cell r="H246">
            <v>0.02</v>
          </cell>
          <cell r="I246">
            <v>39221</v>
          </cell>
          <cell r="J246">
            <v>1.5</v>
          </cell>
          <cell r="K246">
            <v>-4.6124999999997272</v>
          </cell>
          <cell r="L246">
            <v>26937.768</v>
          </cell>
          <cell r="M246">
            <v>4.3</v>
          </cell>
          <cell r="N246">
            <v>3232.0859192478279</v>
          </cell>
          <cell r="O246">
            <v>3221.0189999999998</v>
          </cell>
          <cell r="P246">
            <v>246</v>
          </cell>
        </row>
        <row r="247">
          <cell r="D247">
            <v>1.2</v>
          </cell>
          <cell r="E247">
            <v>0</v>
          </cell>
          <cell r="F247">
            <v>3.3846153846193022E-2</v>
          </cell>
          <cell r="H247">
            <v>0.02</v>
          </cell>
          <cell r="I247">
            <v>39223</v>
          </cell>
          <cell r="J247">
            <v>3.3</v>
          </cell>
          <cell r="K247">
            <v>-4.5</v>
          </cell>
          <cell r="L247">
            <v>23072.329000000002</v>
          </cell>
          <cell r="M247">
            <v>-3.8624999999998635</v>
          </cell>
          <cell r="N247">
            <v>3221.1631666666667</v>
          </cell>
          <cell r="O247">
            <v>3232.1586692478277</v>
          </cell>
          <cell r="P247">
            <v>0</v>
          </cell>
        </row>
        <row r="248">
          <cell r="E248">
            <v>-0.02</v>
          </cell>
          <cell r="G248">
            <v>-2.8947368420966471E-2</v>
          </cell>
          <cell r="H248">
            <v>39219</v>
          </cell>
          <cell r="I248">
            <v>-0.02</v>
          </cell>
          <cell r="J248">
            <v>2</v>
          </cell>
          <cell r="K248">
            <v>5.2499999999998179</v>
          </cell>
          <cell r="L248">
            <v>3231.36202631579</v>
          </cell>
          <cell r="M248">
            <v>3231.7386692478276</v>
          </cell>
          <cell r="N248">
            <v>3220.1631666666667</v>
          </cell>
          <cell r="O248">
            <v>3223.7381666666665</v>
          </cell>
          <cell r="P248">
            <v>248</v>
          </cell>
        </row>
        <row r="249">
          <cell r="E249">
            <v>0.59999998499999496</v>
          </cell>
          <cell r="G249">
            <v>-2.8947368420966471E-2</v>
          </cell>
          <cell r="I249">
            <v>-0.02</v>
          </cell>
          <cell r="J249">
            <v>2</v>
          </cell>
          <cell r="K249">
            <v>4.949999999999636</v>
          </cell>
          <cell r="L249">
            <v>12442.386</v>
          </cell>
          <cell r="M249">
            <v>-3.7</v>
          </cell>
          <cell r="N249">
            <v>3231.8946692478276</v>
          </cell>
          <cell r="O249">
            <v>2.9189189189310127E-2</v>
          </cell>
          <cell r="P249">
            <v>249</v>
          </cell>
        </row>
        <row r="250">
          <cell r="D250">
            <v>1.2</v>
          </cell>
          <cell r="E250">
            <v>0.3</v>
          </cell>
          <cell r="G250">
            <v>-2.8947368420966471E-2</v>
          </cell>
          <cell r="I250">
            <v>-0.02</v>
          </cell>
          <cell r="J250">
            <v>-3.7</v>
          </cell>
          <cell r="K250">
            <v>4.8</v>
          </cell>
          <cell r="L250">
            <v>524.26099999999997</v>
          </cell>
          <cell r="M250">
            <v>-4.7</v>
          </cell>
          <cell r="N250">
            <v>3220.8818108108107</v>
          </cell>
          <cell r="O250">
            <v>3231.9726692478275</v>
          </cell>
          <cell r="P250" t="str">
            <v>CUNETA TRIANGULAR</v>
          </cell>
        </row>
        <row r="251">
          <cell r="B251">
            <v>39410</v>
          </cell>
          <cell r="C251" t="str">
            <v>C.N°133-D, R=1650.00m</v>
          </cell>
          <cell r="D251">
            <v>0.02</v>
          </cell>
          <cell r="J251">
            <v>-3.7</v>
          </cell>
          <cell r="K251">
            <v>0</v>
          </cell>
          <cell r="L251">
            <v>3232.0940000000001</v>
          </cell>
          <cell r="M251">
            <v>3232.3948181818182</v>
          </cell>
          <cell r="N251">
            <v>3232.5448181818183</v>
          </cell>
          <cell r="O251">
            <v>3232.6198181818181</v>
          </cell>
          <cell r="P251" t="str">
            <v>ZONA RURAL</v>
          </cell>
        </row>
        <row r="252">
          <cell r="D252">
            <v>0</v>
          </cell>
          <cell r="E252">
            <v>0.03</v>
          </cell>
          <cell r="F252">
            <v>1.5692307692426348E-2</v>
          </cell>
          <cell r="H252">
            <v>0.02</v>
          </cell>
          <cell r="J252">
            <v>1.5</v>
          </cell>
          <cell r="K252">
            <v>-4.8374999999998636</v>
          </cell>
          <cell r="L252">
            <v>3232.1699115384622</v>
          </cell>
          <cell r="M252">
            <v>3232.4915681818184</v>
          </cell>
          <cell r="N252">
            <v>3220.9690000000001</v>
          </cell>
          <cell r="O252">
            <v>3220.9690000000001</v>
          </cell>
          <cell r="P252">
            <v>0</v>
          </cell>
        </row>
        <row r="253">
          <cell r="D253">
            <v>0.3</v>
          </cell>
          <cell r="E253">
            <v>0</v>
          </cell>
          <cell r="F253">
            <v>1.5692307692426348E-2</v>
          </cell>
          <cell r="H253">
            <v>0.02</v>
          </cell>
          <cell r="I253">
            <v>0</v>
          </cell>
          <cell r="J253">
            <v>1.5</v>
          </cell>
          <cell r="K253">
            <v>-4.6124999999997272</v>
          </cell>
          <cell r="L253">
            <v>0.91500000000000004</v>
          </cell>
          <cell r="M253">
            <v>0.10684211675183163</v>
          </cell>
          <cell r="N253">
            <v>3232.6370681818184</v>
          </cell>
        </row>
        <row r="254">
          <cell r="D254">
            <v>1.2</v>
          </cell>
          <cell r="E254">
            <v>0</v>
          </cell>
          <cell r="F254">
            <v>1.5692307692426348E-2</v>
          </cell>
          <cell r="H254">
            <v>0.02</v>
          </cell>
          <cell r="K254">
            <v>-4.5</v>
          </cell>
          <cell r="O254">
            <v>3232.7098181818183</v>
          </cell>
          <cell r="P254">
            <v>0</v>
          </cell>
        </row>
        <row r="255">
          <cell r="E255">
            <v>-0.02</v>
          </cell>
          <cell r="G255">
            <v>-3.48648648648393E-2</v>
          </cell>
          <cell r="I255">
            <v>-0.02</v>
          </cell>
          <cell r="J255">
            <v>2</v>
          </cell>
          <cell r="K255">
            <v>5.2499999999998179</v>
          </cell>
          <cell r="L255">
            <v>3231.9109594594597</v>
          </cell>
          <cell r="M255">
            <v>3232.2898181818182</v>
          </cell>
        </row>
        <row r="256">
          <cell r="E256">
            <v>0.45</v>
          </cell>
          <cell r="G256">
            <v>-3.48648648648393E-2</v>
          </cell>
          <cell r="I256">
            <v>-0.02</v>
          </cell>
          <cell r="J256">
            <v>2</v>
          </cell>
          <cell r="K256">
            <v>4.949999999999636</v>
          </cell>
          <cell r="N256">
            <v>3232.4458181818181</v>
          </cell>
        </row>
        <row r="257">
          <cell r="D257">
            <v>1.2</v>
          </cell>
          <cell r="E257">
            <v>0.3</v>
          </cell>
          <cell r="G257">
            <v>-3.48648648648393E-2</v>
          </cell>
          <cell r="I257">
            <v>-0.02</v>
          </cell>
          <cell r="K257">
            <v>4.8</v>
          </cell>
          <cell r="O257">
            <v>3232.5238181818181</v>
          </cell>
          <cell r="P257" t="str">
            <v>CUNETA TRIANGULAR</v>
          </cell>
        </row>
        <row r="258">
          <cell r="B258">
            <v>39420</v>
          </cell>
          <cell r="C258" t="str">
            <v>C.N°133-D, R=1650.00m</v>
          </cell>
          <cell r="D258">
            <v>0.02</v>
          </cell>
          <cell r="K258">
            <v>0</v>
          </cell>
          <cell r="L258">
            <v>3232.6240000000003</v>
          </cell>
          <cell r="M258">
            <v>3232.9300934343432</v>
          </cell>
          <cell r="N258">
            <v>3233.0800934343433</v>
          </cell>
          <cell r="O258">
            <v>3233.1550934343431</v>
          </cell>
          <cell r="P258" t="str">
            <v>ZONA RURAL</v>
          </cell>
        </row>
        <row r="259">
          <cell r="D259">
            <v>0</v>
          </cell>
          <cell r="E259">
            <v>0.02</v>
          </cell>
          <cell r="F259">
            <v>2.2608695652166531E-2</v>
          </cell>
          <cell r="H259">
            <v>0.02</v>
          </cell>
          <cell r="I259">
            <v>39237</v>
          </cell>
          <cell r="J259">
            <v>1.5</v>
          </cell>
          <cell r="K259">
            <v>-4.8374999999998636</v>
          </cell>
          <cell r="L259">
            <v>3232.7333695652178</v>
          </cell>
          <cell r="M259">
            <v>3233.0268434343434</v>
          </cell>
          <cell r="N259">
            <v>3222.3545829958334</v>
          </cell>
          <cell r="O259">
            <v>-10000.000000023305</v>
          </cell>
          <cell r="P259">
            <v>0</v>
          </cell>
        </row>
        <row r="260">
          <cell r="D260">
            <v>0.3</v>
          </cell>
          <cell r="E260">
            <v>0</v>
          </cell>
          <cell r="F260">
            <v>2.2608695652166531E-2</v>
          </cell>
          <cell r="H260">
            <v>0.02</v>
          </cell>
          <cell r="I260">
            <v>39239</v>
          </cell>
          <cell r="J260">
            <v>1.5</v>
          </cell>
          <cell r="K260">
            <v>-4.6124999999997272</v>
          </cell>
          <cell r="L260">
            <v>13171.483</v>
          </cell>
          <cell r="M260">
            <v>4.5001224999999998</v>
          </cell>
          <cell r="N260">
            <v>3233.1723434343435</v>
          </cell>
          <cell r="O260">
            <v>48222.579583100705</v>
          </cell>
          <cell r="P260">
            <v>260</v>
          </cell>
        </row>
        <row r="261">
          <cell r="D261">
            <v>1.2</v>
          </cell>
          <cell r="E261">
            <v>0</v>
          </cell>
          <cell r="F261">
            <v>2.2608695652166531E-2</v>
          </cell>
          <cell r="H261">
            <v>0.02</v>
          </cell>
          <cell r="I261">
            <v>19</v>
          </cell>
          <cell r="J261">
            <v>4.5000225</v>
          </cell>
          <cell r="K261">
            <v>-4.5</v>
          </cell>
          <cell r="L261">
            <v>27672.303</v>
          </cell>
          <cell r="M261">
            <v>3.6</v>
          </cell>
          <cell r="N261">
            <v>3222.1679999999997</v>
          </cell>
          <cell r="O261">
            <v>3233.2450934343433</v>
          </cell>
          <cell r="P261">
            <v>0</v>
          </cell>
        </row>
        <row r="262">
          <cell r="E262">
            <v>-0.02</v>
          </cell>
          <cell r="G262">
            <v>-2.246575342474923E-2</v>
          </cell>
          <cell r="H262">
            <v>39241</v>
          </cell>
          <cell r="I262">
            <v>-0.02</v>
          </cell>
          <cell r="J262">
            <v>2</v>
          </cell>
          <cell r="K262">
            <v>5.2499999999998179</v>
          </cell>
          <cell r="L262">
            <v>3232.5060547945204</v>
          </cell>
          <cell r="M262">
            <v>3232.8250934343432</v>
          </cell>
          <cell r="N262">
            <v>3222.167722222222</v>
          </cell>
          <cell r="O262">
            <v>3222.1689999999994</v>
          </cell>
          <cell r="P262">
            <v>262</v>
          </cell>
        </row>
        <row r="263">
          <cell r="E263">
            <v>0.3</v>
          </cell>
          <cell r="G263">
            <v>-2.246575342474923E-2</v>
          </cell>
          <cell r="I263">
            <v>-0.02</v>
          </cell>
          <cell r="J263">
            <v>2</v>
          </cell>
          <cell r="K263">
            <v>4.949999999999636</v>
          </cell>
          <cell r="L263">
            <v>24772.278999999999</v>
          </cell>
          <cell r="M263">
            <v>-4.0874999999998636</v>
          </cell>
          <cell r="N263">
            <v>3232.9810934343432</v>
          </cell>
          <cell r="O263">
            <v>0.66666666666666663</v>
          </cell>
          <cell r="P263">
            <v>263</v>
          </cell>
        </row>
        <row r="264">
          <cell r="D264">
            <v>1.2</v>
          </cell>
          <cell r="E264">
            <v>0.3</v>
          </cell>
          <cell r="G264">
            <v>-2.246575342474923E-2</v>
          </cell>
          <cell r="H264">
            <v>39239</v>
          </cell>
          <cell r="I264">
            <v>-0.02</v>
          </cell>
          <cell r="J264">
            <v>3.6</v>
          </cell>
          <cell r="K264">
            <v>4.8</v>
          </cell>
          <cell r="L264">
            <v>24772.278999999999</v>
          </cell>
          <cell r="M264">
            <v>-5.5874999999998636</v>
          </cell>
          <cell r="N264">
            <v>3221.3403333333335</v>
          </cell>
          <cell r="O264">
            <v>3233.0590934343431</v>
          </cell>
          <cell r="P264" t="str">
            <v>CUNETA TRIANGULAR</v>
          </cell>
        </row>
        <row r="265">
          <cell r="B265">
            <v>39430</v>
          </cell>
          <cell r="C265" t="str">
            <v>TRANSICION</v>
          </cell>
          <cell r="D265">
            <v>0.02</v>
          </cell>
          <cell r="J265">
            <v>0</v>
          </cell>
          <cell r="K265">
            <v>0</v>
          </cell>
          <cell r="L265">
            <v>3233.1190000000001</v>
          </cell>
          <cell r="M265">
            <v>3233.4494949494951</v>
          </cell>
          <cell r="N265">
            <v>3233.5994949494952</v>
          </cell>
          <cell r="O265">
            <v>3233.6744949494951</v>
          </cell>
          <cell r="P265" t="str">
            <v>ZONA RURAL</v>
          </cell>
        </row>
        <row r="266">
          <cell r="D266">
            <v>0</v>
          </cell>
          <cell r="E266">
            <v>0.01</v>
          </cell>
          <cell r="F266">
            <v>1.0274936061368287E-2</v>
          </cell>
          <cell r="H266">
            <v>0.01</v>
          </cell>
          <cell r="J266">
            <v>1.5</v>
          </cell>
          <cell r="K266">
            <v>-4.6374999999998634</v>
          </cell>
          <cell r="L266">
            <v>3233.1666500159849</v>
          </cell>
          <cell r="M266">
            <v>3233.495869949495</v>
          </cell>
          <cell r="N266">
            <v>3222.0900588235286</v>
          </cell>
          <cell r="O266">
            <v>3222.1689999999994</v>
          </cell>
          <cell r="P266">
            <v>0</v>
          </cell>
        </row>
        <row r="267">
          <cell r="D267">
            <v>0.3</v>
          </cell>
          <cell r="E267">
            <v>0</v>
          </cell>
          <cell r="F267">
            <v>1.0274936061368287E-2</v>
          </cell>
          <cell r="H267">
            <v>0.01</v>
          </cell>
          <cell r="J267">
            <v>1.5</v>
          </cell>
          <cell r="K267">
            <v>-4.412499999999727</v>
          </cell>
          <cell r="L267">
            <v>2216.1509999999998</v>
          </cell>
          <cell r="M267">
            <v>4.5000074999999997</v>
          </cell>
          <cell r="N267">
            <v>3233.6436199494951</v>
          </cell>
          <cell r="O267">
            <v>-716.02525106902601</v>
          </cell>
          <cell r="P267">
            <v>267</v>
          </cell>
        </row>
        <row r="268">
          <cell r="D268">
            <v>1</v>
          </cell>
          <cell r="E268">
            <v>0</v>
          </cell>
          <cell r="F268">
            <v>1.0274936061368287E-2</v>
          </cell>
          <cell r="H268">
            <v>0.01</v>
          </cell>
          <cell r="J268">
            <v>-4.4646516548302344</v>
          </cell>
          <cell r="K268">
            <v>-4.3</v>
          </cell>
          <cell r="L268">
            <v>-1214.261</v>
          </cell>
          <cell r="M268">
            <v>0</v>
          </cell>
          <cell r="N268">
            <v>3222.1189999999997</v>
          </cell>
          <cell r="O268">
            <v>3233.7174949494952</v>
          </cell>
          <cell r="P268">
            <v>0</v>
          </cell>
        </row>
        <row r="269">
          <cell r="E269">
            <v>-0.02</v>
          </cell>
          <cell r="G269">
            <v>-1.7947162426663967E-2</v>
          </cell>
          <cell r="H269">
            <v>39240</v>
          </cell>
          <cell r="I269">
            <v>-0.02</v>
          </cell>
          <cell r="J269">
            <v>2</v>
          </cell>
          <cell r="K269">
            <v>5.0999999999998176</v>
          </cell>
          <cell r="L269">
            <v>3233.027469471624</v>
          </cell>
          <cell r="M269">
            <v>3233.3474949494953</v>
          </cell>
          <cell r="N269" t="str">
            <v>&lt;=esp.prom.</v>
          </cell>
        </row>
        <row r="270">
          <cell r="E270">
            <v>0.15</v>
          </cell>
          <cell r="G270">
            <v>-1.7947162426663967E-2</v>
          </cell>
          <cell r="I270">
            <v>-0.02</v>
          </cell>
          <cell r="J270">
            <v>2</v>
          </cell>
          <cell r="K270">
            <v>4.7999999999996357</v>
          </cell>
          <cell r="N270">
            <v>3233.5034949494952</v>
          </cell>
        </row>
        <row r="271">
          <cell r="D271">
            <v>1.2</v>
          </cell>
          <cell r="E271">
            <v>0.15</v>
          </cell>
          <cell r="G271">
            <v>-1.7947162426663967E-2</v>
          </cell>
          <cell r="I271">
            <v>-0.02</v>
          </cell>
          <cell r="K271">
            <v>4.6499999999999995</v>
          </cell>
          <cell r="O271">
            <v>3233.5814949494952</v>
          </cell>
          <cell r="P271" t="str">
            <v>CUNETA TRIANGULAR</v>
          </cell>
        </row>
        <row r="272">
          <cell r="B272">
            <v>39440</v>
          </cell>
          <cell r="C272" t="str">
            <v>TRANSICION</v>
          </cell>
          <cell r="D272">
            <v>0.02</v>
          </cell>
          <cell r="K272">
            <v>0</v>
          </cell>
          <cell r="L272">
            <v>3233.614</v>
          </cell>
          <cell r="M272">
            <v>3233.9530227272726</v>
          </cell>
          <cell r="N272">
            <v>3234.1030227272727</v>
          </cell>
          <cell r="O272">
            <v>3234.1780227272725</v>
          </cell>
          <cell r="P272" t="str">
            <v>ZONA RURAL</v>
          </cell>
        </row>
        <row r="273">
          <cell r="D273">
            <v>0</v>
          </cell>
          <cell r="E273">
            <v>0</v>
          </cell>
          <cell r="F273">
            <v>-2.0588235294299547E-3</v>
          </cell>
          <cell r="H273">
            <v>0</v>
          </cell>
          <cell r="J273">
            <v>1.5</v>
          </cell>
          <cell r="K273">
            <v>-4.4374999999998632</v>
          </cell>
          <cell r="L273">
            <v>3233.6048639705882</v>
          </cell>
          <cell r="M273">
            <v>3233.9530227272726</v>
          </cell>
          <cell r="P273" t="str">
            <v>CUNETA EXISTENTE</v>
          </cell>
        </row>
        <row r="274">
          <cell r="D274">
            <v>0.3</v>
          </cell>
          <cell r="E274">
            <v>0</v>
          </cell>
          <cell r="F274">
            <v>-2.0588235294299547E-3</v>
          </cell>
          <cell r="H274">
            <v>0</v>
          </cell>
          <cell r="J274">
            <v>1.5</v>
          </cell>
          <cell r="K274">
            <v>-4.2124999999997268</v>
          </cell>
          <cell r="N274">
            <v>3234.1030227272727</v>
          </cell>
        </row>
        <row r="275">
          <cell r="D275">
            <v>0.8</v>
          </cell>
          <cell r="E275">
            <v>0</v>
          </cell>
          <cell r="F275">
            <v>-2.0588235294299547E-3</v>
          </cell>
          <cell r="H275">
            <v>0</v>
          </cell>
          <cell r="I275">
            <v>39257</v>
          </cell>
          <cell r="J275">
            <v>-4.7374999999998639</v>
          </cell>
          <cell r="K275">
            <v>-4.0999999999999996</v>
          </cell>
          <cell r="M275">
            <v>4.5000225</v>
          </cell>
          <cell r="N275">
            <v>3223.5137495500003</v>
          </cell>
          <cell r="O275">
            <v>3234.1780227272725</v>
          </cell>
          <cell r="P275">
            <v>0</v>
          </cell>
        </row>
        <row r="276">
          <cell r="E276">
            <v>-0.02</v>
          </cell>
          <cell r="G276">
            <v>-1.3428571428578704E-2</v>
          </cell>
          <cell r="I276">
            <v>-0.02</v>
          </cell>
          <cell r="J276">
            <v>2</v>
          </cell>
          <cell r="K276">
            <v>4.9499999999998181</v>
          </cell>
          <cell r="L276">
            <v>3233.5475285714288</v>
          </cell>
          <cell r="M276">
            <v>3233.8540227272724</v>
          </cell>
          <cell r="N276">
            <v>3222.5137495500003</v>
          </cell>
          <cell r="O276">
            <v>48223.738749654876</v>
          </cell>
          <cell r="P276">
            <v>276</v>
          </cell>
        </row>
        <row r="277">
          <cell r="E277">
            <v>0</v>
          </cell>
          <cell r="G277">
            <v>-1.3428571428578704E-2</v>
          </cell>
          <cell r="H277">
            <v>277</v>
          </cell>
          <cell r="I277">
            <v>-0.02</v>
          </cell>
          <cell r="J277">
            <v>2</v>
          </cell>
          <cell r="K277">
            <v>4.6499999999996362</v>
          </cell>
          <cell r="L277">
            <v>29777.685000000001</v>
          </cell>
          <cell r="M277">
            <v>3.65</v>
          </cell>
          <cell r="N277">
            <v>3234.0100227272728</v>
          </cell>
          <cell r="O277">
            <v>-9.8630136985775555E-3</v>
          </cell>
          <cell r="P277">
            <v>277</v>
          </cell>
        </row>
        <row r="278">
          <cell r="D278">
            <v>1.2</v>
          </cell>
          <cell r="E278">
            <v>0</v>
          </cell>
          <cell r="G278">
            <v>-1.3428571428578704E-2</v>
          </cell>
          <cell r="H278">
            <v>39261</v>
          </cell>
          <cell r="I278">
            <v>-0.02</v>
          </cell>
          <cell r="J278">
            <v>4.5000445133550686</v>
          </cell>
          <cell r="K278">
            <v>4.5</v>
          </cell>
          <cell r="L278">
            <v>29777.756000000001</v>
          </cell>
          <cell r="M278">
            <v>4.6500000000000004</v>
          </cell>
          <cell r="N278">
            <v>3223.2921369863011</v>
          </cell>
          <cell r="O278">
            <v>3234.0880227272723</v>
          </cell>
          <cell r="P278" t="str">
            <v>CUNETA TRIANGULAR</v>
          </cell>
        </row>
        <row r="279">
          <cell r="B279">
            <v>39450</v>
          </cell>
          <cell r="C279" t="str">
            <v>TRANSICION</v>
          </cell>
          <cell r="D279">
            <v>0.02</v>
          </cell>
          <cell r="I279">
            <v>39263</v>
          </cell>
          <cell r="J279">
            <v>3.65</v>
          </cell>
          <cell r="K279">
            <v>0</v>
          </cell>
          <cell r="L279">
            <v>3234.0990000000002</v>
          </cell>
          <cell r="M279">
            <v>3234.4406767676765</v>
          </cell>
          <cell r="N279">
            <v>3234.5906767676765</v>
          </cell>
          <cell r="O279">
            <v>3234.6656767676764</v>
          </cell>
          <cell r="P279" t="str">
            <v>ZONA RURAL</v>
          </cell>
        </row>
        <row r="280">
          <cell r="D280">
            <v>0</v>
          </cell>
          <cell r="E280">
            <v>-0.01</v>
          </cell>
          <cell r="F280">
            <v>-4.8172905526075458E-3</v>
          </cell>
          <cell r="H280">
            <v>-0.01</v>
          </cell>
          <cell r="I280">
            <v>39260</v>
          </cell>
          <cell r="J280">
            <v>1.5</v>
          </cell>
          <cell r="K280">
            <v>-4.2374999999998639</v>
          </cell>
          <cell r="L280">
            <v>3234.0785867312834</v>
          </cell>
          <cell r="M280">
            <v>3234.3983017676765</v>
          </cell>
          <cell r="N280">
            <v>3222.509</v>
          </cell>
          <cell r="O280">
            <v>3226.6673333333333</v>
          </cell>
          <cell r="P280" t="str">
            <v>CUNETA EXISTENTE</v>
          </cell>
        </row>
        <row r="281">
          <cell r="D281">
            <v>0.3</v>
          </cell>
          <cell r="E281">
            <v>0</v>
          </cell>
          <cell r="F281">
            <v>-4.8172905526075458E-3</v>
          </cell>
          <cell r="H281">
            <v>-0.01</v>
          </cell>
          <cell r="J281">
            <v>1.5</v>
          </cell>
          <cell r="K281">
            <v>-4.0124999999997275</v>
          </cell>
          <cell r="L281">
            <v>15272.144</v>
          </cell>
          <cell r="M281">
            <v>-3.15</v>
          </cell>
          <cell r="N281">
            <v>3234.5505517676766</v>
          </cell>
          <cell r="O281">
            <v>1.777777777761002E-2</v>
          </cell>
          <cell r="P281">
            <v>281</v>
          </cell>
        </row>
        <row r="282">
          <cell r="D282">
            <v>0.60000000000000009</v>
          </cell>
          <cell r="E282">
            <v>0</v>
          </cell>
          <cell r="F282">
            <v>-4.8172905526075458E-3</v>
          </cell>
          <cell r="H282">
            <v>-0.01</v>
          </cell>
          <cell r="J282">
            <v>-3.15</v>
          </cell>
          <cell r="K282">
            <v>-3.9</v>
          </cell>
          <cell r="L282">
            <v>5118.2449999999999</v>
          </cell>
          <cell r="M282">
            <v>-4.1500000000000004</v>
          </cell>
          <cell r="N282">
            <v>3223.2642222222221</v>
          </cell>
          <cell r="O282">
            <v>3234.6266767676761</v>
          </cell>
          <cell r="P282">
            <v>0</v>
          </cell>
        </row>
        <row r="283">
          <cell r="E283">
            <v>-0.02</v>
          </cell>
          <cell r="G283">
            <v>-1.3142857142871174E-2</v>
          </cell>
          <cell r="I283">
            <v>-0.02</v>
          </cell>
          <cell r="J283">
            <v>2</v>
          </cell>
          <cell r="K283">
            <v>4.9499999999998181</v>
          </cell>
          <cell r="L283">
            <v>3234.0339428571428</v>
          </cell>
          <cell r="M283">
            <v>3234.3416767676763</v>
          </cell>
          <cell r="N283">
            <v>0</v>
          </cell>
          <cell r="O283">
            <v>-716.28502841384159</v>
          </cell>
          <cell r="P283">
            <v>283</v>
          </cell>
        </row>
        <row r="284">
          <cell r="E284">
            <v>-0.15</v>
          </cell>
          <cell r="G284">
            <v>-1.3142857142871174E-2</v>
          </cell>
          <cell r="I284">
            <v>-0.02</v>
          </cell>
          <cell r="J284">
            <v>2</v>
          </cell>
          <cell r="K284">
            <v>4.6499999999996362</v>
          </cell>
          <cell r="L284">
            <v>-1266.4680000000001</v>
          </cell>
          <cell r="M284">
            <v>0</v>
          </cell>
          <cell r="N284">
            <v>3234.4976767676767</v>
          </cell>
          <cell r="O284">
            <v>3223.288</v>
          </cell>
          <cell r="P284">
            <v>284</v>
          </cell>
        </row>
        <row r="285">
          <cell r="D285">
            <v>1.2</v>
          </cell>
          <cell r="E285">
            <v>0</v>
          </cell>
          <cell r="G285">
            <v>-1.3142857142871174E-2</v>
          </cell>
          <cell r="H285">
            <v>39260</v>
          </cell>
          <cell r="I285">
            <v>-0.02</v>
          </cell>
          <cell r="J285">
            <v>-4.7374999999998639</v>
          </cell>
          <cell r="K285">
            <v>4.5</v>
          </cell>
          <cell r="L285">
            <v>1.357</v>
          </cell>
          <cell r="M285">
            <v>0.14383845965341407</v>
          </cell>
          <cell r="N285" t="str">
            <v>&lt;=esp.prom.</v>
          </cell>
          <cell r="O285">
            <v>3234.5756767676762</v>
          </cell>
          <cell r="P285" t="str">
            <v>CUNETA TRIANGULAR</v>
          </cell>
        </row>
        <row r="286">
          <cell r="B286">
            <v>39460</v>
          </cell>
          <cell r="C286" t="str">
            <v>TANGENTE</v>
          </cell>
          <cell r="D286">
            <v>0.02</v>
          </cell>
          <cell r="K286">
            <v>0</v>
          </cell>
          <cell r="L286">
            <v>3234.5840000000003</v>
          </cell>
          <cell r="M286">
            <v>3234.9124570707068</v>
          </cell>
          <cell r="N286">
            <v>3235.0624570707068</v>
          </cell>
          <cell r="O286">
            <v>3235.1374570707067</v>
          </cell>
          <cell r="P286" t="str">
            <v>ZONA RURAL</v>
          </cell>
        </row>
        <row r="287">
          <cell r="D287">
            <v>0</v>
          </cell>
          <cell r="E287">
            <v>-0.02</v>
          </cell>
          <cell r="F287">
            <v>-7.5757575757851364E-3</v>
          </cell>
          <cell r="H287">
            <v>-0.02</v>
          </cell>
          <cell r="J287">
            <v>1.5</v>
          </cell>
          <cell r="K287">
            <v>-4.0374999999998629</v>
          </cell>
          <cell r="L287">
            <v>3234.5534128787881</v>
          </cell>
          <cell r="M287">
            <v>3234.8317070707067</v>
          </cell>
          <cell r="P287" t="str">
            <v>CUNETA EXISTENTE</v>
          </cell>
        </row>
        <row r="288">
          <cell r="D288">
            <v>0.3</v>
          </cell>
          <cell r="E288">
            <v>0</v>
          </cell>
          <cell r="F288">
            <v>-7.5757575757851364E-3</v>
          </cell>
          <cell r="H288">
            <v>-0.02</v>
          </cell>
          <cell r="J288">
            <v>1.5</v>
          </cell>
          <cell r="K288">
            <v>-3.8124999999997269</v>
          </cell>
          <cell r="N288">
            <v>3234.9862070707068</v>
          </cell>
        </row>
        <row r="289">
          <cell r="D289">
            <v>0.4</v>
          </cell>
          <cell r="E289">
            <v>0</v>
          </cell>
          <cell r="F289">
            <v>-7.5757575757851364E-3</v>
          </cell>
          <cell r="H289">
            <v>-0.02</v>
          </cell>
          <cell r="K289">
            <v>-3.6999999999999997</v>
          </cell>
          <cell r="O289">
            <v>3235.0634570707066</v>
          </cell>
          <cell r="P289">
            <v>0</v>
          </cell>
        </row>
        <row r="290">
          <cell r="E290">
            <v>-0.02</v>
          </cell>
          <cell r="G290">
            <v>-1.2857142857163646E-2</v>
          </cell>
          <cell r="I290">
            <v>-0.02</v>
          </cell>
          <cell r="J290">
            <v>2</v>
          </cell>
          <cell r="K290">
            <v>4.9499999999998181</v>
          </cell>
          <cell r="L290">
            <v>3234.5203571428574</v>
          </cell>
          <cell r="M290">
            <v>3234.8134570707066</v>
          </cell>
        </row>
        <row r="291">
          <cell r="E291">
            <v>-0.3</v>
          </cell>
          <cell r="G291">
            <v>-1.2857142857163646E-2</v>
          </cell>
          <cell r="I291">
            <v>-0.02</v>
          </cell>
          <cell r="J291">
            <v>2</v>
          </cell>
          <cell r="K291">
            <v>4.6499999999996362</v>
          </cell>
          <cell r="M291">
            <v>4.5000225</v>
          </cell>
          <cell r="N291">
            <v>3234.969457070707</v>
          </cell>
          <cell r="O291">
            <v>-10000.000000023305</v>
          </cell>
          <cell r="P291">
            <v>291</v>
          </cell>
        </row>
        <row r="292">
          <cell r="D292">
            <v>1.2</v>
          </cell>
          <cell r="E292">
            <v>0</v>
          </cell>
          <cell r="G292">
            <v>-1.2857142857163646E-2</v>
          </cell>
          <cell r="I292">
            <v>-0.02</v>
          </cell>
          <cell r="J292">
            <v>0</v>
          </cell>
          <cell r="K292">
            <v>4.5</v>
          </cell>
          <cell r="L292">
            <v>15599.665000000001</v>
          </cell>
          <cell r="M292">
            <v>4.5001224999999998</v>
          </cell>
          <cell r="N292">
            <v>3223.6954162166667</v>
          </cell>
          <cell r="O292">
            <v>3235.0474570707065</v>
          </cell>
          <cell r="P292" t="str">
            <v>CUNETA TRIANGULAR</v>
          </cell>
        </row>
        <row r="293">
          <cell r="B293">
            <v>39470</v>
          </cell>
          <cell r="C293" t="str">
            <v>TANGENTE</v>
          </cell>
          <cell r="D293">
            <v>0.02</v>
          </cell>
          <cell r="H293">
            <v>293</v>
          </cell>
          <cell r="I293">
            <v>21</v>
          </cell>
          <cell r="J293">
            <v>4.5000225</v>
          </cell>
          <cell r="K293">
            <v>0</v>
          </cell>
          <cell r="L293">
            <v>3235.0410000000002</v>
          </cell>
          <cell r="M293">
            <v>3235.3683636363635</v>
          </cell>
          <cell r="N293">
            <v>3235.5183636363636</v>
          </cell>
          <cell r="O293">
            <v>3235.5933636363634</v>
          </cell>
          <cell r="P293" t="str">
            <v>ZONA RURAL</v>
          </cell>
        </row>
        <row r="294">
          <cell r="D294">
            <v>0</v>
          </cell>
          <cell r="E294">
            <v>-0.03</v>
          </cell>
          <cell r="F294">
            <v>-5.1724941725101916E-3</v>
          </cell>
          <cell r="H294">
            <v>-0.02</v>
          </cell>
          <cell r="I294">
            <v>39281</v>
          </cell>
          <cell r="J294">
            <v>1.5</v>
          </cell>
          <cell r="K294">
            <v>-4.2374999999998639</v>
          </cell>
          <cell r="L294">
            <v>3235.019081555944</v>
          </cell>
          <cell r="M294">
            <v>3235.2836136363635</v>
          </cell>
          <cell r="N294">
            <v>3224.5461578947366</v>
          </cell>
          <cell r="O294">
            <v>3224.6029999999987</v>
          </cell>
          <cell r="P294" t="str">
            <v>CUNETA EXISTENTE</v>
          </cell>
        </row>
        <row r="295">
          <cell r="D295">
            <v>0.3</v>
          </cell>
          <cell r="E295">
            <v>0</v>
          </cell>
          <cell r="F295">
            <v>-5.1724941725101916E-3</v>
          </cell>
          <cell r="H295">
            <v>-0.02</v>
          </cell>
          <cell r="I295">
            <v>39283</v>
          </cell>
          <cell r="J295">
            <v>1.5</v>
          </cell>
          <cell r="K295">
            <v>-4.0124999999997275</v>
          </cell>
          <cell r="L295">
            <v>27853.809000000001</v>
          </cell>
          <cell r="M295">
            <v>-4.8374999999998636</v>
          </cell>
          <cell r="N295">
            <v>3235.4381136363636</v>
          </cell>
          <cell r="O295">
            <v>0.66666666666666663</v>
          </cell>
          <cell r="P295">
            <v>295</v>
          </cell>
        </row>
        <row r="296">
          <cell r="D296">
            <v>0.60000000000000009</v>
          </cell>
          <cell r="E296">
            <v>0</v>
          </cell>
          <cell r="F296">
            <v>-5.1724941725101916E-3</v>
          </cell>
          <cell r="H296">
            <v>-0.02</v>
          </cell>
          <cell r="I296">
            <v>39280</v>
          </cell>
          <cell r="J296">
            <v>3.8</v>
          </cell>
          <cell r="K296">
            <v>-3.9</v>
          </cell>
          <cell r="L296">
            <v>27853.809000000001</v>
          </cell>
          <cell r="M296">
            <v>-6.3374999999998636</v>
          </cell>
          <cell r="N296">
            <v>3223.6886666666664</v>
          </cell>
          <cell r="O296">
            <v>3235.5153636363634</v>
          </cell>
          <cell r="P296">
            <v>0</v>
          </cell>
        </row>
        <row r="297">
          <cell r="E297">
            <v>-0.02</v>
          </cell>
          <cell r="G297">
            <v>-1.3234126984134346E-2</v>
          </cell>
          <cell r="I297">
            <v>-0.02</v>
          </cell>
          <cell r="J297">
            <v>2</v>
          </cell>
          <cell r="K297">
            <v>4.9499999999998181</v>
          </cell>
          <cell r="L297">
            <v>3234.9754910714287</v>
          </cell>
          <cell r="M297">
            <v>3235.2693636363633</v>
          </cell>
          <cell r="N297">
            <v>3224.5379999999996</v>
          </cell>
          <cell r="O297">
            <v>2.0312499999818101E-2</v>
          </cell>
          <cell r="P297">
            <v>297</v>
          </cell>
        </row>
        <row r="298">
          <cell r="E298">
            <v>-0.45</v>
          </cell>
          <cell r="G298">
            <v>-1.3234126984134346E-2</v>
          </cell>
          <cell r="I298">
            <v>-0.02</v>
          </cell>
          <cell r="J298">
            <v>2</v>
          </cell>
          <cell r="K298">
            <v>4.6499999999996362</v>
          </cell>
          <cell r="L298">
            <v>5280.7269999999999</v>
          </cell>
          <cell r="M298">
            <v>-4.2</v>
          </cell>
          <cell r="N298">
            <v>3235.4253636363637</v>
          </cell>
          <cell r="O298">
            <v>3224.6029999999992</v>
          </cell>
          <cell r="P298">
            <v>298</v>
          </cell>
        </row>
        <row r="299">
          <cell r="D299">
            <v>1.2</v>
          </cell>
          <cell r="E299">
            <v>0</v>
          </cell>
          <cell r="G299">
            <v>-1.3234126984134346E-2</v>
          </cell>
          <cell r="I299">
            <v>-0.02</v>
          </cell>
          <cell r="J299">
            <v>-3.2</v>
          </cell>
          <cell r="K299">
            <v>4.5</v>
          </cell>
          <cell r="L299">
            <v>5280.7269999999999</v>
          </cell>
          <cell r="M299">
            <v>4.5000074999999997</v>
          </cell>
          <cell r="N299">
            <v>0</v>
          </cell>
          <cell r="O299">
            <v>3235.5033636363632</v>
          </cell>
          <cell r="P299" t="str">
            <v>CUNETA TRIANGULAR</v>
          </cell>
        </row>
        <row r="300">
          <cell r="B300">
            <v>39479.65</v>
          </cell>
          <cell r="C300" t="str">
            <v>TANGENTE</v>
          </cell>
          <cell r="D300">
            <v>0.02</v>
          </cell>
          <cell r="J300">
            <v>-5.1220628525376632</v>
          </cell>
          <cell r="K300">
            <v>0</v>
          </cell>
          <cell r="L300">
            <v>3235.4820050000003</v>
          </cell>
          <cell r="M300">
            <v>3235.7932633833966</v>
          </cell>
          <cell r="N300">
            <v>3235.9432633833967</v>
          </cell>
          <cell r="O300">
            <v>3236.0182633833965</v>
          </cell>
          <cell r="P300" t="str">
            <v>ALC. TMC PROYECTO</v>
          </cell>
        </row>
        <row r="301">
          <cell r="D301">
            <v>0</v>
          </cell>
          <cell r="E301">
            <v>-3.9650000000001455E-2</v>
          </cell>
          <cell r="F301">
            <v>-2.8533449883495201E-3</v>
          </cell>
          <cell r="H301">
            <v>-0.02</v>
          </cell>
          <cell r="I301">
            <v>0</v>
          </cell>
          <cell r="J301">
            <v>1.5</v>
          </cell>
          <cell r="K301">
            <v>-4.4304999999998929</v>
          </cell>
          <cell r="L301">
            <v>3235.4693632550293</v>
          </cell>
          <cell r="M301">
            <v>3235.7046533833968</v>
          </cell>
          <cell r="N301" t="str">
            <v>&lt;=esp.prom.</v>
          </cell>
          <cell r="P301" t="str">
            <v>CUNETA EXISTENTE</v>
          </cell>
        </row>
        <row r="302">
          <cell r="D302">
            <v>0.3</v>
          </cell>
          <cell r="E302">
            <v>0</v>
          </cell>
          <cell r="F302">
            <v>-2.8533449883495201E-3</v>
          </cell>
          <cell r="H302">
            <v>-0.02</v>
          </cell>
          <cell r="J302">
            <v>1.5</v>
          </cell>
          <cell r="K302">
            <v>-4.2054999999997564</v>
          </cell>
          <cell r="N302">
            <v>3235.8591533833969</v>
          </cell>
        </row>
        <row r="303">
          <cell r="D303">
            <v>0.79300000000002913</v>
          </cell>
          <cell r="E303">
            <v>0</v>
          </cell>
          <cell r="F303">
            <v>-2.8533449883495201E-3</v>
          </cell>
          <cell r="H303">
            <v>-0.02</v>
          </cell>
          <cell r="K303">
            <v>-4.0930000000000293</v>
          </cell>
          <cell r="O303">
            <v>3235.9364033833967</v>
          </cell>
          <cell r="P303">
            <v>0</v>
          </cell>
        </row>
        <row r="304">
          <cell r="E304">
            <v>-0.02</v>
          </cell>
          <cell r="G304">
            <v>-1.3597916666661127E-2</v>
          </cell>
          <cell r="I304">
            <v>-0.02</v>
          </cell>
          <cell r="J304">
            <v>2</v>
          </cell>
          <cell r="K304">
            <v>4.9499999999998181</v>
          </cell>
          <cell r="L304">
            <v>3235.4146953125005</v>
          </cell>
          <cell r="M304">
            <v>3235.6942633833964</v>
          </cell>
        </row>
        <row r="305">
          <cell r="E305">
            <v>-0.59475000000002187</v>
          </cell>
          <cell r="G305">
            <v>-1.3597916666661127E-2</v>
          </cell>
          <cell r="I305">
            <v>-0.02</v>
          </cell>
          <cell r="J305">
            <v>2</v>
          </cell>
          <cell r="K305">
            <v>4.6499999999996362</v>
          </cell>
          <cell r="N305">
            <v>3235.8502633833969</v>
          </cell>
        </row>
        <row r="306">
          <cell r="D306">
            <v>1.2</v>
          </cell>
          <cell r="E306">
            <v>0</v>
          </cell>
          <cell r="G306">
            <v>-1.3597916666661127E-2</v>
          </cell>
          <cell r="I306">
            <v>-0.02</v>
          </cell>
          <cell r="K306">
            <v>4.5</v>
          </cell>
          <cell r="O306">
            <v>3235.9282633833964</v>
          </cell>
          <cell r="P306" t="str">
            <v>CUNETA TRIANGULAR</v>
          </cell>
        </row>
        <row r="307">
          <cell r="B307">
            <v>39480</v>
          </cell>
          <cell r="C307" t="str">
            <v>TANGENTE</v>
          </cell>
          <cell r="D307">
            <v>0.02</v>
          </cell>
          <cell r="I307">
            <v>39297</v>
          </cell>
          <cell r="J307">
            <v>-4.8374999999998636</v>
          </cell>
          <cell r="K307">
            <v>0</v>
          </cell>
          <cell r="L307">
            <v>3235.498</v>
          </cell>
          <cell r="M307">
            <v>3235.8083964646466</v>
          </cell>
          <cell r="N307">
            <v>3235.9583964646467</v>
          </cell>
          <cell r="O307">
            <v>3236.0333964646466</v>
          </cell>
          <cell r="P307" t="str">
            <v>ZONA RURAL</v>
          </cell>
        </row>
        <row r="308">
          <cell r="D308">
            <v>0</v>
          </cell>
          <cell r="E308">
            <v>-0.04</v>
          </cell>
          <cell r="F308">
            <v>-2.7692307692352468E-3</v>
          </cell>
          <cell r="H308">
            <v>-0.02</v>
          </cell>
          <cell r="I308">
            <v>39299</v>
          </cell>
          <cell r="J308">
            <v>1.5</v>
          </cell>
          <cell r="K308">
            <v>-4.4374999999998632</v>
          </cell>
          <cell r="L308">
            <v>3235.4857115384616</v>
          </cell>
          <cell r="M308">
            <v>3235.7196464646468</v>
          </cell>
          <cell r="N308">
            <v>3224.8770828833335</v>
          </cell>
          <cell r="O308">
            <v>48226.102082988211</v>
          </cell>
          <cell r="P308">
            <v>308</v>
          </cell>
        </row>
        <row r="309">
          <cell r="D309">
            <v>0.3</v>
          </cell>
          <cell r="E309">
            <v>0</v>
          </cell>
          <cell r="F309">
            <v>-2.7692307692352468E-3</v>
          </cell>
          <cell r="H309">
            <v>-0.02</v>
          </cell>
          <cell r="I309">
            <v>22</v>
          </cell>
          <cell r="J309">
            <v>1.5</v>
          </cell>
          <cell r="K309">
            <v>-4.2124999999997268</v>
          </cell>
          <cell r="L309">
            <v>30122.103999999999</v>
          </cell>
          <cell r="M309">
            <v>3.9</v>
          </cell>
          <cell r="N309">
            <v>3235.8741464646469</v>
          </cell>
          <cell r="O309">
            <v>-1.8717948717949177E-2</v>
          </cell>
          <cell r="P309">
            <v>309</v>
          </cell>
        </row>
        <row r="310">
          <cell r="D310">
            <v>0.8</v>
          </cell>
          <cell r="E310">
            <v>0</v>
          </cell>
          <cell r="F310">
            <v>-2.7692307692352468E-3</v>
          </cell>
          <cell r="H310">
            <v>-0.02</v>
          </cell>
          <cell r="I310">
            <v>39301</v>
          </cell>
          <cell r="J310">
            <v>4.5000448314491726</v>
          </cell>
          <cell r="K310">
            <v>-4.0999999999999996</v>
          </cell>
          <cell r="L310">
            <v>30122.175999999999</v>
          </cell>
          <cell r="M310">
            <v>4.9000000000000004</v>
          </cell>
          <cell r="N310">
            <v>3225.646282051282</v>
          </cell>
          <cell r="O310">
            <v>3235.9513964646467</v>
          </cell>
          <cell r="P310">
            <v>0</v>
          </cell>
        </row>
        <row r="311">
          <cell r="E311">
            <v>-0.02</v>
          </cell>
          <cell r="G311">
            <v>-1.3611111111105047E-2</v>
          </cell>
          <cell r="I311">
            <v>-0.02</v>
          </cell>
          <cell r="J311">
            <v>2</v>
          </cell>
          <cell r="K311">
            <v>4.9499999999998181</v>
          </cell>
          <cell r="L311">
            <v>3235.430625</v>
          </cell>
          <cell r="M311">
            <v>3235.7093964646465</v>
          </cell>
          <cell r="N311">
            <v>3225.8703333333333</v>
          </cell>
          <cell r="O311">
            <v>0.66666666666666663</v>
          </cell>
          <cell r="P311">
            <v>311</v>
          </cell>
        </row>
        <row r="312">
          <cell r="E312">
            <v>-0.6</v>
          </cell>
          <cell r="G312">
            <v>-1.3611111111105047E-2</v>
          </cell>
          <cell r="H312">
            <v>39299</v>
          </cell>
          <cell r="I312">
            <v>-0.02</v>
          </cell>
          <cell r="J312">
            <v>2</v>
          </cell>
          <cell r="K312">
            <v>4.6499999999996362</v>
          </cell>
          <cell r="L312">
            <v>28186.635999999999</v>
          </cell>
          <cell r="M312">
            <v>-6.3374999999998636</v>
          </cell>
          <cell r="N312">
            <v>3235.8653964646469</v>
          </cell>
          <cell r="O312">
            <v>3229.0953333333332</v>
          </cell>
          <cell r="P312">
            <v>312</v>
          </cell>
        </row>
        <row r="313">
          <cell r="D313">
            <v>1.2</v>
          </cell>
          <cell r="E313">
            <v>0</v>
          </cell>
          <cell r="G313">
            <v>-1.3611111111105047E-2</v>
          </cell>
          <cell r="I313">
            <v>-0.02</v>
          </cell>
          <cell r="J313">
            <v>0</v>
          </cell>
          <cell r="K313">
            <v>4.5</v>
          </cell>
          <cell r="L313">
            <v>15605.815000000001</v>
          </cell>
          <cell r="M313">
            <v>-3</v>
          </cell>
          <cell r="N313">
            <v>3225.7350000000001</v>
          </cell>
          <cell r="O313">
            <v>3235.9433964646464</v>
          </cell>
          <cell r="P313" t="str">
            <v>CUNETA TRIANGULAR</v>
          </cell>
        </row>
        <row r="314">
          <cell r="B314">
            <v>39490</v>
          </cell>
          <cell r="C314" t="str">
            <v>TANGENTE</v>
          </cell>
          <cell r="D314">
            <v>0.02</v>
          </cell>
          <cell r="J314">
            <v>-3</v>
          </cell>
          <cell r="K314">
            <v>0</v>
          </cell>
          <cell r="L314">
            <v>3235.9345000000003</v>
          </cell>
          <cell r="M314">
            <v>3236.2325555555558</v>
          </cell>
          <cell r="N314">
            <v>3236.3825555555559</v>
          </cell>
          <cell r="O314">
            <v>3236.4575555555557</v>
          </cell>
          <cell r="P314" t="str">
            <v>ZONA RURAL</v>
          </cell>
        </row>
        <row r="315">
          <cell r="D315">
            <v>0</v>
          </cell>
          <cell r="E315">
            <v>-0.05</v>
          </cell>
          <cell r="F315">
            <v>-1.0339839265206492E-2</v>
          </cell>
          <cell r="H315">
            <v>-0.02</v>
          </cell>
          <cell r="J315">
            <v>1.5</v>
          </cell>
          <cell r="K315">
            <v>-4.6374999999998634</v>
          </cell>
          <cell r="L315">
            <v>3235.8865489954078</v>
          </cell>
          <cell r="M315">
            <v>3236.139805555556</v>
          </cell>
          <cell r="N315">
            <v>0</v>
          </cell>
          <cell r="O315">
            <v>-716.81836085828752</v>
          </cell>
          <cell r="P315">
            <v>0</v>
          </cell>
        </row>
        <row r="316">
          <cell r="D316">
            <v>0.3</v>
          </cell>
          <cell r="E316">
            <v>0</v>
          </cell>
          <cell r="F316">
            <v>-1.0339839265206492E-2</v>
          </cell>
          <cell r="H316">
            <v>-0.02</v>
          </cell>
          <cell r="J316">
            <v>1.5</v>
          </cell>
          <cell r="K316">
            <v>-4.412499999999727</v>
          </cell>
          <cell r="L316">
            <v>-663.84199999999998</v>
          </cell>
          <cell r="M316">
            <v>0</v>
          </cell>
          <cell r="N316">
            <v>3236.2943055555561</v>
          </cell>
          <cell r="O316">
            <v>3225.6880000000001</v>
          </cell>
          <cell r="P316">
            <v>316</v>
          </cell>
        </row>
        <row r="317">
          <cell r="D317">
            <v>1</v>
          </cell>
          <cell r="E317">
            <v>0</v>
          </cell>
          <cell r="F317">
            <v>-1.0339839265206492E-2</v>
          </cell>
          <cell r="H317">
            <v>-0.02</v>
          </cell>
          <cell r="I317">
            <v>0</v>
          </cell>
          <cell r="J317">
            <v>-4.8374999999998636</v>
          </cell>
          <cell r="K317">
            <v>-4.3</v>
          </cell>
          <cell r="L317">
            <v>0.88400000000000001</v>
          </cell>
          <cell r="M317">
            <v>9.3638450087393646E-2</v>
          </cell>
          <cell r="N317" t="str">
            <v>&lt;=esp.prom.</v>
          </cell>
          <cell r="O317">
            <v>3236.3715555555559</v>
          </cell>
          <cell r="P317">
            <v>0</v>
          </cell>
        </row>
        <row r="318">
          <cell r="E318">
            <v>-0.02</v>
          </cell>
          <cell r="G318">
            <v>-1.2361111111103027E-2</v>
          </cell>
          <cell r="I318">
            <v>-0.02</v>
          </cell>
          <cell r="J318">
            <v>2</v>
          </cell>
          <cell r="K318">
            <v>4.9499999999998181</v>
          </cell>
          <cell r="L318">
            <v>3235.8733125000003</v>
          </cell>
          <cell r="M318">
            <v>3236.1335555555556</v>
          </cell>
        </row>
        <row r="319">
          <cell r="E319">
            <v>-0.75</v>
          </cell>
          <cell r="G319">
            <v>-1.2361111111103027E-2</v>
          </cell>
          <cell r="I319">
            <v>-0.02</v>
          </cell>
          <cell r="J319">
            <v>2</v>
          </cell>
          <cell r="K319">
            <v>4.6499999999996362</v>
          </cell>
          <cell r="N319">
            <v>3236.289555555556</v>
          </cell>
        </row>
        <row r="320">
          <cell r="D320">
            <v>1.2</v>
          </cell>
          <cell r="E320">
            <v>0</v>
          </cell>
          <cell r="G320">
            <v>-1.2361111111103027E-2</v>
          </cell>
          <cell r="I320">
            <v>-0.02</v>
          </cell>
          <cell r="K320">
            <v>4.5</v>
          </cell>
          <cell r="O320">
            <v>3236.3675555555556</v>
          </cell>
          <cell r="P320" t="str">
            <v>CUNETA TRIANGULAR</v>
          </cell>
        </row>
        <row r="321">
          <cell r="B321">
            <v>39500</v>
          </cell>
          <cell r="C321" t="str">
            <v>TANGENTE</v>
          </cell>
          <cell r="D321">
            <v>0.02</v>
          </cell>
          <cell r="K321">
            <v>0</v>
          </cell>
          <cell r="L321">
            <v>3236.3710000000001</v>
          </cell>
          <cell r="M321">
            <v>3236.6408409090909</v>
          </cell>
          <cell r="N321">
            <v>3236.790840909091</v>
          </cell>
          <cell r="O321">
            <v>3236.8658409090908</v>
          </cell>
          <cell r="P321" t="str">
            <v>ZONA RURAL</v>
          </cell>
        </row>
        <row r="322">
          <cell r="D322">
            <v>0</v>
          </cell>
          <cell r="E322">
            <v>-0.06</v>
          </cell>
          <cell r="F322">
            <v>-1.7910447761177738E-2</v>
          </cell>
          <cell r="H322">
            <v>-0.02</v>
          </cell>
          <cell r="J322">
            <v>1.5</v>
          </cell>
          <cell r="K322">
            <v>-4.8374999999998636</v>
          </cell>
          <cell r="L322">
            <v>3236.2843582089554</v>
          </cell>
          <cell r="M322">
            <v>3236.5440909090908</v>
          </cell>
          <cell r="P322">
            <v>0</v>
          </cell>
        </row>
        <row r="323">
          <cell r="D323">
            <v>0.3</v>
          </cell>
          <cell r="E323">
            <v>0</v>
          </cell>
          <cell r="F323">
            <v>-1.7910447761177738E-2</v>
          </cell>
          <cell r="H323">
            <v>-0.02</v>
          </cell>
          <cell r="I323">
            <v>39317</v>
          </cell>
          <cell r="J323">
            <v>1.5</v>
          </cell>
          <cell r="K323">
            <v>-4.6124999999997272</v>
          </cell>
          <cell r="M323">
            <v>4.5000274999999998</v>
          </cell>
          <cell r="N323">
            <v>3236.6985909090909</v>
          </cell>
          <cell r="O323">
            <v>-10000.000000023305</v>
          </cell>
          <cell r="P323">
            <v>323</v>
          </cell>
        </row>
        <row r="324">
          <cell r="D324">
            <v>1.2</v>
          </cell>
          <cell r="E324">
            <v>0</v>
          </cell>
          <cell r="F324">
            <v>-1.7910447761177738E-2</v>
          </cell>
          <cell r="H324">
            <v>-0.02</v>
          </cell>
          <cell r="I324">
            <v>39319</v>
          </cell>
          <cell r="J324">
            <v>0</v>
          </cell>
          <cell r="K324">
            <v>-4.5</v>
          </cell>
          <cell r="L324">
            <v>15853.123</v>
          </cell>
          <cell r="M324">
            <v>4.5001274999999996</v>
          </cell>
          <cell r="N324">
            <v>3226.0087494500003</v>
          </cell>
          <cell r="O324">
            <v>3236.7758409090907</v>
          </cell>
          <cell r="P324">
            <v>0</v>
          </cell>
        </row>
        <row r="325">
          <cell r="E325">
            <v>-0.02</v>
          </cell>
          <cell r="G325">
            <v>-1.1111111111101005E-2</v>
          </cell>
          <cell r="H325">
            <v>325</v>
          </cell>
          <cell r="I325">
            <v>-0.02</v>
          </cell>
          <cell r="J325">
            <v>2</v>
          </cell>
          <cell r="K325">
            <v>4.9499999999998181</v>
          </cell>
          <cell r="L325">
            <v>3236.3160000000003</v>
          </cell>
          <cell r="M325">
            <v>3236.5418409090908</v>
          </cell>
          <cell r="N325">
            <v>3226.8249999999998</v>
          </cell>
          <cell r="O325">
            <v>-1.5750000000025466E-2</v>
          </cell>
          <cell r="P325">
            <v>325</v>
          </cell>
        </row>
        <row r="326">
          <cell r="E326">
            <v>-0.9</v>
          </cell>
          <cell r="G326">
            <v>-1.1111111111101005E-2</v>
          </cell>
          <cell r="H326">
            <v>39321</v>
          </cell>
          <cell r="I326">
            <v>-0.02</v>
          </cell>
          <cell r="J326">
            <v>2</v>
          </cell>
          <cell r="K326">
            <v>4.6499999999996362</v>
          </cell>
          <cell r="L326">
            <v>30375.016</v>
          </cell>
          <cell r="M326">
            <v>5</v>
          </cell>
          <cell r="N326">
            <v>3236.6978409090912</v>
          </cell>
          <cell r="O326">
            <v>3226.8879999999999</v>
          </cell>
          <cell r="P326">
            <v>326</v>
          </cell>
        </row>
        <row r="327">
          <cell r="D327">
            <v>1.2</v>
          </cell>
          <cell r="E327">
            <v>0</v>
          </cell>
          <cell r="G327">
            <v>-1.1111111111101005E-2</v>
          </cell>
          <cell r="I327">
            <v>-0.02</v>
          </cell>
          <cell r="J327">
            <v>4</v>
          </cell>
          <cell r="K327">
            <v>4.5</v>
          </cell>
          <cell r="L327">
            <v>28761.455000000002</v>
          </cell>
          <cell r="M327">
            <v>-4.9124999999994543</v>
          </cell>
          <cell r="N327">
            <v>3227.0987500000001</v>
          </cell>
          <cell r="O327">
            <v>3236.7758409090907</v>
          </cell>
          <cell r="P327" t="str">
            <v>CUNETA TRIANGULAR</v>
          </cell>
        </row>
        <row r="328">
          <cell r="B328">
            <v>39510</v>
          </cell>
          <cell r="C328" t="str">
            <v>TANGENTE</v>
          </cell>
          <cell r="D328">
            <v>0.02</v>
          </cell>
          <cell r="H328">
            <v>39319</v>
          </cell>
          <cell r="I328">
            <v>39320</v>
          </cell>
          <cell r="J328">
            <v>4</v>
          </cell>
          <cell r="K328">
            <v>0</v>
          </cell>
          <cell r="L328">
            <v>3236.7575000000002</v>
          </cell>
          <cell r="M328">
            <v>3237.0332525252525</v>
          </cell>
          <cell r="N328">
            <v>3237.1832525252526</v>
          </cell>
          <cell r="O328">
            <v>3237.2582525252524</v>
          </cell>
          <cell r="P328" t="str">
            <v>ZONA RURAL</v>
          </cell>
        </row>
        <row r="329">
          <cell r="D329">
            <v>0</v>
          </cell>
          <cell r="E329">
            <v>-7.0000000000000007E-2</v>
          </cell>
          <cell r="F329">
            <v>-1.6647531572854583E-2</v>
          </cell>
          <cell r="H329">
            <v>-0.02</v>
          </cell>
          <cell r="J329">
            <v>1.5</v>
          </cell>
          <cell r="K329">
            <v>-4.8374999999998636</v>
          </cell>
          <cell r="L329">
            <v>3236.6769675660166</v>
          </cell>
          <cell r="M329">
            <v>3236.9365025252523</v>
          </cell>
          <cell r="N329">
            <v>3226.8849999999998</v>
          </cell>
          <cell r="O329">
            <v>9.8360655738360947E-4</v>
          </cell>
          <cell r="P329">
            <v>0</v>
          </cell>
        </row>
        <row r="330">
          <cell r="D330">
            <v>0.3</v>
          </cell>
          <cell r="E330">
            <v>0</v>
          </cell>
          <cell r="F330">
            <v>-1.6647531572854583E-2</v>
          </cell>
          <cell r="H330">
            <v>-0.02</v>
          </cell>
          <cell r="J330">
            <v>1.5</v>
          </cell>
          <cell r="K330">
            <v>-4.6124999999997272</v>
          </cell>
          <cell r="L330">
            <v>6010.9679999999998</v>
          </cell>
          <cell r="M330">
            <v>-4.05</v>
          </cell>
          <cell r="N330">
            <v>3237.0910025252524</v>
          </cell>
          <cell r="O330">
            <v>3226.8879999999999</v>
          </cell>
          <cell r="P330">
            <v>330</v>
          </cell>
        </row>
        <row r="331">
          <cell r="D331">
            <v>1.2</v>
          </cell>
          <cell r="E331">
            <v>0</v>
          </cell>
          <cell r="F331">
            <v>-1.6647531572854583E-2</v>
          </cell>
          <cell r="H331">
            <v>-0.02</v>
          </cell>
          <cell r="J331">
            <v>-3.05</v>
          </cell>
          <cell r="K331">
            <v>-4.5</v>
          </cell>
          <cell r="L331">
            <v>6010.9679999999998</v>
          </cell>
          <cell r="M331">
            <v>4.5000074999999997</v>
          </cell>
          <cell r="N331">
            <v>0</v>
          </cell>
          <cell r="O331">
            <v>3237.1682525252522</v>
          </cell>
          <cell r="P331">
            <v>0</v>
          </cell>
        </row>
        <row r="332">
          <cell r="E332">
            <v>-0.02</v>
          </cell>
          <cell r="G332">
            <v>-6.9254185692167397E-3</v>
          </cell>
          <cell r="I332">
            <v>-0.02</v>
          </cell>
          <cell r="J332">
            <v>2</v>
          </cell>
          <cell r="K332">
            <v>4.9499999999998181</v>
          </cell>
          <cell r="L332">
            <v>3236.7232191780827</v>
          </cell>
          <cell r="M332">
            <v>3236.9342525252523</v>
          </cell>
          <cell r="N332">
            <v>3226.8987500000003</v>
          </cell>
          <cell r="O332">
            <v>3226.8987500000003</v>
          </cell>
          <cell r="P332">
            <v>332</v>
          </cell>
        </row>
        <row r="333">
          <cell r="E333">
            <v>-1.05</v>
          </cell>
          <cell r="G333">
            <v>-6.9254185692167397E-3</v>
          </cell>
          <cell r="H333">
            <v>39320</v>
          </cell>
          <cell r="I333">
            <v>-0.02</v>
          </cell>
          <cell r="J333">
            <v>2</v>
          </cell>
          <cell r="K333">
            <v>4.6499999999996362</v>
          </cell>
          <cell r="L333">
            <v>0.93100000000000005</v>
          </cell>
          <cell r="M333">
            <v>9.7237834875927201E-2</v>
          </cell>
          <cell r="N333">
            <v>3237.0902525252527</v>
          </cell>
        </row>
        <row r="334">
          <cell r="D334">
            <v>1.2</v>
          </cell>
          <cell r="E334">
            <v>0</v>
          </cell>
          <cell r="G334">
            <v>-6.9254185692167397E-3</v>
          </cell>
          <cell r="I334">
            <v>-0.02</v>
          </cell>
          <cell r="K334">
            <v>4.5</v>
          </cell>
          <cell r="O334">
            <v>3237.1682525252522</v>
          </cell>
          <cell r="P334" t="str">
            <v>CUNETA TRIANGULAR</v>
          </cell>
        </row>
        <row r="335">
          <cell r="B335">
            <v>39520</v>
          </cell>
          <cell r="C335" t="str">
            <v>TANGENTE</v>
          </cell>
          <cell r="D335">
            <v>0.02</v>
          </cell>
          <cell r="K335">
            <v>0</v>
          </cell>
          <cell r="L335">
            <v>3237.1440000000002</v>
          </cell>
          <cell r="M335">
            <v>3237.4097904040405</v>
          </cell>
          <cell r="N335">
            <v>3237.5597904040405</v>
          </cell>
          <cell r="O335">
            <v>3237.6347904040404</v>
          </cell>
          <cell r="P335" t="str">
            <v>ZONA RURAL</v>
          </cell>
        </row>
        <row r="336">
          <cell r="D336">
            <v>0</v>
          </cell>
          <cell r="E336">
            <v>-0.08</v>
          </cell>
          <cell r="F336">
            <v>-1.5384615384531432E-2</v>
          </cell>
          <cell r="H336">
            <v>-0.02</v>
          </cell>
          <cell r="J336">
            <v>1.5</v>
          </cell>
          <cell r="K336">
            <v>-4.8374999999998636</v>
          </cell>
          <cell r="L336">
            <v>3237.0695769230774</v>
          </cell>
          <cell r="M336">
            <v>3237.3130404040403</v>
          </cell>
          <cell r="P336">
            <v>0</v>
          </cell>
        </row>
        <row r="337">
          <cell r="D337">
            <v>0.3</v>
          </cell>
          <cell r="E337">
            <v>0</v>
          </cell>
          <cell r="F337">
            <v>-1.5384615384531432E-2</v>
          </cell>
          <cell r="H337">
            <v>-0.02</v>
          </cell>
          <cell r="J337">
            <v>1.5</v>
          </cell>
          <cell r="K337">
            <v>-4.6124999999997272</v>
          </cell>
          <cell r="N337">
            <v>3237.4675404040404</v>
          </cell>
        </row>
        <row r="338">
          <cell r="D338">
            <v>1.2</v>
          </cell>
          <cell r="E338">
            <v>0</v>
          </cell>
          <cell r="F338">
            <v>-1.5384615384531432E-2</v>
          </cell>
          <cell r="H338">
            <v>-0.02</v>
          </cell>
          <cell r="K338">
            <v>-4.5</v>
          </cell>
          <cell r="O338">
            <v>3237.5447904040402</v>
          </cell>
          <cell r="P338">
            <v>0</v>
          </cell>
        </row>
        <row r="339">
          <cell r="E339">
            <v>-0.02</v>
          </cell>
          <cell r="G339">
            <v>-2.7397260273324744E-3</v>
          </cell>
          <cell r="I339">
            <v>-0.02</v>
          </cell>
          <cell r="J339">
            <v>2</v>
          </cell>
          <cell r="K339">
            <v>4.9499999999998181</v>
          </cell>
          <cell r="L339">
            <v>3237.1304383561651</v>
          </cell>
          <cell r="M339">
            <v>3237.3107904040403</v>
          </cell>
          <cell r="N339">
            <v>3228.1844161166669</v>
          </cell>
          <cell r="O339">
            <v>-10000.000000023305</v>
          </cell>
          <cell r="P339">
            <v>339</v>
          </cell>
        </row>
        <row r="340">
          <cell r="E340">
            <v>-1.2</v>
          </cell>
          <cell r="G340">
            <v>-2.7397260273324744E-3</v>
          </cell>
          <cell r="I340">
            <v>-0.02</v>
          </cell>
          <cell r="J340">
            <v>2</v>
          </cell>
          <cell r="K340">
            <v>4.6499999999996362</v>
          </cell>
          <cell r="L340">
            <v>15859.169</v>
          </cell>
          <cell r="M340">
            <v>4.8001274999999994</v>
          </cell>
          <cell r="N340">
            <v>3237.4667904040407</v>
          </cell>
          <cell r="O340">
            <v>51228.459416228528</v>
          </cell>
          <cell r="P340">
            <v>340</v>
          </cell>
        </row>
        <row r="341">
          <cell r="D341">
            <v>1.2</v>
          </cell>
          <cell r="E341">
            <v>0</v>
          </cell>
          <cell r="G341">
            <v>-2.7397260273324744E-3</v>
          </cell>
          <cell r="H341">
            <v>341</v>
          </cell>
          <cell r="I341">
            <v>-0.02</v>
          </cell>
          <cell r="J341">
            <v>4.8000274999999997</v>
          </cell>
          <cell r="K341">
            <v>4.5</v>
          </cell>
          <cell r="L341">
            <v>31354.773000000001</v>
          </cell>
          <cell r="M341">
            <v>4</v>
          </cell>
          <cell r="N341">
            <v>3227.91</v>
          </cell>
          <cell r="O341">
            <v>3237.5447904040402</v>
          </cell>
          <cell r="P341" t="str">
            <v>CUNETA TRIANGULAR</v>
          </cell>
        </row>
        <row r="342">
          <cell r="B342">
            <v>39540</v>
          </cell>
          <cell r="C342" t="str">
            <v>TANGENTE</v>
          </cell>
          <cell r="D342">
            <v>0.02</v>
          </cell>
          <cell r="H342">
            <v>39341</v>
          </cell>
          <cell r="I342">
            <v>39341</v>
          </cell>
          <cell r="J342">
            <v>4.8000557616688218</v>
          </cell>
          <cell r="K342">
            <v>0</v>
          </cell>
          <cell r="L342">
            <v>3237.8989999999999</v>
          </cell>
          <cell r="M342">
            <v>3238.1231818181818</v>
          </cell>
          <cell r="N342">
            <v>3238.2731818181819</v>
          </cell>
          <cell r="O342">
            <v>3238.3481818181817</v>
          </cell>
          <cell r="P342" t="str">
            <v>ZONA RURAL</v>
          </cell>
        </row>
        <row r="343">
          <cell r="D343">
            <v>0</v>
          </cell>
          <cell r="E343">
            <v>-0.1</v>
          </cell>
          <cell r="F343">
            <v>-1.1428571428589907E-2</v>
          </cell>
          <cell r="H343">
            <v>-0.02</v>
          </cell>
          <cell r="I343">
            <v>39343</v>
          </cell>
          <cell r="J343">
            <v>1.5</v>
          </cell>
          <cell r="K343">
            <v>-4.8374999999998636</v>
          </cell>
          <cell r="L343">
            <v>3237.8437142857142</v>
          </cell>
          <cell r="M343">
            <v>3238.0264318181817</v>
          </cell>
          <cell r="N343">
            <v>3228.378666666667</v>
          </cell>
          <cell r="O343">
            <v>0.66666666666666663</v>
          </cell>
          <cell r="P343">
            <v>0</v>
          </cell>
        </row>
        <row r="344">
          <cell r="D344">
            <v>0.3</v>
          </cell>
          <cell r="E344">
            <v>0</v>
          </cell>
          <cell r="F344">
            <v>-1.1428571428589907E-2</v>
          </cell>
          <cell r="H344">
            <v>-0.02</v>
          </cell>
          <cell r="I344">
            <v>39340</v>
          </cell>
          <cell r="J344">
            <v>1.5</v>
          </cell>
          <cell r="K344">
            <v>-4.6124999999997272</v>
          </cell>
          <cell r="L344">
            <v>28772.359</v>
          </cell>
          <cell r="M344">
            <v>-6.4124999999994543</v>
          </cell>
          <cell r="N344">
            <v>3238.1809318181818</v>
          </cell>
          <cell r="O344">
            <v>3231.6536666666666</v>
          </cell>
          <cell r="P344">
            <v>344</v>
          </cell>
        </row>
        <row r="345">
          <cell r="D345">
            <v>1.2</v>
          </cell>
          <cell r="E345">
            <v>0</v>
          </cell>
          <cell r="F345">
            <v>-1.1428571428589907E-2</v>
          </cell>
          <cell r="H345">
            <v>-0.02</v>
          </cell>
          <cell r="J345">
            <v>0</v>
          </cell>
          <cell r="K345">
            <v>-4.5</v>
          </cell>
          <cell r="L345">
            <v>15860.037</v>
          </cell>
          <cell r="M345">
            <v>-2.85</v>
          </cell>
          <cell r="N345">
            <v>3227.9</v>
          </cell>
          <cell r="O345">
            <v>3238.2581818181816</v>
          </cell>
          <cell r="P345">
            <v>0</v>
          </cell>
        </row>
        <row r="346">
          <cell r="E346">
            <v>-0.02</v>
          </cell>
          <cell r="G346">
            <v>-7.0270270271066693E-3</v>
          </cell>
          <cell r="I346">
            <v>-0.02</v>
          </cell>
          <cell r="J346">
            <v>2</v>
          </cell>
          <cell r="K346">
            <v>4.9499999999998181</v>
          </cell>
          <cell r="L346">
            <v>3237.8642162162159</v>
          </cell>
          <cell r="M346">
            <v>3238.0241818181817</v>
          </cell>
          <cell r="N346">
            <v>3227.8821052631579</v>
          </cell>
          <cell r="O346">
            <v>3227.9510000000005</v>
          </cell>
          <cell r="P346">
            <v>346</v>
          </cell>
        </row>
        <row r="347">
          <cell r="E347">
            <v>-1.5</v>
          </cell>
          <cell r="G347">
            <v>-7.0270270271066693E-3</v>
          </cell>
          <cell r="I347">
            <v>-0.02</v>
          </cell>
          <cell r="J347">
            <v>2</v>
          </cell>
          <cell r="K347">
            <v>4.6499999999996362</v>
          </cell>
          <cell r="L347">
            <v>6660.0219999999999</v>
          </cell>
          <cell r="M347">
            <v>4.8000074999999995</v>
          </cell>
          <cell r="N347">
            <v>3238.1801818181821</v>
          </cell>
          <cell r="O347">
            <v>-672.51570266643694</v>
          </cell>
          <cell r="P347">
            <v>347</v>
          </cell>
        </row>
        <row r="348">
          <cell r="D348">
            <v>1.2</v>
          </cell>
          <cell r="E348">
            <v>0</v>
          </cell>
          <cell r="G348">
            <v>-7.0270270271066693E-3</v>
          </cell>
          <cell r="I348">
            <v>-0.02</v>
          </cell>
          <cell r="J348">
            <v>-5.7071930773391673</v>
          </cell>
          <cell r="K348">
            <v>4.5</v>
          </cell>
          <cell r="L348">
            <v>-2562.6379999999999</v>
          </cell>
          <cell r="M348">
            <v>0</v>
          </cell>
          <cell r="N348">
            <v>3228.0804166666671</v>
          </cell>
          <cell r="O348">
            <v>3238.2581818181816</v>
          </cell>
          <cell r="P348" t="str">
            <v>CUNETA TRIANGULAR</v>
          </cell>
        </row>
        <row r="349">
          <cell r="B349">
            <v>39560</v>
          </cell>
          <cell r="C349" t="str">
            <v>TANGENTE</v>
          </cell>
          <cell r="D349">
            <v>0.02</v>
          </cell>
          <cell r="H349">
            <v>39340</v>
          </cell>
          <cell r="I349">
            <v>0</v>
          </cell>
          <cell r="J349">
            <v>-4.9124999999994543</v>
          </cell>
          <cell r="K349">
            <v>0</v>
          </cell>
          <cell r="L349">
            <v>3238.5839999999998</v>
          </cell>
          <cell r="M349">
            <v>3238.8286363636366</v>
          </cell>
          <cell r="N349">
            <v>3238.9786363636367</v>
          </cell>
          <cell r="O349">
            <v>3239.0536363636365</v>
          </cell>
          <cell r="P349" t="str">
            <v>ZONA RURAL</v>
          </cell>
        </row>
        <row r="350">
          <cell r="D350">
            <v>0</v>
          </cell>
          <cell r="E350">
            <v>-0.12</v>
          </cell>
          <cell r="F350">
            <v>-1.7377049180289702E-2</v>
          </cell>
          <cell r="H350">
            <v>-0.02</v>
          </cell>
          <cell r="J350">
            <v>1.5</v>
          </cell>
          <cell r="K350">
            <v>-4.8374999999998636</v>
          </cell>
          <cell r="L350">
            <v>3238.4999385245901</v>
          </cell>
          <cell r="M350">
            <v>3238.7318863636365</v>
          </cell>
          <cell r="P350">
            <v>0</v>
          </cell>
        </row>
        <row r="351">
          <cell r="D351">
            <v>0.3</v>
          </cell>
          <cell r="E351">
            <v>0</v>
          </cell>
          <cell r="F351">
            <v>-1.7377049180289702E-2</v>
          </cell>
          <cell r="H351">
            <v>-0.02</v>
          </cell>
          <cell r="J351">
            <v>1.5</v>
          </cell>
          <cell r="K351">
            <v>-4.6124999999997272</v>
          </cell>
          <cell r="N351">
            <v>3238.8863863636366</v>
          </cell>
        </row>
        <row r="352">
          <cell r="D352">
            <v>1.2</v>
          </cell>
          <cell r="E352">
            <v>0</v>
          </cell>
          <cell r="F352">
            <v>-1.7377049180289702E-2</v>
          </cell>
          <cell r="H352">
            <v>-0.02</v>
          </cell>
          <cell r="K352">
            <v>-4.5</v>
          </cell>
          <cell r="O352">
            <v>3238.9636363636364</v>
          </cell>
          <cell r="P352">
            <v>0</v>
          </cell>
        </row>
        <row r="353">
          <cell r="E353">
            <v>-0.02</v>
          </cell>
          <cell r="G353">
            <v>-1.6578947368447859E-2</v>
          </cell>
          <cell r="I353">
            <v>-0.02</v>
          </cell>
          <cell r="J353">
            <v>2</v>
          </cell>
          <cell r="K353">
            <v>4.9499999999998181</v>
          </cell>
          <cell r="L353">
            <v>3238.5019342105261</v>
          </cell>
          <cell r="M353">
            <v>3238.7296363636365</v>
          </cell>
        </row>
        <row r="354">
          <cell r="E354">
            <v>-1.8</v>
          </cell>
          <cell r="G354">
            <v>-1.6578947368447859E-2</v>
          </cell>
          <cell r="I354">
            <v>-0.02</v>
          </cell>
          <cell r="J354">
            <v>2</v>
          </cell>
          <cell r="K354">
            <v>4.6499999999996362</v>
          </cell>
          <cell r="N354">
            <v>3238.8856363636369</v>
          </cell>
        </row>
        <row r="355">
          <cell r="D355">
            <v>1.2</v>
          </cell>
          <cell r="E355">
            <v>0</v>
          </cell>
          <cell r="G355">
            <v>-1.6578947368447859E-2</v>
          </cell>
          <cell r="I355">
            <v>-0.02</v>
          </cell>
          <cell r="J355">
            <v>-4.9124999999994543</v>
          </cell>
          <cell r="K355">
            <v>4.5</v>
          </cell>
          <cell r="M355">
            <v>4.8000274999999997</v>
          </cell>
          <cell r="N355">
            <v>3228.77524945</v>
          </cell>
          <cell r="O355">
            <v>3238.9636363636364</v>
          </cell>
          <cell r="P355" t="str">
            <v>CUNETA TRIANGULAR</v>
          </cell>
        </row>
        <row r="356">
          <cell r="B356">
            <v>39564.000099999997</v>
          </cell>
          <cell r="C356" t="str">
            <v>TANGENTE</v>
          </cell>
          <cell r="D356">
            <v>0.02</v>
          </cell>
          <cell r="I356">
            <v>39349</v>
          </cell>
          <cell r="J356">
            <v>0</v>
          </cell>
          <cell r="K356">
            <v>0</v>
          </cell>
          <cell r="L356">
            <v>3238.7060030499997</v>
          </cell>
          <cell r="M356">
            <v>3238.9697308</v>
          </cell>
          <cell r="N356">
            <v>3239.1197308000001</v>
          </cell>
          <cell r="O356">
            <v>3239.1947307999999</v>
          </cell>
          <cell r="P356" t="str">
            <v>MURO DE PROYECTO</v>
          </cell>
        </row>
        <row r="357">
          <cell r="D357">
            <v>0</v>
          </cell>
          <cell r="E357">
            <v>-0.12400009999999748</v>
          </cell>
          <cell r="F357">
            <v>-1.324579836064332E-2</v>
          </cell>
          <cell r="H357">
            <v>-0.02</v>
          </cell>
          <cell r="I357">
            <v>26</v>
          </cell>
          <cell r="J357">
            <v>1.5</v>
          </cell>
          <cell r="K357">
            <v>-4.8374999999998636</v>
          </cell>
          <cell r="L357">
            <v>3238.6419265004301</v>
          </cell>
          <cell r="M357">
            <v>3238.8729807999998</v>
          </cell>
          <cell r="N357">
            <v>3228.3640000000005</v>
          </cell>
          <cell r="O357">
            <v>-2.8536585365600331E-2</v>
          </cell>
          <cell r="P357">
            <v>0</v>
          </cell>
        </row>
        <row r="358">
          <cell r="D358">
            <v>0.3</v>
          </cell>
          <cell r="E358">
            <v>0</v>
          </cell>
          <cell r="F358">
            <v>-1.324579836064332E-2</v>
          </cell>
          <cell r="H358">
            <v>-0.02</v>
          </cell>
          <cell r="I358">
            <v>39351</v>
          </cell>
          <cell r="J358">
            <v>1.5</v>
          </cell>
          <cell r="K358">
            <v>-4.6124999999997272</v>
          </cell>
          <cell r="L358">
            <v>31360.65</v>
          </cell>
          <cell r="M358">
            <v>5.0999999999999996</v>
          </cell>
          <cell r="N358">
            <v>3239.0274807999999</v>
          </cell>
          <cell r="O358">
            <v>3228.4809999999993</v>
          </cell>
          <cell r="P358">
            <v>358</v>
          </cell>
        </row>
        <row r="359">
          <cell r="D359">
            <v>1.2</v>
          </cell>
          <cell r="E359">
            <v>0</v>
          </cell>
          <cell r="F359">
            <v>-1.324579836064332E-2</v>
          </cell>
          <cell r="H359">
            <v>-0.02</v>
          </cell>
          <cell r="I359">
            <v>39353</v>
          </cell>
          <cell r="J359">
            <v>4.0999999999999996</v>
          </cell>
          <cell r="K359">
            <v>-4.5</v>
          </cell>
          <cell r="L359">
            <v>29100.574000000001</v>
          </cell>
          <cell r="M359">
            <v>-4.9124999999994543</v>
          </cell>
          <cell r="N359">
            <v>3228.9695000000002</v>
          </cell>
          <cell r="O359">
            <v>3239.1047307999997</v>
          </cell>
          <cell r="P359">
            <v>0</v>
          </cell>
        </row>
        <row r="360">
          <cell r="E360">
            <v>-0.02</v>
          </cell>
          <cell r="G360">
            <v>-2.1748135606098631E-2</v>
          </cell>
          <cell r="H360">
            <v>39349</v>
          </cell>
          <cell r="I360">
            <v>-0.02</v>
          </cell>
          <cell r="J360">
            <v>2</v>
          </cell>
          <cell r="K360">
            <v>4.9499999999998181</v>
          </cell>
          <cell r="L360">
            <v>3238.5983497787497</v>
          </cell>
          <cell r="M360">
            <v>3238.8707307999998</v>
          </cell>
          <cell r="N360">
            <v>3227.9695000000002</v>
          </cell>
          <cell r="O360">
            <v>3232.2444999999998</v>
          </cell>
          <cell r="P360">
            <v>360</v>
          </cell>
        </row>
        <row r="361">
          <cell r="E361">
            <v>-1.8600014999999619</v>
          </cell>
          <cell r="G361">
            <v>-2.1748135606098631E-2</v>
          </cell>
          <cell r="I361">
            <v>-0.02</v>
          </cell>
          <cell r="J361">
            <v>2</v>
          </cell>
          <cell r="K361">
            <v>4.6499999999996362</v>
          </cell>
          <cell r="L361">
            <v>15863.427</v>
          </cell>
          <cell r="M361">
            <v>-2.9</v>
          </cell>
          <cell r="N361">
            <v>3239.0267308000002</v>
          </cell>
          <cell r="O361">
            <v>3.0000000000200089E-2</v>
          </cell>
          <cell r="P361">
            <v>361</v>
          </cell>
        </row>
        <row r="362">
          <cell r="D362">
            <v>1.2</v>
          </cell>
          <cell r="E362">
            <v>0</v>
          </cell>
          <cell r="G362">
            <v>-2.1748135606098631E-2</v>
          </cell>
          <cell r="I362">
            <v>-0.02</v>
          </cell>
          <cell r="J362">
            <v>-2.9</v>
          </cell>
          <cell r="K362">
            <v>4.5</v>
          </cell>
          <cell r="L362">
            <v>6500.5230000000001</v>
          </cell>
          <cell r="M362">
            <v>-3.9</v>
          </cell>
          <cell r="N362">
            <v>3228.364</v>
          </cell>
          <cell r="O362">
            <v>3239.1047307999997</v>
          </cell>
          <cell r="P362" t="str">
            <v>CUNETA TRIANGULAR</v>
          </cell>
        </row>
        <row r="363">
          <cell r="B363">
            <v>39568.000110000001</v>
          </cell>
          <cell r="C363" t="str">
            <v>TRANSICION</v>
          </cell>
          <cell r="D363">
            <v>0.06</v>
          </cell>
          <cell r="J363">
            <v>-2.9</v>
          </cell>
          <cell r="K363">
            <v>0</v>
          </cell>
          <cell r="L363">
            <v>3238.828003355</v>
          </cell>
          <cell r="M363">
            <v>3239.1108220618185</v>
          </cell>
          <cell r="N363">
            <v>3239.2608220618185</v>
          </cell>
          <cell r="O363">
            <v>3239.3358220618184</v>
          </cell>
          <cell r="P363" t="str">
            <v>MURO DE PROYECTO</v>
          </cell>
        </row>
        <row r="364">
          <cell r="B364">
            <v>39593.576000000001</v>
          </cell>
          <cell r="C364" t="str">
            <v>PC</v>
          </cell>
          <cell r="D364">
            <v>0</v>
          </cell>
          <cell r="E364">
            <v>-1.7999834999998708E-2</v>
          </cell>
          <cell r="F364">
            <v>-9.114640491810504E-3</v>
          </cell>
          <cell r="H364">
            <v>-1.7999834999998708E-2</v>
          </cell>
          <cell r="J364">
            <v>1.5</v>
          </cell>
          <cell r="K364">
            <v>-4.8374999999998636</v>
          </cell>
          <cell r="L364">
            <v>3238.7839112816209</v>
          </cell>
          <cell r="M364">
            <v>3239.0237478600061</v>
          </cell>
          <cell r="N364">
            <v>3228.6712500000003</v>
          </cell>
          <cell r="O364">
            <v>3228.6712500000003</v>
          </cell>
          <cell r="P364">
            <v>0</v>
          </cell>
        </row>
        <row r="365">
          <cell r="B365">
            <v>40</v>
          </cell>
          <cell r="C365" t="str">
            <v>LT</v>
          </cell>
          <cell r="D365">
            <v>0.9</v>
          </cell>
          <cell r="E365">
            <v>0</v>
          </cell>
          <cell r="F365">
            <v>-9.114640491810504E-3</v>
          </cell>
          <cell r="H365">
            <v>-1.7999834999998708E-2</v>
          </cell>
          <cell r="I365">
            <v>0</v>
          </cell>
          <cell r="J365">
            <v>1.5</v>
          </cell>
          <cell r="K365">
            <v>-4.6124999999997272</v>
          </cell>
          <cell r="L365">
            <v>3.758</v>
          </cell>
          <cell r="M365">
            <v>0.36800105183213716</v>
          </cell>
          <cell r="N365">
            <v>3239.1777978228811</v>
          </cell>
        </row>
        <row r="366">
          <cell r="B366">
            <v>39580</v>
          </cell>
          <cell r="C366" t="str">
            <v>TT</v>
          </cell>
          <cell r="D366">
            <v>1.2</v>
          </cell>
          <cell r="E366">
            <v>0</v>
          </cell>
          <cell r="F366">
            <v>-9.114640491810504E-3</v>
          </cell>
          <cell r="H366">
            <v>-1.7999834999998708E-2</v>
          </cell>
          <cell r="K366">
            <v>-4.5</v>
          </cell>
          <cell r="O366">
            <v>3239.2548228043183</v>
          </cell>
          <cell r="P366">
            <v>0</v>
          </cell>
        </row>
        <row r="367">
          <cell r="B367">
            <v>39620</v>
          </cell>
          <cell r="C367" t="str">
            <v>TC</v>
          </cell>
          <cell r="E367">
            <v>-0.02</v>
          </cell>
          <cell r="G367">
            <v>-2.6917207539929291E-2</v>
          </cell>
          <cell r="I367">
            <v>-0.02</v>
          </cell>
          <cell r="J367">
            <v>1E-4</v>
          </cell>
          <cell r="K367">
            <v>4.5000225</v>
          </cell>
          <cell r="L367">
            <v>3238.7068753154331</v>
          </cell>
          <cell r="M367">
            <v>3239.0208216118185</v>
          </cell>
        </row>
        <row r="368">
          <cell r="B368">
            <v>0.9</v>
          </cell>
          <cell r="C368" t="str">
            <v>S/A (100%)</v>
          </cell>
          <cell r="E368">
            <v>-0.2699975249999807</v>
          </cell>
          <cell r="G368">
            <v>-2.6917207539929291E-2</v>
          </cell>
          <cell r="I368">
            <v>-0.02</v>
          </cell>
          <cell r="J368">
            <v>1E-4</v>
          </cell>
          <cell r="K368">
            <v>4.5000074999999997</v>
          </cell>
          <cell r="N368">
            <v>3239.1708219118186</v>
          </cell>
        </row>
        <row r="369">
          <cell r="B369">
            <v>0.06</v>
          </cell>
          <cell r="C369" t="str">
            <v>P (100%)</v>
          </cell>
          <cell r="D369">
            <v>1.2</v>
          </cell>
          <cell r="E369">
            <v>0</v>
          </cell>
          <cell r="G369">
            <v>-2.6917207539929291E-2</v>
          </cell>
          <cell r="I369">
            <v>-0.02</v>
          </cell>
          <cell r="K369">
            <v>4.5</v>
          </cell>
          <cell r="O369">
            <v>3239.2458220618182</v>
          </cell>
          <cell r="P369" t="str">
            <v>CUNETA RECTANGULAR</v>
          </cell>
        </row>
        <row r="370">
          <cell r="B370">
            <v>39572.000111000001</v>
          </cell>
          <cell r="C370" t="str">
            <v>TRANSICION</v>
          </cell>
          <cell r="D370">
            <v>0.06</v>
          </cell>
          <cell r="K370">
            <v>0</v>
          </cell>
          <cell r="L370">
            <v>3238.8585033549998</v>
          </cell>
          <cell r="M370">
            <v>3239.2519130061819</v>
          </cell>
          <cell r="N370">
            <v>3239.401913006182</v>
          </cell>
          <cell r="O370">
            <v>3239.4769130061818</v>
          </cell>
          <cell r="P370" t="str">
            <v>MURO DE PROYECTO</v>
          </cell>
        </row>
        <row r="371">
          <cell r="D371">
            <v>0</v>
          </cell>
          <cell r="E371">
            <v>-1.1999833499998202E-2</v>
          </cell>
          <cell r="F371">
            <v>-4.9834919180628025E-3</v>
          </cell>
          <cell r="H371">
            <v>-1.1999833499998202E-2</v>
          </cell>
          <cell r="I371">
            <v>39357</v>
          </cell>
          <cell r="J371">
            <v>1.5</v>
          </cell>
          <cell r="K371">
            <v>-4.8374999999998636</v>
          </cell>
          <cell r="L371">
            <v>3238.8343957128463</v>
          </cell>
          <cell r="M371">
            <v>3239.1938638116258</v>
          </cell>
          <cell r="N371">
            <v>3229.3550833333338</v>
          </cell>
          <cell r="O371">
            <v>-0.5</v>
          </cell>
          <cell r="P371">
            <v>0</v>
          </cell>
        </row>
        <row r="372">
          <cell r="D372">
            <v>0.9</v>
          </cell>
          <cell r="E372">
            <v>0</v>
          </cell>
          <cell r="F372">
            <v>-4.9834919180628025E-3</v>
          </cell>
          <cell r="H372">
            <v>-1.1999833499998202E-2</v>
          </cell>
          <cell r="I372">
            <v>39359</v>
          </cell>
          <cell r="J372">
            <v>1.5</v>
          </cell>
          <cell r="K372">
            <v>-4.6124999999997272</v>
          </cell>
          <cell r="L372">
            <v>15864.974</v>
          </cell>
          <cell r="M372">
            <v>7.3499999999992722</v>
          </cell>
          <cell r="N372">
            <v>3239.3465637741633</v>
          </cell>
          <cell r="O372">
            <v>3232.0300833333336</v>
          </cell>
          <cell r="P372">
            <v>372</v>
          </cell>
        </row>
        <row r="373">
          <cell r="D373">
            <v>1.2</v>
          </cell>
          <cell r="E373">
            <v>0</v>
          </cell>
          <cell r="F373">
            <v>-4.9834919180628025E-3</v>
          </cell>
          <cell r="H373">
            <v>-1.1999833499998202E-2</v>
          </cell>
          <cell r="I373">
            <v>27</v>
          </cell>
          <cell r="J373">
            <v>5.3499999999992722</v>
          </cell>
          <cell r="K373">
            <v>-4.5</v>
          </cell>
          <cell r="L373">
            <v>33142.31</v>
          </cell>
          <cell r="M373">
            <v>3.65</v>
          </cell>
          <cell r="N373">
            <v>3228.9479999999999</v>
          </cell>
          <cell r="O373">
            <v>3239.4229137554316</v>
          </cell>
          <cell r="P373">
            <v>0</v>
          </cell>
        </row>
        <row r="374">
          <cell r="E374">
            <v>-0.02</v>
          </cell>
          <cell r="G374">
            <v>-3.2086267843373234E-2</v>
          </cell>
          <cell r="H374">
            <v>39361</v>
          </cell>
          <cell r="I374">
            <v>-0.02</v>
          </cell>
          <cell r="J374">
            <v>1E-4</v>
          </cell>
          <cell r="K374">
            <v>4.5000225</v>
          </cell>
          <cell r="L374">
            <v>3238.7141144277634</v>
          </cell>
          <cell r="M374">
            <v>3239.161912556182</v>
          </cell>
          <cell r="N374">
            <v>3228.9307397260272</v>
          </cell>
          <cell r="O374">
            <v>3229.011</v>
          </cell>
          <cell r="P374">
            <v>374</v>
          </cell>
        </row>
        <row r="375">
          <cell r="E375">
            <v>-0.17999750249997307</v>
          </cell>
          <cell r="G375">
            <v>-3.2086267843373234E-2</v>
          </cell>
          <cell r="I375">
            <v>-0.02</v>
          </cell>
          <cell r="J375">
            <v>1E-4</v>
          </cell>
          <cell r="K375">
            <v>4.5000074999999997</v>
          </cell>
          <cell r="L375">
            <v>27653.32</v>
          </cell>
          <cell r="M375">
            <v>-4.9124999999994543</v>
          </cell>
          <cell r="N375">
            <v>3239.3119128561821</v>
          </cell>
          <cell r="O375">
            <v>0.66666666666666663</v>
          </cell>
          <cell r="P375">
            <v>375</v>
          </cell>
        </row>
        <row r="376">
          <cell r="D376">
            <v>1.2</v>
          </cell>
          <cell r="E376">
            <v>0</v>
          </cell>
          <cell r="G376">
            <v>-3.2086267843373234E-2</v>
          </cell>
          <cell r="H376">
            <v>39359</v>
          </cell>
          <cell r="I376">
            <v>-0.02</v>
          </cell>
          <cell r="J376">
            <v>3.65</v>
          </cell>
          <cell r="K376">
            <v>4.5</v>
          </cell>
          <cell r="L376">
            <v>27653.32</v>
          </cell>
          <cell r="M376">
            <v>-6.4124999999994543</v>
          </cell>
          <cell r="N376">
            <v>3228.5603333333338</v>
          </cell>
          <cell r="O376">
            <v>3239.3869130061817</v>
          </cell>
          <cell r="P376" t="str">
            <v>CUNETA RECTANGULAR</v>
          </cell>
        </row>
        <row r="377">
          <cell r="B377">
            <v>39576.000111100002</v>
          </cell>
          <cell r="C377" t="str">
            <v>TRANSICION</v>
          </cell>
          <cell r="D377">
            <v>0.06</v>
          </cell>
          <cell r="J377">
            <v>0</v>
          </cell>
          <cell r="K377">
            <v>0</v>
          </cell>
          <cell r="L377">
            <v>3239.026254009234</v>
          </cell>
          <cell r="M377">
            <v>3239.3930039188003</v>
          </cell>
          <cell r="N377">
            <v>3239.5430039188004</v>
          </cell>
          <cell r="O377">
            <v>3239.6180039188002</v>
          </cell>
          <cell r="P377" t="str">
            <v>MURO DE PROYECTO</v>
          </cell>
        </row>
        <row r="378">
          <cell r="D378">
            <v>0</v>
          </cell>
          <cell r="E378">
            <v>-5.9998333499970604E-3</v>
          </cell>
          <cell r="F378">
            <v>-8.5234427382286163E-4</v>
          </cell>
          <cell r="H378">
            <v>-5.9998333499970604E-3</v>
          </cell>
          <cell r="J378">
            <v>1.5</v>
          </cell>
          <cell r="K378">
            <v>-4.8374999999998636</v>
          </cell>
          <cell r="L378">
            <v>3239.0221307938095</v>
          </cell>
          <cell r="M378">
            <v>3239.3639797249698</v>
          </cell>
          <cell r="N378">
            <v>3228.9394035087721</v>
          </cell>
          <cell r="O378">
            <v>3229.011</v>
          </cell>
          <cell r="P378">
            <v>0</v>
          </cell>
        </row>
        <row r="379">
          <cell r="D379">
            <v>0.9</v>
          </cell>
          <cell r="E379">
            <v>0</v>
          </cell>
          <cell r="F379">
            <v>-8.5234427382286163E-4</v>
          </cell>
          <cell r="H379">
            <v>-5.9998333499970604E-3</v>
          </cell>
          <cell r="J379">
            <v>1.5</v>
          </cell>
          <cell r="K379">
            <v>-4.6124999999997272</v>
          </cell>
          <cell r="L379">
            <v>6663.9639999999999</v>
          </cell>
          <cell r="M379">
            <v>4.949999999999636</v>
          </cell>
          <cell r="N379">
            <v>3239.5153296874737</v>
          </cell>
          <cell r="O379">
            <v>-652.37617845122656</v>
          </cell>
          <cell r="P379">
            <v>379</v>
          </cell>
        </row>
        <row r="380">
          <cell r="D380">
            <v>1.2</v>
          </cell>
          <cell r="E380">
            <v>0</v>
          </cell>
          <cell r="F380">
            <v>-8.5234427382286163E-4</v>
          </cell>
          <cell r="H380">
            <v>-5.9998333499970604E-3</v>
          </cell>
          <cell r="J380">
            <v>-5.9011099079582561</v>
          </cell>
          <cell r="K380">
            <v>-4.5</v>
          </cell>
          <cell r="L380">
            <v>-3187.855</v>
          </cell>
          <cell r="M380">
            <v>0</v>
          </cell>
          <cell r="N380">
            <v>3229.262083333334</v>
          </cell>
          <cell r="O380">
            <v>3239.5910046687254</v>
          </cell>
          <cell r="P380">
            <v>0</v>
          </cell>
        </row>
        <row r="381">
          <cell r="E381">
            <v>-0.02</v>
          </cell>
          <cell r="G381">
            <v>-3.7255326983779452E-2</v>
          </cell>
          <cell r="H381">
            <v>39360</v>
          </cell>
          <cell r="I381">
            <v>-0.02</v>
          </cell>
          <cell r="J381">
            <v>1E-4</v>
          </cell>
          <cell r="K381">
            <v>4.5000225</v>
          </cell>
          <cell r="L381">
            <v>3238.8586041995623</v>
          </cell>
          <cell r="M381">
            <v>3239.3030034688004</v>
          </cell>
          <cell r="N381" t="str">
            <v>&lt;=esp.prom.</v>
          </cell>
        </row>
        <row r="382">
          <cell r="E382">
            <v>-8.9997500249955925E-2</v>
          </cell>
          <cell r="G382">
            <v>-3.7255326983779452E-2</v>
          </cell>
          <cell r="I382">
            <v>-0.02</v>
          </cell>
          <cell r="J382">
            <v>1E-4</v>
          </cell>
          <cell r="K382">
            <v>4.5000074999999997</v>
          </cell>
          <cell r="N382">
            <v>3239.4530037688005</v>
          </cell>
        </row>
        <row r="383">
          <cell r="D383">
            <v>1.2</v>
          </cell>
          <cell r="E383">
            <v>0</v>
          </cell>
          <cell r="G383">
            <v>-3.7255326983779452E-2</v>
          </cell>
          <cell r="I383">
            <v>-0.02</v>
          </cell>
          <cell r="K383">
            <v>4.5</v>
          </cell>
          <cell r="O383">
            <v>3239.5280039188001</v>
          </cell>
          <cell r="P383" t="str">
            <v>CUNETA RECTANGULAR</v>
          </cell>
        </row>
        <row r="384">
          <cell r="B384">
            <v>39580</v>
          </cell>
          <cell r="C384" t="str">
            <v>TRANSICION</v>
          </cell>
          <cell r="D384">
            <v>0.06</v>
          </cell>
          <cell r="K384">
            <v>0</v>
          </cell>
          <cell r="L384">
            <v>3239.194</v>
          </cell>
          <cell r="M384">
            <v>3239.534090909091</v>
          </cell>
          <cell r="N384">
            <v>3239.6840909090911</v>
          </cell>
          <cell r="O384">
            <v>3239.7590909090909</v>
          </cell>
          <cell r="P384" t="str">
            <v>MURO DE PROYECTO</v>
          </cell>
        </row>
        <row r="385">
          <cell r="D385">
            <v>0</v>
          </cell>
          <cell r="E385">
            <v>0</v>
          </cell>
          <cell r="F385">
            <v>3.2786885245126335E-3</v>
          </cell>
          <cell r="H385">
            <v>0</v>
          </cell>
          <cell r="J385">
            <v>1.5</v>
          </cell>
          <cell r="K385">
            <v>-4.8374999999998636</v>
          </cell>
          <cell r="L385">
            <v>3239.2098606557374</v>
          </cell>
          <cell r="M385">
            <v>3239.534090909091</v>
          </cell>
          <cell r="P385">
            <v>0</v>
          </cell>
        </row>
        <row r="386">
          <cell r="D386">
            <v>0.9</v>
          </cell>
          <cell r="E386">
            <v>0</v>
          </cell>
          <cell r="F386">
            <v>3.2786885245126335E-3</v>
          </cell>
          <cell r="H386">
            <v>0</v>
          </cell>
          <cell r="J386">
            <v>1.5</v>
          </cell>
          <cell r="K386">
            <v>-4.6124999999997272</v>
          </cell>
          <cell r="N386">
            <v>3239.6840909090911</v>
          </cell>
        </row>
        <row r="387">
          <cell r="D387">
            <v>1.2</v>
          </cell>
          <cell r="E387">
            <v>0</v>
          </cell>
          <cell r="F387">
            <v>3.2786885245126335E-3</v>
          </cell>
          <cell r="H387">
            <v>0</v>
          </cell>
          <cell r="I387">
            <v>39367</v>
          </cell>
          <cell r="J387">
            <v>-4.9124999999994543</v>
          </cell>
          <cell r="K387">
            <v>-4.5</v>
          </cell>
          <cell r="M387">
            <v>5.3499999999992722</v>
          </cell>
          <cell r="N387">
            <v>3229.945916666667</v>
          </cell>
          <cell r="O387">
            <v>3239.7590909090909</v>
          </cell>
          <cell r="P387">
            <v>0</v>
          </cell>
        </row>
        <row r="388">
          <cell r="E388">
            <v>-0.02</v>
          </cell>
          <cell r="G388">
            <v>-4.2424242424341646E-2</v>
          </cell>
          <cell r="I388">
            <v>-0.02</v>
          </cell>
          <cell r="J388">
            <v>1E-4</v>
          </cell>
          <cell r="K388">
            <v>4.5000225</v>
          </cell>
          <cell r="L388">
            <v>3239.003089954545</v>
          </cell>
          <cell r="M388">
            <v>3239.4440904590911</v>
          </cell>
          <cell r="N388">
            <v>3228.945916666667</v>
          </cell>
          <cell r="O388">
            <v>3232.6209166666667</v>
          </cell>
          <cell r="P388">
            <v>388</v>
          </cell>
        </row>
        <row r="389">
          <cell r="E389">
            <v>0</v>
          </cell>
          <cell r="G389">
            <v>-4.2424242424341646E-2</v>
          </cell>
          <cell r="H389">
            <v>389</v>
          </cell>
          <cell r="I389">
            <v>-0.02</v>
          </cell>
          <cell r="J389">
            <v>1E-4</v>
          </cell>
          <cell r="K389">
            <v>4.5000074999999997</v>
          </cell>
          <cell r="L389">
            <v>33148.373</v>
          </cell>
          <cell r="M389">
            <v>4.0999999999999996</v>
          </cell>
          <cell r="N389">
            <v>3239.5940907590912</v>
          </cell>
          <cell r="O389">
            <v>-4.3170731707050436E-2</v>
          </cell>
          <cell r="P389">
            <v>389</v>
          </cell>
        </row>
        <row r="390">
          <cell r="D390">
            <v>1.2</v>
          </cell>
          <cell r="E390">
            <v>0</v>
          </cell>
          <cell r="G390">
            <v>-4.2424242424341646E-2</v>
          </cell>
          <cell r="H390">
            <v>39371</v>
          </cell>
          <cell r="I390">
            <v>-0.02</v>
          </cell>
          <cell r="J390">
            <v>6.3041421961188195</v>
          </cell>
          <cell r="K390">
            <v>4.5</v>
          </cell>
          <cell r="L390">
            <v>36229.972999999998</v>
          </cell>
          <cell r="M390">
            <v>5.0999999999999996</v>
          </cell>
          <cell r="N390">
            <v>3229.5208292682933</v>
          </cell>
          <cell r="O390">
            <v>3239.6690909090908</v>
          </cell>
          <cell r="P390" t="str">
            <v>CUNETA RECTANGULAR</v>
          </cell>
        </row>
        <row r="391">
          <cell r="B391">
            <v>39584.000000100001</v>
          </cell>
          <cell r="C391" t="str">
            <v>TRANSICION</v>
          </cell>
          <cell r="D391">
            <v>0.06</v>
          </cell>
          <cell r="I391">
            <v>39373</v>
          </cell>
          <cell r="J391">
            <v>4.0999999999999996</v>
          </cell>
          <cell r="K391">
            <v>0</v>
          </cell>
          <cell r="L391">
            <v>3239.3380000036</v>
          </cell>
          <cell r="M391">
            <v>3239.6751818217094</v>
          </cell>
          <cell r="N391">
            <v>3239.8251818217095</v>
          </cell>
          <cell r="O391">
            <v>3239.9001818217093</v>
          </cell>
          <cell r="P391" t="str">
            <v>MURO DE PROYECTO</v>
          </cell>
        </row>
        <row r="392">
          <cell r="D392">
            <v>0</v>
          </cell>
          <cell r="E392">
            <v>6.0000001500011418E-3</v>
          </cell>
          <cell r="F392">
            <v>1.4892889760290828E-2</v>
          </cell>
          <cell r="H392">
            <v>6.0000001500011418E-3</v>
          </cell>
          <cell r="I392">
            <v>39370</v>
          </cell>
          <cell r="J392">
            <v>1.5</v>
          </cell>
          <cell r="K392">
            <v>-4.8374999999998636</v>
          </cell>
          <cell r="L392">
            <v>3239.4100443578154</v>
          </cell>
          <cell r="M392">
            <v>3239.704206822435</v>
          </cell>
          <cell r="N392">
            <v>3229.151166666667</v>
          </cell>
          <cell r="O392">
            <v>3233.4261666666666</v>
          </cell>
          <cell r="P392">
            <v>0</v>
          </cell>
        </row>
        <row r="393">
          <cell r="D393">
            <v>0.9</v>
          </cell>
          <cell r="E393">
            <v>0</v>
          </cell>
          <cell r="F393">
            <v>1.4892889760290828E-2</v>
          </cell>
          <cell r="H393">
            <v>6.0000001500011418E-3</v>
          </cell>
          <cell r="J393">
            <v>1.5</v>
          </cell>
          <cell r="K393">
            <v>-4.6124999999997272</v>
          </cell>
          <cell r="L393">
            <v>15869.47</v>
          </cell>
          <cell r="M393">
            <v>-2.8</v>
          </cell>
          <cell r="N393">
            <v>3239.8528568224015</v>
          </cell>
          <cell r="O393">
            <v>-4.0357142857374129E-2</v>
          </cell>
          <cell r="P393">
            <v>393</v>
          </cell>
        </row>
        <row r="394">
          <cell r="D394">
            <v>1.2</v>
          </cell>
          <cell r="E394">
            <v>0</v>
          </cell>
          <cell r="F394">
            <v>1.4892889760290828E-2</v>
          </cell>
          <cell r="H394">
            <v>6.0000001500011418E-3</v>
          </cell>
          <cell r="J394">
            <v>-2.8</v>
          </cell>
          <cell r="K394">
            <v>-4.5</v>
          </cell>
          <cell r="L394">
            <v>6825.6170000000002</v>
          </cell>
          <cell r="M394">
            <v>-3.8</v>
          </cell>
          <cell r="N394">
            <v>3229.8943571428576</v>
          </cell>
          <cell r="O394">
            <v>3239.9271818223842</v>
          </cell>
          <cell r="P394">
            <v>0</v>
          </cell>
        </row>
        <row r="395">
          <cell r="E395">
            <v>-0.02</v>
          </cell>
          <cell r="G395">
            <v>-4.240998217440322E-2</v>
          </cell>
          <cell r="I395">
            <v>-0.02</v>
          </cell>
          <cell r="J395">
            <v>1E-4</v>
          </cell>
          <cell r="K395">
            <v>4.590022502250017</v>
          </cell>
          <cell r="L395">
            <v>3239.1433372310994</v>
          </cell>
          <cell r="M395">
            <v>3239.5833813716645</v>
          </cell>
          <cell r="N395">
            <v>0</v>
          </cell>
          <cell r="O395">
            <v>-652.49553872058675</v>
          </cell>
          <cell r="P395">
            <v>395</v>
          </cell>
        </row>
        <row r="396">
          <cell r="E396">
            <v>9.0000002250017128E-2</v>
          </cell>
          <cell r="G396">
            <v>-4.240998217440322E-2</v>
          </cell>
          <cell r="I396">
            <v>-0.02</v>
          </cell>
          <cell r="J396">
            <v>1E-4</v>
          </cell>
          <cell r="K396">
            <v>4.5900075022500166</v>
          </cell>
          <cell r="L396">
            <v>-965.63300000000004</v>
          </cell>
          <cell r="M396">
            <v>0</v>
          </cell>
          <cell r="N396">
            <v>3239.7333816716646</v>
          </cell>
          <cell r="O396">
            <v>3229.8529166666672</v>
          </cell>
          <cell r="P396">
            <v>396</v>
          </cell>
        </row>
        <row r="397">
          <cell r="D397">
            <v>1.2</v>
          </cell>
          <cell r="E397">
            <v>9.0000002250017128E-2</v>
          </cell>
          <cell r="G397">
            <v>-4.240998217440322E-2</v>
          </cell>
          <cell r="H397">
            <v>39370</v>
          </cell>
          <cell r="I397">
            <v>-0.02</v>
          </cell>
          <cell r="J397">
            <v>-4.9124999999994543</v>
          </cell>
          <cell r="K397">
            <v>4.5900000022500169</v>
          </cell>
          <cell r="L397">
            <v>2.492</v>
          </cell>
          <cell r="M397">
            <v>0.22884570257244707</v>
          </cell>
          <cell r="N397" t="str">
            <v>&lt;=esp.prom.</v>
          </cell>
          <cell r="O397">
            <v>3239.8083818216642</v>
          </cell>
          <cell r="P397" t="str">
            <v>CUNETA RECTANGULAR</v>
          </cell>
        </row>
        <row r="398">
          <cell r="B398">
            <v>39588.000010100004</v>
          </cell>
          <cell r="C398" t="str">
            <v>TRANSICION</v>
          </cell>
          <cell r="D398">
            <v>0.06</v>
          </cell>
          <cell r="K398">
            <v>0</v>
          </cell>
          <cell r="L398">
            <v>3239.3740000036</v>
          </cell>
          <cell r="M398">
            <v>3239.8162730835274</v>
          </cell>
          <cell r="N398">
            <v>3239.9662730835275</v>
          </cell>
          <cell r="O398">
            <v>3240.0412730835274</v>
          </cell>
          <cell r="P398" t="str">
            <v>MURO DE PROYECTO</v>
          </cell>
        </row>
        <row r="399">
          <cell r="D399">
            <v>0</v>
          </cell>
          <cell r="E399">
            <v>1.200001515000622E-2</v>
          </cell>
          <cell r="F399">
            <v>2.6507119741223981E-2</v>
          </cell>
          <cell r="H399">
            <v>1.200001515000622E-2</v>
          </cell>
          <cell r="J399">
            <v>1.5</v>
          </cell>
          <cell r="K399">
            <v>-4.8374999999998636</v>
          </cell>
          <cell r="L399">
            <v>3239.5022281953484</v>
          </cell>
          <cell r="M399">
            <v>3239.8743231568155</v>
          </cell>
          <cell r="P399">
            <v>0</v>
          </cell>
        </row>
        <row r="400">
          <cell r="D400">
            <v>0.9</v>
          </cell>
          <cell r="E400">
            <v>0</v>
          </cell>
          <cell r="F400">
            <v>2.6507119741223981E-2</v>
          </cell>
          <cell r="H400">
            <v>1.200001515000622E-2</v>
          </cell>
          <cell r="J400">
            <v>1.5</v>
          </cell>
          <cell r="K400">
            <v>-4.6124999999997272</v>
          </cell>
          <cell r="N400">
            <v>3240.0216231534068</v>
          </cell>
        </row>
        <row r="401">
          <cell r="D401">
            <v>1.2</v>
          </cell>
          <cell r="E401">
            <v>0</v>
          </cell>
          <cell r="F401">
            <v>2.6507119741223981E-2</v>
          </cell>
          <cell r="H401">
            <v>1.200001515000622E-2</v>
          </cell>
          <cell r="K401">
            <v>-4.5</v>
          </cell>
          <cell r="O401">
            <v>3240.0952731517023</v>
          </cell>
          <cell r="P401">
            <v>0</v>
          </cell>
        </row>
        <row r="402">
          <cell r="E402">
            <v>-0.02</v>
          </cell>
          <cell r="G402">
            <v>-4.2395721889170672E-2</v>
          </cell>
          <cell r="I402">
            <v>-0.02</v>
          </cell>
          <cell r="J402">
            <v>1E-4</v>
          </cell>
          <cell r="K402">
            <v>4.6800227272500932</v>
          </cell>
          <cell r="L402">
            <v>3239.1755870616207</v>
          </cell>
          <cell r="M402">
            <v>3239.7226726289823</v>
          </cell>
        </row>
        <row r="403">
          <cell r="E403">
            <v>0.18000022725009329</v>
          </cell>
          <cell r="G403">
            <v>-4.2395721889170672E-2</v>
          </cell>
          <cell r="I403">
            <v>-0.02</v>
          </cell>
          <cell r="J403">
            <v>1E-4</v>
          </cell>
          <cell r="K403">
            <v>4.6800077272500928</v>
          </cell>
          <cell r="M403">
            <v>5.3499999999992722</v>
          </cell>
          <cell r="N403">
            <v>3239.8726729289824</v>
          </cell>
          <cell r="O403">
            <v>-0.5</v>
          </cell>
          <cell r="P403">
            <v>403</v>
          </cell>
        </row>
        <row r="404">
          <cell r="D404">
            <v>1.2</v>
          </cell>
          <cell r="E404">
            <v>0.18000022725009329</v>
          </cell>
          <cell r="G404">
            <v>-4.2395721889170672E-2</v>
          </cell>
          <cell r="I404">
            <v>-0.02</v>
          </cell>
          <cell r="J404">
            <v>0</v>
          </cell>
          <cell r="K404">
            <v>4.6800002272500931</v>
          </cell>
          <cell r="L404">
            <v>15870.779</v>
          </cell>
          <cell r="M404">
            <v>7.3499999999992722</v>
          </cell>
          <cell r="N404">
            <v>3229.5367500000002</v>
          </cell>
          <cell r="O404">
            <v>3239.9476730789825</v>
          </cell>
          <cell r="P404" t="str">
            <v>CUNETA RECTANGULAR</v>
          </cell>
        </row>
        <row r="405">
          <cell r="B405">
            <v>39590</v>
          </cell>
          <cell r="C405" t="str">
            <v>TRANSICION</v>
          </cell>
          <cell r="D405">
            <v>0.06</v>
          </cell>
          <cell r="H405">
            <v>405</v>
          </cell>
          <cell r="I405">
            <v>29</v>
          </cell>
          <cell r="J405">
            <v>5.3499999999992722</v>
          </cell>
          <cell r="K405">
            <v>0</v>
          </cell>
          <cell r="L405">
            <v>3239.4639996242495</v>
          </cell>
          <cell r="M405">
            <v>3239.8868181818184</v>
          </cell>
          <cell r="N405">
            <v>3240.0368181818185</v>
          </cell>
          <cell r="O405">
            <v>3240.1118181818183</v>
          </cell>
          <cell r="P405" t="str">
            <v>MURO DE PROYECTO</v>
          </cell>
        </row>
        <row r="406">
          <cell r="D406">
            <v>0</v>
          </cell>
          <cell r="E406">
            <v>1.4999999999999999E-2</v>
          </cell>
          <cell r="F406">
            <v>3.2314190888065038E-2</v>
          </cell>
          <cell r="H406">
            <v>1.4999999999999999E-2</v>
          </cell>
          <cell r="I406">
            <v>39381</v>
          </cell>
          <cell r="J406">
            <v>1.5</v>
          </cell>
          <cell r="K406">
            <v>-4.8374999999998636</v>
          </cell>
          <cell r="L406">
            <v>3239.6203195226703</v>
          </cell>
          <cell r="M406">
            <v>3239.9593806818184</v>
          </cell>
          <cell r="N406">
            <v>3230.2529756097565</v>
          </cell>
          <cell r="O406">
            <v>3230.4009999999989</v>
          </cell>
          <cell r="P406">
            <v>0</v>
          </cell>
        </row>
        <row r="407">
          <cell r="D407">
            <v>0.9</v>
          </cell>
          <cell r="E407">
            <v>0</v>
          </cell>
          <cell r="F407">
            <v>3.2314190888065038E-2</v>
          </cell>
          <cell r="H407">
            <v>1.4999999999999999E-2</v>
          </cell>
          <cell r="I407">
            <v>39383</v>
          </cell>
          <cell r="J407">
            <v>1.5</v>
          </cell>
          <cell r="K407">
            <v>-4.6124999999997272</v>
          </cell>
          <cell r="L407">
            <v>29116.697</v>
          </cell>
          <cell r="M407">
            <v>-4.9124999999994543</v>
          </cell>
          <cell r="N407">
            <v>3240.1060056818183</v>
          </cell>
          <cell r="O407">
            <v>0.66666666666666663</v>
          </cell>
          <cell r="P407">
            <v>407</v>
          </cell>
        </row>
        <row r="408">
          <cell r="D408">
            <v>1.2</v>
          </cell>
          <cell r="E408">
            <v>0</v>
          </cell>
          <cell r="F408">
            <v>3.2314190888065038E-2</v>
          </cell>
          <cell r="H408">
            <v>1.4999999999999999E-2</v>
          </cell>
          <cell r="I408">
            <v>39380</v>
          </cell>
          <cell r="J408">
            <v>4.0999999999999996</v>
          </cell>
          <cell r="K408">
            <v>-4.5</v>
          </cell>
          <cell r="L408">
            <v>29116.697</v>
          </cell>
          <cell r="M408">
            <v>-6.4124999999994543</v>
          </cell>
          <cell r="N408">
            <v>3229.7420000000002</v>
          </cell>
          <cell r="O408">
            <v>3240.1793181818184</v>
          </cell>
          <cell r="P408">
            <v>0</v>
          </cell>
        </row>
        <row r="409">
          <cell r="E409">
            <v>-0.02</v>
          </cell>
          <cell r="G409">
            <v>-4.2388591800386857E-2</v>
          </cell>
          <cell r="I409">
            <v>-0.02</v>
          </cell>
          <cell r="J409">
            <v>1E-4</v>
          </cell>
          <cell r="K409">
            <v>4.7250224999999997</v>
          </cell>
          <cell r="L409">
            <v>3239.2637125742494</v>
          </cell>
          <cell r="M409">
            <v>3239.7923177318185</v>
          </cell>
          <cell r="N409">
            <v>3230.462</v>
          </cell>
          <cell r="O409">
            <v>-2.1034482758750528E-2</v>
          </cell>
          <cell r="P409">
            <v>409</v>
          </cell>
        </row>
        <row r="410">
          <cell r="E410">
            <v>0.22500000000000001</v>
          </cell>
          <cell r="G410">
            <v>-4.2388591800386857E-2</v>
          </cell>
          <cell r="I410">
            <v>-0.02</v>
          </cell>
          <cell r="J410">
            <v>1E-4</v>
          </cell>
          <cell r="K410">
            <v>4.7250074999999994</v>
          </cell>
          <cell r="L410">
            <v>6502.9960000000001</v>
          </cell>
          <cell r="M410">
            <v>-3.9</v>
          </cell>
          <cell r="N410">
            <v>3239.9423180318186</v>
          </cell>
          <cell r="O410">
            <v>3230.4009999999998</v>
          </cell>
          <cell r="P410">
            <v>410</v>
          </cell>
        </row>
        <row r="411">
          <cell r="D411">
            <v>1.2</v>
          </cell>
          <cell r="E411">
            <v>0.22500000000000001</v>
          </cell>
          <cell r="G411">
            <v>-4.2388591800386857E-2</v>
          </cell>
          <cell r="I411">
            <v>-0.02</v>
          </cell>
          <cell r="J411">
            <v>-2.9</v>
          </cell>
          <cell r="K411">
            <v>4.7249999999999996</v>
          </cell>
          <cell r="L411">
            <v>6502.9960000000001</v>
          </cell>
          <cell r="M411">
            <v>4.949999999999636</v>
          </cell>
          <cell r="N411">
            <v>0</v>
          </cell>
          <cell r="O411">
            <v>3240.0173181818182</v>
          </cell>
          <cell r="P411" t="str">
            <v>CUNETA RECTANGULAR</v>
          </cell>
        </row>
        <row r="412">
          <cell r="B412">
            <v>39600</v>
          </cell>
          <cell r="C412" t="str">
            <v>TRANSICION</v>
          </cell>
          <cell r="D412">
            <v>0.06</v>
          </cell>
          <cell r="J412">
            <v>-5.2580979441741498</v>
          </cell>
          <cell r="K412">
            <v>0</v>
          </cell>
          <cell r="L412">
            <v>3239.9140000000002</v>
          </cell>
          <cell r="M412">
            <v>3240.2395454545458</v>
          </cell>
          <cell r="N412">
            <v>3240.3895454545459</v>
          </cell>
          <cell r="O412">
            <v>3240.4645454545457</v>
          </cell>
          <cell r="P412" t="str">
            <v>ZONA RURAL</v>
          </cell>
        </row>
        <row r="413">
          <cell r="D413">
            <v>0</v>
          </cell>
          <cell r="E413">
            <v>0.03</v>
          </cell>
          <cell r="F413">
            <v>6.1349693251617439E-2</v>
          </cell>
          <cell r="H413">
            <v>0.03</v>
          </cell>
          <cell r="I413">
            <v>0</v>
          </cell>
          <cell r="J413">
            <v>1.5</v>
          </cell>
          <cell r="K413">
            <v>-4.8374999999998636</v>
          </cell>
          <cell r="L413">
            <v>3240.2107791411049</v>
          </cell>
          <cell r="M413">
            <v>3240.3846704545458</v>
          </cell>
          <cell r="N413" t="str">
            <v>&lt;=esp.prom.</v>
          </cell>
          <cell r="P413">
            <v>0</v>
          </cell>
        </row>
        <row r="414">
          <cell r="D414">
            <v>0.9</v>
          </cell>
          <cell r="E414">
            <v>0</v>
          </cell>
          <cell r="F414">
            <v>6.1349693251617439E-2</v>
          </cell>
          <cell r="H414">
            <v>0.03</v>
          </cell>
          <cell r="J414">
            <v>1.5</v>
          </cell>
          <cell r="K414">
            <v>-4.6124999999997272</v>
          </cell>
          <cell r="N414">
            <v>3240.5279204545459</v>
          </cell>
        </row>
        <row r="415">
          <cell r="D415">
            <v>1.2</v>
          </cell>
          <cell r="E415">
            <v>0</v>
          </cell>
          <cell r="F415">
            <v>6.1349693251617439E-2</v>
          </cell>
          <cell r="H415">
            <v>0.03</v>
          </cell>
          <cell r="K415">
            <v>-4.5</v>
          </cell>
          <cell r="O415">
            <v>3240.5995454545459</v>
          </cell>
          <cell r="P415">
            <v>0</v>
          </cell>
        </row>
        <row r="416">
          <cell r="E416">
            <v>-0.03</v>
          </cell>
          <cell r="G416">
            <v>-4.2352941176432068E-2</v>
          </cell>
          <cell r="I416">
            <v>-0.03</v>
          </cell>
          <cell r="J416">
            <v>1E-4</v>
          </cell>
          <cell r="K416">
            <v>4.9500225000000002</v>
          </cell>
          <cell r="L416">
            <v>3239.7043519882359</v>
          </cell>
          <cell r="M416">
            <v>3240.0910447795459</v>
          </cell>
        </row>
        <row r="417">
          <cell r="E417">
            <v>0.45</v>
          </cell>
          <cell r="G417">
            <v>-4.2352941176432068E-2</v>
          </cell>
          <cell r="I417">
            <v>-0.03</v>
          </cell>
          <cell r="J417">
            <v>1E-4</v>
          </cell>
          <cell r="K417">
            <v>4.9500074999999999</v>
          </cell>
          <cell r="N417">
            <v>3240.2410452295458</v>
          </cell>
        </row>
        <row r="418">
          <cell r="D418">
            <v>1.2</v>
          </cell>
          <cell r="E418">
            <v>0.45</v>
          </cell>
          <cell r="G418">
            <v>-4.2352941176432068E-2</v>
          </cell>
          <cell r="I418">
            <v>-0.03</v>
          </cell>
          <cell r="K418">
            <v>4.95</v>
          </cell>
          <cell r="O418">
            <v>3240.3160454545459</v>
          </cell>
          <cell r="P418" t="str">
            <v>CUNETA RECTANGULAR</v>
          </cell>
        </row>
        <row r="419">
          <cell r="B419">
            <v>39610</v>
          </cell>
          <cell r="C419" t="str">
            <v>TRANSICION</v>
          </cell>
          <cell r="D419">
            <v>0.06</v>
          </cell>
          <cell r="I419">
            <v>39387</v>
          </cell>
          <cell r="J419">
            <v>-4.9124999999994543</v>
          </cell>
          <cell r="K419">
            <v>0</v>
          </cell>
          <cell r="L419">
            <v>3240.23</v>
          </cell>
          <cell r="M419">
            <v>3240.5922727272728</v>
          </cell>
          <cell r="N419">
            <v>3240.7422727272728</v>
          </cell>
          <cell r="O419">
            <v>3240.8172727272727</v>
          </cell>
          <cell r="P419" t="str">
            <v>ZONA RURAL</v>
          </cell>
        </row>
        <row r="420">
          <cell r="D420">
            <v>0</v>
          </cell>
          <cell r="E420">
            <v>4.4999999999999998E-2</v>
          </cell>
          <cell r="F420">
            <v>5.1692307692344633E-2</v>
          </cell>
          <cell r="H420">
            <v>4.4999999999999998E-2</v>
          </cell>
          <cell r="I420">
            <v>39389</v>
          </cell>
          <cell r="J420">
            <v>1.5</v>
          </cell>
          <cell r="K420">
            <v>-4.8374999999998636</v>
          </cell>
          <cell r="L420">
            <v>3240.4800615384615</v>
          </cell>
          <cell r="M420">
            <v>3240.8099602272728</v>
          </cell>
          <cell r="N420">
            <v>3230.1196464646468</v>
          </cell>
          <cell r="O420">
            <v>3233.7946464646466</v>
          </cell>
          <cell r="P420">
            <v>0</v>
          </cell>
        </row>
        <row r="421">
          <cell r="D421">
            <v>0.9</v>
          </cell>
          <cell r="E421">
            <v>0</v>
          </cell>
          <cell r="F421">
            <v>5.1692307692344633E-2</v>
          </cell>
          <cell r="H421">
            <v>4.4999999999999998E-2</v>
          </cell>
          <cell r="I421">
            <v>30</v>
          </cell>
          <cell r="J421">
            <v>1.5</v>
          </cell>
          <cell r="K421">
            <v>-4.6124999999997272</v>
          </cell>
          <cell r="L421">
            <v>33160.417999999998</v>
          </cell>
          <cell r="M421">
            <v>4.0999999999999996</v>
          </cell>
          <cell r="N421">
            <v>3240.9498352272726</v>
          </cell>
          <cell r="O421">
            <v>-4.2682926829002099E-2</v>
          </cell>
          <cell r="P421">
            <v>421</v>
          </cell>
        </row>
        <row r="422">
          <cell r="D422">
            <v>1.2</v>
          </cell>
          <cell r="E422">
            <v>0</v>
          </cell>
          <cell r="F422">
            <v>5.1692307692344633E-2</v>
          </cell>
          <cell r="H422">
            <v>4.4999999999999998E-2</v>
          </cell>
          <cell r="I422">
            <v>39391</v>
          </cell>
          <cell r="J422">
            <v>6.1240802693586263</v>
          </cell>
          <cell r="K422">
            <v>-4.5</v>
          </cell>
          <cell r="L422">
            <v>35661.413999999997</v>
          </cell>
          <cell r="M422">
            <v>5.0999999999999996</v>
          </cell>
          <cell r="N422">
            <v>3230.7763170731714</v>
          </cell>
          <cell r="O422">
            <v>3241.0197727272725</v>
          </cell>
          <cell r="P422">
            <v>0</v>
          </cell>
        </row>
        <row r="423">
          <cell r="E423">
            <v>-4.4999999999999998E-2</v>
          </cell>
          <cell r="G423">
            <v>-5.6279069767380105E-2</v>
          </cell>
          <cell r="I423">
            <v>-4.4999999999999998E-2</v>
          </cell>
          <cell r="J423">
            <v>1E-4</v>
          </cell>
          <cell r="K423">
            <v>5.1750224999999999</v>
          </cell>
          <cell r="L423">
            <v>3239.9387545476748</v>
          </cell>
          <cell r="M423">
            <v>3240.3593967147726</v>
          </cell>
          <cell r="N423">
            <v>3231.3248964646468</v>
          </cell>
          <cell r="O423">
            <v>0.66666666666666663</v>
          </cell>
          <cell r="P423">
            <v>423</v>
          </cell>
        </row>
        <row r="424">
          <cell r="E424">
            <v>0.67500000000000004</v>
          </cell>
          <cell r="G424">
            <v>-5.6279069767380105E-2</v>
          </cell>
          <cell r="H424">
            <v>39389</v>
          </cell>
          <cell r="I424">
            <v>-4.4999999999999998E-2</v>
          </cell>
          <cell r="J424">
            <v>1E-4</v>
          </cell>
          <cell r="K424">
            <v>5.1750074999999995</v>
          </cell>
          <cell r="L424">
            <v>29122.063999999998</v>
          </cell>
          <cell r="M424">
            <v>-6.4124999999994543</v>
          </cell>
          <cell r="N424">
            <v>3240.5093973897729</v>
          </cell>
          <cell r="O424">
            <v>3234.5998964646465</v>
          </cell>
          <cell r="P424">
            <v>424</v>
          </cell>
        </row>
        <row r="425">
          <cell r="D425">
            <v>1.2</v>
          </cell>
          <cell r="E425">
            <v>0.67500000000000004</v>
          </cell>
          <cell r="G425">
            <v>-5.6279069767380105E-2</v>
          </cell>
          <cell r="I425">
            <v>-4.4999999999999998E-2</v>
          </cell>
          <cell r="J425">
            <v>0</v>
          </cell>
          <cell r="K425">
            <v>5.1749999999999998</v>
          </cell>
          <cell r="L425">
            <v>15874.732</v>
          </cell>
          <cell r="M425">
            <v>-3</v>
          </cell>
          <cell r="N425">
            <v>3231.0990000000002</v>
          </cell>
          <cell r="O425">
            <v>3240.5843977272725</v>
          </cell>
          <cell r="P425" t="str">
            <v>CUNETA RECTANGULAR</v>
          </cell>
        </row>
        <row r="426">
          <cell r="B426">
            <v>39620</v>
          </cell>
          <cell r="C426" t="str">
            <v>C.N°134A-D,R=143.73m</v>
          </cell>
          <cell r="D426">
            <v>0.06</v>
          </cell>
          <cell r="J426">
            <v>-3</v>
          </cell>
          <cell r="K426">
            <v>0</v>
          </cell>
          <cell r="L426">
            <v>3240.53</v>
          </cell>
          <cell r="M426">
            <v>3240.9144749865522</v>
          </cell>
          <cell r="N426">
            <v>3241.0644749865523</v>
          </cell>
          <cell r="O426">
            <v>3241.1394749865522</v>
          </cell>
          <cell r="P426" t="str">
            <v>ZONA RURAL</v>
          </cell>
        </row>
        <row r="427">
          <cell r="D427">
            <v>0</v>
          </cell>
          <cell r="E427">
            <v>0.06</v>
          </cell>
          <cell r="F427">
            <v>5.2753623188476442E-2</v>
          </cell>
          <cell r="H427">
            <v>0.06</v>
          </cell>
          <cell r="J427">
            <v>1.5</v>
          </cell>
          <cell r="K427">
            <v>-4.8374999999998636</v>
          </cell>
          <cell r="L427">
            <v>3240.7851956521745</v>
          </cell>
          <cell r="M427">
            <v>3241.2047249865523</v>
          </cell>
          <cell r="N427">
            <v>0</v>
          </cell>
          <cell r="O427">
            <v>-652.73265585149181</v>
          </cell>
          <cell r="P427">
            <v>0</v>
          </cell>
        </row>
        <row r="428">
          <cell r="D428">
            <v>0.9</v>
          </cell>
          <cell r="E428">
            <v>0</v>
          </cell>
          <cell r="F428">
            <v>5.2753623188476442E-2</v>
          </cell>
          <cell r="H428">
            <v>0.06</v>
          </cell>
          <cell r="J428">
            <v>1.5</v>
          </cell>
          <cell r="K428">
            <v>-4.6124999999997272</v>
          </cell>
          <cell r="L428">
            <v>-730.40300000000002</v>
          </cell>
          <cell r="M428">
            <v>0</v>
          </cell>
          <cell r="N428">
            <v>3241.3412249865523</v>
          </cell>
          <cell r="O428">
            <v>3231.026646464647</v>
          </cell>
          <cell r="P428">
            <v>428</v>
          </cell>
        </row>
        <row r="429">
          <cell r="D429">
            <v>1.2</v>
          </cell>
          <cell r="E429">
            <v>0</v>
          </cell>
          <cell r="F429">
            <v>5.2753623188476442E-2</v>
          </cell>
          <cell r="H429">
            <v>0.06</v>
          </cell>
          <cell r="I429">
            <v>0</v>
          </cell>
          <cell r="J429">
            <v>-4.9124999999994543</v>
          </cell>
          <cell r="K429">
            <v>-4.5</v>
          </cell>
          <cell r="L429">
            <v>1.62</v>
          </cell>
          <cell r="M429">
            <v>0.15051827685046507</v>
          </cell>
          <cell r="N429" t="str">
            <v>&lt;=esp.prom.</v>
          </cell>
          <cell r="O429">
            <v>3241.4094749865521</v>
          </cell>
          <cell r="P429">
            <v>0</v>
          </cell>
        </row>
        <row r="430">
          <cell r="E430">
            <v>-0.06</v>
          </cell>
          <cell r="G430">
            <v>-5.9310344827542723E-2</v>
          </cell>
          <cell r="I430">
            <v>-0.06</v>
          </cell>
          <cell r="J430">
            <v>1E-4</v>
          </cell>
          <cell r="K430">
            <v>5.4000225000000004</v>
          </cell>
          <cell r="L430">
            <v>3240.2097228034486</v>
          </cell>
          <cell r="M430">
            <v>3240.5904736365524</v>
          </cell>
        </row>
        <row r="431">
          <cell r="E431">
            <v>0.9</v>
          </cell>
          <cell r="G431">
            <v>-5.9310344827542723E-2</v>
          </cell>
          <cell r="I431">
            <v>-0.06</v>
          </cell>
          <cell r="J431">
            <v>1E-4</v>
          </cell>
          <cell r="K431">
            <v>5.4000075000000001</v>
          </cell>
          <cell r="N431">
            <v>3240.7404745365525</v>
          </cell>
        </row>
        <row r="432">
          <cell r="D432">
            <v>1.2</v>
          </cell>
          <cell r="E432">
            <v>0.9</v>
          </cell>
          <cell r="G432">
            <v>-5.9310344827542723E-2</v>
          </cell>
          <cell r="I432">
            <v>-0.06</v>
          </cell>
          <cell r="K432">
            <v>5.4</v>
          </cell>
          <cell r="O432">
            <v>3240.8154749865521</v>
          </cell>
          <cell r="P432" t="str">
            <v>CUNETA RECTANGULAR</v>
          </cell>
        </row>
        <row r="433">
          <cell r="B433">
            <v>39630</v>
          </cell>
          <cell r="C433" t="str">
            <v>C.N°134A-D,R=143.73m</v>
          </cell>
          <cell r="D433">
            <v>0.06</v>
          </cell>
          <cell r="K433">
            <v>0</v>
          </cell>
          <cell r="L433">
            <v>3240.82</v>
          </cell>
          <cell r="M433">
            <v>3241.175627218935</v>
          </cell>
          <cell r="N433">
            <v>3241.3256272189351</v>
          </cell>
          <cell r="O433">
            <v>3241.4006272189349</v>
          </cell>
          <cell r="P433" t="str">
            <v>ZONA RURAL</v>
          </cell>
        </row>
        <row r="434">
          <cell r="D434">
            <v>0</v>
          </cell>
          <cell r="E434">
            <v>7.4999999999999997E-2</v>
          </cell>
          <cell r="F434">
            <v>5.1388888888873732E-2</v>
          </cell>
          <cell r="H434">
            <v>0.06</v>
          </cell>
          <cell r="J434">
            <v>1.5</v>
          </cell>
          <cell r="K434">
            <v>-4.8374999999998636</v>
          </cell>
          <cell r="L434">
            <v>3241.0685937500002</v>
          </cell>
          <cell r="M434">
            <v>3241.465877218935</v>
          </cell>
          <cell r="P434">
            <v>0</v>
          </cell>
        </row>
        <row r="435">
          <cell r="D435">
            <v>0.9</v>
          </cell>
          <cell r="E435">
            <v>0</v>
          </cell>
          <cell r="F435">
            <v>5.1388888888873732E-2</v>
          </cell>
          <cell r="H435">
            <v>0.06</v>
          </cell>
          <cell r="I435">
            <v>39397.000001</v>
          </cell>
          <cell r="J435">
            <v>1.5</v>
          </cell>
          <cell r="K435">
            <v>-4.6124999999997272</v>
          </cell>
          <cell r="M435">
            <v>5.2499999999998179</v>
          </cell>
          <cell r="N435">
            <v>3241.6023772189351</v>
          </cell>
          <cell r="O435">
            <v>-0.5</v>
          </cell>
          <cell r="P435">
            <v>435</v>
          </cell>
        </row>
        <row r="436">
          <cell r="D436">
            <v>1.2</v>
          </cell>
          <cell r="E436">
            <v>0</v>
          </cell>
          <cell r="F436">
            <v>5.1388888888873732E-2</v>
          </cell>
          <cell r="H436">
            <v>0.06</v>
          </cell>
          <cell r="I436">
            <v>39399.000001</v>
          </cell>
          <cell r="J436">
            <v>0</v>
          </cell>
          <cell r="K436">
            <v>-4.5</v>
          </cell>
          <cell r="L436">
            <v>15634.278</v>
          </cell>
          <cell r="M436">
            <v>7.2499999999998179</v>
          </cell>
          <cell r="N436">
            <v>3230.7386692478276</v>
          </cell>
          <cell r="O436">
            <v>3241.6706272189349</v>
          </cell>
          <cell r="P436">
            <v>0</v>
          </cell>
        </row>
        <row r="437">
          <cell r="E437">
            <v>-0.06</v>
          </cell>
          <cell r="G437">
            <v>-6.3953488372114176E-2</v>
          </cell>
          <cell r="H437">
            <v>437</v>
          </cell>
          <cell r="I437">
            <v>-0.06</v>
          </cell>
          <cell r="J437">
            <v>1E-4</v>
          </cell>
          <cell r="K437">
            <v>5.4000225000000004</v>
          </cell>
          <cell r="L437">
            <v>3240.474649723837</v>
          </cell>
          <cell r="M437">
            <v>3240.8516258689351</v>
          </cell>
          <cell r="N437">
            <v>3231.4540000000002</v>
          </cell>
          <cell r="O437">
            <v>-2.8947368421086139E-2</v>
          </cell>
          <cell r="P437">
            <v>437</v>
          </cell>
        </row>
        <row r="438">
          <cell r="E438">
            <v>1.125</v>
          </cell>
          <cell r="G438">
            <v>-6.3953488372114176E-2</v>
          </cell>
          <cell r="H438">
            <v>39401.000001</v>
          </cell>
          <cell r="I438">
            <v>-0.06</v>
          </cell>
          <cell r="J438">
            <v>1E-4</v>
          </cell>
          <cell r="K438">
            <v>5.4000075000000001</v>
          </cell>
          <cell r="L438">
            <v>34842.053</v>
          </cell>
          <cell r="M438">
            <v>4.8</v>
          </cell>
          <cell r="N438">
            <v>3241.0016267689352</v>
          </cell>
          <cell r="O438">
            <v>3231.5640000000003</v>
          </cell>
          <cell r="P438">
            <v>438</v>
          </cell>
        </row>
        <row r="439">
          <cell r="D439">
            <v>1.2</v>
          </cell>
          <cell r="E439">
            <v>0.9</v>
          </cell>
          <cell r="G439">
            <v>-6.3953488372114176E-2</v>
          </cell>
          <cell r="I439">
            <v>-0.06</v>
          </cell>
          <cell r="J439">
            <v>3.8</v>
          </cell>
          <cell r="K439">
            <v>5.4</v>
          </cell>
          <cell r="L439">
            <v>27915.718000000001</v>
          </cell>
          <cell r="M439">
            <v>-4.8374999999998636</v>
          </cell>
          <cell r="N439">
            <v>3231.9404192478278</v>
          </cell>
          <cell r="O439">
            <v>3241.0766272189348</v>
          </cell>
          <cell r="P439" t="str">
            <v>CUNETA RECTANGULAR</v>
          </cell>
        </row>
        <row r="440">
          <cell r="B440">
            <v>39640</v>
          </cell>
          <cell r="C440" t="str">
            <v>C.N°134B-D,R=143.68m</v>
          </cell>
          <cell r="D440">
            <v>0.06</v>
          </cell>
          <cell r="H440">
            <v>39399.000001</v>
          </cell>
          <cell r="I440">
            <v>39400.000001</v>
          </cell>
          <cell r="J440">
            <v>3.8</v>
          </cell>
          <cell r="K440">
            <v>0</v>
          </cell>
          <cell r="L440">
            <v>3241.02</v>
          </cell>
          <cell r="M440">
            <v>3241.3757294244219</v>
          </cell>
          <cell r="N440">
            <v>3241.525729424422</v>
          </cell>
          <cell r="O440">
            <v>3241.6007294244218</v>
          </cell>
          <cell r="P440" t="str">
            <v>ZONA RURAL</v>
          </cell>
        </row>
        <row r="441">
          <cell r="D441">
            <v>0</v>
          </cell>
          <cell r="E441">
            <v>0.09</v>
          </cell>
          <cell r="F441">
            <v>5.813333333329259E-2</v>
          </cell>
          <cell r="H441">
            <v>0.06</v>
          </cell>
          <cell r="J441">
            <v>1.5</v>
          </cell>
          <cell r="K441">
            <v>-4.8374999999998636</v>
          </cell>
          <cell r="L441">
            <v>3241.3012199999998</v>
          </cell>
          <cell r="M441">
            <v>3241.6659794244219</v>
          </cell>
          <cell r="N441">
            <v>3231.674</v>
          </cell>
          <cell r="O441">
            <v>-3.3846153846297966E-2</v>
          </cell>
          <cell r="P441">
            <v>0</v>
          </cell>
        </row>
        <row r="442">
          <cell r="D442">
            <v>0.9</v>
          </cell>
          <cell r="E442">
            <v>0</v>
          </cell>
          <cell r="F442">
            <v>5.813333333329259E-2</v>
          </cell>
          <cell r="H442">
            <v>0.06</v>
          </cell>
          <cell r="J442">
            <v>1.5</v>
          </cell>
          <cell r="K442">
            <v>-4.6124999999997272</v>
          </cell>
          <cell r="L442">
            <v>5132.165</v>
          </cell>
          <cell r="M442">
            <v>-4.25</v>
          </cell>
          <cell r="N442">
            <v>3241.802479424422</v>
          </cell>
          <cell r="O442">
            <v>3231.5639999999994</v>
          </cell>
          <cell r="P442">
            <v>442</v>
          </cell>
        </row>
        <row r="443">
          <cell r="D443">
            <v>1.2</v>
          </cell>
          <cell r="E443">
            <v>0</v>
          </cell>
          <cell r="F443">
            <v>5.813333333329259E-2</v>
          </cell>
          <cell r="H443">
            <v>0.06</v>
          </cell>
          <cell r="J443">
            <v>-3.25</v>
          </cell>
          <cell r="K443">
            <v>-4.5</v>
          </cell>
          <cell r="L443">
            <v>5132.165</v>
          </cell>
          <cell r="M443">
            <v>4.949999999999636</v>
          </cell>
          <cell r="N443">
            <v>0</v>
          </cell>
          <cell r="O443">
            <v>3241.8707294244218</v>
          </cell>
          <cell r="P443">
            <v>0</v>
          </cell>
        </row>
        <row r="444">
          <cell r="E444">
            <v>-0.06</v>
          </cell>
          <cell r="G444">
            <v>-6.2380952380993088E-2</v>
          </cell>
          <cell r="I444">
            <v>-0.06</v>
          </cell>
          <cell r="J444">
            <v>1E-4</v>
          </cell>
          <cell r="K444">
            <v>5.4000225000000004</v>
          </cell>
          <cell r="L444">
            <v>3240.6831414535714</v>
          </cell>
          <cell r="M444">
            <v>3241.051728074422</v>
          </cell>
          <cell r="N444">
            <v>3231.5140000000001</v>
          </cell>
          <cell r="O444">
            <v>3231.5140000000001</v>
          </cell>
          <cell r="P444">
            <v>444</v>
          </cell>
        </row>
        <row r="445">
          <cell r="E445">
            <v>1.35</v>
          </cell>
          <cell r="G445">
            <v>-6.2380952380993088E-2</v>
          </cell>
          <cell r="H445">
            <v>39400.000001</v>
          </cell>
          <cell r="I445">
            <v>-0.06</v>
          </cell>
          <cell r="J445">
            <v>1E-4</v>
          </cell>
          <cell r="K445">
            <v>5.4000075000000001</v>
          </cell>
          <cell r="L445">
            <v>1.8720000000000001</v>
          </cell>
          <cell r="M445">
            <v>0.1768369132399589</v>
          </cell>
          <cell r="N445">
            <v>3241.2017289744222</v>
          </cell>
        </row>
        <row r="446">
          <cell r="D446">
            <v>1.2</v>
          </cell>
          <cell r="E446">
            <v>0.9</v>
          </cell>
          <cell r="G446">
            <v>-6.2380952380993088E-2</v>
          </cell>
          <cell r="I446">
            <v>-0.06</v>
          </cell>
          <cell r="K446">
            <v>5.4</v>
          </cell>
          <cell r="O446">
            <v>3241.2767294244218</v>
          </cell>
          <cell r="P446" t="str">
            <v>CUNETA RECTANGULAR</v>
          </cell>
        </row>
        <row r="447">
          <cell r="B447">
            <v>39650</v>
          </cell>
          <cell r="C447" t="str">
            <v>C.N°134B-D,R=143.68m</v>
          </cell>
          <cell r="D447">
            <v>0.06</v>
          </cell>
          <cell r="K447">
            <v>0</v>
          </cell>
          <cell r="L447">
            <v>3241.19</v>
          </cell>
          <cell r="M447">
            <v>3241.5147816030126</v>
          </cell>
          <cell r="N447">
            <v>3241.6647816030127</v>
          </cell>
          <cell r="O447">
            <v>3241.7397816030125</v>
          </cell>
          <cell r="P447" t="str">
            <v>ZONA RURAL</v>
          </cell>
        </row>
        <row r="448">
          <cell r="D448">
            <v>0</v>
          </cell>
          <cell r="E448">
            <v>0.10500000000000001</v>
          </cell>
          <cell r="F448">
            <v>5.2162162162096286E-2</v>
          </cell>
          <cell r="H448">
            <v>0.06</v>
          </cell>
          <cell r="J448">
            <v>1.5</v>
          </cell>
          <cell r="K448">
            <v>-4.8374999999998636</v>
          </cell>
          <cell r="L448">
            <v>3241.4423344594593</v>
          </cell>
          <cell r="M448">
            <v>3241.8050316030126</v>
          </cell>
          <cell r="P448">
            <v>0</v>
          </cell>
        </row>
        <row r="449">
          <cell r="D449">
            <v>0.9</v>
          </cell>
          <cell r="E449">
            <v>0</v>
          </cell>
          <cell r="F449">
            <v>5.2162162162096286E-2</v>
          </cell>
          <cell r="H449">
            <v>0.06</v>
          </cell>
          <cell r="J449">
            <v>1.5</v>
          </cell>
          <cell r="K449">
            <v>-4.6124999999997272</v>
          </cell>
          <cell r="N449">
            <v>3241.9415316030127</v>
          </cell>
        </row>
        <row r="450">
          <cell r="D450">
            <v>1.2</v>
          </cell>
          <cell r="E450">
            <v>0</v>
          </cell>
          <cell r="F450">
            <v>5.2162162162096286E-2</v>
          </cell>
          <cell r="H450">
            <v>0.06</v>
          </cell>
          <cell r="K450">
            <v>-4.5</v>
          </cell>
          <cell r="O450">
            <v>3242.0097816030125</v>
          </cell>
          <cell r="P450">
            <v>0</v>
          </cell>
        </row>
        <row r="451">
          <cell r="E451">
            <v>-0.06</v>
          </cell>
          <cell r="G451">
            <v>-6.5121951219580518E-2</v>
          </cell>
          <cell r="I451">
            <v>-0.06</v>
          </cell>
          <cell r="J451">
            <v>1E-4</v>
          </cell>
          <cell r="K451">
            <v>5.4000225000000004</v>
          </cell>
          <cell r="L451">
            <v>3240.8383399981703</v>
          </cell>
          <cell r="M451">
            <v>3241.1907802530127</v>
          </cell>
          <cell r="N451">
            <v>3232.2898181818182</v>
          </cell>
          <cell r="O451">
            <v>-0.5</v>
          </cell>
          <cell r="P451">
            <v>451</v>
          </cell>
        </row>
        <row r="452">
          <cell r="E452">
            <v>1.575</v>
          </cell>
          <cell r="G452">
            <v>-6.5121951219580518E-2</v>
          </cell>
          <cell r="I452">
            <v>-0.06</v>
          </cell>
          <cell r="J452">
            <v>1E-4</v>
          </cell>
          <cell r="K452">
            <v>5.4000075000000001</v>
          </cell>
          <cell r="L452">
            <v>15636.944</v>
          </cell>
          <cell r="M452">
            <v>7.2499999999998179</v>
          </cell>
          <cell r="N452">
            <v>3241.3407811530128</v>
          </cell>
          <cell r="O452">
            <v>3234.9148181818182</v>
          </cell>
          <cell r="P452">
            <v>452</v>
          </cell>
        </row>
        <row r="453">
          <cell r="D453">
            <v>1.2</v>
          </cell>
          <cell r="E453">
            <v>0.9</v>
          </cell>
          <cell r="G453">
            <v>-6.5121951219580518E-2</v>
          </cell>
          <cell r="H453">
            <v>453</v>
          </cell>
          <cell r="I453">
            <v>-0.06</v>
          </cell>
          <cell r="J453">
            <v>5.2499999999998179</v>
          </cell>
          <cell r="K453">
            <v>5.4</v>
          </cell>
          <cell r="L453">
            <v>32606.741000000002</v>
          </cell>
          <cell r="M453">
            <v>3.7</v>
          </cell>
          <cell r="N453">
            <v>3232.0149999999999</v>
          </cell>
          <cell r="O453">
            <v>3241.4157816030124</v>
          </cell>
          <cell r="P453" t="str">
            <v>CUNETA RECTANGULAR</v>
          </cell>
        </row>
        <row r="454">
          <cell r="B454">
            <v>39660</v>
          </cell>
          <cell r="C454" t="str">
            <v>C.N°134B-D,R=143.68m</v>
          </cell>
          <cell r="D454">
            <v>0.06</v>
          </cell>
          <cell r="H454">
            <v>39411</v>
          </cell>
          <cell r="I454">
            <v>39411</v>
          </cell>
          <cell r="J454">
            <v>5.9570175901954237</v>
          </cell>
          <cell r="K454">
            <v>0</v>
          </cell>
          <cell r="L454">
            <v>3241.25</v>
          </cell>
          <cell r="M454">
            <v>3241.5927837547069</v>
          </cell>
          <cell r="N454">
            <v>3241.742783754707</v>
          </cell>
          <cell r="O454">
            <v>3241.8177837547069</v>
          </cell>
          <cell r="P454" t="str">
            <v>ZONA RURAL</v>
          </cell>
        </row>
        <row r="455">
          <cell r="D455">
            <v>0</v>
          </cell>
          <cell r="E455">
            <v>0.12</v>
          </cell>
          <cell r="F455">
            <v>5.8947368421094756E-2</v>
          </cell>
          <cell r="H455">
            <v>0.06</v>
          </cell>
          <cell r="I455">
            <v>39413</v>
          </cell>
          <cell r="J455">
            <v>1.5</v>
          </cell>
          <cell r="K455">
            <v>-4.8374999999998636</v>
          </cell>
          <cell r="L455">
            <v>3241.535157894737</v>
          </cell>
          <cell r="M455">
            <v>3241.883033754707</v>
          </cell>
          <cell r="N455">
            <v>3232.4915681818184</v>
          </cell>
          <cell r="O455">
            <v>0.66666666666666663</v>
          </cell>
          <cell r="P455">
            <v>0</v>
          </cell>
        </row>
        <row r="456">
          <cell r="D456">
            <v>0.9</v>
          </cell>
          <cell r="E456">
            <v>0</v>
          </cell>
          <cell r="F456">
            <v>5.8947368421094756E-2</v>
          </cell>
          <cell r="H456">
            <v>0.06</v>
          </cell>
          <cell r="I456">
            <v>39410</v>
          </cell>
          <cell r="J456">
            <v>1.5</v>
          </cell>
          <cell r="K456">
            <v>-4.6124999999997272</v>
          </cell>
          <cell r="L456">
            <v>27597.276000000002</v>
          </cell>
          <cell r="M456">
            <v>-6.3374999999998636</v>
          </cell>
          <cell r="N456">
            <v>3242.019533754707</v>
          </cell>
          <cell r="O456">
            <v>3235.7165681818183</v>
          </cell>
          <cell r="P456">
            <v>456</v>
          </cell>
        </row>
        <row r="457">
          <cell r="D457">
            <v>1.2</v>
          </cell>
          <cell r="E457">
            <v>0</v>
          </cell>
          <cell r="F457">
            <v>5.8947368421094756E-2</v>
          </cell>
          <cell r="H457">
            <v>0.06</v>
          </cell>
          <cell r="J457">
            <v>0</v>
          </cell>
          <cell r="K457">
            <v>-4.5</v>
          </cell>
          <cell r="L457">
            <v>15638.027</v>
          </cell>
          <cell r="M457">
            <v>-3.25</v>
          </cell>
          <cell r="N457">
            <v>3232.1950000000002</v>
          </cell>
          <cell r="O457">
            <v>3242.0877837547068</v>
          </cell>
          <cell r="P457">
            <v>0</v>
          </cell>
        </row>
        <row r="458">
          <cell r="E458">
            <v>-0.06</v>
          </cell>
          <cell r="G458">
            <v>-4.0555555555480773E-2</v>
          </cell>
          <cell r="I458">
            <v>-0.06</v>
          </cell>
          <cell r="J458">
            <v>1E-4</v>
          </cell>
          <cell r="K458">
            <v>5.4000225000000004</v>
          </cell>
          <cell r="L458">
            <v>3241.0309990875003</v>
          </cell>
          <cell r="M458">
            <v>3241.2687824047071</v>
          </cell>
          <cell r="N458">
            <v>3232.2106923076926</v>
          </cell>
          <cell r="O458">
            <v>3232.1439999999998</v>
          </cell>
          <cell r="P458">
            <v>458</v>
          </cell>
        </row>
        <row r="459">
          <cell r="E459">
            <v>1.8</v>
          </cell>
          <cell r="G459">
            <v>-4.0555555555480773E-2</v>
          </cell>
          <cell r="I459">
            <v>-0.06</v>
          </cell>
          <cell r="J459">
            <v>1E-4</v>
          </cell>
          <cell r="K459">
            <v>5.4000075000000001</v>
          </cell>
          <cell r="L459">
            <v>5132.9889999999996</v>
          </cell>
          <cell r="M459">
            <v>4.949999999999636</v>
          </cell>
          <cell r="N459">
            <v>3241.4187833047072</v>
          </cell>
          <cell r="O459">
            <v>-652.94828282833089</v>
          </cell>
          <cell r="P459">
            <v>459</v>
          </cell>
        </row>
        <row r="460">
          <cell r="D460">
            <v>1.2</v>
          </cell>
          <cell r="E460">
            <v>0.9</v>
          </cell>
          <cell r="G460">
            <v>-4.0555555555480773E-2</v>
          </cell>
          <cell r="I460">
            <v>-0.06</v>
          </cell>
          <cell r="J460">
            <v>-5.2356139745562151</v>
          </cell>
          <cell r="K460">
            <v>5.4</v>
          </cell>
          <cell r="L460">
            <v>-1284.933</v>
          </cell>
          <cell r="M460">
            <v>0</v>
          </cell>
          <cell r="N460">
            <v>3232.0940000000001</v>
          </cell>
          <cell r="O460">
            <v>3241.4937837547068</v>
          </cell>
          <cell r="P460" t="str">
            <v>CUNETA RECTANGULAR</v>
          </cell>
        </row>
        <row r="461">
          <cell r="B461">
            <v>39670</v>
          </cell>
          <cell r="C461" t="str">
            <v>C.N°134B-D,R=143.68m</v>
          </cell>
          <cell r="D461">
            <v>0.06</v>
          </cell>
          <cell r="H461">
            <v>39410</v>
          </cell>
          <cell r="I461">
            <v>0</v>
          </cell>
          <cell r="J461">
            <v>-4.8374999999998636</v>
          </cell>
          <cell r="K461">
            <v>0</v>
          </cell>
          <cell r="L461">
            <v>3241.28</v>
          </cell>
          <cell r="M461">
            <v>3241.6097358795055</v>
          </cell>
          <cell r="N461">
            <v>3241.7597358795056</v>
          </cell>
          <cell r="O461">
            <v>3241.8347358795054</v>
          </cell>
          <cell r="P461" t="str">
            <v>ZONA RURAL</v>
          </cell>
        </row>
        <row r="462">
          <cell r="D462">
            <v>0</v>
          </cell>
          <cell r="E462">
            <v>0.13499999999999998</v>
          </cell>
          <cell r="F462">
            <v>5.9722222222262644E-2</v>
          </cell>
          <cell r="H462">
            <v>0.06</v>
          </cell>
          <cell r="J462">
            <v>1.5</v>
          </cell>
          <cell r="K462">
            <v>-4.8374999999998636</v>
          </cell>
          <cell r="L462">
            <v>3241.5689062500005</v>
          </cell>
          <cell r="M462">
            <v>3241.8999858795055</v>
          </cell>
          <cell r="P462">
            <v>0</v>
          </cell>
        </row>
        <row r="463">
          <cell r="D463">
            <v>0.9</v>
          </cell>
          <cell r="E463">
            <v>0</v>
          </cell>
          <cell r="F463">
            <v>5.9722222222262644E-2</v>
          </cell>
          <cell r="H463">
            <v>0.06</v>
          </cell>
          <cell r="J463">
            <v>1.5</v>
          </cell>
          <cell r="K463">
            <v>-4.6124999999997272</v>
          </cell>
          <cell r="N463">
            <v>3242.0364858795056</v>
          </cell>
        </row>
        <row r="464">
          <cell r="D464">
            <v>1.2</v>
          </cell>
          <cell r="E464">
            <v>0</v>
          </cell>
          <cell r="F464">
            <v>5.9722222222262644E-2</v>
          </cell>
          <cell r="H464">
            <v>0.06</v>
          </cell>
          <cell r="K464">
            <v>-4.5</v>
          </cell>
          <cell r="O464">
            <v>3242.1047358795054</v>
          </cell>
          <cell r="P464">
            <v>0</v>
          </cell>
        </row>
        <row r="465">
          <cell r="E465">
            <v>-0.06</v>
          </cell>
          <cell r="G465">
            <v>-5.8749999999918145E-2</v>
          </cell>
          <cell r="I465">
            <v>-0.06</v>
          </cell>
          <cell r="J465">
            <v>1E-4</v>
          </cell>
          <cell r="K465">
            <v>5.4000225000000004</v>
          </cell>
          <cell r="L465">
            <v>3240.9627486781255</v>
          </cell>
          <cell r="M465">
            <v>3241.2857345295056</v>
          </cell>
        </row>
        <row r="466">
          <cell r="E466">
            <v>2.0249999999999999</v>
          </cell>
          <cell r="G466">
            <v>-5.8749999999918145E-2</v>
          </cell>
          <cell r="I466">
            <v>-0.06</v>
          </cell>
          <cell r="J466">
            <v>1E-4</v>
          </cell>
          <cell r="K466">
            <v>5.4000075000000001</v>
          </cell>
          <cell r="N466">
            <v>3241.4357354295057</v>
          </cell>
        </row>
        <row r="467">
          <cell r="D467">
            <v>1.2</v>
          </cell>
          <cell r="E467">
            <v>0.9</v>
          </cell>
          <cell r="G467">
            <v>-5.8749999999918145E-2</v>
          </cell>
          <cell r="I467">
            <v>-0.06</v>
          </cell>
          <cell r="J467">
            <v>-4.8374999999998636</v>
          </cell>
          <cell r="K467">
            <v>5.4</v>
          </cell>
          <cell r="M467">
            <v>5.2499999999998179</v>
          </cell>
          <cell r="N467">
            <v>3232.8250934343432</v>
          </cell>
          <cell r="O467">
            <v>3241.5107358795053</v>
          </cell>
          <cell r="P467" t="str">
            <v>CUNETA RECTANGULAR</v>
          </cell>
        </row>
        <row r="468">
          <cell r="B468">
            <v>39680</v>
          </cell>
          <cell r="C468" t="str">
            <v>C.N°134B-D,R=143.68m</v>
          </cell>
          <cell r="D468">
            <v>0.06</v>
          </cell>
          <cell r="I468">
            <v>39419</v>
          </cell>
          <cell r="J468">
            <v>0</v>
          </cell>
          <cell r="K468">
            <v>0</v>
          </cell>
          <cell r="L468">
            <v>3241.2400000000002</v>
          </cell>
          <cell r="M468">
            <v>3241.5656379774073</v>
          </cell>
          <cell r="N468">
            <v>3241.7156379774074</v>
          </cell>
          <cell r="O468">
            <v>3241.7906379774072</v>
          </cell>
          <cell r="P468" t="str">
            <v>ZONA RURAL</v>
          </cell>
        </row>
        <row r="469">
          <cell r="D469">
            <v>0</v>
          </cell>
          <cell r="E469">
            <v>0.15</v>
          </cell>
          <cell r="F469">
            <v>5.9473684210555995E-2</v>
          </cell>
          <cell r="H469">
            <v>0.06</v>
          </cell>
          <cell r="I469">
            <v>34</v>
          </cell>
          <cell r="J469">
            <v>1.5</v>
          </cell>
          <cell r="K469">
            <v>-4.8374999999998636</v>
          </cell>
          <cell r="L469">
            <v>3241.527703947369</v>
          </cell>
          <cell r="M469">
            <v>3241.8558879774073</v>
          </cell>
          <cell r="N469">
            <v>3232.5919999999996</v>
          </cell>
          <cell r="O469">
            <v>-2.246575342496725E-2</v>
          </cell>
          <cell r="P469">
            <v>0</v>
          </cell>
        </row>
        <row r="470">
          <cell r="D470">
            <v>0.9</v>
          </cell>
          <cell r="E470">
            <v>0</v>
          </cell>
          <cell r="F470">
            <v>5.9473684210555995E-2</v>
          </cell>
          <cell r="H470">
            <v>0.06</v>
          </cell>
          <cell r="I470">
            <v>39421</v>
          </cell>
          <cell r="J470">
            <v>1.5</v>
          </cell>
          <cell r="K470">
            <v>-4.6124999999997272</v>
          </cell>
          <cell r="L470">
            <v>34433.406000000003</v>
          </cell>
          <cell r="M470">
            <v>4.6500000000000004</v>
          </cell>
          <cell r="N470">
            <v>3241.9923879774074</v>
          </cell>
          <cell r="O470">
            <v>3232.6740000000009</v>
          </cell>
          <cell r="P470">
            <v>470</v>
          </cell>
        </row>
        <row r="471">
          <cell r="D471">
            <v>1.2</v>
          </cell>
          <cell r="E471">
            <v>0</v>
          </cell>
          <cell r="F471">
            <v>5.9473684210555995E-2</v>
          </cell>
          <cell r="H471">
            <v>0.06</v>
          </cell>
          <cell r="I471">
            <v>39423</v>
          </cell>
          <cell r="J471">
            <v>3.65</v>
          </cell>
          <cell r="K471">
            <v>-4.5</v>
          </cell>
          <cell r="L471">
            <v>27440.097000000002</v>
          </cell>
          <cell r="M471">
            <v>-4.8374999999998636</v>
          </cell>
          <cell r="N471">
            <v>3233.0268434343434</v>
          </cell>
          <cell r="O471">
            <v>3242.0606379774072</v>
          </cell>
          <cell r="P471">
            <v>0</v>
          </cell>
        </row>
        <row r="472">
          <cell r="E472">
            <v>-0.06</v>
          </cell>
          <cell r="G472">
            <v>-6.1142857142840512E-2</v>
          </cell>
          <cell r="H472">
            <v>39419</v>
          </cell>
          <cell r="I472">
            <v>-0.06</v>
          </cell>
          <cell r="J472">
            <v>1E-4</v>
          </cell>
          <cell r="K472">
            <v>5.1000224999999997</v>
          </cell>
          <cell r="L472">
            <v>3240.9281700528572</v>
          </cell>
          <cell r="M472">
            <v>3241.2596366274074</v>
          </cell>
          <cell r="N472">
            <v>3232.0268434343434</v>
          </cell>
          <cell r="O472">
            <v>3236.2518434343433</v>
          </cell>
          <cell r="P472">
            <v>472</v>
          </cell>
        </row>
        <row r="473">
          <cell r="E473">
            <v>2.25</v>
          </cell>
          <cell r="G473">
            <v>-6.1142857142840512E-2</v>
          </cell>
          <cell r="I473">
            <v>-0.06</v>
          </cell>
          <cell r="J473">
            <v>1E-4</v>
          </cell>
          <cell r="K473">
            <v>5.1000074999999994</v>
          </cell>
          <cell r="L473">
            <v>15640.439</v>
          </cell>
          <cell r="M473">
            <v>-3.45</v>
          </cell>
          <cell r="N473">
            <v>3241.4096375274075</v>
          </cell>
          <cell r="O473">
            <v>-2.2608695652252209E-2</v>
          </cell>
          <cell r="P473">
            <v>473</v>
          </cell>
        </row>
        <row r="474">
          <cell r="D474">
            <v>0.89999999999999991</v>
          </cell>
          <cell r="E474">
            <v>0.9</v>
          </cell>
          <cell r="G474">
            <v>-6.1142857142840512E-2</v>
          </cell>
          <cell r="I474">
            <v>-0.06</v>
          </cell>
          <cell r="J474">
            <v>-3.45</v>
          </cell>
          <cell r="K474">
            <v>5.0999999999999996</v>
          </cell>
          <cell r="L474">
            <v>4487.0619999999999</v>
          </cell>
          <cell r="M474">
            <v>-4.45</v>
          </cell>
          <cell r="N474">
            <v>3232.7746086956522</v>
          </cell>
          <cell r="O474">
            <v>3241.4846379774071</v>
          </cell>
          <cell r="P474" t="str">
            <v>CUNETA RECTANGULAR</v>
          </cell>
        </row>
        <row r="475">
          <cell r="B475">
            <v>39690</v>
          </cell>
          <cell r="C475" t="str">
            <v>C.N°134B-D,R=143.68m</v>
          </cell>
          <cell r="D475">
            <v>0.06</v>
          </cell>
          <cell r="J475">
            <v>-3.45</v>
          </cell>
          <cell r="K475">
            <v>0</v>
          </cell>
          <cell r="L475">
            <v>3241.13</v>
          </cell>
          <cell r="M475">
            <v>3241.4604900484132</v>
          </cell>
          <cell r="N475">
            <v>3241.6104900484133</v>
          </cell>
          <cell r="O475">
            <v>3241.6854900484132</v>
          </cell>
          <cell r="P475" t="str">
            <v>ZONA RURAL</v>
          </cell>
        </row>
        <row r="476">
          <cell r="D476">
            <v>0</v>
          </cell>
          <cell r="E476">
            <v>0.16499999999999998</v>
          </cell>
          <cell r="F476">
            <v>6.4999999999958841E-2</v>
          </cell>
          <cell r="H476">
            <v>0.06</v>
          </cell>
          <cell r="J476">
            <v>1.5</v>
          </cell>
          <cell r="K476">
            <v>-4.8374999999998636</v>
          </cell>
          <cell r="L476">
            <v>3241.4444374999998</v>
          </cell>
          <cell r="M476">
            <v>3241.7507400484133</v>
          </cell>
          <cell r="N476">
            <v>3232.6240000000003</v>
          </cell>
          <cell r="O476">
            <v>3232.6240000000003</v>
          </cell>
          <cell r="P476">
            <v>0</v>
          </cell>
        </row>
        <row r="477">
          <cell r="D477">
            <v>0.9</v>
          </cell>
          <cell r="E477">
            <v>0</v>
          </cell>
          <cell r="F477">
            <v>6.4999999999958841E-2</v>
          </cell>
          <cell r="H477">
            <v>0.06</v>
          </cell>
          <cell r="I477">
            <v>0</v>
          </cell>
          <cell r="J477">
            <v>1.5</v>
          </cell>
          <cell r="K477">
            <v>-4.6124999999997272</v>
          </cell>
          <cell r="L477">
            <v>1.64</v>
          </cell>
          <cell r="M477">
            <v>0.15551197785107407</v>
          </cell>
          <cell r="N477">
            <v>3241.8872400484133</v>
          </cell>
        </row>
        <row r="478">
          <cell r="D478">
            <v>1.2</v>
          </cell>
          <cell r="E478">
            <v>0</v>
          </cell>
          <cell r="F478">
            <v>6.4999999999958841E-2</v>
          </cell>
          <cell r="H478">
            <v>0.06</v>
          </cell>
          <cell r="K478">
            <v>-4.5</v>
          </cell>
          <cell r="O478">
            <v>3241.9554900484131</v>
          </cell>
          <cell r="P478">
            <v>0</v>
          </cell>
        </row>
        <row r="479">
          <cell r="E479">
            <v>-0.06</v>
          </cell>
          <cell r="G479">
            <v>-5.9166666666720227E-2</v>
          </cell>
          <cell r="I479">
            <v>-0.06</v>
          </cell>
          <cell r="J479">
            <v>1E-4</v>
          </cell>
          <cell r="K479">
            <v>4.8000224999999999</v>
          </cell>
          <cell r="L479">
            <v>3240.8459986687499</v>
          </cell>
          <cell r="M479">
            <v>3241.1724886984134</v>
          </cell>
        </row>
        <row r="480">
          <cell r="E480">
            <v>2.4750000000000001</v>
          </cell>
          <cell r="G480">
            <v>-5.9166666666720227E-2</v>
          </cell>
          <cell r="I480">
            <v>-0.06</v>
          </cell>
          <cell r="J480">
            <v>1E-4</v>
          </cell>
          <cell r="K480">
            <v>4.8000074999999995</v>
          </cell>
          <cell r="N480">
            <v>3241.3224895984135</v>
          </cell>
        </row>
        <row r="481">
          <cell r="D481">
            <v>0.6</v>
          </cell>
          <cell r="E481">
            <v>0.9</v>
          </cell>
          <cell r="G481">
            <v>-5.9166666666720227E-2</v>
          </cell>
          <cell r="I481">
            <v>-0.06</v>
          </cell>
          <cell r="K481">
            <v>4.8</v>
          </cell>
          <cell r="O481">
            <v>3241.3974900484131</v>
          </cell>
          <cell r="P481" t="str">
            <v>CUNETA RECTANGULAR</v>
          </cell>
        </row>
        <row r="482">
          <cell r="B482">
            <v>39693.65</v>
          </cell>
          <cell r="C482" t="str">
            <v>C.N°134B-D,R=143.68m</v>
          </cell>
          <cell r="D482">
            <v>0.06</v>
          </cell>
          <cell r="K482">
            <v>0</v>
          </cell>
          <cell r="L482">
            <v>3241.087</v>
          </cell>
          <cell r="M482">
            <v>3241.4069027295054</v>
          </cell>
          <cell r="N482">
            <v>3241.5569027295055</v>
          </cell>
          <cell r="O482">
            <v>3241.6319027295053</v>
          </cell>
          <cell r="P482" t="str">
            <v>ALC. EXISTENTE</v>
          </cell>
        </row>
        <row r="483">
          <cell r="D483">
            <v>0</v>
          </cell>
          <cell r="E483">
            <v>0.17047500000000218</v>
          </cell>
          <cell r="F483">
            <v>6.5789473684210523E-2</v>
          </cell>
          <cell r="H483">
            <v>0.06</v>
          </cell>
          <cell r="I483">
            <v>39437</v>
          </cell>
          <cell r="J483">
            <v>1.5</v>
          </cell>
          <cell r="K483">
            <v>-4.8374999999998636</v>
          </cell>
          <cell r="L483">
            <v>3241.4052565789475</v>
          </cell>
          <cell r="M483">
            <v>3241.6971527295054</v>
          </cell>
          <cell r="N483">
            <v>3233.8540227272724</v>
          </cell>
          <cell r="O483">
            <v>-0.5</v>
          </cell>
          <cell r="P483">
            <v>0</v>
          </cell>
        </row>
        <row r="484">
          <cell r="D484">
            <v>0.9</v>
          </cell>
          <cell r="E484">
            <v>0</v>
          </cell>
          <cell r="F484">
            <v>6.5789473684210523E-2</v>
          </cell>
          <cell r="H484">
            <v>0.06</v>
          </cell>
          <cell r="I484">
            <v>39439</v>
          </cell>
          <cell r="J484">
            <v>1.5</v>
          </cell>
          <cell r="K484">
            <v>-4.6124999999997272</v>
          </cell>
          <cell r="L484">
            <v>14350.666999999999</v>
          </cell>
          <cell r="M484">
            <v>6.9499999999998181</v>
          </cell>
          <cell r="N484">
            <v>3241.8336527295055</v>
          </cell>
          <cell r="O484">
            <v>3236.3290227272723</v>
          </cell>
          <cell r="P484">
            <v>484</v>
          </cell>
        </row>
        <row r="485">
          <cell r="D485">
            <v>1.2</v>
          </cell>
          <cell r="E485">
            <v>0</v>
          </cell>
          <cell r="F485">
            <v>6.5789473684210523E-2</v>
          </cell>
          <cell r="H485">
            <v>0.06</v>
          </cell>
          <cell r="I485">
            <v>36</v>
          </cell>
          <cell r="J485">
            <v>4.9499999999998181</v>
          </cell>
          <cell r="K485">
            <v>-4.5</v>
          </cell>
          <cell r="L485">
            <v>30358.489000000001</v>
          </cell>
          <cell r="M485">
            <v>3.5</v>
          </cell>
          <cell r="N485">
            <v>3233.6169999999997</v>
          </cell>
          <cell r="O485">
            <v>3241.9019027295053</v>
          </cell>
          <cell r="P485">
            <v>0</v>
          </cell>
        </row>
        <row r="486">
          <cell r="E486">
            <v>-0.06</v>
          </cell>
          <cell r="G486">
            <v>-6.7499999999995453E-2</v>
          </cell>
          <cell r="H486">
            <v>39441</v>
          </cell>
          <cell r="I486">
            <v>-0.06</v>
          </cell>
          <cell r="J486">
            <v>1.5</v>
          </cell>
          <cell r="K486">
            <v>5.1374999999998634</v>
          </cell>
          <cell r="L486">
            <v>3240.7402187500002</v>
          </cell>
          <cell r="M486">
            <v>3241.0986527295054</v>
          </cell>
          <cell r="N486">
            <v>3233.6035714285713</v>
          </cell>
          <cell r="O486">
            <v>3233.6639999999993</v>
          </cell>
          <cell r="P486">
            <v>486</v>
          </cell>
        </row>
        <row r="487">
          <cell r="E487">
            <v>2.557125000000033</v>
          </cell>
          <cell r="G487">
            <v>-6.7499999999995453E-2</v>
          </cell>
          <cell r="I487">
            <v>-0.06</v>
          </cell>
          <cell r="J487">
            <v>1.5</v>
          </cell>
          <cell r="K487">
            <v>4.912499999999727</v>
          </cell>
          <cell r="L487">
            <v>25669.827000000001</v>
          </cell>
          <cell r="M487">
            <v>-4.4374999999998632</v>
          </cell>
          <cell r="N487">
            <v>3241.2621527295055</v>
          </cell>
          <cell r="O487">
            <v>0.66666666666666663</v>
          </cell>
          <cell r="P487">
            <v>487</v>
          </cell>
        </row>
        <row r="488">
          <cell r="D488">
            <v>0.6</v>
          </cell>
          <cell r="E488">
            <v>0.9</v>
          </cell>
          <cell r="G488">
            <v>-6.7499999999995453E-2</v>
          </cell>
          <cell r="H488">
            <v>39439</v>
          </cell>
          <cell r="I488">
            <v>-0.06</v>
          </cell>
          <cell r="J488">
            <v>3.5</v>
          </cell>
          <cell r="K488">
            <v>4.8</v>
          </cell>
          <cell r="L488">
            <v>25669.827000000001</v>
          </cell>
          <cell r="M488">
            <v>-5.9374999999998632</v>
          </cell>
          <cell r="N488">
            <v>3232.9530227272726</v>
          </cell>
          <cell r="O488">
            <v>3241.3439027295053</v>
          </cell>
          <cell r="P488" t="str">
            <v>CUNETA RECTANGULAR</v>
          </cell>
        </row>
        <row r="489">
          <cell r="B489">
            <v>39700</v>
          </cell>
          <cell r="C489" t="str">
            <v>C.N°134B-D,R=143.68m</v>
          </cell>
          <cell r="D489">
            <v>0.06</v>
          </cell>
          <cell r="J489">
            <v>0</v>
          </cell>
          <cell r="K489">
            <v>0</v>
          </cell>
          <cell r="L489">
            <v>3240.9900000000002</v>
          </cell>
          <cell r="M489">
            <v>3241.2942920925234</v>
          </cell>
          <cell r="N489">
            <v>3241.4442920925235</v>
          </cell>
          <cell r="O489">
            <v>3241.5192920925233</v>
          </cell>
          <cell r="P489" t="str">
            <v>ZONA RURAL</v>
          </cell>
        </row>
        <row r="490">
          <cell r="B490">
            <v>39729.243000000002</v>
          </cell>
          <cell r="C490" t="str">
            <v>PT</v>
          </cell>
          <cell r="D490">
            <v>0</v>
          </cell>
          <cell r="E490">
            <v>0.06</v>
          </cell>
          <cell r="F490">
            <v>7.1343283582099321E-2</v>
          </cell>
          <cell r="H490">
            <v>0.06</v>
          </cell>
          <cell r="J490">
            <v>1.5</v>
          </cell>
          <cell r="K490">
            <v>-4.8374999999998636</v>
          </cell>
          <cell r="L490">
            <v>3241.3351231343286</v>
          </cell>
          <cell r="M490">
            <v>3241.5845420925234</v>
          </cell>
          <cell r="N490">
            <v>3233.6549411764704</v>
          </cell>
          <cell r="O490">
            <v>3233.6639999999993</v>
          </cell>
          <cell r="P490" t="str">
            <v>CUNETA EXISTENTE</v>
          </cell>
        </row>
        <row r="491">
          <cell r="B491">
            <v>40</v>
          </cell>
          <cell r="C491" t="str">
            <v>LT</v>
          </cell>
          <cell r="D491">
            <v>0.9</v>
          </cell>
          <cell r="E491">
            <v>0</v>
          </cell>
          <cell r="F491">
            <v>7.1343283582099321E-2</v>
          </cell>
          <cell r="H491">
            <v>0.06</v>
          </cell>
          <cell r="J491">
            <v>1.5</v>
          </cell>
          <cell r="K491">
            <v>-4.6124999999997272</v>
          </cell>
          <cell r="L491">
            <v>3356.6039999999998</v>
          </cell>
          <cell r="M491">
            <v>4.6499999999996362</v>
          </cell>
          <cell r="N491">
            <v>3241.7210420925235</v>
          </cell>
          <cell r="O491">
            <v>-695.4008602151082</v>
          </cell>
          <cell r="P491">
            <v>491</v>
          </cell>
        </row>
        <row r="492">
          <cell r="B492">
            <v>39700</v>
          </cell>
          <cell r="C492" t="str">
            <v>TC</v>
          </cell>
          <cell r="D492">
            <v>1.2</v>
          </cell>
          <cell r="E492">
            <v>0</v>
          </cell>
          <cell r="F492">
            <v>7.1343283582099321E-2</v>
          </cell>
          <cell r="H492">
            <v>0.06</v>
          </cell>
          <cell r="J492">
            <v>-4.8861235902313878</v>
          </cell>
          <cell r="K492">
            <v>-4.5</v>
          </cell>
          <cell r="L492">
            <v>-1449.008</v>
          </cell>
          <cell r="M492">
            <v>0</v>
          </cell>
          <cell r="N492">
            <v>3233.614</v>
          </cell>
          <cell r="O492">
            <v>3241.7892920925233</v>
          </cell>
          <cell r="P492">
            <v>0</v>
          </cell>
        </row>
        <row r="493">
          <cell r="B493">
            <v>39740</v>
          </cell>
          <cell r="C493" t="str">
            <v>TT</v>
          </cell>
          <cell r="E493">
            <v>-0.06</v>
          </cell>
          <cell r="G493">
            <v>-6.2749999999937245E-2</v>
          </cell>
          <cell r="H493">
            <v>39440</v>
          </cell>
          <cell r="I493">
            <v>-0.06</v>
          </cell>
          <cell r="J493">
            <v>1E-4</v>
          </cell>
          <cell r="K493">
            <v>4.8000224999999999</v>
          </cell>
          <cell r="L493">
            <v>3240.6887985881253</v>
          </cell>
          <cell r="M493">
            <v>3241.0062907425236</v>
          </cell>
          <cell r="N493" t="str">
            <v>&lt;=esp.prom.</v>
          </cell>
        </row>
        <row r="494">
          <cell r="B494">
            <v>0.9</v>
          </cell>
          <cell r="C494" t="str">
            <v>S/A (100%)</v>
          </cell>
          <cell r="E494">
            <v>0.9</v>
          </cell>
          <cell r="G494">
            <v>-6.2749999999937245E-2</v>
          </cell>
          <cell r="I494">
            <v>-0.06</v>
          </cell>
          <cell r="J494">
            <v>1E-4</v>
          </cell>
          <cell r="K494">
            <v>4.8000074999999995</v>
          </cell>
          <cell r="N494">
            <v>3241.1562916425237</v>
          </cell>
        </row>
        <row r="495">
          <cell r="B495">
            <v>0.06</v>
          </cell>
          <cell r="C495" t="str">
            <v>P (100%)</v>
          </cell>
          <cell r="D495">
            <v>0.6</v>
          </cell>
          <cell r="E495">
            <v>0.9</v>
          </cell>
          <cell r="G495">
            <v>-6.2749999999937245E-2</v>
          </cell>
          <cell r="I495">
            <v>-0.06</v>
          </cell>
          <cell r="K495">
            <v>4.8</v>
          </cell>
          <cell r="O495">
            <v>3241.2312920925233</v>
          </cell>
          <cell r="P495" t="str">
            <v>CUNETA RECTANGULAR</v>
          </cell>
        </row>
        <row r="496">
          <cell r="B496">
            <v>39710</v>
          </cell>
          <cell r="C496" t="str">
            <v>TRANSICION</v>
          </cell>
          <cell r="D496">
            <v>0.06</v>
          </cell>
          <cell r="K496">
            <v>0</v>
          </cell>
          <cell r="L496">
            <v>3240.76</v>
          </cell>
          <cell r="M496">
            <v>3241.0670441097368</v>
          </cell>
          <cell r="N496">
            <v>3241.2170441097369</v>
          </cell>
          <cell r="O496">
            <v>3241.2920441097367</v>
          </cell>
          <cell r="P496" t="str">
            <v>ZONA RURAL</v>
          </cell>
        </row>
        <row r="497">
          <cell r="D497">
            <v>0</v>
          </cell>
          <cell r="E497">
            <v>4.4999999999999998E-2</v>
          </cell>
          <cell r="F497">
            <v>5.9166666666720227E-2</v>
          </cell>
          <cell r="H497">
            <v>4.4999999999999998E-2</v>
          </cell>
          <cell r="J497">
            <v>1.5</v>
          </cell>
          <cell r="K497">
            <v>-4.7374999999998639</v>
          </cell>
          <cell r="L497">
            <v>3241.0403020833337</v>
          </cell>
          <cell r="M497">
            <v>3241.2802316097368</v>
          </cell>
          <cell r="P497" t="str">
            <v>CUNETA EXISTENTE</v>
          </cell>
        </row>
        <row r="498">
          <cell r="D498">
            <v>0.9</v>
          </cell>
          <cell r="E498">
            <v>0</v>
          </cell>
          <cell r="F498">
            <v>5.9166666666720227E-2</v>
          </cell>
          <cell r="H498">
            <v>4.4999999999999998E-2</v>
          </cell>
          <cell r="J498">
            <v>1.5</v>
          </cell>
          <cell r="K498">
            <v>-4.5124999999997275</v>
          </cell>
          <cell r="N498">
            <v>3241.4201066097371</v>
          </cell>
        </row>
        <row r="499">
          <cell r="D499">
            <v>1.1000000000000001</v>
          </cell>
          <cell r="E499">
            <v>0</v>
          </cell>
          <cell r="F499">
            <v>5.9166666666720227E-2</v>
          </cell>
          <cell r="H499">
            <v>4.4999999999999998E-2</v>
          </cell>
          <cell r="I499">
            <v>39457</v>
          </cell>
          <cell r="J499">
            <v>-4.0374999999998629</v>
          </cell>
          <cell r="K499">
            <v>-4.4000000000000004</v>
          </cell>
          <cell r="M499">
            <v>4.9499999999998181</v>
          </cell>
          <cell r="N499">
            <v>3234.8134570707066</v>
          </cell>
          <cell r="O499">
            <v>3241.4900441097366</v>
          </cell>
          <cell r="P499">
            <v>0</v>
          </cell>
        </row>
        <row r="500">
          <cell r="E500">
            <v>-4.4999999999999998E-2</v>
          </cell>
          <cell r="G500">
            <v>-5.6097560975614198E-2</v>
          </cell>
          <cell r="I500">
            <v>-4.4999999999999998E-2</v>
          </cell>
          <cell r="J500">
            <v>1.5</v>
          </cell>
          <cell r="K500">
            <v>5.2124999999998636</v>
          </cell>
          <cell r="L500">
            <v>3240.4675914634149</v>
          </cell>
          <cell r="M500">
            <v>3240.832481609737</v>
          </cell>
          <cell r="N500">
            <v>3233.8134570707066</v>
          </cell>
          <cell r="O500">
            <v>3237.2884570707065</v>
          </cell>
          <cell r="P500">
            <v>500</v>
          </cell>
        </row>
        <row r="501">
          <cell r="E501">
            <v>0.67500000000000004</v>
          </cell>
          <cell r="G501">
            <v>-5.6097560975614198E-2</v>
          </cell>
          <cell r="H501">
            <v>501</v>
          </cell>
          <cell r="I501">
            <v>-4.4999999999999998E-2</v>
          </cell>
          <cell r="J501">
            <v>1.5</v>
          </cell>
          <cell r="K501">
            <v>4.9874999999997272</v>
          </cell>
          <cell r="L501">
            <v>29073.367999999999</v>
          </cell>
          <cell r="M501">
            <v>3.5</v>
          </cell>
          <cell r="N501">
            <v>3240.9926066097369</v>
          </cell>
          <cell r="O501">
            <v>-1.285714285722861E-2</v>
          </cell>
          <cell r="P501">
            <v>501</v>
          </cell>
        </row>
        <row r="502">
          <cell r="D502">
            <v>0.89999999999999991</v>
          </cell>
          <cell r="E502">
            <v>0.67500000000000004</v>
          </cell>
          <cell r="G502">
            <v>-5.6097560975614198E-2</v>
          </cell>
          <cell r="H502">
            <v>39461</v>
          </cell>
          <cell r="I502">
            <v>-4.4999999999999998E-2</v>
          </cell>
          <cell r="J502">
            <v>5.4490321099556205</v>
          </cell>
          <cell r="K502">
            <v>4.875</v>
          </cell>
          <cell r="L502">
            <v>30687.581999999999</v>
          </cell>
          <cell r="M502">
            <v>4.5</v>
          </cell>
          <cell r="N502">
            <v>3234.5761428571427</v>
          </cell>
          <cell r="O502">
            <v>3241.0726691097366</v>
          </cell>
          <cell r="P502">
            <v>0</v>
          </cell>
        </row>
        <row r="503">
          <cell r="B503">
            <v>39720</v>
          </cell>
          <cell r="C503" t="str">
            <v>TRANSICION</v>
          </cell>
          <cell r="D503">
            <v>0.06</v>
          </cell>
          <cell r="I503">
            <v>39463</v>
          </cell>
          <cell r="J503">
            <v>3.5</v>
          </cell>
          <cell r="K503">
            <v>0</v>
          </cell>
          <cell r="L503">
            <v>3240.51</v>
          </cell>
          <cell r="M503">
            <v>3240.7787461000539</v>
          </cell>
          <cell r="N503">
            <v>3240.928746100054</v>
          </cell>
          <cell r="O503">
            <v>3241.0037461000538</v>
          </cell>
          <cell r="P503" t="str">
            <v>ZONA RURAL</v>
          </cell>
        </row>
        <row r="504">
          <cell r="D504">
            <v>0</v>
          </cell>
          <cell r="E504">
            <v>0.03</v>
          </cell>
          <cell r="F504">
            <v>4.1408450704206907E-2</v>
          </cell>
          <cell r="H504">
            <v>0.03</v>
          </cell>
          <cell r="I504">
            <v>39460</v>
          </cell>
          <cell r="J504">
            <v>1.5</v>
          </cell>
          <cell r="K504">
            <v>-4.6374999999998634</v>
          </cell>
          <cell r="L504">
            <v>3240.7020316901408</v>
          </cell>
          <cell r="M504">
            <v>3240.9178711000541</v>
          </cell>
          <cell r="N504">
            <v>3233.8317070707067</v>
          </cell>
          <cell r="O504">
            <v>3237.5233737373733</v>
          </cell>
          <cell r="P504" t="str">
            <v>CUNETA EXISTENTE</v>
          </cell>
        </row>
        <row r="505">
          <cell r="D505">
            <v>0.9</v>
          </cell>
          <cell r="E505">
            <v>0</v>
          </cell>
          <cell r="F505">
            <v>4.1408450704206907E-2</v>
          </cell>
          <cell r="H505">
            <v>0.03</v>
          </cell>
          <cell r="J505">
            <v>1.5</v>
          </cell>
          <cell r="K505">
            <v>-4.412499999999727</v>
          </cell>
          <cell r="L505">
            <v>13061.624</v>
          </cell>
          <cell r="M505">
            <v>-3.3</v>
          </cell>
          <cell r="N505">
            <v>3241.0611211000542</v>
          </cell>
          <cell r="O505">
            <v>7.5757575759780593E-3</v>
          </cell>
          <cell r="P505">
            <v>505</v>
          </cell>
        </row>
        <row r="506">
          <cell r="D506">
            <v>1</v>
          </cell>
          <cell r="E506">
            <v>0</v>
          </cell>
          <cell r="F506">
            <v>4.1408450704206907E-2</v>
          </cell>
          <cell r="H506">
            <v>0.03</v>
          </cell>
          <cell r="J506">
            <v>-3.3</v>
          </cell>
          <cell r="K506">
            <v>-4.3</v>
          </cell>
          <cell r="L506">
            <v>2386.8780000000002</v>
          </cell>
          <cell r="M506">
            <v>-4.3</v>
          </cell>
          <cell r="N506">
            <v>3234.6014242424239</v>
          </cell>
          <cell r="O506">
            <v>3241.1327461000537</v>
          </cell>
          <cell r="P506">
            <v>0</v>
          </cell>
        </row>
        <row r="507">
          <cell r="E507">
            <v>-0.03</v>
          </cell>
          <cell r="G507">
            <v>-4.3249999999943611E-2</v>
          </cell>
          <cell r="I507">
            <v>-0.03</v>
          </cell>
          <cell r="J507">
            <v>1.5</v>
          </cell>
          <cell r="K507">
            <v>5.2874999999998638</v>
          </cell>
          <cell r="L507">
            <v>3240.2813156250004</v>
          </cell>
          <cell r="M507">
            <v>3240.6201211000539</v>
          </cell>
          <cell r="N507">
            <v>0</v>
          </cell>
          <cell r="O507">
            <v>-695.60946236564587</v>
          </cell>
          <cell r="P507">
            <v>507</v>
          </cell>
        </row>
        <row r="508">
          <cell r="E508">
            <v>0.45</v>
          </cell>
          <cell r="G508">
            <v>-4.3249999999943611E-2</v>
          </cell>
          <cell r="I508">
            <v>-0.03</v>
          </cell>
          <cell r="J508">
            <v>1.5</v>
          </cell>
          <cell r="K508">
            <v>5.0624999999997273</v>
          </cell>
          <cell r="L508">
            <v>-1119.037</v>
          </cell>
          <cell r="M508">
            <v>0</v>
          </cell>
          <cell r="N508">
            <v>3240.776871100054</v>
          </cell>
          <cell r="O508">
            <v>3234.5840000000003</v>
          </cell>
          <cell r="P508">
            <v>508</v>
          </cell>
        </row>
        <row r="509">
          <cell r="D509">
            <v>1.2</v>
          </cell>
          <cell r="E509">
            <v>0.45</v>
          </cell>
          <cell r="G509">
            <v>-4.3249999999943611E-2</v>
          </cell>
          <cell r="H509">
            <v>39460</v>
          </cell>
          <cell r="I509">
            <v>-0.03</v>
          </cell>
          <cell r="J509">
            <v>-4.0374999999998629</v>
          </cell>
          <cell r="K509">
            <v>4.95</v>
          </cell>
          <cell r="L509">
            <v>1.3959999999999999</v>
          </cell>
          <cell r="M509">
            <v>0.14834958821267263</v>
          </cell>
          <cell r="N509" t="str">
            <v>&lt;=esp.prom.</v>
          </cell>
          <cell r="O509">
            <v>3240.855246100054</v>
          </cell>
          <cell r="P509">
            <v>0</v>
          </cell>
        </row>
        <row r="510">
          <cell r="B510">
            <v>39730</v>
          </cell>
          <cell r="C510" t="str">
            <v>TRANSICION</v>
          </cell>
          <cell r="D510">
            <v>0.06</v>
          </cell>
          <cell r="K510">
            <v>0</v>
          </cell>
          <cell r="L510">
            <v>3240.1010000000006</v>
          </cell>
          <cell r="M510">
            <v>3240.4293980634752</v>
          </cell>
          <cell r="N510">
            <v>3240.5793980634753</v>
          </cell>
          <cell r="O510">
            <v>3240.6543980634751</v>
          </cell>
          <cell r="P510" t="str">
            <v>ZONA RURAL</v>
          </cell>
        </row>
        <row r="511">
          <cell r="D511">
            <v>0</v>
          </cell>
          <cell r="E511">
            <v>1.4999999999999999E-2</v>
          </cell>
          <cell r="F511">
            <v>2.1428863033278692E-2</v>
          </cell>
          <cell r="H511">
            <v>1.4999999999999999E-2</v>
          </cell>
          <cell r="J511">
            <v>1.5</v>
          </cell>
          <cell r="K511">
            <v>-4.487499999999863</v>
          </cell>
          <cell r="L511">
            <v>3240.1971620228624</v>
          </cell>
          <cell r="M511">
            <v>3240.4967105634751</v>
          </cell>
          <cell r="P511" t="str">
            <v>CUNETA EXISTENTE</v>
          </cell>
        </row>
        <row r="512">
          <cell r="D512">
            <v>0.9</v>
          </cell>
          <cell r="E512">
            <v>0</v>
          </cell>
          <cell r="F512">
            <v>2.1428863033278692E-2</v>
          </cell>
          <cell r="H512">
            <v>1.4999999999999999E-2</v>
          </cell>
          <cell r="J512">
            <v>1.5</v>
          </cell>
          <cell r="K512">
            <v>-4.2624999999997266</v>
          </cell>
          <cell r="N512">
            <v>3240.6433355634754</v>
          </cell>
        </row>
        <row r="513">
          <cell r="D513">
            <v>0.85</v>
          </cell>
          <cell r="E513">
            <v>0</v>
          </cell>
          <cell r="F513">
            <v>2.1428863033278692E-2</v>
          </cell>
          <cell r="H513">
            <v>1.4999999999999999E-2</v>
          </cell>
          <cell r="K513">
            <v>-4.1499999999999995</v>
          </cell>
          <cell r="O513">
            <v>3240.7166480634751</v>
          </cell>
          <cell r="P513">
            <v>0</v>
          </cell>
        </row>
        <row r="514">
          <cell r="E514">
            <v>-0.02</v>
          </cell>
          <cell r="G514">
            <v>-3.2188380281700374E-2</v>
          </cell>
          <cell r="I514">
            <v>-0.02</v>
          </cell>
          <cell r="J514">
            <v>2</v>
          </cell>
          <cell r="K514">
            <v>5.1749999999998177</v>
          </cell>
          <cell r="L514">
            <v>3239.9344251320426</v>
          </cell>
          <cell r="M514">
            <v>3240.3258980634751</v>
          </cell>
        </row>
        <row r="515">
          <cell r="E515">
            <v>0.22500000000000001</v>
          </cell>
          <cell r="G515">
            <v>-3.2188380281700374E-2</v>
          </cell>
          <cell r="I515">
            <v>-0.02</v>
          </cell>
          <cell r="J515">
            <v>2</v>
          </cell>
          <cell r="K515">
            <v>4.8749999999996358</v>
          </cell>
          <cell r="M515">
            <v>4.9499999999998181</v>
          </cell>
          <cell r="N515">
            <v>3240.4818980634755</v>
          </cell>
          <cell r="O515">
            <v>-0.5</v>
          </cell>
          <cell r="P515">
            <v>515</v>
          </cell>
        </row>
        <row r="516">
          <cell r="D516">
            <v>1.2</v>
          </cell>
          <cell r="E516">
            <v>0.22500000000000001</v>
          </cell>
          <cell r="G516">
            <v>-3.2188380281700374E-2</v>
          </cell>
          <cell r="I516">
            <v>-0.02</v>
          </cell>
          <cell r="J516">
            <v>0</v>
          </cell>
          <cell r="K516">
            <v>4.7249999999999996</v>
          </cell>
          <cell r="L516">
            <v>14358.703</v>
          </cell>
          <cell r="M516">
            <v>6.9499999999998181</v>
          </cell>
          <cell r="N516">
            <v>3234.7093964646465</v>
          </cell>
          <cell r="O516">
            <v>3240.559898063475</v>
          </cell>
          <cell r="P516" t="str">
            <v>CUNETA TRIANGULAR</v>
          </cell>
        </row>
        <row r="517">
          <cell r="B517">
            <v>39740</v>
          </cell>
          <cell r="C517" t="str">
            <v>TRANSICION</v>
          </cell>
          <cell r="D517">
            <v>0.06</v>
          </cell>
          <cell r="H517">
            <v>517</v>
          </cell>
          <cell r="I517">
            <v>41</v>
          </cell>
          <cell r="J517">
            <v>4.9499999999998181</v>
          </cell>
          <cell r="K517">
            <v>0</v>
          </cell>
          <cell r="L517">
            <v>3239.6920000000005</v>
          </cell>
          <cell r="M517">
            <v>3240.0190000000002</v>
          </cell>
          <cell r="N517">
            <v>3240.1690000000003</v>
          </cell>
          <cell r="O517">
            <v>3240.2440000000001</v>
          </cell>
          <cell r="P517" t="str">
            <v>ZONA RURAL</v>
          </cell>
        </row>
        <row r="518">
          <cell r="D518">
            <v>0</v>
          </cell>
          <cell r="E518">
            <v>0</v>
          </cell>
          <cell r="F518">
            <v>1.449275362350475E-3</v>
          </cell>
          <cell r="H518">
            <v>0</v>
          </cell>
          <cell r="I518">
            <v>39481</v>
          </cell>
          <cell r="J518">
            <v>1.5</v>
          </cell>
          <cell r="K518">
            <v>-4.3374999999998636</v>
          </cell>
          <cell r="L518">
            <v>3239.6982862318846</v>
          </cell>
          <cell r="M518">
            <v>3240.0190000000002</v>
          </cell>
          <cell r="N518">
            <v>3235.4853888888888</v>
          </cell>
          <cell r="O518">
            <v>3235.5479999999993</v>
          </cell>
          <cell r="P518" t="str">
            <v>CUNETA EXISTENTE</v>
          </cell>
        </row>
        <row r="519">
          <cell r="D519">
            <v>0.9</v>
          </cell>
          <cell r="E519">
            <v>0</v>
          </cell>
          <cell r="F519">
            <v>1.449275362350475E-3</v>
          </cell>
          <cell r="H519">
            <v>0</v>
          </cell>
          <cell r="I519">
            <v>39483</v>
          </cell>
          <cell r="J519">
            <v>1.5</v>
          </cell>
          <cell r="K519">
            <v>-4.1124999999997272</v>
          </cell>
          <cell r="L519">
            <v>26007.851999999999</v>
          </cell>
          <cell r="M519">
            <v>-4.4374999999998632</v>
          </cell>
          <cell r="N519">
            <v>3240.1690000000003</v>
          </cell>
          <cell r="O519">
            <v>0.66666666666666663</v>
          </cell>
          <cell r="P519">
            <v>519</v>
          </cell>
        </row>
        <row r="520">
          <cell r="D520">
            <v>0.7</v>
          </cell>
          <cell r="E520">
            <v>0</v>
          </cell>
          <cell r="F520">
            <v>1.449275362350475E-3</v>
          </cell>
          <cell r="H520">
            <v>0</v>
          </cell>
          <cell r="I520">
            <v>39480</v>
          </cell>
          <cell r="J520">
            <v>3.6</v>
          </cell>
          <cell r="K520">
            <v>-4</v>
          </cell>
          <cell r="L520">
            <v>26007.851999999999</v>
          </cell>
          <cell r="M520">
            <v>-5.9374999999998632</v>
          </cell>
          <cell r="N520">
            <v>3234.7196464646468</v>
          </cell>
          <cell r="O520">
            <v>3240.2440000000001</v>
          </cell>
          <cell r="P520">
            <v>0</v>
          </cell>
        </row>
        <row r="521">
          <cell r="E521">
            <v>-0.02</v>
          </cell>
          <cell r="G521">
            <v>-2.112676056345714E-2</v>
          </cell>
          <cell r="I521">
            <v>-0.02</v>
          </cell>
          <cell r="J521">
            <v>2</v>
          </cell>
          <cell r="K521">
            <v>4.9499999999998181</v>
          </cell>
          <cell r="L521">
            <v>3239.5874225352113</v>
          </cell>
          <cell r="M521">
            <v>3239.92</v>
          </cell>
          <cell r="N521">
            <v>3235.5389999999998</v>
          </cell>
          <cell r="O521">
            <v>2.7692307694451301E-3</v>
          </cell>
          <cell r="P521">
            <v>521</v>
          </cell>
        </row>
        <row r="522">
          <cell r="E522">
            <v>0</v>
          </cell>
          <cell r="G522">
            <v>-2.112676056345714E-2</v>
          </cell>
          <cell r="I522">
            <v>-0.02</v>
          </cell>
          <cell r="J522">
            <v>2</v>
          </cell>
          <cell r="K522">
            <v>4.6499999999996362</v>
          </cell>
          <cell r="L522">
            <v>3843.4229999999998</v>
          </cell>
          <cell r="M522">
            <v>-4.25</v>
          </cell>
          <cell r="N522">
            <v>3240.0760000000005</v>
          </cell>
          <cell r="O522">
            <v>3235.5480000000007</v>
          </cell>
          <cell r="P522">
            <v>522</v>
          </cell>
        </row>
        <row r="523">
          <cell r="D523">
            <v>1.2</v>
          </cell>
          <cell r="E523">
            <v>0</v>
          </cell>
          <cell r="G523">
            <v>-2.112676056345714E-2</v>
          </cell>
          <cell r="I523">
            <v>-0.02</v>
          </cell>
          <cell r="J523">
            <v>-3.25</v>
          </cell>
          <cell r="K523">
            <v>4.5</v>
          </cell>
          <cell r="L523">
            <v>3843.4229999999998</v>
          </cell>
          <cell r="M523">
            <v>4.6499999999996362</v>
          </cell>
          <cell r="N523">
            <v>0</v>
          </cell>
          <cell r="O523">
            <v>3240.154</v>
          </cell>
          <cell r="P523" t="str">
            <v>CUNETA TRIANGULAR</v>
          </cell>
        </row>
        <row r="524">
          <cell r="B524">
            <v>39760</v>
          </cell>
          <cell r="C524" t="str">
            <v>TANGENTE</v>
          </cell>
          <cell r="D524">
            <v>0.06</v>
          </cell>
          <cell r="J524">
            <v>-4.7145532257540737</v>
          </cell>
          <cell r="K524">
            <v>0</v>
          </cell>
          <cell r="L524">
            <v>3238.8120000000004</v>
          </cell>
          <cell r="M524">
            <v>3239.137153846154</v>
          </cell>
          <cell r="N524">
            <v>3239.2871538461541</v>
          </cell>
          <cell r="O524">
            <v>3239.3621538461539</v>
          </cell>
          <cell r="P524" t="str">
            <v>ZONA RURAL</v>
          </cell>
        </row>
        <row r="525">
          <cell r="D525">
            <v>0</v>
          </cell>
          <cell r="E525">
            <v>-0.03</v>
          </cell>
          <cell r="F525">
            <v>-1.6811594202896442E-2</v>
          </cell>
          <cell r="H525">
            <v>-0.02</v>
          </cell>
          <cell r="I525">
            <v>0</v>
          </cell>
          <cell r="J525">
            <v>1.5</v>
          </cell>
          <cell r="K525">
            <v>-4.3374999999998636</v>
          </cell>
          <cell r="L525">
            <v>3238.7390797101452</v>
          </cell>
          <cell r="M525">
            <v>3239.050403846154</v>
          </cell>
          <cell r="N525" t="str">
            <v>&lt;=esp.prom.</v>
          </cell>
          <cell r="P525" t="str">
            <v>CUNETA EXISTENTE</v>
          </cell>
        </row>
        <row r="526">
          <cell r="D526">
            <v>0.9</v>
          </cell>
          <cell r="E526">
            <v>0</v>
          </cell>
          <cell r="F526">
            <v>-1.6811594202896442E-2</v>
          </cell>
          <cell r="H526">
            <v>-0.02</v>
          </cell>
          <cell r="J526">
            <v>1.5</v>
          </cell>
          <cell r="K526">
            <v>-4.1124999999997272</v>
          </cell>
          <cell r="N526">
            <v>3239.2049038461541</v>
          </cell>
        </row>
        <row r="527">
          <cell r="D527">
            <v>0.7</v>
          </cell>
          <cell r="E527">
            <v>0</v>
          </cell>
          <cell r="F527">
            <v>-1.6811594202896442E-2</v>
          </cell>
          <cell r="H527">
            <v>-0.02</v>
          </cell>
          <cell r="K527">
            <v>-4</v>
          </cell>
          <cell r="O527">
            <v>3239.282153846154</v>
          </cell>
          <cell r="P527">
            <v>0</v>
          </cell>
        </row>
        <row r="528">
          <cell r="E528">
            <v>-0.02</v>
          </cell>
          <cell r="G528">
            <v>-2.2941176470580745E-2</v>
          </cell>
          <cell r="I528">
            <v>-0.02</v>
          </cell>
          <cell r="J528">
            <v>2</v>
          </cell>
          <cell r="K528">
            <v>4.9499999999998181</v>
          </cell>
          <cell r="L528">
            <v>3238.6984411764711</v>
          </cell>
          <cell r="M528">
            <v>3239.0381538461538</v>
          </cell>
        </row>
        <row r="529">
          <cell r="E529">
            <v>-0.45</v>
          </cell>
          <cell r="G529">
            <v>-2.2941176470580745E-2</v>
          </cell>
          <cell r="I529">
            <v>-0.02</v>
          </cell>
          <cell r="J529">
            <v>2</v>
          </cell>
          <cell r="K529">
            <v>4.6499999999996362</v>
          </cell>
          <cell r="N529">
            <v>3239.1941538461542</v>
          </cell>
        </row>
        <row r="530">
          <cell r="D530">
            <v>1.2</v>
          </cell>
          <cell r="E530">
            <v>0</v>
          </cell>
          <cell r="G530">
            <v>-2.2941176470580745E-2</v>
          </cell>
          <cell r="I530">
            <v>-0.02</v>
          </cell>
          <cell r="K530">
            <v>4.5</v>
          </cell>
          <cell r="O530">
            <v>3239.2721538461537</v>
          </cell>
          <cell r="P530" t="str">
            <v>CUNETA TRIANGULAR</v>
          </cell>
        </row>
        <row r="531">
          <cell r="B531">
            <v>39780</v>
          </cell>
          <cell r="C531" t="str">
            <v>TANGENTE</v>
          </cell>
          <cell r="D531">
            <v>0.06</v>
          </cell>
          <cell r="I531">
            <v>39497</v>
          </cell>
          <cell r="J531">
            <v>-4.8374999999998636</v>
          </cell>
          <cell r="K531">
            <v>0</v>
          </cell>
          <cell r="L531">
            <v>3237.9520000000002</v>
          </cell>
          <cell r="M531">
            <v>3238.2553076923077</v>
          </cell>
          <cell r="N531">
            <v>3238.4053076923078</v>
          </cell>
          <cell r="O531">
            <v>3238.4803076923076</v>
          </cell>
          <cell r="P531" t="str">
            <v>ZONA RURAL</v>
          </cell>
        </row>
        <row r="532">
          <cell r="D532">
            <v>0</v>
          </cell>
          <cell r="E532">
            <v>-0.06</v>
          </cell>
          <cell r="F532">
            <v>-2.5507246376867479E-2</v>
          </cell>
          <cell r="H532">
            <v>-0.02</v>
          </cell>
          <cell r="I532">
            <v>39499</v>
          </cell>
          <cell r="J532">
            <v>1.5</v>
          </cell>
          <cell r="K532">
            <v>-4.3374999999998636</v>
          </cell>
          <cell r="L532">
            <v>3237.8413623188408</v>
          </cell>
          <cell r="M532">
            <v>3238.1685576923078</v>
          </cell>
          <cell r="N532">
            <v>3235.5418409090908</v>
          </cell>
          <cell r="O532">
            <v>3239.0168409090907</v>
          </cell>
          <cell r="P532" t="str">
            <v>CUNETA EXISTENTE</v>
          </cell>
        </row>
        <row r="533">
          <cell r="D533">
            <v>0.9</v>
          </cell>
          <cell r="E533">
            <v>0</v>
          </cell>
          <cell r="F533">
            <v>-2.5507246376867479E-2</v>
          </cell>
          <cell r="H533">
            <v>-0.02</v>
          </cell>
          <cell r="I533">
            <v>43</v>
          </cell>
          <cell r="J533">
            <v>1.5</v>
          </cell>
          <cell r="K533">
            <v>-4.1124999999997272</v>
          </cell>
          <cell r="L533">
            <v>31678.143</v>
          </cell>
          <cell r="M533">
            <v>3.6</v>
          </cell>
          <cell r="N533">
            <v>3238.3230576923079</v>
          </cell>
          <cell r="O533">
            <v>-1.1111111110949428E-2</v>
          </cell>
          <cell r="P533">
            <v>533</v>
          </cell>
        </row>
        <row r="534">
          <cell r="D534">
            <v>0.7</v>
          </cell>
          <cell r="E534">
            <v>0</v>
          </cell>
          <cell r="F534">
            <v>-2.5507246376867479E-2</v>
          </cell>
          <cell r="H534">
            <v>-0.02</v>
          </cell>
          <cell r="I534">
            <v>39501</v>
          </cell>
          <cell r="J534">
            <v>5.3096745867758903</v>
          </cell>
          <cell r="K534">
            <v>-4</v>
          </cell>
          <cell r="L534">
            <v>32842.213000000003</v>
          </cell>
          <cell r="M534">
            <v>4.5999999999999996</v>
          </cell>
          <cell r="N534">
            <v>3236.3698888888889</v>
          </cell>
          <cell r="O534">
            <v>3238.4003076923077</v>
          </cell>
          <cell r="P534">
            <v>0</v>
          </cell>
        </row>
        <row r="535">
          <cell r="E535">
            <v>-0.02</v>
          </cell>
          <cell r="G535">
            <v>-1.9428571428631716E-2</v>
          </cell>
          <cell r="I535">
            <v>-0.02</v>
          </cell>
          <cell r="J535">
            <v>2</v>
          </cell>
          <cell r="K535">
            <v>4.9499999999998181</v>
          </cell>
          <cell r="L535">
            <v>3237.8558285714284</v>
          </cell>
          <cell r="M535">
            <v>3238.1563076923076</v>
          </cell>
          <cell r="N535">
            <v>3236.5440909090908</v>
          </cell>
          <cell r="O535">
            <v>0.66666666666666663</v>
          </cell>
          <cell r="P535">
            <v>535</v>
          </cell>
        </row>
        <row r="536">
          <cell r="E536">
            <v>-0.9</v>
          </cell>
          <cell r="G536">
            <v>-1.9428571428631716E-2</v>
          </cell>
          <cell r="H536">
            <v>39499</v>
          </cell>
          <cell r="I536">
            <v>-0.02</v>
          </cell>
          <cell r="J536">
            <v>2</v>
          </cell>
          <cell r="K536">
            <v>4.6499999999996362</v>
          </cell>
          <cell r="L536">
            <v>27309.071</v>
          </cell>
          <cell r="M536">
            <v>-6.3374999999998636</v>
          </cell>
          <cell r="N536">
            <v>3238.312307692308</v>
          </cell>
          <cell r="O536">
            <v>3239.7690909090907</v>
          </cell>
          <cell r="P536">
            <v>536</v>
          </cell>
        </row>
        <row r="537">
          <cell r="D537">
            <v>1.2</v>
          </cell>
          <cell r="E537">
            <v>0</v>
          </cell>
          <cell r="G537">
            <v>-1.9428571428631716E-2</v>
          </cell>
          <cell r="I537">
            <v>-0.02</v>
          </cell>
          <cell r="J537">
            <v>0</v>
          </cell>
          <cell r="K537">
            <v>4.5</v>
          </cell>
          <cell r="L537">
            <v>15657.486999999999</v>
          </cell>
          <cell r="M537">
            <v>-3.35</v>
          </cell>
          <cell r="N537">
            <v>3236.3609999999999</v>
          </cell>
          <cell r="O537">
            <v>3238.3903076923075</v>
          </cell>
          <cell r="P537" t="str">
            <v>CUNETA TRIANGULAR</v>
          </cell>
        </row>
        <row r="538">
          <cell r="B538">
            <v>39800</v>
          </cell>
          <cell r="C538" t="str">
            <v>TANGENTE</v>
          </cell>
          <cell r="D538">
            <v>0.06</v>
          </cell>
          <cell r="J538">
            <v>-3.35</v>
          </cell>
          <cell r="K538">
            <v>0</v>
          </cell>
          <cell r="L538">
            <v>3237.1020000000003</v>
          </cell>
          <cell r="M538">
            <v>3237.3734615384619</v>
          </cell>
          <cell r="N538">
            <v>3237.523461538462</v>
          </cell>
          <cell r="O538">
            <v>3237.5984615384618</v>
          </cell>
          <cell r="P538" t="str">
            <v>ZONA RURAL</v>
          </cell>
        </row>
        <row r="539">
          <cell r="D539">
            <v>0</v>
          </cell>
          <cell r="E539">
            <v>-0.09</v>
          </cell>
          <cell r="F539">
            <v>-2.2028985507252703E-2</v>
          </cell>
          <cell r="H539">
            <v>-0.02</v>
          </cell>
          <cell r="J539">
            <v>1.5</v>
          </cell>
          <cell r="K539">
            <v>-4.2874999999998629</v>
          </cell>
          <cell r="L539">
            <v>3237.0075507246379</v>
          </cell>
          <cell r="M539">
            <v>3237.2877115384617</v>
          </cell>
          <cell r="N539">
            <v>0</v>
          </cell>
          <cell r="O539">
            <v>-695.99376344091468</v>
          </cell>
          <cell r="P539" t="str">
            <v>CUNETA EXISTENTE</v>
          </cell>
        </row>
        <row r="540">
          <cell r="D540">
            <v>0.9</v>
          </cell>
          <cell r="E540">
            <v>0</v>
          </cell>
          <cell r="F540">
            <v>-2.2028985507252703E-2</v>
          </cell>
          <cell r="H540">
            <v>-0.02</v>
          </cell>
          <cell r="J540">
            <v>1.5</v>
          </cell>
          <cell r="K540">
            <v>-4.0624999999997264</v>
          </cell>
          <cell r="L540">
            <v>-1045.2470000000001</v>
          </cell>
          <cell r="M540">
            <v>0</v>
          </cell>
          <cell r="N540">
            <v>3237.4422115384618</v>
          </cell>
          <cell r="O540">
            <v>3236.3710000000001</v>
          </cell>
          <cell r="P540">
            <v>540</v>
          </cell>
        </row>
        <row r="541">
          <cell r="D541">
            <v>0.65</v>
          </cell>
          <cell r="E541">
            <v>0</v>
          </cell>
          <cell r="F541">
            <v>-2.2028985507252703E-2</v>
          </cell>
          <cell r="H541">
            <v>-0.02</v>
          </cell>
          <cell r="I541">
            <v>0</v>
          </cell>
          <cell r="J541">
            <v>-4.8374999999998636</v>
          </cell>
          <cell r="K541">
            <v>-3.9499999999999997</v>
          </cell>
          <cell r="L541">
            <v>1.042</v>
          </cell>
          <cell r="M541">
            <v>0.10287314786460149</v>
          </cell>
          <cell r="N541" t="str">
            <v>&lt;=esp.prom.</v>
          </cell>
          <cell r="O541">
            <v>3237.5194615384617</v>
          </cell>
          <cell r="P541">
            <v>0</v>
          </cell>
        </row>
        <row r="542">
          <cell r="E542">
            <v>-0.02</v>
          </cell>
          <cell r="G542">
            <v>-2.2352941176477008E-2</v>
          </cell>
          <cell r="I542">
            <v>-0.02</v>
          </cell>
          <cell r="J542">
            <v>2</v>
          </cell>
          <cell r="K542">
            <v>4.9499999999998181</v>
          </cell>
          <cell r="L542">
            <v>3236.991352941177</v>
          </cell>
          <cell r="M542">
            <v>3237.2744615384618</v>
          </cell>
        </row>
        <row r="543">
          <cell r="E543">
            <v>-1.35</v>
          </cell>
          <cell r="G543">
            <v>-2.2352941176477008E-2</v>
          </cell>
          <cell r="I543">
            <v>-0.02</v>
          </cell>
          <cell r="J543">
            <v>2</v>
          </cell>
          <cell r="K543">
            <v>4.6499999999996362</v>
          </cell>
          <cell r="N543">
            <v>3237.4304615384622</v>
          </cell>
        </row>
        <row r="544">
          <cell r="D544">
            <v>1.2</v>
          </cell>
          <cell r="E544">
            <v>0</v>
          </cell>
          <cell r="G544">
            <v>-2.2352941176477008E-2</v>
          </cell>
          <cell r="I544">
            <v>-0.02</v>
          </cell>
          <cell r="K544">
            <v>4.5</v>
          </cell>
          <cell r="O544">
            <v>3237.5084615384617</v>
          </cell>
          <cell r="P544" t="str">
            <v>CUNETA TRIANGULAR</v>
          </cell>
        </row>
        <row r="545">
          <cell r="B545">
            <v>39820</v>
          </cell>
          <cell r="C545" t="str">
            <v>TANGENTE</v>
          </cell>
          <cell r="D545">
            <v>0.06</v>
          </cell>
          <cell r="K545">
            <v>0</v>
          </cell>
          <cell r="L545">
            <v>3236.2090000000007</v>
          </cell>
          <cell r="M545">
            <v>3236.4916153846157</v>
          </cell>
          <cell r="N545">
            <v>3236.6416153846158</v>
          </cell>
          <cell r="O545">
            <v>3236.7166153846156</v>
          </cell>
          <cell r="P545" t="str">
            <v>ZONA RURAL</v>
          </cell>
        </row>
        <row r="546">
          <cell r="D546">
            <v>0</v>
          </cell>
          <cell r="E546">
            <v>-0.12</v>
          </cell>
          <cell r="F546">
            <v>-2.8857142857045152E-2</v>
          </cell>
          <cell r="H546">
            <v>-0.02</v>
          </cell>
          <cell r="J546">
            <v>1.5</v>
          </cell>
          <cell r="K546">
            <v>-4.2374999999998639</v>
          </cell>
          <cell r="L546">
            <v>3236.0867178571439</v>
          </cell>
          <cell r="M546">
            <v>3236.4068653846157</v>
          </cell>
          <cell r="P546" t="str">
            <v>CUNETA EXISTENTE</v>
          </cell>
        </row>
        <row r="547">
          <cell r="D547">
            <v>0.9</v>
          </cell>
          <cell r="E547">
            <v>0</v>
          </cell>
          <cell r="F547">
            <v>-2.8857142857045152E-2</v>
          </cell>
          <cell r="H547">
            <v>-0.02</v>
          </cell>
          <cell r="I547">
            <v>39517</v>
          </cell>
          <cell r="J547">
            <v>1.5</v>
          </cell>
          <cell r="K547">
            <v>-4.0124999999997275</v>
          </cell>
          <cell r="M547">
            <v>4.9499999999998181</v>
          </cell>
          <cell r="N547">
            <v>3236.5613653846158</v>
          </cell>
          <cell r="O547">
            <v>-0.5</v>
          </cell>
          <cell r="P547">
            <v>547</v>
          </cell>
        </row>
        <row r="548">
          <cell r="D548">
            <v>0.6</v>
          </cell>
          <cell r="E548">
            <v>0</v>
          </cell>
          <cell r="F548">
            <v>-2.8857142857045152E-2</v>
          </cell>
          <cell r="H548">
            <v>-0.02</v>
          </cell>
          <cell r="I548">
            <v>39519</v>
          </cell>
          <cell r="J548">
            <v>0</v>
          </cell>
          <cell r="K548">
            <v>-3.9</v>
          </cell>
          <cell r="L548">
            <v>15660.736000000001</v>
          </cell>
          <cell r="M548">
            <v>6.9499999999998181</v>
          </cell>
          <cell r="N548">
            <v>3236.3107904040403</v>
          </cell>
          <cell r="O548">
            <v>3236.6386153846156</v>
          </cell>
          <cell r="P548">
            <v>0</v>
          </cell>
        </row>
        <row r="549">
          <cell r="E549">
            <v>-0.02</v>
          </cell>
          <cell r="G549">
            <v>-2.3142857142764633E-2</v>
          </cell>
          <cell r="H549">
            <v>549</v>
          </cell>
          <cell r="I549">
            <v>-0.02</v>
          </cell>
          <cell r="J549">
            <v>2</v>
          </cell>
          <cell r="K549">
            <v>4.9499999999998181</v>
          </cell>
          <cell r="L549">
            <v>3236.0944428571443</v>
          </cell>
          <cell r="M549">
            <v>3236.3926153846155</v>
          </cell>
          <cell r="N549">
            <v>3237.1840000000002</v>
          </cell>
          <cell r="O549">
            <v>-2.7397260273573907E-3</v>
          </cell>
          <cell r="P549">
            <v>549</v>
          </cell>
        </row>
        <row r="550">
          <cell r="E550">
            <v>-1.8</v>
          </cell>
          <cell r="G550">
            <v>-2.3142857142764633E-2</v>
          </cell>
          <cell r="H550">
            <v>39521</v>
          </cell>
          <cell r="I550">
            <v>-0.02</v>
          </cell>
          <cell r="J550">
            <v>2</v>
          </cell>
          <cell r="K550">
            <v>4.6499999999996362</v>
          </cell>
          <cell r="L550">
            <v>32534.281999999999</v>
          </cell>
          <cell r="M550">
            <v>4.6500000000000004</v>
          </cell>
          <cell r="N550">
            <v>3236.5486153846159</v>
          </cell>
          <cell r="O550">
            <v>3237.194</v>
          </cell>
          <cell r="P550">
            <v>550</v>
          </cell>
        </row>
        <row r="551">
          <cell r="D551">
            <v>1.2</v>
          </cell>
          <cell r="E551">
            <v>0</v>
          </cell>
          <cell r="G551">
            <v>-2.3142857142764633E-2</v>
          </cell>
          <cell r="I551">
            <v>-0.02</v>
          </cell>
          <cell r="J551">
            <v>3.65</v>
          </cell>
          <cell r="K551">
            <v>4.5</v>
          </cell>
          <cell r="L551">
            <v>27477.348999999998</v>
          </cell>
          <cell r="M551">
            <v>-4.8374999999998636</v>
          </cell>
          <cell r="N551">
            <v>3237.3130404040403</v>
          </cell>
          <cell r="O551">
            <v>3236.6266153846154</v>
          </cell>
          <cell r="P551" t="str">
            <v>CUNETA TRIANGULAR</v>
          </cell>
        </row>
        <row r="552">
          <cell r="B552">
            <v>39840</v>
          </cell>
          <cell r="C552" t="str">
            <v>TANGENTE</v>
          </cell>
          <cell r="D552">
            <v>0.06</v>
          </cell>
          <cell r="H552">
            <v>39519</v>
          </cell>
          <cell r="I552">
            <v>39520</v>
          </cell>
          <cell r="J552">
            <v>3.65</v>
          </cell>
          <cell r="K552">
            <v>0</v>
          </cell>
          <cell r="L552">
            <v>3235.3190000000004</v>
          </cell>
          <cell r="M552">
            <v>3235.6097692307694</v>
          </cell>
          <cell r="N552">
            <v>3235.7597692307695</v>
          </cell>
          <cell r="O552">
            <v>3235.8347692307693</v>
          </cell>
          <cell r="P552" t="str">
            <v>ZONA RURAL</v>
          </cell>
        </row>
        <row r="553">
          <cell r="D553">
            <v>0</v>
          </cell>
          <cell r="E553">
            <v>-0.15</v>
          </cell>
          <cell r="F553">
            <v>-1.8260869565246914E-2</v>
          </cell>
          <cell r="H553">
            <v>-0.02</v>
          </cell>
          <cell r="J553">
            <v>1.5</v>
          </cell>
          <cell r="K553">
            <v>-4.2374999999998639</v>
          </cell>
          <cell r="L553">
            <v>3235.2416195652177</v>
          </cell>
          <cell r="M553">
            <v>3235.5250192307694</v>
          </cell>
          <cell r="N553">
            <v>3237.1440000000002</v>
          </cell>
          <cell r="O553">
            <v>1.5384615384391509E-2</v>
          </cell>
          <cell r="P553" t="str">
            <v>CUNETA EXISTENTE</v>
          </cell>
        </row>
        <row r="554">
          <cell r="D554">
            <v>0.9</v>
          </cell>
          <cell r="E554">
            <v>0</v>
          </cell>
          <cell r="F554">
            <v>-1.8260869565246914E-2</v>
          </cell>
          <cell r="H554">
            <v>-0.02</v>
          </cell>
          <cell r="J554">
            <v>1.5</v>
          </cell>
          <cell r="K554">
            <v>-4.0124999999997275</v>
          </cell>
          <cell r="L554">
            <v>5139.7749999999996</v>
          </cell>
          <cell r="M554">
            <v>-4.25</v>
          </cell>
          <cell r="N554">
            <v>3235.6795192307695</v>
          </cell>
          <cell r="O554">
            <v>3237.1939999999995</v>
          </cell>
          <cell r="P554">
            <v>554</v>
          </cell>
        </row>
        <row r="555">
          <cell r="D555">
            <v>0.6</v>
          </cell>
          <cell r="E555">
            <v>0</v>
          </cell>
          <cell r="F555">
            <v>-1.8260869565246914E-2</v>
          </cell>
          <cell r="H555">
            <v>-0.02</v>
          </cell>
          <cell r="J555">
            <v>-3.25</v>
          </cell>
          <cell r="K555">
            <v>-3.9</v>
          </cell>
          <cell r="L555">
            <v>5139.7749999999996</v>
          </cell>
          <cell r="M555">
            <v>4.6499999999996362</v>
          </cell>
          <cell r="N555">
            <v>0</v>
          </cell>
          <cell r="O555">
            <v>3235.7567692307694</v>
          </cell>
          <cell r="P555">
            <v>0</v>
          </cell>
        </row>
        <row r="556">
          <cell r="E556">
            <v>-0.02</v>
          </cell>
          <cell r="G556">
            <v>-1.8529411764735843E-2</v>
          </cell>
          <cell r="I556">
            <v>-0.02</v>
          </cell>
          <cell r="J556">
            <v>2</v>
          </cell>
          <cell r="K556">
            <v>4.9499999999998181</v>
          </cell>
          <cell r="L556">
            <v>3235.2272794117648</v>
          </cell>
          <cell r="M556">
            <v>3235.5107692307693</v>
          </cell>
          <cell r="N556">
            <v>3237.1440000000002</v>
          </cell>
          <cell r="O556">
            <v>3237.1440000000002</v>
          </cell>
          <cell r="P556">
            <v>556</v>
          </cell>
        </row>
        <row r="557">
          <cell r="E557">
            <v>-2.25</v>
          </cell>
          <cell r="G557">
            <v>-1.8529411764735843E-2</v>
          </cell>
          <cell r="H557">
            <v>39520</v>
          </cell>
          <cell r="I557">
            <v>-0.02</v>
          </cell>
          <cell r="J557">
            <v>2</v>
          </cell>
          <cell r="K557">
            <v>4.6499999999996362</v>
          </cell>
          <cell r="L557">
            <v>0.85699999999999998</v>
          </cell>
          <cell r="M557">
            <v>8.5128825131544905E-2</v>
          </cell>
          <cell r="N557">
            <v>3235.6667692307697</v>
          </cell>
        </row>
        <row r="558">
          <cell r="D558">
            <v>1.2</v>
          </cell>
          <cell r="E558">
            <v>0</v>
          </cell>
          <cell r="G558">
            <v>-1.8529411764735843E-2</v>
          </cell>
          <cell r="I558">
            <v>-0.02</v>
          </cell>
          <cell r="K558">
            <v>4.5</v>
          </cell>
          <cell r="O558">
            <v>3235.7447692307692</v>
          </cell>
          <cell r="P558" t="str">
            <v>CUNETA TRIANGULAR</v>
          </cell>
        </row>
        <row r="559">
          <cell r="B559">
            <v>39860</v>
          </cell>
          <cell r="C559" t="str">
            <v>TRANSICION</v>
          </cell>
          <cell r="D559">
            <v>-0.06</v>
          </cell>
          <cell r="K559">
            <v>0</v>
          </cell>
          <cell r="L559">
            <v>3234.4490000000005</v>
          </cell>
          <cell r="M559">
            <v>3234.7279230769232</v>
          </cell>
          <cell r="N559">
            <v>3234.8779230769233</v>
          </cell>
          <cell r="O559">
            <v>3234.9529230769231</v>
          </cell>
          <cell r="P559" t="str">
            <v>ZONA RURAL</v>
          </cell>
        </row>
        <row r="560">
          <cell r="B560">
            <v>39877.857000000004</v>
          </cell>
          <cell r="C560" t="str">
            <v>PC</v>
          </cell>
          <cell r="D560">
            <v>0.9</v>
          </cell>
          <cell r="E560">
            <v>0</v>
          </cell>
          <cell r="F560">
            <v>-1.2857142857163646E-2</v>
          </cell>
          <cell r="H560">
            <v>-0.02</v>
          </cell>
          <cell r="J560">
            <v>1.5</v>
          </cell>
          <cell r="K560">
            <v>-4.2374999999998639</v>
          </cell>
          <cell r="L560">
            <v>3234.3945178571435</v>
          </cell>
          <cell r="M560">
            <v>3234.6431730769232</v>
          </cell>
          <cell r="P560" t="str">
            <v>CUNETA EXISTENTE</v>
          </cell>
        </row>
        <row r="561">
          <cell r="B561">
            <v>40</v>
          </cell>
          <cell r="C561" t="str">
            <v>LT</v>
          </cell>
          <cell r="D561">
            <v>0</v>
          </cell>
          <cell r="E561">
            <v>0</v>
          </cell>
          <cell r="F561">
            <v>-1.2857142857163646E-2</v>
          </cell>
          <cell r="H561">
            <v>-0.02</v>
          </cell>
          <cell r="J561">
            <v>1.5</v>
          </cell>
          <cell r="K561">
            <v>-4.0124999999997275</v>
          </cell>
          <cell r="N561">
            <v>3234.7976730769233</v>
          </cell>
        </row>
        <row r="562">
          <cell r="B562">
            <v>39860</v>
          </cell>
          <cell r="C562" t="str">
            <v>TT</v>
          </cell>
          <cell r="D562">
            <v>0.6</v>
          </cell>
          <cell r="E562">
            <v>0</v>
          </cell>
          <cell r="F562">
            <v>-1.2857142857163646E-2</v>
          </cell>
          <cell r="H562">
            <v>-0.02</v>
          </cell>
          <cell r="K562">
            <v>-3.9</v>
          </cell>
          <cell r="O562">
            <v>3234.8749230769231</v>
          </cell>
          <cell r="P562">
            <v>0</v>
          </cell>
        </row>
        <row r="563">
          <cell r="B563">
            <v>39900</v>
          </cell>
          <cell r="C563" t="str">
            <v>TC</v>
          </cell>
          <cell r="E563">
            <v>0</v>
          </cell>
          <cell r="G563">
            <v>-1.449275362350475E-3</v>
          </cell>
          <cell r="I563">
            <v>0</v>
          </cell>
          <cell r="J563">
            <v>2</v>
          </cell>
          <cell r="K563">
            <v>4.9499999999998181</v>
          </cell>
          <cell r="L563">
            <v>3234.441826086957</v>
          </cell>
          <cell r="M563">
            <v>3234.7279230769232</v>
          </cell>
          <cell r="N563">
            <v>3238.0241818181817</v>
          </cell>
          <cell r="O563">
            <v>-0.5</v>
          </cell>
          <cell r="P563">
            <v>563</v>
          </cell>
        </row>
        <row r="564">
          <cell r="B564">
            <v>0.9</v>
          </cell>
          <cell r="C564" t="str">
            <v>S/A (100%)</v>
          </cell>
          <cell r="E564">
            <v>0</v>
          </cell>
          <cell r="G564">
            <v>-1.449275362350475E-3</v>
          </cell>
          <cell r="I564">
            <v>0</v>
          </cell>
          <cell r="J564">
            <v>2</v>
          </cell>
          <cell r="K564">
            <v>4.6499999999996362</v>
          </cell>
          <cell r="L564">
            <v>15664.187</v>
          </cell>
          <cell r="M564">
            <v>6.9499999999998181</v>
          </cell>
          <cell r="N564">
            <v>3234.8779230769233</v>
          </cell>
          <cell r="O564">
            <v>3240.4991818181816</v>
          </cell>
          <cell r="P564">
            <v>564</v>
          </cell>
        </row>
        <row r="565">
          <cell r="B565">
            <v>-0.06</v>
          </cell>
          <cell r="C565" t="str">
            <v>P (100%)</v>
          </cell>
          <cell r="D565">
            <v>1.2</v>
          </cell>
          <cell r="E565">
            <v>0</v>
          </cell>
          <cell r="G565">
            <v>-1.449275362350475E-3</v>
          </cell>
          <cell r="H565">
            <v>565</v>
          </cell>
          <cell r="I565">
            <v>0</v>
          </cell>
          <cell r="J565">
            <v>4.9499999999998181</v>
          </cell>
          <cell r="K565">
            <v>4.5</v>
          </cell>
          <cell r="L565">
            <v>31692.651999999998</v>
          </cell>
          <cell r="M565">
            <v>3.7</v>
          </cell>
          <cell r="N565">
            <v>3237.9229999999993</v>
          </cell>
          <cell r="O565">
            <v>3234.9529230769231</v>
          </cell>
          <cell r="P565" t="str">
            <v>CUNETA TRIANGULAR</v>
          </cell>
        </row>
        <row r="566">
          <cell r="B566">
            <v>39880</v>
          </cell>
          <cell r="C566" t="str">
            <v>TRANSICION</v>
          </cell>
          <cell r="D566">
            <v>-0.06</v>
          </cell>
          <cell r="H566">
            <v>39541</v>
          </cell>
          <cell r="I566">
            <v>39541</v>
          </cell>
          <cell r="J566">
            <v>5.1730661881988791</v>
          </cell>
          <cell r="K566">
            <v>0</v>
          </cell>
          <cell r="L566">
            <v>3233.5390000000007</v>
          </cell>
          <cell r="M566">
            <v>3233.8460769230774</v>
          </cell>
          <cell r="N566">
            <v>3233.9960769230775</v>
          </cell>
          <cell r="O566">
            <v>3234.0710769230773</v>
          </cell>
          <cell r="P566" t="str">
            <v>ZONA RURAL</v>
          </cell>
        </row>
        <row r="567">
          <cell r="D567">
            <v>0.9</v>
          </cell>
          <cell r="E567">
            <v>-0.03</v>
          </cell>
          <cell r="F567">
            <v>-2.8461538461506748E-2</v>
          </cell>
          <cell r="H567">
            <v>-0.03</v>
          </cell>
          <cell r="I567">
            <v>39543</v>
          </cell>
          <cell r="J567">
            <v>1.5</v>
          </cell>
          <cell r="K567">
            <v>-4.6874999999998632</v>
          </cell>
          <cell r="L567">
            <v>3233.4055865384626</v>
          </cell>
          <cell r="M567">
            <v>3233.7054519230774</v>
          </cell>
          <cell r="N567">
            <v>3238.0264318181817</v>
          </cell>
          <cell r="O567">
            <v>0.66666666666666663</v>
          </cell>
          <cell r="P567" t="str">
            <v>CUNETA EXISTENTE</v>
          </cell>
        </row>
        <row r="568">
          <cell r="D568">
            <v>0</v>
          </cell>
          <cell r="E568">
            <v>0.45</v>
          </cell>
          <cell r="F568">
            <v>-2.8461538461506748E-2</v>
          </cell>
          <cell r="H568">
            <v>-0.03</v>
          </cell>
          <cell r="I568">
            <v>39540</v>
          </cell>
          <cell r="J568">
            <v>1.5</v>
          </cell>
          <cell r="K568">
            <v>-4.4624999999997268</v>
          </cell>
          <cell r="L568">
            <v>27645.266</v>
          </cell>
          <cell r="M568">
            <v>-6.3374999999998636</v>
          </cell>
          <cell r="N568">
            <v>3233.8622019230775</v>
          </cell>
          <cell r="O568">
            <v>3241.2514318181816</v>
          </cell>
          <cell r="P568">
            <v>568</v>
          </cell>
        </row>
        <row r="569">
          <cell r="D569">
            <v>0.6</v>
          </cell>
          <cell r="E569">
            <v>0.45</v>
          </cell>
          <cell r="F569">
            <v>-2.8461538461506748E-2</v>
          </cell>
          <cell r="H569">
            <v>-0.03</v>
          </cell>
          <cell r="J569">
            <v>0</v>
          </cell>
          <cell r="K569">
            <v>-4.3499999999999996</v>
          </cell>
          <cell r="L569">
            <v>15664.348</v>
          </cell>
          <cell r="M569">
            <v>-3.15</v>
          </cell>
          <cell r="N569">
            <v>3237.9129999999996</v>
          </cell>
          <cell r="O569">
            <v>3233.9405769230771</v>
          </cell>
          <cell r="P569">
            <v>0</v>
          </cell>
        </row>
        <row r="570">
          <cell r="E570">
            <v>0.03</v>
          </cell>
          <cell r="G570">
            <v>3.4864864864962201E-2</v>
          </cell>
          <cell r="I570">
            <v>0.03</v>
          </cell>
          <cell r="J570">
            <v>2</v>
          </cell>
          <cell r="K570">
            <v>4.9499999999998181</v>
          </cell>
          <cell r="L570">
            <v>3233.7115810810824</v>
          </cell>
          <cell r="M570">
            <v>3233.9945769230771</v>
          </cell>
          <cell r="N570">
            <v>3237.9015714285711</v>
          </cell>
          <cell r="O570">
            <v>3237.9489999999992</v>
          </cell>
          <cell r="P570">
            <v>570</v>
          </cell>
        </row>
        <row r="571">
          <cell r="E571">
            <v>0</v>
          </cell>
          <cell r="G571">
            <v>3.4864864864962201E-2</v>
          </cell>
          <cell r="I571">
            <v>0.03</v>
          </cell>
          <cell r="J571">
            <v>2</v>
          </cell>
          <cell r="K571">
            <v>4.6499999999996362</v>
          </cell>
          <cell r="L571">
            <v>5464.393</v>
          </cell>
          <cell r="M571">
            <v>4.6499999999996362</v>
          </cell>
          <cell r="N571">
            <v>3234.1355769230772</v>
          </cell>
          <cell r="O571">
            <v>-696.32236559145235</v>
          </cell>
          <cell r="P571">
            <v>571</v>
          </cell>
        </row>
        <row r="572">
          <cell r="D572">
            <v>1.2</v>
          </cell>
          <cell r="E572">
            <v>0</v>
          </cell>
          <cell r="G572">
            <v>3.4864864864962201E-2</v>
          </cell>
          <cell r="I572">
            <v>0.03</v>
          </cell>
          <cell r="J572">
            <v>-5.0400485597254869</v>
          </cell>
          <cell r="K572">
            <v>4.5</v>
          </cell>
          <cell r="L572">
            <v>-655.399</v>
          </cell>
          <cell r="M572">
            <v>0</v>
          </cell>
          <cell r="N572">
            <v>3237.8989999999999</v>
          </cell>
          <cell r="O572">
            <v>3234.2060769230775</v>
          </cell>
          <cell r="P572" t="str">
            <v>CUNETA TRIANGULAR</v>
          </cell>
        </row>
        <row r="573">
          <cell r="B573">
            <v>39890</v>
          </cell>
          <cell r="C573" t="str">
            <v>TRANSICION</v>
          </cell>
          <cell r="D573">
            <v>-0.06</v>
          </cell>
          <cell r="H573">
            <v>39540</v>
          </cell>
          <cell r="I573">
            <v>0</v>
          </cell>
          <cell r="J573">
            <v>-4.8374999999998636</v>
          </cell>
          <cell r="K573">
            <v>0</v>
          </cell>
          <cell r="L573">
            <v>3233.0590000000007</v>
          </cell>
          <cell r="M573">
            <v>3233.405153846154</v>
          </cell>
          <cell r="N573">
            <v>3233.5551538461541</v>
          </cell>
          <cell r="O573">
            <v>3233.6301538461539</v>
          </cell>
          <cell r="P573" t="str">
            <v>ZONA RURAL</v>
          </cell>
        </row>
        <row r="574">
          <cell r="D574">
            <v>0.9</v>
          </cell>
          <cell r="E574">
            <v>-4.4999999999999998E-2</v>
          </cell>
          <cell r="F574">
            <v>-3.6999999999920874E-2</v>
          </cell>
          <cell r="H574">
            <v>-4.4999999999999998E-2</v>
          </cell>
          <cell r="J574">
            <v>1.5</v>
          </cell>
          <cell r="K574">
            <v>-4.9124999999998629</v>
          </cell>
          <cell r="L574">
            <v>3232.8772375000012</v>
          </cell>
          <cell r="M574">
            <v>3233.1840913461542</v>
          </cell>
          <cell r="P574" t="str">
            <v>CUNETA EXISTENTE</v>
          </cell>
        </row>
        <row r="575">
          <cell r="D575">
            <v>0</v>
          </cell>
          <cell r="E575">
            <v>0.67500000000000004</v>
          </cell>
          <cell r="F575">
            <v>-3.6999999999920874E-2</v>
          </cell>
          <cell r="H575">
            <v>-4.4999999999999998E-2</v>
          </cell>
          <cell r="J575">
            <v>1.5</v>
          </cell>
          <cell r="K575">
            <v>-4.6874999999997264</v>
          </cell>
          <cell r="N575">
            <v>3233.3442163461541</v>
          </cell>
        </row>
        <row r="576">
          <cell r="D576">
            <v>0.6</v>
          </cell>
          <cell r="E576">
            <v>0.67500000000000004</v>
          </cell>
          <cell r="F576">
            <v>-3.6999999999920874E-2</v>
          </cell>
          <cell r="H576">
            <v>-4.4999999999999998E-2</v>
          </cell>
          <cell r="K576">
            <v>-4.5749999999999993</v>
          </cell>
          <cell r="O576">
            <v>3233.4242788461538</v>
          </cell>
          <cell r="P576">
            <v>0</v>
          </cell>
        </row>
        <row r="577">
          <cell r="E577">
            <v>4.4999999999999998E-2</v>
          </cell>
          <cell r="G577">
            <v>5.6111111111173763E-2</v>
          </cell>
          <cell r="I577">
            <v>4.4999999999999998E-2</v>
          </cell>
          <cell r="J577">
            <v>2</v>
          </cell>
          <cell r="K577">
            <v>4.9499999999998181</v>
          </cell>
          <cell r="L577">
            <v>3233.3367500000008</v>
          </cell>
          <cell r="M577">
            <v>3233.6279038461539</v>
          </cell>
        </row>
        <row r="578">
          <cell r="E578">
            <v>0</v>
          </cell>
          <cell r="G578">
            <v>5.6111111111173763E-2</v>
          </cell>
          <cell r="I578">
            <v>4.4999999999999998E-2</v>
          </cell>
          <cell r="J578">
            <v>2</v>
          </cell>
          <cell r="K578">
            <v>4.6499999999996362</v>
          </cell>
          <cell r="N578">
            <v>3233.764403846154</v>
          </cell>
        </row>
        <row r="579">
          <cell r="D579">
            <v>1.2</v>
          </cell>
          <cell r="E579">
            <v>0</v>
          </cell>
          <cell r="G579">
            <v>5.6111111111173763E-2</v>
          </cell>
          <cell r="I579">
            <v>4.4999999999999998E-2</v>
          </cell>
          <cell r="J579">
            <v>-4.8374999999998636</v>
          </cell>
          <cell r="K579">
            <v>4.5</v>
          </cell>
          <cell r="M579">
            <v>4.9499999999998181</v>
          </cell>
          <cell r="N579">
            <v>3238.7296363636365</v>
          </cell>
          <cell r="O579">
            <v>3233.8326538461538</v>
          </cell>
          <cell r="P579" t="str">
            <v>CUNETA TRIANGULAR</v>
          </cell>
        </row>
        <row r="580">
          <cell r="B580">
            <v>39900</v>
          </cell>
          <cell r="C580" t="str">
            <v>C.N°135A-I, R= 103.95m</v>
          </cell>
          <cell r="D580">
            <v>-0.06</v>
          </cell>
          <cell r="I580">
            <v>39559</v>
          </cell>
          <cell r="J580">
            <v>0</v>
          </cell>
          <cell r="K580">
            <v>0</v>
          </cell>
          <cell r="L580">
            <v>3232.6340000000009</v>
          </cell>
          <cell r="M580">
            <v>3232.9642307692311</v>
          </cell>
          <cell r="N580">
            <v>3233.1142307692312</v>
          </cell>
          <cell r="O580">
            <v>3233.189230769231</v>
          </cell>
          <cell r="P580" t="str">
            <v>ZONA RURAL</v>
          </cell>
        </row>
        <row r="581">
          <cell r="D581">
            <v>0.9</v>
          </cell>
          <cell r="E581">
            <v>-0.06</v>
          </cell>
          <cell r="F581">
            <v>-5.4358974358971565E-2</v>
          </cell>
          <cell r="H581">
            <v>-0.06</v>
          </cell>
          <cell r="I581">
            <v>47</v>
          </cell>
          <cell r="J581">
            <v>1.5</v>
          </cell>
          <cell r="K581">
            <v>-5.1374999999998634</v>
          </cell>
          <cell r="L581">
            <v>3232.3547307692315</v>
          </cell>
          <cell r="M581">
            <v>3232.6559807692311</v>
          </cell>
          <cell r="N581">
            <v>3238.5709999999995</v>
          </cell>
          <cell r="O581">
            <v>-1.6578947368543595E-2</v>
          </cell>
          <cell r="P581" t="str">
            <v>CUNETA EXISTENTE</v>
          </cell>
        </row>
        <row r="582">
          <cell r="D582">
            <v>0</v>
          </cell>
          <cell r="E582">
            <v>0.9</v>
          </cell>
          <cell r="F582">
            <v>-5.4358974358971565E-2</v>
          </cell>
          <cell r="H582">
            <v>-0.06</v>
          </cell>
          <cell r="I582">
            <v>39561</v>
          </cell>
          <cell r="J582">
            <v>1.5</v>
          </cell>
          <cell r="K582">
            <v>-4.912499999999727</v>
          </cell>
          <cell r="L582">
            <v>32890.057000000001</v>
          </cell>
          <cell r="M582">
            <v>4.8</v>
          </cell>
          <cell r="N582">
            <v>3232.8194807692312</v>
          </cell>
          <cell r="O582">
            <v>3238.634</v>
          </cell>
          <cell r="P582">
            <v>582</v>
          </cell>
        </row>
        <row r="583">
          <cell r="D583">
            <v>0.6</v>
          </cell>
          <cell r="E583">
            <v>0.9</v>
          </cell>
          <cell r="F583">
            <v>-5.4358974358971565E-2</v>
          </cell>
          <cell r="H583">
            <v>-0.06</v>
          </cell>
          <cell r="I583">
            <v>39563</v>
          </cell>
          <cell r="J583">
            <v>3.8</v>
          </cell>
          <cell r="K583">
            <v>-4.8</v>
          </cell>
          <cell r="L583">
            <v>27975.243999999999</v>
          </cell>
          <cell r="M583">
            <v>-4.8374999999998636</v>
          </cell>
          <cell r="N583">
            <v>3238.7318863636365</v>
          </cell>
          <cell r="O583">
            <v>3232.901230769231</v>
          </cell>
          <cell r="P583">
            <v>0</v>
          </cell>
        </row>
        <row r="584">
          <cell r="E584">
            <v>0.06</v>
          </cell>
          <cell r="G584">
            <v>5.6216216216238825E-2</v>
          </cell>
          <cell r="H584">
            <v>39559</v>
          </cell>
          <cell r="I584">
            <v>0.06</v>
          </cell>
          <cell r="J584">
            <v>2</v>
          </cell>
          <cell r="K584">
            <v>4.9499999999998181</v>
          </cell>
          <cell r="L584">
            <v>3232.9122702702712</v>
          </cell>
          <cell r="M584">
            <v>3233.2612307692311</v>
          </cell>
          <cell r="N584">
            <v>3237.7318863636365</v>
          </cell>
          <cell r="O584">
            <v>3241.9568863636364</v>
          </cell>
          <cell r="P584">
            <v>584</v>
          </cell>
        </row>
        <row r="585">
          <cell r="E585">
            <v>0</v>
          </cell>
          <cell r="G585">
            <v>5.6216216216238825E-2</v>
          </cell>
          <cell r="I585">
            <v>0.06</v>
          </cell>
          <cell r="J585">
            <v>2</v>
          </cell>
          <cell r="K585">
            <v>4.6499999999996362</v>
          </cell>
          <cell r="L585">
            <v>15667.985000000001</v>
          </cell>
          <cell r="M585">
            <v>-3.05</v>
          </cell>
          <cell r="N585">
            <v>3233.3932307692312</v>
          </cell>
          <cell r="O585">
            <v>1.7377049180140602E-2</v>
          </cell>
          <cell r="P585">
            <v>585</v>
          </cell>
        </row>
        <row r="586">
          <cell r="D586">
            <v>1.2</v>
          </cell>
          <cell r="E586">
            <v>0</v>
          </cell>
          <cell r="G586">
            <v>5.6216216216238825E-2</v>
          </cell>
          <cell r="I586">
            <v>0.06</v>
          </cell>
          <cell r="J586">
            <v>-3.05</v>
          </cell>
          <cell r="K586">
            <v>4.5</v>
          </cell>
          <cell r="L586">
            <v>5789.7749999999996</v>
          </cell>
          <cell r="M586">
            <v>-4.05</v>
          </cell>
          <cell r="N586">
            <v>3238.5636229508195</v>
          </cell>
          <cell r="O586">
            <v>3233.459230769231</v>
          </cell>
          <cell r="P586" t="str">
            <v>CUNETA TRIANGULAR</v>
          </cell>
        </row>
        <row r="587">
          <cell r="B587">
            <v>39910</v>
          </cell>
          <cell r="C587" t="str">
            <v>C.N°135A-I, R= 103.95m</v>
          </cell>
          <cell r="D587">
            <v>-0.06</v>
          </cell>
          <cell r="J587">
            <v>-3.05</v>
          </cell>
          <cell r="K587">
            <v>0</v>
          </cell>
          <cell r="L587">
            <v>3232.1840000000007</v>
          </cell>
          <cell r="M587">
            <v>3232.5233076923078</v>
          </cell>
          <cell r="N587">
            <v>3232.6733076923078</v>
          </cell>
          <cell r="O587">
            <v>3232.7483076923077</v>
          </cell>
          <cell r="P587" t="str">
            <v>ZONA RURAL</v>
          </cell>
        </row>
        <row r="588">
          <cell r="D588">
            <v>0.9</v>
          </cell>
          <cell r="E588">
            <v>-7.4999999999999997E-2</v>
          </cell>
          <cell r="F588">
            <v>-5.7999999999992724E-2</v>
          </cell>
          <cell r="H588">
            <v>-0.06</v>
          </cell>
          <cell r="J588">
            <v>1.5</v>
          </cell>
          <cell r="K588">
            <v>-5.2874999999998638</v>
          </cell>
          <cell r="L588">
            <v>3231.8773250000008</v>
          </cell>
          <cell r="M588">
            <v>3232.2060576923077</v>
          </cell>
          <cell r="N588">
            <v>3238.5839999999998</v>
          </cell>
          <cell r="O588">
            <v>3238.5839999999998</v>
          </cell>
          <cell r="P588" t="str">
            <v>CUNETA EXISTENTE</v>
          </cell>
        </row>
        <row r="589">
          <cell r="D589">
            <v>0</v>
          </cell>
          <cell r="E589">
            <v>1.125</v>
          </cell>
          <cell r="F589">
            <v>-5.7999999999992724E-2</v>
          </cell>
          <cell r="H589">
            <v>-0.06</v>
          </cell>
          <cell r="I589">
            <v>0</v>
          </cell>
          <cell r="J589">
            <v>1.5</v>
          </cell>
          <cell r="K589">
            <v>-5.0624999999997273</v>
          </cell>
          <cell r="L589">
            <v>0.86499999999999999</v>
          </cell>
          <cell r="M589">
            <v>8.5546926297987186E-2</v>
          </cell>
          <cell r="N589">
            <v>3232.3695576923078</v>
          </cell>
        </row>
        <row r="590">
          <cell r="D590">
            <v>0.75</v>
          </cell>
          <cell r="E590">
            <v>0.9</v>
          </cell>
          <cell r="F590">
            <v>-5.7999999999992724E-2</v>
          </cell>
          <cell r="H590">
            <v>-0.06</v>
          </cell>
          <cell r="K590">
            <v>-4.95</v>
          </cell>
          <cell r="O590">
            <v>3232.4513076923076</v>
          </cell>
          <cell r="P590">
            <v>0</v>
          </cell>
        </row>
        <row r="591">
          <cell r="E591">
            <v>0.06</v>
          </cell>
          <cell r="G591">
            <v>5.2105263157859315E-2</v>
          </cell>
          <cell r="I591">
            <v>0.06</v>
          </cell>
          <cell r="J591">
            <v>2</v>
          </cell>
          <cell r="K591">
            <v>4.9499999999998181</v>
          </cell>
          <cell r="L591">
            <v>3232.4419210526321</v>
          </cell>
          <cell r="M591">
            <v>3232.8203076923078</v>
          </cell>
        </row>
        <row r="592">
          <cell r="E592">
            <v>0</v>
          </cell>
          <cell r="G592">
            <v>5.2105263157859315E-2</v>
          </cell>
          <cell r="I592">
            <v>0.06</v>
          </cell>
          <cell r="J592">
            <v>2</v>
          </cell>
          <cell r="K592">
            <v>4.6499999999996362</v>
          </cell>
          <cell r="N592">
            <v>3232.9523076923078</v>
          </cell>
        </row>
        <row r="593">
          <cell r="D593">
            <v>1.2</v>
          </cell>
          <cell r="E593">
            <v>0</v>
          </cell>
          <cell r="G593">
            <v>5.2105263157859315E-2</v>
          </cell>
          <cell r="I593">
            <v>0.06</v>
          </cell>
          <cell r="K593">
            <v>4.5</v>
          </cell>
          <cell r="O593">
            <v>3233.0183076923076</v>
          </cell>
          <cell r="P593" t="str">
            <v>CUNETA TRIANGULAR</v>
          </cell>
        </row>
        <row r="594">
          <cell r="B594">
            <v>39920</v>
          </cell>
          <cell r="C594" t="str">
            <v>C.N°135A-I, R= 103.95m</v>
          </cell>
          <cell r="D594">
            <v>-0.06</v>
          </cell>
          <cell r="K594">
            <v>0</v>
          </cell>
          <cell r="L594">
            <v>3231.7340000000008</v>
          </cell>
          <cell r="M594">
            <v>3232.0823846153849</v>
          </cell>
          <cell r="N594">
            <v>3232.2323846153849</v>
          </cell>
          <cell r="O594">
            <v>3232.3073846153848</v>
          </cell>
          <cell r="P594" t="str">
            <v>ZONA RURAL</v>
          </cell>
        </row>
        <row r="595">
          <cell r="D595">
            <v>0.9</v>
          </cell>
          <cell r="E595">
            <v>-0.09</v>
          </cell>
          <cell r="F595">
            <v>-5.6666666666667601E-2</v>
          </cell>
          <cell r="H595">
            <v>-0.06</v>
          </cell>
          <cell r="I595">
            <v>39577</v>
          </cell>
          <cell r="J595">
            <v>1.5</v>
          </cell>
          <cell r="K595">
            <v>-5.4374999999998641</v>
          </cell>
          <cell r="L595">
            <v>3231.4258750000008</v>
          </cell>
          <cell r="M595">
            <v>3231.7561346153848</v>
          </cell>
          <cell r="N595">
            <v>3239.4440904590911</v>
          </cell>
          <cell r="O595">
            <v>-10000.000000023305</v>
          </cell>
          <cell r="P595" t="str">
            <v>CUNETA EXISTENTE</v>
          </cell>
        </row>
        <row r="596">
          <cell r="D596">
            <v>0</v>
          </cell>
          <cell r="E596">
            <v>1.35</v>
          </cell>
          <cell r="F596">
            <v>-5.6666666666667601E-2</v>
          </cell>
          <cell r="H596">
            <v>-0.06</v>
          </cell>
          <cell r="I596">
            <v>39579</v>
          </cell>
          <cell r="J596">
            <v>1.5</v>
          </cell>
          <cell r="K596">
            <v>-5.2124999999997277</v>
          </cell>
          <cell r="L596">
            <v>15671.245999999999</v>
          </cell>
          <cell r="M596">
            <v>4.5001224999999998</v>
          </cell>
          <cell r="N596">
            <v>3231.9196346153849</v>
          </cell>
          <cell r="O596">
            <v>48239.669090563963</v>
          </cell>
          <cell r="P596">
            <v>596</v>
          </cell>
        </row>
        <row r="597">
          <cell r="D597">
            <v>0.9</v>
          </cell>
          <cell r="E597">
            <v>0.9</v>
          </cell>
          <cell r="F597">
            <v>-5.6666666666667601E-2</v>
          </cell>
          <cell r="H597">
            <v>-0.06</v>
          </cell>
          <cell r="I597">
            <v>52</v>
          </cell>
          <cell r="J597">
            <v>4.5000225</v>
          </cell>
          <cell r="K597">
            <v>-5.1000000000000005</v>
          </cell>
          <cell r="L597">
            <v>30249.02</v>
          </cell>
          <cell r="M597">
            <v>3.3</v>
          </cell>
          <cell r="N597">
            <v>3239.1039999999994</v>
          </cell>
          <cell r="O597">
            <v>3232.0013846153847</v>
          </cell>
          <cell r="P597">
            <v>0</v>
          </cell>
        </row>
        <row r="598">
          <cell r="E598">
            <v>0.06</v>
          </cell>
          <cell r="G598">
            <v>5.1025641025658749E-2</v>
          </cell>
          <cell r="H598">
            <v>39581</v>
          </cell>
          <cell r="I598">
            <v>0.06</v>
          </cell>
          <cell r="J598">
            <v>2</v>
          </cell>
          <cell r="K598">
            <v>4.9499999999998181</v>
          </cell>
          <cell r="L598">
            <v>3231.9865769230778</v>
          </cell>
          <cell r="M598">
            <v>3232.3793846153849</v>
          </cell>
          <cell r="N598">
            <v>3239.0615757575752</v>
          </cell>
          <cell r="O598">
            <v>3239.2439999999992</v>
          </cell>
          <cell r="P598">
            <v>598</v>
          </cell>
        </row>
        <row r="599">
          <cell r="E599">
            <v>0</v>
          </cell>
          <cell r="G599">
            <v>5.1025641025658749E-2</v>
          </cell>
          <cell r="I599">
            <v>0.06</v>
          </cell>
          <cell r="J599">
            <v>2</v>
          </cell>
          <cell r="K599">
            <v>4.6499999999996362</v>
          </cell>
          <cell r="L599">
            <v>26362.053</v>
          </cell>
          <cell r="M599">
            <v>-4.8374999999998636</v>
          </cell>
          <cell r="N599">
            <v>3232.5113846153849</v>
          </cell>
          <cell r="O599">
            <v>0.66666666666666663</v>
          </cell>
          <cell r="P599">
            <v>599</v>
          </cell>
        </row>
        <row r="600">
          <cell r="D600">
            <v>1.2</v>
          </cell>
          <cell r="E600">
            <v>0</v>
          </cell>
          <cell r="G600">
            <v>5.1025641025658749E-2</v>
          </cell>
          <cell r="H600">
            <v>39579</v>
          </cell>
          <cell r="I600">
            <v>0.06</v>
          </cell>
          <cell r="J600">
            <v>3.3</v>
          </cell>
          <cell r="K600">
            <v>4.5</v>
          </cell>
          <cell r="L600">
            <v>26362.053</v>
          </cell>
          <cell r="M600">
            <v>-6.3374999999998636</v>
          </cell>
          <cell r="N600">
            <v>3238.534090909091</v>
          </cell>
          <cell r="O600">
            <v>3232.5773846153847</v>
          </cell>
          <cell r="P600" t="str">
            <v>CUNETA TRIANGULAR</v>
          </cell>
        </row>
        <row r="601">
          <cell r="B601">
            <v>39930</v>
          </cell>
          <cell r="C601" t="str">
            <v>C.N°135A-I, R= 103.95m</v>
          </cell>
          <cell r="D601">
            <v>-0.06</v>
          </cell>
          <cell r="J601">
            <v>0</v>
          </cell>
          <cell r="K601">
            <v>0</v>
          </cell>
          <cell r="L601">
            <v>3231.2740000000008</v>
          </cell>
          <cell r="M601">
            <v>3231.641461538462</v>
          </cell>
          <cell r="N601">
            <v>3231.791461538462</v>
          </cell>
          <cell r="O601">
            <v>3231.8664615384619</v>
          </cell>
          <cell r="P601" t="str">
            <v>ZONA RURAL</v>
          </cell>
        </row>
        <row r="602">
          <cell r="D602">
            <v>0.9</v>
          </cell>
          <cell r="E602">
            <v>-0.10500000000000001</v>
          </cell>
          <cell r="F602">
            <v>-4.4999999999959073E-2</v>
          </cell>
          <cell r="H602">
            <v>-0.06</v>
          </cell>
          <cell r="J602">
            <v>1.5</v>
          </cell>
          <cell r="K602">
            <v>-5.5874999999998636</v>
          </cell>
          <cell r="L602">
            <v>3231.0225625000012</v>
          </cell>
          <cell r="M602">
            <v>3231.3062115384619</v>
          </cell>
          <cell r="N602">
            <v>3239.2572786885239</v>
          </cell>
          <cell r="O602">
            <v>3239.2439999999997</v>
          </cell>
          <cell r="P602" t="str">
            <v>CUNETA EXISTENTE</v>
          </cell>
        </row>
        <row r="603">
          <cell r="D603">
            <v>0</v>
          </cell>
          <cell r="E603">
            <v>1.575</v>
          </cell>
          <cell r="F603">
            <v>-4.4999999999959073E-2</v>
          </cell>
          <cell r="H603">
            <v>-0.06</v>
          </cell>
          <cell r="J603">
            <v>1.5</v>
          </cell>
          <cell r="K603">
            <v>-5.3624999999997272</v>
          </cell>
          <cell r="L603">
            <v>5792.1170000000002</v>
          </cell>
          <cell r="M603">
            <v>4.5000074999999997</v>
          </cell>
          <cell r="N603">
            <v>3231.469711538462</v>
          </cell>
          <cell r="O603">
            <v>-719.81968918940697</v>
          </cell>
          <cell r="P603">
            <v>603</v>
          </cell>
        </row>
        <row r="604">
          <cell r="D604">
            <v>1.05</v>
          </cell>
          <cell r="E604">
            <v>0.9</v>
          </cell>
          <cell r="F604">
            <v>-4.4999999999959073E-2</v>
          </cell>
          <cell r="H604">
            <v>-0.06</v>
          </cell>
          <cell r="J604">
            <v>-5.2468322705042141</v>
          </cell>
          <cell r="K604">
            <v>-5.25</v>
          </cell>
          <cell r="L604">
            <v>-1323.989</v>
          </cell>
          <cell r="M604">
            <v>0</v>
          </cell>
          <cell r="N604">
            <v>3239.194</v>
          </cell>
          <cell r="O604">
            <v>3231.5514615384618</v>
          </cell>
          <cell r="P604">
            <v>0</v>
          </cell>
        </row>
        <row r="605">
          <cell r="E605">
            <v>0.06</v>
          </cell>
          <cell r="G605">
            <v>5.6666666666667601E-2</v>
          </cell>
          <cell r="H605">
            <v>39580</v>
          </cell>
          <cell r="I605">
            <v>0.06</v>
          </cell>
          <cell r="J605">
            <v>2</v>
          </cell>
          <cell r="K605">
            <v>4.9499999999998181</v>
          </cell>
          <cell r="L605">
            <v>3231.5545000000006</v>
          </cell>
          <cell r="M605">
            <v>3231.938461538462</v>
          </cell>
          <cell r="N605" t="str">
            <v>&lt;=esp.prom.</v>
          </cell>
        </row>
        <row r="606">
          <cell r="E606">
            <v>0</v>
          </cell>
          <cell r="G606">
            <v>5.6666666666667601E-2</v>
          </cell>
          <cell r="I606">
            <v>0.06</v>
          </cell>
          <cell r="J606">
            <v>2</v>
          </cell>
          <cell r="K606">
            <v>4.6499999999996362</v>
          </cell>
          <cell r="N606">
            <v>3232.070461538462</v>
          </cell>
        </row>
        <row r="607">
          <cell r="D607">
            <v>1.2</v>
          </cell>
          <cell r="E607">
            <v>0</v>
          </cell>
          <cell r="G607">
            <v>5.6666666666667601E-2</v>
          </cell>
          <cell r="I607">
            <v>0.06</v>
          </cell>
          <cell r="K607">
            <v>4.5</v>
          </cell>
          <cell r="O607">
            <v>3232.1364615384618</v>
          </cell>
          <cell r="P607" t="str">
            <v>CUNETA TRIANGULAR</v>
          </cell>
        </row>
        <row r="608">
          <cell r="B608">
            <v>39940</v>
          </cell>
          <cell r="C608" t="str">
            <v>C.N°135A-I, R= 103.95m</v>
          </cell>
          <cell r="D608">
            <v>-0.06</v>
          </cell>
          <cell r="K608">
            <v>0</v>
          </cell>
          <cell r="L608">
            <v>3230.8840000000009</v>
          </cell>
          <cell r="M608">
            <v>3231.2005384615386</v>
          </cell>
          <cell r="N608">
            <v>3231.3505384615387</v>
          </cell>
          <cell r="O608">
            <v>3231.4255384615385</v>
          </cell>
          <cell r="P608" t="str">
            <v>ZONA RURAL</v>
          </cell>
        </row>
        <row r="609">
          <cell r="D609">
            <v>0.9</v>
          </cell>
          <cell r="E609">
            <v>-0.12</v>
          </cell>
          <cell r="F609">
            <v>-5.4102564102625671E-2</v>
          </cell>
          <cell r="H609">
            <v>-0.06</v>
          </cell>
          <cell r="J609">
            <v>1.5</v>
          </cell>
          <cell r="K609">
            <v>-5.7374999999998639</v>
          </cell>
          <cell r="L609">
            <v>3230.5735865384622</v>
          </cell>
          <cell r="M609">
            <v>3230.8562884615385</v>
          </cell>
          <cell r="P609" t="str">
            <v>CUNETA EXISTENTE</v>
          </cell>
        </row>
        <row r="610">
          <cell r="D610">
            <v>0</v>
          </cell>
          <cell r="E610">
            <v>1.8</v>
          </cell>
          <cell r="F610">
            <v>-5.4102564102625671E-2</v>
          </cell>
          <cell r="H610">
            <v>-0.06</v>
          </cell>
          <cell r="J610">
            <v>1.5</v>
          </cell>
          <cell r="K610">
            <v>-5.5124999999997275</v>
          </cell>
          <cell r="N610">
            <v>3231.0197884615386</v>
          </cell>
        </row>
        <row r="611">
          <cell r="D611">
            <v>1.2</v>
          </cell>
          <cell r="E611">
            <v>0.9</v>
          </cell>
          <cell r="F611">
            <v>-5.4102564102625671E-2</v>
          </cell>
          <cell r="H611">
            <v>-0.06</v>
          </cell>
          <cell r="I611">
            <v>39597</v>
          </cell>
          <cell r="J611">
            <v>-4.8374999999998636</v>
          </cell>
          <cell r="K611">
            <v>-5.4</v>
          </cell>
          <cell r="M611">
            <v>4.9500225000000002</v>
          </cell>
          <cell r="N611">
            <v>3240.0910447795459</v>
          </cell>
          <cell r="O611">
            <v>3231.1015384615384</v>
          </cell>
          <cell r="P611">
            <v>0</v>
          </cell>
        </row>
        <row r="612">
          <cell r="E612">
            <v>0.06</v>
          </cell>
          <cell r="G612">
            <v>5.2368421052649772E-2</v>
          </cell>
          <cell r="I612">
            <v>0.06</v>
          </cell>
          <cell r="J612">
            <v>2</v>
          </cell>
          <cell r="K612">
            <v>4.9499999999998181</v>
          </cell>
          <cell r="L612">
            <v>3231.1432236842115</v>
          </cell>
          <cell r="M612">
            <v>3231.4975384615386</v>
          </cell>
          <cell r="N612">
            <v>3239.0910447795459</v>
          </cell>
          <cell r="O612">
            <v>52740.316044894906</v>
          </cell>
          <cell r="P612">
            <v>612</v>
          </cell>
        </row>
        <row r="613">
          <cell r="E613">
            <v>0</v>
          </cell>
          <cell r="G613">
            <v>5.2368421052649772E-2</v>
          </cell>
          <cell r="H613">
            <v>613</v>
          </cell>
          <cell r="I613">
            <v>0.06</v>
          </cell>
          <cell r="J613">
            <v>2</v>
          </cell>
          <cell r="K613">
            <v>4.6499999999996362</v>
          </cell>
          <cell r="L613">
            <v>31713.901000000002</v>
          </cell>
          <cell r="M613">
            <v>4.25</v>
          </cell>
          <cell r="N613">
            <v>3231.6295384615387</v>
          </cell>
          <cell r="O613">
            <v>-4.2352941176432068E-2</v>
          </cell>
          <cell r="P613">
            <v>613</v>
          </cell>
        </row>
        <row r="614">
          <cell r="D614">
            <v>1.2</v>
          </cell>
          <cell r="E614">
            <v>0</v>
          </cell>
          <cell r="G614">
            <v>5.2368421052649772E-2</v>
          </cell>
          <cell r="H614">
            <v>39601</v>
          </cell>
          <cell r="I614">
            <v>0.06</v>
          </cell>
          <cell r="J614">
            <v>4.9500561694217309</v>
          </cell>
          <cell r="K614">
            <v>4.5</v>
          </cell>
          <cell r="L614">
            <v>31714.01</v>
          </cell>
          <cell r="M614">
            <v>5.25</v>
          </cell>
          <cell r="N614">
            <v>3239.7416470588237</v>
          </cell>
          <cell r="O614">
            <v>3231.6955384615385</v>
          </cell>
          <cell r="P614" t="str">
            <v>CUNETA TRIANGULAR</v>
          </cell>
        </row>
        <row r="615">
          <cell r="B615">
            <v>39950</v>
          </cell>
          <cell r="C615" t="str">
            <v>C.N°135A-I, R= 103.95m</v>
          </cell>
          <cell r="D615">
            <v>-0.06</v>
          </cell>
          <cell r="I615">
            <v>39603</v>
          </cell>
          <cell r="J615">
            <v>4.25</v>
          </cell>
          <cell r="K615">
            <v>0</v>
          </cell>
          <cell r="L615">
            <v>3230.4140000000007</v>
          </cell>
          <cell r="M615">
            <v>3230.7596153846157</v>
          </cell>
          <cell r="N615">
            <v>3230.9096153846158</v>
          </cell>
          <cell r="O615">
            <v>3230.9846153846156</v>
          </cell>
          <cell r="P615" t="str">
            <v>ZONA RURAL</v>
          </cell>
        </row>
        <row r="616">
          <cell r="D616">
            <v>0.9</v>
          </cell>
          <cell r="E616">
            <v>-0.13499999999999998</v>
          </cell>
          <cell r="F616">
            <v>-7.7435897435815346E-2</v>
          </cell>
          <cell r="H616">
            <v>-0.06</v>
          </cell>
          <cell r="I616">
            <v>39600</v>
          </cell>
          <cell r="J616">
            <v>1.5</v>
          </cell>
          <cell r="K616">
            <v>-5.7374999999998639</v>
          </cell>
          <cell r="L616">
            <v>3229.9697115384629</v>
          </cell>
          <cell r="M616">
            <v>3230.4153653846156</v>
          </cell>
          <cell r="N616">
            <v>3239.3846704545458</v>
          </cell>
          <cell r="O616">
            <v>3243.6096704545457</v>
          </cell>
          <cell r="P616">
            <v>616</v>
          </cell>
        </row>
        <row r="617">
          <cell r="D617">
            <v>0</v>
          </cell>
          <cell r="E617">
            <v>2.0249999999999999</v>
          </cell>
          <cell r="F617">
            <v>-7.7435897435815346E-2</v>
          </cell>
          <cell r="H617">
            <v>-0.06</v>
          </cell>
          <cell r="J617">
            <v>1.5</v>
          </cell>
          <cell r="K617">
            <v>-5.5124999999997275</v>
          </cell>
          <cell r="L617">
            <v>15675.888000000001</v>
          </cell>
          <cell r="M617">
            <v>-3.26</v>
          </cell>
          <cell r="N617">
            <v>3230.5788653846157</v>
          </cell>
          <cell r="O617">
            <v>-6.1349693251486315E-2</v>
          </cell>
          <cell r="P617">
            <v>617</v>
          </cell>
        </row>
        <row r="618">
          <cell r="D618">
            <v>1.2</v>
          </cell>
          <cell r="E618">
            <v>0.9</v>
          </cell>
          <cell r="F618">
            <v>-7.7435897435815346E-2</v>
          </cell>
          <cell r="H618">
            <v>-0.06</v>
          </cell>
          <cell r="J618">
            <v>-3.26</v>
          </cell>
          <cell r="K618">
            <v>-5.4</v>
          </cell>
          <cell r="L618">
            <v>5112.79</v>
          </cell>
          <cell r="M618">
            <v>-4.26</v>
          </cell>
          <cell r="N618">
            <v>3240.2253496932517</v>
          </cell>
          <cell r="O618">
            <v>3230.6606153846155</v>
          </cell>
          <cell r="P618">
            <v>0</v>
          </cell>
        </row>
        <row r="619">
          <cell r="E619">
            <v>0.06</v>
          </cell>
          <cell r="G619">
            <v>5.8133333333413854E-2</v>
          </cell>
          <cell r="I619">
            <v>0.06</v>
          </cell>
          <cell r="J619">
            <v>2</v>
          </cell>
          <cell r="K619">
            <v>4.9499999999998181</v>
          </cell>
          <cell r="L619">
            <v>3230.7017600000008</v>
          </cell>
          <cell r="M619">
            <v>3231.0566153846157</v>
          </cell>
          <cell r="N619">
            <v>0</v>
          </cell>
          <cell r="O619">
            <v>-654.52708910037006</v>
          </cell>
          <cell r="P619">
            <v>619</v>
          </cell>
        </row>
        <row r="620">
          <cell r="E620">
            <v>0</v>
          </cell>
          <cell r="G620">
            <v>5.8133333333413854E-2</v>
          </cell>
          <cell r="I620">
            <v>0.06</v>
          </cell>
          <cell r="J620">
            <v>2</v>
          </cell>
          <cell r="K620">
            <v>4.6499999999996362</v>
          </cell>
          <cell r="L620">
            <v>-550.06200000000001</v>
          </cell>
          <cell r="M620">
            <v>0</v>
          </cell>
          <cell r="N620">
            <v>3231.1886153846158</v>
          </cell>
          <cell r="O620">
            <v>3239.9140000000002</v>
          </cell>
          <cell r="P620">
            <v>620</v>
          </cell>
        </row>
        <row r="621">
          <cell r="D621">
            <v>1.2</v>
          </cell>
          <cell r="E621">
            <v>0</v>
          </cell>
          <cell r="G621">
            <v>5.8133333333413854E-2</v>
          </cell>
          <cell r="H621">
            <v>39600</v>
          </cell>
          <cell r="I621">
            <v>0.06</v>
          </cell>
          <cell r="J621">
            <v>-4.8374999999998636</v>
          </cell>
          <cell r="K621">
            <v>4.5</v>
          </cell>
          <cell r="L621">
            <v>1.3660000000000001</v>
          </cell>
          <cell r="M621">
            <v>0.13836235437104064</v>
          </cell>
          <cell r="N621" t="str">
            <v>&lt;=esp.prom.</v>
          </cell>
          <cell r="O621">
            <v>3231.2546153846156</v>
          </cell>
          <cell r="P621" t="str">
            <v>CUNETA TRIANGULAR</v>
          </cell>
        </row>
        <row r="622">
          <cell r="B622">
            <v>39960</v>
          </cell>
          <cell r="C622" t="str">
            <v>C.N°135A-I, R= 103.95m</v>
          </cell>
          <cell r="D622">
            <v>-0.06</v>
          </cell>
          <cell r="K622">
            <v>0</v>
          </cell>
          <cell r="L622">
            <v>3229.9640000000009</v>
          </cell>
          <cell r="M622">
            <v>3230.3186923076928</v>
          </cell>
          <cell r="N622">
            <v>3230.4686923076929</v>
          </cell>
          <cell r="O622">
            <v>3230.5436923076927</v>
          </cell>
          <cell r="P622" t="str">
            <v>ZONA RURAL</v>
          </cell>
        </row>
        <row r="623">
          <cell r="D623">
            <v>0.9</v>
          </cell>
          <cell r="E623">
            <v>-0.15</v>
          </cell>
          <cell r="F623">
            <v>-6.3333333333420422E-2</v>
          </cell>
          <cell r="H623">
            <v>-0.06</v>
          </cell>
          <cell r="J623">
            <v>1.5</v>
          </cell>
          <cell r="K623">
            <v>-5.7374999999998639</v>
          </cell>
          <cell r="L623">
            <v>3229.6006250000005</v>
          </cell>
          <cell r="M623">
            <v>3229.9744423076927</v>
          </cell>
          <cell r="P623">
            <v>0</v>
          </cell>
        </row>
        <row r="624">
          <cell r="D624">
            <v>0</v>
          </cell>
          <cell r="E624">
            <v>2.25</v>
          </cell>
          <cell r="F624">
            <v>-6.3333333333420422E-2</v>
          </cell>
          <cell r="H624">
            <v>-0.06</v>
          </cell>
          <cell r="J624">
            <v>1.5</v>
          </cell>
          <cell r="K624">
            <v>-5.5124999999997275</v>
          </cell>
          <cell r="N624">
            <v>3230.1379423076928</v>
          </cell>
        </row>
        <row r="625">
          <cell r="D625">
            <v>1.2</v>
          </cell>
          <cell r="E625">
            <v>0.9</v>
          </cell>
          <cell r="F625">
            <v>-6.3333333333420422E-2</v>
          </cell>
          <cell r="H625">
            <v>-0.06</v>
          </cell>
          <cell r="K625">
            <v>-5.4</v>
          </cell>
          <cell r="O625">
            <v>3230.2196923076926</v>
          </cell>
          <cell r="P625">
            <v>0</v>
          </cell>
        </row>
        <row r="626">
          <cell r="E626">
            <v>0.06</v>
          </cell>
          <cell r="G626">
            <v>6.5135135135131195E-2</v>
          </cell>
          <cell r="I626">
            <v>0.06</v>
          </cell>
          <cell r="J626">
            <v>2</v>
          </cell>
          <cell r="K626">
            <v>4.9499999999998181</v>
          </cell>
          <cell r="L626">
            <v>3230.2864189189199</v>
          </cell>
          <cell r="M626">
            <v>3230.6156923076928</v>
          </cell>
        </row>
        <row r="627">
          <cell r="E627">
            <v>0</v>
          </cell>
          <cell r="G627">
            <v>6.5135135135131195E-2</v>
          </cell>
          <cell r="I627">
            <v>0.06</v>
          </cell>
          <cell r="J627">
            <v>2</v>
          </cell>
          <cell r="K627">
            <v>4.6499999999996362</v>
          </cell>
          <cell r="M627">
            <v>5.1750224999999999</v>
          </cell>
          <cell r="N627">
            <v>3230.7476923076929</v>
          </cell>
          <cell r="O627">
            <v>-10000.000000023305</v>
          </cell>
          <cell r="P627">
            <v>627</v>
          </cell>
        </row>
        <row r="628">
          <cell r="D628">
            <v>1.2</v>
          </cell>
          <cell r="E628">
            <v>0</v>
          </cell>
          <cell r="G628">
            <v>6.5135135135131195E-2</v>
          </cell>
          <cell r="I628">
            <v>0.06</v>
          </cell>
          <cell r="J628">
            <v>0</v>
          </cell>
          <cell r="K628">
            <v>4.5</v>
          </cell>
          <cell r="L628">
            <v>15676.892</v>
          </cell>
          <cell r="M628">
            <v>5.1751224999999996</v>
          </cell>
          <cell r="N628">
            <v>3239.3593967147726</v>
          </cell>
          <cell r="O628">
            <v>3230.8136923076927</v>
          </cell>
          <cell r="P628" t="str">
            <v>CUNETA TRIANGULAR</v>
          </cell>
        </row>
        <row r="629">
          <cell r="B629">
            <v>39970</v>
          </cell>
          <cell r="C629" t="str">
            <v>C.N°135B-I, R= 103.74m</v>
          </cell>
          <cell r="D629">
            <v>-0.06</v>
          </cell>
          <cell r="H629">
            <v>629</v>
          </cell>
          <cell r="I629">
            <v>57</v>
          </cell>
          <cell r="J629">
            <v>5.1750224999999999</v>
          </cell>
          <cell r="K629">
            <v>0</v>
          </cell>
          <cell r="L629">
            <v>3229.5440000000008</v>
          </cell>
          <cell r="M629">
            <v>3229.8777692307694</v>
          </cell>
          <cell r="N629">
            <v>3230.0277692307695</v>
          </cell>
          <cell r="O629">
            <v>3230.1027692307694</v>
          </cell>
          <cell r="P629" t="str">
            <v>ZONA RURAL</v>
          </cell>
        </row>
        <row r="630">
          <cell r="D630">
            <v>0.9</v>
          </cell>
          <cell r="E630">
            <v>-0.16499999999999998</v>
          </cell>
          <cell r="F630">
            <v>-6.1250000000086402E-2</v>
          </cell>
          <cell r="H630">
            <v>-0.06</v>
          </cell>
          <cell r="I630">
            <v>39611</v>
          </cell>
          <cell r="J630">
            <v>1.5</v>
          </cell>
          <cell r="K630">
            <v>-5.7374999999998639</v>
          </cell>
          <cell r="L630">
            <v>3229.1925781250002</v>
          </cell>
          <cell r="M630">
            <v>3229.5335192307693</v>
          </cell>
          <cell r="N630">
            <v>3239.9817209302328</v>
          </cell>
          <cell r="O630">
            <v>3240.2799999999993</v>
          </cell>
          <cell r="P630">
            <v>0</v>
          </cell>
        </row>
        <row r="631">
          <cell r="D631">
            <v>0</v>
          </cell>
          <cell r="E631">
            <v>2.4750000000000001</v>
          </cell>
          <cell r="F631">
            <v>-6.1250000000086402E-2</v>
          </cell>
          <cell r="H631">
            <v>-0.06</v>
          </cell>
          <cell r="I631">
            <v>39613</v>
          </cell>
          <cell r="J631">
            <v>1.5</v>
          </cell>
          <cell r="K631">
            <v>-5.5124999999997275</v>
          </cell>
          <cell r="L631">
            <v>29611.342000000001</v>
          </cell>
          <cell r="M631">
            <v>-4.8374999999998636</v>
          </cell>
          <cell r="N631">
            <v>3229.6970192307695</v>
          </cell>
          <cell r="O631">
            <v>0.66666666666666663</v>
          </cell>
          <cell r="P631">
            <v>631</v>
          </cell>
        </row>
        <row r="632">
          <cell r="D632">
            <v>1.2</v>
          </cell>
          <cell r="E632">
            <v>0.9</v>
          </cell>
          <cell r="F632">
            <v>-6.1250000000086402E-2</v>
          </cell>
          <cell r="H632">
            <v>-0.06</v>
          </cell>
          <cell r="I632">
            <v>39610</v>
          </cell>
          <cell r="J632">
            <v>4.3</v>
          </cell>
          <cell r="K632">
            <v>-5.4</v>
          </cell>
          <cell r="L632">
            <v>29611.342000000001</v>
          </cell>
          <cell r="M632">
            <v>-6.3374999999998636</v>
          </cell>
          <cell r="N632">
            <v>3239.8099602272728</v>
          </cell>
          <cell r="O632">
            <v>3229.7787692307693</v>
          </cell>
          <cell r="P632">
            <v>0</v>
          </cell>
        </row>
        <row r="633">
          <cell r="E633">
            <v>0.06</v>
          </cell>
          <cell r="G633">
            <v>5.8108108108024532E-2</v>
          </cell>
          <cell r="I633">
            <v>0.06</v>
          </cell>
          <cell r="J633">
            <v>2</v>
          </cell>
          <cell r="K633">
            <v>4.9499999999998181</v>
          </cell>
          <cell r="L633">
            <v>3229.8316351351355</v>
          </cell>
          <cell r="M633">
            <v>3230.1747692307695</v>
          </cell>
          <cell r="N633">
            <v>3240.4479999999999</v>
          </cell>
          <cell r="O633">
            <v>-5.1692307692519535E-2</v>
          </cell>
          <cell r="P633">
            <v>633</v>
          </cell>
        </row>
        <row r="634">
          <cell r="E634">
            <v>0</v>
          </cell>
          <cell r="G634">
            <v>5.8108108108024532E-2</v>
          </cell>
          <cell r="I634">
            <v>0.06</v>
          </cell>
          <cell r="J634">
            <v>2</v>
          </cell>
          <cell r="K634">
            <v>4.6499999999996362</v>
          </cell>
          <cell r="L634">
            <v>5146.3429999999998</v>
          </cell>
          <cell r="M634">
            <v>-4.25</v>
          </cell>
          <cell r="N634">
            <v>3230.3067692307695</v>
          </cell>
          <cell r="O634">
            <v>3240.2799999999993</v>
          </cell>
          <cell r="P634">
            <v>634</v>
          </cell>
        </row>
        <row r="635">
          <cell r="D635">
            <v>1.2</v>
          </cell>
          <cell r="E635">
            <v>0</v>
          </cell>
          <cell r="G635">
            <v>5.8108108108024532E-2</v>
          </cell>
          <cell r="I635">
            <v>0.06</v>
          </cell>
          <cell r="J635">
            <v>-3.25</v>
          </cell>
          <cell r="K635">
            <v>4.5</v>
          </cell>
          <cell r="L635">
            <v>5146.3429999999998</v>
          </cell>
          <cell r="M635">
            <v>5.1750074999999995</v>
          </cell>
          <cell r="N635">
            <v>0</v>
          </cell>
          <cell r="O635">
            <v>3230.3727692307693</v>
          </cell>
          <cell r="P635" t="str">
            <v>CUNETA TRIANGULAR</v>
          </cell>
        </row>
        <row r="636">
          <cell r="B636">
            <v>39980</v>
          </cell>
          <cell r="C636" t="str">
            <v>C.N°135B-I, R= 103.74m</v>
          </cell>
          <cell r="D636">
            <v>-0.06</v>
          </cell>
          <cell r="J636">
            <v>-5.2271362387071276</v>
          </cell>
          <cell r="K636">
            <v>0</v>
          </cell>
          <cell r="L636">
            <v>3229.0840000000007</v>
          </cell>
          <cell r="M636">
            <v>3229.4368461538465</v>
          </cell>
          <cell r="N636">
            <v>3229.5868461538466</v>
          </cell>
          <cell r="O636">
            <v>3229.6618461538465</v>
          </cell>
          <cell r="P636" t="str">
            <v>ZONA RURAL</v>
          </cell>
        </row>
        <row r="637">
          <cell r="D637">
            <v>0.9</v>
          </cell>
          <cell r="E637">
            <v>-0.18</v>
          </cell>
          <cell r="F637">
            <v>-5.7500000000004547E-2</v>
          </cell>
          <cell r="H637">
            <v>-0.06</v>
          </cell>
          <cell r="I637">
            <v>0</v>
          </cell>
          <cell r="J637">
            <v>1.5</v>
          </cell>
          <cell r="K637">
            <v>-5.7374999999998639</v>
          </cell>
          <cell r="L637">
            <v>3228.7540937500007</v>
          </cell>
          <cell r="M637">
            <v>3229.0925961538464</v>
          </cell>
          <cell r="N637" t="str">
            <v>&lt;=esp.prom.</v>
          </cell>
          <cell r="P637">
            <v>0</v>
          </cell>
        </row>
        <row r="638">
          <cell r="D638">
            <v>0</v>
          </cell>
          <cell r="E638">
            <v>2.7</v>
          </cell>
          <cell r="F638">
            <v>-5.7500000000004547E-2</v>
          </cell>
          <cell r="H638">
            <v>-0.06</v>
          </cell>
          <cell r="J638">
            <v>1.5</v>
          </cell>
          <cell r="K638">
            <v>-5.5124999999997275</v>
          </cell>
          <cell r="N638">
            <v>3229.2560961538466</v>
          </cell>
        </row>
        <row r="639">
          <cell r="D639">
            <v>1.2</v>
          </cell>
          <cell r="E639">
            <v>0.9</v>
          </cell>
          <cell r="F639">
            <v>-5.7500000000004547E-2</v>
          </cell>
          <cell r="H639">
            <v>-0.06</v>
          </cell>
          <cell r="K639">
            <v>-5.4</v>
          </cell>
          <cell r="O639">
            <v>3229.3378461538464</v>
          </cell>
          <cell r="P639">
            <v>0</v>
          </cell>
        </row>
        <row r="640">
          <cell r="E640">
            <v>0.06</v>
          </cell>
          <cell r="G640">
            <v>6.2191780821879934E-2</v>
          </cell>
          <cell r="I640">
            <v>0.06</v>
          </cell>
          <cell r="J640">
            <v>2</v>
          </cell>
          <cell r="K640">
            <v>4.9499999999998181</v>
          </cell>
          <cell r="L640">
            <v>3229.3918493150691</v>
          </cell>
          <cell r="M640">
            <v>3229.7338461538466</v>
          </cell>
        </row>
        <row r="641">
          <cell r="E641">
            <v>0</v>
          </cell>
          <cell r="G641">
            <v>6.2191780821879934E-2</v>
          </cell>
          <cell r="I641">
            <v>0.06</v>
          </cell>
          <cell r="J641">
            <v>2</v>
          </cell>
          <cell r="K641">
            <v>4.6499999999996362</v>
          </cell>
          <cell r="N641">
            <v>3229.8658461538466</v>
          </cell>
        </row>
        <row r="642">
          <cell r="D642">
            <v>1.2</v>
          </cell>
          <cell r="E642">
            <v>0</v>
          </cell>
          <cell r="G642">
            <v>6.2191780821879934E-2</v>
          </cell>
          <cell r="I642">
            <v>0.06</v>
          </cell>
          <cell r="K642">
            <v>4.5</v>
          </cell>
          <cell r="O642">
            <v>3229.9318461538464</v>
          </cell>
          <cell r="P642" t="str">
            <v>CUNETA TRIANGULAR</v>
          </cell>
        </row>
        <row r="643">
          <cell r="B643">
            <v>39990</v>
          </cell>
          <cell r="C643" t="str">
            <v>C.N°135B-I, R= 103.74m</v>
          </cell>
          <cell r="D643">
            <v>-0.06</v>
          </cell>
          <cell r="I643">
            <v>39617</v>
          </cell>
          <cell r="J643">
            <v>-4.8374999999998636</v>
          </cell>
          <cell r="K643">
            <v>0</v>
          </cell>
          <cell r="L643">
            <v>3228.6540000000009</v>
          </cell>
          <cell r="M643">
            <v>3228.9959230769232</v>
          </cell>
          <cell r="N643">
            <v>3229.1459230769233</v>
          </cell>
          <cell r="O643">
            <v>3229.2209230769231</v>
          </cell>
          <cell r="P643" t="str">
            <v>ZONA RURAL</v>
          </cell>
        </row>
        <row r="644">
          <cell r="D644">
            <v>0.9</v>
          </cell>
          <cell r="E644">
            <v>-0.19500000000000001</v>
          </cell>
          <cell r="F644">
            <v>-5.4074074074086653E-2</v>
          </cell>
          <cell r="H644">
            <v>-0.06</v>
          </cell>
          <cell r="I644">
            <v>39619</v>
          </cell>
          <cell r="J644">
            <v>1.5</v>
          </cell>
          <cell r="K644">
            <v>-5.7374999999998639</v>
          </cell>
          <cell r="L644">
            <v>3228.3437500000009</v>
          </cell>
          <cell r="M644">
            <v>3228.6516730769231</v>
          </cell>
          <cell r="N644">
            <v>3239.5904736365524</v>
          </cell>
          <cell r="O644">
            <v>57240.815473762406</v>
          </cell>
          <cell r="P644">
            <v>0</v>
          </cell>
        </row>
        <row r="645">
          <cell r="D645">
            <v>0</v>
          </cell>
          <cell r="E645">
            <v>2.9249999999999998</v>
          </cell>
          <cell r="F645">
            <v>-5.4074074074086653E-2</v>
          </cell>
          <cell r="H645">
            <v>-0.06</v>
          </cell>
          <cell r="I645">
            <v>58</v>
          </cell>
          <cell r="J645">
            <v>1.5</v>
          </cell>
          <cell r="K645">
            <v>-5.5124999999997275</v>
          </cell>
          <cell r="L645">
            <v>33178.762000000002</v>
          </cell>
          <cell r="M645">
            <v>4.3499999999999996</v>
          </cell>
          <cell r="N645">
            <v>3228.8151730769232</v>
          </cell>
          <cell r="O645">
            <v>-5.9310344827736117E-2</v>
          </cell>
          <cell r="P645">
            <v>645</v>
          </cell>
        </row>
        <row r="646">
          <cell r="D646">
            <v>1.2</v>
          </cell>
          <cell r="E646">
            <v>0.9</v>
          </cell>
          <cell r="F646">
            <v>-5.4074074074086653E-2</v>
          </cell>
          <cell r="H646">
            <v>-0.06</v>
          </cell>
          <cell r="I646">
            <v>39621</v>
          </cell>
          <cell r="J646">
            <v>5.4000555752794819</v>
          </cell>
          <cell r="K646">
            <v>-5.4</v>
          </cell>
          <cell r="L646">
            <v>33178.868999999999</v>
          </cell>
          <cell r="M646">
            <v>5.35</v>
          </cell>
          <cell r="N646">
            <v>3240.2626896551724</v>
          </cell>
          <cell r="O646">
            <v>3228.896923076923</v>
          </cell>
          <cell r="P646">
            <v>0</v>
          </cell>
        </row>
        <row r="647">
          <cell r="E647">
            <v>0.06</v>
          </cell>
          <cell r="G647">
            <v>5.5833333333339397E-2</v>
          </cell>
          <cell r="I647">
            <v>0.06</v>
          </cell>
          <cell r="J647">
            <v>2</v>
          </cell>
          <cell r="K647">
            <v>4.9499999999998181</v>
          </cell>
          <cell r="L647">
            <v>3228.9303750000008</v>
          </cell>
          <cell r="M647">
            <v>3229.2929230769232</v>
          </cell>
          <cell r="N647">
            <v>3241.2047249865523</v>
          </cell>
          <cell r="O647">
            <v>0.66666666666666663</v>
          </cell>
          <cell r="P647">
            <v>647</v>
          </cell>
        </row>
        <row r="648">
          <cell r="E648">
            <v>0</v>
          </cell>
          <cell r="G648">
            <v>5.5833333333339397E-2</v>
          </cell>
          <cell r="H648">
            <v>39619</v>
          </cell>
          <cell r="I648">
            <v>0.06</v>
          </cell>
          <cell r="J648">
            <v>2</v>
          </cell>
          <cell r="K648">
            <v>4.6499999999996362</v>
          </cell>
          <cell r="L648">
            <v>29776.383999999998</v>
          </cell>
          <cell r="M648">
            <v>-6.3374999999998636</v>
          </cell>
          <cell r="N648">
            <v>3229.4249230769233</v>
          </cell>
          <cell r="O648">
            <v>3244.4297249865522</v>
          </cell>
          <cell r="P648">
            <v>648</v>
          </cell>
        </row>
        <row r="649">
          <cell r="D649">
            <v>1.2</v>
          </cell>
          <cell r="E649">
            <v>0</v>
          </cell>
          <cell r="G649">
            <v>5.5833333333339397E-2</v>
          </cell>
          <cell r="I649">
            <v>0.06</v>
          </cell>
          <cell r="J649">
            <v>0</v>
          </cell>
          <cell r="K649">
            <v>4.5</v>
          </cell>
          <cell r="L649">
            <v>15679.77</v>
          </cell>
          <cell r="M649">
            <v>-3.45</v>
          </cell>
          <cell r="N649">
            <v>3240.7620000000002</v>
          </cell>
          <cell r="O649">
            <v>3229.4909230769231</v>
          </cell>
          <cell r="P649" t="str">
            <v>CUNETA TRIANGULAR</v>
          </cell>
        </row>
        <row r="650">
          <cell r="B650">
            <v>40000</v>
          </cell>
          <cell r="C650" t="str">
            <v>C.N°135B-I, R= 103.74m</v>
          </cell>
          <cell r="D650">
            <v>-0.06</v>
          </cell>
          <cell r="J650">
            <v>-3.45</v>
          </cell>
          <cell r="K650">
            <v>0</v>
          </cell>
          <cell r="L650">
            <v>3228.2055000000005</v>
          </cell>
          <cell r="M650">
            <v>3228.5550000000003</v>
          </cell>
          <cell r="N650">
            <v>3228.7050000000004</v>
          </cell>
          <cell r="O650">
            <v>3228.78</v>
          </cell>
          <cell r="P650" t="str">
            <v>ZONA RURAL</v>
          </cell>
        </row>
        <row r="651">
          <cell r="D651">
            <v>0.9</v>
          </cell>
          <cell r="E651">
            <v>-0.21000000000000002</v>
          </cell>
          <cell r="F651">
            <v>-4.7073170731647872E-2</v>
          </cell>
          <cell r="H651">
            <v>-0.06</v>
          </cell>
          <cell r="J651">
            <v>1.5</v>
          </cell>
          <cell r="K651">
            <v>-5.7374999999998639</v>
          </cell>
          <cell r="L651">
            <v>3227.9354176829274</v>
          </cell>
          <cell r="M651">
            <v>3228.2107500000002</v>
          </cell>
          <cell r="N651">
            <v>0</v>
          </cell>
          <cell r="O651">
            <v>-600.0973146796556</v>
          </cell>
          <cell r="P651">
            <v>0</v>
          </cell>
        </row>
        <row r="652">
          <cell r="D652">
            <v>0</v>
          </cell>
          <cell r="E652">
            <v>3.15</v>
          </cell>
          <cell r="F652">
            <v>-4.7073170731647872E-2</v>
          </cell>
          <cell r="H652">
            <v>-0.06</v>
          </cell>
          <cell r="J652">
            <v>1.5</v>
          </cell>
          <cell r="K652">
            <v>-5.5124999999997275</v>
          </cell>
          <cell r="L652">
            <v>-1662.328</v>
          </cell>
          <cell r="M652">
            <v>0</v>
          </cell>
          <cell r="N652">
            <v>3228.3742500000003</v>
          </cell>
          <cell r="O652">
            <v>3240.53</v>
          </cell>
          <cell r="P652">
            <v>652</v>
          </cell>
        </row>
        <row r="653">
          <cell r="D653">
            <v>1.2</v>
          </cell>
          <cell r="E653">
            <v>0.9</v>
          </cell>
          <cell r="F653">
            <v>-4.7073170731647872E-2</v>
          </cell>
          <cell r="H653">
            <v>-0.06</v>
          </cell>
          <cell r="I653">
            <v>0</v>
          </cell>
          <cell r="J653">
            <v>-4.8374999999998636</v>
          </cell>
          <cell r="K653">
            <v>-5.4</v>
          </cell>
          <cell r="L653">
            <v>2.4249999999999998</v>
          </cell>
          <cell r="M653">
            <v>0.23107642687455385</v>
          </cell>
          <cell r="N653" t="str">
            <v>&lt;=esp.prom.</v>
          </cell>
          <cell r="O653">
            <v>3228.4560000000001</v>
          </cell>
          <cell r="P653">
            <v>0</v>
          </cell>
        </row>
        <row r="654">
          <cell r="E654">
            <v>0.06</v>
          </cell>
          <cell r="G654">
            <v>6.3055555555643475E-2</v>
          </cell>
          <cell r="I654">
            <v>0.06</v>
          </cell>
          <cell r="J654">
            <v>2</v>
          </cell>
          <cell r="K654">
            <v>4.9499999999998181</v>
          </cell>
          <cell r="L654">
            <v>3228.5176250000009</v>
          </cell>
          <cell r="M654">
            <v>3228.8520000000003</v>
          </cell>
        </row>
        <row r="655">
          <cell r="E655">
            <v>0</v>
          </cell>
          <cell r="G655">
            <v>6.3055555555643475E-2</v>
          </cell>
          <cell r="I655">
            <v>0.06</v>
          </cell>
          <cell r="J655">
            <v>2</v>
          </cell>
          <cell r="K655">
            <v>4.6499999999996362</v>
          </cell>
          <cell r="N655">
            <v>3228.9840000000004</v>
          </cell>
        </row>
        <row r="656">
          <cell r="D656">
            <v>1.2</v>
          </cell>
          <cell r="E656">
            <v>0</v>
          </cell>
          <cell r="G656">
            <v>6.3055555555643475E-2</v>
          </cell>
          <cell r="I656">
            <v>0.06</v>
          </cell>
          <cell r="K656">
            <v>4.5</v>
          </cell>
          <cell r="O656">
            <v>3229.05</v>
          </cell>
          <cell r="P656" t="str">
            <v>CUNETA TRIANGULAR</v>
          </cell>
        </row>
        <row r="657">
          <cell r="B657">
            <v>38900</v>
          </cell>
          <cell r="C657" t="str">
            <v>C.N°135B-I, R= 103.74m</v>
          </cell>
          <cell r="D657">
            <v>-0.06</v>
          </cell>
          <cell r="K657">
            <v>0</v>
          </cell>
          <cell r="L657" t="e">
            <v>#N/A</v>
          </cell>
          <cell r="M657" t="e">
            <v>#DIV/0!</v>
          </cell>
          <cell r="N657" t="e">
            <v>#DIV/0!</v>
          </cell>
          <cell r="O657" t="e">
            <v>#DIV/0!</v>
          </cell>
          <cell r="P657" t="str">
            <v>ZONA RURAL</v>
          </cell>
        </row>
        <row r="658">
          <cell r="D658">
            <v>0.9</v>
          </cell>
          <cell r="E658" t="e">
            <v>#DIV/0!</v>
          </cell>
          <cell r="F658" t="e">
            <v>#N/A</v>
          </cell>
          <cell r="H658" t="e">
            <v>#DIV/0!</v>
          </cell>
          <cell r="J658">
            <v>1.5</v>
          </cell>
          <cell r="K658" t="e">
            <v>#DIV/0!</v>
          </cell>
          <cell r="L658" t="e">
            <v>#N/A</v>
          </cell>
          <cell r="M658" t="e">
            <v>#DIV/0!</v>
          </cell>
        </row>
        <row r="659">
          <cell r="D659">
            <v>0</v>
          </cell>
          <cell r="E659" t="e">
            <v>#DIV/0!</v>
          </cell>
          <cell r="F659" t="e">
            <v>#N/A</v>
          </cell>
          <cell r="H659" t="e">
            <v>#DIV/0!</v>
          </cell>
          <cell r="I659">
            <v>39627</v>
          </cell>
          <cell r="J659">
            <v>1.5</v>
          </cell>
          <cell r="K659" t="e">
            <v>#DIV/0!</v>
          </cell>
          <cell r="M659">
            <v>5.4000225000000004</v>
          </cell>
          <cell r="N659" t="e">
            <v>#DIV/0!</v>
          </cell>
          <cell r="O659">
            <v>-10000.000000023305</v>
          </cell>
          <cell r="P659">
            <v>659</v>
          </cell>
        </row>
        <row r="660">
          <cell r="D660">
            <v>1.2</v>
          </cell>
          <cell r="E660" t="e">
            <v>#DIV/0!</v>
          </cell>
          <cell r="F660" t="e">
            <v>#N/A</v>
          </cell>
          <cell r="H660" t="e">
            <v>#DIV/0!</v>
          </cell>
          <cell r="I660">
            <v>39629</v>
          </cell>
          <cell r="J660">
            <v>0</v>
          </cell>
          <cell r="K660" t="e">
            <v>#DIV/0!</v>
          </cell>
          <cell r="L660">
            <v>15679.888999999999</v>
          </cell>
          <cell r="M660">
            <v>5.4001225000000002</v>
          </cell>
          <cell r="N660">
            <v>3239.8516258689351</v>
          </cell>
          <cell r="O660" t="e">
            <v>#DIV/0!</v>
          </cell>
          <cell r="P660">
            <v>0</v>
          </cell>
        </row>
        <row r="661">
          <cell r="E661" t="e">
            <v>#DIV/0!</v>
          </cell>
          <cell r="G661" t="e">
            <v>#N/A</v>
          </cell>
          <cell r="H661">
            <v>661</v>
          </cell>
          <cell r="I661" t="e">
            <v>#DIV/0!</v>
          </cell>
          <cell r="J661">
            <v>1.5</v>
          </cell>
          <cell r="K661" t="e">
            <v>#DIV/0!</v>
          </cell>
          <cell r="L661" t="e">
            <v>#N/A</v>
          </cell>
          <cell r="M661" t="e">
            <v>#DIV/0!</v>
          </cell>
          <cell r="N661">
            <v>3240.5949999999998</v>
          </cell>
          <cell r="O661">
            <v>-6.3953488372135325E-2</v>
          </cell>
          <cell r="P661">
            <v>661</v>
          </cell>
        </row>
        <row r="662">
          <cell r="E662" t="e">
            <v>#DIV/0!</v>
          </cell>
          <cell r="G662" t="e">
            <v>#N/A</v>
          </cell>
          <cell r="H662">
            <v>39631</v>
          </cell>
          <cell r="I662" t="e">
            <v>#DIV/0!</v>
          </cell>
          <cell r="J662">
            <v>2</v>
          </cell>
          <cell r="K662" t="e">
            <v>#DIV/0!</v>
          </cell>
          <cell r="L662">
            <v>33181.542000000001</v>
          </cell>
          <cell r="M662">
            <v>5.3</v>
          </cell>
          <cell r="N662" t="e">
            <v>#DIV/0!</v>
          </cell>
          <cell r="O662">
            <v>3240.87</v>
          </cell>
          <cell r="P662">
            <v>662</v>
          </cell>
        </row>
        <row r="663">
          <cell r="D663">
            <v>1.2</v>
          </cell>
          <cell r="E663" t="e">
            <v>#DIV/0!</v>
          </cell>
          <cell r="G663" t="e">
            <v>#N/A</v>
          </cell>
          <cell r="I663" t="e">
            <v>#DIV/0!</v>
          </cell>
          <cell r="J663">
            <v>4.3</v>
          </cell>
          <cell r="K663" t="e">
            <v>#DIV/0!</v>
          </cell>
          <cell r="L663">
            <v>29616.746999999999</v>
          </cell>
          <cell r="M663">
            <v>-4.8374999999998636</v>
          </cell>
          <cell r="N663">
            <v>3241.465877218935</v>
          </cell>
          <cell r="O663" t="e">
            <v>#DIV/0!</v>
          </cell>
          <cell r="P663">
            <v>0</v>
          </cell>
        </row>
        <row r="664">
          <cell r="B664">
            <v>38910</v>
          </cell>
          <cell r="C664" t="str">
            <v>C.N°135B-I, R= 103.74m</v>
          </cell>
          <cell r="D664">
            <v>-0.06</v>
          </cell>
          <cell r="H664">
            <v>39629</v>
          </cell>
          <cell r="I664">
            <v>39630</v>
          </cell>
          <cell r="J664">
            <v>4.3</v>
          </cell>
          <cell r="K664">
            <v>0</v>
          </cell>
          <cell r="L664" t="e">
            <v>#N/A</v>
          </cell>
          <cell r="M664" t="e">
            <v>#DIV/0!</v>
          </cell>
          <cell r="N664" t="e">
            <v>#DIV/0!</v>
          </cell>
          <cell r="O664" t="e">
            <v>#DIV/0!</v>
          </cell>
          <cell r="P664" t="str">
            <v>ZONA RURAL</v>
          </cell>
        </row>
        <row r="665">
          <cell r="D665">
            <v>0.9</v>
          </cell>
          <cell r="E665" t="e">
            <v>#DIV/0!</v>
          </cell>
          <cell r="F665" t="e">
            <v>#N/A</v>
          </cell>
          <cell r="H665" t="e">
            <v>#DIV/0!</v>
          </cell>
          <cell r="J665">
            <v>1.5</v>
          </cell>
          <cell r="K665" t="e">
            <v>#DIV/0!</v>
          </cell>
          <cell r="L665" t="e">
            <v>#N/A</v>
          </cell>
          <cell r="M665" t="e">
            <v>#DIV/0!</v>
          </cell>
          <cell r="N665">
            <v>3241.0549999999998</v>
          </cell>
          <cell r="O665">
            <v>-5.1388888889050598E-2</v>
          </cell>
          <cell r="P665">
            <v>665</v>
          </cell>
        </row>
        <row r="666">
          <cell r="D666">
            <v>0</v>
          </cell>
          <cell r="E666" t="e">
            <v>#DIV/0!</v>
          </cell>
          <cell r="F666" t="e">
            <v>#N/A</v>
          </cell>
          <cell r="H666" t="e">
            <v>#DIV/0!</v>
          </cell>
          <cell r="J666">
            <v>1.5</v>
          </cell>
          <cell r="K666" t="e">
            <v>#DIV/0!</v>
          </cell>
          <cell r="L666">
            <v>4012.9470000000001</v>
          </cell>
          <cell r="M666">
            <v>-4.5999999999999996</v>
          </cell>
          <cell r="N666" t="e">
            <v>#DIV/0!</v>
          </cell>
          <cell r="O666">
            <v>3240.8699999999994</v>
          </cell>
          <cell r="P666">
            <v>666</v>
          </cell>
        </row>
        <row r="667">
          <cell r="D667">
            <v>1.2</v>
          </cell>
          <cell r="E667" t="e">
            <v>#DIV/0!</v>
          </cell>
          <cell r="F667" t="e">
            <v>#N/A</v>
          </cell>
          <cell r="H667" t="e">
            <v>#DIV/0!</v>
          </cell>
          <cell r="J667">
            <v>-3.6</v>
          </cell>
          <cell r="K667" t="e">
            <v>#DIV/0!</v>
          </cell>
          <cell r="L667">
            <v>4012.9470000000001</v>
          </cell>
          <cell r="M667">
            <v>5.4000075000000001</v>
          </cell>
          <cell r="N667">
            <v>0</v>
          </cell>
          <cell r="O667" t="e">
            <v>#DIV/0!</v>
          </cell>
          <cell r="P667">
            <v>0</v>
          </cell>
        </row>
        <row r="668">
          <cell r="E668" t="e">
            <v>#DIV/0!</v>
          </cell>
          <cell r="G668" t="e">
            <v>#N/A</v>
          </cell>
          <cell r="I668" t="e">
            <v>#DIV/0!</v>
          </cell>
          <cell r="J668">
            <v>1.5</v>
          </cell>
          <cell r="K668" t="e">
            <v>#DIV/0!</v>
          </cell>
          <cell r="L668" t="e">
            <v>#N/A</v>
          </cell>
          <cell r="M668" t="e">
            <v>#DIV/0!</v>
          </cell>
          <cell r="N668">
            <v>3240.82</v>
          </cell>
          <cell r="O668">
            <v>3240.82</v>
          </cell>
          <cell r="P668">
            <v>668</v>
          </cell>
        </row>
        <row r="669">
          <cell r="E669" t="e">
            <v>#DIV/0!</v>
          </cell>
          <cell r="G669" t="e">
            <v>#N/A</v>
          </cell>
          <cell r="H669">
            <v>39630</v>
          </cell>
          <cell r="I669" t="e">
            <v>#DIV/0!</v>
          </cell>
          <cell r="J669">
            <v>2</v>
          </cell>
          <cell r="K669" t="e">
            <v>#DIV/0!</v>
          </cell>
          <cell r="L669">
            <v>2.1859999999999999</v>
          </cell>
          <cell r="M669">
            <v>0.20860050544398115</v>
          </cell>
          <cell r="N669" t="e">
            <v>#DIV/0!</v>
          </cell>
        </row>
        <row r="670">
          <cell r="D670">
            <v>1.2</v>
          </cell>
          <cell r="E670" t="e">
            <v>#DIV/0!</v>
          </cell>
          <cell r="G670" t="e">
            <v>#N/A</v>
          </cell>
          <cell r="I670" t="e">
            <v>#DIV/0!</v>
          </cell>
          <cell r="K670" t="e">
            <v>#DIV/0!</v>
          </cell>
          <cell r="O670" t="e">
            <v>#DIV/0!</v>
          </cell>
          <cell r="P670">
            <v>0</v>
          </cell>
        </row>
        <row r="671">
          <cell r="B671">
            <v>38920</v>
          </cell>
          <cell r="C671" t="str">
            <v>C.N°135B-I, R= 103.74m</v>
          </cell>
          <cell r="D671">
            <v>-0.06</v>
          </cell>
          <cell r="K671">
            <v>0</v>
          </cell>
          <cell r="L671" t="e">
            <v>#N/A</v>
          </cell>
          <cell r="M671" t="e">
            <v>#DIV/0!</v>
          </cell>
          <cell r="N671" t="e">
            <v>#DIV/0!</v>
          </cell>
          <cell r="O671" t="e">
            <v>#DIV/0!</v>
          </cell>
          <cell r="P671" t="str">
            <v>ZONA RURAL</v>
          </cell>
        </row>
        <row r="672">
          <cell r="D672">
            <v>0.9</v>
          </cell>
          <cell r="E672" t="e">
            <v>#DIV/0!</v>
          </cell>
          <cell r="F672" t="e">
            <v>#N/A</v>
          </cell>
          <cell r="H672" t="e">
            <v>#DIV/0!</v>
          </cell>
          <cell r="J672">
            <v>1.5</v>
          </cell>
          <cell r="K672" t="e">
            <v>#DIV/0!</v>
          </cell>
          <cell r="L672" t="e">
            <v>#N/A</v>
          </cell>
          <cell r="M672" t="e">
            <v>#DIV/0!</v>
          </cell>
        </row>
        <row r="673">
          <cell r="D673">
            <v>0</v>
          </cell>
          <cell r="E673" t="e">
            <v>#DIV/0!</v>
          </cell>
          <cell r="F673" t="e">
            <v>#N/A</v>
          </cell>
          <cell r="H673" t="e">
            <v>#DIV/0!</v>
          </cell>
          <cell r="J673">
            <v>1.5</v>
          </cell>
          <cell r="K673" t="e">
            <v>#DIV/0!</v>
          </cell>
          <cell r="N673" t="e">
            <v>#DIV/0!</v>
          </cell>
        </row>
        <row r="674">
          <cell r="D674">
            <v>1.2</v>
          </cell>
          <cell r="E674" t="e">
            <v>#DIV/0!</v>
          </cell>
          <cell r="F674" t="e">
            <v>#N/A</v>
          </cell>
          <cell r="H674" t="e">
            <v>#DIV/0!</v>
          </cell>
          <cell r="K674" t="e">
            <v>#DIV/0!</v>
          </cell>
          <cell r="O674" t="e">
            <v>#DIV/0!</v>
          </cell>
          <cell r="P674">
            <v>0</v>
          </cell>
        </row>
        <row r="675">
          <cell r="E675" t="e">
            <v>#DIV/0!</v>
          </cell>
          <cell r="G675" t="e">
            <v>#N/A</v>
          </cell>
          <cell r="I675" t="e">
            <v>#DIV/0!</v>
          </cell>
          <cell r="J675">
            <v>1.5</v>
          </cell>
          <cell r="K675" t="e">
            <v>#DIV/0!</v>
          </cell>
          <cell r="L675" t="e">
            <v>#N/A</v>
          </cell>
          <cell r="M675" t="e">
            <v>#DIV/0!</v>
          </cell>
          <cell r="N675">
            <v>3241.051728074422</v>
          </cell>
          <cell r="O675">
            <v>-10000.000000023305</v>
          </cell>
          <cell r="P675">
            <v>675</v>
          </cell>
        </row>
        <row r="676">
          <cell r="E676" t="e">
            <v>#DIV/0!</v>
          </cell>
          <cell r="G676" t="e">
            <v>#N/A</v>
          </cell>
          <cell r="I676" t="e">
            <v>#DIV/0!</v>
          </cell>
          <cell r="J676">
            <v>2</v>
          </cell>
          <cell r="K676" t="e">
            <v>#DIV/0!</v>
          </cell>
          <cell r="L676">
            <v>15680.857</v>
          </cell>
          <cell r="M676">
            <v>5.4001225000000002</v>
          </cell>
          <cell r="N676" t="e">
            <v>#DIV/0!</v>
          </cell>
          <cell r="O676">
            <v>57241.276728200275</v>
          </cell>
          <cell r="P676">
            <v>676</v>
          </cell>
        </row>
        <row r="677">
          <cell r="D677">
            <v>1.2</v>
          </cell>
          <cell r="E677" t="e">
            <v>#DIV/0!</v>
          </cell>
          <cell r="G677" t="e">
            <v>#N/A</v>
          </cell>
          <cell r="H677">
            <v>677</v>
          </cell>
          <cell r="I677" t="e">
            <v>#DIV/0!</v>
          </cell>
          <cell r="J677">
            <v>5.4000225000000004</v>
          </cell>
          <cell r="K677" t="e">
            <v>#DIV/0!</v>
          </cell>
          <cell r="L677">
            <v>33183.483999999997</v>
          </cell>
          <cell r="M677">
            <v>4.2</v>
          </cell>
          <cell r="N677">
            <v>3240.8079999999995</v>
          </cell>
          <cell r="O677" t="e">
            <v>#DIV/0!</v>
          </cell>
          <cell r="P677">
            <v>0</v>
          </cell>
        </row>
        <row r="678">
          <cell r="B678">
            <v>38930</v>
          </cell>
          <cell r="C678" t="str">
            <v>C.N°135B-I, R= 103.74m</v>
          </cell>
          <cell r="D678">
            <v>-0.06</v>
          </cell>
          <cell r="H678">
            <v>39641</v>
          </cell>
          <cell r="I678">
            <v>39641</v>
          </cell>
          <cell r="J678">
            <v>5.4000543588608236</v>
          </cell>
          <cell r="K678">
            <v>0</v>
          </cell>
          <cell r="L678" t="e">
            <v>#N/A</v>
          </cell>
          <cell r="M678" t="e">
            <v>#DIV/0!</v>
          </cell>
          <cell r="N678" t="e">
            <v>#DIV/0!</v>
          </cell>
          <cell r="O678" t="e">
            <v>#DIV/0!</v>
          </cell>
          <cell r="P678" t="str">
            <v>ZONA RURAL</v>
          </cell>
        </row>
        <row r="679">
          <cell r="D679">
            <v>0.9</v>
          </cell>
          <cell r="E679" t="e">
            <v>#DIV/0!</v>
          </cell>
          <cell r="F679" t="e">
            <v>#N/A</v>
          </cell>
          <cell r="H679" t="e">
            <v>#DIV/0!</v>
          </cell>
          <cell r="I679">
            <v>39643</v>
          </cell>
          <cell r="J679">
            <v>1.5</v>
          </cell>
          <cell r="K679" t="e">
            <v>#DIV/0!</v>
          </cell>
          <cell r="L679" t="e">
            <v>#N/A</v>
          </cell>
          <cell r="M679" t="e">
            <v>#DIV/0!</v>
          </cell>
          <cell r="N679">
            <v>3241.6659794244219</v>
          </cell>
          <cell r="O679">
            <v>0.66666666666666663</v>
          </cell>
          <cell r="P679">
            <v>679</v>
          </cell>
        </row>
        <row r="680">
          <cell r="D680">
            <v>0</v>
          </cell>
          <cell r="E680" t="e">
            <v>#DIV/0!</v>
          </cell>
          <cell r="F680" t="e">
            <v>#N/A</v>
          </cell>
          <cell r="H680" t="e">
            <v>#DIV/0!</v>
          </cell>
          <cell r="I680">
            <v>39640</v>
          </cell>
          <cell r="J680">
            <v>1.5</v>
          </cell>
          <cell r="K680" t="e">
            <v>#DIV/0!</v>
          </cell>
          <cell r="L680">
            <v>29294.486000000001</v>
          </cell>
          <cell r="M680">
            <v>-6.3374999999998636</v>
          </cell>
          <cell r="N680" t="e">
            <v>#DIV/0!</v>
          </cell>
          <cell r="O680">
            <v>3244.8909794244219</v>
          </cell>
          <cell r="P680">
            <v>680</v>
          </cell>
        </row>
        <row r="681">
          <cell r="D681">
            <v>1.2</v>
          </cell>
          <cell r="E681" t="e">
            <v>#DIV/0!</v>
          </cell>
          <cell r="F681" t="e">
            <v>#N/A</v>
          </cell>
          <cell r="H681" t="e">
            <v>#DIV/0!</v>
          </cell>
          <cell r="J681">
            <v>0</v>
          </cell>
          <cell r="K681" t="e">
            <v>#DIV/0!</v>
          </cell>
          <cell r="L681">
            <v>15681.912</v>
          </cell>
          <cell r="M681">
            <v>-3.75</v>
          </cell>
          <cell r="N681">
            <v>3241.2879999999996</v>
          </cell>
          <cell r="O681" t="e">
            <v>#DIV/0!</v>
          </cell>
          <cell r="P681">
            <v>0</v>
          </cell>
        </row>
        <row r="682">
          <cell r="E682" t="e">
            <v>#DIV/0!</v>
          </cell>
          <cell r="G682" t="e">
            <v>#N/A</v>
          </cell>
          <cell r="I682" t="e">
            <v>#DIV/0!</v>
          </cell>
          <cell r="J682">
            <v>1.5</v>
          </cell>
          <cell r="K682" t="e">
            <v>#DIV/0!</v>
          </cell>
          <cell r="L682" t="e">
            <v>#N/A</v>
          </cell>
          <cell r="M682" t="e">
            <v>#DIV/0!</v>
          </cell>
          <cell r="N682">
            <v>3241.346133333333</v>
          </cell>
          <cell r="O682">
            <v>3241.0699999999993</v>
          </cell>
          <cell r="P682">
            <v>682</v>
          </cell>
        </row>
        <row r="683">
          <cell r="E683" t="e">
            <v>#DIV/0!</v>
          </cell>
          <cell r="G683" t="e">
            <v>#N/A</v>
          </cell>
          <cell r="I683" t="e">
            <v>#DIV/0!</v>
          </cell>
          <cell r="J683">
            <v>2</v>
          </cell>
          <cell r="K683" t="e">
            <v>#DIV/0!</v>
          </cell>
          <cell r="L683">
            <v>3526.9279999999999</v>
          </cell>
          <cell r="M683">
            <v>5.4000075000000001</v>
          </cell>
          <cell r="N683" t="e">
            <v>#DIV/0!</v>
          </cell>
          <cell r="O683">
            <v>-600.18805529436759</v>
          </cell>
          <cell r="P683">
            <v>683</v>
          </cell>
        </row>
        <row r="684">
          <cell r="D684">
            <v>1.2</v>
          </cell>
          <cell r="E684" t="e">
            <v>#DIV/0!</v>
          </cell>
          <cell r="G684" t="e">
            <v>#N/A</v>
          </cell>
          <cell r="I684" t="e">
            <v>#DIV/0!</v>
          </cell>
          <cell r="J684">
            <v>-5.2717707290590772</v>
          </cell>
          <cell r="K684" t="e">
            <v>#DIV/0!</v>
          </cell>
          <cell r="L684">
            <v>-1405.6369999999999</v>
          </cell>
          <cell r="M684">
            <v>0</v>
          </cell>
          <cell r="N684">
            <v>3241.02</v>
          </cell>
          <cell r="O684" t="e">
            <v>#DIV/0!</v>
          </cell>
          <cell r="P684">
            <v>0</v>
          </cell>
        </row>
        <row r="685">
          <cell r="B685">
            <v>38940</v>
          </cell>
          <cell r="C685" t="str">
            <v>C.N°135B-I, R= 103.74m</v>
          </cell>
          <cell r="D685">
            <v>-0.06</v>
          </cell>
          <cell r="H685">
            <v>39640</v>
          </cell>
          <cell r="I685">
            <v>0</v>
          </cell>
          <cell r="J685">
            <v>-4.8374999999998636</v>
          </cell>
          <cell r="K685">
            <v>0</v>
          </cell>
          <cell r="L685" t="e">
            <v>#N/A</v>
          </cell>
          <cell r="M685" t="e">
            <v>#DIV/0!</v>
          </cell>
          <cell r="N685" t="e">
            <v>#DIV/0!</v>
          </cell>
          <cell r="O685" t="e">
            <v>#DIV/0!</v>
          </cell>
          <cell r="P685" t="str">
            <v>ZONA RURAL</v>
          </cell>
        </row>
        <row r="686">
          <cell r="D686">
            <v>0.9</v>
          </cell>
          <cell r="E686" t="e">
            <v>#DIV/0!</v>
          </cell>
          <cell r="F686" t="e">
            <v>#N/A</v>
          </cell>
          <cell r="H686" t="e">
            <v>#DIV/0!</v>
          </cell>
          <cell r="J686">
            <v>1.5</v>
          </cell>
          <cell r="K686" t="e">
            <v>#DIV/0!</v>
          </cell>
          <cell r="L686" t="e">
            <v>#N/A</v>
          </cell>
          <cell r="M686" t="e">
            <v>#DIV/0!</v>
          </cell>
        </row>
        <row r="687">
          <cell r="D687">
            <v>0</v>
          </cell>
          <cell r="E687" t="e">
            <v>#DIV/0!</v>
          </cell>
          <cell r="F687" t="e">
            <v>#N/A</v>
          </cell>
          <cell r="H687" t="e">
            <v>#DIV/0!</v>
          </cell>
          <cell r="J687">
            <v>1.5</v>
          </cell>
          <cell r="K687" t="e">
            <v>#DIV/0!</v>
          </cell>
          <cell r="N687" t="e">
            <v>#DIV/0!</v>
          </cell>
        </row>
        <row r="688">
          <cell r="D688">
            <v>1.2</v>
          </cell>
          <cell r="E688" t="e">
            <v>#DIV/0!</v>
          </cell>
          <cell r="F688" t="e">
            <v>#N/A</v>
          </cell>
          <cell r="H688" t="e">
            <v>#DIV/0!</v>
          </cell>
          <cell r="K688" t="e">
            <v>#DIV/0!</v>
          </cell>
          <cell r="O688" t="e">
            <v>#DIV/0!</v>
          </cell>
          <cell r="P688">
            <v>0</v>
          </cell>
        </row>
        <row r="689">
          <cell r="E689" t="e">
            <v>#DIV/0!</v>
          </cell>
          <cell r="G689" t="e">
            <v>#N/A</v>
          </cell>
          <cell r="I689" t="e">
            <v>#DIV/0!</v>
          </cell>
          <cell r="J689">
            <v>2</v>
          </cell>
          <cell r="K689" t="e">
            <v>#DIV/0!</v>
          </cell>
          <cell r="L689" t="e">
            <v>#N/A</v>
          </cell>
          <cell r="M689" t="e">
            <v>#DIV/0!</v>
          </cell>
        </row>
        <row r="690">
          <cell r="E690" t="e">
            <v>#DIV/0!</v>
          </cell>
          <cell r="G690" t="e">
            <v>#N/A</v>
          </cell>
          <cell r="I690" t="e">
            <v>#DIV/0!</v>
          </cell>
          <cell r="J690">
            <v>2</v>
          </cell>
          <cell r="K690" t="e">
            <v>#DIV/0!</v>
          </cell>
          <cell r="N690" t="e">
            <v>#DIV/0!</v>
          </cell>
        </row>
        <row r="691">
          <cell r="D691">
            <v>1.2</v>
          </cell>
          <cell r="E691" t="e">
            <v>#DIV/0!</v>
          </cell>
          <cell r="G691" t="e">
            <v>#N/A</v>
          </cell>
          <cell r="I691" t="e">
            <v>#DIV/0!</v>
          </cell>
          <cell r="J691">
            <v>-4.8374999999998636</v>
          </cell>
          <cell r="K691" t="e">
            <v>#DIV/0!</v>
          </cell>
          <cell r="M691">
            <v>5.4000225000000004</v>
          </cell>
          <cell r="N691">
            <v>3241.1907802530127</v>
          </cell>
          <cell r="O691" t="e">
            <v>#DIV/0!</v>
          </cell>
          <cell r="P691" t="str">
            <v>CUNETA TRIANGULAR</v>
          </cell>
        </row>
        <row r="692">
          <cell r="B692">
            <v>38955</v>
          </cell>
          <cell r="C692" t="str">
            <v>C.N°135B-I, R= 103.74m</v>
          </cell>
          <cell r="D692">
            <v>-0.06</v>
          </cell>
          <cell r="I692">
            <v>39649</v>
          </cell>
          <cell r="J692">
            <v>0</v>
          </cell>
          <cell r="K692">
            <v>0</v>
          </cell>
          <cell r="L692" t="e">
            <v>#N/A</v>
          </cell>
          <cell r="M692" t="e">
            <v>#DIV/0!</v>
          </cell>
          <cell r="N692" t="e">
            <v>#DIV/0!</v>
          </cell>
          <cell r="O692" t="e">
            <v>#DIV/0!</v>
          </cell>
          <cell r="P692" t="str">
            <v>ZONA RURAL</v>
          </cell>
        </row>
        <row r="693">
          <cell r="D693">
            <v>0.9</v>
          </cell>
          <cell r="E693" t="e">
            <v>#DIV/0!</v>
          </cell>
          <cell r="F693" t="e">
            <v>#N/A</v>
          </cell>
          <cell r="H693" t="e">
            <v>#DIV/0!</v>
          </cell>
          <cell r="I693">
            <v>61</v>
          </cell>
          <cell r="J693">
            <v>1.5</v>
          </cell>
          <cell r="K693" t="e">
            <v>#DIV/0!</v>
          </cell>
          <cell r="L693" t="e">
            <v>#N/A</v>
          </cell>
          <cell r="M693" t="e">
            <v>#DIV/0!</v>
          </cell>
          <cell r="N693">
            <v>3240.9729999999995</v>
          </cell>
          <cell r="O693">
            <v>-6.5121951219680341E-2</v>
          </cell>
          <cell r="P693">
            <v>693</v>
          </cell>
        </row>
        <row r="694">
          <cell r="D694">
            <v>0</v>
          </cell>
          <cell r="E694" t="e">
            <v>#DIV/0!</v>
          </cell>
          <cell r="F694" t="e">
            <v>#N/A</v>
          </cell>
          <cell r="H694" t="e">
            <v>#DIV/0!</v>
          </cell>
          <cell r="I694">
            <v>39651</v>
          </cell>
          <cell r="J694">
            <v>1.5</v>
          </cell>
          <cell r="K694" t="e">
            <v>#DIV/0!</v>
          </cell>
          <cell r="L694">
            <v>33185.006000000001</v>
          </cell>
          <cell r="M694">
            <v>5.0999999999999996</v>
          </cell>
          <cell r="N694" t="e">
            <v>#DIV/0!</v>
          </cell>
          <cell r="O694">
            <v>3241.2400000000002</v>
          </cell>
          <cell r="P694">
            <v>694</v>
          </cell>
        </row>
        <row r="695">
          <cell r="D695">
            <v>1.2</v>
          </cell>
          <cell r="E695" t="e">
            <v>#DIV/0!</v>
          </cell>
          <cell r="F695" t="e">
            <v>#N/A</v>
          </cell>
          <cell r="H695" t="e">
            <v>#DIV/0!</v>
          </cell>
          <cell r="I695">
            <v>39653</v>
          </cell>
          <cell r="J695">
            <v>4.0999999999999996</v>
          </cell>
          <cell r="K695" t="e">
            <v>#DIV/0!</v>
          </cell>
          <cell r="L695">
            <v>28971.625</v>
          </cell>
          <cell r="M695">
            <v>-4.8374999999998636</v>
          </cell>
          <cell r="N695">
            <v>3241.8050316030126</v>
          </cell>
          <cell r="O695" t="e">
            <v>#DIV/0!</v>
          </cell>
          <cell r="P695">
            <v>0</v>
          </cell>
        </row>
        <row r="696">
          <cell r="E696" t="e">
            <v>#DIV/0!</v>
          </cell>
          <cell r="G696" t="e">
            <v>#N/A</v>
          </cell>
          <cell r="H696">
            <v>39649</v>
          </cell>
          <cell r="I696" t="e">
            <v>#DIV/0!</v>
          </cell>
          <cell r="J696">
            <v>2</v>
          </cell>
          <cell r="K696" t="e">
            <v>#DIV/0!</v>
          </cell>
          <cell r="L696" t="e">
            <v>#N/A</v>
          </cell>
          <cell r="M696" t="e">
            <v>#DIV/0!</v>
          </cell>
          <cell r="N696">
            <v>3240.8050316030126</v>
          </cell>
          <cell r="O696">
            <v>3245.0300316030125</v>
          </cell>
          <cell r="P696">
            <v>696</v>
          </cell>
        </row>
        <row r="697">
          <cell r="E697" t="e">
            <v>#DIV/0!</v>
          </cell>
          <cell r="G697" t="e">
            <v>#N/A</v>
          </cell>
          <cell r="I697" t="e">
            <v>#DIV/0!</v>
          </cell>
          <cell r="J697">
            <v>2</v>
          </cell>
          <cell r="K697" t="e">
            <v>#DIV/0!</v>
          </cell>
          <cell r="L697">
            <v>15682.473</v>
          </cell>
          <cell r="M697">
            <v>-3.7</v>
          </cell>
          <cell r="N697" t="e">
            <v>#DIV/0!</v>
          </cell>
          <cell r="O697">
            <v>-5.21621621619488E-2</v>
          </cell>
          <cell r="P697">
            <v>697</v>
          </cell>
        </row>
        <row r="698">
          <cell r="D698">
            <v>1.2</v>
          </cell>
          <cell r="E698" t="e">
            <v>#DIV/0!</v>
          </cell>
          <cell r="G698" t="e">
            <v>#N/A</v>
          </cell>
          <cell r="I698" t="e">
            <v>#DIV/0!</v>
          </cell>
          <cell r="J698">
            <v>-3.7</v>
          </cell>
          <cell r="K698" t="e">
            <v>#DIV/0!</v>
          </cell>
          <cell r="L698">
            <v>3688.973</v>
          </cell>
          <cell r="M698">
            <v>-4.7</v>
          </cell>
          <cell r="N698">
            <v>3241.4851621621615</v>
          </cell>
          <cell r="O698" t="e">
            <v>#DIV/0!</v>
          </cell>
          <cell r="P698" t="str">
            <v>CUNETA TRIANGULAR</v>
          </cell>
        </row>
        <row r="699">
          <cell r="B699">
            <v>38960</v>
          </cell>
          <cell r="C699" t="str">
            <v>C.N°135B-I, R= 103.74m</v>
          </cell>
          <cell r="D699">
            <v>-0.06</v>
          </cell>
          <cell r="J699">
            <v>-3.7</v>
          </cell>
          <cell r="K699">
            <v>0</v>
          </cell>
          <cell r="L699" t="e">
            <v>#N/A</v>
          </cell>
          <cell r="M699" t="e">
            <v>#DIV/0!</v>
          </cell>
          <cell r="N699" t="e">
            <v>#DIV/0!</v>
          </cell>
          <cell r="O699" t="e">
            <v>#DIV/0!</v>
          </cell>
          <cell r="P699" t="str">
            <v>ZONA RURAL</v>
          </cell>
        </row>
        <row r="700">
          <cell r="D700">
            <v>0.9</v>
          </cell>
          <cell r="E700" t="e">
            <v>#DIV/0!</v>
          </cell>
          <cell r="F700" t="e">
            <v>#N/A</v>
          </cell>
          <cell r="H700" t="e">
            <v>#DIV/0!</v>
          </cell>
          <cell r="J700">
            <v>1.5</v>
          </cell>
          <cell r="K700" t="e">
            <v>#DIV/0!</v>
          </cell>
          <cell r="L700" t="e">
            <v>#N/A</v>
          </cell>
          <cell r="M700" t="e">
            <v>#DIV/0!</v>
          </cell>
          <cell r="N700">
            <v>3241.19</v>
          </cell>
          <cell r="O700">
            <v>3241.19</v>
          </cell>
          <cell r="P700">
            <v>700</v>
          </cell>
        </row>
        <row r="701">
          <cell r="D701">
            <v>0</v>
          </cell>
          <cell r="E701" t="e">
            <v>#DIV/0!</v>
          </cell>
          <cell r="F701" t="e">
            <v>#N/A</v>
          </cell>
          <cell r="H701" t="e">
            <v>#DIV/0!</v>
          </cell>
          <cell r="I701">
            <v>0</v>
          </cell>
          <cell r="J701">
            <v>1.5</v>
          </cell>
          <cell r="K701" t="e">
            <v>#DIV/0!</v>
          </cell>
          <cell r="L701">
            <v>1.877</v>
          </cell>
          <cell r="M701">
            <v>0.17953059981963498</v>
          </cell>
          <cell r="N701" t="e">
            <v>#DIV/0!</v>
          </cell>
        </row>
        <row r="702">
          <cell r="D702">
            <v>1.2</v>
          </cell>
          <cell r="E702" t="e">
            <v>#DIV/0!</v>
          </cell>
          <cell r="F702" t="e">
            <v>#N/A</v>
          </cell>
          <cell r="H702" t="e">
            <v>#DIV/0!</v>
          </cell>
          <cell r="K702" t="e">
            <v>#DIV/0!</v>
          </cell>
          <cell r="O702" t="e">
            <v>#DIV/0!</v>
          </cell>
          <cell r="P702">
            <v>0</v>
          </cell>
        </row>
        <row r="703">
          <cell r="E703" t="e">
            <v>#DIV/0!</v>
          </cell>
          <cell r="G703" t="e">
            <v>#N/A</v>
          </cell>
          <cell r="I703" t="e">
            <v>#DIV/0!</v>
          </cell>
          <cell r="J703">
            <v>2</v>
          </cell>
          <cell r="K703" t="e">
            <v>#DIV/0!</v>
          </cell>
          <cell r="L703" t="e">
            <v>#N/A</v>
          </cell>
          <cell r="M703" t="e">
            <v>#DIV/0!</v>
          </cell>
        </row>
        <row r="704">
          <cell r="E704" t="e">
            <v>#DIV/0!</v>
          </cell>
          <cell r="G704" t="e">
            <v>#N/A</v>
          </cell>
          <cell r="I704" t="e">
            <v>#DIV/0!</v>
          </cell>
          <cell r="J704">
            <v>2</v>
          </cell>
          <cell r="K704" t="e">
            <v>#DIV/0!</v>
          </cell>
          <cell r="N704" t="e">
            <v>#DIV/0!</v>
          </cell>
        </row>
        <row r="705">
          <cell r="D705">
            <v>1.2</v>
          </cell>
          <cell r="E705" t="e">
            <v>#DIV/0!</v>
          </cell>
          <cell r="G705" t="e">
            <v>#N/A</v>
          </cell>
          <cell r="I705" t="e">
            <v>#DIV/0!</v>
          </cell>
          <cell r="K705" t="e">
            <v>#DIV/0!</v>
          </cell>
          <cell r="O705" t="e">
            <v>#DIV/0!</v>
          </cell>
          <cell r="P705" t="str">
            <v>CUNETA TRIANGULAR</v>
          </cell>
        </row>
        <row r="706">
          <cell r="B706">
            <v>38970</v>
          </cell>
          <cell r="C706" t="str">
            <v>C.N°135B-I, R= 103.74m</v>
          </cell>
          <cell r="D706">
            <v>-0.06</v>
          </cell>
          <cell r="K706">
            <v>0</v>
          </cell>
          <cell r="L706" t="e">
            <v>#N/A</v>
          </cell>
          <cell r="M706" t="e">
            <v>#DIV/0!</v>
          </cell>
          <cell r="N706" t="e">
            <v>#DIV/0!</v>
          </cell>
          <cell r="O706" t="e">
            <v>#DIV/0!</v>
          </cell>
          <cell r="P706" t="str">
            <v>ZONA RURAL</v>
          </cell>
        </row>
        <row r="707">
          <cell r="D707">
            <v>0.9</v>
          </cell>
          <cell r="E707" t="e">
            <v>#DIV/0!</v>
          </cell>
          <cell r="F707" t="e">
            <v>#N/A</v>
          </cell>
          <cell r="H707" t="e">
            <v>#DIV/0!</v>
          </cell>
          <cell r="I707">
            <v>39657</v>
          </cell>
          <cell r="J707">
            <v>1.5</v>
          </cell>
          <cell r="K707" t="e">
            <v>#DIV/0!</v>
          </cell>
          <cell r="L707" t="e">
            <v>#N/A</v>
          </cell>
          <cell r="M707" t="e">
            <v>#DIV/0!</v>
          </cell>
          <cell r="N707">
            <v>3241.2687824047071</v>
          </cell>
          <cell r="O707">
            <v>-10000.000000023305</v>
          </cell>
          <cell r="P707">
            <v>707</v>
          </cell>
        </row>
        <row r="708">
          <cell r="D708">
            <v>0</v>
          </cell>
          <cell r="E708" t="e">
            <v>#DIV/0!</v>
          </cell>
          <cell r="F708" t="e">
            <v>#N/A</v>
          </cell>
          <cell r="H708" t="e">
            <v>#DIV/0!</v>
          </cell>
          <cell r="I708">
            <v>39659</v>
          </cell>
          <cell r="J708">
            <v>1.5</v>
          </cell>
          <cell r="K708" t="e">
            <v>#DIV/0!</v>
          </cell>
          <cell r="L708">
            <v>15681.906999999999</v>
          </cell>
          <cell r="M708">
            <v>5.4001225000000002</v>
          </cell>
          <cell r="N708" t="e">
            <v>#DIV/0!</v>
          </cell>
          <cell r="O708">
            <v>57241.493782530561</v>
          </cell>
          <cell r="P708">
            <v>708</v>
          </cell>
        </row>
        <row r="709">
          <cell r="D709">
            <v>1.2</v>
          </cell>
          <cell r="E709" t="e">
            <v>#DIV/0!</v>
          </cell>
          <cell r="F709" t="e">
            <v>#N/A</v>
          </cell>
          <cell r="H709" t="e">
            <v>#DIV/0!</v>
          </cell>
          <cell r="I709">
            <v>62</v>
          </cell>
          <cell r="J709">
            <v>5.4000225000000004</v>
          </cell>
          <cell r="K709" t="e">
            <v>#DIV/0!</v>
          </cell>
          <cell r="L709">
            <v>33185.705999999998</v>
          </cell>
          <cell r="M709">
            <v>3.6</v>
          </cell>
          <cell r="N709">
            <v>3241.154</v>
          </cell>
          <cell r="O709" t="e">
            <v>#DIV/0!</v>
          </cell>
          <cell r="P709">
            <v>0</v>
          </cell>
        </row>
        <row r="710">
          <cell r="E710" t="e">
            <v>#DIV/0!</v>
          </cell>
          <cell r="G710" t="e">
            <v>#N/A</v>
          </cell>
          <cell r="H710">
            <v>39661</v>
          </cell>
          <cell r="I710" t="e">
            <v>#DIV/0!</v>
          </cell>
          <cell r="J710">
            <v>2</v>
          </cell>
          <cell r="K710" t="e">
            <v>#DIV/0!</v>
          </cell>
          <cell r="L710" t="e">
            <v>#N/A</v>
          </cell>
          <cell r="M710" t="e">
            <v>#DIV/0!</v>
          </cell>
          <cell r="N710">
            <v>3241.1134444444447</v>
          </cell>
          <cell r="O710">
            <v>3241.2999999999993</v>
          </cell>
          <cell r="P710">
            <v>710</v>
          </cell>
        </row>
        <row r="711">
          <cell r="E711" t="e">
            <v>#DIV/0!</v>
          </cell>
          <cell r="G711" t="e">
            <v>#N/A</v>
          </cell>
          <cell r="I711" t="e">
            <v>#DIV/0!</v>
          </cell>
          <cell r="J711">
            <v>2</v>
          </cell>
          <cell r="K711" t="e">
            <v>#DIV/0!</v>
          </cell>
          <cell r="L711">
            <v>27351.621999999999</v>
          </cell>
          <cell r="M711">
            <v>-4.8374999999998636</v>
          </cell>
          <cell r="N711" t="e">
            <v>#DIV/0!</v>
          </cell>
          <cell r="O711">
            <v>0.66666666666666663</v>
          </cell>
          <cell r="P711">
            <v>711</v>
          </cell>
        </row>
        <row r="712">
          <cell r="D712">
            <v>1.2</v>
          </cell>
          <cell r="E712" t="e">
            <v>#DIV/0!</v>
          </cell>
          <cell r="G712" t="e">
            <v>#N/A</v>
          </cell>
          <cell r="H712">
            <v>39659</v>
          </cell>
          <cell r="I712" t="e">
            <v>#DIV/0!</v>
          </cell>
          <cell r="J712">
            <v>3.6</v>
          </cell>
          <cell r="K712" t="e">
            <v>#DIV/0!</v>
          </cell>
          <cell r="L712">
            <v>27351.621999999999</v>
          </cell>
          <cell r="M712">
            <v>-6.3374999999998636</v>
          </cell>
          <cell r="N712">
            <v>3240.883033754707</v>
          </cell>
          <cell r="O712" t="e">
            <v>#DIV/0!</v>
          </cell>
          <cell r="P712" t="str">
            <v>CUNETA TRIANGULAR</v>
          </cell>
        </row>
        <row r="713">
          <cell r="B713">
            <v>38980</v>
          </cell>
          <cell r="C713" t="str">
            <v>C.N°135B-I, R= 103.74m</v>
          </cell>
          <cell r="D713">
            <v>-0.06</v>
          </cell>
          <cell r="J713">
            <v>0</v>
          </cell>
          <cell r="K713">
            <v>0</v>
          </cell>
          <cell r="L713" t="e">
            <v>#N/A</v>
          </cell>
          <cell r="M713" t="e">
            <v>#DIV/0!</v>
          </cell>
          <cell r="N713" t="e">
            <v>#DIV/0!</v>
          </cell>
          <cell r="O713" t="e">
            <v>#DIV/0!</v>
          </cell>
          <cell r="P713" t="str">
            <v>ZONA RURAL</v>
          </cell>
        </row>
        <row r="714">
          <cell r="D714">
            <v>0.9</v>
          </cell>
          <cell r="E714" t="e">
            <v>#DIV/0!</v>
          </cell>
          <cell r="F714" t="e">
            <v>#N/A</v>
          </cell>
          <cell r="H714" t="e">
            <v>#DIV/0!</v>
          </cell>
          <cell r="J714">
            <v>1.5</v>
          </cell>
          <cell r="K714" t="e">
            <v>#DIV/0!</v>
          </cell>
          <cell r="L714" t="e">
            <v>#N/A</v>
          </cell>
          <cell r="M714" t="e">
            <v>#DIV/0!</v>
          </cell>
          <cell r="N714">
            <v>3241.5829473684212</v>
          </cell>
          <cell r="O714">
            <v>3241.2999999999988</v>
          </cell>
          <cell r="P714">
            <v>714</v>
          </cell>
        </row>
        <row r="715">
          <cell r="D715">
            <v>0</v>
          </cell>
          <cell r="E715" t="e">
            <v>#DIV/0!</v>
          </cell>
          <cell r="F715" t="e">
            <v>#N/A</v>
          </cell>
          <cell r="H715" t="e">
            <v>#DIV/0!</v>
          </cell>
          <cell r="J715">
            <v>1.5</v>
          </cell>
          <cell r="K715" t="e">
            <v>#DIV/0!</v>
          </cell>
          <cell r="L715">
            <v>3364.7289999999998</v>
          </cell>
          <cell r="M715">
            <v>5.4000075000000001</v>
          </cell>
          <cell r="N715" t="e">
            <v>#DIV/0!</v>
          </cell>
          <cell r="O715">
            <v>-600.23064782780398</v>
          </cell>
          <cell r="P715">
            <v>715</v>
          </cell>
        </row>
        <row r="716">
          <cell r="D716">
            <v>1.2</v>
          </cell>
          <cell r="E716" t="e">
            <v>#DIV/0!</v>
          </cell>
          <cell r="F716" t="e">
            <v>#N/A</v>
          </cell>
          <cell r="H716" t="e">
            <v>#DIV/0!</v>
          </cell>
          <cell r="J716">
            <v>-5.2480155710418019</v>
          </cell>
          <cell r="K716" t="e">
            <v>#DIV/0!</v>
          </cell>
          <cell r="L716">
            <v>-1329.11</v>
          </cell>
          <cell r="M716">
            <v>0</v>
          </cell>
          <cell r="N716">
            <v>3241.25</v>
          </cell>
          <cell r="O716" t="e">
            <v>#DIV/0!</v>
          </cell>
          <cell r="P716">
            <v>0</v>
          </cell>
        </row>
        <row r="717">
          <cell r="E717" t="e">
            <v>#DIV/0!</v>
          </cell>
          <cell r="G717" t="e">
            <v>#N/A</v>
          </cell>
          <cell r="H717">
            <v>39660</v>
          </cell>
          <cell r="I717" t="e">
            <v>#DIV/0!</v>
          </cell>
          <cell r="J717">
            <v>2</v>
          </cell>
          <cell r="K717" t="e">
            <v>#DIV/0!</v>
          </cell>
          <cell r="L717" t="e">
            <v>#N/A</v>
          </cell>
          <cell r="M717" t="e">
            <v>#DIV/0!</v>
          </cell>
          <cell r="N717" t="str">
            <v>&lt;=esp.prom.</v>
          </cell>
        </row>
        <row r="718">
          <cell r="E718" t="e">
            <v>#DIV/0!</v>
          </cell>
          <cell r="G718" t="e">
            <v>#N/A</v>
          </cell>
          <cell r="I718" t="e">
            <v>#DIV/0!</v>
          </cell>
          <cell r="J718">
            <v>2</v>
          </cell>
          <cell r="K718" t="e">
            <v>#DIV/0!</v>
          </cell>
          <cell r="N718" t="e">
            <v>#DIV/0!</v>
          </cell>
        </row>
        <row r="719">
          <cell r="D719">
            <v>1.2</v>
          </cell>
          <cell r="E719" t="e">
            <v>#DIV/0!</v>
          </cell>
          <cell r="G719" t="e">
            <v>#N/A</v>
          </cell>
          <cell r="I719" t="e">
            <v>#DIV/0!</v>
          </cell>
          <cell r="K719" t="e">
            <v>#DIV/0!</v>
          </cell>
          <cell r="O719" t="e">
            <v>#DIV/0!</v>
          </cell>
          <cell r="P719" t="str">
            <v>CUNETA TRIANGULAR</v>
          </cell>
        </row>
        <row r="720">
          <cell r="B720">
            <v>38990</v>
          </cell>
          <cell r="C720" t="str">
            <v>C.N°135B-I, R= 103.74m</v>
          </cell>
          <cell r="D720">
            <v>-0.06</v>
          </cell>
          <cell r="K720">
            <v>0</v>
          </cell>
          <cell r="L720" t="e">
            <v>#N/A</v>
          </cell>
          <cell r="M720" t="e">
            <v>#DIV/0!</v>
          </cell>
          <cell r="N720" t="e">
            <v>#DIV/0!</v>
          </cell>
          <cell r="O720" t="e">
            <v>#DIV/0!</v>
          </cell>
          <cell r="P720" t="str">
            <v>ZONA RURAL</v>
          </cell>
        </row>
        <row r="721">
          <cell r="D721">
            <v>0.9</v>
          </cell>
          <cell r="E721" t="e">
            <v>#DIV/0!</v>
          </cell>
          <cell r="F721" t="e">
            <v>#N/A</v>
          </cell>
          <cell r="H721" t="e">
            <v>#DIV/0!</v>
          </cell>
          <cell r="J721">
            <v>1.5</v>
          </cell>
          <cell r="K721" t="e">
            <v>#DIV/0!</v>
          </cell>
          <cell r="L721" t="e">
            <v>#N/A</v>
          </cell>
          <cell r="M721" t="e">
            <v>#DIV/0!</v>
          </cell>
        </row>
        <row r="722">
          <cell r="D722">
            <v>0</v>
          </cell>
          <cell r="E722" t="e">
            <v>#DIV/0!</v>
          </cell>
          <cell r="F722" t="e">
            <v>#N/A</v>
          </cell>
          <cell r="H722" t="e">
            <v>#DIV/0!</v>
          </cell>
          <cell r="J722">
            <v>1.5</v>
          </cell>
          <cell r="K722" t="e">
            <v>#DIV/0!</v>
          </cell>
          <cell r="N722" t="e">
            <v>#DIV/0!</v>
          </cell>
        </row>
        <row r="723">
          <cell r="D723">
            <v>1.2</v>
          </cell>
          <cell r="E723" t="e">
            <v>#DIV/0!</v>
          </cell>
          <cell r="F723" t="e">
            <v>#N/A</v>
          </cell>
          <cell r="H723" t="e">
            <v>#DIV/0!</v>
          </cell>
          <cell r="I723">
            <v>39667</v>
          </cell>
          <cell r="J723">
            <v>-4.8374999999998636</v>
          </cell>
          <cell r="K723" t="e">
            <v>#DIV/0!</v>
          </cell>
          <cell r="M723">
            <v>5.4000225000000004</v>
          </cell>
          <cell r="N723">
            <v>3241.2857345295056</v>
          </cell>
          <cell r="O723" t="e">
            <v>#DIV/0!</v>
          </cell>
          <cell r="P723">
            <v>0</v>
          </cell>
        </row>
        <row r="724">
          <cell r="E724" t="e">
            <v>#DIV/0!</v>
          </cell>
          <cell r="G724" t="e">
            <v>#N/A</v>
          </cell>
          <cell r="I724" t="e">
            <v>#DIV/0!</v>
          </cell>
          <cell r="J724">
            <v>2</v>
          </cell>
          <cell r="K724" t="e">
            <v>#DIV/0!</v>
          </cell>
          <cell r="L724" t="e">
            <v>#N/A</v>
          </cell>
          <cell r="M724" t="e">
            <v>#DIV/0!</v>
          </cell>
          <cell r="N724">
            <v>3240.2857345295056</v>
          </cell>
          <cell r="O724">
            <v>57241.510734655356</v>
          </cell>
          <cell r="P724">
            <v>724</v>
          </cell>
        </row>
        <row r="725">
          <cell r="E725" t="e">
            <v>#DIV/0!</v>
          </cell>
          <cell r="G725" t="e">
            <v>#N/A</v>
          </cell>
          <cell r="H725">
            <v>725</v>
          </cell>
          <cell r="I725" t="e">
            <v>#DIV/0!</v>
          </cell>
          <cell r="J725">
            <v>2</v>
          </cell>
          <cell r="K725" t="e">
            <v>#DIV/0!</v>
          </cell>
          <cell r="L725">
            <v>33185.879999999997</v>
          </cell>
          <cell r="M725">
            <v>4</v>
          </cell>
          <cell r="N725" t="e">
            <v>#DIV/0!</v>
          </cell>
          <cell r="O725">
            <v>-5.8750000000145519E-2</v>
          </cell>
          <cell r="P725">
            <v>725</v>
          </cell>
        </row>
        <row r="726">
          <cell r="D726">
            <v>1.2</v>
          </cell>
          <cell r="E726" t="e">
            <v>#DIV/0!</v>
          </cell>
          <cell r="G726" t="e">
            <v>#N/A</v>
          </cell>
          <cell r="H726">
            <v>39671</v>
          </cell>
          <cell r="I726" t="e">
            <v>#DIV/0!</v>
          </cell>
          <cell r="J726">
            <v>5.4000497987455187</v>
          </cell>
          <cell r="K726" t="e">
            <v>#DIV/0!</v>
          </cell>
          <cell r="L726">
            <v>33185.968000000001</v>
          </cell>
          <cell r="M726">
            <v>5</v>
          </cell>
          <cell r="N726">
            <v>3241.0362500000001</v>
          </cell>
          <cell r="O726" t="e">
            <v>#DIV/0!</v>
          </cell>
          <cell r="P726" t="str">
            <v>CUNETA TRIANGULAR</v>
          </cell>
        </row>
        <row r="727">
          <cell r="B727">
            <v>39000</v>
          </cell>
          <cell r="C727" t="str">
            <v>C.N°135B-I, R= 103.74m</v>
          </cell>
          <cell r="D727">
            <v>-0.06</v>
          </cell>
          <cell r="I727">
            <v>39673</v>
          </cell>
          <cell r="J727">
            <v>4</v>
          </cell>
          <cell r="K727">
            <v>0</v>
          </cell>
          <cell r="L727" t="e">
            <v>#N/A</v>
          </cell>
          <cell r="M727">
            <v>3208.3224404076936</v>
          </cell>
          <cell r="N727">
            <v>3208.4724404076937</v>
          </cell>
          <cell r="O727">
            <v>3208.5474404076936</v>
          </cell>
          <cell r="P727" t="str">
            <v>ZONA RURAL</v>
          </cell>
        </row>
        <row r="728">
          <cell r="D728">
            <v>0.9</v>
          </cell>
          <cell r="E728" t="e">
            <v>#DIV/0!</v>
          </cell>
          <cell r="F728">
            <v>5.9999999999933135E-2</v>
          </cell>
          <cell r="H728" t="e">
            <v>#DIV/0!</v>
          </cell>
          <cell r="I728">
            <v>39670</v>
          </cell>
          <cell r="J728">
            <v>1.5</v>
          </cell>
          <cell r="K728" t="e">
            <v>#DIV/0!</v>
          </cell>
          <cell r="L728" t="e">
            <v>#N/A</v>
          </cell>
          <cell r="M728" t="e">
            <v>#DIV/0!</v>
          </cell>
          <cell r="N728">
            <v>3240.8999858795055</v>
          </cell>
          <cell r="O728">
            <v>3245.1249858795054</v>
          </cell>
          <cell r="P728">
            <v>728</v>
          </cell>
        </row>
        <row r="729">
          <cell r="D729">
            <v>0</v>
          </cell>
          <cell r="E729" t="e">
            <v>#DIV/0!</v>
          </cell>
          <cell r="F729">
            <v>5.9999999999933135E-2</v>
          </cell>
          <cell r="H729" t="e">
            <v>#DIV/0!</v>
          </cell>
          <cell r="J729">
            <v>1.5</v>
          </cell>
          <cell r="K729" t="e">
            <v>#DIV/0!</v>
          </cell>
          <cell r="L729">
            <v>15682.880999999999</v>
          </cell>
          <cell r="M729">
            <v>-3.6</v>
          </cell>
          <cell r="N729" t="e">
            <v>#DIV/0!</v>
          </cell>
          <cell r="O729">
            <v>-5.9722222222262672E-2</v>
          </cell>
          <cell r="P729">
            <v>729</v>
          </cell>
        </row>
        <row r="730">
          <cell r="D730">
            <v>1.2</v>
          </cell>
          <cell r="E730" t="e">
            <v>#DIV/0!</v>
          </cell>
          <cell r="F730">
            <v>5.9999999999933135E-2</v>
          </cell>
          <cell r="H730" t="e">
            <v>#DIV/0!</v>
          </cell>
          <cell r="J730">
            <v>-3.6</v>
          </cell>
          <cell r="K730" t="e">
            <v>#DIV/0!</v>
          </cell>
          <cell r="L730">
            <v>4013.1660000000002</v>
          </cell>
          <cell r="M730">
            <v>-4.5999999999999996</v>
          </cell>
          <cell r="N730">
            <v>3241.6047222222223</v>
          </cell>
          <cell r="O730" t="e">
            <v>#DIV/0!</v>
          </cell>
          <cell r="P730">
            <v>0</v>
          </cell>
        </row>
        <row r="731">
          <cell r="E731" t="e">
            <v>#DIV/0!</v>
          </cell>
          <cell r="G731">
            <v>-5.9500000000070941E-2</v>
          </cell>
          <cell r="I731" t="e">
            <v>#DIV/0!</v>
          </cell>
          <cell r="J731">
            <v>1.5</v>
          </cell>
          <cell r="K731" t="e">
            <v>#DIV/0!</v>
          </cell>
          <cell r="L731" t="e">
            <v>#N/A</v>
          </cell>
          <cell r="M731" t="e">
            <v>#DIV/0!</v>
          </cell>
          <cell r="N731">
            <v>0</v>
          </cell>
          <cell r="O731">
            <v>-600.23620337564353</v>
          </cell>
          <cell r="P731">
            <v>731</v>
          </cell>
        </row>
        <row r="732">
          <cell r="E732" t="e">
            <v>#DIV/0!</v>
          </cell>
          <cell r="G732">
            <v>-5.9500000000070941E-2</v>
          </cell>
          <cell r="I732" t="e">
            <v>#DIV/0!</v>
          </cell>
          <cell r="J732">
            <v>2</v>
          </cell>
          <cell r="K732" t="e">
            <v>#DIV/0!</v>
          </cell>
          <cell r="L732">
            <v>-1252.6559999999999</v>
          </cell>
          <cell r="M732">
            <v>0</v>
          </cell>
          <cell r="N732" t="e">
            <v>#DIV/0!</v>
          </cell>
          <cell r="O732">
            <v>3241.28</v>
          </cell>
          <cell r="P732">
            <v>732</v>
          </cell>
        </row>
        <row r="733">
          <cell r="D733">
            <v>1.2</v>
          </cell>
          <cell r="E733" t="e">
            <v>#DIV/0!</v>
          </cell>
          <cell r="G733">
            <v>-5.9500000000070941E-2</v>
          </cell>
          <cell r="H733">
            <v>39670</v>
          </cell>
          <cell r="I733" t="e">
            <v>#DIV/0!</v>
          </cell>
          <cell r="J733">
            <v>-4.8374999999998636</v>
          </cell>
          <cell r="K733" t="e">
            <v>#DIV/0!</v>
          </cell>
          <cell r="L733">
            <v>1.7629999999999999</v>
          </cell>
          <cell r="M733">
            <v>0.16901521563971036</v>
          </cell>
          <cell r="N733" t="str">
            <v>&lt;=esp.prom.</v>
          </cell>
          <cell r="O733" t="e">
            <v>#DIV/0!</v>
          </cell>
          <cell r="P733">
            <v>0</v>
          </cell>
        </row>
        <row r="734">
          <cell r="B734">
            <v>32860</v>
          </cell>
          <cell r="C734" t="str">
            <v>C.N°135B-I, R= 103.74m</v>
          </cell>
          <cell r="D734">
            <v>-0.06</v>
          </cell>
          <cell r="K734">
            <v>0</v>
          </cell>
          <cell r="M734" t="e">
            <v>#REF!</v>
          </cell>
          <cell r="N734" t="e">
            <v>#REF!</v>
          </cell>
          <cell r="O734" t="e">
            <v>#REF!</v>
          </cell>
        </row>
        <row r="735">
          <cell r="D735">
            <v>0.9</v>
          </cell>
          <cell r="E735" t="e">
            <v>#DIV/0!</v>
          </cell>
        </row>
        <row r="736">
          <cell r="D736">
            <v>0</v>
          </cell>
          <cell r="E736" t="e">
            <v>#DIV/0!</v>
          </cell>
          <cell r="H736" t="e">
            <v>#REF!</v>
          </cell>
          <cell r="K736" t="e">
            <v>#DIV/0!</v>
          </cell>
          <cell r="M736" t="e">
            <v>#REF!</v>
          </cell>
        </row>
        <row r="737">
          <cell r="D737">
            <v>-0.6</v>
          </cell>
          <cell r="E737" t="e">
            <v>#DIV/0!</v>
          </cell>
          <cell r="H737" t="e">
            <v>#REF!</v>
          </cell>
          <cell r="K737" t="e">
            <v>#DIV/0!</v>
          </cell>
          <cell r="O737" t="e">
            <v>#REF!</v>
          </cell>
        </row>
        <row r="738">
          <cell r="E738" t="e">
            <v>#DIV/0!</v>
          </cell>
          <cell r="I738" t="e">
            <v>#REF!</v>
          </cell>
        </row>
        <row r="739">
          <cell r="E739" t="e">
            <v>#DIV/0!</v>
          </cell>
          <cell r="I739" t="e">
            <v>#REF!</v>
          </cell>
          <cell r="J739">
            <v>-4.8374999999998636</v>
          </cell>
          <cell r="K739" t="e">
            <v>#DIV/0!</v>
          </cell>
          <cell r="M739">
            <v>5.1000224999999997</v>
          </cell>
          <cell r="N739" t="e">
            <v>#REF!</v>
          </cell>
          <cell r="O739">
            <v>-10000.000000023305</v>
          </cell>
          <cell r="P739">
            <v>739</v>
          </cell>
        </row>
        <row r="740">
          <cell r="D740">
            <v>0.75</v>
          </cell>
          <cell r="E740" t="e">
            <v>#DIV/0!</v>
          </cell>
          <cell r="I740" t="e">
            <v>#REF!</v>
          </cell>
          <cell r="J740">
            <v>0</v>
          </cell>
          <cell r="K740" t="e">
            <v>#DIV/0!</v>
          </cell>
          <cell r="L740">
            <v>15681.776</v>
          </cell>
          <cell r="M740">
            <v>5.1001224999999994</v>
          </cell>
          <cell r="N740">
            <v>3240.2596366274074</v>
          </cell>
          <cell r="O740" t="e">
            <v>#REF!</v>
          </cell>
          <cell r="P740">
            <v>740</v>
          </cell>
        </row>
        <row r="741">
          <cell r="B741">
            <v>32870</v>
          </cell>
          <cell r="C741" t="str">
            <v>C.N°135B-I, R= 103.74m</v>
          </cell>
          <cell r="D741">
            <v>-0.06</v>
          </cell>
          <cell r="H741">
            <v>741</v>
          </cell>
          <cell r="I741">
            <v>64</v>
          </cell>
          <cell r="J741">
            <v>5.1000224999999997</v>
          </cell>
          <cell r="K741">
            <v>0</v>
          </cell>
          <cell r="L741">
            <v>32213.053</v>
          </cell>
          <cell r="M741" t="e">
            <v>#REF!</v>
          </cell>
          <cell r="N741" t="e">
            <v>#REF!</v>
          </cell>
          <cell r="O741" t="e">
            <v>#REF!</v>
          </cell>
          <cell r="P741">
            <v>741</v>
          </cell>
        </row>
        <row r="742">
          <cell r="D742">
            <v>0.9</v>
          </cell>
          <cell r="E742" t="e">
            <v>#DIV/0!</v>
          </cell>
          <cell r="H742">
            <v>39681</v>
          </cell>
          <cell r="I742">
            <v>39681</v>
          </cell>
          <cell r="J742">
            <v>5.1000506468295521</v>
          </cell>
          <cell r="K742">
            <v>3240.9781683318797</v>
          </cell>
          <cell r="L742">
            <v>32213.144</v>
          </cell>
          <cell r="M742">
            <v>4.5</v>
          </cell>
          <cell r="N742">
            <v>3241.0148571428572</v>
          </cell>
          <cell r="O742">
            <v>3241.29</v>
          </cell>
          <cell r="P742">
            <v>742</v>
          </cell>
        </row>
        <row r="743">
          <cell r="D743">
            <v>0</v>
          </cell>
          <cell r="E743" t="e">
            <v>#DIV/0!</v>
          </cell>
          <cell r="H743" t="e">
            <v>#REF!</v>
          </cell>
          <cell r="I743">
            <v>39683</v>
          </cell>
          <cell r="J743">
            <v>3.5</v>
          </cell>
          <cell r="K743" t="e">
            <v>#DIV/0!</v>
          </cell>
          <cell r="L743">
            <v>27027.337</v>
          </cell>
          <cell r="M743" t="e">
            <v>#REF!</v>
          </cell>
          <cell r="N743">
            <v>3241.8558879774073</v>
          </cell>
          <cell r="O743">
            <v>0.66666666666666663</v>
          </cell>
          <cell r="P743">
            <v>743</v>
          </cell>
        </row>
        <row r="744">
          <cell r="D744">
            <v>-0.15</v>
          </cell>
          <cell r="E744" t="e">
            <v>#DIV/0!</v>
          </cell>
          <cell r="H744" t="e">
            <v>#REF!</v>
          </cell>
          <cell r="I744">
            <v>39680</v>
          </cell>
          <cell r="J744">
            <v>3.5</v>
          </cell>
          <cell r="K744" t="e">
            <v>#DIV/0!</v>
          </cell>
          <cell r="L744">
            <v>27027.337</v>
          </cell>
          <cell r="M744">
            <v>-6.3374999999998636</v>
          </cell>
          <cell r="N744">
            <v>3240.8558879774073</v>
          </cell>
          <cell r="O744" t="e">
            <v>#REF!</v>
          </cell>
          <cell r="P744">
            <v>744</v>
          </cell>
        </row>
        <row r="745">
          <cell r="E745" t="e">
            <v>#DIV/0!</v>
          </cell>
          <cell r="I745" t="e">
            <v>#REF!</v>
          </cell>
          <cell r="J745">
            <v>0</v>
          </cell>
          <cell r="K745">
            <v>3241.44</v>
          </cell>
          <cell r="L745">
            <v>15682.672</v>
          </cell>
          <cell r="M745">
            <v>-3.8</v>
          </cell>
          <cell r="N745">
            <v>3241.5160000000001</v>
          </cell>
          <cell r="O745">
            <v>-5.9473684210388456E-2</v>
          </cell>
          <cell r="P745">
            <v>745</v>
          </cell>
        </row>
        <row r="746">
          <cell r="E746" t="e">
            <v>#DIV/0!</v>
          </cell>
          <cell r="I746" t="e">
            <v>#REF!</v>
          </cell>
          <cell r="J746">
            <v>-3.8</v>
          </cell>
          <cell r="K746" t="e">
            <v>#DIV/0!</v>
          </cell>
          <cell r="L746">
            <v>3364.7710000000002</v>
          </cell>
          <cell r="M746">
            <v>-4.8</v>
          </cell>
          <cell r="N746" t="e">
            <v>#REF!</v>
          </cell>
          <cell r="O746">
            <v>3241.2900000000004</v>
          </cell>
          <cell r="P746">
            <v>746</v>
          </cell>
        </row>
        <row r="747">
          <cell r="D747">
            <v>0.55000000000000004</v>
          </cell>
          <cell r="E747" t="e">
            <v>#DIV/0!</v>
          </cell>
          <cell r="I747" t="e">
            <v>#REF!</v>
          </cell>
          <cell r="J747">
            <v>-3.8</v>
          </cell>
          <cell r="K747" t="e">
            <v>#DIV/0!</v>
          </cell>
          <cell r="L747">
            <v>3364.7710000000002</v>
          </cell>
          <cell r="M747">
            <v>5.1000074999999994</v>
          </cell>
          <cell r="N747">
            <v>0</v>
          </cell>
          <cell r="O747" t="e">
            <v>#REF!</v>
          </cell>
          <cell r="P747">
            <v>747</v>
          </cell>
        </row>
        <row r="748">
          <cell r="B748">
            <v>32880</v>
          </cell>
          <cell r="C748" t="str">
            <v>C.N°135B-I, R= 103.74m</v>
          </cell>
          <cell r="D748">
            <v>-0.06</v>
          </cell>
          <cell r="J748">
            <v>-5.2205995339992182</v>
          </cell>
          <cell r="K748">
            <v>0</v>
          </cell>
          <cell r="L748">
            <v>-1240.1849999999999</v>
          </cell>
          <cell r="M748" t="e">
            <v>#REF!</v>
          </cell>
          <cell r="N748" t="e">
            <v>#REF!</v>
          </cell>
          <cell r="O748" t="e">
            <v>#REF!</v>
          </cell>
          <cell r="P748">
            <v>748</v>
          </cell>
        </row>
        <row r="749">
          <cell r="D749">
            <v>0.9</v>
          </cell>
          <cell r="E749" t="e">
            <v>#DIV/0!</v>
          </cell>
          <cell r="H749">
            <v>39680</v>
          </cell>
          <cell r="I749">
            <v>0</v>
          </cell>
          <cell r="J749">
            <v>-4.8374999999998636</v>
          </cell>
          <cell r="K749">
            <v>3241.8558879774073</v>
          </cell>
          <cell r="L749">
            <v>1.72</v>
          </cell>
          <cell r="M749">
            <v>0.1698080105347039</v>
          </cell>
          <cell r="N749" t="str">
            <v>&lt;=esp.prom.</v>
          </cell>
        </row>
        <row r="750">
          <cell r="D750">
            <v>0</v>
          </cell>
          <cell r="E750" t="e">
            <v>#DIV/0!</v>
          </cell>
          <cell r="H750" t="e">
            <v>#REF!</v>
          </cell>
          <cell r="K750" t="e">
            <v>#DIV/0!</v>
          </cell>
          <cell r="M750" t="e">
            <v>#REF!</v>
          </cell>
        </row>
        <row r="751">
          <cell r="D751">
            <v>0</v>
          </cell>
          <cell r="E751" t="e">
            <v>#DIV/0!</v>
          </cell>
          <cell r="H751" t="e">
            <v>#REF!</v>
          </cell>
          <cell r="K751" t="e">
            <v>#DIV/0!</v>
          </cell>
          <cell r="O751" t="e">
            <v>#REF!</v>
          </cell>
        </row>
        <row r="752">
          <cell r="E752" t="e">
            <v>#DIV/0!</v>
          </cell>
          <cell r="I752" t="e">
            <v>#REF!</v>
          </cell>
        </row>
        <row r="753">
          <cell r="E753" t="e">
            <v>#DIV/0!</v>
          </cell>
          <cell r="I753" t="e">
            <v>#REF!</v>
          </cell>
          <cell r="K753" t="e">
            <v>#DIV/0!</v>
          </cell>
          <cell r="N753" t="e">
            <v>#REF!</v>
          </cell>
        </row>
        <row r="754">
          <cell r="D754">
            <v>0.45</v>
          </cell>
          <cell r="E754" t="e">
            <v>#DIV/0!</v>
          </cell>
          <cell r="I754" t="e">
            <v>#REF!</v>
          </cell>
          <cell r="K754" t="e">
            <v>#DIV/0!</v>
          </cell>
          <cell r="O754" t="e">
            <v>#REF!</v>
          </cell>
        </row>
        <row r="755">
          <cell r="B755">
            <v>32890</v>
          </cell>
          <cell r="C755" t="str">
            <v>C.N°135B-I, R= 103.74m</v>
          </cell>
          <cell r="D755">
            <v>-0.06</v>
          </cell>
          <cell r="I755">
            <v>39687</v>
          </cell>
          <cell r="J755">
            <v>-4.8374999999998636</v>
          </cell>
          <cell r="K755">
            <v>0</v>
          </cell>
          <cell r="M755" t="e">
            <v>#REF!</v>
          </cell>
          <cell r="N755" t="e">
            <v>#REF!</v>
          </cell>
          <cell r="O755" t="e">
            <v>#REF!</v>
          </cell>
          <cell r="P755">
            <v>755</v>
          </cell>
        </row>
        <row r="756">
          <cell r="D756">
            <v>0.9</v>
          </cell>
          <cell r="E756" t="e">
            <v>#DIV/0!</v>
          </cell>
          <cell r="I756">
            <v>39689</v>
          </cell>
          <cell r="J756">
            <v>0</v>
          </cell>
          <cell r="K756">
            <v>3241.4604900484132</v>
          </cell>
          <cell r="L756">
            <v>15681.267</v>
          </cell>
          <cell r="M756">
            <v>4.8001224999999996</v>
          </cell>
          <cell r="N756">
            <v>3240.1724886984134</v>
          </cell>
          <cell r="O756">
            <v>51241.397488810275</v>
          </cell>
          <cell r="P756">
            <v>756</v>
          </cell>
        </row>
        <row r="757">
          <cell r="D757">
            <v>0</v>
          </cell>
          <cell r="E757" t="e">
            <v>#DIV/0!</v>
          </cell>
          <cell r="H757" t="e">
            <v>#REF!</v>
          </cell>
          <cell r="I757">
            <v>65</v>
          </cell>
          <cell r="J757">
            <v>4.8000224999999999</v>
          </cell>
          <cell r="K757" t="e">
            <v>#DIV/0!</v>
          </cell>
          <cell r="L757">
            <v>31239.659</v>
          </cell>
          <cell r="M757" t="e">
            <v>#REF!</v>
          </cell>
          <cell r="N757">
            <v>3240.9669999999996</v>
          </cell>
          <cell r="O757">
            <v>-5.91666666668971E-2</v>
          </cell>
          <cell r="P757">
            <v>757</v>
          </cell>
        </row>
        <row r="758">
          <cell r="D758">
            <v>0</v>
          </cell>
          <cell r="E758" t="e">
            <v>#DIV/0!</v>
          </cell>
          <cell r="H758" t="e">
            <v>#REF!</v>
          </cell>
          <cell r="I758">
            <v>39691</v>
          </cell>
          <cell r="J758">
            <v>4.8000501491665561</v>
          </cell>
          <cell r="K758" t="e">
            <v>#DIV/0!</v>
          </cell>
          <cell r="L758">
            <v>31239.749</v>
          </cell>
          <cell r="M758">
            <v>4.5999999999999996</v>
          </cell>
          <cell r="N758">
            <v>3240.9078333333327</v>
          </cell>
          <cell r="O758" t="e">
            <v>#REF!</v>
          </cell>
          <cell r="P758">
            <v>758</v>
          </cell>
        </row>
        <row r="759">
          <cell r="E759" t="e">
            <v>#DIV/0!</v>
          </cell>
          <cell r="I759" t="e">
            <v>#REF!</v>
          </cell>
          <cell r="J759">
            <v>3.6</v>
          </cell>
          <cell r="K759">
            <v>3240.9669999999996</v>
          </cell>
          <cell r="L759">
            <v>27350.469000000001</v>
          </cell>
          <cell r="M759">
            <v>-4.8374999999998636</v>
          </cell>
          <cell r="N759">
            <v>3241.7507400484133</v>
          </cell>
          <cell r="O759">
            <v>0.66666666666666663</v>
          </cell>
          <cell r="P759">
            <v>759</v>
          </cell>
        </row>
        <row r="760">
          <cell r="E760" t="e">
            <v>#DIV/0!</v>
          </cell>
          <cell r="H760">
            <v>39689</v>
          </cell>
          <cell r="I760" t="e">
            <v>#REF!</v>
          </cell>
          <cell r="J760">
            <v>3.6</v>
          </cell>
          <cell r="K760" t="e">
            <v>#DIV/0!</v>
          </cell>
          <cell r="L760">
            <v>27350.469000000001</v>
          </cell>
          <cell r="M760">
            <v>-6.3374999999998636</v>
          </cell>
          <cell r="N760" t="e">
            <v>#REF!</v>
          </cell>
          <cell r="O760">
            <v>3244.9757400484132</v>
          </cell>
          <cell r="P760">
            <v>760</v>
          </cell>
        </row>
        <row r="761">
          <cell r="D761">
            <v>0.75</v>
          </cell>
          <cell r="E761" t="e">
            <v>#DIV/0!</v>
          </cell>
          <cell r="I761" t="e">
            <v>#REF!</v>
          </cell>
          <cell r="J761">
            <v>0</v>
          </cell>
          <cell r="K761" t="e">
            <v>#DIV/0!</v>
          </cell>
          <cell r="L761">
            <v>15682.064</v>
          </cell>
          <cell r="M761">
            <v>-3.8</v>
          </cell>
          <cell r="N761">
            <v>3241.4269999999997</v>
          </cell>
          <cell r="O761" t="e">
            <v>#REF!</v>
          </cell>
          <cell r="P761">
            <v>761</v>
          </cell>
        </row>
        <row r="762">
          <cell r="B762">
            <v>32900</v>
          </cell>
          <cell r="C762" t="str">
            <v>C.N°135B-I, R= 103.74m</v>
          </cell>
          <cell r="D762">
            <v>-0.06</v>
          </cell>
          <cell r="J762">
            <v>-3.8</v>
          </cell>
          <cell r="K762">
            <v>0</v>
          </cell>
          <cell r="L762">
            <v>3364.5410000000002</v>
          </cell>
          <cell r="M762" t="e">
            <v>#REF!</v>
          </cell>
          <cell r="N762" t="e">
            <v>#REF!</v>
          </cell>
          <cell r="O762" t="e">
            <v>#REF!</v>
          </cell>
          <cell r="P762">
            <v>762</v>
          </cell>
        </row>
        <row r="763">
          <cell r="D763">
            <v>0.9</v>
          </cell>
          <cell r="E763" t="e">
            <v>#DIV/0!</v>
          </cell>
          <cell r="J763">
            <v>-3.8</v>
          </cell>
          <cell r="K763">
            <v>3241.4269999999997</v>
          </cell>
          <cell r="L763">
            <v>3364.5410000000002</v>
          </cell>
          <cell r="M763">
            <v>4.8000074999999995</v>
          </cell>
          <cell r="N763">
            <v>0</v>
          </cell>
          <cell r="O763">
            <v>-675.23436161297673</v>
          </cell>
          <cell r="P763">
            <v>763</v>
          </cell>
        </row>
        <row r="764">
          <cell r="D764">
            <v>0</v>
          </cell>
          <cell r="E764" t="e">
            <v>#DIV/0!</v>
          </cell>
          <cell r="H764" t="e">
            <v>#REF!</v>
          </cell>
          <cell r="J764">
            <v>-5.1877996105879376</v>
          </cell>
          <cell r="K764" t="e">
            <v>#DIV/0!</v>
          </cell>
          <cell r="L764">
            <v>-1133.973</v>
          </cell>
          <cell r="M764" t="e">
            <v>#REF!</v>
          </cell>
          <cell r="N764">
            <v>3241.13</v>
          </cell>
          <cell r="O764">
            <v>3241.13</v>
          </cell>
          <cell r="P764">
            <v>764</v>
          </cell>
        </row>
        <row r="765">
          <cell r="D765">
            <v>0.05</v>
          </cell>
          <cell r="E765" t="e">
            <v>#DIV/0!</v>
          </cell>
          <cell r="H765" t="e">
            <v>#REF!</v>
          </cell>
          <cell r="I765">
            <v>0</v>
          </cell>
          <cell r="J765">
            <v>-4.8374999999998636</v>
          </cell>
          <cell r="K765" t="e">
            <v>#DIV/0!</v>
          </cell>
          <cell r="L765">
            <v>1.57</v>
          </cell>
          <cell r="M765">
            <v>0.15999696507358391</v>
          </cell>
          <cell r="N765" t="str">
            <v>&lt;=esp.prom.</v>
          </cell>
          <cell r="O765" t="e">
            <v>#REF!</v>
          </cell>
        </row>
        <row r="766">
          <cell r="E766" t="e">
            <v>#DIV/0!</v>
          </cell>
          <cell r="I766" t="e">
            <v>#REF!</v>
          </cell>
        </row>
        <row r="767">
          <cell r="E767" t="e">
            <v>#DIV/0!</v>
          </cell>
          <cell r="I767" t="e">
            <v>#REF!</v>
          </cell>
          <cell r="K767" t="e">
            <v>#DIV/0!</v>
          </cell>
          <cell r="N767" t="e">
            <v>#REF!</v>
          </cell>
        </row>
        <row r="768">
          <cell r="D768">
            <v>0.95</v>
          </cell>
          <cell r="E768" t="e">
            <v>#DIV/0!</v>
          </cell>
          <cell r="I768" t="e">
            <v>#REF!</v>
          </cell>
          <cell r="K768" t="e">
            <v>#DIV/0!</v>
          </cell>
          <cell r="O768" t="e">
            <v>#REF!</v>
          </cell>
        </row>
        <row r="769">
          <cell r="B769">
            <v>32920</v>
          </cell>
          <cell r="C769" t="str">
            <v>C.N°135B-I, R= 103.74m</v>
          </cell>
          <cell r="D769">
            <v>-0.06</v>
          </cell>
          <cell r="K769">
            <v>0</v>
          </cell>
          <cell r="M769" t="e">
            <v>#REF!</v>
          </cell>
          <cell r="N769" t="e">
            <v>#REF!</v>
          </cell>
          <cell r="O769" t="e">
            <v>#REF!</v>
          </cell>
        </row>
        <row r="770">
          <cell r="D770">
            <v>0.9</v>
          </cell>
          <cell r="E770" t="e">
            <v>#DIV/0!</v>
          </cell>
        </row>
        <row r="771">
          <cell r="D771">
            <v>0</v>
          </cell>
          <cell r="E771" t="e">
            <v>#DIV/0!</v>
          </cell>
          <cell r="H771" t="e">
            <v>#REF!</v>
          </cell>
          <cell r="I771">
            <v>39690.65</v>
          </cell>
          <cell r="J771">
            <v>-4.8374999999998636</v>
          </cell>
          <cell r="K771" t="e">
            <v>#DIV/0!</v>
          </cell>
          <cell r="M771" t="e">
            <v>#REF!</v>
          </cell>
          <cell r="N771">
            <v>3241.0986527295054</v>
          </cell>
          <cell r="O771">
            <v>-0.66666666666666663</v>
          </cell>
          <cell r="P771">
            <v>771</v>
          </cell>
        </row>
        <row r="772">
          <cell r="D772">
            <v>0.15</v>
          </cell>
          <cell r="E772" t="e">
            <v>#DIV/0!</v>
          </cell>
          <cell r="H772" t="e">
            <v>#REF!</v>
          </cell>
          <cell r="I772">
            <v>39692.65</v>
          </cell>
          <cell r="J772">
            <v>0</v>
          </cell>
          <cell r="K772" t="e">
            <v>#DIV/0!</v>
          </cell>
          <cell r="L772">
            <v>15681.008</v>
          </cell>
          <cell r="M772">
            <v>6.6374999999998634</v>
          </cell>
          <cell r="N772">
            <v>3240.0986527295054</v>
          </cell>
          <cell r="O772" t="e">
            <v>#REF!</v>
          </cell>
          <cell r="P772">
            <v>772</v>
          </cell>
        </row>
        <row r="773">
          <cell r="E773" t="e">
            <v>#DIV/0!</v>
          </cell>
          <cell r="H773">
            <v>773</v>
          </cell>
          <cell r="I773" t="e">
            <v>#REF!</v>
          </cell>
          <cell r="J773">
            <v>5.1374999999998634</v>
          </cell>
          <cell r="K773">
            <v>3241.0986527295054</v>
          </cell>
          <cell r="L773">
            <v>32332.944</v>
          </cell>
          <cell r="M773">
            <v>4</v>
          </cell>
          <cell r="N773">
            <v>3240.8669999999997</v>
          </cell>
          <cell r="O773">
            <v>-6.7500000000109139E-2</v>
          </cell>
          <cell r="P773">
            <v>773</v>
          </cell>
        </row>
        <row r="774">
          <cell r="E774" t="e">
            <v>#DIV/0!</v>
          </cell>
          <cell r="H774">
            <v>39694.65</v>
          </cell>
          <cell r="I774" t="e">
            <v>#REF!</v>
          </cell>
          <cell r="J774">
            <v>5.6522715930551568</v>
          </cell>
          <cell r="K774" t="e">
            <v>#DIV/0!</v>
          </cell>
          <cell r="L774">
            <v>34001.281000000003</v>
          </cell>
          <cell r="M774">
            <v>5</v>
          </cell>
          <cell r="N774" t="e">
            <v>#REF!</v>
          </cell>
          <cell r="O774">
            <v>3241.1370000000002</v>
          </cell>
          <cell r="P774">
            <v>774</v>
          </cell>
        </row>
        <row r="775">
          <cell r="D775">
            <v>1.6</v>
          </cell>
          <cell r="E775" t="e">
            <v>#DIV/0!</v>
          </cell>
          <cell r="I775" t="e">
            <v>#REF!</v>
          </cell>
          <cell r="J775">
            <v>4</v>
          </cell>
          <cell r="K775" t="e">
            <v>#DIV/0!</v>
          </cell>
          <cell r="L775">
            <v>28646.580999999998</v>
          </cell>
          <cell r="M775">
            <v>-4.8374999999998636</v>
          </cell>
          <cell r="N775">
            <v>3241.6971527295054</v>
          </cell>
          <cell r="O775" t="e">
            <v>#REF!</v>
          </cell>
          <cell r="P775">
            <v>775</v>
          </cell>
        </row>
        <row r="776">
          <cell r="B776">
            <v>32940</v>
          </cell>
          <cell r="C776" t="str">
            <v>C.N°135B-I, R= 103.74m</v>
          </cell>
          <cell r="D776">
            <v>-0.06</v>
          </cell>
          <cell r="H776">
            <v>39692.65</v>
          </cell>
          <cell r="I776">
            <v>39693.65</v>
          </cell>
          <cell r="J776">
            <v>4</v>
          </cell>
          <cell r="K776">
            <v>0</v>
          </cell>
          <cell r="L776">
            <v>28646.580999999998</v>
          </cell>
          <cell r="M776" t="e">
            <v>#REF!</v>
          </cell>
          <cell r="N776" t="e">
            <v>#REF!</v>
          </cell>
          <cell r="O776" t="e">
            <v>#REF!</v>
          </cell>
          <cell r="P776">
            <v>776</v>
          </cell>
        </row>
        <row r="777">
          <cell r="D777">
            <v>0.9</v>
          </cell>
          <cell r="E777" t="e">
            <v>#DIV/0!</v>
          </cell>
          <cell r="J777">
            <v>0</v>
          </cell>
          <cell r="K777">
            <v>3241.2869999999998</v>
          </cell>
          <cell r="L777">
            <v>15681.973</v>
          </cell>
          <cell r="M777">
            <v>-3.8</v>
          </cell>
          <cell r="N777">
            <v>3241.3869999999997</v>
          </cell>
          <cell r="O777">
            <v>-6.5789473684162658E-2</v>
          </cell>
          <cell r="P777">
            <v>777</v>
          </cell>
        </row>
        <row r="778">
          <cell r="D778">
            <v>0</v>
          </cell>
          <cell r="E778" t="e">
            <v>#DIV/0!</v>
          </cell>
          <cell r="H778" t="e">
            <v>#REF!</v>
          </cell>
          <cell r="J778">
            <v>-3.8</v>
          </cell>
          <cell r="K778" t="e">
            <v>#DIV/0!</v>
          </cell>
          <cell r="L778">
            <v>3364.607</v>
          </cell>
          <cell r="M778" t="e">
            <v>#REF!</v>
          </cell>
          <cell r="N778">
            <v>3241.4527894736839</v>
          </cell>
          <cell r="O778">
            <v>3241.1369999999997</v>
          </cell>
          <cell r="P778">
            <v>778</v>
          </cell>
        </row>
        <row r="779">
          <cell r="D779">
            <v>0.15</v>
          </cell>
          <cell r="E779" t="e">
            <v>#DIV/0!</v>
          </cell>
          <cell r="H779" t="e">
            <v>#REF!</v>
          </cell>
          <cell r="J779">
            <v>-3.8</v>
          </cell>
          <cell r="K779" t="e">
            <v>#DIV/0!</v>
          </cell>
          <cell r="L779">
            <v>3364.607</v>
          </cell>
          <cell r="M779">
            <v>4.912499999999727</v>
          </cell>
          <cell r="N779">
            <v>0</v>
          </cell>
          <cell r="O779" t="e">
            <v>#REF!</v>
          </cell>
          <cell r="P779">
            <v>779</v>
          </cell>
        </row>
        <row r="780">
          <cell r="E780" t="e">
            <v>#DIV/0!</v>
          </cell>
          <cell r="I780" t="e">
            <v>#REF!</v>
          </cell>
          <cell r="J780">
            <v>-5.1677534271098153</v>
          </cell>
          <cell r="K780">
            <v>3241.4769837780987</v>
          </cell>
          <cell r="L780">
            <v>-1068.873</v>
          </cell>
          <cell r="M780">
            <v>0</v>
          </cell>
          <cell r="N780">
            <v>3241.087</v>
          </cell>
          <cell r="O780">
            <v>3241.087</v>
          </cell>
          <cell r="P780">
            <v>780</v>
          </cell>
        </row>
        <row r="781">
          <cell r="E781" t="e">
            <v>#DIV/0!</v>
          </cell>
          <cell r="H781">
            <v>39693.65</v>
          </cell>
          <cell r="I781" t="e">
            <v>#REF!</v>
          </cell>
          <cell r="J781">
            <v>-4.8374999999998636</v>
          </cell>
          <cell r="K781" t="e">
            <v>#DIV/0!</v>
          </cell>
          <cell r="L781">
            <v>1.6719999999999999</v>
          </cell>
          <cell r="M781">
            <v>0.16080769303029743</v>
          </cell>
          <cell r="N781" t="e">
            <v>#REF!</v>
          </cell>
        </row>
        <row r="782">
          <cell r="D782">
            <v>2.35</v>
          </cell>
          <cell r="E782" t="e">
            <v>#DIV/0!</v>
          </cell>
          <cell r="I782" t="e">
            <v>#REF!</v>
          </cell>
          <cell r="K782" t="e">
            <v>#DIV/0!</v>
          </cell>
          <cell r="O782" t="e">
            <v>#REF!</v>
          </cell>
        </row>
        <row r="783">
          <cell r="B783">
            <v>32960</v>
          </cell>
          <cell r="C783" t="str">
            <v>C.N°135B-I, R= 103.74m</v>
          </cell>
          <cell r="D783">
            <v>-0.06</v>
          </cell>
          <cell r="K783">
            <v>0</v>
          </cell>
          <cell r="M783" t="e">
            <v>#REF!</v>
          </cell>
          <cell r="N783" t="e">
            <v>#REF!</v>
          </cell>
          <cell r="O783" t="e">
            <v>#REF!</v>
          </cell>
        </row>
        <row r="784">
          <cell r="D784">
            <v>0.9</v>
          </cell>
          <cell r="E784" t="e">
            <v>#DIV/0!</v>
          </cell>
        </row>
        <row r="785">
          <cell r="D785">
            <v>0</v>
          </cell>
          <cell r="E785" t="e">
            <v>#DIV/0!</v>
          </cell>
          <cell r="H785" t="e">
            <v>#REF!</v>
          </cell>
          <cell r="K785" t="e">
            <v>#DIV/0!</v>
          </cell>
          <cell r="M785" t="e">
            <v>#REF!</v>
          </cell>
        </row>
        <row r="786">
          <cell r="D786">
            <v>0.15</v>
          </cell>
          <cell r="E786" t="e">
            <v>#DIV/0!</v>
          </cell>
          <cell r="H786" t="e">
            <v>#REF!</v>
          </cell>
          <cell r="K786" t="e">
            <v>#DIV/0!</v>
          </cell>
          <cell r="O786" t="e">
            <v>#REF!</v>
          </cell>
        </row>
        <row r="787">
          <cell r="E787" t="e">
            <v>#DIV/0!</v>
          </cell>
          <cell r="I787" t="e">
            <v>#REF!</v>
          </cell>
          <cell r="J787">
            <v>-4.8374999999998636</v>
          </cell>
          <cell r="K787">
            <v>3241.5845420925234</v>
          </cell>
          <cell r="M787">
            <v>4.8000224999999999</v>
          </cell>
          <cell r="N787">
            <v>3241.0062907425236</v>
          </cell>
          <cell r="O787">
            <v>-10000.000000023305</v>
          </cell>
          <cell r="P787">
            <v>787</v>
          </cell>
        </row>
        <row r="788">
          <cell r="E788" t="e">
            <v>#DIV/0!</v>
          </cell>
          <cell r="I788" t="e">
            <v>#REF!</v>
          </cell>
          <cell r="J788">
            <v>0</v>
          </cell>
          <cell r="K788" t="e">
            <v>#DIV/0!</v>
          </cell>
          <cell r="L788">
            <v>15680.463</v>
          </cell>
          <cell r="M788">
            <v>4.8001224999999996</v>
          </cell>
          <cell r="N788" t="e">
            <v>#REF!</v>
          </cell>
          <cell r="O788">
            <v>51241.231290854383</v>
          </cell>
          <cell r="P788">
            <v>788</v>
          </cell>
        </row>
        <row r="789">
          <cell r="D789">
            <v>1.55</v>
          </cell>
          <cell r="E789" t="e">
            <v>#DIV/0!</v>
          </cell>
          <cell r="H789">
            <v>789</v>
          </cell>
          <cell r="I789" t="e">
            <v>#REF!</v>
          </cell>
          <cell r="J789">
            <v>4.8000224999999999</v>
          </cell>
          <cell r="K789" t="e">
            <v>#DIV/0!</v>
          </cell>
          <cell r="L789">
            <v>31238.057000000001</v>
          </cell>
          <cell r="M789">
            <v>4</v>
          </cell>
          <cell r="N789">
            <v>3240.7890000000002</v>
          </cell>
          <cell r="O789" t="e">
            <v>#REF!</v>
          </cell>
          <cell r="P789">
            <v>789</v>
          </cell>
        </row>
        <row r="790">
          <cell r="B790">
            <v>32980</v>
          </cell>
          <cell r="C790" t="str">
            <v>C.N°135B-I, R= 103.74m</v>
          </cell>
          <cell r="D790">
            <v>-0.06</v>
          </cell>
          <cell r="H790">
            <v>39701</v>
          </cell>
          <cell r="I790">
            <v>39701</v>
          </cell>
          <cell r="J790">
            <v>4.8000492493832922</v>
          </cell>
          <cell r="K790">
            <v>0</v>
          </cell>
          <cell r="L790">
            <v>31238.144</v>
          </cell>
          <cell r="M790" t="e">
            <v>#REF!</v>
          </cell>
          <cell r="N790" t="e">
            <v>#REF!</v>
          </cell>
          <cell r="O790" t="e">
            <v>#REF!</v>
          </cell>
          <cell r="P790">
            <v>790</v>
          </cell>
        </row>
        <row r="791">
          <cell r="D791">
            <v>0.9</v>
          </cell>
          <cell r="E791" t="e">
            <v>#DIV/0!</v>
          </cell>
          <cell r="I791">
            <v>39703</v>
          </cell>
          <cell r="J791">
            <v>4</v>
          </cell>
          <cell r="K791">
            <v>3240.7890000000002</v>
          </cell>
          <cell r="L791">
            <v>28645.373</v>
          </cell>
          <cell r="M791">
            <v>-4.8374999999998636</v>
          </cell>
          <cell r="N791">
            <v>3241.5845420925234</v>
          </cell>
          <cell r="O791">
            <v>0.66666666666666663</v>
          </cell>
          <cell r="P791">
            <v>791</v>
          </cell>
        </row>
        <row r="792">
          <cell r="D792">
            <v>0</v>
          </cell>
          <cell r="E792" t="e">
            <v>#DIV/0!</v>
          </cell>
          <cell r="H792" t="e">
            <v>#REF!</v>
          </cell>
          <cell r="I792">
            <v>39700</v>
          </cell>
          <cell r="J792">
            <v>4</v>
          </cell>
          <cell r="K792" t="e">
            <v>#DIV/0!</v>
          </cell>
          <cell r="L792">
            <v>28645.373</v>
          </cell>
          <cell r="M792" t="e">
            <v>#REF!</v>
          </cell>
          <cell r="N792">
            <v>3240.5845420925234</v>
          </cell>
          <cell r="O792">
            <v>3244.8095420925233</v>
          </cell>
          <cell r="P792">
            <v>792</v>
          </cell>
        </row>
        <row r="793">
          <cell r="D793">
            <v>0.1</v>
          </cell>
          <cell r="E793" t="e">
            <v>#DIV/0!</v>
          </cell>
          <cell r="H793" t="e">
            <v>#REF!</v>
          </cell>
          <cell r="J793">
            <v>0</v>
          </cell>
          <cell r="K793" t="e">
            <v>#DIV/0!</v>
          </cell>
          <cell r="L793">
            <v>15681.115</v>
          </cell>
          <cell r="M793">
            <v>-3.35</v>
          </cell>
          <cell r="N793">
            <v>3241.279</v>
          </cell>
          <cell r="O793" t="e">
            <v>#REF!</v>
          </cell>
          <cell r="P793">
            <v>793</v>
          </cell>
        </row>
        <row r="794">
          <cell r="E794" t="e">
            <v>#DIV/0!</v>
          </cell>
          <cell r="I794" t="e">
            <v>#REF!</v>
          </cell>
          <cell r="J794">
            <v>-3.35</v>
          </cell>
          <cell r="K794">
            <v>3241.4290000000001</v>
          </cell>
          <cell r="L794">
            <v>4822.7280000000001</v>
          </cell>
          <cell r="M794">
            <v>-4.3499999999999996</v>
          </cell>
          <cell r="N794">
            <v>3241.3503432835819</v>
          </cell>
          <cell r="O794">
            <v>3241.0400000000009</v>
          </cell>
          <cell r="P794">
            <v>794</v>
          </cell>
        </row>
        <row r="795">
          <cell r="E795" t="e">
            <v>#DIV/0!</v>
          </cell>
          <cell r="I795" t="e">
            <v>#REF!</v>
          </cell>
          <cell r="J795">
            <v>-3.35</v>
          </cell>
          <cell r="K795" t="e">
            <v>#DIV/0!</v>
          </cell>
          <cell r="L795">
            <v>4822.7280000000001</v>
          </cell>
          <cell r="M795">
            <v>4.8000074999999995</v>
          </cell>
          <cell r="N795" t="e">
            <v>#REF!</v>
          </cell>
          <cell r="O795">
            <v>-675.20519499188299</v>
          </cell>
          <cell r="P795">
            <v>795</v>
          </cell>
        </row>
        <row r="796">
          <cell r="D796">
            <v>0.35</v>
          </cell>
          <cell r="E796" t="e">
            <v>#DIV/0!</v>
          </cell>
          <cell r="I796" t="e">
            <v>#REF!</v>
          </cell>
          <cell r="J796">
            <v>-5.1077117473184845</v>
          </cell>
          <cell r="K796" t="e">
            <v>#DIV/0!</v>
          </cell>
          <cell r="L796">
            <v>-874.61599999999999</v>
          </cell>
          <cell r="M796">
            <v>0</v>
          </cell>
          <cell r="N796">
            <v>3240.9900000000002</v>
          </cell>
          <cell r="O796" t="e">
            <v>#REF!</v>
          </cell>
          <cell r="P796">
            <v>796</v>
          </cell>
        </row>
        <row r="797">
          <cell r="B797">
            <v>33000</v>
          </cell>
          <cell r="C797" t="str">
            <v>C.N°135B-I, R= 103.74m</v>
          </cell>
          <cell r="D797">
            <v>-0.06</v>
          </cell>
          <cell r="H797">
            <v>39700</v>
          </cell>
          <cell r="I797">
            <v>0</v>
          </cell>
          <cell r="J797">
            <v>-4.8374999999998636</v>
          </cell>
          <cell r="K797">
            <v>0</v>
          </cell>
          <cell r="L797">
            <v>1.274</v>
          </cell>
          <cell r="M797" t="e">
            <v>#REF!</v>
          </cell>
          <cell r="N797" t="e">
            <v>#REF!</v>
          </cell>
          <cell r="O797" t="e">
            <v>#REF!</v>
          </cell>
        </row>
        <row r="798">
          <cell r="D798">
            <v>0.9</v>
          </cell>
          <cell r="E798" t="e">
            <v>#DIV/0!</v>
          </cell>
        </row>
        <row r="799">
          <cell r="D799">
            <v>0</v>
          </cell>
          <cell r="E799" t="e">
            <v>#DIV/0!</v>
          </cell>
          <cell r="H799" t="e">
            <v>#REF!</v>
          </cell>
          <cell r="K799" t="e">
            <v>#DIV/0!</v>
          </cell>
          <cell r="M799" t="e">
            <v>#REF!</v>
          </cell>
        </row>
        <row r="800">
          <cell r="D800">
            <v>1.05</v>
          </cell>
          <cell r="E800" t="e">
            <v>#DIV/0!</v>
          </cell>
          <cell r="H800" t="e">
            <v>#REF!</v>
          </cell>
          <cell r="K800" t="e">
            <v>#DIV/0!</v>
          </cell>
          <cell r="O800" t="e">
            <v>#REF!</v>
          </cell>
        </row>
        <row r="801">
          <cell r="E801" t="e">
            <v>#DIV/0!</v>
          </cell>
          <cell r="I801" t="e">
            <v>#REF!</v>
          </cell>
        </row>
        <row r="802">
          <cell r="E802" t="e">
            <v>#DIV/0!</v>
          </cell>
          <cell r="I802" t="e">
            <v>#REF!</v>
          </cell>
          <cell r="K802" t="e">
            <v>#DIV/0!</v>
          </cell>
          <cell r="N802" t="e">
            <v>#REF!</v>
          </cell>
        </row>
        <row r="803">
          <cell r="D803">
            <v>0.15</v>
          </cell>
          <cell r="E803" t="e">
            <v>#DIV/0!</v>
          </cell>
          <cell r="I803" t="e">
            <v>#REF!</v>
          </cell>
          <cell r="J803">
            <v>-4.7374999999998639</v>
          </cell>
          <cell r="K803" t="e">
            <v>#DIV/0!</v>
          </cell>
          <cell r="M803">
            <v>5.2124999999998636</v>
          </cell>
          <cell r="N803">
            <v>3240.832481609737</v>
          </cell>
          <cell r="O803" t="e">
            <v>#REF!</v>
          </cell>
          <cell r="P803">
            <v>803</v>
          </cell>
        </row>
        <row r="804">
          <cell r="B804">
            <v>31780</v>
          </cell>
          <cell r="C804" t="str">
            <v>C.N°135B-I, R= 103.74m</v>
          </cell>
          <cell r="D804">
            <v>-0.06</v>
          </cell>
          <cell r="I804">
            <v>39709</v>
          </cell>
          <cell r="J804">
            <v>0</v>
          </cell>
          <cell r="K804">
            <v>0</v>
          </cell>
          <cell r="L804">
            <v>15355.06</v>
          </cell>
          <cell r="M804" t="e">
            <v>#REF!</v>
          </cell>
          <cell r="N804" t="e">
            <v>#REF!</v>
          </cell>
          <cell r="O804" t="e">
            <v>#REF!</v>
          </cell>
          <cell r="P804">
            <v>804</v>
          </cell>
        </row>
        <row r="805">
          <cell r="D805">
            <v>0.9</v>
          </cell>
          <cell r="E805" t="e">
            <v>#DIV/0!</v>
          </cell>
          <cell r="H805">
            <v>805</v>
          </cell>
          <cell r="I805">
            <v>68</v>
          </cell>
          <cell r="J805">
            <v>5.2124999999998636</v>
          </cell>
          <cell r="K805">
            <v>3240.832481609737</v>
          </cell>
          <cell r="L805">
            <v>32248.510999999999</v>
          </cell>
          <cell r="M805">
            <v>4.0999999999999996</v>
          </cell>
          <cell r="N805">
            <v>3240.58</v>
          </cell>
          <cell r="O805">
            <v>-5.6097560975558736E-2</v>
          </cell>
          <cell r="P805">
            <v>805</v>
          </cell>
        </row>
        <row r="806">
          <cell r="D806">
            <v>0</v>
          </cell>
          <cell r="E806" t="e">
            <v>#DIV/0!</v>
          </cell>
          <cell r="H806" t="e">
            <v>#REF!</v>
          </cell>
          <cell r="I806">
            <v>39711</v>
          </cell>
          <cell r="J806">
            <v>5.7282321970394809</v>
          </cell>
          <cell r="K806" t="e">
            <v>#DIV/0!</v>
          </cell>
          <cell r="L806">
            <v>33919.824000000001</v>
          </cell>
          <cell r="M806" t="e">
            <v>#REF!</v>
          </cell>
          <cell r="N806">
            <v>3240.5239024390244</v>
          </cell>
          <cell r="O806">
            <v>3240.8099999999995</v>
          </cell>
          <cell r="P806">
            <v>806</v>
          </cell>
        </row>
        <row r="807">
          <cell r="D807">
            <v>-0.13</v>
          </cell>
          <cell r="E807" t="e">
            <v>#DIV/0!</v>
          </cell>
          <cell r="H807" t="e">
            <v>#REF!</v>
          </cell>
          <cell r="I807">
            <v>39713</v>
          </cell>
          <cell r="J807">
            <v>4.0999999999999996</v>
          </cell>
          <cell r="K807" t="e">
            <v>#DIV/0!</v>
          </cell>
          <cell r="L807">
            <v>28643.482</v>
          </cell>
          <cell r="M807">
            <v>-4.7374999999998639</v>
          </cell>
          <cell r="N807">
            <v>3241.2802316097368</v>
          </cell>
          <cell r="O807" t="e">
            <v>#REF!</v>
          </cell>
          <cell r="P807">
            <v>807</v>
          </cell>
        </row>
        <row r="808">
          <cell r="E808" t="e">
            <v>#DIV/0!</v>
          </cell>
          <cell r="H808">
            <v>39709</v>
          </cell>
          <cell r="I808" t="e">
            <v>#REF!</v>
          </cell>
          <cell r="J808">
            <v>4.0999999999999996</v>
          </cell>
          <cell r="K808">
            <v>3240.73</v>
          </cell>
          <cell r="L808">
            <v>28643.482</v>
          </cell>
          <cell r="M808">
            <v>-6.2374999999998639</v>
          </cell>
          <cell r="N808">
            <v>3240.2802316097368</v>
          </cell>
          <cell r="O808">
            <v>3244.4385649430701</v>
          </cell>
          <cell r="P808">
            <v>808</v>
          </cell>
        </row>
        <row r="809">
          <cell r="E809" t="e">
            <v>#DIV/0!</v>
          </cell>
          <cell r="I809" t="e">
            <v>#REF!</v>
          </cell>
          <cell r="J809">
            <v>0</v>
          </cell>
          <cell r="K809" t="e">
            <v>#DIV/0!</v>
          </cell>
          <cell r="L809">
            <v>15356.018</v>
          </cell>
          <cell r="M809">
            <v>-3.6</v>
          </cell>
          <cell r="N809" t="e">
            <v>#REF!</v>
          </cell>
          <cell r="O809">
            <v>-5.91666666668971E-2</v>
          </cell>
          <cell r="P809">
            <v>809</v>
          </cell>
        </row>
        <row r="810">
          <cell r="D810">
            <v>0.85</v>
          </cell>
          <cell r="E810" t="e">
            <v>#DIV/0!</v>
          </cell>
          <cell r="I810" t="e">
            <v>#REF!</v>
          </cell>
          <cell r="J810">
            <v>-3.6</v>
          </cell>
          <cell r="K810" t="e">
            <v>#DIV/0!</v>
          </cell>
          <cell r="L810">
            <v>3688.1790000000001</v>
          </cell>
          <cell r="M810">
            <v>-4.5999999999999996</v>
          </cell>
          <cell r="N810">
            <v>3241.082166666667</v>
          </cell>
          <cell r="O810" t="e">
            <v>#REF!</v>
          </cell>
          <cell r="P810">
            <v>810</v>
          </cell>
        </row>
        <row r="811">
          <cell r="B811">
            <v>31790</v>
          </cell>
          <cell r="C811" t="str">
            <v>C.N°135B-I, R= 103.74m</v>
          </cell>
          <cell r="D811">
            <v>-0.06</v>
          </cell>
          <cell r="J811">
            <v>-3.6</v>
          </cell>
          <cell r="K811">
            <v>0</v>
          </cell>
          <cell r="L811">
            <v>3688.1790000000001</v>
          </cell>
          <cell r="M811" t="e">
            <v>#REF!</v>
          </cell>
          <cell r="N811" t="e">
            <v>#REF!</v>
          </cell>
          <cell r="O811" t="e">
            <v>#REF!</v>
          </cell>
          <cell r="P811">
            <v>811</v>
          </cell>
        </row>
        <row r="812">
          <cell r="D812">
            <v>0.9</v>
          </cell>
          <cell r="E812" t="e">
            <v>#DIV/0!</v>
          </cell>
          <cell r="J812">
            <v>-4.9991709893035079</v>
          </cell>
          <cell r="K812">
            <v>3241.1057842835344</v>
          </cell>
          <cell r="L812">
            <v>-846.62400000000002</v>
          </cell>
          <cell r="M812">
            <v>0</v>
          </cell>
          <cell r="N812">
            <v>3240.76</v>
          </cell>
          <cell r="O812">
            <v>3240.76</v>
          </cell>
          <cell r="P812">
            <v>812</v>
          </cell>
        </row>
        <row r="813">
          <cell r="D813">
            <v>0</v>
          </cell>
          <cell r="E813" t="e">
            <v>#DIV/0!</v>
          </cell>
          <cell r="H813" t="e">
            <v>#REF!</v>
          </cell>
          <cell r="I813">
            <v>0</v>
          </cell>
          <cell r="J813">
            <v>-4.7374999999998639</v>
          </cell>
          <cell r="K813" t="e">
            <v>#DIV/0!</v>
          </cell>
          <cell r="L813">
            <v>1.502</v>
          </cell>
          <cell r="M813" t="e">
            <v>#REF!</v>
          </cell>
          <cell r="N813" t="str">
            <v>&lt;=esp.prom.</v>
          </cell>
        </row>
        <row r="814">
          <cell r="D814">
            <v>-0.13</v>
          </cell>
          <cell r="E814" t="e">
            <v>#DIV/0!</v>
          </cell>
          <cell r="H814" t="e">
            <v>#REF!</v>
          </cell>
          <cell r="K814" t="e">
            <v>#DIV/0!</v>
          </cell>
          <cell r="O814" t="e">
            <v>#REF!</v>
          </cell>
        </row>
        <row r="815">
          <cell r="E815" t="e">
            <v>#DIV/0!</v>
          </cell>
          <cell r="I815" t="e">
            <v>#REF!</v>
          </cell>
        </row>
        <row r="816">
          <cell r="E816" t="e">
            <v>#DIV/0!</v>
          </cell>
          <cell r="I816" t="e">
            <v>#REF!</v>
          </cell>
          <cell r="K816" t="e">
            <v>#DIV/0!</v>
          </cell>
          <cell r="N816" t="e">
            <v>#REF!</v>
          </cell>
        </row>
        <row r="817">
          <cell r="D817">
            <v>0.85</v>
          </cell>
          <cell r="E817" t="e">
            <v>#DIV/0!</v>
          </cell>
          <cell r="I817" t="e">
            <v>#REF!</v>
          </cell>
          <cell r="K817" t="e">
            <v>#DIV/0!</v>
          </cell>
          <cell r="O817" t="e">
            <v>#REF!</v>
          </cell>
        </row>
        <row r="818">
          <cell r="B818">
            <v>31800</v>
          </cell>
          <cell r="C818" t="str">
            <v>TRANSICION</v>
          </cell>
          <cell r="D818">
            <v>-4.4999999999999998E-2</v>
          </cell>
          <cell r="K818">
            <v>0</v>
          </cell>
          <cell r="M818" t="e">
            <v>#REF!</v>
          </cell>
          <cell r="N818" t="e">
            <v>#REF!</v>
          </cell>
          <cell r="O818" t="e">
            <v>#REF!</v>
          </cell>
        </row>
        <row r="819">
          <cell r="B819">
            <v>31820.85</v>
          </cell>
          <cell r="C819" t="str">
            <v>PC</v>
          </cell>
          <cell r="D819">
            <v>0.6</v>
          </cell>
          <cell r="E819">
            <v>-1.0517241379311626E-2</v>
          </cell>
          <cell r="I819">
            <v>39717</v>
          </cell>
          <cell r="J819">
            <v>-4.6374999999998634</v>
          </cell>
          <cell r="K819">
            <v>3240.9178711000541</v>
          </cell>
          <cell r="M819">
            <v>5.2874999999998638</v>
          </cell>
          <cell r="N819">
            <v>3240.6201211000539</v>
          </cell>
          <cell r="O819">
            <v>-0.66666666666666663</v>
          </cell>
          <cell r="P819">
            <v>819</v>
          </cell>
        </row>
        <row r="820">
          <cell r="B820">
            <v>78.30000000000291</v>
          </cell>
          <cell r="C820" t="str">
            <v>LT</v>
          </cell>
          <cell r="D820">
            <v>0</v>
          </cell>
          <cell r="E820">
            <v>0.14022988505748835</v>
          </cell>
          <cell r="H820" t="e">
            <v>#REF!</v>
          </cell>
          <cell r="I820">
            <v>39719</v>
          </cell>
          <cell r="J820">
            <v>0</v>
          </cell>
          <cell r="K820" t="e">
            <v>#REF!</v>
          </cell>
          <cell r="L820">
            <v>15029.433999999999</v>
          </cell>
          <cell r="M820" t="e">
            <v>#REF!</v>
          </cell>
          <cell r="N820">
            <v>3239.6201211000539</v>
          </cell>
          <cell r="O820">
            <v>3244.145121100054</v>
          </cell>
          <cell r="P820">
            <v>820</v>
          </cell>
        </row>
        <row r="821">
          <cell r="B821">
            <v>31781.699999999997</v>
          </cell>
          <cell r="C821" t="str">
            <v>TT</v>
          </cell>
          <cell r="D821">
            <v>0.7</v>
          </cell>
          <cell r="E821">
            <v>0.14022988505748835</v>
          </cell>
          <cell r="H821" t="e">
            <v>#REF!</v>
          </cell>
          <cell r="I821">
            <v>69</v>
          </cell>
          <cell r="J821">
            <v>5.2874999999998638</v>
          </cell>
          <cell r="K821">
            <v>-4.1402298850574883</v>
          </cell>
          <cell r="L821">
            <v>32164.632000000001</v>
          </cell>
          <cell r="M821">
            <v>4</v>
          </cell>
          <cell r="N821">
            <v>3240.3870000000002</v>
          </cell>
          <cell r="O821" t="e">
            <v>#REF!</v>
          </cell>
          <cell r="P821">
            <v>821</v>
          </cell>
        </row>
        <row r="822">
          <cell r="B822">
            <v>31860</v>
          </cell>
          <cell r="C822" t="str">
            <v>TC</v>
          </cell>
          <cell r="E822">
            <v>1.0517241379311626E-2</v>
          </cell>
          <cell r="H822">
            <v>39721</v>
          </cell>
          <cell r="I822" t="e">
            <v>#REF!</v>
          </cell>
          <cell r="J822">
            <v>5.7507623580603333</v>
          </cell>
          <cell r="K822">
            <v>3240.311279528014</v>
          </cell>
          <cell r="L822">
            <v>33665.817999999999</v>
          </cell>
          <cell r="M822">
            <v>5</v>
          </cell>
          <cell r="N822">
            <v>3240.34375</v>
          </cell>
          <cell r="O822">
            <v>3240.5600000000009</v>
          </cell>
          <cell r="P822">
            <v>822</v>
          </cell>
        </row>
        <row r="823">
          <cell r="B823">
            <v>0.6</v>
          </cell>
          <cell r="C823" t="str">
            <v>S/A (100%)</v>
          </cell>
          <cell r="E823">
            <v>0</v>
          </cell>
          <cell r="I823" t="e">
            <v>#REF!</v>
          </cell>
          <cell r="J823">
            <v>4</v>
          </cell>
          <cell r="K823" t="e">
            <v>#REF!</v>
          </cell>
          <cell r="L823">
            <v>27992.737000000001</v>
          </cell>
          <cell r="M823">
            <v>-4.6374999999998634</v>
          </cell>
          <cell r="N823" t="e">
            <v>#REF!</v>
          </cell>
          <cell r="O823">
            <v>0.66666666666666663</v>
          </cell>
          <cell r="P823">
            <v>823</v>
          </cell>
        </row>
        <row r="824">
          <cell r="B824">
            <v>-4.4999999999999998E-2</v>
          </cell>
          <cell r="C824" t="str">
            <v>P (100%)</v>
          </cell>
          <cell r="D824">
            <v>1.55</v>
          </cell>
          <cell r="E824">
            <v>0</v>
          </cell>
          <cell r="H824">
            <v>39719</v>
          </cell>
          <cell r="I824" t="e">
            <v>#REF!</v>
          </cell>
          <cell r="J824">
            <v>4</v>
          </cell>
          <cell r="K824">
            <v>4.8499999999999996</v>
          </cell>
          <cell r="L824">
            <v>27992.737000000001</v>
          </cell>
          <cell r="M824">
            <v>-6.1374999999998634</v>
          </cell>
          <cell r="N824">
            <v>3239.9178711000541</v>
          </cell>
          <cell r="O824" t="e">
            <v>#REF!</v>
          </cell>
          <cell r="P824">
            <v>824</v>
          </cell>
        </row>
        <row r="825">
          <cell r="B825">
            <v>31820</v>
          </cell>
          <cell r="C825" t="str">
            <v>C.Nº2-I,R=147.00</v>
          </cell>
          <cell r="D825">
            <v>-4.4999999999999998E-2</v>
          </cell>
          <cell r="J825">
            <v>0</v>
          </cell>
          <cell r="K825">
            <v>0</v>
          </cell>
          <cell r="L825">
            <v>15030.243</v>
          </cell>
          <cell r="M825" t="e">
            <v>#REF!</v>
          </cell>
          <cell r="N825" t="e">
            <v>#REF!</v>
          </cell>
          <cell r="O825" t="e">
            <v>#REF!</v>
          </cell>
          <cell r="P825">
            <v>825</v>
          </cell>
        </row>
        <row r="826">
          <cell r="D826">
            <v>0.6</v>
          </cell>
          <cell r="E826">
            <v>-2.2011494252874415E-2</v>
          </cell>
          <cell r="J826">
            <v>-3.55</v>
          </cell>
          <cell r="K826">
            <v>3240.857</v>
          </cell>
          <cell r="L826">
            <v>3525.462</v>
          </cell>
          <cell r="M826">
            <v>-4.55</v>
          </cell>
          <cell r="N826">
            <v>3240.7484084507041</v>
          </cell>
          <cell r="O826">
            <v>3240.56</v>
          </cell>
          <cell r="P826">
            <v>826</v>
          </cell>
        </row>
        <row r="827">
          <cell r="D827">
            <v>0</v>
          </cell>
          <cell r="E827">
            <v>0.29348659003832556</v>
          </cell>
          <cell r="H827" t="e">
            <v>#REF!</v>
          </cell>
          <cell r="J827">
            <v>-3.55</v>
          </cell>
          <cell r="K827" t="e">
            <v>#REF!</v>
          </cell>
          <cell r="L827">
            <v>3525.462</v>
          </cell>
          <cell r="M827" t="e">
            <v>#REF!</v>
          </cell>
          <cell r="N827">
            <v>0</v>
          </cell>
          <cell r="O827">
            <v>-640.10074074077522</v>
          </cell>
          <cell r="P827">
            <v>827</v>
          </cell>
        </row>
        <row r="828">
          <cell r="D828">
            <v>0.47799999999999976</v>
          </cell>
          <cell r="E828">
            <v>0.29348659003832556</v>
          </cell>
          <cell r="H828" t="e">
            <v>#REF!</v>
          </cell>
          <cell r="J828">
            <v>-4.8717116053011624</v>
          </cell>
          <cell r="K828">
            <v>-4.071486590038325</v>
          </cell>
          <cell r="L828">
            <v>-757.85400000000004</v>
          </cell>
          <cell r="M828">
            <v>0</v>
          </cell>
          <cell r="N828">
            <v>3240.51</v>
          </cell>
          <cell r="O828" t="e">
            <v>#REF!</v>
          </cell>
          <cell r="P828">
            <v>828</v>
          </cell>
        </row>
        <row r="829">
          <cell r="E829">
            <v>2.2011494252874415E-2</v>
          </cell>
          <cell r="H829">
            <v>39720</v>
          </cell>
          <cell r="I829" t="e">
            <v>#REF!</v>
          </cell>
          <cell r="J829">
            <v>-4.6374999999998634</v>
          </cell>
          <cell r="K829">
            <v>3240.9178711000541</v>
          </cell>
          <cell r="L829">
            <v>1.1879999999999999</v>
          </cell>
          <cell r="M829">
            <v>0.11563465194002494</v>
          </cell>
          <cell r="N829" t="str">
            <v>&lt;=esp.prom.</v>
          </cell>
        </row>
        <row r="830">
          <cell r="E830">
            <v>0</v>
          </cell>
          <cell r="I830" t="e">
            <v>#REF!</v>
          </cell>
          <cell r="K830" t="e">
            <v>#REF!</v>
          </cell>
          <cell r="N830" t="e">
            <v>#REF!</v>
          </cell>
        </row>
        <row r="831">
          <cell r="D831">
            <v>0.1</v>
          </cell>
          <cell r="E831">
            <v>0</v>
          </cell>
          <cell r="I831" t="e">
            <v>#REF!</v>
          </cell>
          <cell r="K831">
            <v>3.4</v>
          </cell>
          <cell r="O831" t="e">
            <v>#REF!</v>
          </cell>
        </row>
        <row r="832">
          <cell r="B832">
            <v>31840</v>
          </cell>
          <cell r="C832" t="str">
            <v>C.Nº2-I,R=147.00</v>
          </cell>
          <cell r="D832">
            <v>-4.4999999999999998E-2</v>
          </cell>
          <cell r="K832">
            <v>0</v>
          </cell>
          <cell r="M832" t="e">
            <v>#REF!</v>
          </cell>
          <cell r="N832" t="e">
            <v>#REF!</v>
          </cell>
          <cell r="O832" t="e">
            <v>#REF!</v>
          </cell>
        </row>
        <row r="833">
          <cell r="D833">
            <v>0.6</v>
          </cell>
          <cell r="E833">
            <v>-3.350574712643721E-2</v>
          </cell>
        </row>
        <row r="834">
          <cell r="D834">
            <v>0</v>
          </cell>
          <cell r="E834">
            <v>0.44674329501916277</v>
          </cell>
          <cell r="H834" t="e">
            <v>#REF!</v>
          </cell>
          <cell r="K834" t="e">
            <v>#REF!</v>
          </cell>
          <cell r="M834" t="e">
            <v>#REF!</v>
          </cell>
        </row>
        <row r="835">
          <cell r="D835">
            <v>0.47799999999999976</v>
          </cell>
          <cell r="E835">
            <v>0.44674329501916277</v>
          </cell>
          <cell r="H835" t="e">
            <v>#REF!</v>
          </cell>
          <cell r="I835">
            <v>39737</v>
          </cell>
          <cell r="J835">
            <v>-4.3374999999998636</v>
          </cell>
          <cell r="K835">
            <v>-4.2247432950191621</v>
          </cell>
          <cell r="M835">
            <v>4.9499999999998181</v>
          </cell>
          <cell r="N835">
            <v>3239.92</v>
          </cell>
          <cell r="O835" t="e">
            <v>#REF!</v>
          </cell>
          <cell r="P835">
            <v>835</v>
          </cell>
        </row>
        <row r="836">
          <cell r="E836">
            <v>3.350574712643721E-2</v>
          </cell>
          <cell r="I836" t="e">
            <v>#REF!</v>
          </cell>
          <cell r="J836">
            <v>0</v>
          </cell>
          <cell r="K836">
            <v>3240.0190000000002</v>
          </cell>
          <cell r="L836">
            <v>14053.582</v>
          </cell>
          <cell r="M836">
            <v>6.9499999999998181</v>
          </cell>
          <cell r="N836">
            <v>3238.92</v>
          </cell>
          <cell r="O836">
            <v>3242.395</v>
          </cell>
          <cell r="P836">
            <v>836</v>
          </cell>
        </row>
        <row r="837">
          <cell r="E837">
            <v>0</v>
          </cell>
          <cell r="H837">
            <v>837</v>
          </cell>
          <cell r="I837" t="e">
            <v>#REF!</v>
          </cell>
          <cell r="J837">
            <v>4.9499999999998181</v>
          </cell>
          <cell r="K837" t="e">
            <v>#REF!</v>
          </cell>
          <cell r="L837">
            <v>30091.431</v>
          </cell>
          <cell r="M837">
            <v>3.55</v>
          </cell>
          <cell r="N837" t="e">
            <v>#REF!</v>
          </cell>
          <cell r="O837">
            <v>-2.1126760563674907E-2</v>
          </cell>
          <cell r="P837">
            <v>837</v>
          </cell>
        </row>
        <row r="838">
          <cell r="D838">
            <v>0.1</v>
          </cell>
          <cell r="E838">
            <v>0</v>
          </cell>
          <cell r="H838">
            <v>39741</v>
          </cell>
          <cell r="I838" t="e">
            <v>#REF!</v>
          </cell>
          <cell r="J838">
            <v>5.5400882352951939</v>
          </cell>
          <cell r="K838">
            <v>3.4</v>
          </cell>
          <cell r="L838">
            <v>32003.183000000001</v>
          </cell>
          <cell r="M838">
            <v>4.55</v>
          </cell>
          <cell r="N838">
            <v>3239.6458732394362</v>
          </cell>
          <cell r="O838" t="e">
            <v>#REF!</v>
          </cell>
          <cell r="P838">
            <v>838</v>
          </cell>
        </row>
        <row r="839">
          <cell r="B839">
            <v>31860</v>
          </cell>
          <cell r="C839" t="str">
            <v>C.Nº2-I,R=147.00</v>
          </cell>
          <cell r="D839">
            <v>-4.4999999999999998E-2</v>
          </cell>
          <cell r="I839">
            <v>39743</v>
          </cell>
          <cell r="J839">
            <v>3.55</v>
          </cell>
          <cell r="K839">
            <v>0</v>
          </cell>
          <cell r="L839">
            <v>25556.002</v>
          </cell>
          <cell r="M839" t="e">
            <v>#REF!</v>
          </cell>
          <cell r="N839" t="e">
            <v>#REF!</v>
          </cell>
          <cell r="O839" t="e">
            <v>#REF!</v>
          </cell>
          <cell r="P839">
            <v>839</v>
          </cell>
        </row>
        <row r="840">
          <cell r="D840">
            <v>0.6</v>
          </cell>
          <cell r="E840">
            <v>-4.4999999999999998E-2</v>
          </cell>
          <cell r="H840">
            <v>39739</v>
          </cell>
          <cell r="I840">
            <v>39740</v>
          </cell>
          <cell r="J840">
            <v>3.55</v>
          </cell>
          <cell r="K840">
            <v>3239.817</v>
          </cell>
          <cell r="L840">
            <v>25556.002</v>
          </cell>
          <cell r="M840">
            <v>-5.8374999999998636</v>
          </cell>
          <cell r="N840">
            <v>3239.0190000000002</v>
          </cell>
          <cell r="O840">
            <v>3242.9106666666667</v>
          </cell>
          <cell r="P840">
            <v>840</v>
          </cell>
        </row>
        <row r="841">
          <cell r="D841">
            <v>0</v>
          </cell>
          <cell r="E841">
            <v>0.6</v>
          </cell>
          <cell r="H841" t="e">
            <v>#REF!</v>
          </cell>
          <cell r="J841">
            <v>0</v>
          </cell>
          <cell r="K841" t="e">
            <v>#REF!</v>
          </cell>
          <cell r="L841">
            <v>14054.519</v>
          </cell>
          <cell r="M841" t="e">
            <v>#REF!</v>
          </cell>
          <cell r="N841">
            <v>3239.7470000000003</v>
          </cell>
          <cell r="O841">
            <v>-1.4492753625745536E-3</v>
          </cell>
          <cell r="P841">
            <v>841</v>
          </cell>
        </row>
        <row r="842">
          <cell r="D842">
            <v>0.3</v>
          </cell>
          <cell r="E842">
            <v>0.6</v>
          </cell>
          <cell r="H842" t="e">
            <v>#REF!</v>
          </cell>
          <cell r="J842">
            <v>-3.45</v>
          </cell>
          <cell r="K842">
            <v>-4.2</v>
          </cell>
          <cell r="L842">
            <v>2876.8829999999998</v>
          </cell>
          <cell r="M842">
            <v>-4.45</v>
          </cell>
          <cell r="N842">
            <v>3239.7484492753629</v>
          </cell>
          <cell r="O842" t="e">
            <v>#REF!</v>
          </cell>
          <cell r="P842">
            <v>842</v>
          </cell>
        </row>
        <row r="843">
          <cell r="E843">
            <v>4.4999999999999998E-2</v>
          </cell>
          <cell r="I843" t="e">
            <v>#REF!</v>
          </cell>
          <cell r="J843">
            <v>-3.45</v>
          </cell>
          <cell r="K843">
            <v>3239.7470000000003</v>
          </cell>
          <cell r="L843">
            <v>2876.8829999999998</v>
          </cell>
          <cell r="M843">
            <v>4.6499999999996362</v>
          </cell>
          <cell r="N843">
            <v>0</v>
          </cell>
          <cell r="O843">
            <v>-696.70795698930192</v>
          </cell>
          <cell r="P843">
            <v>843</v>
          </cell>
        </row>
        <row r="844">
          <cell r="E844">
            <v>0</v>
          </cell>
          <cell r="I844" t="e">
            <v>#REF!</v>
          </cell>
          <cell r="J844">
            <v>-4.7426898047714827</v>
          </cell>
          <cell r="K844" t="e">
            <v>#REF!</v>
          </cell>
          <cell r="L844">
            <v>-1311.106</v>
          </cell>
          <cell r="M844">
            <v>0</v>
          </cell>
          <cell r="N844" t="e">
            <v>#REF!</v>
          </cell>
          <cell r="O844">
            <v>3239.6920000000005</v>
          </cell>
          <cell r="P844">
            <v>844</v>
          </cell>
        </row>
        <row r="845">
          <cell r="D845">
            <v>-0.45</v>
          </cell>
          <cell r="E845">
            <v>0</v>
          </cell>
          <cell r="H845">
            <v>39740</v>
          </cell>
          <cell r="I845" t="e">
            <v>#REF!</v>
          </cell>
          <cell r="J845">
            <v>-4.3374999999998636</v>
          </cell>
          <cell r="K845">
            <v>2.8499999999999996</v>
          </cell>
          <cell r="L845">
            <v>1.6619999999999999</v>
          </cell>
          <cell r="M845">
            <v>0.16984940087180941</v>
          </cell>
          <cell r="N845" t="str">
            <v>&lt;=esp.prom.</v>
          </cell>
          <cell r="O845" t="e">
            <v>#REF!</v>
          </cell>
        </row>
        <row r="846">
          <cell r="B846">
            <v>31870</v>
          </cell>
          <cell r="C846" t="str">
            <v>C.Nº2-I,R=147.00</v>
          </cell>
          <cell r="D846">
            <v>-4.4999999999999998E-2</v>
          </cell>
          <cell r="K846">
            <v>0</v>
          </cell>
          <cell r="M846" t="e">
            <v>#REF!</v>
          </cell>
          <cell r="N846" t="e">
            <v>#REF!</v>
          </cell>
          <cell r="O846" t="e">
            <v>#REF!</v>
          </cell>
        </row>
        <row r="847">
          <cell r="D847">
            <v>0.6</v>
          </cell>
          <cell r="E847">
            <v>-5.0747126436781399E-2</v>
          </cell>
        </row>
        <row r="848">
          <cell r="D848">
            <v>0</v>
          </cell>
          <cell r="E848">
            <v>0.67662835249041864</v>
          </cell>
          <cell r="H848" t="e">
            <v>#REF!</v>
          </cell>
          <cell r="K848" t="e">
            <v>#REF!</v>
          </cell>
          <cell r="M848" t="e">
            <v>#REF!</v>
          </cell>
        </row>
        <row r="849">
          <cell r="D849">
            <v>0.2</v>
          </cell>
          <cell r="E849">
            <v>0.6</v>
          </cell>
          <cell r="H849" t="e">
            <v>#REF!</v>
          </cell>
          <cell r="K849">
            <v>-4.0999999999999996</v>
          </cell>
          <cell r="O849" t="e">
            <v>#REF!</v>
          </cell>
        </row>
        <row r="850">
          <cell r="E850">
            <v>4.4999999999999998E-2</v>
          </cell>
          <cell r="I850" t="e">
            <v>#REF!</v>
          </cell>
        </row>
        <row r="851">
          <cell r="E851">
            <v>0</v>
          </cell>
          <cell r="I851" t="e">
            <v>#REF!</v>
          </cell>
          <cell r="J851">
            <v>-4.3374999999998636</v>
          </cell>
          <cell r="K851" t="e">
            <v>#REF!</v>
          </cell>
          <cell r="M851">
            <v>4.9499999999998181</v>
          </cell>
          <cell r="N851" t="e">
            <v>#REF!</v>
          </cell>
          <cell r="O851">
            <v>-0.5</v>
          </cell>
          <cell r="P851">
            <v>851</v>
          </cell>
        </row>
        <row r="852">
          <cell r="D852">
            <v>7.4999999999999983E-2</v>
          </cell>
          <cell r="E852">
            <v>0</v>
          </cell>
          <cell r="I852" t="e">
            <v>#REF!</v>
          </cell>
          <cell r="J852">
            <v>0</v>
          </cell>
          <cell r="K852">
            <v>3.375</v>
          </cell>
          <cell r="L852">
            <v>14049.569</v>
          </cell>
          <cell r="M852">
            <v>6.9499999999998181</v>
          </cell>
          <cell r="N852">
            <v>3238.0381538461538</v>
          </cell>
          <cell r="O852" t="e">
            <v>#REF!</v>
          </cell>
          <cell r="P852">
            <v>852</v>
          </cell>
        </row>
        <row r="853">
          <cell r="B853">
            <v>31880</v>
          </cell>
          <cell r="C853" t="str">
            <v>C.Nº2-I,R=147.00</v>
          </cell>
          <cell r="D853">
            <v>-4.4999999999999998E-2</v>
          </cell>
          <cell r="H853">
            <v>853</v>
          </cell>
          <cell r="I853">
            <v>72</v>
          </cell>
          <cell r="J853">
            <v>4.9499999999998181</v>
          </cell>
          <cell r="K853">
            <v>0</v>
          </cell>
          <cell r="L853">
            <v>30083.053</v>
          </cell>
          <cell r="M853" t="e">
            <v>#REF!</v>
          </cell>
          <cell r="N853" t="e">
            <v>#REF!</v>
          </cell>
          <cell r="O853" t="e">
            <v>#REF!</v>
          </cell>
          <cell r="P853">
            <v>853</v>
          </cell>
        </row>
        <row r="854">
          <cell r="D854">
            <v>0.6</v>
          </cell>
          <cell r="E854">
            <v>-5.6494252873562793E-2</v>
          </cell>
          <cell r="H854">
            <v>39761</v>
          </cell>
          <cell r="I854">
            <v>39761</v>
          </cell>
          <cell r="J854">
            <v>5.5572891966234348</v>
          </cell>
          <cell r="K854">
            <v>3238.7345092478422</v>
          </cell>
          <cell r="L854">
            <v>32049.993999999999</v>
          </cell>
          <cell r="M854">
            <v>4.4000000000000004</v>
          </cell>
          <cell r="N854">
            <v>3238.7610588235293</v>
          </cell>
          <cell r="O854">
            <v>3238.862000000001</v>
          </cell>
          <cell r="P854">
            <v>854</v>
          </cell>
        </row>
        <row r="855">
          <cell r="D855">
            <v>0</v>
          </cell>
          <cell r="E855">
            <v>0.75325670498083719</v>
          </cell>
          <cell r="H855" t="e">
            <v>#REF!</v>
          </cell>
          <cell r="I855">
            <v>39763</v>
          </cell>
          <cell r="J855">
            <v>3.4</v>
          </cell>
          <cell r="K855" t="e">
            <v>#REF!</v>
          </cell>
          <cell r="L855">
            <v>25063.054</v>
          </cell>
          <cell r="M855" t="e">
            <v>#REF!</v>
          </cell>
          <cell r="N855">
            <v>3239.050403846154</v>
          </cell>
          <cell r="O855">
            <v>0.66666666666666663</v>
          </cell>
          <cell r="P855">
            <v>855</v>
          </cell>
        </row>
        <row r="856">
          <cell r="D856">
            <v>0.05</v>
          </cell>
          <cell r="E856">
            <v>0.6</v>
          </cell>
          <cell r="H856" t="e">
            <v>#REF!</v>
          </cell>
          <cell r="I856">
            <v>39760</v>
          </cell>
          <cell r="J856">
            <v>3.4</v>
          </cell>
          <cell r="K856">
            <v>-3.9499999999999997</v>
          </cell>
          <cell r="L856">
            <v>25063.054</v>
          </cell>
          <cell r="M856">
            <v>-5.8374999999998636</v>
          </cell>
          <cell r="N856">
            <v>3238.050403846154</v>
          </cell>
          <cell r="O856" t="e">
            <v>#REF!</v>
          </cell>
          <cell r="P856">
            <v>856</v>
          </cell>
        </row>
        <row r="857">
          <cell r="E857">
            <v>4.4999999999999998E-2</v>
          </cell>
          <cell r="I857" t="e">
            <v>#REF!</v>
          </cell>
          <cell r="J857">
            <v>0</v>
          </cell>
          <cell r="K857">
            <v>3239.0120000000002</v>
          </cell>
          <cell r="L857">
            <v>14050.546</v>
          </cell>
          <cell r="M857">
            <v>-3.45</v>
          </cell>
          <cell r="N857">
            <v>3238.8040000000001</v>
          </cell>
          <cell r="O857">
            <v>1.6811594202863489E-2</v>
          </cell>
          <cell r="P857">
            <v>857</v>
          </cell>
        </row>
        <row r="858">
          <cell r="E858">
            <v>0</v>
          </cell>
          <cell r="I858" t="e">
            <v>#REF!</v>
          </cell>
          <cell r="J858">
            <v>-3.45</v>
          </cell>
          <cell r="K858" t="e">
            <v>#REF!</v>
          </cell>
          <cell r="L858">
            <v>2876.0549999999998</v>
          </cell>
          <cell r="M858">
            <v>-4.45</v>
          </cell>
          <cell r="N858" t="e">
            <v>#REF!</v>
          </cell>
          <cell r="O858">
            <v>3238.8620000000001</v>
          </cell>
          <cell r="P858">
            <v>858</v>
          </cell>
        </row>
        <row r="859">
          <cell r="D859">
            <v>0.6</v>
          </cell>
          <cell r="E859">
            <v>0</v>
          </cell>
          <cell r="I859" t="e">
            <v>#REF!</v>
          </cell>
          <cell r="J859">
            <v>-3.45</v>
          </cell>
          <cell r="K859">
            <v>3.9</v>
          </cell>
          <cell r="L859">
            <v>2876.0549999999998</v>
          </cell>
          <cell r="M859">
            <v>4.6499999999996362</v>
          </cell>
          <cell r="N859">
            <v>0</v>
          </cell>
          <cell r="O859" t="e">
            <v>#REF!</v>
          </cell>
          <cell r="P859">
            <v>859</v>
          </cell>
        </row>
        <row r="860">
          <cell r="B860">
            <v>31890</v>
          </cell>
          <cell r="C860" t="str">
            <v>C.Nº2-I,R=147.00</v>
          </cell>
          <cell r="D860">
            <v>-4.4999999999999998E-2</v>
          </cell>
          <cell r="J860">
            <v>-4.7396267926983739</v>
          </cell>
          <cell r="K860">
            <v>0</v>
          </cell>
          <cell r="L860">
            <v>-1300.779</v>
          </cell>
          <cell r="M860" t="e">
            <v>#REF!</v>
          </cell>
          <cell r="N860" t="e">
            <v>#REF!</v>
          </cell>
          <cell r="O860" t="e">
            <v>#REF!</v>
          </cell>
          <cell r="P860">
            <v>860</v>
          </cell>
        </row>
        <row r="861">
          <cell r="D861">
            <v>0.6</v>
          </cell>
          <cell r="E861">
            <v>-6.224137931034418E-2</v>
          </cell>
          <cell r="H861">
            <v>39760</v>
          </cell>
          <cell r="I861">
            <v>0</v>
          </cell>
          <cell r="J861">
            <v>-4.3374999999998636</v>
          </cell>
          <cell r="K861">
            <v>3239.050403846154</v>
          </cell>
          <cell r="L861">
            <v>1.6759999999999999</v>
          </cell>
          <cell r="M861">
            <v>0.17115649513509598</v>
          </cell>
          <cell r="N861" t="str">
            <v>&lt;=esp.prom.</v>
          </cell>
        </row>
        <row r="862">
          <cell r="D862">
            <v>0</v>
          </cell>
          <cell r="E862">
            <v>0.82988505747125574</v>
          </cell>
          <cell r="H862" t="e">
            <v>#REF!</v>
          </cell>
          <cell r="K862" t="e">
            <v>#REF!</v>
          </cell>
          <cell r="M862" t="e">
            <v>#REF!</v>
          </cell>
        </row>
        <row r="863">
          <cell r="D863">
            <v>0.6</v>
          </cell>
          <cell r="E863">
            <v>0.6</v>
          </cell>
          <cell r="H863" t="e">
            <v>#REF!</v>
          </cell>
          <cell r="K863">
            <v>-4.5</v>
          </cell>
          <cell r="O863" t="e">
            <v>#REF!</v>
          </cell>
        </row>
        <row r="864">
          <cell r="E864">
            <v>4.4999999999999998E-2</v>
          </cell>
          <cell r="I864" t="e">
            <v>#REF!</v>
          </cell>
        </row>
        <row r="865">
          <cell r="E865">
            <v>0</v>
          </cell>
          <cell r="I865" t="e">
            <v>#REF!</v>
          </cell>
          <cell r="K865" t="e">
            <v>#REF!</v>
          </cell>
          <cell r="N865" t="e">
            <v>#REF!</v>
          </cell>
        </row>
        <row r="866">
          <cell r="D866">
            <v>0.5</v>
          </cell>
          <cell r="E866">
            <v>0</v>
          </cell>
          <cell r="I866" t="e">
            <v>#REF!</v>
          </cell>
          <cell r="K866">
            <v>3.8</v>
          </cell>
          <cell r="O866" t="e">
            <v>#REF!</v>
          </cell>
        </row>
        <row r="867">
          <cell r="B867">
            <v>31900</v>
          </cell>
          <cell r="C867" t="str">
            <v>C.Nº2-I,R=147.00</v>
          </cell>
          <cell r="D867">
            <v>-4.4999999999999998E-2</v>
          </cell>
          <cell r="I867">
            <v>39777</v>
          </cell>
          <cell r="J867">
            <v>-4.3374999999998636</v>
          </cell>
          <cell r="K867">
            <v>0</v>
          </cell>
          <cell r="M867" t="e">
            <v>#REF!</v>
          </cell>
          <cell r="N867" t="e">
            <v>#REF!</v>
          </cell>
          <cell r="O867" t="e">
            <v>#REF!</v>
          </cell>
          <cell r="P867">
            <v>867</v>
          </cell>
        </row>
        <row r="868">
          <cell r="D868">
            <v>0.6</v>
          </cell>
          <cell r="E868">
            <v>-6.7988505747125574E-2</v>
          </cell>
          <cell r="I868">
            <v>39779</v>
          </cell>
          <cell r="J868">
            <v>0</v>
          </cell>
          <cell r="K868">
            <v>3238.2553076923077</v>
          </cell>
          <cell r="L868">
            <v>14045.744000000001</v>
          </cell>
          <cell r="M868">
            <v>6.9499999999998181</v>
          </cell>
          <cell r="N868">
            <v>3237.1563076923076</v>
          </cell>
          <cell r="O868">
            <v>3240.6313076923075</v>
          </cell>
          <cell r="P868">
            <v>868</v>
          </cell>
        </row>
        <row r="869">
          <cell r="D869">
            <v>0</v>
          </cell>
          <cell r="E869">
            <v>0.90651340996167429</v>
          </cell>
          <cell r="H869" t="e">
            <v>#REF!</v>
          </cell>
          <cell r="I869">
            <v>73</v>
          </cell>
          <cell r="J869">
            <v>4.9499999999998181</v>
          </cell>
          <cell r="K869" t="e">
            <v>#REF!</v>
          </cell>
          <cell r="L869">
            <v>30074.863000000001</v>
          </cell>
          <cell r="M869" t="e">
            <v>#REF!</v>
          </cell>
          <cell r="N869">
            <v>3237.9339999999997</v>
          </cell>
          <cell r="O869">
            <v>-1.9428571428761643E-2</v>
          </cell>
          <cell r="P869">
            <v>869</v>
          </cell>
        </row>
        <row r="870">
          <cell r="D870">
            <v>-0.9</v>
          </cell>
          <cell r="E870">
            <v>0.6</v>
          </cell>
          <cell r="H870" t="e">
            <v>#REF!</v>
          </cell>
          <cell r="I870">
            <v>39781</v>
          </cell>
          <cell r="J870">
            <v>5.4712110125317315</v>
          </cell>
          <cell r="K870">
            <v>-3</v>
          </cell>
          <cell r="L870">
            <v>31762.558000000001</v>
          </cell>
          <cell r="M870">
            <v>4.5</v>
          </cell>
          <cell r="N870">
            <v>3237.914571428571</v>
          </cell>
          <cell r="O870" t="e">
            <v>#REF!</v>
          </cell>
          <cell r="P870">
            <v>870</v>
          </cell>
        </row>
        <row r="871">
          <cell r="E871">
            <v>4.4999999999999998E-2</v>
          </cell>
          <cell r="I871" t="e">
            <v>#REF!</v>
          </cell>
          <cell r="J871">
            <v>3.5</v>
          </cell>
          <cell r="K871">
            <v>3237.9339999999997</v>
          </cell>
          <cell r="L871">
            <v>25379.945</v>
          </cell>
          <cell r="M871">
            <v>-4.3374999999998636</v>
          </cell>
          <cell r="N871">
            <v>3238.1685576923078</v>
          </cell>
          <cell r="O871">
            <v>0.66666666666666663</v>
          </cell>
          <cell r="P871">
            <v>871</v>
          </cell>
        </row>
        <row r="872">
          <cell r="E872">
            <v>0</v>
          </cell>
          <cell r="H872">
            <v>39779</v>
          </cell>
          <cell r="I872" t="e">
            <v>#REF!</v>
          </cell>
          <cell r="J872">
            <v>3.5</v>
          </cell>
          <cell r="K872" t="e">
            <v>#REF!</v>
          </cell>
          <cell r="L872">
            <v>25379.945</v>
          </cell>
          <cell r="M872">
            <v>-5.8374999999998636</v>
          </cell>
          <cell r="N872" t="e">
            <v>#REF!</v>
          </cell>
          <cell r="O872">
            <v>3241.0602243589742</v>
          </cell>
          <cell r="P872">
            <v>872</v>
          </cell>
        </row>
        <row r="873">
          <cell r="D873">
            <v>0.4</v>
          </cell>
          <cell r="E873">
            <v>0</v>
          </cell>
          <cell r="I873" t="e">
            <v>#REF!</v>
          </cell>
          <cell r="J873">
            <v>0</v>
          </cell>
          <cell r="K873">
            <v>3.6999999999999997</v>
          </cell>
          <cell r="L873">
            <v>14046.531999999999</v>
          </cell>
          <cell r="M873">
            <v>-3.45</v>
          </cell>
          <cell r="N873">
            <v>3237.9139999999998</v>
          </cell>
          <cell r="O873" t="e">
            <v>#REF!</v>
          </cell>
          <cell r="P873">
            <v>873</v>
          </cell>
        </row>
        <row r="874">
          <cell r="B874">
            <v>31910</v>
          </cell>
          <cell r="C874" t="str">
            <v>C.Nº2-I,R=147.00</v>
          </cell>
          <cell r="D874">
            <v>-4.4999999999999998E-2</v>
          </cell>
          <cell r="J874">
            <v>-3.45</v>
          </cell>
          <cell r="K874">
            <v>0</v>
          </cell>
          <cell r="L874">
            <v>2875.0590000000002</v>
          </cell>
          <cell r="M874" t="e">
            <v>#REF!</v>
          </cell>
          <cell r="N874" t="e">
            <v>#REF!</v>
          </cell>
          <cell r="O874" t="e">
            <v>#REF!</v>
          </cell>
          <cell r="P874">
            <v>874</v>
          </cell>
        </row>
        <row r="875">
          <cell r="D875">
            <v>0.6</v>
          </cell>
          <cell r="E875">
            <v>-7.3735632183906982E-2</v>
          </cell>
          <cell r="J875">
            <v>-3.45</v>
          </cell>
          <cell r="K875">
            <v>3237.9139999999998</v>
          </cell>
          <cell r="L875">
            <v>2875.0590000000002</v>
          </cell>
          <cell r="M875">
            <v>4.6499999999996362</v>
          </cell>
          <cell r="N875">
            <v>0</v>
          </cell>
          <cell r="O875">
            <v>-696.33376344091471</v>
          </cell>
          <cell r="P875">
            <v>875</v>
          </cell>
        </row>
        <row r="876">
          <cell r="D876">
            <v>0</v>
          </cell>
          <cell r="E876">
            <v>0.98314176245209295</v>
          </cell>
          <cell r="H876" t="e">
            <v>#REF!</v>
          </cell>
          <cell r="J876">
            <v>-4.7698345562666553</v>
          </cell>
          <cell r="K876" t="e">
            <v>#REF!</v>
          </cell>
          <cell r="L876">
            <v>-1398.43</v>
          </cell>
          <cell r="M876" t="e">
            <v>#REF!</v>
          </cell>
          <cell r="N876">
            <v>3237.9520000000002</v>
          </cell>
          <cell r="O876">
            <v>3237.9520000000002</v>
          </cell>
          <cell r="P876">
            <v>876</v>
          </cell>
        </row>
        <row r="877">
          <cell r="D877">
            <v>0.1</v>
          </cell>
          <cell r="E877">
            <v>0.6</v>
          </cell>
          <cell r="H877" t="e">
            <v>#REF!</v>
          </cell>
          <cell r="I877">
            <v>0</v>
          </cell>
          <cell r="J877">
            <v>-4.3374999999998636</v>
          </cell>
          <cell r="K877">
            <v>-4</v>
          </cell>
          <cell r="L877">
            <v>1.48</v>
          </cell>
          <cell r="M877">
            <v>0.15157298783834522</v>
          </cell>
          <cell r="N877" t="str">
            <v>&lt;=esp.prom.</v>
          </cell>
          <cell r="O877" t="e">
            <v>#REF!</v>
          </cell>
        </row>
        <row r="878">
          <cell r="E878">
            <v>4.4999999999999998E-2</v>
          </cell>
          <cell r="I878" t="e">
            <v>#REF!</v>
          </cell>
        </row>
        <row r="879">
          <cell r="E879">
            <v>0</v>
          </cell>
          <cell r="I879" t="e">
            <v>#REF!</v>
          </cell>
          <cell r="K879" t="e">
            <v>#REF!</v>
          </cell>
          <cell r="N879" t="e">
            <v>#REF!</v>
          </cell>
        </row>
        <row r="880">
          <cell r="D880">
            <v>0.4</v>
          </cell>
          <cell r="E880">
            <v>0</v>
          </cell>
          <cell r="I880" t="e">
            <v>#REF!</v>
          </cell>
          <cell r="K880">
            <v>3.6999999999999997</v>
          </cell>
          <cell r="O880" t="e">
            <v>#REF!</v>
          </cell>
        </row>
        <row r="881">
          <cell r="B881">
            <v>31920</v>
          </cell>
          <cell r="C881" t="str">
            <v>C.Nº2-I,R=147.00</v>
          </cell>
          <cell r="D881">
            <v>-4.4999999999999998E-2</v>
          </cell>
          <cell r="K881">
            <v>0</v>
          </cell>
          <cell r="M881" t="e">
            <v>#REF!</v>
          </cell>
          <cell r="N881" t="e">
            <v>#REF!</v>
          </cell>
          <cell r="O881" t="e">
            <v>#REF!</v>
          </cell>
        </row>
        <row r="882">
          <cell r="D882">
            <v>0.6</v>
          </cell>
          <cell r="E882">
            <v>-7.9482758620688376E-2</v>
          </cell>
        </row>
        <row r="883">
          <cell r="D883">
            <v>0</v>
          </cell>
          <cell r="E883">
            <v>1.0597701149425116</v>
          </cell>
          <cell r="H883" t="e">
            <v>#REF!</v>
          </cell>
          <cell r="I883">
            <v>39797</v>
          </cell>
          <cell r="J883">
            <v>-4.2874999999998629</v>
          </cell>
          <cell r="K883" t="e">
            <v>#REF!</v>
          </cell>
          <cell r="M883" t="e">
            <v>#REF!</v>
          </cell>
          <cell r="N883">
            <v>3237.2744615384618</v>
          </cell>
          <cell r="O883">
            <v>-0.5</v>
          </cell>
          <cell r="P883">
            <v>883</v>
          </cell>
        </row>
        <row r="884">
          <cell r="D884">
            <v>0.1</v>
          </cell>
          <cell r="E884">
            <v>0.6</v>
          </cell>
          <cell r="H884" t="e">
            <v>#REF!</v>
          </cell>
          <cell r="I884">
            <v>39799</v>
          </cell>
          <cell r="J884">
            <v>0</v>
          </cell>
          <cell r="K884">
            <v>-4</v>
          </cell>
          <cell r="L884">
            <v>13880.055</v>
          </cell>
          <cell r="M884">
            <v>6.9499999999998181</v>
          </cell>
          <cell r="N884">
            <v>3236.2744615384618</v>
          </cell>
          <cell r="O884" t="e">
            <v>#REF!</v>
          </cell>
          <cell r="P884">
            <v>884</v>
          </cell>
        </row>
        <row r="885">
          <cell r="E885">
            <v>4.4999999999999998E-2</v>
          </cell>
          <cell r="H885">
            <v>885</v>
          </cell>
          <cell r="I885" t="e">
            <v>#REF!</v>
          </cell>
          <cell r="J885">
            <v>4.9499999999998181</v>
          </cell>
          <cell r="K885">
            <v>3237.2744615384618</v>
          </cell>
          <cell r="L885">
            <v>29904.809000000001</v>
          </cell>
          <cell r="M885">
            <v>3.4</v>
          </cell>
          <cell r="N885">
            <v>3237.076</v>
          </cell>
          <cell r="O885">
            <v>-2.2352941176450248E-2</v>
          </cell>
          <cell r="P885">
            <v>885</v>
          </cell>
        </row>
        <row r="886">
          <cell r="E886">
            <v>0</v>
          </cell>
          <cell r="H886">
            <v>39801</v>
          </cell>
          <cell r="I886" t="e">
            <v>#REF!</v>
          </cell>
          <cell r="J886">
            <v>5.4380352406214074</v>
          </cell>
          <cell r="K886" t="e">
            <v>#REF!</v>
          </cell>
          <cell r="L886">
            <v>31484.652999999998</v>
          </cell>
          <cell r="M886">
            <v>4.4000000000000004</v>
          </cell>
          <cell r="N886" t="e">
            <v>#REF!</v>
          </cell>
          <cell r="O886">
            <v>3237.152</v>
          </cell>
          <cell r="P886">
            <v>886</v>
          </cell>
        </row>
        <row r="887">
          <cell r="D887">
            <v>0.4</v>
          </cell>
          <cell r="E887">
            <v>0</v>
          </cell>
          <cell r="I887" t="e">
            <v>#REF!</v>
          </cell>
          <cell r="J887">
            <v>3.4</v>
          </cell>
          <cell r="K887">
            <v>3.6999999999999997</v>
          </cell>
          <cell r="L887">
            <v>24887.423999999999</v>
          </cell>
          <cell r="M887">
            <v>-4.2874999999998629</v>
          </cell>
          <cell r="N887">
            <v>3237.2877115384617</v>
          </cell>
          <cell r="O887" t="e">
            <v>#REF!</v>
          </cell>
          <cell r="P887">
            <v>887</v>
          </cell>
        </row>
        <row r="888">
          <cell r="B888">
            <v>31930</v>
          </cell>
          <cell r="C888" t="str">
            <v>C.Nº2-I,R=147.00</v>
          </cell>
          <cell r="D888">
            <v>-4.4999999999999998E-2</v>
          </cell>
          <cell r="H888">
            <v>39799</v>
          </cell>
          <cell r="I888">
            <v>39800</v>
          </cell>
          <cell r="J888">
            <v>3.4</v>
          </cell>
          <cell r="K888">
            <v>0</v>
          </cell>
          <cell r="L888">
            <v>24887.423999999999</v>
          </cell>
          <cell r="M888" t="e">
            <v>#REF!</v>
          </cell>
          <cell r="N888" t="e">
            <v>#REF!</v>
          </cell>
          <cell r="O888" t="e">
            <v>#REF!</v>
          </cell>
          <cell r="P888">
            <v>888</v>
          </cell>
        </row>
        <row r="889">
          <cell r="D889">
            <v>0.6</v>
          </cell>
          <cell r="E889">
            <v>-8.5229885057469756E-2</v>
          </cell>
          <cell r="J889">
            <v>0</v>
          </cell>
          <cell r="K889">
            <v>3237.3020000000001</v>
          </cell>
          <cell r="L889">
            <v>13880.726000000001</v>
          </cell>
          <cell r="M889">
            <v>-3.45</v>
          </cell>
          <cell r="N889">
            <v>3237.076</v>
          </cell>
          <cell r="O889">
            <v>2.2028985507404286E-2</v>
          </cell>
          <cell r="P889">
            <v>889</v>
          </cell>
        </row>
        <row r="890">
          <cell r="D890">
            <v>0</v>
          </cell>
          <cell r="E890">
            <v>1.1363984674329302</v>
          </cell>
          <cell r="H890" t="e">
            <v>#REF!</v>
          </cell>
          <cell r="J890">
            <v>-3.45</v>
          </cell>
          <cell r="K890" t="e">
            <v>#REF!</v>
          </cell>
          <cell r="L890">
            <v>2712.165</v>
          </cell>
          <cell r="M890" t="e">
            <v>#REF!</v>
          </cell>
          <cell r="N890">
            <v>3237.0539710144926</v>
          </cell>
          <cell r="O890">
            <v>3237.1520000000005</v>
          </cell>
          <cell r="P890">
            <v>890</v>
          </cell>
        </row>
        <row r="891">
          <cell r="D891">
            <v>0.1</v>
          </cell>
          <cell r="E891">
            <v>0.6</v>
          </cell>
          <cell r="H891" t="e">
            <v>#REF!</v>
          </cell>
          <cell r="J891">
            <v>-3.45</v>
          </cell>
          <cell r="K891">
            <v>-4</v>
          </cell>
          <cell r="L891">
            <v>2712.165</v>
          </cell>
          <cell r="M891">
            <v>4.6499999999996362</v>
          </cell>
          <cell r="N891">
            <v>0</v>
          </cell>
          <cell r="O891" t="e">
            <v>#REF!</v>
          </cell>
          <cell r="P891">
            <v>891</v>
          </cell>
        </row>
        <row r="892">
          <cell r="E892">
            <v>4.4999999999999998E-2</v>
          </cell>
          <cell r="I892" t="e">
            <v>#REF!</v>
          </cell>
          <cell r="J892">
            <v>-4.6445390322360911</v>
          </cell>
          <cell r="K892">
            <v>3237.0496855169708</v>
          </cell>
          <cell r="L892">
            <v>-1154.633</v>
          </cell>
          <cell r="M892">
            <v>0</v>
          </cell>
          <cell r="N892">
            <v>3237.1020000000003</v>
          </cell>
          <cell r="O892">
            <v>3237.1020000000003</v>
          </cell>
          <cell r="P892">
            <v>892</v>
          </cell>
        </row>
        <row r="893">
          <cell r="E893">
            <v>0</v>
          </cell>
          <cell r="H893">
            <v>39800</v>
          </cell>
          <cell r="I893" t="e">
            <v>#REF!</v>
          </cell>
          <cell r="J893">
            <v>-4.2874999999998629</v>
          </cell>
          <cell r="K893" t="e">
            <v>#REF!</v>
          </cell>
          <cell r="L893">
            <v>1.163</v>
          </cell>
          <cell r="M893">
            <v>0.12039291190861534</v>
          </cell>
          <cell r="N893" t="e">
            <v>#REF!</v>
          </cell>
        </row>
        <row r="894">
          <cell r="D894">
            <v>0.4</v>
          </cell>
          <cell r="E894">
            <v>0</v>
          </cell>
          <cell r="I894" t="e">
            <v>#REF!</v>
          </cell>
          <cell r="K894">
            <v>3.6999999999999997</v>
          </cell>
          <cell r="O894" t="e">
            <v>#REF!</v>
          </cell>
        </row>
        <row r="895">
          <cell r="B895">
            <v>31940</v>
          </cell>
          <cell r="C895" t="str">
            <v>C.Nº2-I,R=147.00</v>
          </cell>
          <cell r="D895">
            <v>-4.4999999999999998E-2</v>
          </cell>
          <cell r="K895">
            <v>0</v>
          </cell>
          <cell r="M895" t="e">
            <v>#REF!</v>
          </cell>
          <cell r="N895" t="e">
            <v>#REF!</v>
          </cell>
          <cell r="O895" t="e">
            <v>#REF!</v>
          </cell>
        </row>
        <row r="896">
          <cell r="D896">
            <v>0.6</v>
          </cell>
          <cell r="E896">
            <v>-9.0977011494251164E-2</v>
          </cell>
        </row>
        <row r="897">
          <cell r="D897">
            <v>0</v>
          </cell>
          <cell r="E897">
            <v>1.2130268199233487</v>
          </cell>
          <cell r="H897" t="e">
            <v>#REF!</v>
          </cell>
          <cell r="K897" t="e">
            <v>#REF!</v>
          </cell>
          <cell r="M897" t="e">
            <v>#REF!</v>
          </cell>
        </row>
        <row r="898">
          <cell r="D898">
            <v>0.1</v>
          </cell>
          <cell r="E898">
            <v>0.6</v>
          </cell>
          <cell r="H898" t="e">
            <v>#REF!</v>
          </cell>
          <cell r="K898">
            <v>-4</v>
          </cell>
          <cell r="O898" t="e">
            <v>#REF!</v>
          </cell>
        </row>
        <row r="899">
          <cell r="E899">
            <v>4.4999999999999998E-2</v>
          </cell>
          <cell r="I899" t="e">
            <v>#REF!</v>
          </cell>
          <cell r="J899">
            <v>-4.2374999999998639</v>
          </cell>
          <cell r="K899">
            <v>3236.4068653846157</v>
          </cell>
          <cell r="M899">
            <v>4.9499999999998181</v>
          </cell>
          <cell r="N899">
            <v>3236.3926153846155</v>
          </cell>
          <cell r="O899">
            <v>-0.5</v>
          </cell>
          <cell r="P899">
            <v>899</v>
          </cell>
        </row>
        <row r="900">
          <cell r="E900">
            <v>0</v>
          </cell>
          <cell r="I900" t="e">
            <v>#REF!</v>
          </cell>
          <cell r="J900">
            <v>0</v>
          </cell>
          <cell r="K900" t="e">
            <v>#REF!</v>
          </cell>
          <cell r="L900">
            <v>13714.454</v>
          </cell>
          <cell r="M900">
            <v>6.9499999999998181</v>
          </cell>
          <cell r="N900" t="e">
            <v>#REF!</v>
          </cell>
          <cell r="O900">
            <v>3238.8676153846154</v>
          </cell>
          <cell r="P900">
            <v>900</v>
          </cell>
        </row>
        <row r="901">
          <cell r="D901">
            <v>0.4</v>
          </cell>
          <cell r="E901">
            <v>0</v>
          </cell>
          <cell r="H901">
            <v>901</v>
          </cell>
          <cell r="I901" t="e">
            <v>#REF!</v>
          </cell>
          <cell r="J901">
            <v>4.9499999999998181</v>
          </cell>
          <cell r="K901">
            <v>3.6999999999999997</v>
          </cell>
          <cell r="L901">
            <v>29734.842000000001</v>
          </cell>
          <cell r="M901">
            <v>3.5</v>
          </cell>
          <cell r="N901">
            <v>3236.1780000000008</v>
          </cell>
          <cell r="O901" t="e">
            <v>#REF!</v>
          </cell>
          <cell r="P901">
            <v>901</v>
          </cell>
        </row>
        <row r="902">
          <cell r="B902">
            <v>31960</v>
          </cell>
          <cell r="C902" t="str">
            <v>C.Nº2-I,R=147.00</v>
          </cell>
          <cell r="D902">
            <v>-4.4999999999999998E-2</v>
          </cell>
          <cell r="H902">
            <v>39821</v>
          </cell>
          <cell r="I902">
            <v>39821</v>
          </cell>
          <cell r="J902">
            <v>5.4704337005094104</v>
          </cell>
          <cell r="K902">
            <v>0</v>
          </cell>
          <cell r="L902">
            <v>31419.101999999999</v>
          </cell>
          <cell r="M902" t="e">
            <v>#REF!</v>
          </cell>
          <cell r="N902" t="e">
            <v>#REF!</v>
          </cell>
          <cell r="O902" t="e">
            <v>#REF!</v>
          </cell>
          <cell r="P902">
            <v>902</v>
          </cell>
        </row>
        <row r="903">
          <cell r="D903">
            <v>0.6</v>
          </cell>
          <cell r="E903" t="e">
            <v>#DIV/0!</v>
          </cell>
          <cell r="I903">
            <v>39823</v>
          </cell>
          <cell r="J903">
            <v>3.5</v>
          </cell>
          <cell r="K903">
            <v>3236.1780000000008</v>
          </cell>
          <cell r="L903">
            <v>25042.473000000002</v>
          </cell>
          <cell r="M903">
            <v>-4.2374999999998639</v>
          </cell>
          <cell r="N903">
            <v>3236.4068653846157</v>
          </cell>
          <cell r="O903">
            <v>0.66666666666666663</v>
          </cell>
          <cell r="P903">
            <v>903</v>
          </cell>
        </row>
        <row r="904">
          <cell r="D904">
            <v>0</v>
          </cell>
          <cell r="E904" t="e">
            <v>#DIV/0!</v>
          </cell>
          <cell r="H904" t="e">
            <v>#REF!</v>
          </cell>
          <cell r="I904">
            <v>39820</v>
          </cell>
          <cell r="J904">
            <v>3.5</v>
          </cell>
          <cell r="K904" t="e">
            <v>#DIV/0!</v>
          </cell>
          <cell r="L904">
            <v>25042.473000000002</v>
          </cell>
          <cell r="M904" t="e">
            <v>#REF!</v>
          </cell>
          <cell r="N904">
            <v>3235.4068653846157</v>
          </cell>
          <cell r="O904">
            <v>3239.2318653846155</v>
          </cell>
          <cell r="P904">
            <v>904</v>
          </cell>
        </row>
        <row r="905">
          <cell r="D905">
            <v>0.1</v>
          </cell>
          <cell r="E905" t="e">
            <v>#DIV/0!</v>
          </cell>
          <cell r="H905" t="e">
            <v>#REF!</v>
          </cell>
          <cell r="J905">
            <v>0</v>
          </cell>
          <cell r="K905" t="e">
            <v>#DIV/0!</v>
          </cell>
          <cell r="L905">
            <v>13715.183000000001</v>
          </cell>
          <cell r="M905">
            <v>-3.5</v>
          </cell>
          <cell r="N905">
            <v>3236.1580000000008</v>
          </cell>
          <cell r="O905" t="e">
            <v>#REF!</v>
          </cell>
          <cell r="P905">
            <v>905</v>
          </cell>
        </row>
        <row r="906">
          <cell r="E906" t="e">
            <v>#DIV/0!</v>
          </cell>
          <cell r="I906" t="e">
            <v>#REF!</v>
          </cell>
          <cell r="J906">
            <v>-3.5</v>
          </cell>
          <cell r="K906">
            <v>3236.3080000000009</v>
          </cell>
          <cell r="L906">
            <v>2387.9279999999999</v>
          </cell>
          <cell r="M906">
            <v>-4.5</v>
          </cell>
          <cell r="N906">
            <v>3236.129142857144</v>
          </cell>
          <cell r="O906">
            <v>3236.259</v>
          </cell>
          <cell r="P906">
            <v>906</v>
          </cell>
        </row>
        <row r="907">
          <cell r="E907" t="e">
            <v>#DIV/0!</v>
          </cell>
          <cell r="I907" t="e">
            <v>#REF!</v>
          </cell>
          <cell r="J907">
            <v>-3.5</v>
          </cell>
          <cell r="K907" t="e">
            <v>#DIV/0!</v>
          </cell>
          <cell r="L907">
            <v>2387.9279999999999</v>
          </cell>
          <cell r="M907">
            <v>4.6499999999996362</v>
          </cell>
          <cell r="N907" t="e">
            <v>#REF!</v>
          </cell>
          <cell r="O907">
            <v>-695.9589247312374</v>
          </cell>
          <cell r="P907">
            <v>907</v>
          </cell>
        </row>
        <row r="908">
          <cell r="D908">
            <v>0.4</v>
          </cell>
          <cell r="E908" t="e">
            <v>#DIV/0!</v>
          </cell>
          <cell r="I908" t="e">
            <v>#REF!</v>
          </cell>
          <cell r="J908">
            <v>-4.6610551796996136</v>
          </cell>
          <cell r="K908" t="e">
            <v>#DIV/0!</v>
          </cell>
          <cell r="L908">
            <v>-1369.4110000000001</v>
          </cell>
          <cell r="M908">
            <v>0</v>
          </cell>
          <cell r="N908">
            <v>3236.2090000000007</v>
          </cell>
          <cell r="O908" t="e">
            <v>#REF!</v>
          </cell>
          <cell r="P908">
            <v>908</v>
          </cell>
        </row>
        <row r="909">
          <cell r="B909">
            <v>31980</v>
          </cell>
          <cell r="C909" t="str">
            <v>C.Nº2-I,R=147.00</v>
          </cell>
          <cell r="D909">
            <v>-4.4999999999999998E-2</v>
          </cell>
          <cell r="H909">
            <v>39820</v>
          </cell>
          <cell r="I909">
            <v>0</v>
          </cell>
          <cell r="J909">
            <v>-4.2374999999998639</v>
          </cell>
          <cell r="K909">
            <v>0</v>
          </cell>
          <cell r="L909">
            <v>1.3260000000000001</v>
          </cell>
          <cell r="M909" t="e">
            <v>#DIV/0!</v>
          </cell>
          <cell r="N909" t="e">
            <v>#N/A</v>
          </cell>
          <cell r="O909" t="e">
            <v>#N/A</v>
          </cell>
        </row>
        <row r="910">
          <cell r="D910">
            <v>0.6</v>
          </cell>
          <cell r="E910" t="e">
            <v>#DIV/0!</v>
          </cell>
        </row>
        <row r="911">
          <cell r="D911">
            <v>0</v>
          </cell>
          <cell r="E911" t="e">
            <v>#DIV/0!</v>
          </cell>
          <cell r="H911" t="e">
            <v>#REF!</v>
          </cell>
          <cell r="K911" t="e">
            <v>#DIV/0!</v>
          </cell>
          <cell r="M911" t="e">
            <v>#DIV/0!</v>
          </cell>
        </row>
        <row r="912">
          <cell r="D912">
            <v>0.1</v>
          </cell>
          <cell r="E912" t="e">
            <v>#DIV/0!</v>
          </cell>
          <cell r="H912" t="e">
            <v>#REF!</v>
          </cell>
          <cell r="K912" t="e">
            <v>#DIV/0!</v>
          </cell>
          <cell r="O912" t="e">
            <v>#N/A</v>
          </cell>
        </row>
        <row r="913">
          <cell r="E913" t="e">
            <v>#DIV/0!</v>
          </cell>
          <cell r="I913" t="e">
            <v>#REF!</v>
          </cell>
        </row>
        <row r="914">
          <cell r="E914" t="e">
            <v>#DIV/0!</v>
          </cell>
          <cell r="I914" t="e">
            <v>#REF!</v>
          </cell>
          <cell r="K914" t="e">
            <v>#DIV/0!</v>
          </cell>
          <cell r="N914" t="e">
            <v>#N/A</v>
          </cell>
        </row>
        <row r="915">
          <cell r="D915">
            <v>0.4</v>
          </cell>
          <cell r="E915" t="e">
            <v>#DIV/0!</v>
          </cell>
          <cell r="I915" t="e">
            <v>#REF!</v>
          </cell>
          <cell r="J915">
            <v>-4.2374999999998639</v>
          </cell>
          <cell r="K915" t="e">
            <v>#DIV/0!</v>
          </cell>
          <cell r="M915">
            <v>4.9499999999998181</v>
          </cell>
          <cell r="N915">
            <v>3235.5107692307693</v>
          </cell>
          <cell r="O915" t="e">
            <v>#N/A</v>
          </cell>
          <cell r="P915">
            <v>915</v>
          </cell>
        </row>
        <row r="916">
          <cell r="B916">
            <v>32000</v>
          </cell>
          <cell r="C916" t="str">
            <v>TRANSICION</v>
          </cell>
          <cell r="D916">
            <v>0.04</v>
          </cell>
          <cell r="I916">
            <v>39839</v>
          </cell>
          <cell r="J916">
            <v>0</v>
          </cell>
          <cell r="K916">
            <v>0</v>
          </cell>
          <cell r="L916">
            <v>13710.717000000001</v>
          </cell>
          <cell r="M916" t="e">
            <v>#REF!</v>
          </cell>
          <cell r="N916" t="e">
            <v>#REF!</v>
          </cell>
          <cell r="O916" t="e">
            <v>#REF!</v>
          </cell>
          <cell r="P916">
            <v>916</v>
          </cell>
        </row>
        <row r="917">
          <cell r="B917">
            <v>32000</v>
          </cell>
          <cell r="C917" t="str">
            <v>PC</v>
          </cell>
          <cell r="D917">
            <v>0.6</v>
          </cell>
          <cell r="E917">
            <v>0.02</v>
          </cell>
          <cell r="H917">
            <v>917</v>
          </cell>
          <cell r="I917">
            <v>76</v>
          </cell>
          <cell r="J917">
            <v>4.9499999999998181</v>
          </cell>
          <cell r="K917">
            <v>3235.5107692307693</v>
          </cell>
          <cell r="L917">
            <v>29726.74</v>
          </cell>
          <cell r="M917">
            <v>3.4</v>
          </cell>
          <cell r="N917">
            <v>3235.306</v>
          </cell>
          <cell r="O917">
            <v>-1.8529411764575336E-2</v>
          </cell>
          <cell r="P917">
            <v>917</v>
          </cell>
        </row>
        <row r="918">
          <cell r="B918">
            <v>-64000</v>
          </cell>
          <cell r="C918" t="str">
            <v>LT</v>
          </cell>
          <cell r="D918">
            <v>0</v>
          </cell>
          <cell r="E918">
            <v>0.3</v>
          </cell>
          <cell r="H918" t="e">
            <v>#REF!</v>
          </cell>
          <cell r="I918">
            <v>39841</v>
          </cell>
          <cell r="J918">
            <v>5.4349513650664711</v>
          </cell>
          <cell r="K918" t="e">
            <v>#REF!</v>
          </cell>
          <cell r="L918">
            <v>31295.746999999999</v>
          </cell>
          <cell r="M918" t="e">
            <v>#REF!</v>
          </cell>
          <cell r="N918">
            <v>3235.2874705882355</v>
          </cell>
          <cell r="O918">
            <v>3235.3689999999997</v>
          </cell>
          <cell r="P918">
            <v>918</v>
          </cell>
        </row>
        <row r="919">
          <cell r="B919">
            <v>64000</v>
          </cell>
          <cell r="C919" t="str">
            <v>TT</v>
          </cell>
          <cell r="D919">
            <v>-1.3</v>
          </cell>
          <cell r="E919">
            <v>0.3</v>
          </cell>
          <cell r="H919" t="e">
            <v>#REF!</v>
          </cell>
          <cell r="I919">
            <v>39843</v>
          </cell>
          <cell r="J919">
            <v>3.4</v>
          </cell>
          <cell r="K919">
            <v>-2.2999999999999998</v>
          </cell>
          <cell r="L919">
            <v>24712.095000000001</v>
          </cell>
          <cell r="M919">
            <v>-4.2374999999998639</v>
          </cell>
          <cell r="N919">
            <v>3235.5250192307694</v>
          </cell>
          <cell r="O919" t="e">
            <v>#REF!</v>
          </cell>
          <cell r="P919">
            <v>919</v>
          </cell>
        </row>
        <row r="920">
          <cell r="B920">
            <v>0</v>
          </cell>
          <cell r="C920" t="str">
            <v>TC</v>
          </cell>
          <cell r="E920">
            <v>-0.04</v>
          </cell>
          <cell r="H920">
            <v>39839</v>
          </cell>
          <cell r="I920" t="e">
            <v>#REF!</v>
          </cell>
          <cell r="J920">
            <v>3.4</v>
          </cell>
          <cell r="K920">
            <v>3235.4560000000001</v>
          </cell>
          <cell r="L920">
            <v>24712.095000000001</v>
          </cell>
          <cell r="M920">
            <v>-5.7374999999998639</v>
          </cell>
          <cell r="N920">
            <v>3234.5250192307694</v>
          </cell>
          <cell r="O920">
            <v>3238.3500192307692</v>
          </cell>
          <cell r="P920">
            <v>920</v>
          </cell>
        </row>
        <row r="921">
          <cell r="B921">
            <v>0.6</v>
          </cell>
          <cell r="C921" t="str">
            <v>S/A (100%)</v>
          </cell>
          <cell r="E921">
            <v>0</v>
          </cell>
          <cell r="I921" t="e">
            <v>#REF!</v>
          </cell>
          <cell r="J921">
            <v>0</v>
          </cell>
          <cell r="K921" t="e">
            <v>#REF!</v>
          </cell>
          <cell r="L921">
            <v>13711.438</v>
          </cell>
          <cell r="M921">
            <v>-3.45</v>
          </cell>
          <cell r="N921" t="e">
            <v>#REF!</v>
          </cell>
          <cell r="O921">
            <v>1.8260869565438043E-2</v>
          </cell>
          <cell r="P921">
            <v>921</v>
          </cell>
        </row>
        <row r="922">
          <cell r="B922">
            <v>0.04</v>
          </cell>
          <cell r="C922" t="str">
            <v>P (100%)</v>
          </cell>
          <cell r="D922">
            <v>0.45</v>
          </cell>
          <cell r="E922">
            <v>0</v>
          </cell>
          <cell r="I922" t="e">
            <v>#REF!</v>
          </cell>
          <cell r="J922">
            <v>-3.45</v>
          </cell>
          <cell r="K922">
            <v>3.75</v>
          </cell>
          <cell r="L922">
            <v>2549.0059999999999</v>
          </cell>
          <cell r="M922">
            <v>-4.45</v>
          </cell>
          <cell r="N922">
            <v>3235.2877391304346</v>
          </cell>
          <cell r="O922" t="e">
            <v>#REF!</v>
          </cell>
          <cell r="P922">
            <v>922</v>
          </cell>
        </row>
        <row r="923">
          <cell r="B923">
            <v>0</v>
          </cell>
          <cell r="C923" t="str">
            <v>C.Nº1-I,R=208.00</v>
          </cell>
          <cell r="D923">
            <v>0.04</v>
          </cell>
          <cell r="J923">
            <v>-3.45</v>
          </cell>
          <cell r="K923">
            <v>0</v>
          </cell>
          <cell r="L923">
            <v>2549.0059999999999</v>
          </cell>
          <cell r="M923" t="e">
            <v>#REF!</v>
          </cell>
          <cell r="N923" t="e">
            <v>#REF!</v>
          </cell>
          <cell r="O923" t="e">
            <v>#REF!</v>
          </cell>
          <cell r="P923">
            <v>923</v>
          </cell>
        </row>
        <row r="924">
          <cell r="D924">
            <v>0.6</v>
          </cell>
          <cell r="E924">
            <v>0.04</v>
          </cell>
          <cell r="J924">
            <v>-4.5974592517457982</v>
          </cell>
          <cell r="K924">
            <v>3235.2850463962723</v>
          </cell>
          <cell r="L924">
            <v>-1163.364</v>
          </cell>
          <cell r="M924">
            <v>0</v>
          </cell>
          <cell r="N924">
            <v>3235.3190000000004</v>
          </cell>
          <cell r="O924">
            <v>3235.3190000000004</v>
          </cell>
          <cell r="P924">
            <v>924</v>
          </cell>
        </row>
        <row r="925">
          <cell r="D925">
            <v>0</v>
          </cell>
          <cell r="E925">
            <v>0.6</v>
          </cell>
          <cell r="H925" t="e">
            <v>#REF!</v>
          </cell>
          <cell r="I925">
            <v>0</v>
          </cell>
          <cell r="J925">
            <v>-4.2374999999998639</v>
          </cell>
          <cell r="K925" t="e">
            <v>#REF!</v>
          </cell>
          <cell r="L925">
            <v>1.25</v>
          </cell>
          <cell r="M925" t="e">
            <v>#REF!</v>
          </cell>
          <cell r="N925" t="str">
            <v>&lt;=esp.prom.</v>
          </cell>
        </row>
        <row r="926">
          <cell r="D926">
            <v>-1.6</v>
          </cell>
          <cell r="E926">
            <v>0.6</v>
          </cell>
          <cell r="H926" t="e">
            <v>#REF!</v>
          </cell>
          <cell r="K926">
            <v>-2.2999999999999998</v>
          </cell>
          <cell r="O926" t="e">
            <v>#REF!</v>
          </cell>
        </row>
        <row r="927">
          <cell r="E927">
            <v>-0.04</v>
          </cell>
          <cell r="I927" t="e">
            <v>#REF!</v>
          </cell>
        </row>
        <row r="928">
          <cell r="E928">
            <v>0</v>
          </cell>
          <cell r="I928" t="e">
            <v>#REF!</v>
          </cell>
          <cell r="K928" t="e">
            <v>#REF!</v>
          </cell>
          <cell r="N928" t="e">
            <v>#REF!</v>
          </cell>
        </row>
        <row r="929">
          <cell r="D929">
            <v>-0.37</v>
          </cell>
          <cell r="E929">
            <v>0</v>
          </cell>
          <cell r="I929" t="e">
            <v>#REF!</v>
          </cell>
          <cell r="K929">
            <v>2.9299999999999997</v>
          </cell>
          <cell r="O929" t="e">
            <v>#REF!</v>
          </cell>
        </row>
        <row r="930">
          <cell r="B930">
            <v>0</v>
          </cell>
          <cell r="C930" t="str">
            <v>C.Nº1-I,R=208.00</v>
          </cell>
          <cell r="D930">
            <v>0.04</v>
          </cell>
          <cell r="K930">
            <v>0</v>
          </cell>
          <cell r="M930" t="e">
            <v>#REF!</v>
          </cell>
          <cell r="N930" t="e">
            <v>#REF!</v>
          </cell>
          <cell r="O930" t="e">
            <v>#REF!</v>
          </cell>
        </row>
        <row r="931">
          <cell r="D931">
            <v>0.6</v>
          </cell>
          <cell r="E931">
            <v>0.04</v>
          </cell>
          <cell r="I931">
            <v>39857</v>
          </cell>
          <cell r="J931">
            <v>-4.2374999999998639</v>
          </cell>
          <cell r="K931">
            <v>3234.6431730769232</v>
          </cell>
          <cell r="M931">
            <v>4.9499999999998181</v>
          </cell>
          <cell r="N931">
            <v>3234.7279230769232</v>
          </cell>
          <cell r="O931">
            <v>-0.5</v>
          </cell>
          <cell r="P931">
            <v>931</v>
          </cell>
        </row>
        <row r="932">
          <cell r="D932">
            <v>0</v>
          </cell>
          <cell r="E932">
            <v>0.6</v>
          </cell>
          <cell r="H932" t="e">
            <v>#REF!</v>
          </cell>
          <cell r="I932">
            <v>39859</v>
          </cell>
          <cell r="J932">
            <v>0</v>
          </cell>
          <cell r="K932" t="e">
            <v>#REF!</v>
          </cell>
          <cell r="L932">
            <v>13706.98</v>
          </cell>
          <cell r="M932" t="e">
            <v>#REF!</v>
          </cell>
          <cell r="N932">
            <v>3233.7279230769232</v>
          </cell>
          <cell r="O932">
            <v>3237.2029230769231</v>
          </cell>
          <cell r="P932">
            <v>932</v>
          </cell>
        </row>
        <row r="933">
          <cell r="D933">
            <v>-1.35</v>
          </cell>
          <cell r="E933">
            <v>0.6</v>
          </cell>
          <cell r="H933" t="e">
            <v>#REF!</v>
          </cell>
          <cell r="I933">
            <v>77</v>
          </cell>
          <cell r="J933">
            <v>4.9499999999998181</v>
          </cell>
          <cell r="K933">
            <v>-2.5499999999999998</v>
          </cell>
          <cell r="L933">
            <v>29718.883000000002</v>
          </cell>
          <cell r="M933">
            <v>3.45</v>
          </cell>
          <cell r="N933">
            <v>3234.4940000000001</v>
          </cell>
          <cell r="O933" t="e">
            <v>#REF!</v>
          </cell>
          <cell r="P933">
            <v>933</v>
          </cell>
        </row>
        <row r="934">
          <cell r="E934">
            <v>-0.04</v>
          </cell>
          <cell r="H934">
            <v>39861</v>
          </cell>
          <cell r="I934" t="e">
            <v>#REF!</v>
          </cell>
          <cell r="J934">
            <v>5.4235666368519624</v>
          </cell>
          <cell r="K934">
            <v>3234.491139758497</v>
          </cell>
          <cell r="L934">
            <v>31250.686000000002</v>
          </cell>
          <cell r="M934">
            <v>4.45</v>
          </cell>
          <cell r="N934">
            <v>3234.4925507246376</v>
          </cell>
          <cell r="O934">
            <v>3234.4990000000012</v>
          </cell>
          <cell r="P934">
            <v>934</v>
          </cell>
        </row>
        <row r="935">
          <cell r="E935">
            <v>0</v>
          </cell>
          <cell r="I935" t="e">
            <v>#REF!</v>
          </cell>
          <cell r="J935">
            <v>3.45</v>
          </cell>
          <cell r="K935" t="e">
            <v>#REF!</v>
          </cell>
          <cell r="L935">
            <v>24867.199000000001</v>
          </cell>
          <cell r="M935">
            <v>-4.2374999999998639</v>
          </cell>
          <cell r="N935" t="e">
            <v>#REF!</v>
          </cell>
          <cell r="O935">
            <v>0.66666666666666663</v>
          </cell>
          <cell r="P935">
            <v>935</v>
          </cell>
        </row>
        <row r="936">
          <cell r="D936">
            <v>-0.72</v>
          </cell>
          <cell r="E936">
            <v>0</v>
          </cell>
          <cell r="H936">
            <v>39859</v>
          </cell>
          <cell r="I936" t="e">
            <v>#REF!</v>
          </cell>
          <cell r="J936">
            <v>3.45</v>
          </cell>
          <cell r="K936">
            <v>2.58</v>
          </cell>
          <cell r="L936">
            <v>24867.199000000001</v>
          </cell>
          <cell r="M936">
            <v>-5.7374999999998639</v>
          </cell>
          <cell r="N936">
            <v>3233.6431730769232</v>
          </cell>
          <cell r="O936" t="e">
            <v>#REF!</v>
          </cell>
          <cell r="P936">
            <v>936</v>
          </cell>
        </row>
        <row r="937">
          <cell r="B937">
            <v>0</v>
          </cell>
          <cell r="C937" t="str">
            <v>C.Nº1-I,R=208.00</v>
          </cell>
          <cell r="D937">
            <v>0.04</v>
          </cell>
          <cell r="J937">
            <v>0</v>
          </cell>
          <cell r="K937">
            <v>0</v>
          </cell>
          <cell r="L937">
            <v>13707.669</v>
          </cell>
          <cell r="M937" t="e">
            <v>#REF!</v>
          </cell>
          <cell r="N937" t="e">
            <v>#REF!</v>
          </cell>
          <cell r="O937" t="e">
            <v>#REF!</v>
          </cell>
          <cell r="P937">
            <v>937</v>
          </cell>
        </row>
        <row r="938">
          <cell r="D938">
            <v>0.6</v>
          </cell>
          <cell r="E938">
            <v>0.04</v>
          </cell>
          <cell r="J938">
            <v>-3.5</v>
          </cell>
          <cell r="K938">
            <v>3234.6040000000003</v>
          </cell>
          <cell r="L938">
            <v>2386.4760000000001</v>
          </cell>
          <cell r="M938">
            <v>-4.5</v>
          </cell>
          <cell r="N938">
            <v>3234.4411428571429</v>
          </cell>
          <cell r="O938">
            <v>3234.4990000000007</v>
          </cell>
          <cell r="P938">
            <v>938</v>
          </cell>
        </row>
        <row r="939">
          <cell r="D939">
            <v>0</v>
          </cell>
          <cell r="E939">
            <v>0.6</v>
          </cell>
          <cell r="H939" t="e">
            <v>#REF!</v>
          </cell>
          <cell r="J939">
            <v>-3.5</v>
          </cell>
          <cell r="K939" t="e">
            <v>#REF!</v>
          </cell>
          <cell r="L939">
            <v>2386.4760000000001</v>
          </cell>
          <cell r="M939" t="e">
            <v>#REF!</v>
          </cell>
          <cell r="N939">
            <v>0</v>
          </cell>
          <cell r="O939">
            <v>-695.58043010758138</v>
          </cell>
          <cell r="P939">
            <v>939</v>
          </cell>
        </row>
        <row r="940">
          <cell r="D940">
            <v>-1.45</v>
          </cell>
          <cell r="E940">
            <v>0.6</v>
          </cell>
          <cell r="H940" t="e">
            <v>#REF!</v>
          </cell>
          <cell r="J940">
            <v>-4.5413426522488161</v>
          </cell>
          <cell r="K940">
            <v>-2.4500000000000002</v>
          </cell>
          <cell r="L940">
            <v>-981.69200000000001</v>
          </cell>
          <cell r="M940">
            <v>0</v>
          </cell>
          <cell r="N940">
            <v>3234.4490000000005</v>
          </cell>
          <cell r="O940" t="e">
            <v>#REF!</v>
          </cell>
          <cell r="P940">
            <v>940</v>
          </cell>
        </row>
        <row r="941">
          <cell r="E941">
            <v>-0.04</v>
          </cell>
          <cell r="H941">
            <v>39860</v>
          </cell>
          <cell r="I941" t="e">
            <v>#REF!</v>
          </cell>
          <cell r="J941">
            <v>-4.2374999999998639</v>
          </cell>
          <cell r="K941">
            <v>3234.6431730769232</v>
          </cell>
          <cell r="L941">
            <v>1.1000000000000001</v>
          </cell>
          <cell r="M941">
            <v>0.11486805481188254</v>
          </cell>
          <cell r="N941" t="str">
            <v>&lt;=esp.prom.</v>
          </cell>
        </row>
        <row r="942">
          <cell r="E942">
            <v>0</v>
          </cell>
          <cell r="I942" t="e">
            <v>#REF!</v>
          </cell>
          <cell r="K942" t="e">
            <v>#REF!</v>
          </cell>
          <cell r="N942" t="e">
            <v>#REF!</v>
          </cell>
        </row>
        <row r="943">
          <cell r="D943">
            <v>-0.82</v>
          </cell>
          <cell r="E943">
            <v>0</v>
          </cell>
          <cell r="I943" t="e">
            <v>#REF!</v>
          </cell>
          <cell r="K943">
            <v>2.48</v>
          </cell>
          <cell r="O943" t="e">
            <v>#REF!</v>
          </cell>
        </row>
        <row r="944">
          <cell r="B944">
            <v>0</v>
          </cell>
          <cell r="C944" t="str">
            <v>C.Nº1-I,R=208.00</v>
          </cell>
          <cell r="D944">
            <v>0.04</v>
          </cell>
          <cell r="K944">
            <v>0</v>
          </cell>
          <cell r="M944" t="e">
            <v>#REF!</v>
          </cell>
          <cell r="N944" t="e">
            <v>#REF!</v>
          </cell>
          <cell r="O944" t="e">
            <v>#REF!</v>
          </cell>
        </row>
        <row r="945">
          <cell r="D945">
            <v>0.6</v>
          </cell>
          <cell r="E945">
            <v>0.04</v>
          </cell>
        </row>
        <row r="946">
          <cell r="D946">
            <v>0</v>
          </cell>
          <cell r="E946">
            <v>0.6</v>
          </cell>
          <cell r="H946" t="e">
            <v>#REF!</v>
          </cell>
          <cell r="K946" t="e">
            <v>#REF!</v>
          </cell>
          <cell r="M946" t="e">
            <v>#REF!</v>
          </cell>
        </row>
        <row r="947">
          <cell r="D947">
            <v>-1.75</v>
          </cell>
          <cell r="E947">
            <v>0.6</v>
          </cell>
          <cell r="H947" t="e">
            <v>#REF!</v>
          </cell>
          <cell r="I947">
            <v>39877</v>
          </cell>
          <cell r="J947">
            <v>-4.6874999999998632</v>
          </cell>
          <cell r="K947">
            <v>-2.15</v>
          </cell>
          <cell r="M947">
            <v>4.9499999999998181</v>
          </cell>
          <cell r="N947">
            <v>3233.9945769230771</v>
          </cell>
          <cell r="O947" t="e">
            <v>#REF!</v>
          </cell>
          <cell r="P947">
            <v>947</v>
          </cell>
        </row>
        <row r="948">
          <cell r="E948">
            <v>-0.04</v>
          </cell>
          <cell r="I948" t="e">
            <v>#REF!</v>
          </cell>
          <cell r="J948">
            <v>0</v>
          </cell>
          <cell r="K948">
            <v>3233.8460769230774</v>
          </cell>
          <cell r="L948">
            <v>15158.324000000001</v>
          </cell>
          <cell r="M948">
            <v>6.9499999999998181</v>
          </cell>
          <cell r="N948">
            <v>3232.9945769230771</v>
          </cell>
          <cell r="O948">
            <v>3236.4695769230771</v>
          </cell>
          <cell r="P948">
            <v>948</v>
          </cell>
        </row>
        <row r="949">
          <cell r="E949">
            <v>0</v>
          </cell>
          <cell r="H949">
            <v>949</v>
          </cell>
          <cell r="I949" t="e">
            <v>#REF!</v>
          </cell>
          <cell r="J949">
            <v>4.9499999999998181</v>
          </cell>
          <cell r="K949" t="e">
            <v>#REF!</v>
          </cell>
          <cell r="L949">
            <v>31166.23</v>
          </cell>
          <cell r="M949">
            <v>3.7</v>
          </cell>
          <cell r="N949" t="e">
            <v>#REF!</v>
          </cell>
          <cell r="O949">
            <v>3.486486486508511E-2</v>
          </cell>
          <cell r="P949">
            <v>949</v>
          </cell>
        </row>
        <row r="950">
          <cell r="D950">
            <v>-0.79</v>
          </cell>
          <cell r="E950">
            <v>0</v>
          </cell>
          <cell r="H950">
            <v>39881</v>
          </cell>
          <cell r="I950" t="e">
            <v>#REF!</v>
          </cell>
          <cell r="J950">
            <v>5.3856162786159354</v>
          </cell>
          <cell r="K950">
            <v>2.5099999999999998</v>
          </cell>
          <cell r="L950">
            <v>32574.963</v>
          </cell>
          <cell r="M950">
            <v>4.7</v>
          </cell>
          <cell r="N950">
            <v>3233.7528648648658</v>
          </cell>
          <cell r="O950" t="e">
            <v>#REF!</v>
          </cell>
          <cell r="P950">
            <v>950</v>
          </cell>
        </row>
        <row r="951">
          <cell r="B951">
            <v>0</v>
          </cell>
          <cell r="C951" t="str">
            <v>C.Nº1-I,R=208.00</v>
          </cell>
          <cell r="D951">
            <v>0.04</v>
          </cell>
          <cell r="I951">
            <v>39883</v>
          </cell>
          <cell r="J951">
            <v>3.7</v>
          </cell>
          <cell r="K951">
            <v>0</v>
          </cell>
          <cell r="L951">
            <v>27124.106</v>
          </cell>
          <cell r="M951" t="e">
            <v>#REF!</v>
          </cell>
          <cell r="N951" t="e">
            <v>#REF!</v>
          </cell>
          <cell r="O951" t="e">
            <v>#REF!</v>
          </cell>
          <cell r="P951">
            <v>951</v>
          </cell>
        </row>
        <row r="952">
          <cell r="D952">
            <v>0.6</v>
          </cell>
          <cell r="E952">
            <v>0.04</v>
          </cell>
          <cell r="H952">
            <v>39879</v>
          </cell>
          <cell r="I952">
            <v>39880</v>
          </cell>
          <cell r="J952">
            <v>3.7</v>
          </cell>
          <cell r="K952">
            <v>3233.8680000000008</v>
          </cell>
          <cell r="L952">
            <v>27124.106</v>
          </cell>
          <cell r="M952">
            <v>-6.1874999999998632</v>
          </cell>
          <cell r="N952">
            <v>3232.7054519230774</v>
          </cell>
          <cell r="O952">
            <v>3236.8304519230774</v>
          </cell>
          <cell r="P952">
            <v>952</v>
          </cell>
        </row>
        <row r="953">
          <cell r="D953">
            <v>0</v>
          </cell>
          <cell r="E953">
            <v>0.6</v>
          </cell>
          <cell r="H953" t="e">
            <v>#REF!</v>
          </cell>
          <cell r="J953">
            <v>0</v>
          </cell>
          <cell r="K953" t="e">
            <v>#REF!</v>
          </cell>
          <cell r="L953">
            <v>15159.032999999999</v>
          </cell>
          <cell r="M953" t="e">
            <v>#REF!</v>
          </cell>
          <cell r="N953">
            <v>3233.4780000000005</v>
          </cell>
          <cell r="O953">
            <v>2.8461538461669975E-2</v>
          </cell>
          <cell r="P953">
            <v>953</v>
          </cell>
        </row>
        <row r="954">
          <cell r="D954">
            <v>1.95</v>
          </cell>
          <cell r="E954">
            <v>0.6</v>
          </cell>
          <cell r="H954" t="e">
            <v>#REF!</v>
          </cell>
          <cell r="J954">
            <v>-3.9</v>
          </cell>
          <cell r="K954">
            <v>-5.85</v>
          </cell>
          <cell r="L954">
            <v>2547.6669999999999</v>
          </cell>
          <cell r="M954">
            <v>-4.9000000000000004</v>
          </cell>
          <cell r="N954">
            <v>3233.4495384615389</v>
          </cell>
          <cell r="O954" t="e">
            <v>#REF!</v>
          </cell>
          <cell r="P954">
            <v>954</v>
          </cell>
        </row>
        <row r="955">
          <cell r="E955">
            <v>-0.04</v>
          </cell>
          <cell r="I955" t="e">
            <v>#REF!</v>
          </cell>
          <cell r="J955">
            <v>-3.9</v>
          </cell>
          <cell r="K955">
            <v>3233.4780000000005</v>
          </cell>
          <cell r="L955">
            <v>2547.6669999999999</v>
          </cell>
          <cell r="M955">
            <v>4.6499999999996362</v>
          </cell>
          <cell r="N955">
            <v>0</v>
          </cell>
          <cell r="O955">
            <v>-695.38473118285026</v>
          </cell>
          <cell r="P955">
            <v>955</v>
          </cell>
        </row>
        <row r="956">
          <cell r="E956">
            <v>0</v>
          </cell>
          <cell r="I956" t="e">
            <v>#REF!</v>
          </cell>
          <cell r="J956">
            <v>-5.0790126556854149</v>
          </cell>
          <cell r="K956" t="e">
            <v>#REF!</v>
          </cell>
          <cell r="L956">
            <v>-1264.625</v>
          </cell>
          <cell r="M956">
            <v>0</v>
          </cell>
          <cell r="N956" t="e">
            <v>#REF!</v>
          </cell>
          <cell r="O956">
            <v>3233.5390000000007</v>
          </cell>
          <cell r="P956">
            <v>956</v>
          </cell>
        </row>
        <row r="957">
          <cell r="D957">
            <v>-0.43</v>
          </cell>
          <cell r="E957">
            <v>0</v>
          </cell>
          <cell r="H957">
            <v>39880</v>
          </cell>
          <cell r="I957" t="e">
            <v>#REF!</v>
          </cell>
          <cell r="J957">
            <v>-4.6874999999998632</v>
          </cell>
          <cell r="K957">
            <v>2.8699999999999997</v>
          </cell>
          <cell r="L957">
            <v>1.361</v>
          </cell>
          <cell r="M957">
            <v>0.1354085434879162</v>
          </cell>
          <cell r="N957" t="str">
            <v>&lt;=esp.prom.</v>
          </cell>
          <cell r="O957" t="e">
            <v>#REF!</v>
          </cell>
        </row>
        <row r="958">
          <cell r="B958">
            <v>0</v>
          </cell>
          <cell r="C958" t="str">
            <v>C.Nº1-I,R=208.00</v>
          </cell>
          <cell r="D958">
            <v>0.04</v>
          </cell>
          <cell r="K958">
            <v>0</v>
          </cell>
          <cell r="M958" t="e">
            <v>#REF!</v>
          </cell>
          <cell r="N958" t="e">
            <v>#REF!</v>
          </cell>
          <cell r="O958" t="e">
            <v>#REF!</v>
          </cell>
        </row>
        <row r="959">
          <cell r="D959">
            <v>0.6</v>
          </cell>
          <cell r="E959">
            <v>0.04</v>
          </cell>
        </row>
        <row r="960">
          <cell r="D960">
            <v>0</v>
          </cell>
          <cell r="E960">
            <v>0.6</v>
          </cell>
          <cell r="H960" t="e">
            <v>#REF!</v>
          </cell>
          <cell r="K960" t="e">
            <v>#REF!</v>
          </cell>
          <cell r="M960" t="e">
            <v>#REF!</v>
          </cell>
        </row>
        <row r="961">
          <cell r="D961">
            <v>1.95</v>
          </cell>
          <cell r="E961">
            <v>0.6</v>
          </cell>
          <cell r="H961" t="e">
            <v>#REF!</v>
          </cell>
          <cell r="K961">
            <v>-5.85</v>
          </cell>
          <cell r="O961" t="e">
            <v>#REF!</v>
          </cell>
        </row>
        <row r="962">
          <cell r="E962">
            <v>-0.04</v>
          </cell>
          <cell r="I962" t="e">
            <v>#REF!</v>
          </cell>
        </row>
        <row r="963">
          <cell r="E963">
            <v>0</v>
          </cell>
          <cell r="I963" t="e">
            <v>#REF!</v>
          </cell>
          <cell r="J963">
            <v>-4.9124999999998629</v>
          </cell>
          <cell r="K963" t="e">
            <v>#REF!</v>
          </cell>
          <cell r="M963">
            <v>4.9499999999998181</v>
          </cell>
          <cell r="N963" t="e">
            <v>#REF!</v>
          </cell>
          <cell r="O963">
            <v>-0.5</v>
          </cell>
          <cell r="P963">
            <v>963</v>
          </cell>
        </row>
        <row r="964">
          <cell r="D964">
            <v>0.35</v>
          </cell>
          <cell r="E964">
            <v>0</v>
          </cell>
          <cell r="I964" t="e">
            <v>#REF!</v>
          </cell>
          <cell r="J964">
            <v>0</v>
          </cell>
          <cell r="K964">
            <v>3.65</v>
          </cell>
          <cell r="L964">
            <v>15883.56</v>
          </cell>
          <cell r="M964">
            <v>6.9499999999998181</v>
          </cell>
          <cell r="N964">
            <v>3232.6279038461539</v>
          </cell>
          <cell r="O964" t="e">
            <v>#REF!</v>
          </cell>
          <cell r="P964">
            <v>964</v>
          </cell>
        </row>
        <row r="965">
          <cell r="B965">
            <v>0</v>
          </cell>
          <cell r="C965" t="str">
            <v>C.Nº1-I,R=208.00</v>
          </cell>
          <cell r="D965">
            <v>0.04</v>
          </cell>
          <cell r="H965">
            <v>965</v>
          </cell>
          <cell r="I965">
            <v>79</v>
          </cell>
          <cell r="J965">
            <v>4.9499999999998181</v>
          </cell>
          <cell r="K965">
            <v>0</v>
          </cell>
          <cell r="L965">
            <v>31889.467000000001</v>
          </cell>
          <cell r="M965" t="e">
            <v>#REF!</v>
          </cell>
          <cell r="N965" t="e">
            <v>#REF!</v>
          </cell>
          <cell r="O965" t="e">
            <v>#REF!</v>
          </cell>
          <cell r="P965">
            <v>965</v>
          </cell>
        </row>
        <row r="966">
          <cell r="D966">
            <v>0.6</v>
          </cell>
          <cell r="E966">
            <v>0.04</v>
          </cell>
          <cell r="H966">
            <v>39891</v>
          </cell>
          <cell r="I966">
            <v>39891</v>
          </cell>
          <cell r="J966">
            <v>5.3836432797964457</v>
          </cell>
          <cell r="K966">
            <v>3233.4110822062557</v>
          </cell>
          <cell r="L966">
            <v>33291.661</v>
          </cell>
          <cell r="M966">
            <v>4.5999999999999996</v>
          </cell>
          <cell r="N966">
            <v>3233.3671111111116</v>
          </cell>
          <cell r="O966">
            <v>3233.1090000000008</v>
          </cell>
          <cell r="P966">
            <v>966</v>
          </cell>
        </row>
        <row r="967">
          <cell r="D967">
            <v>0</v>
          </cell>
          <cell r="E967">
            <v>0.6</v>
          </cell>
          <cell r="H967" t="e">
            <v>#REF!</v>
          </cell>
          <cell r="I967">
            <v>39893</v>
          </cell>
          <cell r="J967">
            <v>3.6</v>
          </cell>
          <cell r="K967" t="e">
            <v>#REF!</v>
          </cell>
          <cell r="L967">
            <v>27524.498</v>
          </cell>
          <cell r="M967" t="e">
            <v>#REF!</v>
          </cell>
          <cell r="N967">
            <v>3233.1840913461542</v>
          </cell>
          <cell r="O967">
            <v>0.66666666666666663</v>
          </cell>
          <cell r="P967">
            <v>967</v>
          </cell>
        </row>
        <row r="968">
          <cell r="D968">
            <v>1.95</v>
          </cell>
          <cell r="E968">
            <v>0.6</v>
          </cell>
          <cell r="H968" t="e">
            <v>#REF!</v>
          </cell>
          <cell r="I968">
            <v>39890</v>
          </cell>
          <cell r="J968">
            <v>3.6</v>
          </cell>
          <cell r="K968">
            <v>-5.85</v>
          </cell>
          <cell r="L968">
            <v>27524.498</v>
          </cell>
          <cell r="M968">
            <v>-6.4124999999998629</v>
          </cell>
          <cell r="N968">
            <v>3232.1840913461542</v>
          </cell>
          <cell r="O968" t="e">
            <v>#REF!</v>
          </cell>
          <cell r="P968">
            <v>968</v>
          </cell>
        </row>
        <row r="969">
          <cell r="E969">
            <v>-0.04</v>
          </cell>
          <cell r="I969" t="e">
            <v>#REF!</v>
          </cell>
          <cell r="J969">
            <v>0</v>
          </cell>
          <cell r="K969">
            <v>3233.2590000000005</v>
          </cell>
          <cell r="L969">
            <v>15884.402</v>
          </cell>
          <cell r="M969">
            <v>-4</v>
          </cell>
          <cell r="N969">
            <v>3232.9610000000007</v>
          </cell>
          <cell r="O969">
            <v>3.6999999999807187E-2</v>
          </cell>
          <cell r="P969">
            <v>969</v>
          </cell>
        </row>
        <row r="970">
          <cell r="E970">
            <v>0</v>
          </cell>
          <cell r="I970" t="e">
            <v>#REF!</v>
          </cell>
          <cell r="J970">
            <v>-4</v>
          </cell>
          <cell r="K970" t="e">
            <v>#REF!</v>
          </cell>
          <cell r="L970">
            <v>2951.6619999999998</v>
          </cell>
          <cell r="M970">
            <v>-5</v>
          </cell>
          <cell r="N970" t="e">
            <v>#REF!</v>
          </cell>
          <cell r="O970">
            <v>3233.1089999999999</v>
          </cell>
          <cell r="P970">
            <v>970</v>
          </cell>
        </row>
        <row r="971">
          <cell r="D971">
            <v>0.35</v>
          </cell>
          <cell r="E971">
            <v>0</v>
          </cell>
          <cell r="I971" t="e">
            <v>#REF!</v>
          </cell>
          <cell r="J971">
            <v>-4</v>
          </cell>
          <cell r="K971">
            <v>3.65</v>
          </cell>
          <cell r="L971">
            <v>2951.6619999999998</v>
          </cell>
          <cell r="M971">
            <v>4.6499999999996362</v>
          </cell>
          <cell r="N971">
            <v>0</v>
          </cell>
          <cell r="O971" t="e">
            <v>#REF!</v>
          </cell>
          <cell r="P971">
            <v>971</v>
          </cell>
        </row>
        <row r="972">
          <cell r="B972">
            <v>0</v>
          </cell>
          <cell r="C972" t="str">
            <v>C.Nº1-I,R=208.00</v>
          </cell>
          <cell r="D972">
            <v>0.04</v>
          </cell>
          <cell r="J972">
            <v>-5.3204203485760093</v>
          </cell>
          <cell r="K972">
            <v>0</v>
          </cell>
          <cell r="L972">
            <v>-1317.173</v>
          </cell>
          <cell r="M972" t="e">
            <v>#REF!</v>
          </cell>
          <cell r="N972" t="e">
            <v>#REF!</v>
          </cell>
          <cell r="O972" t="e">
            <v>#REF!</v>
          </cell>
          <cell r="P972">
            <v>972</v>
          </cell>
        </row>
        <row r="973">
          <cell r="D973">
            <v>0.6</v>
          </cell>
          <cell r="E973">
            <v>0.04</v>
          </cell>
          <cell r="H973">
            <v>39890</v>
          </cell>
          <cell r="I973">
            <v>0</v>
          </cell>
          <cell r="J973">
            <v>-4.9124999999998629</v>
          </cell>
          <cell r="K973">
            <v>3233.1840913461542</v>
          </cell>
          <cell r="L973">
            <v>1.653</v>
          </cell>
          <cell r="M973">
            <v>0.16074634828344792</v>
          </cell>
          <cell r="N973" t="str">
            <v>&lt;=esp.prom.</v>
          </cell>
        </row>
        <row r="974">
          <cell r="D974">
            <v>0</v>
          </cell>
          <cell r="E974">
            <v>0.6</v>
          </cell>
          <cell r="H974" t="e">
            <v>#REF!</v>
          </cell>
          <cell r="K974" t="e">
            <v>#REF!</v>
          </cell>
          <cell r="M974" t="e">
            <v>#REF!</v>
          </cell>
        </row>
        <row r="975">
          <cell r="D975">
            <v>1.35</v>
          </cell>
          <cell r="E975">
            <v>0.6</v>
          </cell>
          <cell r="H975" t="e">
            <v>#REF!</v>
          </cell>
          <cell r="K975">
            <v>-5.25</v>
          </cell>
          <cell r="O975" t="e">
            <v>#REF!</v>
          </cell>
        </row>
        <row r="976">
          <cell r="E976">
            <v>-0.04</v>
          </cell>
          <cell r="I976" t="e">
            <v>#REF!</v>
          </cell>
        </row>
        <row r="977">
          <cell r="E977">
            <v>0</v>
          </cell>
          <cell r="I977" t="e">
            <v>#REF!</v>
          </cell>
          <cell r="K977" t="e">
            <v>#REF!</v>
          </cell>
          <cell r="N977" t="e">
            <v>#REF!</v>
          </cell>
        </row>
        <row r="978">
          <cell r="D978">
            <v>0.2</v>
          </cell>
          <cell r="E978">
            <v>0</v>
          </cell>
          <cell r="I978" t="e">
            <v>#REF!</v>
          </cell>
          <cell r="K978">
            <v>3.5</v>
          </cell>
          <cell r="O978" t="e">
            <v>#REF!</v>
          </cell>
        </row>
        <row r="979">
          <cell r="B979">
            <v>0</v>
          </cell>
          <cell r="C979" t="str">
            <v>C.Nº1-I,R=208.00</v>
          </cell>
          <cell r="D979">
            <v>0.04</v>
          </cell>
          <cell r="I979">
            <v>39897</v>
          </cell>
          <cell r="J979">
            <v>-5.1374999999998634</v>
          </cell>
          <cell r="K979">
            <v>0</v>
          </cell>
          <cell r="M979" t="e">
            <v>#N/A</v>
          </cell>
          <cell r="N979" t="e">
            <v>#N/A</v>
          </cell>
          <cell r="O979" t="e">
            <v>#N/A</v>
          </cell>
          <cell r="P979">
            <v>979</v>
          </cell>
        </row>
        <row r="980">
          <cell r="D980">
            <v>0.6</v>
          </cell>
          <cell r="E980" t="e">
            <v>#DIV/0!</v>
          </cell>
          <cell r="I980">
            <v>39899</v>
          </cell>
          <cell r="J980">
            <v>0</v>
          </cell>
          <cell r="K980">
            <v>3232.9642307692311</v>
          </cell>
          <cell r="L980">
            <v>16608.562000000002</v>
          </cell>
          <cell r="M980">
            <v>6.9499999999998181</v>
          </cell>
          <cell r="N980">
            <v>3232.2612307692311</v>
          </cell>
          <cell r="O980">
            <v>3235.736230769231</v>
          </cell>
          <cell r="P980">
            <v>980</v>
          </cell>
        </row>
        <row r="981">
          <cell r="D981">
            <v>0</v>
          </cell>
          <cell r="E981" t="e">
            <v>#DIV/0!</v>
          </cell>
          <cell r="H981" t="e">
            <v>#REF!</v>
          </cell>
          <cell r="I981">
            <v>80</v>
          </cell>
          <cell r="J981">
            <v>4.9499999999998181</v>
          </cell>
          <cell r="K981" t="e">
            <v>#DIV/0!</v>
          </cell>
          <cell r="L981">
            <v>32612.47</v>
          </cell>
          <cell r="M981" t="e">
            <v>#N/A</v>
          </cell>
          <cell r="N981">
            <v>3232.8920000000007</v>
          </cell>
          <cell r="O981">
            <v>5.6216216216398607E-2</v>
          </cell>
          <cell r="P981">
            <v>981</v>
          </cell>
        </row>
        <row r="982">
          <cell r="D982">
            <v>1.35</v>
          </cell>
          <cell r="E982" t="e">
            <v>#DIV/0!</v>
          </cell>
          <cell r="H982" t="e">
            <v>#REF!</v>
          </cell>
          <cell r="I982">
            <v>39901</v>
          </cell>
          <cell r="J982">
            <v>5.4874897211615288</v>
          </cell>
          <cell r="K982" t="e">
            <v>#DIV/0!</v>
          </cell>
          <cell r="L982">
            <v>34350.241999999998</v>
          </cell>
          <cell r="M982">
            <v>4.7</v>
          </cell>
          <cell r="N982">
            <v>3232.9482162162171</v>
          </cell>
          <cell r="O982" t="e">
            <v>#N/A</v>
          </cell>
          <cell r="P982">
            <v>982</v>
          </cell>
        </row>
        <row r="983">
          <cell r="E983" t="e">
            <v>#DIV/0!</v>
          </cell>
          <cell r="I983" t="e">
            <v>#REF!</v>
          </cell>
          <cell r="J983">
            <v>3.7</v>
          </cell>
          <cell r="K983">
            <v>3232.8920000000007</v>
          </cell>
          <cell r="L983">
            <v>28571.391</v>
          </cell>
          <cell r="M983">
            <v>-5.1374999999998634</v>
          </cell>
          <cell r="N983">
            <v>3232.6559807692311</v>
          </cell>
          <cell r="O983">
            <v>0.66666666666666663</v>
          </cell>
          <cell r="P983">
            <v>983</v>
          </cell>
        </row>
        <row r="984">
          <cell r="E984" t="e">
            <v>#DIV/0!</v>
          </cell>
          <cell r="H984">
            <v>39899</v>
          </cell>
          <cell r="I984" t="e">
            <v>#REF!</v>
          </cell>
          <cell r="J984">
            <v>3.7</v>
          </cell>
          <cell r="K984" t="e">
            <v>#DIV/0!</v>
          </cell>
          <cell r="L984">
            <v>28571.391</v>
          </cell>
          <cell r="M984">
            <v>-6.6374999999998634</v>
          </cell>
          <cell r="N984" t="e">
            <v>#N/A</v>
          </cell>
          <cell r="O984">
            <v>3236.0809807692308</v>
          </cell>
          <cell r="P984">
            <v>984</v>
          </cell>
        </row>
        <row r="985">
          <cell r="D985">
            <v>0.2</v>
          </cell>
          <cell r="E985" t="e">
            <v>#DIV/0!</v>
          </cell>
          <cell r="I985" t="e">
            <v>#REF!</v>
          </cell>
          <cell r="J985">
            <v>0</v>
          </cell>
          <cell r="K985" t="e">
            <v>#DIV/0!</v>
          </cell>
          <cell r="L985">
            <v>16609.52</v>
          </cell>
          <cell r="M985">
            <v>-3.9</v>
          </cell>
          <cell r="N985">
            <v>3232.4720000000007</v>
          </cell>
          <cell r="O985" t="e">
            <v>#N/A</v>
          </cell>
          <cell r="P985">
            <v>985</v>
          </cell>
        </row>
        <row r="986">
          <cell r="B986">
            <v>0</v>
          </cell>
          <cell r="C986" t="str">
            <v>TANGENTE</v>
          </cell>
          <cell r="D986">
            <v>0.04</v>
          </cell>
          <cell r="J986">
            <v>-3.9</v>
          </cell>
          <cell r="K986">
            <v>0</v>
          </cell>
          <cell r="L986">
            <v>4001.8809999999999</v>
          </cell>
          <cell r="M986" t="e">
            <v>#REF!</v>
          </cell>
          <cell r="N986" t="e">
            <v>#REF!</v>
          </cell>
          <cell r="O986" t="e">
            <v>#REF!</v>
          </cell>
          <cell r="P986">
            <v>986</v>
          </cell>
        </row>
        <row r="987">
          <cell r="D987">
            <v>0.6</v>
          </cell>
          <cell r="E987" t="e">
            <v>#DIV/0!</v>
          </cell>
          <cell r="J987">
            <v>-3.9</v>
          </cell>
          <cell r="K987">
            <v>3232.4720000000007</v>
          </cell>
          <cell r="L987">
            <v>4001.8809999999999</v>
          </cell>
          <cell r="M987">
            <v>4.6499999999996362</v>
          </cell>
          <cell r="N987">
            <v>0</v>
          </cell>
          <cell r="O987">
            <v>-695.19010752693634</v>
          </cell>
          <cell r="P987">
            <v>987</v>
          </cell>
        </row>
        <row r="988">
          <cell r="D988">
            <v>0</v>
          </cell>
          <cell r="E988" t="e">
            <v>#DIV/0!</v>
          </cell>
          <cell r="H988" t="e">
            <v>#REF!</v>
          </cell>
          <cell r="J988">
            <v>-5.5478329145711811</v>
          </cell>
          <cell r="K988" t="e">
            <v>#REF!</v>
          </cell>
          <cell r="L988">
            <v>-1324.6189999999999</v>
          </cell>
          <cell r="M988" t="e">
            <v>#REF!</v>
          </cell>
          <cell r="N988">
            <v>3232.6340000000009</v>
          </cell>
          <cell r="O988">
            <v>3232.6340000000009</v>
          </cell>
          <cell r="P988">
            <v>988</v>
          </cell>
        </row>
        <row r="989">
          <cell r="D989">
            <v>-1.5</v>
          </cell>
          <cell r="H989" t="e">
            <v>#REF!</v>
          </cell>
          <cell r="I989">
            <v>0</v>
          </cell>
          <cell r="J989">
            <v>-5.1374999999998634</v>
          </cell>
          <cell r="K989">
            <v>-1.7999999999999998</v>
          </cell>
          <cell r="L989">
            <v>1.79</v>
          </cell>
          <cell r="M989">
            <v>0.16948492451685404</v>
          </cell>
          <cell r="N989" t="str">
            <v>&lt;=esp.prom.</v>
          </cell>
          <cell r="O989" t="e">
            <v>#REF!</v>
          </cell>
        </row>
        <row r="990">
          <cell r="E990" t="e">
            <v>#DIV/0!</v>
          </cell>
          <cell r="I990" t="e">
            <v>#REF!</v>
          </cell>
        </row>
        <row r="991">
          <cell r="E991" t="e">
            <v>#DIV/0!</v>
          </cell>
          <cell r="I991" t="e">
            <v>#REF!</v>
          </cell>
          <cell r="K991" t="e">
            <v>#REF!</v>
          </cell>
          <cell r="N991" t="e">
            <v>#REF!</v>
          </cell>
        </row>
        <row r="992">
          <cell r="D992">
            <v>0.2</v>
          </cell>
          <cell r="I992" t="e">
            <v>#REF!</v>
          </cell>
          <cell r="K992">
            <v>3.5</v>
          </cell>
          <cell r="O992" t="e">
            <v>#REF!</v>
          </cell>
        </row>
        <row r="993">
          <cell r="B993">
            <v>0</v>
          </cell>
          <cell r="C993" t="str">
            <v>TANGENTE</v>
          </cell>
          <cell r="D993">
            <v>0.04</v>
          </cell>
          <cell r="K993">
            <v>0</v>
          </cell>
          <cell r="M993" t="e">
            <v>#REF!</v>
          </cell>
          <cell r="N993" t="e">
            <v>#REF!</v>
          </cell>
          <cell r="O993" t="e">
            <v>#REF!</v>
          </cell>
        </row>
        <row r="994">
          <cell r="D994">
            <v>0.6</v>
          </cell>
          <cell r="E994" t="e">
            <v>#DIV/0!</v>
          </cell>
        </row>
        <row r="995">
          <cell r="D995">
            <v>0</v>
          </cell>
          <cell r="E995" t="e">
            <v>#DIV/0!</v>
          </cell>
          <cell r="H995" t="e">
            <v>#REF!</v>
          </cell>
          <cell r="I995">
            <v>39907</v>
          </cell>
          <cell r="J995">
            <v>-5.2874999999998638</v>
          </cell>
          <cell r="K995" t="e">
            <v>#REF!</v>
          </cell>
          <cell r="M995" t="e">
            <v>#REF!</v>
          </cell>
          <cell r="N995">
            <v>3232.8203076923078</v>
          </cell>
          <cell r="O995">
            <v>-0.5</v>
          </cell>
          <cell r="P995">
            <v>995</v>
          </cell>
        </row>
        <row r="996">
          <cell r="D996">
            <v>-0.3</v>
          </cell>
          <cell r="H996" t="e">
            <v>#REF!</v>
          </cell>
          <cell r="I996">
            <v>39909</v>
          </cell>
          <cell r="J996">
            <v>0</v>
          </cell>
          <cell r="K996">
            <v>-3</v>
          </cell>
          <cell r="L996">
            <v>17091.128000000001</v>
          </cell>
          <cell r="M996">
            <v>6.9499999999998181</v>
          </cell>
          <cell r="N996">
            <v>3231.8203076923078</v>
          </cell>
          <cell r="O996" t="e">
            <v>#REF!</v>
          </cell>
          <cell r="P996">
            <v>996</v>
          </cell>
        </row>
        <row r="997">
          <cell r="E997" t="e">
            <v>#DIV/0!</v>
          </cell>
          <cell r="H997">
            <v>997</v>
          </cell>
          <cell r="I997" t="e">
            <v>#REF!</v>
          </cell>
          <cell r="J997">
            <v>4.9499999999998181</v>
          </cell>
          <cell r="K997">
            <v>3232.8203076923078</v>
          </cell>
          <cell r="L997">
            <v>33092.853000000003</v>
          </cell>
          <cell r="M997">
            <v>3.8</v>
          </cell>
          <cell r="N997">
            <v>3232.4320000000002</v>
          </cell>
          <cell r="O997">
            <v>5.2105263157955051E-2</v>
          </cell>
          <cell r="P997">
            <v>997</v>
          </cell>
        </row>
        <row r="998">
          <cell r="E998" t="e">
            <v>#DIV/0!</v>
          </cell>
          <cell r="H998">
            <v>39911</v>
          </cell>
          <cell r="I998" t="e">
            <v>#REF!</v>
          </cell>
          <cell r="J998">
            <v>5.5447899098037334</v>
          </cell>
          <cell r="K998" t="e">
            <v>#REF!</v>
          </cell>
          <cell r="L998">
            <v>35015.612999999998</v>
          </cell>
          <cell r="M998">
            <v>4.8</v>
          </cell>
          <cell r="N998" t="e">
            <v>#REF!</v>
          </cell>
          <cell r="O998">
            <v>3232.2339999999999</v>
          </cell>
          <cell r="P998">
            <v>998</v>
          </cell>
        </row>
        <row r="999">
          <cell r="D999">
            <v>-0.5</v>
          </cell>
          <cell r="I999" t="e">
            <v>#REF!</v>
          </cell>
          <cell r="J999">
            <v>3.8</v>
          </cell>
          <cell r="K999">
            <v>2.8</v>
          </cell>
          <cell r="L999">
            <v>29375.618999999999</v>
          </cell>
          <cell r="M999">
            <v>-5.2874999999998638</v>
          </cell>
          <cell r="N999">
            <v>3232.2060576923077</v>
          </cell>
          <cell r="O999" t="e">
            <v>#REF!</v>
          </cell>
          <cell r="P999">
            <v>999</v>
          </cell>
        </row>
        <row r="1000">
          <cell r="B1000">
            <v>0</v>
          </cell>
          <cell r="C1000" t="str">
            <v>TANGENTE</v>
          </cell>
          <cell r="D1000">
            <v>0.04</v>
          </cell>
          <cell r="H1000">
            <v>39909</v>
          </cell>
          <cell r="I1000">
            <v>39910</v>
          </cell>
          <cell r="J1000">
            <v>3.8</v>
          </cell>
          <cell r="K1000">
            <v>0</v>
          </cell>
          <cell r="L1000">
            <v>29375.618999999999</v>
          </cell>
          <cell r="M1000" t="e">
            <v>#REF!</v>
          </cell>
          <cell r="N1000" t="e">
            <v>#REF!</v>
          </cell>
          <cell r="O1000" t="e">
            <v>#REF!</v>
          </cell>
          <cell r="P1000">
            <v>1000</v>
          </cell>
        </row>
        <row r="1001">
          <cell r="D1001">
            <v>0.6</v>
          </cell>
          <cell r="E1001" t="e">
            <v>#DIV/0!</v>
          </cell>
          <cell r="J1001">
            <v>0</v>
          </cell>
          <cell r="K1001">
            <v>3232.3840000000005</v>
          </cell>
          <cell r="L1001">
            <v>17092.184000000001</v>
          </cell>
          <cell r="M1001">
            <v>-4</v>
          </cell>
          <cell r="N1001">
            <v>3232.0020000000004</v>
          </cell>
          <cell r="O1001">
            <v>5.7999999999992724E-2</v>
          </cell>
          <cell r="P1001">
            <v>1001</v>
          </cell>
        </row>
        <row r="1002">
          <cell r="D1002">
            <v>0</v>
          </cell>
          <cell r="E1002" t="e">
            <v>#DIV/0!</v>
          </cell>
          <cell r="H1002" t="e">
            <v>#REF!</v>
          </cell>
          <cell r="J1002">
            <v>-4</v>
          </cell>
          <cell r="K1002" t="e">
            <v>#REF!</v>
          </cell>
          <cell r="L1002">
            <v>4163.1120000000001</v>
          </cell>
          <cell r="M1002" t="e">
            <v>#REF!</v>
          </cell>
          <cell r="N1002">
            <v>3231.9440000000004</v>
          </cell>
          <cell r="O1002">
            <v>3232.2340000000004</v>
          </cell>
          <cell r="P1002">
            <v>1002</v>
          </cell>
        </row>
        <row r="1003">
          <cell r="D1003">
            <v>-0.3</v>
          </cell>
          <cell r="H1003" t="e">
            <v>#REF!</v>
          </cell>
          <cell r="J1003">
            <v>-4</v>
          </cell>
          <cell r="K1003">
            <v>-3</v>
          </cell>
          <cell r="L1003">
            <v>4163.1120000000001</v>
          </cell>
          <cell r="M1003">
            <v>4.6499999999996362</v>
          </cell>
          <cell r="N1003">
            <v>0</v>
          </cell>
          <cell r="O1003" t="e">
            <v>#REF!</v>
          </cell>
          <cell r="P1003">
            <v>1003</v>
          </cell>
        </row>
        <row r="1004">
          <cell r="I1004" t="e">
            <v>#REF!</v>
          </cell>
          <cell r="J1004">
            <v>-5.7454398011621572</v>
          </cell>
          <cell r="K1004">
            <v>3231.9007644915332</v>
          </cell>
          <cell r="L1004">
            <v>-1478.0650000000001</v>
          </cell>
          <cell r="M1004">
            <v>0</v>
          </cell>
          <cell r="N1004">
            <v>3232.1840000000007</v>
          </cell>
          <cell r="O1004">
            <v>3232.1840000000007</v>
          </cell>
          <cell r="P1004">
            <v>1004</v>
          </cell>
        </row>
        <row r="1005">
          <cell r="H1005">
            <v>39910</v>
          </cell>
          <cell r="I1005" t="e">
            <v>#REF!</v>
          </cell>
          <cell r="J1005">
            <v>-5.2874999999998638</v>
          </cell>
          <cell r="K1005" t="e">
            <v>#REF!</v>
          </cell>
          <cell r="L1005">
            <v>2.0209999999999999</v>
          </cell>
          <cell r="M1005">
            <v>0.18775783857696468</v>
          </cell>
          <cell r="N1005" t="e">
            <v>#REF!</v>
          </cell>
        </row>
        <row r="1006">
          <cell r="D1006">
            <v>-0.95</v>
          </cell>
          <cell r="I1006" t="e">
            <v>#REF!</v>
          </cell>
          <cell r="K1006">
            <v>2.3499999999999996</v>
          </cell>
          <cell r="O1006" t="e">
            <v>#REF!</v>
          </cell>
        </row>
        <row r="1007">
          <cell r="B1007">
            <v>0</v>
          </cell>
          <cell r="C1007" t="str">
            <v>TANGENTE</v>
          </cell>
          <cell r="D1007">
            <v>0.04</v>
          </cell>
          <cell r="K1007">
            <v>0</v>
          </cell>
          <cell r="M1007" t="e">
            <v>#REF!</v>
          </cell>
          <cell r="N1007" t="e">
            <v>#REF!</v>
          </cell>
          <cell r="O1007" t="e">
            <v>#REF!</v>
          </cell>
        </row>
        <row r="1008">
          <cell r="D1008">
            <v>0.6</v>
          </cell>
          <cell r="E1008" t="e">
            <v>#DIV/0!</v>
          </cell>
        </row>
        <row r="1009">
          <cell r="D1009">
            <v>0</v>
          </cell>
          <cell r="E1009" t="e">
            <v>#DIV/0!</v>
          </cell>
          <cell r="H1009" t="e">
            <v>#REF!</v>
          </cell>
          <cell r="K1009" t="e">
            <v>#REF!</v>
          </cell>
          <cell r="M1009" t="e">
            <v>#REF!</v>
          </cell>
        </row>
        <row r="1010">
          <cell r="D1010">
            <v>-0.95</v>
          </cell>
          <cell r="H1010" t="e">
            <v>#REF!</v>
          </cell>
          <cell r="K1010">
            <v>-2.3499999999999996</v>
          </cell>
          <cell r="O1010" t="e">
            <v>#REF!</v>
          </cell>
        </row>
        <row r="1011">
          <cell r="I1011" t="e">
            <v>#REF!</v>
          </cell>
          <cell r="J1011">
            <v>-5.4374999999998641</v>
          </cell>
          <cell r="K1011">
            <v>3231.7561346153848</v>
          </cell>
          <cell r="M1011">
            <v>4.9499999999998181</v>
          </cell>
          <cell r="N1011">
            <v>3232.3793846153849</v>
          </cell>
          <cell r="O1011">
            <v>-0.5</v>
          </cell>
          <cell r="P1011">
            <v>1011</v>
          </cell>
        </row>
        <row r="1012">
          <cell r="I1012" t="e">
            <v>#REF!</v>
          </cell>
          <cell r="J1012">
            <v>0</v>
          </cell>
          <cell r="K1012" t="e">
            <v>#REF!</v>
          </cell>
          <cell r="L1012">
            <v>17573.561000000002</v>
          </cell>
          <cell r="M1012">
            <v>6.9499999999998181</v>
          </cell>
          <cell r="N1012" t="e">
            <v>#REF!</v>
          </cell>
          <cell r="O1012">
            <v>3234.8543846153848</v>
          </cell>
          <cell r="P1012">
            <v>1012</v>
          </cell>
        </row>
        <row r="1013">
          <cell r="D1013">
            <v>-0.3</v>
          </cell>
          <cell r="H1013">
            <v>1013</v>
          </cell>
          <cell r="I1013" t="e">
            <v>#REF!</v>
          </cell>
          <cell r="J1013">
            <v>4.9499999999998181</v>
          </cell>
          <cell r="K1013">
            <v>3</v>
          </cell>
          <cell r="L1013">
            <v>33573.103999999999</v>
          </cell>
          <cell r="M1013">
            <v>3.9</v>
          </cell>
          <cell r="N1013">
            <v>3231.9830000000006</v>
          </cell>
          <cell r="O1013" t="e">
            <v>#REF!</v>
          </cell>
          <cell r="P1013">
            <v>1013</v>
          </cell>
        </row>
        <row r="1014">
          <cell r="B1014">
            <v>0</v>
          </cell>
          <cell r="C1014" t="str">
            <v>TANGENTE</v>
          </cell>
          <cell r="D1014">
            <v>0.04</v>
          </cell>
          <cell r="H1014">
            <v>39921</v>
          </cell>
          <cell r="I1014">
            <v>39921</v>
          </cell>
          <cell r="J1014">
            <v>5.572126570496434</v>
          </cell>
          <cell r="K1014">
            <v>0</v>
          </cell>
          <cell r="L1014">
            <v>35583.955999999998</v>
          </cell>
          <cell r="M1014" t="e">
            <v>#REF!</v>
          </cell>
          <cell r="N1014" t="e">
            <v>#REF!</v>
          </cell>
          <cell r="O1014" t="e">
            <v>#REF!</v>
          </cell>
          <cell r="P1014">
            <v>1014</v>
          </cell>
        </row>
        <row r="1015">
          <cell r="D1015">
            <v>0.6</v>
          </cell>
          <cell r="E1015" t="e">
            <v>#DIV/0!</v>
          </cell>
          <cell r="I1015">
            <v>39923</v>
          </cell>
          <cell r="J1015">
            <v>3.9</v>
          </cell>
          <cell r="K1015">
            <v>3231.9830000000006</v>
          </cell>
          <cell r="L1015">
            <v>30179.599999999999</v>
          </cell>
          <cell r="M1015">
            <v>-5.4374999999998641</v>
          </cell>
          <cell r="N1015">
            <v>3231.7561346153848</v>
          </cell>
          <cell r="O1015">
            <v>0.66666666666666663</v>
          </cell>
          <cell r="P1015">
            <v>1015</v>
          </cell>
        </row>
        <row r="1016">
          <cell r="D1016">
            <v>0</v>
          </cell>
          <cell r="E1016" t="e">
            <v>#DIV/0!</v>
          </cell>
          <cell r="H1016" t="e">
            <v>#REF!</v>
          </cell>
          <cell r="I1016">
            <v>39920</v>
          </cell>
          <cell r="J1016">
            <v>3.9</v>
          </cell>
          <cell r="K1016" t="e">
            <v>#REF!</v>
          </cell>
          <cell r="L1016">
            <v>30179.599999999999</v>
          </cell>
          <cell r="M1016" t="e">
            <v>#REF!</v>
          </cell>
          <cell r="N1016">
            <v>3230.7561346153848</v>
          </cell>
          <cell r="O1016">
            <v>3235.3811346153848</v>
          </cell>
          <cell r="P1016">
            <v>1016</v>
          </cell>
        </row>
        <row r="1017">
          <cell r="D1017">
            <v>-0.45</v>
          </cell>
          <cell r="H1017" t="e">
            <v>#REF!</v>
          </cell>
          <cell r="J1017">
            <v>0</v>
          </cell>
          <cell r="K1017">
            <v>-2.8499999999999996</v>
          </cell>
          <cell r="L1017">
            <v>17574.669000000002</v>
          </cell>
          <cell r="M1017">
            <v>-3.9</v>
          </cell>
          <cell r="N1017">
            <v>3231.5630000000006</v>
          </cell>
          <cell r="O1017" t="e">
            <v>#REF!</v>
          </cell>
          <cell r="P1017">
            <v>1017</v>
          </cell>
        </row>
        <row r="1018">
          <cell r="I1018" t="e">
            <v>#REF!</v>
          </cell>
          <cell r="J1018">
            <v>-3.9</v>
          </cell>
          <cell r="K1018">
            <v>3231.7130000000006</v>
          </cell>
          <cell r="L1018">
            <v>4970.5569999999998</v>
          </cell>
          <cell r="M1018">
            <v>-4.9000000000000004</v>
          </cell>
          <cell r="N1018">
            <v>3231.5063333333337</v>
          </cell>
          <cell r="O1018">
            <v>3231.7840000000015</v>
          </cell>
          <cell r="P1018">
            <v>1018</v>
          </cell>
        </row>
        <row r="1019">
          <cell r="I1019" t="e">
            <v>#REF!</v>
          </cell>
          <cell r="J1019">
            <v>-3.9</v>
          </cell>
          <cell r="K1019" t="e">
            <v>#REF!</v>
          </cell>
          <cell r="L1019">
            <v>4970.5569999999998</v>
          </cell>
          <cell r="M1019">
            <v>4.6499999999996362</v>
          </cell>
          <cell r="N1019" t="e">
            <v>#REF!</v>
          </cell>
          <cell r="O1019">
            <v>-694.99655913983952</v>
          </cell>
          <cell r="P1019">
            <v>1019</v>
          </cell>
        </row>
        <row r="1020">
          <cell r="D1020">
            <v>-0.3</v>
          </cell>
          <cell r="I1020" t="e">
            <v>#REF!</v>
          </cell>
          <cell r="J1020">
            <v>-5.8969419924333577</v>
          </cell>
          <cell r="K1020">
            <v>3</v>
          </cell>
          <cell r="L1020">
            <v>-1482.5740000000001</v>
          </cell>
          <cell r="M1020">
            <v>0</v>
          </cell>
          <cell r="N1020">
            <v>3231.7340000000008</v>
          </cell>
          <cell r="O1020" t="e">
            <v>#REF!</v>
          </cell>
          <cell r="P1020">
            <v>1020</v>
          </cell>
        </row>
        <row r="1021">
          <cell r="B1021">
            <v>0</v>
          </cell>
          <cell r="C1021" t="str">
            <v>TANGENTE</v>
          </cell>
          <cell r="D1021">
            <v>0.04</v>
          </cell>
          <cell r="H1021">
            <v>39920</v>
          </cell>
          <cell r="I1021">
            <v>0</v>
          </cell>
          <cell r="J1021">
            <v>-5.4374999999998641</v>
          </cell>
          <cell r="K1021">
            <v>0</v>
          </cell>
          <cell r="L1021">
            <v>2.16</v>
          </cell>
          <cell r="M1021" t="e">
            <v>#REF!</v>
          </cell>
          <cell r="N1021" t="e">
            <v>#REF!</v>
          </cell>
          <cell r="O1021" t="e">
            <v>#REF!</v>
          </cell>
        </row>
        <row r="1022">
          <cell r="D1022">
            <v>0.6</v>
          </cell>
          <cell r="E1022" t="e">
            <v>#DIV/0!</v>
          </cell>
        </row>
        <row r="1023">
          <cell r="D1023">
            <v>0</v>
          </cell>
          <cell r="E1023" t="e">
            <v>#DIV/0!</v>
          </cell>
          <cell r="H1023" t="e">
            <v>#REF!</v>
          </cell>
          <cell r="K1023" t="e">
            <v>#REF!</v>
          </cell>
          <cell r="M1023" t="e">
            <v>#REF!</v>
          </cell>
        </row>
        <row r="1024">
          <cell r="D1024">
            <v>-0.45</v>
          </cell>
          <cell r="H1024" t="e">
            <v>#REF!</v>
          </cell>
          <cell r="K1024">
            <v>-2.8499999999999996</v>
          </cell>
          <cell r="O1024" t="e">
            <v>#REF!</v>
          </cell>
        </row>
        <row r="1025">
          <cell r="I1025" t="e">
            <v>#REF!</v>
          </cell>
        </row>
        <row r="1026">
          <cell r="I1026" t="e">
            <v>#REF!</v>
          </cell>
          <cell r="K1026" t="e">
            <v>#REF!</v>
          </cell>
          <cell r="N1026" t="e">
            <v>#REF!</v>
          </cell>
        </row>
        <row r="1027">
          <cell r="D1027">
            <v>-0.3</v>
          </cell>
          <cell r="I1027" t="e">
            <v>#REF!</v>
          </cell>
          <cell r="J1027">
            <v>-5.5874999999998636</v>
          </cell>
          <cell r="K1027">
            <v>3</v>
          </cell>
          <cell r="M1027">
            <v>4.9499999999998181</v>
          </cell>
          <cell r="N1027">
            <v>3231.938461538462</v>
          </cell>
          <cell r="O1027" t="e">
            <v>#REF!</v>
          </cell>
          <cell r="P1027">
            <v>1027</v>
          </cell>
        </row>
        <row r="1028">
          <cell r="B1028">
            <v>29670</v>
          </cell>
          <cell r="C1028" t="str">
            <v>TANGENTE</v>
          </cell>
          <cell r="D1028">
            <v>0.04</v>
          </cell>
          <cell r="I1028">
            <v>39929</v>
          </cell>
          <cell r="J1028">
            <v>0</v>
          </cell>
          <cell r="K1028">
            <v>0</v>
          </cell>
          <cell r="L1028">
            <v>18055.86</v>
          </cell>
          <cell r="M1028" t="e">
            <v>#REF!</v>
          </cell>
          <cell r="N1028" t="e">
            <v>#REF!</v>
          </cell>
          <cell r="O1028" t="e">
            <v>#REF!</v>
          </cell>
          <cell r="P1028">
            <v>1028</v>
          </cell>
        </row>
        <row r="1029">
          <cell r="D1029">
            <v>0.6</v>
          </cell>
          <cell r="E1029" t="e">
            <v>#DIV/0!</v>
          </cell>
          <cell r="H1029">
            <v>1029</v>
          </cell>
          <cell r="I1029">
            <v>83</v>
          </cell>
          <cell r="J1029">
            <v>4.9499999999998181</v>
          </cell>
          <cell r="K1029">
            <v>3231.938461538462</v>
          </cell>
          <cell r="L1029">
            <v>34053.22</v>
          </cell>
          <cell r="M1029">
            <v>3.9</v>
          </cell>
          <cell r="N1029">
            <v>3231.5450000000005</v>
          </cell>
          <cell r="O1029">
            <v>5.6666666666842475E-2</v>
          </cell>
          <cell r="P1029">
            <v>1029</v>
          </cell>
        </row>
        <row r="1030">
          <cell r="D1030">
            <v>0</v>
          </cell>
          <cell r="E1030" t="e">
            <v>#DIV/0!</v>
          </cell>
          <cell r="H1030" t="e">
            <v>#REF!</v>
          </cell>
          <cell r="I1030">
            <v>39931</v>
          </cell>
          <cell r="J1030">
            <v>5.5499309074155052</v>
          </cell>
          <cell r="K1030" t="e">
            <v>#REF!</v>
          </cell>
          <cell r="L1030">
            <v>35992.07</v>
          </cell>
          <cell r="M1030" t="e">
            <v>#REF!</v>
          </cell>
          <cell r="N1030">
            <v>3231.6016666666674</v>
          </cell>
          <cell r="O1030">
            <v>3231.3239999999996</v>
          </cell>
          <cell r="P1030">
            <v>1030</v>
          </cell>
        </row>
        <row r="1031">
          <cell r="D1031">
            <v>-0.3</v>
          </cell>
          <cell r="H1031" t="e">
            <v>#REF!</v>
          </cell>
          <cell r="I1031">
            <v>39933</v>
          </cell>
          <cell r="J1031">
            <v>3.9</v>
          </cell>
          <cell r="K1031">
            <v>-3</v>
          </cell>
          <cell r="L1031">
            <v>30660.167000000001</v>
          </cell>
          <cell r="M1031">
            <v>-5.5874999999998636</v>
          </cell>
          <cell r="N1031">
            <v>3231.3062115384619</v>
          </cell>
          <cell r="O1031" t="e">
            <v>#REF!</v>
          </cell>
          <cell r="P1031">
            <v>1031</v>
          </cell>
        </row>
        <row r="1032">
          <cell r="H1032">
            <v>39929</v>
          </cell>
          <cell r="I1032" t="e">
            <v>#REF!</v>
          </cell>
          <cell r="J1032">
            <v>3.9</v>
          </cell>
          <cell r="K1032">
            <v>3231.6950000000006</v>
          </cell>
          <cell r="L1032">
            <v>30660.167000000001</v>
          </cell>
          <cell r="M1032">
            <v>-7.0874999999998636</v>
          </cell>
          <cell r="N1032">
            <v>3230.3062115384619</v>
          </cell>
          <cell r="O1032">
            <v>3235.0312115384618</v>
          </cell>
          <cell r="P1032">
            <v>1032</v>
          </cell>
        </row>
        <row r="1033">
          <cell r="I1033" t="e">
            <v>#REF!</v>
          </cell>
          <cell r="J1033">
            <v>0</v>
          </cell>
          <cell r="K1033" t="e">
            <v>#REF!</v>
          </cell>
          <cell r="L1033">
            <v>18056.987000000001</v>
          </cell>
          <cell r="M1033">
            <v>-4</v>
          </cell>
          <cell r="N1033" t="e">
            <v>#REF!</v>
          </cell>
          <cell r="O1033">
            <v>4.500000000007276E-2</v>
          </cell>
          <cell r="P1033">
            <v>1033</v>
          </cell>
        </row>
        <row r="1034">
          <cell r="D1034">
            <v>0.2</v>
          </cell>
          <cell r="I1034" t="e">
            <v>#REF!</v>
          </cell>
          <cell r="J1034">
            <v>-4</v>
          </cell>
          <cell r="K1034">
            <v>3.5</v>
          </cell>
          <cell r="L1034">
            <v>5131.451</v>
          </cell>
          <cell r="M1034">
            <v>-5</v>
          </cell>
          <cell r="N1034">
            <v>3231.0990000000006</v>
          </cell>
          <cell r="O1034" t="e">
            <v>#REF!</v>
          </cell>
          <cell r="P1034">
            <v>1034</v>
          </cell>
        </row>
        <row r="1035">
          <cell r="B1035">
            <v>29680</v>
          </cell>
          <cell r="C1035" t="str">
            <v>TANGENTE</v>
          </cell>
          <cell r="D1035">
            <v>0.04</v>
          </cell>
          <cell r="J1035">
            <v>-4</v>
          </cell>
          <cell r="K1035">
            <v>0</v>
          </cell>
          <cell r="L1035">
            <v>5131.451</v>
          </cell>
          <cell r="M1035" t="e">
            <v>#REF!</v>
          </cell>
          <cell r="N1035" t="e">
            <v>#REF!</v>
          </cell>
          <cell r="O1035" t="e">
            <v>#REF!</v>
          </cell>
          <cell r="P1035">
            <v>1035</v>
          </cell>
        </row>
        <row r="1036">
          <cell r="D1036">
            <v>0.6</v>
          </cell>
          <cell r="E1036" t="e">
            <v>#DIV/0!</v>
          </cell>
          <cell r="J1036">
            <v>-5.9633429573102914</v>
          </cell>
          <cell r="K1036">
            <v>3231.0556495669216</v>
          </cell>
          <cell r="L1036">
            <v>-1212.306</v>
          </cell>
          <cell r="M1036">
            <v>0</v>
          </cell>
          <cell r="N1036">
            <v>3231.2740000000008</v>
          </cell>
          <cell r="O1036">
            <v>3231.2740000000008</v>
          </cell>
          <cell r="P1036">
            <v>1036</v>
          </cell>
        </row>
        <row r="1037">
          <cell r="D1037">
            <v>0</v>
          </cell>
          <cell r="E1037" t="e">
            <v>#DIV/0!</v>
          </cell>
          <cell r="H1037" t="e">
            <v>#REF!</v>
          </cell>
          <cell r="I1037">
            <v>0</v>
          </cell>
          <cell r="J1037">
            <v>-5.5874999999998636</v>
          </cell>
          <cell r="K1037" t="e">
            <v>#REF!</v>
          </cell>
          <cell r="L1037">
            <v>2.1110000000000002</v>
          </cell>
          <cell r="M1037" t="e">
            <v>#REF!</v>
          </cell>
          <cell r="N1037" t="str">
            <v>&lt;=esp.prom.</v>
          </cell>
        </row>
        <row r="1038">
          <cell r="D1038">
            <v>-0.4</v>
          </cell>
          <cell r="H1038" t="e">
            <v>#REF!</v>
          </cell>
          <cell r="K1038">
            <v>-2.9</v>
          </cell>
          <cell r="O1038" t="e">
            <v>#REF!</v>
          </cell>
        </row>
        <row r="1039">
          <cell r="I1039" t="e">
            <v>#REF!</v>
          </cell>
        </row>
        <row r="1040">
          <cell r="I1040" t="e">
            <v>#REF!</v>
          </cell>
          <cell r="K1040" t="e">
            <v>#REF!</v>
          </cell>
          <cell r="N1040" t="e">
            <v>#REF!</v>
          </cell>
        </row>
        <row r="1041">
          <cell r="D1041">
            <v>-0.7</v>
          </cell>
          <cell r="I1041" t="e">
            <v>#REF!</v>
          </cell>
          <cell r="K1041">
            <v>2.5999999999999996</v>
          </cell>
          <cell r="O1041" t="e">
            <v>#REF!</v>
          </cell>
        </row>
        <row r="1042">
          <cell r="B1042" t="str">
            <v>NOTA: A FIN DE RECUPERAR TOTALMENTE EL PAVIMENTO EXISTENTE PARA CONFORMAR LA NUEVA SUBBASE, EL PERALTE EN LO POSIBLE SE HA ADAPTADO A LAS CARACTERISTICAS</v>
          </cell>
        </row>
        <row r="1043">
          <cell r="B1043" t="str">
            <v xml:space="preserve">            GEOMETRICAS REALES DE LA CALZADA EXISTENTE.</v>
          </cell>
          <cell r="I1043">
            <v>39937</v>
          </cell>
          <cell r="J1043">
            <v>-5.7374999999998639</v>
          </cell>
          <cell r="K1043">
            <v>3230.8562884615385</v>
          </cell>
          <cell r="M1043">
            <v>4.9499999999998181</v>
          </cell>
          <cell r="N1043">
            <v>3231.4975384615386</v>
          </cell>
          <cell r="O1043">
            <v>-0.5</v>
          </cell>
          <cell r="P1043">
            <v>1043</v>
          </cell>
        </row>
      </sheetData>
      <sheetData sheetId="3">
        <row r="3">
          <cell r="C3">
            <v>38997</v>
          </cell>
        </row>
      </sheetData>
      <sheetData sheetId="4">
        <row r="3">
          <cell r="C3">
            <v>38997</v>
          </cell>
        </row>
        <row r="15">
          <cell r="I15" t="str">
            <v>CALCULO DE AREAS DE SUBBASE</v>
          </cell>
          <cell r="K15">
            <v>5.4</v>
          </cell>
          <cell r="O15">
            <v>3208.2234404076935</v>
          </cell>
          <cell r="P15" t="str">
            <v>CUNETA RECTANGULAR</v>
          </cell>
        </row>
        <row r="16">
          <cell r="I16" t="str">
            <v>PROG.</v>
          </cell>
          <cell r="J16" t="str">
            <v>X</v>
          </cell>
          <cell r="K16" t="str">
            <v>Y</v>
          </cell>
          <cell r="L16" t="str">
            <v>AREA</v>
          </cell>
          <cell r="M16" t="str">
            <v>Xi</v>
          </cell>
          <cell r="N16" t="str">
            <v>Yi</v>
          </cell>
          <cell r="O16" t="str">
            <v>M, B</v>
          </cell>
          <cell r="P16" t="str">
            <v>ALC. EXISTENTE 39+000.70</v>
          </cell>
        </row>
        <row r="17">
          <cell r="H17">
            <v>0.06</v>
          </cell>
          <cell r="J17">
            <v>1.5</v>
          </cell>
          <cell r="K17">
            <v>-4.8025000000000091</v>
          </cell>
          <cell r="L17">
            <v>3208.4441687500002</v>
          </cell>
          <cell r="M17">
            <v>3208.6507712086141</v>
          </cell>
        </row>
        <row r="18">
          <cell r="H18">
            <v>0.06</v>
          </cell>
          <cell r="J18">
            <v>1.5</v>
          </cell>
          <cell r="K18">
            <v>-4.5774999999998727</v>
          </cell>
          <cell r="N18">
            <v>3208.7872712086141</v>
          </cell>
        </row>
        <row r="19">
          <cell r="H19">
            <v>0.06</v>
          </cell>
          <cell r="I19">
            <v>38997.699999999997</v>
          </cell>
          <cell r="J19">
            <v>-4.8025000000000091</v>
          </cell>
          <cell r="K19">
            <v>3208.6507712086141</v>
          </cell>
          <cell r="M19">
            <v>5.4000225000000004</v>
          </cell>
          <cell r="N19">
            <v>3208.0386198586143</v>
          </cell>
          <cell r="O19">
            <v>-10000.000000023305</v>
          </cell>
          <cell r="P19">
            <v>19</v>
          </cell>
        </row>
        <row r="20">
          <cell r="I20">
            <v>38999.699999999997</v>
          </cell>
          <cell r="J20">
            <v>0</v>
          </cell>
          <cell r="K20">
            <v>3208.3626212086142</v>
          </cell>
          <cell r="L20">
            <v>15408.852999999999</v>
          </cell>
          <cell r="M20">
            <v>5.4001225000000002</v>
          </cell>
          <cell r="N20">
            <v>3207.0386198586143</v>
          </cell>
          <cell r="O20">
            <v>57208.263619984464</v>
          </cell>
          <cell r="P20">
            <v>20</v>
          </cell>
        </row>
        <row r="21">
          <cell r="H21">
            <v>21</v>
          </cell>
          <cell r="I21">
            <v>2</v>
          </cell>
          <cell r="J21">
            <v>5.4000225000000004</v>
          </cell>
          <cell r="K21">
            <v>3208.0386198586143</v>
          </cell>
          <cell r="L21">
            <v>32733.208999999999</v>
          </cell>
          <cell r="M21">
            <v>4.25</v>
          </cell>
          <cell r="N21">
            <v>3207.893</v>
          </cell>
          <cell r="O21">
            <v>-6.5176470588085067E-2</v>
          </cell>
          <cell r="P21">
            <v>21</v>
          </cell>
        </row>
        <row r="22">
          <cell r="H22">
            <v>39001.699999999997</v>
          </cell>
          <cell r="I22">
            <v>39001.699999999997</v>
          </cell>
          <cell r="J22">
            <v>5.4000445575703893</v>
          </cell>
          <cell r="K22">
            <v>3207.8180441547183</v>
          </cell>
          <cell r="L22">
            <v>32733.279999999999</v>
          </cell>
          <cell r="M22">
            <v>5.25</v>
          </cell>
          <cell r="N22">
            <v>3207.8278235294119</v>
          </cell>
          <cell r="O22">
            <v>3208.1699999999992</v>
          </cell>
          <cell r="P22">
            <v>22</v>
          </cell>
          <cell r="Q22">
            <v>-6.5176470588085067E-2</v>
          </cell>
        </row>
        <row r="23">
          <cell r="I23">
            <v>39003.699999999997</v>
          </cell>
          <cell r="J23">
            <v>4.25</v>
          </cell>
          <cell r="K23">
            <v>3207.893</v>
          </cell>
          <cell r="L23">
            <v>29044.102999999999</v>
          </cell>
          <cell r="M23">
            <v>-4.8025000000000091</v>
          </cell>
          <cell r="N23">
            <v>3208.6507712086141</v>
          </cell>
          <cell r="O23">
            <v>0.66666666666666663</v>
          </cell>
          <cell r="P23">
            <v>23</v>
          </cell>
        </row>
        <row r="24">
          <cell r="H24">
            <v>38999.699999999997</v>
          </cell>
          <cell r="I24">
            <v>39000.699999999997</v>
          </cell>
          <cell r="J24">
            <v>4.25</v>
          </cell>
          <cell r="K24">
            <v>3208.0430000000001</v>
          </cell>
          <cell r="L24">
            <v>29044.102999999999</v>
          </cell>
          <cell r="M24">
            <v>-6.3025000000000091</v>
          </cell>
          <cell r="N24">
            <v>3207.6507712086141</v>
          </cell>
          <cell r="O24">
            <v>3211.8524378752809</v>
          </cell>
          <cell r="P24">
            <v>24</v>
          </cell>
        </row>
        <row r="25">
          <cell r="H25">
            <v>5.9999999999999991E-2</v>
          </cell>
          <cell r="J25">
            <v>0</v>
          </cell>
          <cell r="K25">
            <v>3208.32</v>
          </cell>
          <cell r="L25">
            <v>15409.332</v>
          </cell>
          <cell r="M25">
            <v>-3.6</v>
          </cell>
          <cell r="N25">
            <v>3208.413</v>
          </cell>
          <cell r="O25">
            <v>-6.7500000000109167E-2</v>
          </cell>
          <cell r="P25">
            <v>25</v>
          </cell>
        </row>
        <row r="26">
          <cell r="H26">
            <v>5.9999999999999991E-2</v>
          </cell>
          <cell r="J26">
            <v>-3.6</v>
          </cell>
          <cell r="K26">
            <v>3208.5630000000001</v>
          </cell>
          <cell r="L26">
            <v>3858.9430000000002</v>
          </cell>
          <cell r="M26">
            <v>-4.5999999999999996</v>
          </cell>
          <cell r="N26">
            <v>3208.4805000000001</v>
          </cell>
          <cell r="O26">
            <v>3208.1699999999996</v>
          </cell>
          <cell r="P26">
            <v>26</v>
          </cell>
          <cell r="Q26">
            <v>6.7500000000109167E-2</v>
          </cell>
        </row>
        <row r="27">
          <cell r="I27">
            <v>-5.9999999999999991E-2</v>
          </cell>
          <cell r="J27">
            <v>-3.6</v>
          </cell>
          <cell r="K27">
            <v>3208.413</v>
          </cell>
          <cell r="L27">
            <v>3858.9430000000002</v>
          </cell>
          <cell r="M27">
            <v>5.4000075000000001</v>
          </cell>
          <cell r="N27">
            <v>0</v>
          </cell>
          <cell r="O27">
            <v>-594.09547116369754</v>
          </cell>
          <cell r="P27">
            <v>27</v>
          </cell>
        </row>
        <row r="28">
          <cell r="I28">
            <v>-5.9999999999999991E-2</v>
          </cell>
          <cell r="J28">
            <v>-5.0158064135492202</v>
          </cell>
          <cell r="K28">
            <v>3208.5085669329146</v>
          </cell>
          <cell r="L28">
            <v>-683.61599999999999</v>
          </cell>
          <cell r="M28">
            <v>0</v>
          </cell>
          <cell r="N28">
            <v>3208.1200000000003</v>
          </cell>
          <cell r="O28">
            <v>3208.1200000000003</v>
          </cell>
          <cell r="P28">
            <v>28</v>
          </cell>
        </row>
        <row r="29">
          <cell r="H29">
            <v>39000.699999999997</v>
          </cell>
          <cell r="I29">
            <v>0</v>
          </cell>
          <cell r="J29">
            <v>-4.8025000000000091</v>
          </cell>
          <cell r="K29">
            <v>3208.6507712086141</v>
          </cell>
          <cell r="L29">
            <v>0.79500000000000004</v>
          </cell>
          <cell r="M29">
            <v>7.7115685300158637E-2</v>
          </cell>
          <cell r="N29" t="str">
            <v>&lt;=esp.prom.</v>
          </cell>
          <cell r="O29">
            <v>3208.8017142857143</v>
          </cell>
          <cell r="P29" t="str">
            <v>CUNETA RECTANGULAR</v>
          </cell>
        </row>
        <row r="30">
          <cell r="K30">
            <v>0</v>
          </cell>
          <cell r="L30">
            <v>3209.1980000000003</v>
          </cell>
          <cell r="M30">
            <v>3209.4835714285714</v>
          </cell>
          <cell r="N30">
            <v>3209.6335714285715</v>
          </cell>
          <cell r="O30">
            <v>3209.7085714285713</v>
          </cell>
          <cell r="P30" t="str">
            <v>ZONA RURAL</v>
          </cell>
        </row>
        <row r="31">
          <cell r="H31">
            <v>0.04</v>
          </cell>
          <cell r="J31">
            <v>1.5</v>
          </cell>
          <cell r="K31">
            <v>-3.8374999999998636</v>
          </cell>
          <cell r="L31">
            <v>3209.3411902985076</v>
          </cell>
          <cell r="M31">
            <v>3209.6370714285713</v>
          </cell>
          <cell r="P31" t="str">
            <v>CUNETA EXISTENTE</v>
          </cell>
        </row>
        <row r="32">
          <cell r="H32">
            <v>0.04</v>
          </cell>
          <cell r="J32">
            <v>1.5</v>
          </cell>
          <cell r="K32">
            <v>-3.6124999999997272</v>
          </cell>
          <cell r="N32">
            <v>3209.7780714285714</v>
          </cell>
        </row>
        <row r="33">
          <cell r="H33">
            <v>0.04</v>
          </cell>
          <cell r="K33">
            <v>-3.5</v>
          </cell>
          <cell r="O33">
            <v>3209.8485714285712</v>
          </cell>
          <cell r="P33">
            <v>0</v>
          </cell>
        </row>
        <row r="34">
          <cell r="I34">
            <v>-0.04</v>
          </cell>
          <cell r="J34">
            <v>1E-4</v>
          </cell>
          <cell r="K34">
            <v>5.1000224999999997</v>
          </cell>
          <cell r="L34">
            <v>3209.0641244093754</v>
          </cell>
          <cell r="M34">
            <v>3209.2795705285712</v>
          </cell>
        </row>
        <row r="35">
          <cell r="I35">
            <v>39007</v>
          </cell>
          <cell r="J35">
            <v>-4.3374999999998636</v>
          </cell>
          <cell r="K35">
            <v>3209.1609642857143</v>
          </cell>
          <cell r="M35">
            <v>5.4000225000000004</v>
          </cell>
          <cell r="N35">
            <v>3208.5767129357146</v>
          </cell>
          <cell r="O35">
            <v>-10000.000000023305</v>
          </cell>
          <cell r="P35">
            <v>35</v>
          </cell>
        </row>
        <row r="36">
          <cell r="I36">
            <v>39009</v>
          </cell>
          <cell r="J36">
            <v>0</v>
          </cell>
          <cell r="K36">
            <v>3208.9007142857145</v>
          </cell>
          <cell r="L36">
            <v>13919.171</v>
          </cell>
          <cell r="M36">
            <v>5.4001225000000002</v>
          </cell>
          <cell r="N36">
            <v>3207.5767129357146</v>
          </cell>
          <cell r="O36">
            <v>57208.801713061563</v>
          </cell>
          <cell r="P36">
            <v>36</v>
          </cell>
        </row>
        <row r="37">
          <cell r="H37">
            <v>37</v>
          </cell>
          <cell r="I37">
            <v>3</v>
          </cell>
          <cell r="J37">
            <v>5.4000225000000004</v>
          </cell>
          <cell r="K37">
            <v>3208.5767129357146</v>
          </cell>
          <cell r="L37">
            <v>31246.432000000001</v>
          </cell>
          <cell r="M37">
            <v>4.0999999999999996</v>
          </cell>
          <cell r="N37">
            <v>3208.4160000000002</v>
          </cell>
          <cell r="O37">
            <v>-5.6585365853607072E-2</v>
          </cell>
          <cell r="P37">
            <v>37</v>
          </cell>
        </row>
        <row r="38">
          <cell r="H38">
            <v>39011</v>
          </cell>
          <cell r="I38">
            <v>39011</v>
          </cell>
          <cell r="J38">
            <v>5.400045927651016</v>
          </cell>
          <cell r="K38">
            <v>3208.3424364255579</v>
          </cell>
          <cell r="L38">
            <v>31246.507000000001</v>
          </cell>
          <cell r="M38">
            <v>5.0999999999999996</v>
          </cell>
          <cell r="N38">
            <v>3208.3594146341466</v>
          </cell>
          <cell r="O38">
            <v>3208.6480000000001</v>
          </cell>
          <cell r="P38">
            <v>38</v>
          </cell>
          <cell r="Q38">
            <v>-5.6585365853607072E-2</v>
          </cell>
        </row>
        <row r="39">
          <cell r="H39">
            <v>0</v>
          </cell>
          <cell r="I39">
            <v>39013</v>
          </cell>
          <cell r="J39">
            <v>4.0999999999999996</v>
          </cell>
          <cell r="K39">
            <v>3208.4160000000002</v>
          </cell>
          <cell r="L39">
            <v>27075.467000000001</v>
          </cell>
          <cell r="M39">
            <v>-4.3374999999998636</v>
          </cell>
          <cell r="N39">
            <v>3209.1609642857143</v>
          </cell>
          <cell r="O39">
            <v>0.66666666666666663</v>
          </cell>
          <cell r="P39">
            <v>39</v>
          </cell>
        </row>
        <row r="40">
          <cell r="H40">
            <v>39009</v>
          </cell>
          <cell r="I40">
            <v>39010</v>
          </cell>
          <cell r="J40">
            <v>4.0999999999999996</v>
          </cell>
          <cell r="K40">
            <v>3208.5660000000003</v>
          </cell>
          <cell r="L40">
            <v>27075.467000000001</v>
          </cell>
          <cell r="M40">
            <v>-5.8374999999998636</v>
          </cell>
          <cell r="N40">
            <v>3208.1609642857143</v>
          </cell>
          <cell r="O40">
            <v>3212.0526309523807</v>
          </cell>
          <cell r="P40">
            <v>40</v>
          </cell>
        </row>
        <row r="41">
          <cell r="I41">
            <v>-0.02</v>
          </cell>
          <cell r="J41">
            <v>0</v>
          </cell>
          <cell r="K41">
            <v>3208.7980000000002</v>
          </cell>
          <cell r="L41">
            <v>13919.870999999999</v>
          </cell>
          <cell r="M41">
            <v>-3.6</v>
          </cell>
          <cell r="N41">
            <v>3208.846</v>
          </cell>
          <cell r="O41">
            <v>-5.4999999999836319E-2</v>
          </cell>
          <cell r="P41">
            <v>41</v>
          </cell>
        </row>
        <row r="42">
          <cell r="I42">
            <v>-0.02</v>
          </cell>
          <cell r="J42">
            <v>-3.6</v>
          </cell>
          <cell r="K42">
            <v>3208.9960000000001</v>
          </cell>
          <cell r="L42">
            <v>2367.8420000000001</v>
          </cell>
          <cell r="M42">
            <v>-4.5999999999999996</v>
          </cell>
          <cell r="N42">
            <v>3208.9009999999998</v>
          </cell>
          <cell r="O42">
            <v>3208.6480000000006</v>
          </cell>
          <cell r="P42">
            <v>42</v>
          </cell>
          <cell r="Q42">
            <v>5.4999999999836319E-2</v>
          </cell>
        </row>
        <row r="43">
          <cell r="I43">
            <v>-0.02</v>
          </cell>
          <cell r="J43">
            <v>-3.6</v>
          </cell>
          <cell r="K43">
            <v>3208.846</v>
          </cell>
          <cell r="L43">
            <v>2367.8420000000001</v>
          </cell>
          <cell r="M43">
            <v>5.4000075000000001</v>
          </cell>
          <cell r="N43">
            <v>0</v>
          </cell>
          <cell r="O43">
            <v>-594.18398955927387</v>
          </cell>
          <cell r="P43">
            <v>43</v>
          </cell>
        </row>
        <row r="44">
          <cell r="J44">
            <v>-4.7177334213129916</v>
          </cell>
          <cell r="K44">
            <v>3208.9074753381719</v>
          </cell>
          <cell r="L44">
            <v>-1218.827</v>
          </cell>
          <cell r="M44">
            <v>0</v>
          </cell>
          <cell r="N44">
            <v>3208.5980000000004</v>
          </cell>
          <cell r="O44">
            <v>3208.5980000000004</v>
          </cell>
          <cell r="P44">
            <v>44</v>
          </cell>
        </row>
        <row r="45">
          <cell r="H45">
            <v>39010</v>
          </cell>
          <cell r="I45">
            <v>0</v>
          </cell>
          <cell r="J45">
            <v>-4.3374999999998636</v>
          </cell>
          <cell r="K45">
            <v>3209.1609642857143</v>
          </cell>
          <cell r="L45">
            <v>1.355</v>
          </cell>
          <cell r="M45">
            <v>0.13648747425823793</v>
          </cell>
          <cell r="N45" t="str">
            <v>&lt;=esp.prom.</v>
          </cell>
          <cell r="P45" t="str">
            <v>CUNETA EXISTENTE</v>
          </cell>
        </row>
        <row r="46">
          <cell r="H46">
            <v>-0.02</v>
          </cell>
          <cell r="J46">
            <v>1.5</v>
          </cell>
          <cell r="K46">
            <v>-3.7124999999997268</v>
          </cell>
          <cell r="N46">
            <v>3211.89075</v>
          </cell>
        </row>
        <row r="47">
          <cell r="H47">
            <v>-0.02</v>
          </cell>
          <cell r="K47">
            <v>-3.5999999999999996</v>
          </cell>
          <cell r="O47">
            <v>3211.9679999999998</v>
          </cell>
          <cell r="P47">
            <v>0</v>
          </cell>
        </row>
        <row r="48">
          <cell r="I48">
            <v>-0.02</v>
          </cell>
          <cell r="J48">
            <v>1E-4</v>
          </cell>
          <cell r="K48">
            <v>4.5000225</v>
          </cell>
          <cell r="L48">
            <v>3211.4529996749998</v>
          </cell>
          <cell r="M48">
            <v>3211.7249995500001</v>
          </cell>
        </row>
        <row r="49">
          <cell r="I49">
            <v>-0.02</v>
          </cell>
          <cell r="J49">
            <v>1E-4</v>
          </cell>
          <cell r="K49">
            <v>4.5000074999999997</v>
          </cell>
          <cell r="N49">
            <v>3211.8749998500002</v>
          </cell>
        </row>
        <row r="50">
          <cell r="I50">
            <v>-0.02</v>
          </cell>
          <cell r="K50">
            <v>4.5</v>
          </cell>
          <cell r="O50">
            <v>3211.95</v>
          </cell>
          <cell r="P50" t="str">
            <v>CUNETA RECTANGULAR</v>
          </cell>
        </row>
        <row r="51">
          <cell r="I51">
            <v>39017</v>
          </cell>
          <cell r="J51">
            <v>-3.8374999999998636</v>
          </cell>
          <cell r="K51">
            <v>3209.6370714285713</v>
          </cell>
          <cell r="L51">
            <v>3212.6660000000002</v>
          </cell>
          <cell r="M51">
            <v>5.1000224999999997</v>
          </cell>
          <cell r="N51">
            <v>3209.2795705285712</v>
          </cell>
          <cell r="O51">
            <v>-10000.000000023305</v>
          </cell>
          <cell r="P51">
            <v>51</v>
          </cell>
        </row>
        <row r="52">
          <cell r="H52">
            <v>-0.02</v>
          </cell>
          <cell r="I52">
            <v>39019</v>
          </cell>
          <cell r="J52">
            <v>0</v>
          </cell>
          <cell r="K52">
            <v>3209.4835714285714</v>
          </cell>
          <cell r="L52">
            <v>12316.688</v>
          </cell>
          <cell r="M52">
            <v>5.1001224999999994</v>
          </cell>
          <cell r="N52">
            <v>3208.2795705285712</v>
          </cell>
          <cell r="O52">
            <v>54209.504570647419</v>
          </cell>
          <cell r="P52">
            <v>52</v>
          </cell>
        </row>
        <row r="53">
          <cell r="H53">
            <v>53</v>
          </cell>
          <cell r="I53">
            <v>4</v>
          </cell>
          <cell r="J53">
            <v>5.1000224999999997</v>
          </cell>
          <cell r="K53">
            <v>3209.2795705285712</v>
          </cell>
          <cell r="L53">
            <v>28684.606</v>
          </cell>
          <cell r="M53">
            <v>4</v>
          </cell>
          <cell r="N53">
            <v>3209.143</v>
          </cell>
          <cell r="O53">
            <v>-2.6249999999890861E-2</v>
          </cell>
          <cell r="P53">
            <v>53</v>
          </cell>
        </row>
        <row r="54">
          <cell r="H54">
            <v>39021</v>
          </cell>
          <cell r="I54">
            <v>39021</v>
          </cell>
          <cell r="J54">
            <v>5.1000390446553485</v>
          </cell>
          <cell r="K54">
            <v>3209.1141239750777</v>
          </cell>
          <cell r="L54">
            <v>28684.659</v>
          </cell>
          <cell r="M54">
            <v>5</v>
          </cell>
          <cell r="N54">
            <v>3209.1167500000001</v>
          </cell>
          <cell r="O54">
            <v>3209.2479999999996</v>
          </cell>
          <cell r="P54">
            <v>54</v>
          </cell>
          <cell r="Q54">
            <v>-2.6249999999890861E-2</v>
          </cell>
        </row>
        <row r="55">
          <cell r="I55">
            <v>39023</v>
          </cell>
          <cell r="J55">
            <v>4</v>
          </cell>
          <cell r="K55">
            <v>3209.143</v>
          </cell>
          <cell r="L55">
            <v>25154.491999999998</v>
          </cell>
          <cell r="M55">
            <v>-3.8374999999998636</v>
          </cell>
          <cell r="N55">
            <v>3209.6370714285713</v>
          </cell>
          <cell r="O55">
            <v>0.66666666666666663</v>
          </cell>
          <cell r="P55">
            <v>55</v>
          </cell>
        </row>
        <row r="56">
          <cell r="H56">
            <v>39019</v>
          </cell>
          <cell r="I56">
            <v>39020</v>
          </cell>
          <cell r="J56">
            <v>4</v>
          </cell>
          <cell r="K56">
            <v>3209.2930000000001</v>
          </cell>
          <cell r="L56">
            <v>25154.491999999998</v>
          </cell>
          <cell r="M56">
            <v>-5.3374999999998636</v>
          </cell>
          <cell r="N56">
            <v>3208.6370714285713</v>
          </cell>
          <cell r="O56">
            <v>3212.1954047619047</v>
          </cell>
          <cell r="P56">
            <v>56</v>
          </cell>
        </row>
        <row r="57">
          <cell r="I57">
            <v>-0.02</v>
          </cell>
          <cell r="J57">
            <v>0</v>
          </cell>
          <cell r="K57">
            <v>3209.3980000000001</v>
          </cell>
          <cell r="L57">
            <v>12317.11</v>
          </cell>
          <cell r="M57">
            <v>-3.35</v>
          </cell>
          <cell r="N57">
            <v>3209.373</v>
          </cell>
          <cell r="O57">
            <v>-3.7313432835617291E-2</v>
          </cell>
          <cell r="P57">
            <v>57</v>
          </cell>
        </row>
        <row r="58">
          <cell r="J58">
            <v>-3.35</v>
          </cell>
          <cell r="K58">
            <v>3209.5230000000001</v>
          </cell>
          <cell r="L58">
            <v>1565.4169999999999</v>
          </cell>
          <cell r="M58">
            <v>-4.3499999999999996</v>
          </cell>
          <cell r="N58">
            <v>3209.4103134328357</v>
          </cell>
          <cell r="O58">
            <v>3209.2480000000005</v>
          </cell>
          <cell r="P58">
            <v>58</v>
          </cell>
          <cell r="Q58">
            <v>3.7313432835617291E-2</v>
          </cell>
        </row>
        <row r="59">
          <cell r="H59">
            <v>-0.02</v>
          </cell>
          <cell r="J59">
            <v>-3.35</v>
          </cell>
          <cell r="K59">
            <v>3209.373</v>
          </cell>
          <cell r="L59">
            <v>1565.4169999999999</v>
          </cell>
          <cell r="M59">
            <v>5.1000074999999994</v>
          </cell>
          <cell r="N59">
            <v>0</v>
          </cell>
          <cell r="O59">
            <v>-629.25358443100345</v>
          </cell>
          <cell r="P59">
            <v>59</v>
          </cell>
        </row>
        <row r="60">
          <cell r="H60">
            <v>-0.02</v>
          </cell>
          <cell r="J60">
            <v>-4.1867728419993764</v>
          </cell>
          <cell r="K60">
            <v>3209.4042228672383</v>
          </cell>
          <cell r="L60">
            <v>-1120.1120000000001</v>
          </cell>
          <cell r="M60">
            <v>0</v>
          </cell>
          <cell r="N60">
            <v>3209.1980000000003</v>
          </cell>
          <cell r="O60">
            <v>3209.1980000000003</v>
          </cell>
          <cell r="P60">
            <v>60</v>
          </cell>
        </row>
        <row r="61">
          <cell r="H61">
            <v>39020</v>
          </cell>
          <cell r="I61">
            <v>0</v>
          </cell>
          <cell r="J61">
            <v>-3.8374999999998636</v>
          </cell>
          <cell r="K61">
            <v>3209.6370714285713</v>
          </cell>
          <cell r="L61">
            <v>0.88600000000000001</v>
          </cell>
          <cell r="M61">
            <v>9.7232632062414823E-2</v>
          </cell>
          <cell r="N61" t="str">
            <v>&lt;=esp.prom.</v>
          </cell>
          <cell r="O61">
            <v>3213.7142256944444</v>
          </cell>
          <cell r="P61">
            <v>0</v>
          </cell>
        </row>
        <row r="62">
          <cell r="I62">
            <v>-0.02</v>
          </cell>
          <cell r="J62">
            <v>1E-4</v>
          </cell>
          <cell r="K62">
            <v>4.5000225</v>
          </cell>
          <cell r="L62">
            <v>3213.1738818923532</v>
          </cell>
          <cell r="M62">
            <v>3213.4777252444446</v>
          </cell>
        </row>
        <row r="63">
          <cell r="I63">
            <v>-0.02</v>
          </cell>
          <cell r="J63">
            <v>1E-4</v>
          </cell>
          <cell r="K63">
            <v>4.5000074999999997</v>
          </cell>
          <cell r="N63">
            <v>3213.6277255444447</v>
          </cell>
        </row>
        <row r="64">
          <cell r="I64">
            <v>-0.02</v>
          </cell>
          <cell r="K64">
            <v>4.5</v>
          </cell>
          <cell r="O64">
            <v>3213.7027256944443</v>
          </cell>
          <cell r="P64" t="str">
            <v>CUNETA RECTANGULAR</v>
          </cell>
        </row>
        <row r="65">
          <cell r="K65">
            <v>0</v>
          </cell>
          <cell r="L65">
            <v>3213.8660000000004</v>
          </cell>
          <cell r="M65">
            <v>3214.1545709325401</v>
          </cell>
          <cell r="N65">
            <v>3214.3045709325402</v>
          </cell>
          <cell r="O65">
            <v>3214.37957093254</v>
          </cell>
          <cell r="P65" t="str">
            <v>ZONA RURAL</v>
          </cell>
        </row>
        <row r="66">
          <cell r="H66">
            <v>-0.02</v>
          </cell>
          <cell r="J66">
            <v>1.5</v>
          </cell>
          <cell r="K66">
            <v>-4.3874999999998634</v>
          </cell>
          <cell r="L66">
            <v>3213.7847985074632</v>
          </cell>
          <cell r="M66">
            <v>3214.0668209325399</v>
          </cell>
          <cell r="P66" t="str">
            <v>CUNETA EXISTENTE</v>
          </cell>
        </row>
        <row r="67">
          <cell r="H67">
            <v>-0.02</v>
          </cell>
          <cell r="I67">
            <v>39037</v>
          </cell>
          <cell r="J67">
            <v>-3.7374999999998635</v>
          </cell>
          <cell r="K67">
            <v>3210.6492857142857</v>
          </cell>
          <cell r="M67">
            <v>4.5000225</v>
          </cell>
          <cell r="N67">
            <v>3210.5592852642858</v>
          </cell>
          <cell r="O67">
            <v>-10000.000000023305</v>
          </cell>
          <cell r="P67">
            <v>67</v>
          </cell>
        </row>
        <row r="68">
          <cell r="H68">
            <v>-0.02</v>
          </cell>
          <cell r="I68">
            <v>39039</v>
          </cell>
          <cell r="J68">
            <v>0</v>
          </cell>
          <cell r="K68">
            <v>3210.6492857142857</v>
          </cell>
          <cell r="L68">
            <v>11999.802</v>
          </cell>
          <cell r="M68">
            <v>4.5001224999999998</v>
          </cell>
          <cell r="N68">
            <v>3209.5592852642858</v>
          </cell>
          <cell r="O68">
            <v>48210.784285369162</v>
          </cell>
          <cell r="P68">
            <v>68</v>
          </cell>
        </row>
        <row r="69">
          <cell r="H69">
            <v>69</v>
          </cell>
          <cell r="I69">
            <v>5</v>
          </cell>
          <cell r="J69">
            <v>4.5000225</v>
          </cell>
          <cell r="K69">
            <v>3210.5592852642858</v>
          </cell>
          <cell r="L69">
            <v>26447.594000000001</v>
          </cell>
          <cell r="M69">
            <v>3.5</v>
          </cell>
          <cell r="N69">
            <v>3210.3560000000002</v>
          </cell>
          <cell r="O69">
            <v>-9.1428571427059069E-3</v>
          </cell>
          <cell r="P69">
            <v>69</v>
          </cell>
        </row>
        <row r="70">
          <cell r="H70">
            <v>39041</v>
          </cell>
          <cell r="I70">
            <v>39041</v>
          </cell>
          <cell r="J70">
            <v>4.5000437428521369</v>
          </cell>
          <cell r="K70">
            <v>3210.3468567429231</v>
          </cell>
          <cell r="L70">
            <v>26447.662</v>
          </cell>
          <cell r="M70">
            <v>4.5</v>
          </cell>
          <cell r="N70">
            <v>3210.3468571428575</v>
          </cell>
          <cell r="O70">
            <v>3210.3879999999999</v>
          </cell>
          <cell r="P70">
            <v>70</v>
          </cell>
          <cell r="Q70">
            <v>-9.1428571427059069E-3</v>
          </cell>
        </row>
        <row r="71">
          <cell r="I71">
            <v>39043</v>
          </cell>
          <cell r="J71">
            <v>3.5</v>
          </cell>
          <cell r="K71">
            <v>3210.3560000000002</v>
          </cell>
          <cell r="L71">
            <v>23237.17</v>
          </cell>
          <cell r="M71">
            <v>-3.7374999999998635</v>
          </cell>
          <cell r="N71">
            <v>3210.6492857142857</v>
          </cell>
          <cell r="O71">
            <v>0.66666666666666652</v>
          </cell>
          <cell r="P71">
            <v>71</v>
          </cell>
        </row>
        <row r="72">
          <cell r="H72">
            <v>39039</v>
          </cell>
          <cell r="I72">
            <v>39040</v>
          </cell>
          <cell r="J72">
            <v>3.5</v>
          </cell>
          <cell r="K72">
            <v>3210.5060000000003</v>
          </cell>
          <cell r="L72">
            <v>23237.17</v>
          </cell>
          <cell r="M72">
            <v>-5.2374999999998639</v>
          </cell>
          <cell r="N72">
            <v>3209.6492857142857</v>
          </cell>
          <cell r="O72">
            <v>3213.1409523809525</v>
          </cell>
          <cell r="P72">
            <v>72</v>
          </cell>
        </row>
        <row r="73">
          <cell r="H73">
            <v>-0.02</v>
          </cell>
          <cell r="J73">
            <v>0</v>
          </cell>
          <cell r="K73">
            <v>3210.538</v>
          </cell>
          <cell r="L73">
            <v>12000.343000000001</v>
          </cell>
          <cell r="M73">
            <v>-3.3</v>
          </cell>
          <cell r="N73">
            <v>3210.346</v>
          </cell>
          <cell r="O73">
            <v>1.2727272727261152E-2</v>
          </cell>
          <cell r="P73">
            <v>73</v>
          </cell>
        </row>
        <row r="74">
          <cell r="H74">
            <v>-0.02</v>
          </cell>
          <cell r="J74">
            <v>-3.3</v>
          </cell>
          <cell r="K74">
            <v>3210.4960000000001</v>
          </cell>
          <cell r="L74">
            <v>1405.6369999999999</v>
          </cell>
          <cell r="M74">
            <v>-4.3</v>
          </cell>
          <cell r="N74">
            <v>3210.3332727272727</v>
          </cell>
          <cell r="O74">
            <v>3210.3879999999999</v>
          </cell>
          <cell r="P74">
            <v>74</v>
          </cell>
          <cell r="Q74">
            <v>-1.2727272727261152E-2</v>
          </cell>
        </row>
        <row r="75">
          <cell r="H75">
            <v>-0.02</v>
          </cell>
          <cell r="J75">
            <v>-3.3</v>
          </cell>
          <cell r="K75">
            <v>3210.346</v>
          </cell>
          <cell r="L75">
            <v>1405.6369999999999</v>
          </cell>
          <cell r="M75">
            <v>4.5000074999999997</v>
          </cell>
          <cell r="N75">
            <v>0</v>
          </cell>
          <cell r="O75">
            <v>-713.40725543235214</v>
          </cell>
          <cell r="P75">
            <v>75</v>
          </cell>
        </row>
        <row r="76">
          <cell r="I76">
            <v>-0.02</v>
          </cell>
          <cell r="J76">
            <v>-4.2097974314844286</v>
          </cell>
          <cell r="K76">
            <v>3210.334420759963</v>
          </cell>
          <cell r="L76">
            <v>-1515.1220000000001</v>
          </cell>
          <cell r="M76">
            <v>0</v>
          </cell>
          <cell r="N76">
            <v>3210.3380000000002</v>
          </cell>
          <cell r="O76">
            <v>3210.3380000000002</v>
          </cell>
          <cell r="P76">
            <v>76</v>
          </cell>
        </row>
        <row r="77">
          <cell r="H77">
            <v>39040</v>
          </cell>
          <cell r="I77">
            <v>0</v>
          </cell>
          <cell r="J77">
            <v>-3.7374999999998635</v>
          </cell>
          <cell r="K77">
            <v>3210.6492857142857</v>
          </cell>
          <cell r="L77">
            <v>1.1850000000000001</v>
          </cell>
          <cell r="M77">
            <v>0.13984475966541723</v>
          </cell>
          <cell r="N77" t="str">
            <v>&lt;=esp.prom.</v>
          </cell>
        </row>
        <row r="78">
          <cell r="I78">
            <v>-0.02</v>
          </cell>
          <cell r="K78">
            <v>4.5</v>
          </cell>
          <cell r="O78">
            <v>3214.877745535714</v>
          </cell>
          <cell r="P78" t="str">
            <v>CUNETA RECTANGULAR</v>
          </cell>
        </row>
        <row r="79">
          <cell r="K79">
            <v>0</v>
          </cell>
          <cell r="L79">
            <v>3215.0360000000001</v>
          </cell>
          <cell r="M79">
            <v>3215.3322495039683</v>
          </cell>
          <cell r="N79">
            <v>3215.4822495039684</v>
          </cell>
          <cell r="O79">
            <v>3215.5572495039683</v>
          </cell>
          <cell r="P79" t="str">
            <v>ZONA RURAL</v>
          </cell>
        </row>
        <row r="80">
          <cell r="H80">
            <v>-0.02</v>
          </cell>
          <cell r="J80">
            <v>1.5</v>
          </cell>
          <cell r="K80">
            <v>-4.2874999999998629</v>
          </cell>
          <cell r="L80">
            <v>3214.9931249999995</v>
          </cell>
          <cell r="M80">
            <v>3215.2464995039682</v>
          </cell>
          <cell r="P80" t="str">
            <v>CUNETA EXISTENTE</v>
          </cell>
        </row>
        <row r="81">
          <cell r="H81">
            <v>-0.02</v>
          </cell>
          <cell r="J81">
            <v>1.5</v>
          </cell>
          <cell r="K81">
            <v>-4.0624999999997264</v>
          </cell>
          <cell r="N81">
            <v>3215.4009995039683</v>
          </cell>
        </row>
        <row r="82">
          <cell r="H82">
            <v>-0.02</v>
          </cell>
          <cell r="K82">
            <v>-3.9499999999999997</v>
          </cell>
          <cell r="O82">
            <v>3215.4782495039681</v>
          </cell>
          <cell r="P82">
            <v>0</v>
          </cell>
        </row>
        <row r="83">
          <cell r="I83">
            <v>39057</v>
          </cell>
          <cell r="J83">
            <v>-3.9374999999998632</v>
          </cell>
          <cell r="K83">
            <v>3211.7362499999999</v>
          </cell>
          <cell r="L83">
            <v>3214.9549995950001</v>
          </cell>
          <cell r="M83">
            <v>4.5000225</v>
          </cell>
          <cell r="N83">
            <v>3211.7249995500001</v>
          </cell>
          <cell r="O83">
            <v>-10000.000000023305</v>
          </cell>
          <cell r="P83">
            <v>83</v>
          </cell>
        </row>
        <row r="84">
          <cell r="I84">
            <v>39059</v>
          </cell>
          <cell r="J84">
            <v>0</v>
          </cell>
          <cell r="K84">
            <v>3211.8150000000001</v>
          </cell>
          <cell r="L84">
            <v>12646.367</v>
          </cell>
          <cell r="M84">
            <v>4.5001224999999998</v>
          </cell>
          <cell r="N84">
            <v>3210.7249995500001</v>
          </cell>
          <cell r="O84">
            <v>48211.949999654877</v>
          </cell>
          <cell r="P84">
            <v>84</v>
          </cell>
        </row>
        <row r="85">
          <cell r="H85">
            <v>85</v>
          </cell>
          <cell r="I85">
            <v>6</v>
          </cell>
          <cell r="J85">
            <v>4.5000225</v>
          </cell>
          <cell r="K85">
            <v>3211.7249995500001</v>
          </cell>
          <cell r="L85">
            <v>27099.403999999999</v>
          </cell>
          <cell r="M85">
            <v>3.6</v>
          </cell>
          <cell r="N85">
            <v>3211.5159999999996</v>
          </cell>
          <cell r="O85">
            <v>-1.4444444444507105E-2</v>
          </cell>
          <cell r="P85">
            <v>85</v>
          </cell>
        </row>
        <row r="86">
          <cell r="H86">
            <v>39061</v>
          </cell>
          <cell r="I86">
            <v>39061</v>
          </cell>
          <cell r="J86">
            <v>4.5000447000195676</v>
          </cell>
          <cell r="K86">
            <v>3211.5029993543326</v>
          </cell>
          <cell r="L86">
            <v>27099.474999999999</v>
          </cell>
          <cell r="M86">
            <v>4.5999999999999996</v>
          </cell>
          <cell r="N86">
            <v>3211.5015555555551</v>
          </cell>
          <cell r="O86">
            <v>3211.5679999999998</v>
          </cell>
          <cell r="P86">
            <v>86</v>
          </cell>
          <cell r="Q86">
            <v>-1.4444444444507105E-2</v>
          </cell>
        </row>
        <row r="87">
          <cell r="H87">
            <v>-0.02</v>
          </cell>
          <cell r="I87">
            <v>39063</v>
          </cell>
          <cell r="J87">
            <v>3.6</v>
          </cell>
          <cell r="K87">
            <v>3211.5159999999996</v>
          </cell>
          <cell r="L87">
            <v>24208.973000000002</v>
          </cell>
          <cell r="M87">
            <v>-3.9374999999998632</v>
          </cell>
          <cell r="N87">
            <v>3211.7362499999999</v>
          </cell>
          <cell r="O87">
            <v>0.66666666666666663</v>
          </cell>
          <cell r="P87">
            <v>87</v>
          </cell>
        </row>
        <row r="88">
          <cell r="H88">
            <v>39059</v>
          </cell>
          <cell r="I88">
            <v>39060</v>
          </cell>
          <cell r="J88">
            <v>3.6</v>
          </cell>
          <cell r="K88">
            <v>3211.6659999999997</v>
          </cell>
          <cell r="L88">
            <v>24208.973000000002</v>
          </cell>
          <cell r="M88">
            <v>-5.4374999999998632</v>
          </cell>
          <cell r="N88">
            <v>3210.7362499999999</v>
          </cell>
          <cell r="O88">
            <v>3214.3612499999999</v>
          </cell>
          <cell r="P88">
            <v>88</v>
          </cell>
        </row>
        <row r="89">
          <cell r="H89">
            <v>-0.02</v>
          </cell>
          <cell r="J89">
            <v>0</v>
          </cell>
          <cell r="K89">
            <v>3211.7179999999998</v>
          </cell>
          <cell r="L89">
            <v>12646.882</v>
          </cell>
          <cell r="M89">
            <v>-3.35</v>
          </cell>
          <cell r="N89">
            <v>3211.4759999999997</v>
          </cell>
          <cell r="O89">
            <v>2.7462686567105279E-2</v>
          </cell>
          <cell r="P89">
            <v>89</v>
          </cell>
        </row>
        <row r="90">
          <cell r="I90">
            <v>1.4999999999999999E-2</v>
          </cell>
          <cell r="J90">
            <v>-3.35</v>
          </cell>
          <cell r="K90">
            <v>3211.6259999999997</v>
          </cell>
          <cell r="L90">
            <v>1887.7809999999999</v>
          </cell>
          <cell r="M90">
            <v>-4.3499999999999996</v>
          </cell>
          <cell r="N90">
            <v>3211.4485373134326</v>
          </cell>
          <cell r="O90">
            <v>3211.5679999999993</v>
          </cell>
          <cell r="P90">
            <v>90</v>
          </cell>
          <cell r="Q90">
            <v>-2.7462686567105279E-2</v>
          </cell>
        </row>
        <row r="91">
          <cell r="I91">
            <v>1.4999999999999999E-2</v>
          </cell>
          <cell r="J91">
            <v>-3.35</v>
          </cell>
          <cell r="K91">
            <v>3211.4759999999997</v>
          </cell>
          <cell r="L91">
            <v>1887.7809999999999</v>
          </cell>
          <cell r="M91">
            <v>4.5000074999999997</v>
          </cell>
          <cell r="N91">
            <v>0</v>
          </cell>
          <cell r="O91">
            <v>-713.66947721753797</v>
          </cell>
          <cell r="P91">
            <v>91</v>
          </cell>
        </row>
        <row r="92">
          <cell r="I92">
            <v>1.4999999999999999E-2</v>
          </cell>
          <cell r="J92">
            <v>-4.3698883094650842</v>
          </cell>
          <cell r="K92">
            <v>3211.4479911270232</v>
          </cell>
          <cell r="L92">
            <v>-1387.5519999999999</v>
          </cell>
          <cell r="M92">
            <v>0</v>
          </cell>
          <cell r="N92">
            <v>3211.518</v>
          </cell>
          <cell r="O92">
            <v>3211.518</v>
          </cell>
          <cell r="P92">
            <v>92</v>
          </cell>
        </row>
        <row r="93">
          <cell r="H93">
            <v>39060</v>
          </cell>
          <cell r="I93">
            <v>0</v>
          </cell>
          <cell r="J93">
            <v>-3.9374999999998632</v>
          </cell>
          <cell r="K93">
            <v>3211.7362499999999</v>
          </cell>
          <cell r="L93">
            <v>1.103</v>
          </cell>
          <cell r="M93">
            <v>0.1274595216374301</v>
          </cell>
          <cell r="N93" t="str">
            <v>&lt;=esp.prom.</v>
          </cell>
          <cell r="O93">
            <v>3217.9204166666664</v>
          </cell>
          <cell r="P93" t="str">
            <v>ZONA RURAL</v>
          </cell>
        </row>
        <row r="94">
          <cell r="H94">
            <v>-4.4999999999999998E-2</v>
          </cell>
          <cell r="J94">
            <v>1.5</v>
          </cell>
          <cell r="K94">
            <v>-5.0124999999998634</v>
          </cell>
          <cell r="L94">
            <v>3217.2708511904762</v>
          </cell>
          <cell r="M94">
            <v>3217.4698541666667</v>
          </cell>
          <cell r="P94" t="str">
            <v>CUNETA EXISTENTE</v>
          </cell>
        </row>
        <row r="95">
          <cell r="H95">
            <v>-4.4999999999999998E-2</v>
          </cell>
          <cell r="J95">
            <v>1.5</v>
          </cell>
          <cell r="K95">
            <v>-4.787499999999727</v>
          </cell>
          <cell r="N95">
            <v>3217.6299791666665</v>
          </cell>
        </row>
        <row r="96">
          <cell r="H96">
            <v>-4.4999999999999998E-2</v>
          </cell>
          <cell r="K96">
            <v>-4.6749999999999998</v>
          </cell>
          <cell r="O96">
            <v>3217.7100416666663</v>
          </cell>
          <cell r="P96">
            <v>0</v>
          </cell>
        </row>
        <row r="97">
          <cell r="I97">
            <v>4.4999999999999998E-2</v>
          </cell>
          <cell r="J97">
            <v>1E-4</v>
          </cell>
          <cell r="K97">
            <v>4.5000225</v>
          </cell>
          <cell r="L97">
            <v>3217.6027865982146</v>
          </cell>
          <cell r="M97">
            <v>3217.8979176791663</v>
          </cell>
        </row>
        <row r="98">
          <cell r="I98">
            <v>4.4999999999999998E-2</v>
          </cell>
          <cell r="J98">
            <v>1E-4</v>
          </cell>
          <cell r="K98">
            <v>4.5000074999999997</v>
          </cell>
          <cell r="N98">
            <v>3218.0479170041667</v>
          </cell>
        </row>
        <row r="99">
          <cell r="I99">
            <v>39077</v>
          </cell>
          <cell r="J99">
            <v>-4.1374999999998634</v>
          </cell>
          <cell r="K99">
            <v>3212.8994598214285</v>
          </cell>
          <cell r="M99">
            <v>4.5000225</v>
          </cell>
          <cell r="N99">
            <v>3212.8922093714286</v>
          </cell>
          <cell r="O99">
            <v>-10000.000000023305</v>
          </cell>
          <cell r="P99">
            <v>99</v>
          </cell>
        </row>
        <row r="100">
          <cell r="I100">
            <v>39079</v>
          </cell>
          <cell r="J100">
            <v>0</v>
          </cell>
          <cell r="K100">
            <v>3212.9822098214286</v>
          </cell>
          <cell r="L100">
            <v>13293.543</v>
          </cell>
          <cell r="M100">
            <v>4.5001224999999998</v>
          </cell>
          <cell r="N100">
            <v>3211.8922093714286</v>
          </cell>
          <cell r="O100">
            <v>48213.117209476302</v>
          </cell>
          <cell r="P100">
            <v>100</v>
          </cell>
        </row>
        <row r="101">
          <cell r="H101">
            <v>101</v>
          </cell>
          <cell r="I101">
            <v>7</v>
          </cell>
          <cell r="J101">
            <v>4.5000225</v>
          </cell>
          <cell r="K101">
            <v>3212.8922093714286</v>
          </cell>
          <cell r="L101">
            <v>27751.832999999999</v>
          </cell>
          <cell r="M101">
            <v>3.5</v>
          </cell>
          <cell r="N101">
            <v>3212.6879999999996</v>
          </cell>
          <cell r="O101">
            <v>-8.0000000002655725E-3</v>
          </cell>
          <cell r="P101">
            <v>101</v>
          </cell>
        </row>
        <row r="102">
          <cell r="H102">
            <v>39081</v>
          </cell>
          <cell r="I102">
            <v>39081</v>
          </cell>
          <cell r="J102">
            <v>4.50004372097212</v>
          </cell>
          <cell r="K102">
            <v>3212.6799996502314</v>
          </cell>
          <cell r="L102">
            <v>27751.901000000002</v>
          </cell>
          <cell r="M102">
            <v>4.5</v>
          </cell>
          <cell r="N102">
            <v>3212.6799999999994</v>
          </cell>
          <cell r="O102">
            <v>3212.7160000000003</v>
          </cell>
          <cell r="P102">
            <v>102</v>
          </cell>
          <cell r="Q102">
            <v>-8.0000000002655725E-3</v>
          </cell>
        </row>
        <row r="103">
          <cell r="H103">
            <v>-0.06</v>
          </cell>
          <cell r="I103">
            <v>39083</v>
          </cell>
          <cell r="J103">
            <v>3.5</v>
          </cell>
          <cell r="K103">
            <v>3212.6879999999996</v>
          </cell>
          <cell r="L103">
            <v>24539.077000000001</v>
          </cell>
          <cell r="M103">
            <v>-4.1374999999998634</v>
          </cell>
          <cell r="N103">
            <v>3212.8994598214285</v>
          </cell>
          <cell r="O103">
            <v>0.66666666666666663</v>
          </cell>
          <cell r="P103">
            <v>103</v>
          </cell>
        </row>
        <row r="104">
          <cell r="H104">
            <v>39079</v>
          </cell>
          <cell r="I104">
            <v>39080</v>
          </cell>
          <cell r="J104">
            <v>3.5</v>
          </cell>
          <cell r="K104">
            <v>3212.8379999999997</v>
          </cell>
          <cell r="L104">
            <v>24539.077000000001</v>
          </cell>
          <cell r="M104">
            <v>-5.6374999999998634</v>
          </cell>
          <cell r="N104">
            <v>3211.8994598214285</v>
          </cell>
          <cell r="O104">
            <v>3215.6577931547617</v>
          </cell>
          <cell r="P104">
            <v>104</v>
          </cell>
        </row>
        <row r="105">
          <cell r="I105">
            <v>0.06</v>
          </cell>
          <cell r="J105">
            <v>0</v>
          </cell>
          <cell r="K105">
            <v>3212.866</v>
          </cell>
          <cell r="L105">
            <v>13294.094999999999</v>
          </cell>
          <cell r="M105">
            <v>-3.4</v>
          </cell>
          <cell r="N105">
            <v>3212.6879999999996</v>
          </cell>
          <cell r="O105">
            <v>8.2352941176395654E-3</v>
          </cell>
          <cell r="P105">
            <v>105</v>
          </cell>
        </row>
        <row r="106">
          <cell r="I106">
            <v>0.06</v>
          </cell>
          <cell r="J106">
            <v>-3.4</v>
          </cell>
          <cell r="K106">
            <v>3212.8379999999997</v>
          </cell>
          <cell r="L106">
            <v>2370.3980000000001</v>
          </cell>
          <cell r="M106">
            <v>-4.4000000000000004</v>
          </cell>
          <cell r="N106">
            <v>3212.679764705882</v>
          </cell>
          <cell r="O106">
            <v>3212.7159999999994</v>
          </cell>
          <cell r="P106">
            <v>106</v>
          </cell>
          <cell r="Q106">
            <v>-8.2352941176395654E-3</v>
          </cell>
        </row>
        <row r="107">
          <cell r="J107">
            <v>-3.4</v>
          </cell>
          <cell r="K107">
            <v>3212.6879999999996</v>
          </cell>
          <cell r="L107">
            <v>2370.3980000000001</v>
          </cell>
          <cell r="M107">
            <v>4.5000074999999997</v>
          </cell>
          <cell r="N107">
            <v>0</v>
          </cell>
          <cell r="O107">
            <v>-713.92458790346473</v>
          </cell>
          <cell r="P107">
            <v>107</v>
          </cell>
        </row>
        <row r="108">
          <cell r="H108">
            <v>-0.06</v>
          </cell>
          <cell r="J108">
            <v>-4.4678812058628958</v>
          </cell>
          <cell r="K108">
            <v>3212.6792056841864</v>
          </cell>
          <cell r="L108">
            <v>-1060.366</v>
          </cell>
          <cell r="M108">
            <v>0</v>
          </cell>
          <cell r="N108">
            <v>3212.6660000000002</v>
          </cell>
          <cell r="O108">
            <v>3212.6660000000002</v>
          </cell>
          <cell r="P108">
            <v>108</v>
          </cell>
        </row>
        <row r="109">
          <cell r="H109">
            <v>39080</v>
          </cell>
          <cell r="I109">
            <v>0</v>
          </cell>
          <cell r="J109">
            <v>-4.1374999999998634</v>
          </cell>
          <cell r="K109">
            <v>3212.8994598214285</v>
          </cell>
          <cell r="L109">
            <v>1.079</v>
          </cell>
          <cell r="M109">
            <v>0.12257569760542955</v>
          </cell>
          <cell r="N109" t="str">
            <v>&lt;=esp.prom.</v>
          </cell>
        </row>
        <row r="110">
          <cell r="H110">
            <v>-0.06</v>
          </cell>
          <cell r="K110">
            <v>-5.1000000000000005</v>
          </cell>
          <cell r="O110">
            <v>3218.7960833333332</v>
          </cell>
          <cell r="P110">
            <v>0</v>
          </cell>
        </row>
        <row r="111">
          <cell r="I111">
            <v>0.06</v>
          </cell>
          <cell r="J111">
            <v>1E-4</v>
          </cell>
          <cell r="K111">
            <v>4.5000225</v>
          </cell>
          <cell r="L111">
            <v>3218.8566261531255</v>
          </cell>
          <cell r="M111">
            <v>3219.1470846833331</v>
          </cell>
        </row>
        <row r="112">
          <cell r="I112">
            <v>0.06</v>
          </cell>
          <cell r="J112">
            <v>1E-4</v>
          </cell>
          <cell r="K112">
            <v>4.5000074999999997</v>
          </cell>
          <cell r="N112">
            <v>3219.2970837833336</v>
          </cell>
        </row>
        <row r="113">
          <cell r="I113">
            <v>0.06</v>
          </cell>
          <cell r="K113">
            <v>4.5</v>
          </cell>
          <cell r="O113">
            <v>3219.3720833333332</v>
          </cell>
          <cell r="P113" t="str">
            <v>CUNETA RECTANGULAR</v>
          </cell>
        </row>
        <row r="114">
          <cell r="K114">
            <v>0</v>
          </cell>
          <cell r="L114">
            <v>3219.2159999999999</v>
          </cell>
          <cell r="M114">
            <v>3219.4679166666665</v>
          </cell>
          <cell r="N114">
            <v>3219.6179166666666</v>
          </cell>
          <cell r="O114">
            <v>3219.6929166666664</v>
          </cell>
          <cell r="P114" t="str">
            <v>ZONA RURAL</v>
          </cell>
        </row>
        <row r="115">
          <cell r="H115">
            <v>-0.06</v>
          </cell>
          <cell r="I115">
            <v>39097</v>
          </cell>
          <cell r="J115">
            <v>-4.3874999999998634</v>
          </cell>
          <cell r="K115">
            <v>3214.0668209325399</v>
          </cell>
          <cell r="L115">
            <v>3218.9394973404255</v>
          </cell>
          <cell r="M115">
            <v>4.5000225</v>
          </cell>
          <cell r="N115">
            <v>3214.0645704825401</v>
          </cell>
          <cell r="O115">
            <v>-10000.000000023305</v>
          </cell>
          <cell r="P115">
            <v>115</v>
          </cell>
        </row>
        <row r="116">
          <cell r="H116">
            <v>-0.06</v>
          </cell>
          <cell r="I116">
            <v>39099</v>
          </cell>
          <cell r="J116">
            <v>0</v>
          </cell>
          <cell r="K116">
            <v>3214.1545709325401</v>
          </cell>
          <cell r="L116">
            <v>14101.911</v>
          </cell>
          <cell r="M116">
            <v>4.5001224999999998</v>
          </cell>
          <cell r="N116">
            <v>3213.0645704825401</v>
          </cell>
          <cell r="O116">
            <v>48214.289570587411</v>
          </cell>
          <cell r="P116">
            <v>116</v>
          </cell>
        </row>
        <row r="117">
          <cell r="H117">
            <v>117</v>
          </cell>
          <cell r="I117">
            <v>9</v>
          </cell>
          <cell r="J117">
            <v>4.5000225</v>
          </cell>
          <cell r="K117">
            <v>3214.0645704825401</v>
          </cell>
          <cell r="L117">
            <v>28565.475999999999</v>
          </cell>
          <cell r="M117">
            <v>3.4</v>
          </cell>
          <cell r="N117">
            <v>3213.8040000000001</v>
          </cell>
          <cell r="O117">
            <v>-3.2941176470558262E-2</v>
          </cell>
          <cell r="P117">
            <v>117</v>
          </cell>
        </row>
        <row r="118">
          <cell r="H118">
            <v>39101</v>
          </cell>
          <cell r="I118">
            <v>39101</v>
          </cell>
          <cell r="J118">
            <v>4.500052180749555</v>
          </cell>
          <cell r="K118">
            <v>3213.7677629869872</v>
          </cell>
          <cell r="L118">
            <v>28565.571</v>
          </cell>
          <cell r="M118">
            <v>4.4000000000000004</v>
          </cell>
          <cell r="N118">
            <v>3213.7710588235295</v>
          </cell>
          <cell r="O118">
            <v>3213.9160000000002</v>
          </cell>
          <cell r="P118">
            <v>118</v>
          </cell>
          <cell r="Q118">
            <v>-3.2941176470558262E-2</v>
          </cell>
        </row>
        <row r="119">
          <cell r="I119">
            <v>39103</v>
          </cell>
          <cell r="J119">
            <v>3.4</v>
          </cell>
          <cell r="K119">
            <v>3213.8040000000001</v>
          </cell>
          <cell r="L119">
            <v>25030.239000000001</v>
          </cell>
          <cell r="M119">
            <v>-4.3874999999998634</v>
          </cell>
          <cell r="N119">
            <v>3214.0668209325399</v>
          </cell>
          <cell r="O119">
            <v>0.66666666666666663</v>
          </cell>
          <cell r="P119">
            <v>119</v>
          </cell>
        </row>
        <row r="120">
          <cell r="H120">
            <v>39099</v>
          </cell>
          <cell r="I120">
            <v>39100</v>
          </cell>
          <cell r="J120">
            <v>3.4</v>
          </cell>
          <cell r="K120">
            <v>3213.9540000000002</v>
          </cell>
          <cell r="L120">
            <v>25030.239000000001</v>
          </cell>
          <cell r="M120">
            <v>-5.8874999999998634</v>
          </cell>
          <cell r="N120">
            <v>3213.0668209325399</v>
          </cell>
          <cell r="O120">
            <v>3216.9918209325397</v>
          </cell>
          <cell r="P120">
            <v>120</v>
          </cell>
        </row>
        <row r="121">
          <cell r="J121">
            <v>0</v>
          </cell>
          <cell r="K121">
            <v>3214.0660000000003</v>
          </cell>
          <cell r="L121">
            <v>14102.605</v>
          </cell>
          <cell r="M121">
            <v>-3.35</v>
          </cell>
          <cell r="N121">
            <v>3213.8540000000003</v>
          </cell>
          <cell r="O121">
            <v>1.8507462686557126E-2</v>
          </cell>
          <cell r="P121">
            <v>121</v>
          </cell>
        </row>
        <row r="122">
          <cell r="H122">
            <v>-4.4999999999999998E-2</v>
          </cell>
          <cell r="J122">
            <v>-3.35</v>
          </cell>
          <cell r="K122">
            <v>3214.0040000000004</v>
          </cell>
          <cell r="L122">
            <v>3335.5880000000002</v>
          </cell>
          <cell r="M122">
            <v>-4.3499999999999996</v>
          </cell>
          <cell r="N122">
            <v>3213.8354925373137</v>
          </cell>
          <cell r="O122">
            <v>3213.9160000000002</v>
          </cell>
          <cell r="P122">
            <v>122</v>
          </cell>
          <cell r="Q122">
            <v>-1.8507462686557126E-2</v>
          </cell>
        </row>
        <row r="123">
          <cell r="H123">
            <v>-4.4999999999999998E-2</v>
          </cell>
          <cell r="J123">
            <v>-3.35</v>
          </cell>
          <cell r="K123">
            <v>3213.8540000000003</v>
          </cell>
          <cell r="L123">
            <v>3335.5880000000002</v>
          </cell>
          <cell r="M123">
            <v>4.5000074999999997</v>
          </cell>
          <cell r="N123">
            <v>0</v>
          </cell>
          <cell r="O123">
            <v>-714.19125412568769</v>
          </cell>
          <cell r="P123">
            <v>123</v>
          </cell>
        </row>
        <row r="124">
          <cell r="H124">
            <v>-4.4999999999999998E-2</v>
          </cell>
          <cell r="J124">
            <v>-4.7454713497116208</v>
          </cell>
          <cell r="K124">
            <v>3213.8281733660651</v>
          </cell>
          <cell r="L124">
            <v>-1149.2349999999999</v>
          </cell>
          <cell r="M124">
            <v>0</v>
          </cell>
          <cell r="N124">
            <v>3213.8660000000004</v>
          </cell>
          <cell r="O124">
            <v>3213.8660000000004</v>
          </cell>
          <cell r="P124">
            <v>124</v>
          </cell>
        </row>
        <row r="125">
          <cell r="H125">
            <v>39100</v>
          </cell>
          <cell r="I125">
            <v>0</v>
          </cell>
          <cell r="J125">
            <v>-4.3874999999998634</v>
          </cell>
          <cell r="K125">
            <v>3214.0668209325399</v>
          </cell>
          <cell r="L125">
            <v>1.266</v>
          </cell>
          <cell r="M125">
            <v>0.13963456529843835</v>
          </cell>
          <cell r="N125" t="str">
            <v>&lt;=esp.prom.</v>
          </cell>
        </row>
        <row r="126">
          <cell r="I126">
            <v>4.4999999999999998E-2</v>
          </cell>
          <cell r="J126">
            <v>1E-4</v>
          </cell>
          <cell r="K126">
            <v>4.5000074999999997</v>
          </cell>
          <cell r="N126">
            <v>3220.4112503375004</v>
          </cell>
        </row>
        <row r="127">
          <cell r="I127">
            <v>4.4999999999999998E-2</v>
          </cell>
          <cell r="K127">
            <v>4.5</v>
          </cell>
          <cell r="O127">
            <v>3220.4862499999999</v>
          </cell>
          <cell r="P127" t="str">
            <v>CUNETA RECTANGULAR</v>
          </cell>
        </row>
        <row r="128">
          <cell r="K128">
            <v>0</v>
          </cell>
          <cell r="L128">
            <v>3220.9690000000001</v>
          </cell>
          <cell r="M128">
            <v>3221.2404166666665</v>
          </cell>
          <cell r="N128">
            <v>3221.3904166666666</v>
          </cell>
          <cell r="O128">
            <v>3221.4654166666664</v>
          </cell>
          <cell r="P128" t="str">
            <v>ZONA RURAL</v>
          </cell>
        </row>
        <row r="129">
          <cell r="H129">
            <v>-0.02</v>
          </cell>
          <cell r="J129">
            <v>1.5</v>
          </cell>
          <cell r="K129">
            <v>-3.8624999999998635</v>
          </cell>
          <cell r="L129">
            <v>3220.8562567567569</v>
          </cell>
          <cell r="M129">
            <v>3221.1631666666667</v>
          </cell>
          <cell r="P129" t="str">
            <v>CUNETA EXISTENTE</v>
          </cell>
        </row>
        <row r="130">
          <cell r="H130">
            <v>-0.02</v>
          </cell>
          <cell r="J130">
            <v>1.5</v>
          </cell>
          <cell r="K130">
            <v>-3.6374999999997271</v>
          </cell>
          <cell r="N130">
            <v>3221.3176666666668</v>
          </cell>
        </row>
        <row r="131">
          <cell r="H131">
            <v>-0.02</v>
          </cell>
          <cell r="I131">
            <v>39117</v>
          </cell>
          <cell r="J131">
            <v>-4.2874999999998629</v>
          </cell>
          <cell r="K131">
            <v>3215.2464995039682</v>
          </cell>
          <cell r="M131">
            <v>4.5000225</v>
          </cell>
          <cell r="N131">
            <v>3215.2647491664684</v>
          </cell>
          <cell r="O131">
            <v>-10000.000000023305</v>
          </cell>
          <cell r="P131">
            <v>131</v>
          </cell>
        </row>
        <row r="132">
          <cell r="I132">
            <v>39119</v>
          </cell>
          <cell r="J132">
            <v>0</v>
          </cell>
          <cell r="K132">
            <v>3215.3322495039683</v>
          </cell>
          <cell r="L132">
            <v>13785.553</v>
          </cell>
          <cell r="M132">
            <v>4.5001224999999998</v>
          </cell>
          <cell r="N132">
            <v>3214.2647491664684</v>
          </cell>
          <cell r="O132">
            <v>48215.489749271343</v>
          </cell>
          <cell r="P132">
            <v>132</v>
          </cell>
        </row>
        <row r="133">
          <cell r="H133">
            <v>133</v>
          </cell>
          <cell r="I133">
            <v>11</v>
          </cell>
          <cell r="J133">
            <v>4.5000225</v>
          </cell>
          <cell r="K133">
            <v>3215.2647491664684</v>
          </cell>
          <cell r="L133">
            <v>28254.469000000001</v>
          </cell>
          <cell r="M133">
            <v>3.5</v>
          </cell>
          <cell r="N133">
            <v>3215.0229999999997</v>
          </cell>
          <cell r="O133">
            <v>-1.8000000000029104E-2</v>
          </cell>
          <cell r="P133">
            <v>133</v>
          </cell>
        </row>
        <row r="134">
          <cell r="H134">
            <v>39121</v>
          </cell>
          <cell r="I134">
            <v>39121</v>
          </cell>
          <cell r="J134">
            <v>4.5000484750039016</v>
          </cell>
          <cell r="K134">
            <v>3215.0049991274495</v>
          </cell>
          <cell r="L134">
            <v>28254.553</v>
          </cell>
          <cell r="M134">
            <v>4.5</v>
          </cell>
          <cell r="N134">
            <v>3215.0049999999997</v>
          </cell>
          <cell r="O134">
            <v>3215.0859999999998</v>
          </cell>
          <cell r="P134">
            <v>134</v>
          </cell>
          <cell r="Q134">
            <v>-1.8000000000029104E-2</v>
          </cell>
        </row>
        <row r="135">
          <cell r="I135">
            <v>39123</v>
          </cell>
          <cell r="J135">
            <v>3.5</v>
          </cell>
          <cell r="K135">
            <v>3215.0229999999997</v>
          </cell>
          <cell r="L135">
            <v>25039.383000000002</v>
          </cell>
          <cell r="M135">
            <v>-4.2874999999998629</v>
          </cell>
          <cell r="N135">
            <v>3215.2464995039682</v>
          </cell>
          <cell r="O135">
            <v>0.66666666666666663</v>
          </cell>
          <cell r="P135">
            <v>135</v>
          </cell>
        </row>
        <row r="136">
          <cell r="H136">
            <v>39119</v>
          </cell>
          <cell r="I136">
            <v>39120</v>
          </cell>
          <cell r="J136">
            <v>3.5</v>
          </cell>
          <cell r="K136">
            <v>3215.1729999999998</v>
          </cell>
          <cell r="L136">
            <v>25039.383000000002</v>
          </cell>
          <cell r="M136">
            <v>-5.7874999999998629</v>
          </cell>
          <cell r="N136">
            <v>3214.2464995039682</v>
          </cell>
          <cell r="O136">
            <v>3218.1048328373013</v>
          </cell>
          <cell r="P136">
            <v>136</v>
          </cell>
        </row>
        <row r="137">
          <cell r="H137">
            <v>-0.02</v>
          </cell>
          <cell r="J137">
            <v>0</v>
          </cell>
          <cell r="K137">
            <v>3215.2359999999999</v>
          </cell>
          <cell r="L137">
            <v>13786.166999999999</v>
          </cell>
          <cell r="M137">
            <v>-3.3</v>
          </cell>
          <cell r="N137">
            <v>3215.0529999999994</v>
          </cell>
          <cell r="O137">
            <v>1.0000000000218279E-2</v>
          </cell>
          <cell r="P137">
            <v>137</v>
          </cell>
        </row>
        <row r="138">
          <cell r="H138">
            <v>-0.02</v>
          </cell>
          <cell r="J138">
            <v>-3.3</v>
          </cell>
          <cell r="K138">
            <v>3215.2029999999995</v>
          </cell>
          <cell r="L138">
            <v>3175.9430000000002</v>
          </cell>
          <cell r="M138">
            <v>-4.3</v>
          </cell>
          <cell r="N138">
            <v>3215.0429999999992</v>
          </cell>
          <cell r="O138">
            <v>3215.0860000000002</v>
          </cell>
          <cell r="P138">
            <v>138</v>
          </cell>
          <cell r="Q138">
            <v>-1.0000000000218279E-2</v>
          </cell>
        </row>
        <row r="139">
          <cell r="I139">
            <v>-1.4999999999999999E-2</v>
          </cell>
          <cell r="J139">
            <v>-3.3</v>
          </cell>
          <cell r="K139">
            <v>3215.0529999999994</v>
          </cell>
          <cell r="L139">
            <v>3175.9430000000002</v>
          </cell>
          <cell r="M139">
            <v>4.5000074999999997</v>
          </cell>
          <cell r="N139">
            <v>0</v>
          </cell>
          <cell r="O139">
            <v>-714.45125369235507</v>
          </cell>
          <cell r="P139">
            <v>139</v>
          </cell>
        </row>
        <row r="140">
          <cell r="I140">
            <v>-1.4999999999999999E-2</v>
          </cell>
          <cell r="J140">
            <v>-4.597207366449803</v>
          </cell>
          <cell r="K140">
            <v>3215.0400279263349</v>
          </cell>
          <cell r="L140">
            <v>-994.63900000000001</v>
          </cell>
          <cell r="M140">
            <v>0</v>
          </cell>
          <cell r="N140">
            <v>3215.0360000000001</v>
          </cell>
          <cell r="O140">
            <v>3215.0360000000001</v>
          </cell>
          <cell r="P140">
            <v>140</v>
          </cell>
        </row>
        <row r="141">
          <cell r="H141">
            <v>39120</v>
          </cell>
          <cell r="I141">
            <v>0</v>
          </cell>
          <cell r="J141">
            <v>-4.2874999999998629</v>
          </cell>
          <cell r="K141">
            <v>3215.2464995039682</v>
          </cell>
          <cell r="L141">
            <v>1.115</v>
          </cell>
          <cell r="M141">
            <v>0.12468703594895987</v>
          </cell>
          <cell r="N141" t="str">
            <v>&lt;=esp.prom.</v>
          </cell>
          <cell r="O141">
            <v>3222.5795833333332</v>
          </cell>
          <cell r="P141" t="str">
            <v>CUNETA RECTANGULAR</v>
          </cell>
        </row>
        <row r="142">
          <cell r="K142">
            <v>0</v>
          </cell>
          <cell r="L142">
            <v>3223.288</v>
          </cell>
          <cell r="M142">
            <v>3223.6037500000002</v>
          </cell>
          <cell r="N142">
            <v>3223.7537500000003</v>
          </cell>
          <cell r="O142">
            <v>3223.8287500000001</v>
          </cell>
          <cell r="P142" t="str">
            <v>ZONA RURAL</v>
          </cell>
        </row>
        <row r="143">
          <cell r="H143">
            <v>-0.02</v>
          </cell>
          <cell r="J143">
            <v>1.5</v>
          </cell>
          <cell r="K143">
            <v>-4.7374999999998639</v>
          </cell>
          <cell r="L143">
            <v>3223.2037777777778</v>
          </cell>
          <cell r="M143">
            <v>3223.509</v>
          </cell>
          <cell r="P143" t="str">
            <v>CUNETA EXISTENTE</v>
          </cell>
        </row>
        <row r="144">
          <cell r="H144">
            <v>-0.02</v>
          </cell>
          <cell r="J144">
            <v>1.5</v>
          </cell>
          <cell r="K144">
            <v>-4.5124999999997275</v>
          </cell>
          <cell r="N144">
            <v>3223.6635000000001</v>
          </cell>
        </row>
        <row r="145">
          <cell r="H145">
            <v>-0.02</v>
          </cell>
          <cell r="K145">
            <v>-4.4000000000000004</v>
          </cell>
          <cell r="O145">
            <v>3223.7407499999999</v>
          </cell>
          <cell r="P145">
            <v>0</v>
          </cell>
        </row>
        <row r="146">
          <cell r="I146">
            <v>-0.02</v>
          </cell>
          <cell r="J146">
            <v>1E-4</v>
          </cell>
          <cell r="K146">
            <v>4.5000225</v>
          </cell>
          <cell r="L146">
            <v>3223.2436162164381</v>
          </cell>
          <cell r="M146">
            <v>3223.5137495500003</v>
          </cell>
        </row>
        <row r="147">
          <cell r="I147">
            <v>39137</v>
          </cell>
          <cell r="J147">
            <v>-4.5624999999998632</v>
          </cell>
          <cell r="K147">
            <v>3216.4225000000001</v>
          </cell>
          <cell r="M147">
            <v>4.5000225</v>
          </cell>
          <cell r="N147">
            <v>3216.5812503375</v>
          </cell>
          <cell r="O147">
            <v>-10000.000000023305</v>
          </cell>
          <cell r="P147">
            <v>147</v>
          </cell>
        </row>
        <row r="148">
          <cell r="I148">
            <v>39139</v>
          </cell>
          <cell r="J148">
            <v>0</v>
          </cell>
          <cell r="K148">
            <v>3216.5137500000001</v>
          </cell>
          <cell r="L148">
            <v>14675.136</v>
          </cell>
          <cell r="M148">
            <v>4.5001224999999998</v>
          </cell>
          <cell r="N148">
            <v>3215.5812503375</v>
          </cell>
          <cell r="O148">
            <v>48216.806250442372</v>
          </cell>
          <cell r="P148">
            <v>148</v>
          </cell>
        </row>
        <row r="149">
          <cell r="H149">
            <v>149</v>
          </cell>
          <cell r="I149">
            <v>12</v>
          </cell>
          <cell r="J149">
            <v>4.5000225</v>
          </cell>
          <cell r="K149">
            <v>3216.5812503375</v>
          </cell>
          <cell r="L149">
            <v>29149.671999999999</v>
          </cell>
          <cell r="M149">
            <v>3.5</v>
          </cell>
          <cell r="N149">
            <v>3216.2869999999998</v>
          </cell>
          <cell r="O149">
            <v>1.1714285714333528E-2</v>
          </cell>
          <cell r="P149">
            <v>149</v>
          </cell>
        </row>
        <row r="150">
          <cell r="H150">
            <v>39141</v>
          </cell>
          <cell r="I150">
            <v>39141</v>
          </cell>
          <cell r="J150">
            <v>4.5000507535457244</v>
          </cell>
          <cell r="K150">
            <v>3216.2987148802558</v>
          </cell>
          <cell r="L150">
            <v>29149.762999999999</v>
          </cell>
          <cell r="M150">
            <v>4.5</v>
          </cell>
          <cell r="N150">
            <v>3216.2987142857141</v>
          </cell>
          <cell r="O150">
            <v>3216.2459999999996</v>
          </cell>
          <cell r="P150">
            <v>150</v>
          </cell>
          <cell r="Q150">
            <v>1.1714285714333528E-2</v>
          </cell>
        </row>
        <row r="151">
          <cell r="H151">
            <v>-0.02</v>
          </cell>
          <cell r="I151">
            <v>39143</v>
          </cell>
          <cell r="J151">
            <v>3.5</v>
          </cell>
          <cell r="K151">
            <v>3216.2869999999998</v>
          </cell>
          <cell r="L151">
            <v>25933.307000000001</v>
          </cell>
          <cell r="M151">
            <v>-4.5624999999998632</v>
          </cell>
          <cell r="N151">
            <v>3216.4225000000001</v>
          </cell>
          <cell r="O151">
            <v>0.66666666666666663</v>
          </cell>
          <cell r="P151">
            <v>151</v>
          </cell>
        </row>
        <row r="152">
          <cell r="H152">
            <v>39139</v>
          </cell>
          <cell r="I152">
            <v>39140</v>
          </cell>
          <cell r="J152">
            <v>3.5</v>
          </cell>
          <cell r="K152">
            <v>3216.4369999999999</v>
          </cell>
          <cell r="L152">
            <v>25933.307000000001</v>
          </cell>
          <cell r="M152">
            <v>-6.0624999999998632</v>
          </cell>
          <cell r="N152">
            <v>3215.4225000000001</v>
          </cell>
          <cell r="O152">
            <v>3219.4641666666666</v>
          </cell>
          <cell r="P152">
            <v>152</v>
          </cell>
        </row>
        <row r="153">
          <cell r="I153">
            <v>-0.02</v>
          </cell>
          <cell r="J153">
            <v>0</v>
          </cell>
          <cell r="K153">
            <v>3216.3959999999997</v>
          </cell>
          <cell r="L153">
            <v>14675.849</v>
          </cell>
          <cell r="M153">
            <v>-3.6</v>
          </cell>
          <cell r="N153">
            <v>3216.2069999999999</v>
          </cell>
          <cell r="O153">
            <v>1.0833333333266642E-2</v>
          </cell>
          <cell r="P153">
            <v>153</v>
          </cell>
        </row>
        <row r="154">
          <cell r="I154">
            <v>-0.02</v>
          </cell>
          <cell r="J154">
            <v>-3.6</v>
          </cell>
          <cell r="K154">
            <v>3216.357</v>
          </cell>
          <cell r="L154">
            <v>3096.8939999999998</v>
          </cell>
          <cell r="M154">
            <v>-4.5999999999999996</v>
          </cell>
          <cell r="N154">
            <v>3216.1961666666666</v>
          </cell>
          <cell r="O154">
            <v>3216.2459999999996</v>
          </cell>
          <cell r="P154">
            <v>154</v>
          </cell>
          <cell r="Q154">
            <v>-1.0833333333266642E-2</v>
          </cell>
        </row>
        <row r="155">
          <cell r="I155">
            <v>-0.02</v>
          </cell>
          <cell r="J155">
            <v>-3.6</v>
          </cell>
          <cell r="K155">
            <v>3216.2069999999999</v>
          </cell>
          <cell r="L155">
            <v>3096.8939999999998</v>
          </cell>
          <cell r="M155">
            <v>4.5000074999999997</v>
          </cell>
          <cell r="N155">
            <v>0</v>
          </cell>
          <cell r="O155">
            <v>-714.70903104050387</v>
          </cell>
          <cell r="P155">
            <v>155</v>
          </cell>
        </row>
        <row r="156">
          <cell r="J156">
            <v>-4.9069885641677393</v>
          </cell>
          <cell r="K156">
            <v>3216.1928409572215</v>
          </cell>
          <cell r="L156">
            <v>-1106.643</v>
          </cell>
          <cell r="M156">
            <v>0</v>
          </cell>
          <cell r="N156">
            <v>3216.1959999999999</v>
          </cell>
          <cell r="O156">
            <v>3216.1959999999999</v>
          </cell>
          <cell r="P156">
            <v>156</v>
          </cell>
        </row>
        <row r="157">
          <cell r="H157">
            <v>39140</v>
          </cell>
          <cell r="I157">
            <v>0</v>
          </cell>
          <cell r="J157">
            <v>-4.5624999999998632</v>
          </cell>
          <cell r="K157">
            <v>3216.4225000000001</v>
          </cell>
          <cell r="L157">
            <v>1.3380000000000001</v>
          </cell>
          <cell r="M157">
            <v>0.14488703231895675</v>
          </cell>
          <cell r="N157" t="str">
            <v>&lt;=esp.prom.</v>
          </cell>
          <cell r="P157">
            <v>0</v>
          </cell>
        </row>
        <row r="158">
          <cell r="H158">
            <v>-0.02</v>
          </cell>
          <cell r="J158">
            <v>1.5</v>
          </cell>
          <cell r="K158">
            <v>-4.6124999999997272</v>
          </cell>
          <cell r="N158">
            <v>3226.0248333333334</v>
          </cell>
        </row>
        <row r="159">
          <cell r="H159">
            <v>-0.02</v>
          </cell>
          <cell r="K159">
            <v>-4.5</v>
          </cell>
          <cell r="O159">
            <v>3226.1020833333332</v>
          </cell>
          <cell r="P159">
            <v>0</v>
          </cell>
        </row>
        <row r="160">
          <cell r="I160">
            <v>-0.02</v>
          </cell>
          <cell r="J160">
            <v>1E-4</v>
          </cell>
          <cell r="K160">
            <v>4.5000225</v>
          </cell>
          <cell r="L160">
            <v>3225.6037688096158</v>
          </cell>
          <cell r="M160">
            <v>3225.8770828833335</v>
          </cell>
        </row>
        <row r="161">
          <cell r="I161">
            <v>-0.02</v>
          </cell>
          <cell r="J161">
            <v>1E-4</v>
          </cell>
          <cell r="K161">
            <v>4.5000074999999997</v>
          </cell>
          <cell r="N161">
            <v>3226.0270831833336</v>
          </cell>
        </row>
        <row r="162">
          <cell r="I162">
            <v>-0.02</v>
          </cell>
          <cell r="K162">
            <v>4.5</v>
          </cell>
          <cell r="O162">
            <v>3226.1020833333332</v>
          </cell>
          <cell r="P162" t="str">
            <v>CUNETA RECTANGULAR</v>
          </cell>
        </row>
        <row r="163">
          <cell r="I163">
            <v>39157</v>
          </cell>
          <cell r="J163">
            <v>-5.0124999999998634</v>
          </cell>
          <cell r="K163">
            <v>3217.4698541666667</v>
          </cell>
          <cell r="L163">
            <v>3225.717083392417</v>
          </cell>
          <cell r="M163">
            <v>4.5000225</v>
          </cell>
          <cell r="N163">
            <v>3217.8979176791663</v>
          </cell>
          <cell r="O163">
            <v>-10000.000000023305</v>
          </cell>
          <cell r="P163">
            <v>163</v>
          </cell>
        </row>
        <row r="164">
          <cell r="H164">
            <v>-0.02</v>
          </cell>
          <cell r="I164">
            <v>39159</v>
          </cell>
          <cell r="J164">
            <v>0</v>
          </cell>
          <cell r="K164">
            <v>3217.6954166666665</v>
          </cell>
          <cell r="L164">
            <v>16128.133</v>
          </cell>
          <cell r="M164">
            <v>4.5001224999999998</v>
          </cell>
          <cell r="N164">
            <v>3216.8979176791663</v>
          </cell>
          <cell r="O164">
            <v>48218.122917784043</v>
          </cell>
          <cell r="P164">
            <v>164</v>
          </cell>
        </row>
        <row r="165">
          <cell r="H165">
            <v>165</v>
          </cell>
          <cell r="I165">
            <v>13</v>
          </cell>
          <cell r="J165">
            <v>4.5000225</v>
          </cell>
          <cell r="K165">
            <v>3217.8979176791663</v>
          </cell>
          <cell r="L165">
            <v>30608.29</v>
          </cell>
          <cell r="M165">
            <v>2.8</v>
          </cell>
          <cell r="N165">
            <v>3217.5859999999998</v>
          </cell>
          <cell r="O165">
            <v>3.9285714285597351E-2</v>
          </cell>
          <cell r="P165">
            <v>165</v>
          </cell>
        </row>
        <row r="166">
          <cell r="H166">
            <v>39161</v>
          </cell>
          <cell r="I166">
            <v>39161</v>
          </cell>
          <cell r="J166">
            <v>4.5000470130117947</v>
          </cell>
          <cell r="K166">
            <v>3217.6527875612251</v>
          </cell>
          <cell r="L166">
            <v>30608.368999999999</v>
          </cell>
          <cell r="M166">
            <v>3.8</v>
          </cell>
          <cell r="N166">
            <v>3217.6252857142854</v>
          </cell>
          <cell r="O166">
            <v>3217.4760000000001</v>
          </cell>
          <cell r="P166">
            <v>166</v>
          </cell>
          <cell r="Q166">
            <v>3.9285714285597351E-2</v>
          </cell>
        </row>
        <row r="167">
          <cell r="H167">
            <v>-0.02</v>
          </cell>
          <cell r="I167">
            <v>39163</v>
          </cell>
          <cell r="J167">
            <v>2.8</v>
          </cell>
          <cell r="K167">
            <v>3217.5859999999998</v>
          </cell>
          <cell r="L167">
            <v>25138.264999999999</v>
          </cell>
          <cell r="M167">
            <v>-5.0124999999998634</v>
          </cell>
          <cell r="N167">
            <v>3217.4698541666667</v>
          </cell>
          <cell r="O167">
            <v>0.66666666666666663</v>
          </cell>
          <cell r="P167">
            <v>167</v>
          </cell>
        </row>
        <row r="168">
          <cell r="H168">
            <v>39159</v>
          </cell>
          <cell r="I168">
            <v>39160</v>
          </cell>
          <cell r="J168">
            <v>2.8</v>
          </cell>
          <cell r="K168">
            <v>3217.7359999999999</v>
          </cell>
          <cell r="L168">
            <v>25138.264999999999</v>
          </cell>
          <cell r="M168">
            <v>-6.5124999999998634</v>
          </cell>
          <cell r="N168">
            <v>3216.4698541666667</v>
          </cell>
          <cell r="O168">
            <v>3220.8115208333334</v>
          </cell>
          <cell r="P168">
            <v>168</v>
          </cell>
        </row>
        <row r="169">
          <cell r="I169">
            <v>-0.02</v>
          </cell>
          <cell r="J169">
            <v>0</v>
          </cell>
          <cell r="K169">
            <v>3217.6259999999997</v>
          </cell>
          <cell r="L169">
            <v>16128.758</v>
          </cell>
          <cell r="M169">
            <v>-4.2</v>
          </cell>
          <cell r="N169">
            <v>3217.3459999999995</v>
          </cell>
          <cell r="O169">
            <v>3.0952380952385283E-2</v>
          </cell>
          <cell r="P169">
            <v>169</v>
          </cell>
        </row>
        <row r="170">
          <cell r="I170">
            <v>-0.02</v>
          </cell>
          <cell r="J170">
            <v>-4.2</v>
          </cell>
          <cell r="K170">
            <v>3217.4959999999996</v>
          </cell>
          <cell r="L170">
            <v>2615.002</v>
          </cell>
          <cell r="M170">
            <v>-5.2</v>
          </cell>
          <cell r="N170">
            <v>3217.3150476190472</v>
          </cell>
          <cell r="O170">
            <v>3217.4759999999997</v>
          </cell>
          <cell r="P170">
            <v>170</v>
          </cell>
          <cell r="Q170">
            <v>-3.0952380952385283E-2</v>
          </cell>
        </row>
        <row r="171">
          <cell r="I171">
            <v>-0.02</v>
          </cell>
          <cell r="J171">
            <v>-4.2</v>
          </cell>
          <cell r="K171">
            <v>3217.3459999999995</v>
          </cell>
          <cell r="L171">
            <v>2615.002</v>
          </cell>
          <cell r="M171">
            <v>4.5000074999999997</v>
          </cell>
          <cell r="N171">
            <v>0</v>
          </cell>
          <cell r="O171">
            <v>-714.98236391828243</v>
          </cell>
          <cell r="P171">
            <v>171</v>
          </cell>
        </row>
        <row r="172">
          <cell r="J172">
            <v>-5.2468867041204676</v>
          </cell>
          <cell r="K172">
            <v>3217.3135963639197</v>
          </cell>
          <cell r="L172">
            <v>-753.178</v>
          </cell>
          <cell r="M172">
            <v>0</v>
          </cell>
          <cell r="N172">
            <v>3217.4259999999999</v>
          </cell>
          <cell r="O172">
            <v>3217.4259999999999</v>
          </cell>
          <cell r="P172">
            <v>172</v>
          </cell>
        </row>
        <row r="173">
          <cell r="H173">
            <v>39160</v>
          </cell>
          <cell r="I173">
            <v>0</v>
          </cell>
          <cell r="J173">
            <v>-5.0124999999998634</v>
          </cell>
          <cell r="K173">
            <v>3217.4698541666667</v>
          </cell>
          <cell r="L173">
            <v>0.93600000000000005</v>
          </cell>
          <cell r="M173">
            <v>9.7199005978931774E-2</v>
          </cell>
          <cell r="N173" t="str">
            <v>&lt;=esp.prom.</v>
          </cell>
        </row>
        <row r="174">
          <cell r="H174">
            <v>0</v>
          </cell>
          <cell r="J174">
            <v>1.5</v>
          </cell>
          <cell r="K174">
            <v>-4.9124999999994543</v>
          </cell>
          <cell r="M174">
            <v>3227.0987500000001</v>
          </cell>
          <cell r="P174">
            <v>0</v>
          </cell>
        </row>
        <row r="175">
          <cell r="H175">
            <v>0</v>
          </cell>
          <cell r="J175">
            <v>1.5</v>
          </cell>
          <cell r="K175">
            <v>-4.6124999999997272</v>
          </cell>
          <cell r="N175">
            <v>3227.2987499999999</v>
          </cell>
        </row>
        <row r="176">
          <cell r="H176">
            <v>0</v>
          </cell>
          <cell r="K176">
            <v>-4.5</v>
          </cell>
          <cell r="O176">
            <v>3227.3737499999997</v>
          </cell>
          <cell r="P176">
            <v>0</v>
          </cell>
        </row>
        <row r="177">
          <cell r="I177">
            <v>-0.02</v>
          </cell>
          <cell r="J177">
            <v>1E-4</v>
          </cell>
          <cell r="K177">
            <v>4.5000475</v>
          </cell>
          <cell r="L177">
            <v>3226.8087490500002</v>
          </cell>
        </row>
        <row r="178">
          <cell r="I178">
            <v>-0.02</v>
          </cell>
          <cell r="J178">
            <v>1E-4</v>
          </cell>
          <cell r="K178">
            <v>4.5000274999999998</v>
          </cell>
          <cell r="M178">
            <v>3227.0087494500003</v>
          </cell>
        </row>
        <row r="179">
          <cell r="I179">
            <v>39167</v>
          </cell>
          <cell r="J179">
            <v>-5.3374999999998636</v>
          </cell>
          <cell r="K179">
            <v>3217.9659999999999</v>
          </cell>
          <cell r="M179">
            <v>4.5000225</v>
          </cell>
          <cell r="N179">
            <v>3218.5562513499999</v>
          </cell>
          <cell r="O179">
            <v>-10000.000000023305</v>
          </cell>
          <cell r="P179">
            <v>179</v>
          </cell>
        </row>
        <row r="180">
          <cell r="I180">
            <v>39169</v>
          </cell>
          <cell r="J180">
            <v>0</v>
          </cell>
          <cell r="K180">
            <v>3218.2862500000001</v>
          </cell>
          <cell r="L180">
            <v>17176.748</v>
          </cell>
          <cell r="M180">
            <v>4.5001224999999998</v>
          </cell>
          <cell r="N180">
            <v>3217.5562513499999</v>
          </cell>
          <cell r="O180">
            <v>48218.781251454871</v>
          </cell>
          <cell r="P180">
            <v>180</v>
          </cell>
        </row>
        <row r="181">
          <cell r="H181">
            <v>181</v>
          </cell>
          <cell r="I181">
            <v>14</v>
          </cell>
          <cell r="J181">
            <v>4.5000225</v>
          </cell>
          <cell r="K181">
            <v>3218.5562513499999</v>
          </cell>
          <cell r="L181">
            <v>31659.716</v>
          </cell>
          <cell r="M181">
            <v>2.2999999999999998</v>
          </cell>
          <cell r="N181">
            <v>3218.1859999999997</v>
          </cell>
          <cell r="O181">
            <v>4.7826086956320069E-2</v>
          </cell>
          <cell r="P181">
            <v>181</v>
          </cell>
        </row>
        <row r="182">
          <cell r="H182">
            <v>39171</v>
          </cell>
          <cell r="I182">
            <v>39171</v>
          </cell>
          <cell r="J182">
            <v>4.5000490031615064</v>
          </cell>
          <cell r="K182">
            <v>3218.2912197349328</v>
          </cell>
          <cell r="L182">
            <v>31659.800999999999</v>
          </cell>
          <cell r="M182">
            <v>3.3</v>
          </cell>
          <cell r="N182">
            <v>3218.233826086956</v>
          </cell>
          <cell r="O182">
            <v>3218.076</v>
          </cell>
          <cell r="P182">
            <v>182</v>
          </cell>
          <cell r="Q182">
            <v>4.7826086956320069E-2</v>
          </cell>
        </row>
        <row r="183">
          <cell r="H183">
            <v>0.02</v>
          </cell>
          <cell r="I183">
            <v>39173</v>
          </cell>
          <cell r="J183">
            <v>2.2999999999999998</v>
          </cell>
          <cell r="K183">
            <v>3218.1859999999997</v>
          </cell>
          <cell r="L183">
            <v>24579.518</v>
          </cell>
          <cell r="M183">
            <v>-5.3374999999998636</v>
          </cell>
          <cell r="N183">
            <v>3217.9659999999999</v>
          </cell>
          <cell r="O183">
            <v>0.66666666666666663</v>
          </cell>
          <cell r="P183">
            <v>183</v>
          </cell>
        </row>
        <row r="184">
          <cell r="H184">
            <v>39169</v>
          </cell>
          <cell r="I184">
            <v>39170</v>
          </cell>
          <cell r="J184">
            <v>2.2999999999999998</v>
          </cell>
          <cell r="K184">
            <v>3218.3359999999998</v>
          </cell>
          <cell r="L184">
            <v>24579.518</v>
          </cell>
          <cell r="M184">
            <v>-6.8374999999998636</v>
          </cell>
          <cell r="N184">
            <v>3216.9659999999999</v>
          </cell>
          <cell r="O184">
            <v>3221.5243333333333</v>
          </cell>
          <cell r="P184">
            <v>184</v>
          </cell>
        </row>
        <row r="185">
          <cell r="H185">
            <v>0.02</v>
          </cell>
          <cell r="J185">
            <v>0</v>
          </cell>
          <cell r="K185">
            <v>3218.2260000000001</v>
          </cell>
          <cell r="L185">
            <v>17177.472000000002</v>
          </cell>
          <cell r="M185">
            <v>-4.5</v>
          </cell>
          <cell r="N185">
            <v>3217.826</v>
          </cell>
          <cell r="O185">
            <v>5.5555555555656611E-2</v>
          </cell>
          <cell r="P185">
            <v>185</v>
          </cell>
        </row>
        <row r="186">
          <cell r="I186">
            <v>-0.02</v>
          </cell>
          <cell r="J186">
            <v>-4.5</v>
          </cell>
          <cell r="K186">
            <v>3217.9760000000001</v>
          </cell>
          <cell r="L186">
            <v>2696.018</v>
          </cell>
          <cell r="M186">
            <v>-5.5</v>
          </cell>
          <cell r="N186">
            <v>3217.7704444444444</v>
          </cell>
          <cell r="O186">
            <v>3218.0760000000005</v>
          </cell>
          <cell r="P186">
            <v>186</v>
          </cell>
          <cell r="Q186">
            <v>-5.5555555555656611E-2</v>
          </cell>
        </row>
        <row r="187">
          <cell r="I187">
            <v>-0.02</v>
          </cell>
          <cell r="J187">
            <v>-4.5</v>
          </cell>
          <cell r="K187">
            <v>3217.826</v>
          </cell>
          <cell r="L187">
            <v>2696.018</v>
          </cell>
          <cell r="M187">
            <v>4.5000074999999997</v>
          </cell>
          <cell r="N187">
            <v>0</v>
          </cell>
          <cell r="O187">
            <v>-715.11569702939391</v>
          </cell>
          <cell r="P187">
            <v>187</v>
          </cell>
        </row>
        <row r="188">
          <cell r="I188">
            <v>-0.02</v>
          </cell>
          <cell r="J188">
            <v>-5.6427272727273525</v>
          </cell>
          <cell r="K188">
            <v>3217.7625151515149</v>
          </cell>
          <cell r="L188">
            <v>-981.04300000000001</v>
          </cell>
          <cell r="M188">
            <v>0</v>
          </cell>
          <cell r="N188">
            <v>3218.0260000000003</v>
          </cell>
          <cell r="O188">
            <v>3218.0260000000003</v>
          </cell>
          <cell r="P188">
            <v>188</v>
          </cell>
        </row>
        <row r="189">
          <cell r="H189">
            <v>39170</v>
          </cell>
          <cell r="I189">
            <v>0</v>
          </cell>
          <cell r="J189">
            <v>-5.3374999999998636</v>
          </cell>
          <cell r="K189">
            <v>3217.9659999999999</v>
          </cell>
          <cell r="L189">
            <v>1.137</v>
          </cell>
          <cell r="M189">
            <v>0.11381211189615219</v>
          </cell>
          <cell r="N189" t="str">
            <v>&lt;=esp.prom.</v>
          </cell>
          <cell r="O189">
            <v>3228.4594166666666</v>
          </cell>
          <cell r="P189" t="str">
            <v>CUNETA RECTANGULAR</v>
          </cell>
        </row>
        <row r="190">
          <cell r="K190">
            <v>0</v>
          </cell>
          <cell r="L190">
            <v>3228.6712500000003</v>
          </cell>
          <cell r="M190">
            <v>3228.8712500000001</v>
          </cell>
          <cell r="N190">
            <v>3229.07125</v>
          </cell>
          <cell r="O190">
            <v>3229.1462499999998</v>
          </cell>
          <cell r="P190" t="str">
            <v>ZONA DE VARIANTE</v>
          </cell>
        </row>
        <row r="191">
          <cell r="H191">
            <v>0.02</v>
          </cell>
          <cell r="J191">
            <v>1.5</v>
          </cell>
          <cell r="K191">
            <v>-5.2124999999991815</v>
          </cell>
          <cell r="L191">
            <v>3228.7755000000002</v>
          </cell>
        </row>
        <row r="192">
          <cell r="H192">
            <v>0.02</v>
          </cell>
          <cell r="J192">
            <v>1.5</v>
          </cell>
          <cell r="K192">
            <v>-4.9124999999994543</v>
          </cell>
          <cell r="M192">
            <v>3228.9695000000002</v>
          </cell>
          <cell r="P192">
            <v>0</v>
          </cell>
        </row>
        <row r="193">
          <cell r="H193">
            <v>0.02</v>
          </cell>
          <cell r="J193">
            <v>1.5</v>
          </cell>
          <cell r="K193">
            <v>-4.6124999999997272</v>
          </cell>
          <cell r="N193">
            <v>3229.1635000000001</v>
          </cell>
        </row>
        <row r="194">
          <cell r="H194">
            <v>0.02</v>
          </cell>
          <cell r="K194">
            <v>-4.5</v>
          </cell>
          <cell r="O194">
            <v>3229.2362499999999</v>
          </cell>
          <cell r="P194">
            <v>0</v>
          </cell>
        </row>
        <row r="195">
          <cell r="I195">
            <v>39177</v>
          </cell>
          <cell r="J195">
            <v>-5.4374999999998641</v>
          </cell>
          <cell r="K195">
            <v>3218.5508333333332</v>
          </cell>
          <cell r="L195">
            <v>3228.5752490500004</v>
          </cell>
          <cell r="M195">
            <v>4.5000225</v>
          </cell>
          <cell r="N195">
            <v>3219.1470846833331</v>
          </cell>
          <cell r="O195">
            <v>-10000.000000023305</v>
          </cell>
          <cell r="P195">
            <v>195</v>
          </cell>
        </row>
        <row r="196">
          <cell r="I196">
            <v>39179</v>
          </cell>
          <cell r="J196">
            <v>0</v>
          </cell>
          <cell r="K196">
            <v>3218.8770833333333</v>
          </cell>
          <cell r="L196">
            <v>17501.757000000001</v>
          </cell>
          <cell r="M196">
            <v>4.5001224999999998</v>
          </cell>
          <cell r="N196">
            <v>3218.1470846833331</v>
          </cell>
          <cell r="O196">
            <v>48219.372084788207</v>
          </cell>
          <cell r="P196">
            <v>196</v>
          </cell>
        </row>
        <row r="197">
          <cell r="H197">
            <v>197</v>
          </cell>
          <cell r="I197">
            <v>15</v>
          </cell>
          <cell r="J197">
            <v>4.5000225</v>
          </cell>
          <cell r="K197">
            <v>3219.1470846833331</v>
          </cell>
          <cell r="L197">
            <v>31987.383999999998</v>
          </cell>
          <cell r="M197">
            <v>2.4</v>
          </cell>
          <cell r="N197">
            <v>3218.799</v>
          </cell>
          <cell r="O197">
            <v>5.124999999998181E-2</v>
          </cell>
          <cell r="P197">
            <v>197</v>
          </cell>
        </row>
        <row r="198">
          <cell r="H198">
            <v>39181</v>
          </cell>
          <cell r="I198">
            <v>39181</v>
          </cell>
          <cell r="J198">
            <v>4.500046545729786</v>
          </cell>
          <cell r="K198">
            <v>3218.9066273854687</v>
          </cell>
          <cell r="L198">
            <v>31987.460999999999</v>
          </cell>
          <cell r="M198">
            <v>3.4</v>
          </cell>
          <cell r="N198">
            <v>3218.85025</v>
          </cell>
          <cell r="O198">
            <v>3218.6759999999999</v>
          </cell>
          <cell r="P198">
            <v>198</v>
          </cell>
          <cell r="Q198">
            <v>5.124999999998181E-2</v>
          </cell>
        </row>
        <row r="199">
          <cell r="I199">
            <v>39183</v>
          </cell>
          <cell r="J199">
            <v>2.4</v>
          </cell>
          <cell r="K199">
            <v>3218.799</v>
          </cell>
          <cell r="L199">
            <v>25227.72</v>
          </cell>
          <cell r="M199">
            <v>-5.4374999999998641</v>
          </cell>
          <cell r="N199">
            <v>3218.5508333333332</v>
          </cell>
          <cell r="O199">
            <v>0.66666666666666663</v>
          </cell>
          <cell r="P199">
            <v>199</v>
          </cell>
        </row>
        <row r="200">
          <cell r="H200">
            <v>39179</v>
          </cell>
          <cell r="I200">
            <v>39180</v>
          </cell>
          <cell r="J200">
            <v>2.4</v>
          </cell>
          <cell r="K200">
            <v>3218.9490000000001</v>
          </cell>
          <cell r="L200">
            <v>25227.72</v>
          </cell>
          <cell r="M200">
            <v>-6.9374999999998641</v>
          </cell>
          <cell r="N200">
            <v>3217.5508333333332</v>
          </cell>
          <cell r="O200">
            <v>3222.1758333333332</v>
          </cell>
          <cell r="P200">
            <v>200</v>
          </cell>
        </row>
        <row r="201">
          <cell r="H201">
            <v>0.02</v>
          </cell>
          <cell r="J201">
            <v>0</v>
          </cell>
          <cell r="K201">
            <v>3218.826</v>
          </cell>
          <cell r="L201">
            <v>17502.39</v>
          </cell>
          <cell r="M201">
            <v>-4.75</v>
          </cell>
          <cell r="N201">
            <v>3218.3989999999999</v>
          </cell>
          <cell r="O201">
            <v>5.8315789473908808E-2</v>
          </cell>
          <cell r="P201">
            <v>201</v>
          </cell>
        </row>
        <row r="202">
          <cell r="H202">
            <v>0.02</v>
          </cell>
          <cell r="J202">
            <v>-4.75</v>
          </cell>
          <cell r="K202">
            <v>3218.549</v>
          </cell>
          <cell r="L202">
            <v>2213.6239999999998</v>
          </cell>
          <cell r="M202">
            <v>-5.75</v>
          </cell>
          <cell r="N202">
            <v>3218.340684210526</v>
          </cell>
          <cell r="O202">
            <v>3218.6760000000008</v>
          </cell>
          <cell r="P202">
            <v>202</v>
          </cell>
          <cell r="Q202">
            <v>-5.8315789473908808E-2</v>
          </cell>
        </row>
        <row r="203">
          <cell r="H203">
            <v>0.02</v>
          </cell>
          <cell r="J203">
            <v>-4.75</v>
          </cell>
          <cell r="K203">
            <v>3218.3989999999999</v>
          </cell>
          <cell r="L203">
            <v>2213.6239999999998</v>
          </cell>
          <cell r="M203">
            <v>4.5000074999999997</v>
          </cell>
          <cell r="N203">
            <v>0</v>
          </cell>
          <cell r="O203">
            <v>-715.2490301405054</v>
          </cell>
          <cell r="P203">
            <v>203</v>
          </cell>
        </row>
        <row r="204">
          <cell r="I204">
            <v>-0.02</v>
          </cell>
          <cell r="J204">
            <v>-5.752984773330831</v>
          </cell>
          <cell r="K204">
            <v>3218.3405101511125</v>
          </cell>
          <cell r="L204">
            <v>-1014.352</v>
          </cell>
          <cell r="M204">
            <v>0</v>
          </cell>
          <cell r="N204">
            <v>3218.6260000000002</v>
          </cell>
          <cell r="O204">
            <v>3218.6260000000002</v>
          </cell>
          <cell r="P204">
            <v>204</v>
          </cell>
        </row>
        <row r="205">
          <cell r="H205">
            <v>39180</v>
          </cell>
          <cell r="I205">
            <v>0</v>
          </cell>
          <cell r="J205">
            <v>-5.4374999999998641</v>
          </cell>
          <cell r="K205">
            <v>3218.5508333333332</v>
          </cell>
          <cell r="L205">
            <v>1.0189999999999999</v>
          </cell>
          <cell r="M205">
            <v>0.10093829115653416</v>
          </cell>
          <cell r="N205" t="str">
            <v>&lt;=esp.prom.</v>
          </cell>
        </row>
        <row r="206">
          <cell r="I206">
            <v>-0.02</v>
          </cell>
          <cell r="J206">
            <v>2</v>
          </cell>
          <cell r="K206">
            <v>4.949999999999636</v>
          </cell>
          <cell r="N206">
            <v>3229.5630833333335</v>
          </cell>
        </row>
        <row r="207">
          <cell r="I207">
            <v>-0.02</v>
          </cell>
          <cell r="K207">
            <v>4.8</v>
          </cell>
          <cell r="O207">
            <v>3229.6410833333334</v>
          </cell>
          <cell r="P207" t="str">
            <v>CUNETA TRIANGULAR</v>
          </cell>
        </row>
        <row r="208">
          <cell r="K208">
            <v>0</v>
          </cell>
          <cell r="L208">
            <v>3229.8529166666672</v>
          </cell>
          <cell r="M208">
            <v>3230.052916666667</v>
          </cell>
          <cell r="N208">
            <v>3230.2529166666668</v>
          </cell>
          <cell r="O208">
            <v>3230.3279166666666</v>
          </cell>
          <cell r="P208" t="str">
            <v>ZONA DE VARIANTE</v>
          </cell>
        </row>
        <row r="209">
          <cell r="H209">
            <v>0.02</v>
          </cell>
          <cell r="J209">
            <v>1.5</v>
          </cell>
          <cell r="K209">
            <v>-5.2124999999991815</v>
          </cell>
          <cell r="L209">
            <v>3229.957166666667</v>
          </cell>
        </row>
        <row r="210">
          <cell r="H210">
            <v>0.02</v>
          </cell>
          <cell r="J210">
            <v>1.5</v>
          </cell>
          <cell r="K210">
            <v>-4.9124999999994543</v>
          </cell>
          <cell r="M210">
            <v>3230.151166666667</v>
          </cell>
          <cell r="P210">
            <v>0</v>
          </cell>
        </row>
        <row r="211">
          <cell r="H211">
            <v>0.02</v>
          </cell>
          <cell r="I211">
            <v>39187</v>
          </cell>
          <cell r="J211">
            <v>-5.4374999999998641</v>
          </cell>
          <cell r="K211">
            <v>3219.1416666666664</v>
          </cell>
          <cell r="M211">
            <v>4.5000225</v>
          </cell>
          <cell r="N211">
            <v>3219.7379180166663</v>
          </cell>
          <cell r="O211">
            <v>-10000.000000023305</v>
          </cell>
          <cell r="P211">
            <v>211</v>
          </cell>
        </row>
        <row r="212">
          <cell r="H212">
            <v>0.02</v>
          </cell>
          <cell r="I212">
            <v>39189</v>
          </cell>
          <cell r="J212">
            <v>0</v>
          </cell>
          <cell r="K212">
            <v>3219.4679166666665</v>
          </cell>
          <cell r="L212">
            <v>17504.97</v>
          </cell>
          <cell r="M212">
            <v>4.5001224999999998</v>
          </cell>
          <cell r="N212">
            <v>3218.7379180166663</v>
          </cell>
          <cell r="O212">
            <v>48219.962918121542</v>
          </cell>
          <cell r="P212">
            <v>212</v>
          </cell>
        </row>
        <row r="213">
          <cell r="H213">
            <v>213</v>
          </cell>
          <cell r="I213">
            <v>16</v>
          </cell>
          <cell r="J213">
            <v>4.5000225</v>
          </cell>
          <cell r="K213">
            <v>3219.7379180166663</v>
          </cell>
          <cell r="L213">
            <v>31993.256000000001</v>
          </cell>
          <cell r="M213">
            <v>2.6</v>
          </cell>
          <cell r="N213">
            <v>3219.4369999999994</v>
          </cell>
          <cell r="O213">
            <v>6.5769230769092246E-2</v>
          </cell>
          <cell r="P213">
            <v>213</v>
          </cell>
        </row>
        <row r="214">
          <cell r="H214">
            <v>39191</v>
          </cell>
          <cell r="I214">
            <v>39191</v>
          </cell>
          <cell r="J214">
            <v>4.5000400953841169</v>
          </cell>
          <cell r="K214">
            <v>3219.5619641755029</v>
          </cell>
          <cell r="L214">
            <v>31993.312999999998</v>
          </cell>
          <cell r="M214">
            <v>3.6</v>
          </cell>
          <cell r="N214">
            <v>3219.5027692307685</v>
          </cell>
          <cell r="O214">
            <v>3219.2659999999996</v>
          </cell>
          <cell r="P214">
            <v>214</v>
          </cell>
          <cell r="Q214">
            <v>6.5769230769092246E-2</v>
          </cell>
        </row>
        <row r="215">
          <cell r="I215">
            <v>39193</v>
          </cell>
          <cell r="J215">
            <v>2.6</v>
          </cell>
          <cell r="K215">
            <v>3219.4369999999994</v>
          </cell>
          <cell r="L215">
            <v>25876.134999999998</v>
          </cell>
          <cell r="M215">
            <v>-5.4374999999998641</v>
          </cell>
          <cell r="N215">
            <v>3219.1416666666664</v>
          </cell>
          <cell r="O215">
            <v>0.66666666666666663</v>
          </cell>
          <cell r="P215">
            <v>215</v>
          </cell>
        </row>
        <row r="216">
          <cell r="H216">
            <v>39189</v>
          </cell>
          <cell r="I216">
            <v>39190</v>
          </cell>
          <cell r="J216">
            <v>2.6</v>
          </cell>
          <cell r="K216">
            <v>3219.5869999999995</v>
          </cell>
          <cell r="L216">
            <v>25876.134999999998</v>
          </cell>
          <cell r="M216">
            <v>-6.9374999999998641</v>
          </cell>
          <cell r="N216">
            <v>3218.1416666666664</v>
          </cell>
          <cell r="O216">
            <v>3222.7666666666664</v>
          </cell>
          <cell r="P216">
            <v>216</v>
          </cell>
        </row>
        <row r="217">
          <cell r="J217">
            <v>0</v>
          </cell>
          <cell r="K217">
            <v>3219.4159999999997</v>
          </cell>
          <cell r="L217">
            <v>17505.431</v>
          </cell>
          <cell r="M217">
            <v>-4.7</v>
          </cell>
          <cell r="N217">
            <v>3219.0269999999996</v>
          </cell>
          <cell r="O217">
            <v>5.0851063829668419E-2</v>
          </cell>
          <cell r="P217">
            <v>217</v>
          </cell>
        </row>
        <row r="218">
          <cell r="H218">
            <v>0.02</v>
          </cell>
          <cell r="J218">
            <v>-4.7</v>
          </cell>
          <cell r="K218">
            <v>3219.1769999999997</v>
          </cell>
          <cell r="L218">
            <v>2374.7370000000001</v>
          </cell>
          <cell r="M218">
            <v>-5.7</v>
          </cell>
          <cell r="N218">
            <v>3218.9761489361699</v>
          </cell>
          <cell r="O218">
            <v>3219.2659999999992</v>
          </cell>
          <cell r="P218">
            <v>218</v>
          </cell>
          <cell r="Q218">
            <v>-5.0851063829668419E-2</v>
          </cell>
        </row>
        <row r="219">
          <cell r="H219">
            <v>0.02</v>
          </cell>
          <cell r="J219">
            <v>-4.7</v>
          </cell>
          <cell r="K219">
            <v>3219.0269999999996</v>
          </cell>
          <cell r="L219">
            <v>2374.7370000000001</v>
          </cell>
          <cell r="M219">
            <v>4.5000074999999997</v>
          </cell>
          <cell r="N219">
            <v>0</v>
          </cell>
          <cell r="O219">
            <v>-715.38014103309831</v>
          </cell>
          <cell r="P219">
            <v>219</v>
          </cell>
        </row>
        <row r="220">
          <cell r="H220">
            <v>0.02</v>
          </cell>
          <cell r="J220">
            <v>-5.6846020960496153</v>
          </cell>
          <cell r="K220">
            <v>3218.9769319359666</v>
          </cell>
          <cell r="L220">
            <v>-794.69899999999996</v>
          </cell>
          <cell r="M220">
            <v>0</v>
          </cell>
          <cell r="N220">
            <v>3219.2159999999999</v>
          </cell>
          <cell r="O220">
            <v>3219.2159999999999</v>
          </cell>
          <cell r="P220">
            <v>220</v>
          </cell>
        </row>
        <row r="221">
          <cell r="H221">
            <v>39190</v>
          </cell>
          <cell r="I221">
            <v>0</v>
          </cell>
          <cell r="J221">
            <v>-5.4374999999998641</v>
          </cell>
          <cell r="K221">
            <v>3219.1416666666664</v>
          </cell>
          <cell r="L221">
            <v>0.73699999999999999</v>
          </cell>
          <cell r="M221">
            <v>7.3252556203732444E-2</v>
          </cell>
          <cell r="N221" t="str">
            <v>&lt;=esp.prom.</v>
          </cell>
          <cell r="O221">
            <v>3231.00875</v>
          </cell>
          <cell r="P221">
            <v>0</v>
          </cell>
        </row>
        <row r="222">
          <cell r="I222">
            <v>-0.02</v>
          </cell>
          <cell r="J222">
            <v>2</v>
          </cell>
          <cell r="K222">
            <v>5.7499999999989084</v>
          </cell>
          <cell r="L222">
            <v>3230.3287500000006</v>
          </cell>
        </row>
        <row r="223">
          <cell r="I223">
            <v>-0.02</v>
          </cell>
          <cell r="J223">
            <v>2</v>
          </cell>
          <cell r="K223">
            <v>5.3499999999992722</v>
          </cell>
          <cell r="M223">
            <v>3230.5367500000002</v>
          </cell>
        </row>
        <row r="224">
          <cell r="I224">
            <v>-0.02</v>
          </cell>
          <cell r="J224">
            <v>2</v>
          </cell>
          <cell r="K224">
            <v>4.949999999999636</v>
          </cell>
          <cell r="N224">
            <v>3230.7447499999998</v>
          </cell>
        </row>
        <row r="225">
          <cell r="I225">
            <v>-0.02</v>
          </cell>
          <cell r="K225">
            <v>4.8</v>
          </cell>
          <cell r="O225">
            <v>3230.8227499999998</v>
          </cell>
          <cell r="P225" t="str">
            <v>CUNETA TRIANGULAR</v>
          </cell>
        </row>
        <row r="226">
          <cell r="K226">
            <v>0</v>
          </cell>
          <cell r="L226">
            <v>3231.026646464647</v>
          </cell>
          <cell r="M226">
            <v>3231.2266464646468</v>
          </cell>
          <cell r="N226">
            <v>3231.4266464646466</v>
          </cell>
          <cell r="O226">
            <v>3231.5016464646465</v>
          </cell>
          <cell r="P226" t="str">
            <v>ZONA DE VARIANTE</v>
          </cell>
        </row>
        <row r="227">
          <cell r="H227">
            <v>0.02</v>
          </cell>
          <cell r="I227">
            <v>39197</v>
          </cell>
          <cell r="J227">
            <v>-5.2124999999998636</v>
          </cell>
          <cell r="K227">
            <v>3219.8241875000003</v>
          </cell>
          <cell r="L227">
            <v>3231.1308964646469</v>
          </cell>
          <cell r="M227">
            <v>4.5000225</v>
          </cell>
          <cell r="N227">
            <v>3220.2612510125</v>
          </cell>
          <cell r="O227">
            <v>-10000.000000023305</v>
          </cell>
          <cell r="P227">
            <v>227</v>
          </cell>
        </row>
        <row r="228">
          <cell r="H228">
            <v>0.02</v>
          </cell>
          <cell r="I228">
            <v>39199</v>
          </cell>
          <cell r="J228">
            <v>0</v>
          </cell>
          <cell r="K228">
            <v>3220.0587500000001</v>
          </cell>
          <cell r="L228">
            <v>16783.945</v>
          </cell>
          <cell r="M228">
            <v>4.5001224999999998</v>
          </cell>
          <cell r="N228">
            <v>3219.2612510125</v>
          </cell>
          <cell r="O228">
            <v>48220.486251117371</v>
          </cell>
          <cell r="P228">
            <v>228</v>
          </cell>
        </row>
        <row r="229">
          <cell r="H229">
            <v>229</v>
          </cell>
          <cell r="I229">
            <v>17</v>
          </cell>
          <cell r="J229">
            <v>4.5000225</v>
          </cell>
          <cell r="K229">
            <v>3220.2612510125</v>
          </cell>
          <cell r="L229">
            <v>31274.737000000001</v>
          </cell>
          <cell r="M229">
            <v>2.85</v>
          </cell>
          <cell r="N229">
            <v>3219.9959999999996</v>
          </cell>
          <cell r="O229">
            <v>3.7543859649304068E-2</v>
          </cell>
          <cell r="P229">
            <v>229</v>
          </cell>
        </row>
        <row r="230">
          <cell r="H230">
            <v>39201</v>
          </cell>
          <cell r="I230">
            <v>39201</v>
          </cell>
          <cell r="J230">
            <v>4.5000428302036068</v>
          </cell>
          <cell r="K230">
            <v>3220.0579489764323</v>
          </cell>
          <cell r="L230">
            <v>31274.802</v>
          </cell>
          <cell r="M230">
            <v>3.85</v>
          </cell>
          <cell r="N230">
            <v>3220.0335438596489</v>
          </cell>
          <cell r="O230">
            <v>3219.8889999999992</v>
          </cell>
          <cell r="P230">
            <v>230</v>
          </cell>
          <cell r="Q230">
            <v>3.7543859649304068E-2</v>
          </cell>
        </row>
        <row r="231">
          <cell r="I231">
            <v>39203</v>
          </cell>
          <cell r="J231">
            <v>2.85</v>
          </cell>
          <cell r="K231">
            <v>3219.9959999999996</v>
          </cell>
          <cell r="L231">
            <v>25961.62</v>
          </cell>
          <cell r="M231">
            <v>-5.2124999999998636</v>
          </cell>
          <cell r="N231">
            <v>3219.8241875000003</v>
          </cell>
          <cell r="O231">
            <v>0.66666666666666663</v>
          </cell>
          <cell r="P231">
            <v>231</v>
          </cell>
        </row>
        <row r="232">
          <cell r="H232">
            <v>39199</v>
          </cell>
          <cell r="I232">
            <v>39200</v>
          </cell>
          <cell r="J232">
            <v>2.85</v>
          </cell>
          <cell r="K232">
            <v>3220.1459999999997</v>
          </cell>
          <cell r="L232">
            <v>25961.62</v>
          </cell>
          <cell r="M232">
            <v>-6.7124999999998636</v>
          </cell>
          <cell r="N232">
            <v>3218.8241875000003</v>
          </cell>
          <cell r="O232">
            <v>3223.2991875000002</v>
          </cell>
          <cell r="P232">
            <v>232</v>
          </cell>
        </row>
        <row r="233">
          <cell r="I233">
            <v>-0.02</v>
          </cell>
          <cell r="J233">
            <v>0</v>
          </cell>
          <cell r="K233">
            <v>3220.0389999999998</v>
          </cell>
          <cell r="L233">
            <v>16784.356</v>
          </cell>
          <cell r="M233">
            <v>-4.4000000000000004</v>
          </cell>
          <cell r="N233">
            <v>3219.7259999999997</v>
          </cell>
          <cell r="O233">
            <v>3.7045454545477696E-2</v>
          </cell>
          <cell r="P233">
            <v>233</v>
          </cell>
        </row>
        <row r="234">
          <cell r="I234">
            <v>-0.02</v>
          </cell>
          <cell r="J234">
            <v>-4.4000000000000004</v>
          </cell>
          <cell r="K234">
            <v>3219.8759999999997</v>
          </cell>
          <cell r="L234">
            <v>2616.5430000000001</v>
          </cell>
          <cell r="M234">
            <v>-5.4</v>
          </cell>
          <cell r="N234">
            <v>3219.6889545454542</v>
          </cell>
          <cell r="O234">
            <v>3219.8889999999997</v>
          </cell>
          <cell r="P234">
            <v>234</v>
          </cell>
          <cell r="Q234">
            <v>-3.7045454545477696E-2</v>
          </cell>
        </row>
        <row r="235">
          <cell r="J235">
            <v>-4.4000000000000004</v>
          </cell>
          <cell r="K235">
            <v>3219.7259999999997</v>
          </cell>
          <cell r="L235">
            <v>2616.5430000000001</v>
          </cell>
          <cell r="M235">
            <v>4.5000074999999997</v>
          </cell>
          <cell r="N235">
            <v>0</v>
          </cell>
          <cell r="O235">
            <v>-715.51858524680244</v>
          </cell>
          <cell r="P235">
            <v>235</v>
          </cell>
        </row>
        <row r="236">
          <cell r="H236">
            <v>0.02</v>
          </cell>
          <cell r="J236">
            <v>-5.4162525568534772</v>
          </cell>
          <cell r="K236">
            <v>3219.688352462098</v>
          </cell>
          <cell r="L236">
            <v>-655.49300000000005</v>
          </cell>
          <cell r="M236">
            <v>0</v>
          </cell>
          <cell r="N236">
            <v>3219.8389999999999</v>
          </cell>
          <cell r="O236">
            <v>3219.8389999999999</v>
          </cell>
          <cell r="P236">
            <v>236</v>
          </cell>
        </row>
        <row r="237">
          <cell r="H237">
            <v>39200</v>
          </cell>
          <cell r="I237">
            <v>0</v>
          </cell>
          <cell r="J237">
            <v>-5.2124999999998636</v>
          </cell>
          <cell r="K237">
            <v>3219.8241875000003</v>
          </cell>
          <cell r="L237">
            <v>0.54100000000000004</v>
          </cell>
          <cell r="M237">
            <v>5.5123034215598915E-2</v>
          </cell>
          <cell r="N237" t="str">
            <v>&lt;=esp.prom.</v>
          </cell>
          <cell r="P237">
            <v>0</v>
          </cell>
        </row>
        <row r="238">
          <cell r="H238">
            <v>0.02</v>
          </cell>
          <cell r="J238">
            <v>1.5</v>
          </cell>
          <cell r="K238">
            <v>-4.6124999999997272</v>
          </cell>
          <cell r="N238">
            <v>3232.0859191919194</v>
          </cell>
        </row>
        <row r="239">
          <cell r="H239">
            <v>0.02</v>
          </cell>
          <cell r="K239">
            <v>-4.5</v>
          </cell>
          <cell r="O239">
            <v>3232.1586691919192</v>
          </cell>
          <cell r="P239">
            <v>0</v>
          </cell>
        </row>
        <row r="240">
          <cell r="I240">
            <v>-0.02</v>
          </cell>
          <cell r="J240">
            <v>2</v>
          </cell>
          <cell r="K240">
            <v>5.7499999999989084</v>
          </cell>
          <cell r="L240">
            <v>3231.4786691919198</v>
          </cell>
        </row>
        <row r="241">
          <cell r="I241">
            <v>-0.02</v>
          </cell>
          <cell r="J241">
            <v>2</v>
          </cell>
          <cell r="K241">
            <v>5.3499999999992722</v>
          </cell>
          <cell r="M241">
            <v>3231.6866691919195</v>
          </cell>
        </row>
        <row r="242">
          <cell r="I242">
            <v>-0.02</v>
          </cell>
          <cell r="J242">
            <v>2</v>
          </cell>
          <cell r="K242">
            <v>4.949999999999636</v>
          </cell>
          <cell r="N242">
            <v>3231.8946691919191</v>
          </cell>
        </row>
        <row r="243">
          <cell r="I243">
            <v>39217</v>
          </cell>
          <cell r="J243">
            <v>-3.8624999999998635</v>
          </cell>
          <cell r="K243">
            <v>3221.1631666666667</v>
          </cell>
          <cell r="M243">
            <v>4.5000225</v>
          </cell>
          <cell r="N243">
            <v>3221.3079170041665</v>
          </cell>
          <cell r="O243">
            <v>-10000.000000023305</v>
          </cell>
          <cell r="P243">
            <v>243</v>
          </cell>
        </row>
        <row r="244">
          <cell r="I244">
            <v>39219</v>
          </cell>
          <cell r="J244">
            <v>0</v>
          </cell>
          <cell r="K244">
            <v>3221.2404166666665</v>
          </cell>
          <cell r="L244">
            <v>12441.892</v>
          </cell>
          <cell r="M244">
            <v>4.5001224999999998</v>
          </cell>
          <cell r="N244">
            <v>3220.3079170041665</v>
          </cell>
          <cell r="O244">
            <v>48221.532917109042</v>
          </cell>
          <cell r="P244">
            <v>244</v>
          </cell>
        </row>
        <row r="245">
          <cell r="H245">
            <v>245</v>
          </cell>
          <cell r="I245">
            <v>18</v>
          </cell>
          <cell r="J245">
            <v>4.5000225</v>
          </cell>
          <cell r="K245">
            <v>3221.3079170041665</v>
          </cell>
          <cell r="L245">
            <v>26937.698</v>
          </cell>
          <cell r="M245">
            <v>3.3</v>
          </cell>
          <cell r="N245">
            <v>3221.0709999999999</v>
          </cell>
          <cell r="O245">
            <v>1.5757575757561426E-2</v>
          </cell>
          <cell r="P245">
            <v>245</v>
          </cell>
        </row>
        <row r="246">
          <cell r="H246">
            <v>39221</v>
          </cell>
          <cell r="I246">
            <v>39221</v>
          </cell>
          <cell r="J246">
            <v>4.5000443007215187</v>
          </cell>
          <cell r="K246">
            <v>3221.089909788981</v>
          </cell>
          <cell r="L246">
            <v>26937.768</v>
          </cell>
          <cell r="M246">
            <v>4.3</v>
          </cell>
          <cell r="N246">
            <v>3221.0867575757575</v>
          </cell>
          <cell r="O246">
            <v>3221.0189999999998</v>
          </cell>
          <cell r="P246">
            <v>246</v>
          </cell>
          <cell r="Q246">
            <v>1.5757575757561426E-2</v>
          </cell>
        </row>
        <row r="247">
          <cell r="H247">
            <v>0.02</v>
          </cell>
          <cell r="I247">
            <v>39223</v>
          </cell>
          <cell r="J247">
            <v>3.3</v>
          </cell>
          <cell r="K247">
            <v>3221.0709999999999</v>
          </cell>
          <cell r="L247">
            <v>23072.329000000002</v>
          </cell>
          <cell r="M247">
            <v>-3.8624999999998635</v>
          </cell>
          <cell r="N247">
            <v>3221.1631666666667</v>
          </cell>
          <cell r="O247">
            <v>0.66666666666666652</v>
          </cell>
          <cell r="P247">
            <v>247</v>
          </cell>
        </row>
        <row r="248">
          <cell r="H248">
            <v>39219</v>
          </cell>
          <cell r="I248">
            <v>39220</v>
          </cell>
          <cell r="J248">
            <v>3.3</v>
          </cell>
          <cell r="K248">
            <v>3221.221</v>
          </cell>
          <cell r="L248">
            <v>23072.329000000002</v>
          </cell>
          <cell r="M248">
            <v>-5.3624999999998639</v>
          </cell>
          <cell r="N248">
            <v>3220.1631666666667</v>
          </cell>
          <cell r="O248">
            <v>3223.7381666666665</v>
          </cell>
          <cell r="P248">
            <v>248</v>
          </cell>
        </row>
        <row r="249">
          <cell r="I249">
            <v>-0.02</v>
          </cell>
          <cell r="J249">
            <v>0</v>
          </cell>
          <cell r="K249">
            <v>3221.1689999999999</v>
          </cell>
          <cell r="L249">
            <v>12442.386</v>
          </cell>
          <cell r="M249">
            <v>-3.7</v>
          </cell>
          <cell r="N249">
            <v>3220.9110000000001</v>
          </cell>
          <cell r="O249">
            <v>2.9189189189310127E-2</v>
          </cell>
          <cell r="P249">
            <v>249</v>
          </cell>
        </row>
        <row r="250">
          <cell r="I250">
            <v>-0.02</v>
          </cell>
          <cell r="J250">
            <v>-3.7</v>
          </cell>
          <cell r="K250">
            <v>3221.0610000000001</v>
          </cell>
          <cell r="L250">
            <v>524.26099999999997</v>
          </cell>
          <cell r="M250">
            <v>-4.7</v>
          </cell>
          <cell r="N250">
            <v>3220.8818108108107</v>
          </cell>
          <cell r="O250">
            <v>3221.0190000000007</v>
          </cell>
          <cell r="P250">
            <v>250</v>
          </cell>
          <cell r="Q250">
            <v>-2.9189189189310127E-2</v>
          </cell>
        </row>
        <row r="251">
          <cell r="J251">
            <v>-3.7</v>
          </cell>
          <cell r="K251">
            <v>3220.9110000000001</v>
          </cell>
          <cell r="L251">
            <v>524.26099999999997</v>
          </cell>
          <cell r="M251">
            <v>4.5000074999999997</v>
          </cell>
          <cell r="N251">
            <v>0</v>
          </cell>
          <cell r="O251">
            <v>-715.76969593939566</v>
          </cell>
          <cell r="P251">
            <v>251</v>
          </cell>
        </row>
        <row r="252">
          <cell r="H252">
            <v>0.02</v>
          </cell>
          <cell r="J252">
            <v>-4.2655101752397657</v>
          </cell>
          <cell r="K252">
            <v>3220.8944932165068</v>
          </cell>
          <cell r="L252">
            <v>-1297.192</v>
          </cell>
          <cell r="M252">
            <v>0</v>
          </cell>
          <cell r="N252">
            <v>3220.9690000000001</v>
          </cell>
          <cell r="O252">
            <v>3220.9690000000001</v>
          </cell>
          <cell r="P252">
            <v>252</v>
          </cell>
        </row>
        <row r="253">
          <cell r="H253">
            <v>39220</v>
          </cell>
          <cell r="I253">
            <v>0</v>
          </cell>
          <cell r="J253">
            <v>-3.8624999999998635</v>
          </cell>
          <cell r="K253">
            <v>3221.1631666666667</v>
          </cell>
          <cell r="L253">
            <v>0.91500000000000004</v>
          </cell>
          <cell r="M253">
            <v>0.10684211675183163</v>
          </cell>
          <cell r="N253" t="str">
            <v>&lt;=esp.prom.</v>
          </cell>
        </row>
        <row r="254">
          <cell r="H254">
            <v>0.02</v>
          </cell>
          <cell r="K254">
            <v>-4.5</v>
          </cell>
          <cell r="O254">
            <v>3232.7098181818183</v>
          </cell>
          <cell r="P254">
            <v>0</v>
          </cell>
        </row>
        <row r="255">
          <cell r="I255">
            <v>-0.02</v>
          </cell>
          <cell r="J255">
            <v>2</v>
          </cell>
          <cell r="K255">
            <v>5.2499999999998179</v>
          </cell>
          <cell r="L255">
            <v>3231.9109594594597</v>
          </cell>
          <cell r="M255">
            <v>3232.2898181818182</v>
          </cell>
        </row>
        <row r="256">
          <cell r="I256">
            <v>-0.02</v>
          </cell>
          <cell r="J256">
            <v>2</v>
          </cell>
          <cell r="K256">
            <v>4.949999999999636</v>
          </cell>
          <cell r="N256">
            <v>3232.4458181818181</v>
          </cell>
        </row>
        <row r="257">
          <cell r="I257">
            <v>-0.02</v>
          </cell>
          <cell r="K257">
            <v>4.8</v>
          </cell>
          <cell r="O257">
            <v>3232.5238181818181</v>
          </cell>
          <cell r="P257" t="str">
            <v>CUNETA TRIANGULAR</v>
          </cell>
        </row>
        <row r="258">
          <cell r="K258">
            <v>0</v>
          </cell>
          <cell r="L258">
            <v>3232.6240000000003</v>
          </cell>
          <cell r="M258">
            <v>3232.9300934343432</v>
          </cell>
          <cell r="N258">
            <v>3233.0800934343433</v>
          </cell>
          <cell r="O258">
            <v>3233.1550934343431</v>
          </cell>
          <cell r="P258" t="str">
            <v>ZONA RURAL</v>
          </cell>
        </row>
        <row r="259">
          <cell r="H259">
            <v>0.02</v>
          </cell>
          <cell r="I259">
            <v>39237</v>
          </cell>
          <cell r="J259">
            <v>-4.0874999999998636</v>
          </cell>
          <cell r="K259">
            <v>3222.3403333333335</v>
          </cell>
          <cell r="L259">
            <v>3232.7333695652178</v>
          </cell>
          <cell r="M259">
            <v>4.5000225</v>
          </cell>
          <cell r="N259">
            <v>3222.3545829958334</v>
          </cell>
          <cell r="O259">
            <v>-10000.000000023305</v>
          </cell>
          <cell r="P259">
            <v>259</v>
          </cell>
        </row>
        <row r="260">
          <cell r="H260">
            <v>0.02</v>
          </cell>
          <cell r="I260">
            <v>39239</v>
          </cell>
          <cell r="J260">
            <v>0</v>
          </cell>
          <cell r="K260">
            <v>3222.4220833333334</v>
          </cell>
          <cell r="L260">
            <v>13171.483</v>
          </cell>
          <cell r="M260">
            <v>4.5001224999999998</v>
          </cell>
          <cell r="N260">
            <v>3221.3545829958334</v>
          </cell>
          <cell r="O260">
            <v>48222.579583100705</v>
          </cell>
          <cell r="P260">
            <v>260</v>
          </cell>
        </row>
        <row r="261">
          <cell r="H261">
            <v>261</v>
          </cell>
          <cell r="I261">
            <v>19</v>
          </cell>
          <cell r="J261">
            <v>4.5000225</v>
          </cell>
          <cell r="K261">
            <v>3222.3545829958334</v>
          </cell>
          <cell r="L261">
            <v>27672.303</v>
          </cell>
          <cell r="M261">
            <v>3.6</v>
          </cell>
          <cell r="N261">
            <v>3222.1679999999997</v>
          </cell>
          <cell r="O261">
            <v>-2.7777777768278622E-4</v>
          </cell>
          <cell r="P261">
            <v>261</v>
          </cell>
        </row>
        <row r="262">
          <cell r="H262">
            <v>39241</v>
          </cell>
          <cell r="I262">
            <v>39241</v>
          </cell>
          <cell r="J262">
            <v>4.500041183300727</v>
          </cell>
          <cell r="K262">
            <v>3222.16774998856</v>
          </cell>
          <cell r="L262">
            <v>27672.363000000001</v>
          </cell>
          <cell r="M262">
            <v>4.5999999999999996</v>
          </cell>
          <cell r="N262">
            <v>3222.167722222222</v>
          </cell>
          <cell r="O262">
            <v>3222.1689999999994</v>
          </cell>
          <cell r="P262">
            <v>262</v>
          </cell>
          <cell r="Q262">
            <v>-2.7777777768278622E-4</v>
          </cell>
        </row>
        <row r="263">
          <cell r="I263">
            <v>39243</v>
          </cell>
          <cell r="J263">
            <v>3.6</v>
          </cell>
          <cell r="K263">
            <v>3222.1679999999997</v>
          </cell>
          <cell r="L263">
            <v>24772.278999999999</v>
          </cell>
          <cell r="M263">
            <v>-4.0874999999998636</v>
          </cell>
          <cell r="N263">
            <v>3222.3403333333335</v>
          </cell>
          <cell r="O263">
            <v>0.66666666666666663</v>
          </cell>
          <cell r="P263">
            <v>263</v>
          </cell>
        </row>
        <row r="264">
          <cell r="H264">
            <v>39239</v>
          </cell>
          <cell r="I264">
            <v>39240</v>
          </cell>
          <cell r="J264">
            <v>3.6</v>
          </cell>
          <cell r="K264">
            <v>3222.3179999999998</v>
          </cell>
          <cell r="L264">
            <v>24772.278999999999</v>
          </cell>
          <cell r="M264">
            <v>-5.5874999999998636</v>
          </cell>
          <cell r="N264">
            <v>3221.3403333333335</v>
          </cell>
          <cell r="O264">
            <v>3225.0653333333335</v>
          </cell>
          <cell r="P264">
            <v>264</v>
          </cell>
        </row>
        <row r="265">
          <cell r="J265">
            <v>0</v>
          </cell>
          <cell r="K265">
            <v>3222.3189999999995</v>
          </cell>
          <cell r="L265">
            <v>13171.932000000001</v>
          </cell>
          <cell r="M265">
            <v>-3.4</v>
          </cell>
          <cell r="N265">
            <v>3222.1079999999993</v>
          </cell>
          <cell r="O265">
            <v>1.7941176470685598E-2</v>
          </cell>
          <cell r="P265">
            <v>265</v>
          </cell>
        </row>
        <row r="266">
          <cell r="H266">
            <v>0.01</v>
          </cell>
          <cell r="J266">
            <v>-3.4</v>
          </cell>
          <cell r="K266">
            <v>3222.2579999999994</v>
          </cell>
          <cell r="L266">
            <v>2216.1509999999998</v>
          </cell>
          <cell r="M266">
            <v>-4.4000000000000004</v>
          </cell>
          <cell r="N266">
            <v>3222.0900588235286</v>
          </cell>
          <cell r="O266">
            <v>3222.1689999999994</v>
          </cell>
          <cell r="P266">
            <v>266</v>
          </cell>
          <cell r="Q266">
            <v>-1.7941176470685598E-2</v>
          </cell>
        </row>
        <row r="267">
          <cell r="H267">
            <v>0.01</v>
          </cell>
          <cell r="J267">
            <v>-3.4</v>
          </cell>
          <cell r="K267">
            <v>3222.1079999999993</v>
          </cell>
          <cell r="L267">
            <v>2216.1509999999998</v>
          </cell>
          <cell r="M267">
            <v>4.5000074999999997</v>
          </cell>
          <cell r="N267">
            <v>0</v>
          </cell>
          <cell r="O267">
            <v>-716.02525106902601</v>
          </cell>
          <cell r="P267">
            <v>267</v>
          </cell>
        </row>
        <row r="268">
          <cell r="H268">
            <v>0.01</v>
          </cell>
          <cell r="J268">
            <v>-4.4646516548302344</v>
          </cell>
          <cell r="K268">
            <v>3222.0888988967799</v>
          </cell>
          <cell r="L268">
            <v>-1214.261</v>
          </cell>
          <cell r="M268">
            <v>0</v>
          </cell>
          <cell r="N268">
            <v>3222.1189999999997</v>
          </cell>
          <cell r="O268">
            <v>3222.1189999999997</v>
          </cell>
          <cell r="P268">
            <v>268</v>
          </cell>
        </row>
        <row r="269">
          <cell r="H269">
            <v>39240</v>
          </cell>
          <cell r="I269">
            <v>0</v>
          </cell>
          <cell r="J269">
            <v>-4.0874999999998636</v>
          </cell>
          <cell r="K269">
            <v>3222.3403333333335</v>
          </cell>
          <cell r="L269">
            <v>1.0029999999999999</v>
          </cell>
          <cell r="M269">
            <v>0.11428756777169435</v>
          </cell>
          <cell r="N269" t="str">
            <v>&lt;=esp.prom.</v>
          </cell>
        </row>
        <row r="270">
          <cell r="I270">
            <v>-0.02</v>
          </cell>
          <cell r="J270">
            <v>2</v>
          </cell>
          <cell r="K270">
            <v>4.7999999999996357</v>
          </cell>
          <cell r="N270">
            <v>3233.5034949494952</v>
          </cell>
        </row>
        <row r="271">
          <cell r="I271">
            <v>-0.02</v>
          </cell>
          <cell r="K271">
            <v>4.6499999999999995</v>
          </cell>
          <cell r="O271">
            <v>3233.5814949494952</v>
          </cell>
          <cell r="P271" t="str">
            <v>CUNETA TRIANGULAR</v>
          </cell>
        </row>
        <row r="272">
          <cell r="K272">
            <v>0</v>
          </cell>
          <cell r="L272">
            <v>3233.614</v>
          </cell>
          <cell r="M272">
            <v>3233.9530227272726</v>
          </cell>
          <cell r="N272">
            <v>3234.1030227272727</v>
          </cell>
          <cell r="O272">
            <v>3234.1780227272725</v>
          </cell>
          <cell r="P272" t="str">
            <v>ZONA RURAL</v>
          </cell>
        </row>
        <row r="273">
          <cell r="H273">
            <v>0</v>
          </cell>
          <cell r="J273">
            <v>1.5</v>
          </cell>
          <cell r="K273">
            <v>-4.4374999999998632</v>
          </cell>
          <cell r="L273">
            <v>3233.6048639705882</v>
          </cell>
          <cell r="M273">
            <v>3233.9530227272726</v>
          </cell>
          <cell r="P273" t="str">
            <v>CUNETA EXISTENTE</v>
          </cell>
        </row>
        <row r="274">
          <cell r="H274">
            <v>0</v>
          </cell>
          <cell r="J274">
            <v>1.5</v>
          </cell>
          <cell r="K274">
            <v>-4.2124999999997268</v>
          </cell>
          <cell r="N274">
            <v>3234.1030227272727</v>
          </cell>
        </row>
        <row r="275">
          <cell r="H275">
            <v>0</v>
          </cell>
          <cell r="I275">
            <v>39257</v>
          </cell>
          <cell r="J275">
            <v>-4.7374999999998639</v>
          </cell>
          <cell r="K275">
            <v>3223.509</v>
          </cell>
          <cell r="M275">
            <v>4.5000225</v>
          </cell>
          <cell r="N275">
            <v>3223.5137495500003</v>
          </cell>
          <cell r="O275">
            <v>-10000.000000023305</v>
          </cell>
          <cell r="P275">
            <v>275</v>
          </cell>
        </row>
        <row r="276">
          <cell r="I276">
            <v>39259</v>
          </cell>
          <cell r="J276">
            <v>0</v>
          </cell>
          <cell r="K276">
            <v>3223.6037500000002</v>
          </cell>
          <cell r="L276">
            <v>15271.598</v>
          </cell>
          <cell r="M276">
            <v>4.5001224999999998</v>
          </cell>
          <cell r="N276">
            <v>3222.5137495500003</v>
          </cell>
          <cell r="O276">
            <v>48223.738749654876</v>
          </cell>
          <cell r="P276">
            <v>276</v>
          </cell>
        </row>
        <row r="277">
          <cell r="H277">
            <v>277</v>
          </cell>
          <cell r="I277">
            <v>20</v>
          </cell>
          <cell r="J277">
            <v>4.5000225</v>
          </cell>
          <cell r="K277">
            <v>3223.5137495500003</v>
          </cell>
          <cell r="L277">
            <v>29777.685000000001</v>
          </cell>
          <cell r="M277">
            <v>3.65</v>
          </cell>
          <cell r="N277">
            <v>3223.3019999999997</v>
          </cell>
          <cell r="O277">
            <v>-9.8630136985775555E-3</v>
          </cell>
          <cell r="P277">
            <v>277</v>
          </cell>
        </row>
        <row r="278">
          <cell r="H278">
            <v>39261</v>
          </cell>
          <cell r="I278">
            <v>39261</v>
          </cell>
          <cell r="J278">
            <v>4.5000445133550686</v>
          </cell>
          <cell r="K278">
            <v>3223.2936159993196</v>
          </cell>
          <cell r="L278">
            <v>29777.756000000001</v>
          </cell>
          <cell r="M278">
            <v>4.6500000000000004</v>
          </cell>
          <cell r="N278">
            <v>3223.2921369863011</v>
          </cell>
          <cell r="O278">
            <v>3223.3379999999993</v>
          </cell>
          <cell r="P278">
            <v>278</v>
          </cell>
          <cell r="Q278">
            <v>-9.8630136985775555E-3</v>
          </cell>
        </row>
        <row r="279">
          <cell r="I279">
            <v>39263</v>
          </cell>
          <cell r="J279">
            <v>3.65</v>
          </cell>
          <cell r="K279">
            <v>3223.3019999999997</v>
          </cell>
          <cell r="L279">
            <v>27037.809000000001</v>
          </cell>
          <cell r="M279">
            <v>-4.7374999999998639</v>
          </cell>
          <cell r="N279">
            <v>3223.509</v>
          </cell>
          <cell r="O279">
            <v>0.66666666666666663</v>
          </cell>
          <cell r="P279">
            <v>279</v>
          </cell>
        </row>
        <row r="280">
          <cell r="H280">
            <v>39259</v>
          </cell>
          <cell r="I280">
            <v>39260</v>
          </cell>
          <cell r="J280">
            <v>3.65</v>
          </cell>
          <cell r="K280">
            <v>3223.4519999999998</v>
          </cell>
          <cell r="L280">
            <v>27037.809000000001</v>
          </cell>
          <cell r="M280">
            <v>-6.2374999999998639</v>
          </cell>
          <cell r="N280">
            <v>3222.509</v>
          </cell>
          <cell r="O280">
            <v>3226.6673333333333</v>
          </cell>
          <cell r="P280">
            <v>280</v>
          </cell>
        </row>
        <row r="281">
          <cell r="H281">
            <v>-0.01</v>
          </cell>
          <cell r="J281">
            <v>0</v>
          </cell>
          <cell r="K281">
            <v>3223.4879999999998</v>
          </cell>
          <cell r="L281">
            <v>15272.144</v>
          </cell>
          <cell r="M281">
            <v>-3.15</v>
          </cell>
          <cell r="N281">
            <v>3223.2819999999997</v>
          </cell>
          <cell r="O281">
            <v>1.777777777761002E-2</v>
          </cell>
          <cell r="P281">
            <v>281</v>
          </cell>
        </row>
        <row r="282">
          <cell r="H282">
            <v>-0.01</v>
          </cell>
          <cell r="J282">
            <v>-3.15</v>
          </cell>
          <cell r="K282">
            <v>3223.4319999999998</v>
          </cell>
          <cell r="L282">
            <v>5118.2449999999999</v>
          </cell>
          <cell r="M282">
            <v>-4.1500000000000004</v>
          </cell>
          <cell r="N282">
            <v>3223.2642222222221</v>
          </cell>
          <cell r="O282">
            <v>3223.3379999999993</v>
          </cell>
          <cell r="P282">
            <v>282</v>
          </cell>
          <cell r="Q282">
            <v>-1.777777777761002E-2</v>
          </cell>
        </row>
        <row r="283">
          <cell r="I283">
            <v>-0.02</v>
          </cell>
          <cell r="J283">
            <v>-3.15</v>
          </cell>
          <cell r="K283">
            <v>3223.2819999999997</v>
          </cell>
          <cell r="L283">
            <v>5118.2449999999999</v>
          </cell>
          <cell r="M283">
            <v>4.5000074999999997</v>
          </cell>
          <cell r="N283">
            <v>0</v>
          </cell>
          <cell r="O283">
            <v>-716.28502841384159</v>
          </cell>
          <cell r="P283">
            <v>283</v>
          </cell>
        </row>
        <row r="284">
          <cell r="I284">
            <v>-0.02</v>
          </cell>
          <cell r="J284">
            <v>-5.1308219178079728</v>
          </cell>
          <cell r="K284">
            <v>3223.246785388128</v>
          </cell>
          <cell r="L284">
            <v>-1266.4680000000001</v>
          </cell>
          <cell r="M284">
            <v>0</v>
          </cell>
          <cell r="N284">
            <v>3223.288</v>
          </cell>
          <cell r="O284">
            <v>3223.288</v>
          </cell>
          <cell r="P284">
            <v>284</v>
          </cell>
        </row>
        <row r="285">
          <cell r="H285">
            <v>39260</v>
          </cell>
          <cell r="I285">
            <v>0</v>
          </cell>
          <cell r="J285">
            <v>-4.7374999999998639</v>
          </cell>
          <cell r="K285">
            <v>3223.509</v>
          </cell>
          <cell r="L285">
            <v>1.357</v>
          </cell>
          <cell r="M285">
            <v>0.14383845965341407</v>
          </cell>
          <cell r="N285" t="str">
            <v>&lt;=esp.prom.</v>
          </cell>
          <cell r="O285">
            <v>3234.5756767676762</v>
          </cell>
          <cell r="P285" t="str">
            <v>CUNETA TRIANGULAR</v>
          </cell>
        </row>
        <row r="286">
          <cell r="K286">
            <v>0</v>
          </cell>
          <cell r="L286">
            <v>3234.5840000000003</v>
          </cell>
          <cell r="M286">
            <v>3234.9124570707068</v>
          </cell>
          <cell r="N286">
            <v>3235.0624570707068</v>
          </cell>
          <cell r="O286">
            <v>3235.1374570707067</v>
          </cell>
          <cell r="P286" t="str">
            <v>ZONA RURAL</v>
          </cell>
        </row>
        <row r="287">
          <cell r="H287">
            <v>-0.02</v>
          </cell>
          <cell r="J287">
            <v>1.5</v>
          </cell>
          <cell r="K287">
            <v>-4.0374999999998629</v>
          </cell>
          <cell r="L287">
            <v>3234.5534128787881</v>
          </cell>
          <cell r="M287">
            <v>3234.8317070707067</v>
          </cell>
          <cell r="P287" t="str">
            <v>CUNETA EXISTENTE</v>
          </cell>
        </row>
        <row r="288">
          <cell r="H288">
            <v>-0.02</v>
          </cell>
          <cell r="J288">
            <v>1.5</v>
          </cell>
          <cell r="K288">
            <v>-3.8124999999997269</v>
          </cell>
          <cell r="N288">
            <v>3234.9862070707068</v>
          </cell>
        </row>
        <row r="289">
          <cell r="H289">
            <v>-0.02</v>
          </cell>
          <cell r="K289">
            <v>-3.6999999999999997</v>
          </cell>
          <cell r="O289">
            <v>3235.0634570707066</v>
          </cell>
          <cell r="P289">
            <v>0</v>
          </cell>
        </row>
        <row r="290">
          <cell r="I290">
            <v>-0.02</v>
          </cell>
          <cell r="J290">
            <v>2</v>
          </cell>
          <cell r="K290">
            <v>4.9499999999998181</v>
          </cell>
          <cell r="L290">
            <v>3234.5203571428574</v>
          </cell>
          <cell r="M290">
            <v>3234.8134570707066</v>
          </cell>
        </row>
        <row r="291">
          <cell r="I291">
            <v>39277</v>
          </cell>
          <cell r="J291">
            <v>-4.8374999999998636</v>
          </cell>
          <cell r="K291">
            <v>3224.6886666666664</v>
          </cell>
          <cell r="M291">
            <v>4.5000225</v>
          </cell>
          <cell r="N291">
            <v>3224.6954162166667</v>
          </cell>
          <cell r="O291">
            <v>-10000.000000023305</v>
          </cell>
          <cell r="P291">
            <v>291</v>
          </cell>
        </row>
        <row r="292">
          <cell r="I292">
            <v>39279</v>
          </cell>
          <cell r="J292">
            <v>0</v>
          </cell>
          <cell r="K292">
            <v>3224.7854166666666</v>
          </cell>
          <cell r="L292">
            <v>15599.665000000001</v>
          </cell>
          <cell r="M292">
            <v>4.5001224999999998</v>
          </cell>
          <cell r="N292">
            <v>3223.6954162166667</v>
          </cell>
          <cell r="O292">
            <v>48224.92041632154</v>
          </cell>
          <cell r="P292">
            <v>292</v>
          </cell>
        </row>
        <row r="293">
          <cell r="H293">
            <v>293</v>
          </cell>
          <cell r="I293">
            <v>21</v>
          </cell>
          <cell r="J293">
            <v>4.5000225</v>
          </cell>
          <cell r="K293">
            <v>3224.6954162166667</v>
          </cell>
          <cell r="L293">
            <v>30111.069</v>
          </cell>
          <cell r="M293">
            <v>3.8</v>
          </cell>
          <cell r="N293">
            <v>3224.5579999999995</v>
          </cell>
          <cell r="O293">
            <v>-1.1842105262985569E-2</v>
          </cell>
          <cell r="P293">
            <v>293</v>
          </cell>
        </row>
        <row r="294">
          <cell r="H294">
            <v>39281</v>
          </cell>
          <cell r="I294">
            <v>39281</v>
          </cell>
          <cell r="J294">
            <v>4.5000370706129349</v>
          </cell>
          <cell r="K294">
            <v>3224.5497100873213</v>
          </cell>
          <cell r="L294">
            <v>30111.116000000002</v>
          </cell>
          <cell r="M294">
            <v>4.8</v>
          </cell>
          <cell r="N294">
            <v>3224.5461578947366</v>
          </cell>
          <cell r="O294">
            <v>3224.6029999999987</v>
          </cell>
          <cell r="P294">
            <v>294</v>
          </cell>
          <cell r="Q294">
            <v>-1.1842105262985569E-2</v>
          </cell>
        </row>
        <row r="295">
          <cell r="H295">
            <v>-0.02</v>
          </cell>
          <cell r="I295">
            <v>39283</v>
          </cell>
          <cell r="J295">
            <v>3.8</v>
          </cell>
          <cell r="K295">
            <v>3224.5579999999995</v>
          </cell>
          <cell r="L295">
            <v>27853.809000000001</v>
          </cell>
          <cell r="M295">
            <v>-4.8374999999998636</v>
          </cell>
          <cell r="N295">
            <v>3224.6886666666664</v>
          </cell>
          <cell r="O295">
            <v>0.66666666666666663</v>
          </cell>
          <cell r="P295">
            <v>295</v>
          </cell>
        </row>
        <row r="296">
          <cell r="H296">
            <v>39279</v>
          </cell>
          <cell r="I296">
            <v>39280</v>
          </cell>
          <cell r="J296">
            <v>3.8</v>
          </cell>
          <cell r="K296">
            <v>3224.7079999999996</v>
          </cell>
          <cell r="L296">
            <v>27853.809000000001</v>
          </cell>
          <cell r="M296">
            <v>-6.3374999999998636</v>
          </cell>
          <cell r="N296">
            <v>3223.6886666666664</v>
          </cell>
          <cell r="O296">
            <v>3227.9136666666664</v>
          </cell>
          <cell r="P296">
            <v>296</v>
          </cell>
        </row>
        <row r="297">
          <cell r="I297">
            <v>-0.02</v>
          </cell>
          <cell r="J297">
            <v>0</v>
          </cell>
          <cell r="K297">
            <v>3224.7529999999997</v>
          </cell>
          <cell r="L297">
            <v>15599.833000000001</v>
          </cell>
          <cell r="M297">
            <v>-3.2</v>
          </cell>
          <cell r="N297">
            <v>3224.5379999999996</v>
          </cell>
          <cell r="O297">
            <v>2.0312499999818101E-2</v>
          </cell>
          <cell r="P297">
            <v>297</v>
          </cell>
        </row>
        <row r="298">
          <cell r="I298">
            <v>-0.02</v>
          </cell>
          <cell r="J298">
            <v>-3.2</v>
          </cell>
          <cell r="K298">
            <v>3224.6879999999996</v>
          </cell>
          <cell r="L298">
            <v>5280.7269999999999</v>
          </cell>
          <cell r="M298">
            <v>-4.2</v>
          </cell>
          <cell r="N298">
            <v>3224.5176874999997</v>
          </cell>
          <cell r="O298">
            <v>3224.6029999999992</v>
          </cell>
          <cell r="P298">
            <v>298</v>
          </cell>
          <cell r="Q298">
            <v>-2.0312499999818101E-2</v>
          </cell>
        </row>
        <row r="299">
          <cell r="I299">
            <v>-0.02</v>
          </cell>
          <cell r="J299">
            <v>-3.2</v>
          </cell>
          <cell r="K299">
            <v>3224.5379999999996</v>
          </cell>
          <cell r="L299">
            <v>5280.7269999999999</v>
          </cell>
          <cell r="M299">
            <v>4.5000074999999997</v>
          </cell>
          <cell r="N299">
            <v>0</v>
          </cell>
          <cell r="O299">
            <v>-716.56613905643496</v>
          </cell>
          <cell r="P299">
            <v>299</v>
          </cell>
        </row>
        <row r="300">
          <cell r="J300">
            <v>-5.1220628525376632</v>
          </cell>
          <cell r="K300">
            <v>3224.4989580983079</v>
          </cell>
          <cell r="L300">
            <v>-917</v>
          </cell>
          <cell r="M300">
            <v>0</v>
          </cell>
          <cell r="N300">
            <v>3224.5529999999999</v>
          </cell>
          <cell r="O300">
            <v>3224.5529999999999</v>
          </cell>
          <cell r="P300">
            <v>300</v>
          </cell>
        </row>
        <row r="301">
          <cell r="H301">
            <v>39280</v>
          </cell>
          <cell r="I301">
            <v>0</v>
          </cell>
          <cell r="J301">
            <v>-4.8374999999998636</v>
          </cell>
          <cell r="K301">
            <v>3224.6886666666664</v>
          </cell>
          <cell r="L301">
            <v>0.6</v>
          </cell>
          <cell r="M301">
            <v>6.3292399670087915E-2</v>
          </cell>
          <cell r="N301" t="str">
            <v>&lt;=esp.prom.</v>
          </cell>
          <cell r="P301" t="str">
            <v>CUNETA EXISTENTE</v>
          </cell>
        </row>
        <row r="302">
          <cell r="H302">
            <v>-0.02</v>
          </cell>
          <cell r="J302">
            <v>1.5</v>
          </cell>
          <cell r="K302">
            <v>-4.2054999999997564</v>
          </cell>
          <cell r="N302">
            <v>3235.8591533833969</v>
          </cell>
        </row>
        <row r="303">
          <cell r="H303">
            <v>-0.02</v>
          </cell>
          <cell r="K303">
            <v>-4.0930000000000293</v>
          </cell>
          <cell r="O303">
            <v>3235.9364033833967</v>
          </cell>
          <cell r="P303">
            <v>0</v>
          </cell>
        </row>
        <row r="304">
          <cell r="I304">
            <v>-0.02</v>
          </cell>
          <cell r="J304">
            <v>2</v>
          </cell>
          <cell r="K304">
            <v>4.9499999999998181</v>
          </cell>
          <cell r="L304">
            <v>3235.4146953125005</v>
          </cell>
          <cell r="M304">
            <v>3235.6942633833964</v>
          </cell>
        </row>
        <row r="305">
          <cell r="I305">
            <v>-0.02</v>
          </cell>
          <cell r="J305">
            <v>2</v>
          </cell>
          <cell r="K305">
            <v>4.6499999999996362</v>
          </cell>
          <cell r="N305">
            <v>3235.8502633833969</v>
          </cell>
        </row>
        <row r="306">
          <cell r="I306">
            <v>-0.02</v>
          </cell>
          <cell r="K306">
            <v>4.5</v>
          </cell>
          <cell r="O306">
            <v>3235.9282633833964</v>
          </cell>
          <cell r="P306" t="str">
            <v>CUNETA TRIANGULAR</v>
          </cell>
        </row>
        <row r="307">
          <cell r="I307">
            <v>39297</v>
          </cell>
          <cell r="J307">
            <v>-4.8374999999998636</v>
          </cell>
          <cell r="K307">
            <v>3225.8703333333333</v>
          </cell>
          <cell r="L307">
            <v>3235.498</v>
          </cell>
          <cell r="M307">
            <v>4.5000225</v>
          </cell>
          <cell r="N307">
            <v>3225.8770828833335</v>
          </cell>
          <cell r="O307">
            <v>-10000.000000023305</v>
          </cell>
          <cell r="P307">
            <v>307</v>
          </cell>
        </row>
        <row r="308">
          <cell r="H308">
            <v>-0.02</v>
          </cell>
          <cell r="I308">
            <v>39299</v>
          </cell>
          <cell r="J308">
            <v>0</v>
          </cell>
          <cell r="K308">
            <v>3225.9670833333334</v>
          </cell>
          <cell r="L308">
            <v>15605.382</v>
          </cell>
          <cell r="M308">
            <v>4.5001224999999998</v>
          </cell>
          <cell r="N308">
            <v>3224.8770828833335</v>
          </cell>
          <cell r="O308">
            <v>48226.102082988211</v>
          </cell>
          <cell r="P308">
            <v>308</v>
          </cell>
        </row>
        <row r="309">
          <cell r="H309">
            <v>309</v>
          </cell>
          <cell r="I309">
            <v>22</v>
          </cell>
          <cell r="J309">
            <v>4.5000225</v>
          </cell>
          <cell r="K309">
            <v>3225.8770828833335</v>
          </cell>
          <cell r="L309">
            <v>30122.103999999999</v>
          </cell>
          <cell r="M309">
            <v>3.9</v>
          </cell>
          <cell r="N309">
            <v>3225.665</v>
          </cell>
          <cell r="O309">
            <v>-1.8717948717949177E-2</v>
          </cell>
          <cell r="P309">
            <v>309</v>
          </cell>
        </row>
        <row r="310">
          <cell r="H310">
            <v>39301</v>
          </cell>
          <cell r="I310">
            <v>39301</v>
          </cell>
          <cell r="J310">
            <v>4.5000448314491726</v>
          </cell>
          <cell r="K310">
            <v>3225.6537683916163</v>
          </cell>
          <cell r="L310">
            <v>30122.175999999999</v>
          </cell>
          <cell r="M310">
            <v>4.9000000000000004</v>
          </cell>
          <cell r="N310">
            <v>3225.646282051282</v>
          </cell>
          <cell r="O310">
            <v>3225.7379999999998</v>
          </cell>
          <cell r="P310">
            <v>310</v>
          </cell>
          <cell r="Q310">
            <v>-1.8717948717949177E-2</v>
          </cell>
        </row>
        <row r="311">
          <cell r="I311">
            <v>39303</v>
          </cell>
          <cell r="J311">
            <v>3.9</v>
          </cell>
          <cell r="K311">
            <v>3225.665</v>
          </cell>
          <cell r="L311">
            <v>28186.635999999999</v>
          </cell>
          <cell r="M311">
            <v>-4.8374999999998636</v>
          </cell>
          <cell r="N311">
            <v>3225.8703333333333</v>
          </cell>
          <cell r="O311">
            <v>0.66666666666666663</v>
          </cell>
          <cell r="P311">
            <v>311</v>
          </cell>
        </row>
        <row r="312">
          <cell r="H312">
            <v>39299</v>
          </cell>
          <cell r="I312">
            <v>39300</v>
          </cell>
          <cell r="J312">
            <v>3.9</v>
          </cell>
          <cell r="K312">
            <v>3225.8150000000001</v>
          </cell>
          <cell r="L312">
            <v>28186.635999999999</v>
          </cell>
          <cell r="M312">
            <v>-6.3374999999998636</v>
          </cell>
          <cell r="N312">
            <v>3224.8703333333333</v>
          </cell>
          <cell r="O312">
            <v>3229.0953333333332</v>
          </cell>
          <cell r="P312">
            <v>312</v>
          </cell>
        </row>
        <row r="313">
          <cell r="I313">
            <v>-0.02</v>
          </cell>
          <cell r="J313">
            <v>0</v>
          </cell>
          <cell r="K313">
            <v>3225.8879999999999</v>
          </cell>
          <cell r="L313">
            <v>15605.815000000001</v>
          </cell>
          <cell r="M313">
            <v>-3</v>
          </cell>
          <cell r="N313">
            <v>3225.7350000000001</v>
          </cell>
          <cell r="O313">
            <v>9.9999999974897946E-4</v>
          </cell>
          <cell r="P313">
            <v>313</v>
          </cell>
        </row>
        <row r="314">
          <cell r="J314">
            <v>-3</v>
          </cell>
          <cell r="K314">
            <v>3225.8850000000002</v>
          </cell>
          <cell r="L314">
            <v>5928.1559999999999</v>
          </cell>
          <cell r="M314">
            <v>-4</v>
          </cell>
          <cell r="N314">
            <v>3225.7340000000004</v>
          </cell>
          <cell r="O314">
            <v>3225.7379999999994</v>
          </cell>
          <cell r="P314">
            <v>314</v>
          </cell>
          <cell r="Q314">
            <v>-9.9999999974897946E-4</v>
          </cell>
        </row>
        <row r="315">
          <cell r="H315">
            <v>-0.02</v>
          </cell>
          <cell r="J315">
            <v>-3</v>
          </cell>
          <cell r="K315">
            <v>3225.7350000000001</v>
          </cell>
          <cell r="L315">
            <v>5928.1559999999999</v>
          </cell>
          <cell r="M315">
            <v>4.5000074999999997</v>
          </cell>
          <cell r="N315">
            <v>0</v>
          </cell>
          <cell r="O315">
            <v>-716.81836085828752</v>
          </cell>
          <cell r="P315">
            <v>315</v>
          </cell>
        </row>
        <row r="316">
          <cell r="H316">
            <v>-0.02</v>
          </cell>
          <cell r="J316">
            <v>-5.0435653480208726</v>
          </cell>
          <cell r="K316">
            <v>3225.7329564346528</v>
          </cell>
          <cell r="L316">
            <v>-663.84199999999998</v>
          </cell>
          <cell r="M316">
            <v>0</v>
          </cell>
          <cell r="N316">
            <v>3225.6880000000001</v>
          </cell>
          <cell r="O316">
            <v>3225.6880000000001</v>
          </cell>
          <cell r="P316">
            <v>316</v>
          </cell>
        </row>
        <row r="317">
          <cell r="H317">
            <v>39300</v>
          </cell>
          <cell r="I317">
            <v>0</v>
          </cell>
          <cell r="J317">
            <v>-4.8374999999998636</v>
          </cell>
          <cell r="K317">
            <v>3225.8703333333333</v>
          </cell>
          <cell r="L317">
            <v>0.88400000000000001</v>
          </cell>
          <cell r="M317">
            <v>9.3638450087393646E-2</v>
          </cell>
          <cell r="N317" t="str">
            <v>&lt;=esp.prom.</v>
          </cell>
          <cell r="O317">
            <v>3236.3715555555559</v>
          </cell>
          <cell r="P317">
            <v>0</v>
          </cell>
        </row>
        <row r="318">
          <cell r="I318">
            <v>-0.02</v>
          </cell>
          <cell r="J318">
            <v>2</v>
          </cell>
          <cell r="K318">
            <v>4.9499999999998181</v>
          </cell>
          <cell r="L318">
            <v>3235.8733125000003</v>
          </cell>
          <cell r="M318">
            <v>3236.1335555555556</v>
          </cell>
        </row>
        <row r="319">
          <cell r="I319">
            <v>-0.02</v>
          </cell>
          <cell r="J319">
            <v>2</v>
          </cell>
          <cell r="K319">
            <v>4.6499999999996362</v>
          </cell>
          <cell r="N319">
            <v>3236.289555555556</v>
          </cell>
        </row>
        <row r="320">
          <cell r="I320">
            <v>-0.02</v>
          </cell>
          <cell r="K320">
            <v>4.5</v>
          </cell>
          <cell r="O320">
            <v>3236.3675555555556</v>
          </cell>
          <cell r="P320" t="str">
            <v>CUNETA TRIANGULAR</v>
          </cell>
        </row>
        <row r="321">
          <cell r="K321">
            <v>0</v>
          </cell>
          <cell r="L321">
            <v>3236.3710000000001</v>
          </cell>
          <cell r="M321">
            <v>3236.6408409090909</v>
          </cell>
          <cell r="N321">
            <v>3236.790840909091</v>
          </cell>
          <cell r="O321">
            <v>3236.8658409090908</v>
          </cell>
          <cell r="P321" t="str">
            <v>ZONA RURAL</v>
          </cell>
        </row>
        <row r="322">
          <cell r="H322">
            <v>-0.02</v>
          </cell>
          <cell r="J322">
            <v>1.5</v>
          </cell>
          <cell r="K322">
            <v>-4.8374999999998636</v>
          </cell>
          <cell r="L322">
            <v>3236.2843582089554</v>
          </cell>
          <cell r="M322">
            <v>3236.5440909090908</v>
          </cell>
          <cell r="P322">
            <v>0</v>
          </cell>
        </row>
        <row r="323">
          <cell r="H323">
            <v>-0.02</v>
          </cell>
          <cell r="I323">
            <v>39317</v>
          </cell>
          <cell r="J323">
            <v>-4.9124999999994543</v>
          </cell>
          <cell r="K323">
            <v>3227.0987500000001</v>
          </cell>
          <cell r="M323">
            <v>4.5000274999999998</v>
          </cell>
          <cell r="N323">
            <v>3227.0087494500003</v>
          </cell>
          <cell r="O323">
            <v>-10000.000000023305</v>
          </cell>
          <cell r="P323">
            <v>323</v>
          </cell>
        </row>
        <row r="324">
          <cell r="H324">
            <v>-0.02</v>
          </cell>
          <cell r="I324">
            <v>39319</v>
          </cell>
          <cell r="J324">
            <v>0</v>
          </cell>
          <cell r="K324">
            <v>3227.0987500000001</v>
          </cell>
          <cell r="L324">
            <v>15853.123</v>
          </cell>
          <cell r="M324">
            <v>4.5001274999999996</v>
          </cell>
          <cell r="N324">
            <v>3226.0087494500003</v>
          </cell>
          <cell r="O324">
            <v>48227.283749554874</v>
          </cell>
          <cell r="P324">
            <v>324</v>
          </cell>
        </row>
        <row r="325">
          <cell r="H325">
            <v>325</v>
          </cell>
          <cell r="I325">
            <v>24</v>
          </cell>
          <cell r="J325">
            <v>4.5000274999999998</v>
          </cell>
          <cell r="K325">
            <v>3227.0087494500003</v>
          </cell>
          <cell r="L325">
            <v>30374.954000000002</v>
          </cell>
          <cell r="M325">
            <v>4</v>
          </cell>
          <cell r="N325">
            <v>3226.8249999999998</v>
          </cell>
          <cell r="O325">
            <v>-1.5750000000025466E-2</v>
          </cell>
          <cell r="P325">
            <v>325</v>
          </cell>
        </row>
        <row r="326">
          <cell r="H326">
            <v>39321</v>
          </cell>
          <cell r="I326">
            <v>39321</v>
          </cell>
          <cell r="J326">
            <v>4.5000466625184936</v>
          </cell>
          <cell r="K326">
            <v>3226.8171242650651</v>
          </cell>
          <cell r="L326">
            <v>30375.016</v>
          </cell>
          <cell r="M326">
            <v>5</v>
          </cell>
          <cell r="N326">
            <v>3226.8092499999998</v>
          </cell>
          <cell r="O326">
            <v>3226.8879999999999</v>
          </cell>
          <cell r="P326">
            <v>326</v>
          </cell>
          <cell r="Q326">
            <v>-1.5750000000025466E-2</v>
          </cell>
        </row>
        <row r="327">
          <cell r="I327">
            <v>39323</v>
          </cell>
          <cell r="J327">
            <v>4</v>
          </cell>
          <cell r="K327">
            <v>3226.8249999999998</v>
          </cell>
          <cell r="L327">
            <v>28761.455000000002</v>
          </cell>
          <cell r="M327">
            <v>-4.9124999999994543</v>
          </cell>
          <cell r="N327">
            <v>3227.0987500000001</v>
          </cell>
          <cell r="O327">
            <v>0.66666666666666663</v>
          </cell>
          <cell r="P327">
            <v>327</v>
          </cell>
        </row>
        <row r="328">
          <cell r="H328">
            <v>39319</v>
          </cell>
          <cell r="I328">
            <v>39320</v>
          </cell>
          <cell r="J328">
            <v>4</v>
          </cell>
          <cell r="K328">
            <v>3226.9749999999999</v>
          </cell>
          <cell r="L328">
            <v>28761.455000000002</v>
          </cell>
          <cell r="M328">
            <v>-6.4124999999994543</v>
          </cell>
          <cell r="N328">
            <v>3226.0987500000001</v>
          </cell>
          <cell r="O328">
            <v>3230.3737499999997</v>
          </cell>
          <cell r="P328">
            <v>328</v>
          </cell>
        </row>
        <row r="329">
          <cell r="H329">
            <v>-0.02</v>
          </cell>
          <cell r="J329">
            <v>0</v>
          </cell>
          <cell r="K329">
            <v>3227.038</v>
          </cell>
          <cell r="L329">
            <v>15853.429</v>
          </cell>
          <cell r="M329">
            <v>-3.05</v>
          </cell>
          <cell r="N329">
            <v>3226.8849999999998</v>
          </cell>
          <cell r="O329">
            <v>9.8360655738360947E-4</v>
          </cell>
          <cell r="P329">
            <v>329</v>
          </cell>
        </row>
        <row r="330">
          <cell r="H330">
            <v>-0.02</v>
          </cell>
          <cell r="J330">
            <v>-3.05</v>
          </cell>
          <cell r="K330">
            <v>3227.0349999999999</v>
          </cell>
          <cell r="L330">
            <v>6010.9679999999998</v>
          </cell>
          <cell r="M330">
            <v>-4.05</v>
          </cell>
          <cell r="N330">
            <v>3226.8840163934424</v>
          </cell>
          <cell r="O330">
            <v>3226.8879999999999</v>
          </cell>
          <cell r="P330">
            <v>330</v>
          </cell>
          <cell r="Q330">
            <v>-9.8360655738360947E-4</v>
          </cell>
        </row>
        <row r="331">
          <cell r="H331">
            <v>-0.02</v>
          </cell>
          <cell r="J331">
            <v>-3.05</v>
          </cell>
          <cell r="K331">
            <v>3226.8849999999998</v>
          </cell>
          <cell r="L331">
            <v>6010.9679999999998</v>
          </cell>
          <cell r="M331">
            <v>4.5000074999999997</v>
          </cell>
          <cell r="N331">
            <v>0</v>
          </cell>
          <cell r="O331">
            <v>-717.0874159654179</v>
          </cell>
          <cell r="P331">
            <v>331</v>
          </cell>
        </row>
        <row r="332">
          <cell r="I332">
            <v>-0.02</v>
          </cell>
          <cell r="J332">
            <v>-5.236350763421231</v>
          </cell>
          <cell r="K332">
            <v>3226.8828494910522</v>
          </cell>
          <cell r="L332">
            <v>-1044.1320000000001</v>
          </cell>
          <cell r="M332">
            <v>0</v>
          </cell>
          <cell r="N332">
            <v>3226.8987500000003</v>
          </cell>
          <cell r="O332">
            <v>3226.8987500000003</v>
          </cell>
          <cell r="P332">
            <v>332</v>
          </cell>
        </row>
        <row r="333">
          <cell r="H333">
            <v>39320</v>
          </cell>
          <cell r="I333">
            <v>0</v>
          </cell>
          <cell r="J333">
            <v>-4.9124999999994543</v>
          </cell>
          <cell r="K333">
            <v>3227.0987500000001</v>
          </cell>
          <cell r="L333">
            <v>0.93100000000000005</v>
          </cell>
          <cell r="M333">
            <v>9.7237834875927201E-2</v>
          </cell>
          <cell r="N333" t="str">
            <v>&lt;=esp.prom.</v>
          </cell>
        </row>
        <row r="334">
          <cell r="I334">
            <v>-0.02</v>
          </cell>
          <cell r="K334">
            <v>4.5</v>
          </cell>
          <cell r="O334">
            <v>3237.1682525252522</v>
          </cell>
          <cell r="P334" t="str">
            <v>CUNETA TRIANGULAR</v>
          </cell>
        </row>
        <row r="335">
          <cell r="K335">
            <v>0</v>
          </cell>
          <cell r="L335">
            <v>3237.1440000000002</v>
          </cell>
          <cell r="M335">
            <v>3237.4097904040405</v>
          </cell>
          <cell r="N335">
            <v>3237.5597904040405</v>
          </cell>
          <cell r="O335">
            <v>3237.6347904040404</v>
          </cell>
          <cell r="P335" t="str">
            <v>ZONA RURAL</v>
          </cell>
        </row>
        <row r="336">
          <cell r="H336">
            <v>-0.02</v>
          </cell>
          <cell r="J336">
            <v>1.5</v>
          </cell>
          <cell r="K336">
            <v>-4.8374999999998636</v>
          </cell>
          <cell r="L336">
            <v>3237.0695769230774</v>
          </cell>
          <cell r="M336">
            <v>3237.3130404040403</v>
          </cell>
          <cell r="P336">
            <v>0</v>
          </cell>
        </row>
        <row r="337">
          <cell r="H337">
            <v>-0.02</v>
          </cell>
          <cell r="J337">
            <v>1.5</v>
          </cell>
          <cell r="K337">
            <v>-4.6124999999997272</v>
          </cell>
          <cell r="N337">
            <v>3237.4675404040404</v>
          </cell>
        </row>
        <row r="338">
          <cell r="H338">
            <v>-0.02</v>
          </cell>
          <cell r="K338">
            <v>-4.5</v>
          </cell>
          <cell r="O338">
            <v>3237.5447904040402</v>
          </cell>
          <cell r="P338">
            <v>0</v>
          </cell>
        </row>
        <row r="339">
          <cell r="I339">
            <v>39337</v>
          </cell>
          <cell r="J339">
            <v>-4.9124999999994543</v>
          </cell>
          <cell r="K339">
            <v>3228.378666666667</v>
          </cell>
          <cell r="L339">
            <v>3237.1304383561651</v>
          </cell>
          <cell r="M339">
            <v>4.8000274999999997</v>
          </cell>
          <cell r="N339">
            <v>3228.1844161166669</v>
          </cell>
          <cell r="O339">
            <v>-10000.000000023305</v>
          </cell>
          <cell r="P339">
            <v>339</v>
          </cell>
        </row>
        <row r="340">
          <cell r="I340">
            <v>39339</v>
          </cell>
          <cell r="J340">
            <v>0</v>
          </cell>
          <cell r="K340">
            <v>3228.280416666667</v>
          </cell>
          <cell r="L340">
            <v>15859.169</v>
          </cell>
          <cell r="M340">
            <v>4.8001274999999994</v>
          </cell>
          <cell r="N340">
            <v>3227.1844161166669</v>
          </cell>
          <cell r="O340">
            <v>51228.459416228528</v>
          </cell>
          <cell r="P340">
            <v>340</v>
          </cell>
        </row>
        <row r="341">
          <cell r="H341">
            <v>341</v>
          </cell>
          <cell r="I341">
            <v>25</v>
          </cell>
          <cell r="J341">
            <v>4.8000274999999997</v>
          </cell>
          <cell r="K341">
            <v>3228.1844161166669</v>
          </cell>
          <cell r="L341">
            <v>31354.773000000001</v>
          </cell>
          <cell r="M341">
            <v>4</v>
          </cell>
          <cell r="N341">
            <v>3227.91</v>
          </cell>
          <cell r="O341">
            <v>-1.025000000026921E-2</v>
          </cell>
          <cell r="P341">
            <v>341</v>
          </cell>
        </row>
        <row r="342">
          <cell r="H342">
            <v>39341</v>
          </cell>
          <cell r="I342">
            <v>39341</v>
          </cell>
          <cell r="J342">
            <v>4.8000557616688218</v>
          </cell>
          <cell r="K342">
            <v>3227.9017994284427</v>
          </cell>
          <cell r="L342">
            <v>31354.864000000001</v>
          </cell>
          <cell r="M342">
            <v>5</v>
          </cell>
          <cell r="N342">
            <v>3227.8997499999996</v>
          </cell>
          <cell r="O342">
            <v>3227.9510000000009</v>
          </cell>
          <cell r="P342">
            <v>342</v>
          </cell>
          <cell r="Q342">
            <v>-1.025000000026921E-2</v>
          </cell>
        </row>
        <row r="343">
          <cell r="H343">
            <v>-0.02</v>
          </cell>
          <cell r="I343">
            <v>39343</v>
          </cell>
          <cell r="J343">
            <v>4</v>
          </cell>
          <cell r="K343">
            <v>3227.91</v>
          </cell>
          <cell r="L343">
            <v>28772.359</v>
          </cell>
          <cell r="M343">
            <v>-4.9124999999994543</v>
          </cell>
          <cell r="N343">
            <v>3228.378666666667</v>
          </cell>
          <cell r="O343">
            <v>0.66666666666666663</v>
          </cell>
          <cell r="P343">
            <v>343</v>
          </cell>
        </row>
        <row r="344">
          <cell r="H344">
            <v>39339</v>
          </cell>
          <cell r="I344">
            <v>39340</v>
          </cell>
          <cell r="J344">
            <v>4</v>
          </cell>
          <cell r="K344">
            <v>3228.06</v>
          </cell>
          <cell r="L344">
            <v>28772.359</v>
          </cell>
          <cell r="M344">
            <v>-6.4124999999994543</v>
          </cell>
          <cell r="N344">
            <v>3227.378666666667</v>
          </cell>
          <cell r="O344">
            <v>3231.6536666666666</v>
          </cell>
          <cell r="P344">
            <v>344</v>
          </cell>
        </row>
        <row r="345">
          <cell r="H345">
            <v>-0.02</v>
          </cell>
          <cell r="J345">
            <v>0</v>
          </cell>
          <cell r="K345">
            <v>3228.1010000000001</v>
          </cell>
          <cell r="L345">
            <v>15860.037</v>
          </cell>
          <cell r="M345">
            <v>-2.85</v>
          </cell>
          <cell r="N345">
            <v>3227.9</v>
          </cell>
          <cell r="O345">
            <v>1.7894736842208658E-2</v>
          </cell>
          <cell r="P345">
            <v>345</v>
          </cell>
        </row>
        <row r="346">
          <cell r="I346">
            <v>-0.02</v>
          </cell>
          <cell r="J346">
            <v>-2.85</v>
          </cell>
          <cell r="K346">
            <v>3228.05</v>
          </cell>
          <cell r="L346">
            <v>6660.0219999999999</v>
          </cell>
          <cell r="M346">
            <v>-3.85</v>
          </cell>
          <cell r="N346">
            <v>3227.8821052631579</v>
          </cell>
          <cell r="O346">
            <v>3227.9510000000005</v>
          </cell>
          <cell r="P346">
            <v>346</v>
          </cell>
          <cell r="Q346">
            <v>-1.7894736842208658E-2</v>
          </cell>
        </row>
        <row r="347">
          <cell r="I347">
            <v>-0.02</v>
          </cell>
          <cell r="J347">
            <v>-2.85</v>
          </cell>
          <cell r="K347">
            <v>3227.9</v>
          </cell>
          <cell r="L347">
            <v>6660.0219999999999</v>
          </cell>
          <cell r="M347">
            <v>4.8000074999999995</v>
          </cell>
          <cell r="N347">
            <v>0</v>
          </cell>
          <cell r="O347">
            <v>-672.51570266643694</v>
          </cell>
          <cell r="P347">
            <v>347</v>
          </cell>
        </row>
        <row r="348">
          <cell r="I348">
            <v>-0.02</v>
          </cell>
          <cell r="J348">
            <v>-5.7071930773391673</v>
          </cell>
          <cell r="K348">
            <v>3227.8488712817739</v>
          </cell>
          <cell r="L348">
            <v>-2562.6379999999999</v>
          </cell>
          <cell r="M348">
            <v>0</v>
          </cell>
          <cell r="N348">
            <v>3228.0804166666671</v>
          </cell>
          <cell r="O348">
            <v>3228.0804166666671</v>
          </cell>
          <cell r="P348">
            <v>348</v>
          </cell>
        </row>
        <row r="349">
          <cell r="H349">
            <v>39340</v>
          </cell>
          <cell r="I349">
            <v>0</v>
          </cell>
          <cell r="J349">
            <v>-4.9124999999994543</v>
          </cell>
          <cell r="K349">
            <v>3228.378666666667</v>
          </cell>
          <cell r="L349">
            <v>2.722</v>
          </cell>
          <cell r="M349">
            <v>0.26924135602319116</v>
          </cell>
          <cell r="N349" t="str">
            <v>&lt;=esp.prom.</v>
          </cell>
          <cell r="O349">
            <v>3239.0536363636365</v>
          </cell>
          <cell r="P349" t="str">
            <v>ZONA RURAL</v>
          </cell>
        </row>
        <row r="350">
          <cell r="H350">
            <v>-0.02</v>
          </cell>
          <cell r="J350">
            <v>1.5</v>
          </cell>
          <cell r="K350">
            <v>-4.8374999999998636</v>
          </cell>
          <cell r="L350">
            <v>3238.4999385245901</v>
          </cell>
          <cell r="M350">
            <v>3238.7318863636365</v>
          </cell>
          <cell r="P350">
            <v>0</v>
          </cell>
        </row>
        <row r="351">
          <cell r="H351">
            <v>-0.02</v>
          </cell>
          <cell r="J351">
            <v>1.5</v>
          </cell>
          <cell r="K351">
            <v>-4.6124999999997272</v>
          </cell>
          <cell r="N351">
            <v>3238.8863863636366</v>
          </cell>
        </row>
        <row r="352">
          <cell r="H352">
            <v>-0.02</v>
          </cell>
          <cell r="K352">
            <v>-4.5</v>
          </cell>
          <cell r="O352">
            <v>3238.9636363636364</v>
          </cell>
          <cell r="P352">
            <v>0</v>
          </cell>
        </row>
        <row r="353">
          <cell r="I353">
            <v>-0.02</v>
          </cell>
          <cell r="J353">
            <v>2</v>
          </cell>
          <cell r="K353">
            <v>4.9499999999998181</v>
          </cell>
          <cell r="L353">
            <v>3238.5019342105261</v>
          </cell>
          <cell r="M353">
            <v>3238.7296363636365</v>
          </cell>
        </row>
        <row r="354">
          <cell r="I354">
            <v>-0.02</v>
          </cell>
          <cell r="J354">
            <v>2</v>
          </cell>
          <cell r="K354">
            <v>4.6499999999996362</v>
          </cell>
          <cell r="N354">
            <v>3238.8856363636369</v>
          </cell>
        </row>
        <row r="355">
          <cell r="I355">
            <v>39347</v>
          </cell>
          <cell r="J355">
            <v>-4.9124999999994543</v>
          </cell>
          <cell r="K355">
            <v>3228.9695000000002</v>
          </cell>
          <cell r="M355">
            <v>4.8000274999999997</v>
          </cell>
          <cell r="N355">
            <v>3228.77524945</v>
          </cell>
          <cell r="O355">
            <v>-10000.000000023305</v>
          </cell>
          <cell r="P355">
            <v>355</v>
          </cell>
        </row>
        <row r="356">
          <cell r="I356">
            <v>39349</v>
          </cell>
          <cell r="J356">
            <v>0</v>
          </cell>
          <cell r="K356">
            <v>3228.8712500000001</v>
          </cell>
          <cell r="L356">
            <v>15862.071</v>
          </cell>
          <cell r="M356">
            <v>4.8001274999999994</v>
          </cell>
          <cell r="N356">
            <v>3227.77524945</v>
          </cell>
          <cell r="O356">
            <v>51229.050249561864</v>
          </cell>
          <cell r="P356">
            <v>356</v>
          </cell>
        </row>
        <row r="357">
          <cell r="H357">
            <v>357</v>
          </cell>
          <cell r="I357">
            <v>26</v>
          </cell>
          <cell r="J357">
            <v>4.8000274999999997</v>
          </cell>
          <cell r="K357">
            <v>3228.77524945</v>
          </cell>
          <cell r="L357">
            <v>31360.510999999999</v>
          </cell>
          <cell r="M357">
            <v>4.0999999999999996</v>
          </cell>
          <cell r="N357">
            <v>3228.3640000000005</v>
          </cell>
          <cell r="O357">
            <v>-2.8536585365600331E-2</v>
          </cell>
          <cell r="P357">
            <v>357</v>
          </cell>
        </row>
        <row r="358">
          <cell r="H358">
            <v>39351</v>
          </cell>
          <cell r="I358">
            <v>39351</v>
          </cell>
          <cell r="J358">
            <v>4.8000706227075085</v>
          </cell>
          <cell r="K358">
            <v>3228.3440223749135</v>
          </cell>
          <cell r="L358">
            <v>31360.65</v>
          </cell>
          <cell r="M358">
            <v>5.0999999999999996</v>
          </cell>
          <cell r="N358">
            <v>3228.3354634146349</v>
          </cell>
          <cell r="O358">
            <v>3228.4809999999993</v>
          </cell>
          <cell r="P358">
            <v>358</v>
          </cell>
          <cell r="Q358">
            <v>-2.8536585365600331E-2</v>
          </cell>
        </row>
        <row r="359">
          <cell r="H359">
            <v>-0.02</v>
          </cell>
          <cell r="I359">
            <v>39353</v>
          </cell>
          <cell r="J359">
            <v>4.0999999999999996</v>
          </cell>
          <cell r="K359">
            <v>3228.3640000000005</v>
          </cell>
          <cell r="L359">
            <v>29100.574000000001</v>
          </cell>
          <cell r="M359">
            <v>-4.9124999999994543</v>
          </cell>
          <cell r="N359">
            <v>3228.9695000000002</v>
          </cell>
          <cell r="O359">
            <v>0.66666666666666663</v>
          </cell>
          <cell r="P359">
            <v>359</v>
          </cell>
        </row>
        <row r="360">
          <cell r="H360">
            <v>39349</v>
          </cell>
          <cell r="I360">
            <v>39350</v>
          </cell>
          <cell r="J360">
            <v>4.0999999999999996</v>
          </cell>
          <cell r="K360">
            <v>3228.5140000000006</v>
          </cell>
          <cell r="L360">
            <v>29100.574000000001</v>
          </cell>
          <cell r="M360">
            <v>-6.4124999999994543</v>
          </cell>
          <cell r="N360">
            <v>3227.9695000000002</v>
          </cell>
          <cell r="O360">
            <v>3232.2444999999998</v>
          </cell>
          <cell r="P360">
            <v>360</v>
          </cell>
        </row>
        <row r="361">
          <cell r="I361">
            <v>-0.02</v>
          </cell>
          <cell r="J361">
            <v>0</v>
          </cell>
          <cell r="K361">
            <v>3228.6310000000003</v>
          </cell>
          <cell r="L361">
            <v>15863.427</v>
          </cell>
          <cell r="M361">
            <v>-2.9</v>
          </cell>
          <cell r="N361">
            <v>3228.3940000000002</v>
          </cell>
          <cell r="O361">
            <v>3.0000000000200089E-2</v>
          </cell>
          <cell r="P361">
            <v>361</v>
          </cell>
        </row>
        <row r="362">
          <cell r="I362">
            <v>-0.02</v>
          </cell>
          <cell r="J362">
            <v>-2.9</v>
          </cell>
          <cell r="K362">
            <v>3228.5440000000003</v>
          </cell>
          <cell r="L362">
            <v>6500.5230000000001</v>
          </cell>
          <cell r="M362">
            <v>-3.9</v>
          </cell>
          <cell r="N362">
            <v>3228.364</v>
          </cell>
          <cell r="O362">
            <v>3228.4810000000007</v>
          </cell>
          <cell r="P362">
            <v>362</v>
          </cell>
          <cell r="Q362">
            <v>-3.0000000000200089E-2</v>
          </cell>
        </row>
        <row r="363">
          <cell r="J363">
            <v>-2.9</v>
          </cell>
          <cell r="K363">
            <v>3228.3940000000002</v>
          </cell>
          <cell r="L363">
            <v>6500.5230000000001</v>
          </cell>
          <cell r="M363">
            <v>4.8000074999999995</v>
          </cell>
          <cell r="N363">
            <v>0</v>
          </cell>
          <cell r="O363">
            <v>-672.63879275188651</v>
          </cell>
          <cell r="P363">
            <v>363</v>
          </cell>
        </row>
        <row r="364">
          <cell r="H364">
            <v>-1.7999834999998708E-2</v>
          </cell>
          <cell r="J364">
            <v>-5.9112565445030816</v>
          </cell>
          <cell r="K364">
            <v>3228.3036623036646</v>
          </cell>
          <cell r="L364">
            <v>-3220.864</v>
          </cell>
          <cell r="M364">
            <v>0</v>
          </cell>
          <cell r="N364">
            <v>3228.6712500000003</v>
          </cell>
          <cell r="O364">
            <v>3228.6712500000003</v>
          </cell>
          <cell r="P364">
            <v>364</v>
          </cell>
        </row>
        <row r="365">
          <cell r="H365">
            <v>39350</v>
          </cell>
          <cell r="I365">
            <v>0</v>
          </cell>
          <cell r="J365">
            <v>-4.9124999999994543</v>
          </cell>
          <cell r="K365">
            <v>3228.9695000000002</v>
          </cell>
          <cell r="L365">
            <v>3.758</v>
          </cell>
          <cell r="M365">
            <v>0.36800105183213716</v>
          </cell>
          <cell r="N365" t="str">
            <v>&lt;=esp.prom.</v>
          </cell>
        </row>
        <row r="366">
          <cell r="H366">
            <v>-1.7999834999998708E-2</v>
          </cell>
          <cell r="K366">
            <v>-4.5</v>
          </cell>
          <cell r="O366">
            <v>3239.2548228043183</v>
          </cell>
          <cell r="P366">
            <v>0</v>
          </cell>
        </row>
        <row r="367">
          <cell r="I367">
            <v>-0.02</v>
          </cell>
          <cell r="J367">
            <v>1E-4</v>
          </cell>
          <cell r="K367">
            <v>4.5000225</v>
          </cell>
          <cell r="L367">
            <v>3238.7068753154331</v>
          </cell>
          <cell r="M367">
            <v>3239.0208216118185</v>
          </cell>
        </row>
        <row r="368">
          <cell r="I368">
            <v>-0.02</v>
          </cell>
          <cell r="J368">
            <v>1E-4</v>
          </cell>
          <cell r="K368">
            <v>4.5000074999999997</v>
          </cell>
          <cell r="N368">
            <v>3239.1708219118186</v>
          </cell>
        </row>
        <row r="369">
          <cell r="I369">
            <v>-0.02</v>
          </cell>
          <cell r="K369">
            <v>4.5</v>
          </cell>
          <cell r="O369">
            <v>3239.2458220618182</v>
          </cell>
          <cell r="P369" t="str">
            <v>CUNETA RECTANGULAR</v>
          </cell>
        </row>
        <row r="370">
          <cell r="K370">
            <v>0</v>
          </cell>
          <cell r="L370">
            <v>3238.8585033549998</v>
          </cell>
          <cell r="M370">
            <v>3239.2519130061819</v>
          </cell>
          <cell r="N370">
            <v>3239.401913006182</v>
          </cell>
          <cell r="O370">
            <v>3239.4769130061818</v>
          </cell>
          <cell r="P370" t="str">
            <v>MURO DE PROYECTO</v>
          </cell>
        </row>
        <row r="371">
          <cell r="H371">
            <v>-1.1999833499998202E-2</v>
          </cell>
          <cell r="I371">
            <v>39357</v>
          </cell>
          <cell r="J371">
            <v>-4.9124999999994543</v>
          </cell>
          <cell r="K371">
            <v>3229.5603333333338</v>
          </cell>
          <cell r="L371">
            <v>3238.8343957128463</v>
          </cell>
          <cell r="M371">
            <v>5.3499999999992722</v>
          </cell>
          <cell r="N371">
            <v>3229.3550833333338</v>
          </cell>
          <cell r="O371">
            <v>-0.5</v>
          </cell>
          <cell r="P371">
            <v>371</v>
          </cell>
        </row>
        <row r="372">
          <cell r="H372">
            <v>-1.1999833499998202E-2</v>
          </cell>
          <cell r="I372">
            <v>39359</v>
          </cell>
          <cell r="J372">
            <v>0</v>
          </cell>
          <cell r="K372">
            <v>3229.4620833333338</v>
          </cell>
          <cell r="L372">
            <v>15864.974</v>
          </cell>
          <cell r="M372">
            <v>7.3499999999992722</v>
          </cell>
          <cell r="N372">
            <v>3228.3550833333338</v>
          </cell>
          <cell r="O372">
            <v>3232.0300833333336</v>
          </cell>
          <cell r="P372">
            <v>372</v>
          </cell>
        </row>
        <row r="373">
          <cell r="H373">
            <v>373</v>
          </cell>
          <cell r="I373">
            <v>27</v>
          </cell>
          <cell r="J373">
            <v>5.3499999999992722</v>
          </cell>
          <cell r="K373">
            <v>3229.3550833333338</v>
          </cell>
          <cell r="L373">
            <v>33142.31</v>
          </cell>
          <cell r="M373">
            <v>3.65</v>
          </cell>
          <cell r="N373">
            <v>3228.9479999999999</v>
          </cell>
          <cell r="O373">
            <v>-1.7260273972624411E-2</v>
          </cell>
          <cell r="P373">
            <v>373</v>
          </cell>
        </row>
        <row r="374">
          <cell r="H374">
            <v>39361</v>
          </cell>
          <cell r="I374">
            <v>39361</v>
          </cell>
          <cell r="J374">
            <v>6.2540602535006089</v>
          </cell>
          <cell r="K374">
            <v>3228.9030532065831</v>
          </cell>
          <cell r="L374">
            <v>36061.637000000002</v>
          </cell>
          <cell r="M374">
            <v>4.6500000000000004</v>
          </cell>
          <cell r="N374">
            <v>3228.9307397260272</v>
          </cell>
          <cell r="O374">
            <v>3229.011</v>
          </cell>
          <cell r="P374">
            <v>374</v>
          </cell>
          <cell r="Q374">
            <v>-1.7260273972624411E-2</v>
          </cell>
        </row>
        <row r="375">
          <cell r="I375">
            <v>39363</v>
          </cell>
          <cell r="J375">
            <v>3.65</v>
          </cell>
          <cell r="K375">
            <v>3228.9479999999999</v>
          </cell>
          <cell r="L375">
            <v>27653.32</v>
          </cell>
          <cell r="M375">
            <v>-4.9124999999994543</v>
          </cell>
          <cell r="N375">
            <v>3229.5603333333338</v>
          </cell>
          <cell r="O375">
            <v>0.66666666666666663</v>
          </cell>
          <cell r="P375">
            <v>375</v>
          </cell>
        </row>
        <row r="376">
          <cell r="H376">
            <v>39359</v>
          </cell>
          <cell r="I376">
            <v>39360</v>
          </cell>
          <cell r="J376">
            <v>3.65</v>
          </cell>
          <cell r="K376">
            <v>3229.098</v>
          </cell>
          <cell r="L376">
            <v>27653.32</v>
          </cell>
          <cell r="M376">
            <v>-6.4124999999994543</v>
          </cell>
          <cell r="N376">
            <v>3228.5603333333338</v>
          </cell>
          <cell r="O376">
            <v>3232.8353333333334</v>
          </cell>
          <cell r="P376">
            <v>376</v>
          </cell>
        </row>
        <row r="377">
          <cell r="J377">
            <v>0</v>
          </cell>
          <cell r="K377">
            <v>3229.1610000000001</v>
          </cell>
          <cell r="L377">
            <v>15866.996999999999</v>
          </cell>
          <cell r="M377">
            <v>-2.85</v>
          </cell>
          <cell r="N377">
            <v>3228.9580000000001</v>
          </cell>
          <cell r="O377">
            <v>1.859649122798146E-2</v>
          </cell>
          <cell r="P377">
            <v>377</v>
          </cell>
        </row>
        <row r="378">
          <cell r="H378">
            <v>-5.9998333499970604E-3</v>
          </cell>
          <cell r="J378">
            <v>-2.85</v>
          </cell>
          <cell r="K378">
            <v>3229.1080000000002</v>
          </cell>
          <cell r="L378">
            <v>6663.9639999999999</v>
          </cell>
          <cell r="M378">
            <v>-3.85</v>
          </cell>
          <cell r="N378">
            <v>3228.9394035087721</v>
          </cell>
          <cell r="O378">
            <v>3229.011</v>
          </cell>
          <cell r="P378">
            <v>378</v>
          </cell>
          <cell r="Q378">
            <v>-1.859649122798146E-2</v>
          </cell>
        </row>
        <row r="379">
          <cell r="H379">
            <v>-5.9998333499970604E-3</v>
          </cell>
          <cell r="J379">
            <v>-2.85</v>
          </cell>
          <cell r="K379">
            <v>3228.9580000000001</v>
          </cell>
          <cell r="L379">
            <v>6663.9639999999999</v>
          </cell>
          <cell r="M379">
            <v>4.949999999999636</v>
          </cell>
          <cell r="N379">
            <v>0</v>
          </cell>
          <cell r="O379">
            <v>-652.37617845122656</v>
          </cell>
          <cell r="P379">
            <v>379</v>
          </cell>
        </row>
        <row r="380">
          <cell r="H380">
            <v>-5.9998333499970604E-3</v>
          </cell>
          <cell r="J380">
            <v>-5.9011099079582561</v>
          </cell>
          <cell r="K380">
            <v>3228.9012600613614</v>
          </cell>
          <cell r="L380">
            <v>-3187.855</v>
          </cell>
          <cell r="M380">
            <v>0</v>
          </cell>
          <cell r="N380">
            <v>3229.262083333334</v>
          </cell>
          <cell r="O380">
            <v>3229.262083333334</v>
          </cell>
          <cell r="P380">
            <v>380</v>
          </cell>
        </row>
        <row r="381">
          <cell r="H381">
            <v>39360</v>
          </cell>
          <cell r="I381">
            <v>0</v>
          </cell>
          <cell r="J381">
            <v>-4.9124999999994543</v>
          </cell>
          <cell r="K381">
            <v>3229.5603333333338</v>
          </cell>
          <cell r="L381">
            <v>4.5949999999999998</v>
          </cell>
          <cell r="M381">
            <v>0.40994447388204713</v>
          </cell>
          <cell r="N381" t="str">
            <v>&lt;=esp.prom.</v>
          </cell>
        </row>
        <row r="382">
          <cell r="I382">
            <v>-0.02</v>
          </cell>
          <cell r="J382">
            <v>1E-4</v>
          </cell>
          <cell r="K382">
            <v>4.5000074999999997</v>
          </cell>
          <cell r="N382">
            <v>3239.4530037688005</v>
          </cell>
        </row>
        <row r="383">
          <cell r="I383">
            <v>-0.02</v>
          </cell>
          <cell r="K383">
            <v>4.5</v>
          </cell>
          <cell r="O383">
            <v>3239.5280039188001</v>
          </cell>
          <cell r="P383" t="str">
            <v>CUNETA RECTANGULAR</v>
          </cell>
        </row>
        <row r="384">
          <cell r="K384">
            <v>0</v>
          </cell>
          <cell r="L384">
            <v>3239.194</v>
          </cell>
          <cell r="M384">
            <v>3239.534090909091</v>
          </cell>
          <cell r="N384">
            <v>3239.6840909090911</v>
          </cell>
          <cell r="O384">
            <v>3239.7590909090909</v>
          </cell>
          <cell r="P384" t="str">
            <v>MURO DE PROYECTO</v>
          </cell>
        </row>
        <row r="385">
          <cell r="H385">
            <v>0</v>
          </cell>
          <cell r="J385">
            <v>1.5</v>
          </cell>
          <cell r="K385">
            <v>-4.8374999999998636</v>
          </cell>
          <cell r="L385">
            <v>3239.2098606557374</v>
          </cell>
          <cell r="M385">
            <v>3239.534090909091</v>
          </cell>
          <cell r="P385">
            <v>0</v>
          </cell>
        </row>
        <row r="386">
          <cell r="H386">
            <v>0</v>
          </cell>
          <cell r="J386">
            <v>1.5</v>
          </cell>
          <cell r="K386">
            <v>-4.6124999999997272</v>
          </cell>
          <cell r="N386">
            <v>3239.6840909090911</v>
          </cell>
        </row>
        <row r="387">
          <cell r="H387">
            <v>0</v>
          </cell>
          <cell r="I387">
            <v>39367</v>
          </cell>
          <cell r="J387">
            <v>-4.9124999999994543</v>
          </cell>
          <cell r="K387">
            <v>3230.151166666667</v>
          </cell>
          <cell r="M387">
            <v>5.3499999999992722</v>
          </cell>
          <cell r="N387">
            <v>3229.945916666667</v>
          </cell>
          <cell r="O387">
            <v>-0.5</v>
          </cell>
          <cell r="P387">
            <v>387</v>
          </cell>
        </row>
        <row r="388">
          <cell r="I388">
            <v>39369</v>
          </cell>
          <cell r="J388">
            <v>0</v>
          </cell>
          <cell r="K388">
            <v>3230.052916666667</v>
          </cell>
          <cell r="L388">
            <v>15867.876</v>
          </cell>
          <cell r="M388">
            <v>7.3499999999992722</v>
          </cell>
          <cell r="N388">
            <v>3228.945916666667</v>
          </cell>
          <cell r="O388">
            <v>3232.6209166666667</v>
          </cell>
          <cell r="P388">
            <v>388</v>
          </cell>
        </row>
        <row r="389">
          <cell r="H389">
            <v>389</v>
          </cell>
          <cell r="I389">
            <v>28</v>
          </cell>
          <cell r="J389">
            <v>5.3499999999992722</v>
          </cell>
          <cell r="K389">
            <v>3229.945916666667</v>
          </cell>
          <cell r="L389">
            <v>33148.373</v>
          </cell>
          <cell r="M389">
            <v>4.0999999999999996</v>
          </cell>
          <cell r="N389">
            <v>3229.5640000000003</v>
          </cell>
          <cell r="O389">
            <v>-4.3170731707050436E-2</v>
          </cell>
          <cell r="P389">
            <v>389</v>
          </cell>
        </row>
        <row r="390">
          <cell r="H390">
            <v>39371</v>
          </cell>
          <cell r="I390">
            <v>39371</v>
          </cell>
          <cell r="J390">
            <v>6.3041421961188195</v>
          </cell>
          <cell r="K390">
            <v>3229.4688455686073</v>
          </cell>
          <cell r="L390">
            <v>36229.972999999998</v>
          </cell>
          <cell r="M390">
            <v>5.0999999999999996</v>
          </cell>
          <cell r="N390">
            <v>3229.5208292682933</v>
          </cell>
          <cell r="O390">
            <v>3229.7409999999991</v>
          </cell>
          <cell r="P390">
            <v>390</v>
          </cell>
          <cell r="Q390">
            <v>-4.3170731707050436E-2</v>
          </cell>
        </row>
        <row r="391">
          <cell r="I391">
            <v>39373</v>
          </cell>
          <cell r="J391">
            <v>4.0999999999999996</v>
          </cell>
          <cell r="K391">
            <v>3229.5640000000003</v>
          </cell>
          <cell r="L391">
            <v>29111.66</v>
          </cell>
          <cell r="M391">
            <v>-4.9124999999994543</v>
          </cell>
          <cell r="N391">
            <v>3230.151166666667</v>
          </cell>
          <cell r="O391">
            <v>0.66666666666666663</v>
          </cell>
          <cell r="P391">
            <v>391</v>
          </cell>
        </row>
        <row r="392">
          <cell r="H392">
            <v>39369</v>
          </cell>
          <cell r="I392">
            <v>39370</v>
          </cell>
          <cell r="J392">
            <v>4.0999999999999996</v>
          </cell>
          <cell r="K392">
            <v>3229.7140000000004</v>
          </cell>
          <cell r="L392">
            <v>29111.66</v>
          </cell>
          <cell r="M392">
            <v>-6.4124999999994543</v>
          </cell>
          <cell r="N392">
            <v>3229.151166666667</v>
          </cell>
          <cell r="O392">
            <v>3233.4261666666666</v>
          </cell>
          <cell r="P392">
            <v>392</v>
          </cell>
        </row>
        <row r="393">
          <cell r="H393">
            <v>6.0000001500011418E-3</v>
          </cell>
          <cell r="J393">
            <v>0</v>
          </cell>
          <cell r="K393">
            <v>3229.8910000000001</v>
          </cell>
          <cell r="L393">
            <v>15869.47</v>
          </cell>
          <cell r="M393">
            <v>-2.8</v>
          </cell>
          <cell r="N393">
            <v>3229.8540000000003</v>
          </cell>
          <cell r="O393">
            <v>-4.0357142857374129E-2</v>
          </cell>
          <cell r="P393">
            <v>393</v>
          </cell>
        </row>
        <row r="394">
          <cell r="H394">
            <v>6.0000001500011418E-3</v>
          </cell>
          <cell r="J394">
            <v>-2.8</v>
          </cell>
          <cell r="K394">
            <v>3230.0040000000004</v>
          </cell>
          <cell r="L394">
            <v>6825.6170000000002</v>
          </cell>
          <cell r="M394">
            <v>-3.8</v>
          </cell>
          <cell r="N394">
            <v>3229.8943571428576</v>
          </cell>
          <cell r="O394">
            <v>3229.7409999999995</v>
          </cell>
          <cell r="P394">
            <v>394</v>
          </cell>
          <cell r="Q394">
            <v>4.0357142857374129E-2</v>
          </cell>
        </row>
        <row r="395">
          <cell r="I395">
            <v>-0.02</v>
          </cell>
          <cell r="J395">
            <v>-2.8</v>
          </cell>
          <cell r="K395">
            <v>3229.8540000000003</v>
          </cell>
          <cell r="L395">
            <v>6825.6170000000002</v>
          </cell>
          <cell r="M395">
            <v>4.949999999999636</v>
          </cell>
          <cell r="N395">
            <v>0</v>
          </cell>
          <cell r="O395">
            <v>-652.49553872058675</v>
          </cell>
          <cell r="P395">
            <v>395</v>
          </cell>
        </row>
        <row r="396">
          <cell r="I396">
            <v>-0.02</v>
          </cell>
          <cell r="J396">
            <v>-5.2122242801807586</v>
          </cell>
          <cell r="K396">
            <v>3229.9513504798792</v>
          </cell>
          <cell r="L396">
            <v>-965.63300000000004</v>
          </cell>
          <cell r="M396">
            <v>0</v>
          </cell>
          <cell r="N396">
            <v>3229.8529166666672</v>
          </cell>
          <cell r="O396">
            <v>3229.8529166666672</v>
          </cell>
          <cell r="P396">
            <v>396</v>
          </cell>
        </row>
        <row r="397">
          <cell r="H397">
            <v>39370</v>
          </cell>
          <cell r="I397">
            <v>0</v>
          </cell>
          <cell r="J397">
            <v>-4.9124999999994543</v>
          </cell>
          <cell r="K397">
            <v>3230.151166666667</v>
          </cell>
          <cell r="L397">
            <v>2.492</v>
          </cell>
          <cell r="M397">
            <v>0.22884570257244707</v>
          </cell>
          <cell r="N397" t="str">
            <v>&lt;=esp.prom.</v>
          </cell>
          <cell r="O397">
            <v>3239.8083818216642</v>
          </cell>
          <cell r="P397" t="str">
            <v>CUNETA RECTANGULAR</v>
          </cell>
        </row>
        <row r="398">
          <cell r="K398">
            <v>0</v>
          </cell>
          <cell r="L398">
            <v>3239.3740000036</v>
          </cell>
          <cell r="M398">
            <v>3239.8162730835274</v>
          </cell>
          <cell r="N398">
            <v>3239.9662730835275</v>
          </cell>
          <cell r="O398">
            <v>3240.0412730835274</v>
          </cell>
          <cell r="P398" t="str">
            <v>MURO DE PROYECTO</v>
          </cell>
        </row>
        <row r="399">
          <cell r="H399">
            <v>1.200001515000622E-2</v>
          </cell>
          <cell r="J399">
            <v>1.5</v>
          </cell>
          <cell r="K399">
            <v>-4.8374999999998636</v>
          </cell>
          <cell r="L399">
            <v>3239.5022281953484</v>
          </cell>
          <cell r="M399">
            <v>3239.8743231568155</v>
          </cell>
          <cell r="P399">
            <v>0</v>
          </cell>
        </row>
        <row r="400">
          <cell r="H400">
            <v>1.200001515000622E-2</v>
          </cell>
          <cell r="J400">
            <v>1.5</v>
          </cell>
          <cell r="K400">
            <v>-4.6124999999997272</v>
          </cell>
          <cell r="N400">
            <v>3240.0216231534068</v>
          </cell>
        </row>
        <row r="401">
          <cell r="H401">
            <v>1.200001515000622E-2</v>
          </cell>
          <cell r="K401">
            <v>-4.5</v>
          </cell>
          <cell r="O401">
            <v>3240.0952731517023</v>
          </cell>
          <cell r="P401">
            <v>0</v>
          </cell>
        </row>
        <row r="402">
          <cell r="I402">
            <v>-0.02</v>
          </cell>
          <cell r="J402">
            <v>1E-4</v>
          </cell>
          <cell r="K402">
            <v>4.6800227272500932</v>
          </cell>
          <cell r="L402">
            <v>3239.1755870616207</v>
          </cell>
          <cell r="M402">
            <v>3239.7226726289823</v>
          </cell>
        </row>
        <row r="403">
          <cell r="I403">
            <v>39377</v>
          </cell>
          <cell r="J403">
            <v>-4.9124999999994543</v>
          </cell>
          <cell r="K403">
            <v>3230.7420000000002</v>
          </cell>
          <cell r="M403">
            <v>5.3499999999992722</v>
          </cell>
          <cell r="N403">
            <v>3230.5367500000002</v>
          </cell>
          <cell r="O403">
            <v>-0.5</v>
          </cell>
          <cell r="P403">
            <v>403</v>
          </cell>
        </row>
        <row r="404">
          <cell r="I404">
            <v>39379</v>
          </cell>
          <cell r="J404">
            <v>0</v>
          </cell>
          <cell r="K404">
            <v>3230.6437500000002</v>
          </cell>
          <cell r="L404">
            <v>15870.779</v>
          </cell>
          <cell r="M404">
            <v>7.3499999999992722</v>
          </cell>
          <cell r="N404">
            <v>3229.5367500000002</v>
          </cell>
          <cell r="O404">
            <v>3233.2117499999999</v>
          </cell>
          <cell r="P404">
            <v>404</v>
          </cell>
        </row>
        <row r="405">
          <cell r="H405">
            <v>405</v>
          </cell>
          <cell r="I405">
            <v>29</v>
          </cell>
          <cell r="J405">
            <v>5.3499999999992722</v>
          </cell>
          <cell r="K405">
            <v>3230.5367500000002</v>
          </cell>
          <cell r="L405">
            <v>33154.436999999998</v>
          </cell>
          <cell r="M405">
            <v>4.0999999999999996</v>
          </cell>
          <cell r="N405">
            <v>3230.2820000000002</v>
          </cell>
          <cell r="O405">
            <v>-2.9024390243648668E-2</v>
          </cell>
          <cell r="P405">
            <v>405</v>
          </cell>
        </row>
        <row r="406">
          <cell r="H406">
            <v>39381</v>
          </cell>
          <cell r="I406">
            <v>39381</v>
          </cell>
          <cell r="J406">
            <v>5.9679311237689916</v>
          </cell>
          <cell r="K406">
            <v>3230.2277844381156</v>
          </cell>
          <cell r="L406">
            <v>35150.591</v>
          </cell>
          <cell r="M406">
            <v>5.0999999999999996</v>
          </cell>
          <cell r="N406">
            <v>3230.2529756097565</v>
          </cell>
          <cell r="O406">
            <v>3230.4009999999989</v>
          </cell>
          <cell r="P406">
            <v>406</v>
          </cell>
          <cell r="Q406">
            <v>-2.9024390243648668E-2</v>
          </cell>
        </row>
        <row r="407">
          <cell r="H407">
            <v>1.4999999999999999E-2</v>
          </cell>
          <cell r="I407">
            <v>39383</v>
          </cell>
          <cell r="J407">
            <v>4.0999999999999996</v>
          </cell>
          <cell r="K407">
            <v>3230.2820000000002</v>
          </cell>
          <cell r="L407">
            <v>29116.697</v>
          </cell>
          <cell r="M407">
            <v>-4.9124999999994543</v>
          </cell>
          <cell r="N407">
            <v>3230.7420000000002</v>
          </cell>
          <cell r="O407">
            <v>0.66666666666666663</v>
          </cell>
          <cell r="P407">
            <v>407</v>
          </cell>
        </row>
        <row r="408">
          <cell r="H408">
            <v>39379</v>
          </cell>
          <cell r="I408">
            <v>39380</v>
          </cell>
          <cell r="J408">
            <v>4.0999999999999996</v>
          </cell>
          <cell r="K408">
            <v>3230.4320000000002</v>
          </cell>
          <cell r="L408">
            <v>29116.697</v>
          </cell>
          <cell r="M408">
            <v>-6.4124999999994543</v>
          </cell>
          <cell r="N408">
            <v>3229.7420000000002</v>
          </cell>
          <cell r="O408">
            <v>3234.0169999999998</v>
          </cell>
          <cell r="P408">
            <v>408</v>
          </cell>
        </row>
        <row r="409">
          <cell r="I409">
            <v>-0.02</v>
          </cell>
          <cell r="J409">
            <v>0</v>
          </cell>
          <cell r="K409">
            <v>3230.5509999999999</v>
          </cell>
          <cell r="L409">
            <v>15871.682000000001</v>
          </cell>
          <cell r="M409">
            <v>-2.9</v>
          </cell>
          <cell r="N409">
            <v>3230.462</v>
          </cell>
          <cell r="O409">
            <v>-2.1034482758750528E-2</v>
          </cell>
          <cell r="P409">
            <v>409</v>
          </cell>
        </row>
        <row r="410">
          <cell r="I410">
            <v>-0.02</v>
          </cell>
          <cell r="J410">
            <v>-2.9</v>
          </cell>
          <cell r="K410">
            <v>3230.6120000000001</v>
          </cell>
          <cell r="L410">
            <v>6502.9960000000001</v>
          </cell>
          <cell r="M410">
            <v>-3.9</v>
          </cell>
          <cell r="N410">
            <v>3230.4830344827587</v>
          </cell>
          <cell r="O410">
            <v>3230.4009999999998</v>
          </cell>
          <cell r="P410">
            <v>410</v>
          </cell>
          <cell r="Q410">
            <v>2.1034482758750528E-2</v>
          </cell>
        </row>
        <row r="411">
          <cell r="I411">
            <v>-0.02</v>
          </cell>
          <cell r="J411">
            <v>-2.9</v>
          </cell>
          <cell r="K411">
            <v>3230.462</v>
          </cell>
          <cell r="L411">
            <v>6502.9960000000001</v>
          </cell>
          <cell r="M411">
            <v>4.949999999999636</v>
          </cell>
          <cell r="N411">
            <v>0</v>
          </cell>
          <cell r="O411">
            <v>-652.61489898994705</v>
          </cell>
          <cell r="P411">
            <v>411</v>
          </cell>
        </row>
        <row r="412">
          <cell r="J412">
            <v>-5.2580979441741498</v>
          </cell>
          <cell r="K412">
            <v>3230.5116013705506</v>
          </cell>
          <cell r="L412">
            <v>-1114.808</v>
          </cell>
          <cell r="M412">
            <v>0</v>
          </cell>
          <cell r="N412">
            <v>3230.4437500000004</v>
          </cell>
          <cell r="O412">
            <v>3230.4437500000004</v>
          </cell>
          <cell r="P412">
            <v>412</v>
          </cell>
        </row>
        <row r="413">
          <cell r="H413">
            <v>39380</v>
          </cell>
          <cell r="I413">
            <v>0</v>
          </cell>
          <cell r="J413">
            <v>-4.9124999999994543</v>
          </cell>
          <cell r="K413">
            <v>3230.7420000000002</v>
          </cell>
          <cell r="L413">
            <v>1.69</v>
          </cell>
          <cell r="M413">
            <v>0.15729322325009795</v>
          </cell>
          <cell r="N413" t="str">
            <v>&lt;=esp.prom.</v>
          </cell>
          <cell r="P413">
            <v>0</v>
          </cell>
        </row>
        <row r="414">
          <cell r="H414">
            <v>0.03</v>
          </cell>
          <cell r="J414">
            <v>1.5</v>
          </cell>
          <cell r="K414">
            <v>-4.6124999999997272</v>
          </cell>
          <cell r="N414">
            <v>3240.5279204545459</v>
          </cell>
        </row>
        <row r="415">
          <cell r="H415">
            <v>0.03</v>
          </cell>
          <cell r="K415">
            <v>-4.5</v>
          </cell>
          <cell r="O415">
            <v>3240.5995454545459</v>
          </cell>
          <cell r="P415">
            <v>0</v>
          </cell>
        </row>
        <row r="416">
          <cell r="I416">
            <v>-0.03</v>
          </cell>
          <cell r="J416">
            <v>1E-4</v>
          </cell>
          <cell r="K416">
            <v>4.9500225000000002</v>
          </cell>
          <cell r="L416">
            <v>3239.7043519882359</v>
          </cell>
          <cell r="M416">
            <v>3240.0910447795459</v>
          </cell>
        </row>
        <row r="417">
          <cell r="I417">
            <v>-0.03</v>
          </cell>
          <cell r="J417">
            <v>1E-4</v>
          </cell>
          <cell r="K417">
            <v>4.9500074999999999</v>
          </cell>
          <cell r="N417">
            <v>3240.2410452295458</v>
          </cell>
        </row>
        <row r="418">
          <cell r="I418">
            <v>-0.03</v>
          </cell>
          <cell r="K418">
            <v>4.95</v>
          </cell>
          <cell r="O418">
            <v>3240.3160454545459</v>
          </cell>
          <cell r="P418" t="str">
            <v>CUNETA RECTANGULAR</v>
          </cell>
        </row>
        <row r="419">
          <cell r="I419">
            <v>39387</v>
          </cell>
          <cell r="J419">
            <v>-4.9124999999994543</v>
          </cell>
          <cell r="K419">
            <v>3231.3248964646468</v>
          </cell>
          <cell r="L419">
            <v>3240.23</v>
          </cell>
          <cell r="M419">
            <v>5.3499999999992722</v>
          </cell>
          <cell r="N419">
            <v>3231.1196464646468</v>
          </cell>
          <cell r="O419">
            <v>-0.5</v>
          </cell>
          <cell r="P419">
            <v>419</v>
          </cell>
        </row>
        <row r="420">
          <cell r="H420">
            <v>4.4999999999999998E-2</v>
          </cell>
          <cell r="I420">
            <v>39389</v>
          </cell>
          <cell r="J420">
            <v>0</v>
          </cell>
          <cell r="K420">
            <v>3231.2266464646468</v>
          </cell>
          <cell r="L420">
            <v>15873.642</v>
          </cell>
          <cell r="M420">
            <v>7.3499999999992722</v>
          </cell>
          <cell r="N420">
            <v>3230.1196464646468</v>
          </cell>
          <cell r="O420">
            <v>3233.7946464646466</v>
          </cell>
          <cell r="P420">
            <v>420</v>
          </cell>
        </row>
        <row r="421">
          <cell r="H421">
            <v>421</v>
          </cell>
          <cell r="I421">
            <v>30</v>
          </cell>
          <cell r="J421">
            <v>5.3499999999992722</v>
          </cell>
          <cell r="K421">
            <v>3231.1196464646468</v>
          </cell>
          <cell r="L421">
            <v>33160.417999999998</v>
          </cell>
          <cell r="M421">
            <v>4.0999999999999996</v>
          </cell>
          <cell r="N421">
            <v>3230.8190000000004</v>
          </cell>
          <cell r="O421">
            <v>-4.2682926829002099E-2</v>
          </cell>
          <cell r="P421">
            <v>421</v>
          </cell>
        </row>
        <row r="422">
          <cell r="H422">
            <v>39391</v>
          </cell>
          <cell r="I422">
            <v>39391</v>
          </cell>
          <cell r="J422">
            <v>6.1240802693586263</v>
          </cell>
          <cell r="K422">
            <v>3230.7326063299674</v>
          </cell>
          <cell r="L422">
            <v>35661.413999999997</v>
          </cell>
          <cell r="M422">
            <v>5.0999999999999996</v>
          </cell>
          <cell r="N422">
            <v>3230.7763170731714</v>
          </cell>
          <cell r="O422">
            <v>3230.9939999999992</v>
          </cell>
          <cell r="P422">
            <v>422</v>
          </cell>
          <cell r="Q422">
            <v>-4.2682926829002099E-2</v>
          </cell>
        </row>
        <row r="423">
          <cell r="I423">
            <v>39393</v>
          </cell>
          <cell r="J423">
            <v>4.0999999999999996</v>
          </cell>
          <cell r="K423">
            <v>3230.8190000000004</v>
          </cell>
          <cell r="L423">
            <v>29122.063999999998</v>
          </cell>
          <cell r="M423">
            <v>-4.9124999999994543</v>
          </cell>
          <cell r="N423">
            <v>3231.3248964646468</v>
          </cell>
          <cell r="O423">
            <v>0.66666666666666663</v>
          </cell>
          <cell r="P423">
            <v>423</v>
          </cell>
        </row>
        <row r="424">
          <cell r="H424">
            <v>39389</v>
          </cell>
          <cell r="I424">
            <v>39390</v>
          </cell>
          <cell r="J424">
            <v>4.0999999999999996</v>
          </cell>
          <cell r="K424">
            <v>3230.9690000000005</v>
          </cell>
          <cell r="L424">
            <v>29122.063999999998</v>
          </cell>
          <cell r="M424">
            <v>-6.4124999999994543</v>
          </cell>
          <cell r="N424">
            <v>3230.3248964646468</v>
          </cell>
          <cell r="O424">
            <v>3234.5998964646465</v>
          </cell>
          <cell r="P424">
            <v>424</v>
          </cell>
        </row>
        <row r="425">
          <cell r="I425">
            <v>-4.4999999999999998E-2</v>
          </cell>
          <cell r="J425">
            <v>0</v>
          </cell>
          <cell r="K425">
            <v>3231.1440000000002</v>
          </cell>
          <cell r="L425">
            <v>15874.732</v>
          </cell>
          <cell r="M425">
            <v>-3</v>
          </cell>
          <cell r="N425">
            <v>3231.0990000000002</v>
          </cell>
          <cell r="O425">
            <v>-3.4999999999854481E-2</v>
          </cell>
          <cell r="P425">
            <v>425</v>
          </cell>
        </row>
        <row r="426">
          <cell r="J426">
            <v>-3</v>
          </cell>
          <cell r="K426">
            <v>3231.2490000000003</v>
          </cell>
          <cell r="L426">
            <v>6181.143</v>
          </cell>
          <cell r="M426">
            <v>-4</v>
          </cell>
          <cell r="N426">
            <v>3231.134</v>
          </cell>
          <cell r="O426">
            <v>3230.9940000000006</v>
          </cell>
          <cell r="P426">
            <v>426</v>
          </cell>
          <cell r="Q426">
            <v>3.4999999999854481E-2</v>
          </cell>
        </row>
        <row r="427">
          <cell r="H427">
            <v>0.06</v>
          </cell>
          <cell r="J427">
            <v>-3</v>
          </cell>
          <cell r="K427">
            <v>3231.0990000000002</v>
          </cell>
          <cell r="L427">
            <v>6181.143</v>
          </cell>
          <cell r="M427">
            <v>4.949999999999636</v>
          </cell>
          <cell r="N427">
            <v>0</v>
          </cell>
          <cell r="O427">
            <v>-652.73265585149181</v>
          </cell>
          <cell r="P427">
            <v>427</v>
          </cell>
        </row>
        <row r="428">
          <cell r="H428">
            <v>0.06</v>
          </cell>
          <cell r="J428">
            <v>-5.1390448427267659</v>
          </cell>
          <cell r="K428">
            <v>3231.1738665694952</v>
          </cell>
          <cell r="L428">
            <v>-730.40300000000002</v>
          </cell>
          <cell r="M428">
            <v>0</v>
          </cell>
          <cell r="N428">
            <v>3231.026646464647</v>
          </cell>
          <cell r="O428">
            <v>3231.026646464647</v>
          </cell>
          <cell r="P428">
            <v>428</v>
          </cell>
        </row>
        <row r="429">
          <cell r="H429">
            <v>39390</v>
          </cell>
          <cell r="I429">
            <v>0</v>
          </cell>
          <cell r="J429">
            <v>-4.9124999999994543</v>
          </cell>
          <cell r="K429">
            <v>3231.3248964646468</v>
          </cell>
          <cell r="L429">
            <v>1.62</v>
          </cell>
          <cell r="M429">
            <v>0.15051827685046507</v>
          </cell>
          <cell r="N429" t="str">
            <v>&lt;=esp.prom.</v>
          </cell>
          <cell r="O429">
            <v>3241.4094749865521</v>
          </cell>
          <cell r="P429">
            <v>0</v>
          </cell>
        </row>
        <row r="430">
          <cell r="I430">
            <v>-0.06</v>
          </cell>
          <cell r="J430">
            <v>1E-4</v>
          </cell>
          <cell r="K430">
            <v>5.4000225000000004</v>
          </cell>
          <cell r="L430">
            <v>3240.2097228034486</v>
          </cell>
          <cell r="M430">
            <v>3240.5904736365524</v>
          </cell>
        </row>
        <row r="431">
          <cell r="I431">
            <v>-0.06</v>
          </cell>
          <cell r="J431">
            <v>1E-4</v>
          </cell>
          <cell r="K431">
            <v>5.4000075000000001</v>
          </cell>
          <cell r="N431">
            <v>3240.7404745365525</v>
          </cell>
        </row>
        <row r="432">
          <cell r="I432">
            <v>-0.06</v>
          </cell>
          <cell r="K432">
            <v>5.4</v>
          </cell>
          <cell r="O432">
            <v>3240.8154749865521</v>
          </cell>
          <cell r="P432" t="str">
            <v>CUNETA RECTANGULAR</v>
          </cell>
        </row>
        <row r="433">
          <cell r="K433">
            <v>0</v>
          </cell>
          <cell r="L433">
            <v>3240.82</v>
          </cell>
          <cell r="M433">
            <v>3241.175627218935</v>
          </cell>
          <cell r="N433">
            <v>3241.3256272189351</v>
          </cell>
          <cell r="O433">
            <v>3241.4006272189349</v>
          </cell>
          <cell r="P433" t="str">
            <v>ZONA RURAL</v>
          </cell>
        </row>
        <row r="434">
          <cell r="H434">
            <v>0.06</v>
          </cell>
          <cell r="J434">
            <v>1.5</v>
          </cell>
          <cell r="K434">
            <v>-4.8374999999998636</v>
          </cell>
          <cell r="L434">
            <v>3241.0685937500002</v>
          </cell>
          <cell r="M434">
            <v>3241.465877218935</v>
          </cell>
          <cell r="P434">
            <v>0</v>
          </cell>
        </row>
        <row r="435">
          <cell r="H435">
            <v>0.06</v>
          </cell>
          <cell r="I435">
            <v>39397.000001</v>
          </cell>
          <cell r="J435">
            <v>-4.8374999999998636</v>
          </cell>
          <cell r="K435">
            <v>3231.9404192478278</v>
          </cell>
          <cell r="M435">
            <v>5.2499999999998179</v>
          </cell>
          <cell r="N435">
            <v>3231.7386692478276</v>
          </cell>
          <cell r="O435">
            <v>-0.5</v>
          </cell>
          <cell r="P435">
            <v>435</v>
          </cell>
        </row>
        <row r="436">
          <cell r="H436">
            <v>0.06</v>
          </cell>
          <cell r="I436">
            <v>39399.000001</v>
          </cell>
          <cell r="J436">
            <v>0</v>
          </cell>
          <cell r="K436">
            <v>3231.8436692478276</v>
          </cell>
          <cell r="L436">
            <v>15634.278</v>
          </cell>
          <cell r="M436">
            <v>7.2499999999998179</v>
          </cell>
          <cell r="N436">
            <v>3230.7386692478276</v>
          </cell>
          <cell r="O436">
            <v>3234.3636692478276</v>
          </cell>
          <cell r="P436">
            <v>436</v>
          </cell>
        </row>
        <row r="437">
          <cell r="H437">
            <v>437</v>
          </cell>
          <cell r="I437">
            <v>32</v>
          </cell>
          <cell r="J437">
            <v>5.2499999999998179</v>
          </cell>
          <cell r="K437">
            <v>3231.7386692478276</v>
          </cell>
          <cell r="L437">
            <v>32601.182000000001</v>
          </cell>
          <cell r="M437">
            <v>3.8</v>
          </cell>
          <cell r="N437">
            <v>3231.4540000000002</v>
          </cell>
          <cell r="O437">
            <v>-2.8947368421086139E-2</v>
          </cell>
          <cell r="P437">
            <v>437</v>
          </cell>
        </row>
        <row r="438">
          <cell r="H438">
            <v>39401.000001</v>
          </cell>
          <cell r="I438">
            <v>39401.000001</v>
          </cell>
          <cell r="J438">
            <v>5.9434319227622803</v>
          </cell>
          <cell r="K438">
            <v>3231.3919532864466</v>
          </cell>
          <cell r="L438">
            <v>34842.053</v>
          </cell>
          <cell r="M438">
            <v>4.8</v>
          </cell>
          <cell r="N438">
            <v>3231.4250526315791</v>
          </cell>
          <cell r="O438">
            <v>3231.5640000000003</v>
          </cell>
          <cell r="P438">
            <v>438</v>
          </cell>
          <cell r="Q438">
            <v>-2.8947368421086139E-2</v>
          </cell>
        </row>
        <row r="439">
          <cell r="I439">
            <v>39403.000001</v>
          </cell>
          <cell r="J439">
            <v>3.8</v>
          </cell>
          <cell r="K439">
            <v>3231.4540000000002</v>
          </cell>
          <cell r="L439">
            <v>27915.718000000001</v>
          </cell>
          <cell r="M439">
            <v>-4.8374999999998636</v>
          </cell>
          <cell r="N439">
            <v>3231.9404192478278</v>
          </cell>
          <cell r="O439">
            <v>0.66666666666666663</v>
          </cell>
          <cell r="P439">
            <v>439</v>
          </cell>
        </row>
        <row r="440">
          <cell r="H440">
            <v>39399.000001</v>
          </cell>
          <cell r="I440">
            <v>39400.000001</v>
          </cell>
          <cell r="J440">
            <v>3.8</v>
          </cell>
          <cell r="K440">
            <v>3231.6040000000003</v>
          </cell>
          <cell r="L440">
            <v>27915.718000000001</v>
          </cell>
          <cell r="M440">
            <v>-6.3374999999998636</v>
          </cell>
          <cell r="N440">
            <v>3230.9404192478278</v>
          </cell>
          <cell r="O440">
            <v>3235.1654192478277</v>
          </cell>
          <cell r="P440">
            <v>440</v>
          </cell>
        </row>
        <row r="441">
          <cell r="H441">
            <v>0.06</v>
          </cell>
          <cell r="J441">
            <v>0</v>
          </cell>
          <cell r="K441">
            <v>3231.7139999999999</v>
          </cell>
          <cell r="L441">
            <v>15635.414000000001</v>
          </cell>
          <cell r="M441">
            <v>-3.25</v>
          </cell>
          <cell r="N441">
            <v>3231.674</v>
          </cell>
          <cell r="O441">
            <v>-3.3846153846297966E-2</v>
          </cell>
          <cell r="P441">
            <v>441</v>
          </cell>
        </row>
        <row r="442">
          <cell r="H442">
            <v>0.06</v>
          </cell>
          <cell r="J442">
            <v>-3.25</v>
          </cell>
          <cell r="K442">
            <v>3231.8240000000001</v>
          </cell>
          <cell r="L442">
            <v>5132.165</v>
          </cell>
          <cell r="M442">
            <v>-4.25</v>
          </cell>
          <cell r="N442">
            <v>3231.7078461538463</v>
          </cell>
          <cell r="O442">
            <v>3231.5639999999994</v>
          </cell>
          <cell r="P442">
            <v>442</v>
          </cell>
          <cell r="Q442">
            <v>3.3846153846297966E-2</v>
          </cell>
        </row>
        <row r="443">
          <cell r="H443">
            <v>0.06</v>
          </cell>
          <cell r="J443">
            <v>-3.25</v>
          </cell>
          <cell r="K443">
            <v>3231.674</v>
          </cell>
          <cell r="L443">
            <v>5132.165</v>
          </cell>
          <cell r="M443">
            <v>4.949999999999636</v>
          </cell>
          <cell r="N443">
            <v>0</v>
          </cell>
          <cell r="O443">
            <v>-652.83111111115909</v>
          </cell>
          <cell r="P443">
            <v>443</v>
          </cell>
        </row>
        <row r="444">
          <cell r="I444">
            <v>-0.06</v>
          </cell>
          <cell r="J444">
            <v>-5.1411182527552857</v>
          </cell>
          <cell r="K444">
            <v>3231.7380070793242</v>
          </cell>
          <cell r="L444">
            <v>-979.37300000000005</v>
          </cell>
          <cell r="M444">
            <v>0</v>
          </cell>
          <cell r="N444">
            <v>3231.5140000000001</v>
          </cell>
          <cell r="O444">
            <v>3231.5140000000001</v>
          </cell>
          <cell r="P444">
            <v>444</v>
          </cell>
        </row>
        <row r="445">
          <cell r="H445">
            <v>39400.000001</v>
          </cell>
          <cell r="I445">
            <v>1.0000003385357559E-6</v>
          </cell>
          <cell r="J445">
            <v>-4.8374999999998636</v>
          </cell>
          <cell r="K445">
            <v>3231.9404192478278</v>
          </cell>
          <cell r="L445">
            <v>1.8720000000000001</v>
          </cell>
          <cell r="M445">
            <v>0.1768369132399589</v>
          </cell>
          <cell r="N445" t="str">
            <v>&lt;=esp.prom.</v>
          </cell>
        </row>
        <row r="446">
          <cell r="I446">
            <v>-0.06</v>
          </cell>
          <cell r="K446">
            <v>5.4</v>
          </cell>
          <cell r="O446">
            <v>3241.2767294244218</v>
          </cell>
          <cell r="P446" t="str">
            <v>CUNETA RECTANGULAR</v>
          </cell>
        </row>
        <row r="447">
          <cell r="K447">
            <v>0</v>
          </cell>
          <cell r="L447">
            <v>3241.19</v>
          </cell>
          <cell r="M447">
            <v>3241.5147816030126</v>
          </cell>
          <cell r="N447">
            <v>3241.6647816030127</v>
          </cell>
          <cell r="O447">
            <v>3241.7397816030125</v>
          </cell>
          <cell r="P447" t="str">
            <v>ZONA RURAL</v>
          </cell>
        </row>
        <row r="448">
          <cell r="H448">
            <v>0.06</v>
          </cell>
          <cell r="J448">
            <v>1.5</v>
          </cell>
          <cell r="K448">
            <v>-4.8374999999998636</v>
          </cell>
          <cell r="L448">
            <v>3241.4423344594593</v>
          </cell>
          <cell r="M448">
            <v>3241.8050316030126</v>
          </cell>
          <cell r="P448">
            <v>0</v>
          </cell>
        </row>
        <row r="449">
          <cell r="H449">
            <v>0.06</v>
          </cell>
          <cell r="J449">
            <v>1.5</v>
          </cell>
          <cell r="K449">
            <v>-4.6124999999997272</v>
          </cell>
          <cell r="N449">
            <v>3241.9415316030127</v>
          </cell>
        </row>
        <row r="450">
          <cell r="H450">
            <v>0.06</v>
          </cell>
          <cell r="K450">
            <v>-4.5</v>
          </cell>
          <cell r="O450">
            <v>3242.0097816030125</v>
          </cell>
          <cell r="P450">
            <v>0</v>
          </cell>
        </row>
        <row r="451">
          <cell r="I451">
            <v>39407</v>
          </cell>
          <cell r="J451">
            <v>-4.8374999999998636</v>
          </cell>
          <cell r="K451">
            <v>3232.4915681818184</v>
          </cell>
          <cell r="L451">
            <v>3240.8383399981703</v>
          </cell>
          <cell r="M451">
            <v>5.2499999999998179</v>
          </cell>
          <cell r="N451">
            <v>3232.2898181818182</v>
          </cell>
          <cell r="O451">
            <v>-0.5</v>
          </cell>
          <cell r="P451">
            <v>451</v>
          </cell>
        </row>
        <row r="452">
          <cell r="I452">
            <v>39409</v>
          </cell>
          <cell r="J452">
            <v>0</v>
          </cell>
          <cell r="K452">
            <v>3232.3948181818182</v>
          </cell>
          <cell r="L452">
            <v>15636.944</v>
          </cell>
          <cell r="M452">
            <v>7.2499999999998179</v>
          </cell>
          <cell r="N452">
            <v>3231.2898181818182</v>
          </cell>
          <cell r="O452">
            <v>3234.9148181818182</v>
          </cell>
          <cell r="P452">
            <v>452</v>
          </cell>
        </row>
        <row r="453">
          <cell r="H453">
            <v>453</v>
          </cell>
          <cell r="I453">
            <v>33</v>
          </cell>
          <cell r="J453">
            <v>5.2499999999998179</v>
          </cell>
          <cell r="K453">
            <v>3232.2898181818182</v>
          </cell>
          <cell r="L453">
            <v>32606.741000000002</v>
          </cell>
          <cell r="M453">
            <v>3.7</v>
          </cell>
          <cell r="N453">
            <v>3232.0149999999999</v>
          </cell>
          <cell r="O453">
            <v>-3.4864864864630363E-2</v>
          </cell>
          <cell r="P453">
            <v>453</v>
          </cell>
        </row>
        <row r="454">
          <cell r="H454">
            <v>39411</v>
          </cell>
          <cell r="I454">
            <v>39411</v>
          </cell>
          <cell r="J454">
            <v>5.9570175901954237</v>
          </cell>
          <cell r="K454">
            <v>3231.9363093867205</v>
          </cell>
          <cell r="L454">
            <v>34891.902000000002</v>
          </cell>
          <cell r="M454">
            <v>4.7</v>
          </cell>
          <cell r="N454">
            <v>3231.9801351351352</v>
          </cell>
          <cell r="O454">
            <v>3232.1439999999989</v>
          </cell>
          <cell r="P454">
            <v>454</v>
          </cell>
          <cell r="Q454">
            <v>-3.4864864864630363E-2</v>
          </cell>
        </row>
        <row r="455">
          <cell r="H455">
            <v>0.06</v>
          </cell>
          <cell r="I455">
            <v>39413</v>
          </cell>
          <cell r="J455">
            <v>3.7</v>
          </cell>
          <cell r="K455">
            <v>3232.0149999999999</v>
          </cell>
          <cell r="L455">
            <v>27597.276000000002</v>
          </cell>
          <cell r="M455">
            <v>-4.8374999999998636</v>
          </cell>
          <cell r="N455">
            <v>3232.4915681818184</v>
          </cell>
          <cell r="O455">
            <v>0.66666666666666663</v>
          </cell>
          <cell r="P455">
            <v>455</v>
          </cell>
        </row>
        <row r="456">
          <cell r="H456">
            <v>39409</v>
          </cell>
          <cell r="I456">
            <v>39410</v>
          </cell>
          <cell r="J456">
            <v>3.7</v>
          </cell>
          <cell r="K456">
            <v>3232.165</v>
          </cell>
          <cell r="L456">
            <v>27597.276000000002</v>
          </cell>
          <cell r="M456">
            <v>-6.3374999999998636</v>
          </cell>
          <cell r="N456">
            <v>3231.4915681818184</v>
          </cell>
          <cell r="O456">
            <v>3235.7165681818183</v>
          </cell>
          <cell r="P456">
            <v>456</v>
          </cell>
        </row>
        <row r="457">
          <cell r="H457">
            <v>0.06</v>
          </cell>
          <cell r="J457">
            <v>0</v>
          </cell>
          <cell r="K457">
            <v>3232.2939999999999</v>
          </cell>
          <cell r="L457">
            <v>15638.027</v>
          </cell>
          <cell r="M457">
            <v>-3.25</v>
          </cell>
          <cell r="N457">
            <v>3232.1950000000002</v>
          </cell>
          <cell r="O457">
            <v>-1.5692307692461327E-2</v>
          </cell>
          <cell r="P457">
            <v>457</v>
          </cell>
        </row>
        <row r="458">
          <cell r="I458">
            <v>-0.06</v>
          </cell>
          <cell r="J458">
            <v>-3.25</v>
          </cell>
          <cell r="K458">
            <v>3232.3450000000003</v>
          </cell>
          <cell r="L458">
            <v>5132.9889999999996</v>
          </cell>
          <cell r="M458">
            <v>-4.25</v>
          </cell>
          <cell r="N458">
            <v>3232.2106923076926</v>
          </cell>
          <cell r="O458">
            <v>3232.1439999999998</v>
          </cell>
          <cell r="P458">
            <v>458</v>
          </cell>
          <cell r="Q458">
            <v>1.5692307692461327E-2</v>
          </cell>
        </row>
        <row r="459">
          <cell r="I459">
            <v>-0.06</v>
          </cell>
          <cell r="J459">
            <v>-3.25</v>
          </cell>
          <cell r="K459">
            <v>3232.1950000000002</v>
          </cell>
          <cell r="L459">
            <v>5132.9889999999996</v>
          </cell>
          <cell r="M459">
            <v>4.949999999999636</v>
          </cell>
          <cell r="N459">
            <v>0</v>
          </cell>
          <cell r="O459">
            <v>-652.94828282833089</v>
          </cell>
          <cell r="P459">
            <v>459</v>
          </cell>
        </row>
        <row r="460">
          <cell r="I460">
            <v>-0.06</v>
          </cell>
          <cell r="J460">
            <v>-5.2356139745562151</v>
          </cell>
          <cell r="K460">
            <v>3232.2261588654474</v>
          </cell>
          <cell r="L460">
            <v>-1284.933</v>
          </cell>
          <cell r="M460">
            <v>0</v>
          </cell>
          <cell r="N460">
            <v>3232.0940000000001</v>
          </cell>
          <cell r="O460">
            <v>3232.0940000000001</v>
          </cell>
          <cell r="P460">
            <v>460</v>
          </cell>
        </row>
        <row r="461">
          <cell r="H461">
            <v>39410</v>
          </cell>
          <cell r="I461">
            <v>0</v>
          </cell>
          <cell r="J461">
            <v>-4.8374999999998636</v>
          </cell>
          <cell r="K461">
            <v>3232.4915681818184</v>
          </cell>
          <cell r="L461">
            <v>1.9139999999999999</v>
          </cell>
          <cell r="M461">
            <v>0.17988610588953066</v>
          </cell>
          <cell r="N461" t="str">
            <v>&lt;=esp.prom.</v>
          </cell>
          <cell r="O461">
            <v>3241.8347358795054</v>
          </cell>
          <cell r="P461" t="str">
            <v>ZONA RURAL</v>
          </cell>
        </row>
        <row r="462">
          <cell r="H462">
            <v>0.06</v>
          </cell>
          <cell r="J462">
            <v>1.5</v>
          </cell>
          <cell r="K462">
            <v>-4.8374999999998636</v>
          </cell>
          <cell r="L462">
            <v>3241.5689062500005</v>
          </cell>
          <cell r="M462">
            <v>3241.8999858795055</v>
          </cell>
          <cell r="P462">
            <v>0</v>
          </cell>
        </row>
        <row r="463">
          <cell r="H463">
            <v>0.06</v>
          </cell>
          <cell r="J463">
            <v>1.5</v>
          </cell>
          <cell r="K463">
            <v>-4.6124999999997272</v>
          </cell>
          <cell r="N463">
            <v>3242.0364858795056</v>
          </cell>
        </row>
        <row r="464">
          <cell r="H464">
            <v>0.06</v>
          </cell>
          <cell r="K464">
            <v>-4.5</v>
          </cell>
          <cell r="O464">
            <v>3242.1047358795054</v>
          </cell>
          <cell r="P464">
            <v>0</v>
          </cell>
        </row>
        <row r="465">
          <cell r="I465">
            <v>-0.06</v>
          </cell>
          <cell r="J465">
            <v>1E-4</v>
          </cell>
          <cell r="K465">
            <v>5.4000225000000004</v>
          </cell>
          <cell r="L465">
            <v>3240.9627486781255</v>
          </cell>
          <cell r="M465">
            <v>3241.2857345295056</v>
          </cell>
        </row>
        <row r="466">
          <cell r="I466">
            <v>-0.06</v>
          </cell>
          <cell r="J466">
            <v>1E-4</v>
          </cell>
          <cell r="K466">
            <v>5.4000075000000001</v>
          </cell>
          <cell r="N466">
            <v>3241.4357354295057</v>
          </cell>
        </row>
        <row r="467">
          <cell r="I467">
            <v>39417</v>
          </cell>
          <cell r="J467">
            <v>-4.8374999999998636</v>
          </cell>
          <cell r="K467">
            <v>3233.0268434343434</v>
          </cell>
          <cell r="M467">
            <v>5.2499999999998179</v>
          </cell>
          <cell r="N467">
            <v>3232.8250934343432</v>
          </cell>
          <cell r="O467">
            <v>-0.5</v>
          </cell>
          <cell r="P467">
            <v>467</v>
          </cell>
        </row>
        <row r="468">
          <cell r="I468">
            <v>39419</v>
          </cell>
          <cell r="J468">
            <v>0</v>
          </cell>
          <cell r="K468">
            <v>3232.9300934343432</v>
          </cell>
          <cell r="L468">
            <v>15639.532999999999</v>
          </cell>
          <cell r="M468">
            <v>7.2499999999998179</v>
          </cell>
          <cell r="N468">
            <v>3231.8250934343432</v>
          </cell>
          <cell r="O468">
            <v>3235.4500934343432</v>
          </cell>
          <cell r="P468">
            <v>468</v>
          </cell>
        </row>
        <row r="469">
          <cell r="H469">
            <v>469</v>
          </cell>
          <cell r="I469">
            <v>34</v>
          </cell>
          <cell r="J469">
            <v>5.2499999999998179</v>
          </cell>
          <cell r="K469">
            <v>3232.8250934343432</v>
          </cell>
          <cell r="L469">
            <v>32612.14</v>
          </cell>
          <cell r="M469">
            <v>3.65</v>
          </cell>
          <cell r="N469">
            <v>3232.5919999999996</v>
          </cell>
          <cell r="O469">
            <v>-2.246575342496725E-2</v>
          </cell>
          <cell r="P469">
            <v>469</v>
          </cell>
        </row>
        <row r="470">
          <cell r="H470">
            <v>39421</v>
          </cell>
          <cell r="I470">
            <v>39421</v>
          </cell>
          <cell r="J470">
            <v>5.813391299687936</v>
          </cell>
          <cell r="K470">
            <v>3232.5433977844991</v>
          </cell>
          <cell r="L470">
            <v>34433.406000000003</v>
          </cell>
          <cell r="M470">
            <v>4.6500000000000004</v>
          </cell>
          <cell r="N470">
            <v>3232.5695342465747</v>
          </cell>
          <cell r="O470">
            <v>3232.6740000000009</v>
          </cell>
          <cell r="P470">
            <v>470</v>
          </cell>
          <cell r="Q470">
            <v>-2.246575342496725E-2</v>
          </cell>
        </row>
        <row r="471">
          <cell r="H471">
            <v>0.06</v>
          </cell>
          <cell r="I471">
            <v>39423</v>
          </cell>
          <cell r="J471">
            <v>3.65</v>
          </cell>
          <cell r="K471">
            <v>3232.5919999999996</v>
          </cell>
          <cell r="L471">
            <v>27440.097000000002</v>
          </cell>
          <cell r="M471">
            <v>-4.8374999999998636</v>
          </cell>
          <cell r="N471">
            <v>3233.0268434343434</v>
          </cell>
          <cell r="O471">
            <v>0.66666666666666663</v>
          </cell>
          <cell r="P471">
            <v>471</v>
          </cell>
        </row>
        <row r="472">
          <cell r="H472">
            <v>39419</v>
          </cell>
          <cell r="I472">
            <v>39420</v>
          </cell>
          <cell r="J472">
            <v>3.65</v>
          </cell>
          <cell r="K472">
            <v>3232.7419999999997</v>
          </cell>
          <cell r="L472">
            <v>27440.097000000002</v>
          </cell>
          <cell r="M472">
            <v>-6.3374999999998636</v>
          </cell>
          <cell r="N472">
            <v>3232.0268434343434</v>
          </cell>
          <cell r="O472">
            <v>3236.2518434343433</v>
          </cell>
          <cell r="P472">
            <v>472</v>
          </cell>
        </row>
        <row r="473">
          <cell r="I473">
            <v>-0.06</v>
          </cell>
          <cell r="J473">
            <v>0</v>
          </cell>
          <cell r="K473">
            <v>3232.8240000000001</v>
          </cell>
          <cell r="L473">
            <v>15640.439</v>
          </cell>
          <cell r="M473">
            <v>-3.45</v>
          </cell>
          <cell r="N473">
            <v>3232.752</v>
          </cell>
          <cell r="O473">
            <v>-2.2608695652252209E-2</v>
          </cell>
          <cell r="P473">
            <v>473</v>
          </cell>
        </row>
        <row r="474">
          <cell r="I474">
            <v>-0.06</v>
          </cell>
          <cell r="J474">
            <v>-3.45</v>
          </cell>
          <cell r="K474">
            <v>3232.902</v>
          </cell>
          <cell r="L474">
            <v>4487.0619999999999</v>
          </cell>
          <cell r="M474">
            <v>-4.45</v>
          </cell>
          <cell r="N474">
            <v>3232.7746086956522</v>
          </cell>
          <cell r="O474">
            <v>3232.6739999999995</v>
          </cell>
          <cell r="P474">
            <v>474</v>
          </cell>
          <cell r="Q474">
            <v>2.2608695652252209E-2</v>
          </cell>
        </row>
        <row r="475">
          <cell r="J475">
            <v>-3.45</v>
          </cell>
          <cell r="K475">
            <v>3232.752</v>
          </cell>
          <cell r="L475">
            <v>4487.0619999999999</v>
          </cell>
          <cell r="M475">
            <v>4.949999999999636</v>
          </cell>
          <cell r="N475">
            <v>0</v>
          </cell>
          <cell r="O475">
            <v>-653.05535353540165</v>
          </cell>
          <cell r="P475">
            <v>475</v>
          </cell>
        </row>
        <row r="476">
          <cell r="H476">
            <v>0.06</v>
          </cell>
          <cell r="J476">
            <v>-5.1907316436016098</v>
          </cell>
          <cell r="K476">
            <v>3232.7913556719423</v>
          </cell>
          <cell r="L476">
            <v>-1140.326</v>
          </cell>
          <cell r="M476">
            <v>0</v>
          </cell>
          <cell r="N476">
            <v>3232.6240000000003</v>
          </cell>
          <cell r="O476">
            <v>3232.6240000000003</v>
          </cell>
          <cell r="P476">
            <v>476</v>
          </cell>
        </row>
        <row r="477">
          <cell r="H477">
            <v>39420</v>
          </cell>
          <cell r="I477">
            <v>0</v>
          </cell>
          <cell r="J477">
            <v>-4.8374999999998636</v>
          </cell>
          <cell r="K477">
            <v>3233.0268434343434</v>
          </cell>
          <cell r="L477">
            <v>1.64</v>
          </cell>
          <cell r="M477">
            <v>0.15551197785107407</v>
          </cell>
          <cell r="N477" t="str">
            <v>&lt;=esp.prom.</v>
          </cell>
        </row>
        <row r="478">
          <cell r="H478">
            <v>0.06</v>
          </cell>
          <cell r="K478">
            <v>-4.5</v>
          </cell>
          <cell r="O478">
            <v>3241.9554900484131</v>
          </cell>
          <cell r="P478">
            <v>0</v>
          </cell>
        </row>
        <row r="479">
          <cell r="I479">
            <v>-0.06</v>
          </cell>
          <cell r="J479">
            <v>1E-4</v>
          </cell>
          <cell r="K479">
            <v>4.8000224999999999</v>
          </cell>
          <cell r="L479">
            <v>3240.8459986687499</v>
          </cell>
          <cell r="M479">
            <v>3241.1724886984134</v>
          </cell>
        </row>
        <row r="480">
          <cell r="I480">
            <v>-0.06</v>
          </cell>
          <cell r="J480">
            <v>1E-4</v>
          </cell>
          <cell r="K480">
            <v>4.8000074999999995</v>
          </cell>
          <cell r="N480">
            <v>3241.3224895984135</v>
          </cell>
        </row>
        <row r="481">
          <cell r="I481">
            <v>-0.06</v>
          </cell>
          <cell r="K481">
            <v>4.8</v>
          </cell>
          <cell r="O481">
            <v>3241.3974900484131</v>
          </cell>
          <cell r="P481" t="str">
            <v>CUNETA RECTANGULAR</v>
          </cell>
        </row>
        <row r="482">
          <cell r="K482">
            <v>0</v>
          </cell>
          <cell r="L482">
            <v>3241.087</v>
          </cell>
          <cell r="M482">
            <v>3241.4069027295054</v>
          </cell>
          <cell r="N482">
            <v>3241.5569027295055</v>
          </cell>
          <cell r="O482">
            <v>3241.6319027295053</v>
          </cell>
          <cell r="P482" t="str">
            <v>ALC. EXISTENTE</v>
          </cell>
        </row>
        <row r="483">
          <cell r="H483">
            <v>0.06</v>
          </cell>
          <cell r="I483">
            <v>39437</v>
          </cell>
          <cell r="J483">
            <v>-4.4374999999998632</v>
          </cell>
          <cell r="K483">
            <v>3233.9530227272726</v>
          </cell>
          <cell r="L483">
            <v>3241.4052565789475</v>
          </cell>
          <cell r="M483">
            <v>4.9499999999998181</v>
          </cell>
          <cell r="N483">
            <v>3233.8540227272724</v>
          </cell>
          <cell r="O483">
            <v>-0.5</v>
          </cell>
          <cell r="P483">
            <v>483</v>
          </cell>
        </row>
        <row r="484">
          <cell r="H484">
            <v>0.06</v>
          </cell>
          <cell r="I484">
            <v>39439</v>
          </cell>
          <cell r="J484">
            <v>0</v>
          </cell>
          <cell r="K484">
            <v>3233.9530227272726</v>
          </cell>
          <cell r="L484">
            <v>14350.666999999999</v>
          </cell>
          <cell r="M484">
            <v>6.9499999999998181</v>
          </cell>
          <cell r="N484">
            <v>3232.8540227272724</v>
          </cell>
          <cell r="O484">
            <v>3236.3290227272723</v>
          </cell>
          <cell r="P484">
            <v>484</v>
          </cell>
        </row>
        <row r="485">
          <cell r="H485">
            <v>485</v>
          </cell>
          <cell r="I485">
            <v>36</v>
          </cell>
          <cell r="J485">
            <v>4.9499999999998181</v>
          </cell>
          <cell r="K485">
            <v>3233.8540227272724</v>
          </cell>
          <cell r="L485">
            <v>30358.489000000001</v>
          </cell>
          <cell r="M485">
            <v>3.5</v>
          </cell>
          <cell r="N485">
            <v>3233.6169999999997</v>
          </cell>
          <cell r="O485">
            <v>-1.3428571428448777E-2</v>
          </cell>
          <cell r="P485">
            <v>485</v>
          </cell>
        </row>
        <row r="486">
          <cell r="H486">
            <v>39441</v>
          </cell>
          <cell r="I486">
            <v>39441</v>
          </cell>
          <cell r="J486">
            <v>5.4771459456566296</v>
          </cell>
          <cell r="K486">
            <v>3233.5904497544439</v>
          </cell>
          <cell r="L486">
            <v>32063.133000000002</v>
          </cell>
          <cell r="M486">
            <v>4.5</v>
          </cell>
          <cell r="N486">
            <v>3233.6035714285713</v>
          </cell>
          <cell r="O486">
            <v>3233.6639999999993</v>
          </cell>
          <cell r="P486">
            <v>486</v>
          </cell>
          <cell r="Q486">
            <v>-1.3428571428448777E-2</v>
          </cell>
        </row>
        <row r="487">
          <cell r="I487">
            <v>39443</v>
          </cell>
          <cell r="J487">
            <v>3.5</v>
          </cell>
          <cell r="K487">
            <v>3233.6169999999997</v>
          </cell>
          <cell r="L487">
            <v>25669.827000000001</v>
          </cell>
          <cell r="M487">
            <v>-4.4374999999998632</v>
          </cell>
          <cell r="N487">
            <v>3233.9530227272726</v>
          </cell>
          <cell r="O487">
            <v>0.66666666666666663</v>
          </cell>
          <cell r="P487">
            <v>487</v>
          </cell>
        </row>
        <row r="488">
          <cell r="H488">
            <v>39439</v>
          </cell>
          <cell r="I488">
            <v>39440</v>
          </cell>
          <cell r="J488">
            <v>3.5</v>
          </cell>
          <cell r="K488">
            <v>3233.7669999999998</v>
          </cell>
          <cell r="L488">
            <v>25669.827000000001</v>
          </cell>
          <cell r="M488">
            <v>-5.9374999999998632</v>
          </cell>
          <cell r="N488">
            <v>3232.9530227272726</v>
          </cell>
          <cell r="O488">
            <v>3236.9113560606056</v>
          </cell>
          <cell r="P488">
            <v>488</v>
          </cell>
        </row>
        <row r="489">
          <cell r="J489">
            <v>0</v>
          </cell>
          <cell r="K489">
            <v>3233.8139999999999</v>
          </cell>
          <cell r="L489">
            <v>14351.56</v>
          </cell>
          <cell r="M489">
            <v>-3.4</v>
          </cell>
          <cell r="N489">
            <v>3233.6569999999997</v>
          </cell>
          <cell r="O489">
            <v>2.0588235292962045E-3</v>
          </cell>
          <cell r="P489">
            <v>489</v>
          </cell>
        </row>
        <row r="490">
          <cell r="H490">
            <v>0.06</v>
          </cell>
          <cell r="J490">
            <v>-3.4</v>
          </cell>
          <cell r="K490">
            <v>3233.8069999999998</v>
          </cell>
          <cell r="L490">
            <v>3356.6039999999998</v>
          </cell>
          <cell r="M490">
            <v>-4.4000000000000004</v>
          </cell>
          <cell r="N490">
            <v>3233.6549411764704</v>
          </cell>
          <cell r="O490">
            <v>3233.6639999999993</v>
          </cell>
          <cell r="P490">
            <v>490</v>
          </cell>
          <cell r="Q490">
            <v>-2.0588235292962045E-3</v>
          </cell>
        </row>
        <row r="491">
          <cell r="H491">
            <v>0.06</v>
          </cell>
          <cell r="J491">
            <v>-3.4</v>
          </cell>
          <cell r="K491">
            <v>3233.6569999999997</v>
          </cell>
          <cell r="L491">
            <v>3356.6039999999998</v>
          </cell>
          <cell r="M491">
            <v>4.6499999999996362</v>
          </cell>
          <cell r="N491">
            <v>0</v>
          </cell>
          <cell r="O491">
            <v>-695.4008602151082</v>
          </cell>
          <cell r="P491">
            <v>491</v>
          </cell>
        </row>
        <row r="492">
          <cell r="H492">
            <v>0.06</v>
          </cell>
          <cell r="J492">
            <v>-4.8861235902313878</v>
          </cell>
          <cell r="K492">
            <v>3233.6539403337847</v>
          </cell>
          <cell r="L492">
            <v>-1449.008</v>
          </cell>
          <cell r="M492">
            <v>0</v>
          </cell>
          <cell r="N492">
            <v>3233.614</v>
          </cell>
          <cell r="O492">
            <v>3233.614</v>
          </cell>
          <cell r="P492">
            <v>492</v>
          </cell>
        </row>
        <row r="493">
          <cell r="H493">
            <v>39440</v>
          </cell>
          <cell r="I493">
            <v>0</v>
          </cell>
          <cell r="J493">
            <v>-4.4374999999998632</v>
          </cell>
          <cell r="K493">
            <v>3233.9530227272726</v>
          </cell>
          <cell r="L493">
            <v>1.7529999999999999</v>
          </cell>
          <cell r="M493">
            <v>0.17751207078941911</v>
          </cell>
          <cell r="N493" t="str">
            <v>&lt;=esp.prom.</v>
          </cell>
        </row>
        <row r="494">
          <cell r="I494">
            <v>-0.06</v>
          </cell>
          <cell r="J494">
            <v>1E-4</v>
          </cell>
          <cell r="K494">
            <v>4.8000074999999995</v>
          </cell>
          <cell r="N494">
            <v>3241.1562916425237</v>
          </cell>
        </row>
        <row r="495">
          <cell r="I495">
            <v>-0.06</v>
          </cell>
          <cell r="K495">
            <v>4.8</v>
          </cell>
          <cell r="O495">
            <v>3241.2312920925233</v>
          </cell>
          <cell r="P495" t="str">
            <v>CUNETA RECTANGULAR</v>
          </cell>
        </row>
        <row r="496">
          <cell r="K496">
            <v>0</v>
          </cell>
          <cell r="L496">
            <v>3240.76</v>
          </cell>
          <cell r="M496">
            <v>3241.0670441097368</v>
          </cell>
          <cell r="N496">
            <v>3241.2170441097369</v>
          </cell>
          <cell r="O496">
            <v>3241.2920441097367</v>
          </cell>
          <cell r="P496" t="str">
            <v>ZONA RURAL</v>
          </cell>
        </row>
        <row r="497">
          <cell r="H497">
            <v>4.4999999999999998E-2</v>
          </cell>
          <cell r="J497">
            <v>1.5</v>
          </cell>
          <cell r="K497">
            <v>-4.7374999999998639</v>
          </cell>
          <cell r="L497">
            <v>3241.0403020833337</v>
          </cell>
          <cell r="M497">
            <v>3241.2802316097368</v>
          </cell>
          <cell r="P497" t="str">
            <v>CUNETA EXISTENTE</v>
          </cell>
        </row>
        <row r="498">
          <cell r="H498">
            <v>4.4999999999999998E-2</v>
          </cell>
          <cell r="J498">
            <v>1.5</v>
          </cell>
          <cell r="K498">
            <v>-4.5124999999997275</v>
          </cell>
          <cell r="N498">
            <v>3241.4201066097371</v>
          </cell>
        </row>
        <row r="499">
          <cell r="H499">
            <v>4.4999999999999998E-2</v>
          </cell>
          <cell r="I499">
            <v>39457</v>
          </cell>
          <cell r="J499">
            <v>-4.0374999999998629</v>
          </cell>
          <cell r="K499">
            <v>3234.8317070707067</v>
          </cell>
          <cell r="M499">
            <v>4.9499999999998181</v>
          </cell>
          <cell r="N499">
            <v>3234.8134570707066</v>
          </cell>
          <cell r="O499">
            <v>-0.5</v>
          </cell>
          <cell r="P499">
            <v>499</v>
          </cell>
        </row>
        <row r="500">
          <cell r="I500">
            <v>39459</v>
          </cell>
          <cell r="J500">
            <v>0</v>
          </cell>
          <cell r="K500">
            <v>3234.9124570707068</v>
          </cell>
          <cell r="L500">
            <v>13060.796</v>
          </cell>
          <cell r="M500">
            <v>6.9499999999998181</v>
          </cell>
          <cell r="N500">
            <v>3233.8134570707066</v>
          </cell>
          <cell r="O500">
            <v>3237.2884570707065</v>
          </cell>
          <cell r="P500">
            <v>500</v>
          </cell>
        </row>
        <row r="501">
          <cell r="H501">
            <v>501</v>
          </cell>
          <cell r="I501">
            <v>38</v>
          </cell>
          <cell r="J501">
            <v>4.9499999999998181</v>
          </cell>
          <cell r="K501">
            <v>3234.8134570707066</v>
          </cell>
          <cell r="L501">
            <v>29073.367999999999</v>
          </cell>
          <cell r="M501">
            <v>3.5</v>
          </cell>
          <cell r="N501">
            <v>3234.5889999999999</v>
          </cell>
          <cell r="O501">
            <v>-1.285714285722861E-2</v>
          </cell>
          <cell r="P501">
            <v>501</v>
          </cell>
        </row>
        <row r="502">
          <cell r="H502">
            <v>39461</v>
          </cell>
          <cell r="I502">
            <v>39461</v>
          </cell>
          <cell r="J502">
            <v>5.4490321099556205</v>
          </cell>
          <cell r="K502">
            <v>3234.5639410157287</v>
          </cell>
          <cell r="L502">
            <v>30687.581999999999</v>
          </cell>
          <cell r="M502">
            <v>4.5</v>
          </cell>
          <cell r="N502">
            <v>3234.5761428571427</v>
          </cell>
          <cell r="O502">
            <v>3234.634</v>
          </cell>
          <cell r="P502">
            <v>502</v>
          </cell>
          <cell r="Q502">
            <v>-1.285714285722861E-2</v>
          </cell>
        </row>
        <row r="503">
          <cell r="I503">
            <v>39463</v>
          </cell>
          <cell r="J503">
            <v>3.5</v>
          </cell>
          <cell r="K503">
            <v>3234.5889999999999</v>
          </cell>
          <cell r="L503">
            <v>24383.289000000001</v>
          </cell>
          <cell r="M503">
            <v>-4.0374999999998629</v>
          </cell>
          <cell r="N503">
            <v>3234.8317070707067</v>
          </cell>
          <cell r="O503">
            <v>0.66666666666666663</v>
          </cell>
          <cell r="P503">
            <v>503</v>
          </cell>
        </row>
        <row r="504">
          <cell r="H504">
            <v>39459</v>
          </cell>
          <cell r="I504">
            <v>39460</v>
          </cell>
          <cell r="J504">
            <v>3.5</v>
          </cell>
          <cell r="K504">
            <v>3234.739</v>
          </cell>
          <cell r="L504">
            <v>24383.289000000001</v>
          </cell>
          <cell r="M504">
            <v>-5.5374999999998629</v>
          </cell>
          <cell r="N504">
            <v>3233.8317070707067</v>
          </cell>
          <cell r="O504">
            <v>3237.5233737373733</v>
          </cell>
          <cell r="P504">
            <v>504</v>
          </cell>
        </row>
        <row r="505">
          <cell r="H505">
            <v>0.03</v>
          </cell>
          <cell r="J505">
            <v>0</v>
          </cell>
          <cell r="K505">
            <v>3234.7840000000001</v>
          </cell>
          <cell r="L505">
            <v>13061.624</v>
          </cell>
          <cell r="M505">
            <v>-3.3</v>
          </cell>
          <cell r="N505">
            <v>3234.6089999999999</v>
          </cell>
          <cell r="O505">
            <v>7.5757575759780593E-3</v>
          </cell>
          <cell r="P505">
            <v>505</v>
          </cell>
        </row>
        <row r="506">
          <cell r="H506">
            <v>0.03</v>
          </cell>
          <cell r="J506">
            <v>-3.3</v>
          </cell>
          <cell r="K506">
            <v>3234.759</v>
          </cell>
          <cell r="L506">
            <v>2386.8780000000002</v>
          </cell>
          <cell r="M506">
            <v>-4.3</v>
          </cell>
          <cell r="N506">
            <v>3234.6014242424239</v>
          </cell>
          <cell r="O506">
            <v>3234.6340000000005</v>
          </cell>
          <cell r="P506">
            <v>506</v>
          </cell>
          <cell r="Q506">
            <v>-7.5757575759780593E-3</v>
          </cell>
        </row>
        <row r="507">
          <cell r="I507">
            <v>-0.03</v>
          </cell>
          <cell r="J507">
            <v>-3.3</v>
          </cell>
          <cell r="K507">
            <v>3234.6089999999999</v>
          </cell>
          <cell r="L507">
            <v>2386.8780000000002</v>
          </cell>
          <cell r="M507">
            <v>4.6499999999996362</v>
          </cell>
          <cell r="N507">
            <v>0</v>
          </cell>
          <cell r="O507">
            <v>-695.60946236564587</v>
          </cell>
          <cell r="P507">
            <v>507</v>
          </cell>
        </row>
        <row r="508">
          <cell r="I508">
            <v>-0.03</v>
          </cell>
          <cell r="J508">
            <v>-4.3838773946360705</v>
          </cell>
          <cell r="K508">
            <v>3234.600788807616</v>
          </cell>
          <cell r="L508">
            <v>-1119.037</v>
          </cell>
          <cell r="M508">
            <v>0</v>
          </cell>
          <cell r="N508">
            <v>3234.5840000000003</v>
          </cell>
          <cell r="O508">
            <v>3234.5840000000003</v>
          </cell>
          <cell r="P508">
            <v>508</v>
          </cell>
        </row>
        <row r="509">
          <cell r="H509">
            <v>39460</v>
          </cell>
          <cell r="I509">
            <v>0</v>
          </cell>
          <cell r="J509">
            <v>-4.0374999999998629</v>
          </cell>
          <cell r="K509">
            <v>3234.8317070707067</v>
          </cell>
          <cell r="L509">
            <v>1.3959999999999999</v>
          </cell>
          <cell r="M509">
            <v>0.14834958821267263</v>
          </cell>
          <cell r="N509" t="str">
            <v>&lt;=esp.prom.</v>
          </cell>
          <cell r="O509">
            <v>3240.855246100054</v>
          </cell>
          <cell r="P509">
            <v>0</v>
          </cell>
        </row>
        <row r="510">
          <cell r="K510">
            <v>0</v>
          </cell>
          <cell r="L510">
            <v>3240.1010000000006</v>
          </cell>
          <cell r="M510">
            <v>3240.4293980634752</v>
          </cell>
          <cell r="N510">
            <v>3240.5793980634753</v>
          </cell>
          <cell r="O510">
            <v>3240.6543980634751</v>
          </cell>
          <cell r="P510" t="str">
            <v>ZONA RURAL</v>
          </cell>
        </row>
        <row r="511">
          <cell r="H511">
            <v>1.4999999999999999E-2</v>
          </cell>
          <cell r="J511">
            <v>1.5</v>
          </cell>
          <cell r="K511">
            <v>-4.487499999999863</v>
          </cell>
          <cell r="L511">
            <v>3240.1971620228624</v>
          </cell>
          <cell r="M511">
            <v>3240.4967105634751</v>
          </cell>
          <cell r="P511" t="str">
            <v>CUNETA EXISTENTE</v>
          </cell>
        </row>
        <row r="512">
          <cell r="H512">
            <v>1.4999999999999999E-2</v>
          </cell>
          <cell r="J512">
            <v>1.5</v>
          </cell>
          <cell r="K512">
            <v>-4.2624999999997266</v>
          </cell>
          <cell r="N512">
            <v>3240.6433355634754</v>
          </cell>
        </row>
        <row r="513">
          <cell r="H513">
            <v>1.4999999999999999E-2</v>
          </cell>
          <cell r="K513">
            <v>-4.1499999999999995</v>
          </cell>
          <cell r="O513">
            <v>3240.7166480634751</v>
          </cell>
          <cell r="P513">
            <v>0</v>
          </cell>
        </row>
        <row r="514">
          <cell r="I514">
            <v>-0.02</v>
          </cell>
          <cell r="J514">
            <v>2</v>
          </cell>
          <cell r="K514">
            <v>5.1749999999998177</v>
          </cell>
          <cell r="L514">
            <v>3239.9344251320426</v>
          </cell>
          <cell r="M514">
            <v>3240.3258980634751</v>
          </cell>
        </row>
        <row r="515">
          <cell r="I515">
            <v>39477</v>
          </cell>
          <cell r="J515">
            <v>-4.4374999999998632</v>
          </cell>
          <cell r="K515">
            <v>3235.7196464646468</v>
          </cell>
          <cell r="M515">
            <v>4.9499999999998181</v>
          </cell>
          <cell r="N515">
            <v>3235.7093964646465</v>
          </cell>
          <cell r="O515">
            <v>-0.5</v>
          </cell>
          <cell r="P515">
            <v>515</v>
          </cell>
        </row>
        <row r="516">
          <cell r="I516">
            <v>39479</v>
          </cell>
          <cell r="J516">
            <v>0</v>
          </cell>
          <cell r="K516">
            <v>3235.8083964646466</v>
          </cell>
          <cell r="L516">
            <v>14358.703</v>
          </cell>
          <cell r="M516">
            <v>6.9499999999998181</v>
          </cell>
          <cell r="N516">
            <v>3234.7093964646465</v>
          </cell>
          <cell r="O516">
            <v>3238.1843964646464</v>
          </cell>
          <cell r="P516">
            <v>516</v>
          </cell>
        </row>
        <row r="517">
          <cell r="H517">
            <v>517</v>
          </cell>
          <cell r="I517">
            <v>41</v>
          </cell>
          <cell r="J517">
            <v>4.9499999999998181</v>
          </cell>
          <cell r="K517">
            <v>3235.7093964646465</v>
          </cell>
          <cell r="L517">
            <v>30375.71</v>
          </cell>
          <cell r="M517">
            <v>3.6</v>
          </cell>
          <cell r="N517">
            <v>3235.4989999999998</v>
          </cell>
          <cell r="O517">
            <v>-1.3611111111003998E-2</v>
          </cell>
          <cell r="P517">
            <v>517</v>
          </cell>
        </row>
        <row r="518">
          <cell r="H518">
            <v>39481</v>
          </cell>
          <cell r="I518">
            <v>39481</v>
          </cell>
          <cell r="J518">
            <v>5.4203468148071901</v>
          </cell>
          <cell r="K518">
            <v>3235.4742230572429</v>
          </cell>
          <cell r="L518">
            <v>31897.56</v>
          </cell>
          <cell r="M518">
            <v>4.5999999999999996</v>
          </cell>
          <cell r="N518">
            <v>3235.4853888888888</v>
          </cell>
          <cell r="O518">
            <v>3235.5479999999993</v>
          </cell>
          <cell r="P518">
            <v>518</v>
          </cell>
          <cell r="Q518">
            <v>-1.3611111111003998E-2</v>
          </cell>
        </row>
        <row r="519">
          <cell r="H519">
            <v>0</v>
          </cell>
          <cell r="I519">
            <v>39483</v>
          </cell>
          <cell r="J519">
            <v>3.6</v>
          </cell>
          <cell r="K519">
            <v>3235.4989999999998</v>
          </cell>
          <cell r="L519">
            <v>26007.851999999999</v>
          </cell>
          <cell r="M519">
            <v>-4.4374999999998632</v>
          </cell>
          <cell r="N519">
            <v>3235.7196464646468</v>
          </cell>
          <cell r="O519">
            <v>0.66666666666666663</v>
          </cell>
          <cell r="P519">
            <v>519</v>
          </cell>
        </row>
        <row r="520">
          <cell r="H520">
            <v>39479</v>
          </cell>
          <cell r="I520">
            <v>39480</v>
          </cell>
          <cell r="J520">
            <v>3.6</v>
          </cell>
          <cell r="K520">
            <v>3235.6489999999999</v>
          </cell>
          <cell r="L520">
            <v>26007.851999999999</v>
          </cell>
          <cell r="M520">
            <v>-5.9374999999998632</v>
          </cell>
          <cell r="N520">
            <v>3234.7196464646468</v>
          </cell>
          <cell r="O520">
            <v>3238.6779797979798</v>
          </cell>
          <cell r="P520">
            <v>520</v>
          </cell>
        </row>
        <row r="521">
          <cell r="I521">
            <v>-0.02</v>
          </cell>
          <cell r="J521">
            <v>0</v>
          </cell>
          <cell r="K521">
            <v>3235.6979999999999</v>
          </cell>
          <cell r="L521">
            <v>14359.427</v>
          </cell>
          <cell r="M521">
            <v>-3.25</v>
          </cell>
          <cell r="N521">
            <v>3235.5389999999998</v>
          </cell>
          <cell r="O521">
            <v>2.7692307694451301E-3</v>
          </cell>
          <cell r="P521">
            <v>521</v>
          </cell>
        </row>
        <row r="522">
          <cell r="I522">
            <v>-0.02</v>
          </cell>
          <cell r="J522">
            <v>-3.25</v>
          </cell>
          <cell r="K522">
            <v>3235.6889999999999</v>
          </cell>
          <cell r="L522">
            <v>3843.4229999999998</v>
          </cell>
          <cell r="M522">
            <v>-4.25</v>
          </cell>
          <cell r="N522">
            <v>3235.5362307692303</v>
          </cell>
          <cell r="O522">
            <v>3235.5480000000007</v>
          </cell>
          <cell r="P522">
            <v>522</v>
          </cell>
          <cell r="Q522">
            <v>-2.7692307694451301E-3</v>
          </cell>
        </row>
        <row r="523">
          <cell r="I523">
            <v>-0.02</v>
          </cell>
          <cell r="J523">
            <v>-3.25</v>
          </cell>
          <cell r="K523">
            <v>3235.5389999999998</v>
          </cell>
          <cell r="L523">
            <v>3843.4229999999998</v>
          </cell>
          <cell r="M523">
            <v>4.6499999999996362</v>
          </cell>
          <cell r="N523">
            <v>0</v>
          </cell>
          <cell r="O523">
            <v>-695.80602150543075</v>
          </cell>
          <cell r="P523">
            <v>523</v>
          </cell>
        </row>
        <row r="524">
          <cell r="J524">
            <v>-4.7145532257540737</v>
          </cell>
          <cell r="K524">
            <v>3235.5349443141436</v>
          </cell>
          <cell r="L524">
            <v>-895.19299999999998</v>
          </cell>
          <cell r="M524">
            <v>0</v>
          </cell>
          <cell r="N524">
            <v>3235.498</v>
          </cell>
          <cell r="O524">
            <v>3235.498</v>
          </cell>
          <cell r="P524">
            <v>524</v>
          </cell>
        </row>
        <row r="525">
          <cell r="H525">
            <v>39480</v>
          </cell>
          <cell r="I525">
            <v>0</v>
          </cell>
          <cell r="J525">
            <v>-4.4374999999998632</v>
          </cell>
          <cell r="K525">
            <v>3235.7196464646468</v>
          </cell>
          <cell r="L525">
            <v>1.248</v>
          </cell>
          <cell r="M525">
            <v>0.127853132545904</v>
          </cell>
          <cell r="N525" t="str">
            <v>&lt;=esp.prom.</v>
          </cell>
          <cell r="P525" t="str">
            <v>CUNETA EXISTENTE</v>
          </cell>
        </row>
        <row r="526">
          <cell r="H526">
            <v>-0.02</v>
          </cell>
          <cell r="J526">
            <v>1.5</v>
          </cell>
          <cell r="K526">
            <v>-4.1124999999997272</v>
          </cell>
          <cell r="N526">
            <v>3239.2049038461541</v>
          </cell>
        </row>
        <row r="527">
          <cell r="H527">
            <v>-0.02</v>
          </cell>
          <cell r="K527">
            <v>-4</v>
          </cell>
          <cell r="O527">
            <v>3239.282153846154</v>
          </cell>
          <cell r="P527">
            <v>0</v>
          </cell>
        </row>
        <row r="528">
          <cell r="I528">
            <v>-0.02</v>
          </cell>
          <cell r="J528">
            <v>2</v>
          </cell>
          <cell r="K528">
            <v>4.9499999999998181</v>
          </cell>
          <cell r="L528">
            <v>3238.6984411764711</v>
          </cell>
          <cell r="M528">
            <v>3239.0381538461538</v>
          </cell>
        </row>
        <row r="529">
          <cell r="I529">
            <v>-0.02</v>
          </cell>
          <cell r="J529">
            <v>2</v>
          </cell>
          <cell r="K529">
            <v>4.6499999999996362</v>
          </cell>
          <cell r="N529">
            <v>3239.1941538461542</v>
          </cell>
        </row>
        <row r="530">
          <cell r="I530">
            <v>-0.02</v>
          </cell>
          <cell r="K530">
            <v>4.5</v>
          </cell>
          <cell r="O530">
            <v>3239.2721538461537</v>
          </cell>
          <cell r="P530" t="str">
            <v>CUNETA TRIANGULAR</v>
          </cell>
        </row>
        <row r="531">
          <cell r="I531">
            <v>39497</v>
          </cell>
          <cell r="J531">
            <v>-4.8374999999998636</v>
          </cell>
          <cell r="K531">
            <v>3236.5440909090908</v>
          </cell>
          <cell r="L531">
            <v>3237.9520000000002</v>
          </cell>
          <cell r="M531">
            <v>4.9499999999998181</v>
          </cell>
          <cell r="N531">
            <v>3236.5418409090908</v>
          </cell>
          <cell r="O531">
            <v>-0.5</v>
          </cell>
          <cell r="P531">
            <v>531</v>
          </cell>
        </row>
        <row r="532">
          <cell r="H532">
            <v>-0.02</v>
          </cell>
          <cell r="I532">
            <v>39499</v>
          </cell>
          <cell r="J532">
            <v>0</v>
          </cell>
          <cell r="K532">
            <v>3236.6408409090909</v>
          </cell>
          <cell r="L532">
            <v>15657.016</v>
          </cell>
          <cell r="M532">
            <v>6.9499999999998181</v>
          </cell>
          <cell r="N532">
            <v>3235.5418409090908</v>
          </cell>
          <cell r="O532">
            <v>3239.0168409090907</v>
          </cell>
          <cell r="P532">
            <v>532</v>
          </cell>
        </row>
        <row r="533">
          <cell r="H533">
            <v>533</v>
          </cell>
          <cell r="I533">
            <v>43</v>
          </cell>
          <cell r="J533">
            <v>4.9499999999998181</v>
          </cell>
          <cell r="K533">
            <v>3236.5418409090908</v>
          </cell>
          <cell r="L533">
            <v>31678.143</v>
          </cell>
          <cell r="M533">
            <v>3.6</v>
          </cell>
          <cell r="N533">
            <v>3236.3809999999999</v>
          </cell>
          <cell r="O533">
            <v>-1.1111111110949428E-2</v>
          </cell>
          <cell r="P533">
            <v>533</v>
          </cell>
        </row>
        <row r="534">
          <cell r="H534">
            <v>39501</v>
          </cell>
          <cell r="I534">
            <v>39501</v>
          </cell>
          <cell r="J534">
            <v>5.3096745867758903</v>
          </cell>
          <cell r="K534">
            <v>3236.3620036157026</v>
          </cell>
          <cell r="L534">
            <v>32842.213000000003</v>
          </cell>
          <cell r="M534">
            <v>4.5999999999999996</v>
          </cell>
          <cell r="N534">
            <v>3236.3698888888889</v>
          </cell>
          <cell r="O534">
            <v>3236.4209999999994</v>
          </cell>
          <cell r="P534">
            <v>534</v>
          </cell>
          <cell r="Q534">
            <v>-1.1111111110949428E-2</v>
          </cell>
        </row>
        <row r="535">
          <cell r="I535">
            <v>39503</v>
          </cell>
          <cell r="J535">
            <v>3.6</v>
          </cell>
          <cell r="K535">
            <v>3236.3809999999999</v>
          </cell>
          <cell r="L535">
            <v>27309.071</v>
          </cell>
          <cell r="M535">
            <v>-4.8374999999998636</v>
          </cell>
          <cell r="N535">
            <v>3236.5440909090908</v>
          </cell>
          <cell r="O535">
            <v>0.66666666666666663</v>
          </cell>
          <cell r="P535">
            <v>535</v>
          </cell>
        </row>
        <row r="536">
          <cell r="H536">
            <v>39499</v>
          </cell>
          <cell r="I536">
            <v>39500</v>
          </cell>
          <cell r="J536">
            <v>3.6</v>
          </cell>
          <cell r="K536">
            <v>3236.5309999999999</v>
          </cell>
          <cell r="L536">
            <v>27309.071</v>
          </cell>
          <cell r="M536">
            <v>-6.3374999999998636</v>
          </cell>
          <cell r="N536">
            <v>3235.5440909090908</v>
          </cell>
          <cell r="O536">
            <v>3239.7690909090907</v>
          </cell>
          <cell r="P536">
            <v>536</v>
          </cell>
        </row>
        <row r="537">
          <cell r="I537">
            <v>-0.02</v>
          </cell>
          <cell r="J537">
            <v>0</v>
          </cell>
          <cell r="K537">
            <v>3236.5709999999999</v>
          </cell>
          <cell r="L537">
            <v>15657.486999999999</v>
          </cell>
          <cell r="M537">
            <v>-3.35</v>
          </cell>
          <cell r="N537">
            <v>3236.3609999999999</v>
          </cell>
          <cell r="O537">
            <v>1.79104477610963E-2</v>
          </cell>
          <cell r="P537">
            <v>537</v>
          </cell>
        </row>
        <row r="538">
          <cell r="J538">
            <v>-3.35</v>
          </cell>
          <cell r="K538">
            <v>3236.511</v>
          </cell>
          <cell r="L538">
            <v>4815.0749999999998</v>
          </cell>
          <cell r="M538">
            <v>-4.3499999999999996</v>
          </cell>
          <cell r="N538">
            <v>3236.3430895522388</v>
          </cell>
          <cell r="O538">
            <v>3236.4209999999994</v>
          </cell>
          <cell r="P538">
            <v>538</v>
          </cell>
          <cell r="Q538">
            <v>-1.79104477610963E-2</v>
          </cell>
        </row>
        <row r="539">
          <cell r="H539">
            <v>-0.02</v>
          </cell>
          <cell r="J539">
            <v>-3.35</v>
          </cell>
          <cell r="K539">
            <v>3236.3609999999999</v>
          </cell>
          <cell r="L539">
            <v>4815.0749999999998</v>
          </cell>
          <cell r="M539">
            <v>4.6499999999996362</v>
          </cell>
          <cell r="N539">
            <v>0</v>
          </cell>
          <cell r="O539">
            <v>-695.99376344091468</v>
          </cell>
          <cell r="P539">
            <v>539</v>
          </cell>
        </row>
        <row r="540">
          <cell r="H540">
            <v>-0.02</v>
          </cell>
          <cell r="J540">
            <v>-5.1607843000555942</v>
          </cell>
          <cell r="K540">
            <v>3236.3285680423869</v>
          </cell>
          <cell r="L540">
            <v>-1045.2470000000001</v>
          </cell>
          <cell r="M540">
            <v>0</v>
          </cell>
          <cell r="N540">
            <v>3236.3710000000001</v>
          </cell>
          <cell r="O540">
            <v>3236.3710000000001</v>
          </cell>
          <cell r="P540">
            <v>540</v>
          </cell>
        </row>
        <row r="541">
          <cell r="H541">
            <v>39500</v>
          </cell>
          <cell r="I541">
            <v>0</v>
          </cell>
          <cell r="J541">
            <v>-4.8374999999998636</v>
          </cell>
          <cell r="K541">
            <v>3236.5440909090908</v>
          </cell>
          <cell r="L541">
            <v>1.042</v>
          </cell>
          <cell r="M541">
            <v>0.10287314786460149</v>
          </cell>
          <cell r="N541" t="str">
            <v>&lt;=esp.prom.</v>
          </cell>
          <cell r="O541">
            <v>3237.5194615384617</v>
          </cell>
          <cell r="P541">
            <v>0</v>
          </cell>
        </row>
        <row r="542">
          <cell r="I542">
            <v>-0.02</v>
          </cell>
          <cell r="J542">
            <v>2</v>
          </cell>
          <cell r="K542">
            <v>4.9499999999998181</v>
          </cell>
          <cell r="L542">
            <v>3236.991352941177</v>
          </cell>
          <cell r="M542">
            <v>3237.2744615384618</v>
          </cell>
        </row>
        <row r="543">
          <cell r="I543">
            <v>-0.02</v>
          </cell>
          <cell r="J543">
            <v>2</v>
          </cell>
          <cell r="K543">
            <v>4.6499999999996362</v>
          </cell>
          <cell r="N543">
            <v>3237.4304615384622</v>
          </cell>
        </row>
        <row r="544">
          <cell r="I544">
            <v>-0.02</v>
          </cell>
          <cell r="K544">
            <v>4.5</v>
          </cell>
          <cell r="O544">
            <v>3237.5084615384617</v>
          </cell>
          <cell r="P544" t="str">
            <v>CUNETA TRIANGULAR</v>
          </cell>
        </row>
        <row r="545">
          <cell r="K545">
            <v>0</v>
          </cell>
          <cell r="L545">
            <v>3236.2090000000007</v>
          </cell>
          <cell r="M545">
            <v>3236.4916153846157</v>
          </cell>
          <cell r="N545">
            <v>3236.6416153846158</v>
          </cell>
          <cell r="O545">
            <v>3236.7166153846156</v>
          </cell>
          <cell r="P545" t="str">
            <v>ZONA RURAL</v>
          </cell>
        </row>
        <row r="546">
          <cell r="H546">
            <v>-0.02</v>
          </cell>
          <cell r="J546">
            <v>1.5</v>
          </cell>
          <cell r="K546">
            <v>-4.2374999999998639</v>
          </cell>
          <cell r="L546">
            <v>3236.0867178571439</v>
          </cell>
          <cell r="M546">
            <v>3236.4068653846157</v>
          </cell>
          <cell r="P546" t="str">
            <v>CUNETA EXISTENTE</v>
          </cell>
        </row>
        <row r="547">
          <cell r="H547">
            <v>-0.02</v>
          </cell>
          <cell r="I547">
            <v>39517</v>
          </cell>
          <cell r="J547">
            <v>-4.8374999999998636</v>
          </cell>
          <cell r="K547">
            <v>3237.3130404040403</v>
          </cell>
          <cell r="M547">
            <v>4.9499999999998181</v>
          </cell>
          <cell r="N547">
            <v>3237.3107904040403</v>
          </cell>
          <cell r="O547">
            <v>-0.5</v>
          </cell>
          <cell r="P547">
            <v>547</v>
          </cell>
        </row>
        <row r="548">
          <cell r="H548">
            <v>-0.02</v>
          </cell>
          <cell r="I548">
            <v>39519</v>
          </cell>
          <cell r="J548">
            <v>0</v>
          </cell>
          <cell r="K548">
            <v>3237.4097904040405</v>
          </cell>
          <cell r="L548">
            <v>15660.736000000001</v>
          </cell>
          <cell r="M548">
            <v>6.9499999999998181</v>
          </cell>
          <cell r="N548">
            <v>3236.3107904040403</v>
          </cell>
          <cell r="O548">
            <v>3239.7857904040402</v>
          </cell>
          <cell r="P548">
            <v>548</v>
          </cell>
        </row>
        <row r="549">
          <cell r="H549">
            <v>549</v>
          </cell>
          <cell r="I549">
            <v>45</v>
          </cell>
          <cell r="J549">
            <v>4.9499999999998181</v>
          </cell>
          <cell r="K549">
            <v>3237.3107904040403</v>
          </cell>
          <cell r="L549">
            <v>31685.669000000002</v>
          </cell>
          <cell r="M549">
            <v>3.65</v>
          </cell>
          <cell r="N549">
            <v>3237.1840000000002</v>
          </cell>
          <cell r="O549">
            <v>-2.7397260273573907E-3</v>
          </cell>
          <cell r="P549">
            <v>549</v>
          </cell>
        </row>
        <row r="550">
          <cell r="H550">
            <v>39521</v>
          </cell>
          <cell r="I550">
            <v>39521</v>
          </cell>
          <cell r="J550">
            <v>5.2121404819537815</v>
          </cell>
          <cell r="K550">
            <v>3237.1797201630634</v>
          </cell>
          <cell r="L550">
            <v>32534.281999999999</v>
          </cell>
          <cell r="M550">
            <v>4.6500000000000004</v>
          </cell>
          <cell r="N550">
            <v>3237.1812602739728</v>
          </cell>
          <cell r="O550">
            <v>3237.194</v>
          </cell>
          <cell r="P550">
            <v>550</v>
          </cell>
          <cell r="Q550">
            <v>-2.7397260273573907E-3</v>
          </cell>
        </row>
        <row r="551">
          <cell r="I551">
            <v>39523</v>
          </cell>
          <cell r="J551">
            <v>3.65</v>
          </cell>
          <cell r="K551">
            <v>3237.1840000000002</v>
          </cell>
          <cell r="L551">
            <v>27477.348999999998</v>
          </cell>
          <cell r="M551">
            <v>-4.8374999999998636</v>
          </cell>
          <cell r="N551">
            <v>3237.3130404040403</v>
          </cell>
          <cell r="O551">
            <v>0.66666666666666663</v>
          </cell>
          <cell r="P551">
            <v>551</v>
          </cell>
        </row>
        <row r="552">
          <cell r="H552">
            <v>39519</v>
          </cell>
          <cell r="I552">
            <v>39520</v>
          </cell>
          <cell r="J552">
            <v>3.65</v>
          </cell>
          <cell r="K552">
            <v>3237.3340000000003</v>
          </cell>
          <cell r="L552">
            <v>27477.348999999998</v>
          </cell>
          <cell r="M552">
            <v>-6.3374999999998636</v>
          </cell>
          <cell r="N552">
            <v>3236.3130404040403</v>
          </cell>
          <cell r="O552">
            <v>3240.5380404040402</v>
          </cell>
          <cell r="P552">
            <v>552</v>
          </cell>
        </row>
        <row r="553">
          <cell r="H553">
            <v>-0.02</v>
          </cell>
          <cell r="J553">
            <v>0</v>
          </cell>
          <cell r="K553">
            <v>3237.3440000000001</v>
          </cell>
          <cell r="L553">
            <v>15661.062</v>
          </cell>
          <cell r="M553">
            <v>-3.25</v>
          </cell>
          <cell r="N553">
            <v>3237.1440000000002</v>
          </cell>
          <cell r="O553">
            <v>1.5384615384391509E-2</v>
          </cell>
          <cell r="P553">
            <v>553</v>
          </cell>
        </row>
        <row r="554">
          <cell r="H554">
            <v>-0.02</v>
          </cell>
          <cell r="J554">
            <v>-3.25</v>
          </cell>
          <cell r="K554">
            <v>3237.2940000000003</v>
          </cell>
          <cell r="L554">
            <v>5139.7749999999996</v>
          </cell>
          <cell r="M554">
            <v>-4.25</v>
          </cell>
          <cell r="N554">
            <v>3237.1286153846158</v>
          </cell>
          <cell r="O554">
            <v>3237.1939999999995</v>
          </cell>
          <cell r="P554">
            <v>554</v>
          </cell>
          <cell r="Q554">
            <v>-1.5384615384391509E-2</v>
          </cell>
        </row>
        <row r="555">
          <cell r="H555">
            <v>-0.02</v>
          </cell>
          <cell r="J555">
            <v>-3.25</v>
          </cell>
          <cell r="K555">
            <v>3237.1440000000002</v>
          </cell>
          <cell r="L555">
            <v>5139.7749999999996</v>
          </cell>
          <cell r="M555">
            <v>4.6499999999996362</v>
          </cell>
          <cell r="N555">
            <v>0</v>
          </cell>
          <cell r="O555">
            <v>-696.16000000005454</v>
          </cell>
          <cell r="P555">
            <v>555</v>
          </cell>
        </row>
        <row r="556">
          <cell r="I556">
            <v>-0.02</v>
          </cell>
          <cell r="J556">
            <v>-5.1345502266748966</v>
          </cell>
          <cell r="K556">
            <v>3237.1150069195901</v>
          </cell>
          <cell r="L556">
            <v>-960.75800000000004</v>
          </cell>
          <cell r="M556">
            <v>0</v>
          </cell>
          <cell r="N556">
            <v>3237.1440000000002</v>
          </cell>
          <cell r="O556">
            <v>3237.1440000000002</v>
          </cell>
          <cell r="P556">
            <v>556</v>
          </cell>
        </row>
        <row r="557">
          <cell r="H557">
            <v>39520</v>
          </cell>
          <cell r="I557">
            <v>0</v>
          </cell>
          <cell r="J557">
            <v>-4.8374999999998636</v>
          </cell>
          <cell r="K557">
            <v>3237.3130404040403</v>
          </cell>
          <cell r="L557">
            <v>0.85699999999999998</v>
          </cell>
          <cell r="M557">
            <v>8.5128825131544905E-2</v>
          </cell>
          <cell r="N557" t="str">
            <v>&lt;=esp.prom.</v>
          </cell>
        </row>
        <row r="558">
          <cell r="I558">
            <v>-0.02</v>
          </cell>
          <cell r="K558">
            <v>4.5</v>
          </cell>
          <cell r="O558">
            <v>3235.7447692307692</v>
          </cell>
          <cell r="P558" t="str">
            <v>CUNETA TRIANGULAR</v>
          </cell>
        </row>
        <row r="559">
          <cell r="K559">
            <v>0</v>
          </cell>
          <cell r="L559">
            <v>3234.4490000000005</v>
          </cell>
          <cell r="M559">
            <v>3234.7279230769232</v>
          </cell>
          <cell r="N559">
            <v>3234.8779230769233</v>
          </cell>
          <cell r="O559">
            <v>3234.9529230769231</v>
          </cell>
          <cell r="P559" t="str">
            <v>ZONA RURAL</v>
          </cell>
        </row>
        <row r="560">
          <cell r="H560">
            <v>-0.02</v>
          </cell>
          <cell r="J560">
            <v>1.5</v>
          </cell>
          <cell r="K560">
            <v>-4.2374999999998639</v>
          </cell>
          <cell r="L560">
            <v>3234.3945178571435</v>
          </cell>
          <cell r="M560">
            <v>3234.6431730769232</v>
          </cell>
          <cell r="P560" t="str">
            <v>CUNETA EXISTENTE</v>
          </cell>
        </row>
        <row r="561">
          <cell r="H561">
            <v>-0.02</v>
          </cell>
          <cell r="J561">
            <v>1.5</v>
          </cell>
          <cell r="K561">
            <v>-4.0124999999997275</v>
          </cell>
          <cell r="N561">
            <v>3234.7976730769233</v>
          </cell>
        </row>
        <row r="562">
          <cell r="H562">
            <v>-0.02</v>
          </cell>
          <cell r="K562">
            <v>-3.9</v>
          </cell>
          <cell r="O562">
            <v>3234.8749230769231</v>
          </cell>
          <cell r="P562">
            <v>0</v>
          </cell>
        </row>
        <row r="563">
          <cell r="I563">
            <v>39537</v>
          </cell>
          <cell r="J563">
            <v>-4.8374999999998636</v>
          </cell>
          <cell r="K563">
            <v>3238.0264318181817</v>
          </cell>
          <cell r="L563">
            <v>3234.441826086957</v>
          </cell>
          <cell r="M563">
            <v>4.9499999999998181</v>
          </cell>
          <cell r="N563">
            <v>3238.0241818181817</v>
          </cell>
          <cell r="O563">
            <v>-0.5</v>
          </cell>
          <cell r="P563">
            <v>563</v>
          </cell>
        </row>
        <row r="564">
          <cell r="I564">
            <v>39539</v>
          </cell>
          <cell r="J564">
            <v>0</v>
          </cell>
          <cell r="K564">
            <v>3238.1231818181818</v>
          </cell>
          <cell r="L564">
            <v>15664.187</v>
          </cell>
          <cell r="M564">
            <v>6.9499999999998181</v>
          </cell>
          <cell r="N564">
            <v>3237.0241818181817</v>
          </cell>
          <cell r="O564">
            <v>3240.4991818181816</v>
          </cell>
          <cell r="P564">
            <v>564</v>
          </cell>
        </row>
        <row r="565">
          <cell r="H565">
            <v>565</v>
          </cell>
          <cell r="I565">
            <v>46</v>
          </cell>
          <cell r="J565">
            <v>4.9499999999998181</v>
          </cell>
          <cell r="K565">
            <v>3238.0241818181817</v>
          </cell>
          <cell r="L565">
            <v>31692.651999999998</v>
          </cell>
          <cell r="M565">
            <v>3.7</v>
          </cell>
          <cell r="N565">
            <v>3237.9229999999993</v>
          </cell>
          <cell r="O565">
            <v>-7.0270270271066693E-3</v>
          </cell>
          <cell r="P565">
            <v>565</v>
          </cell>
        </row>
        <row r="566">
          <cell r="H566">
            <v>39541</v>
          </cell>
          <cell r="I566">
            <v>39541</v>
          </cell>
          <cell r="J566">
            <v>5.1730661881988791</v>
          </cell>
          <cell r="K566">
            <v>3237.9126487240819</v>
          </cell>
          <cell r="L566">
            <v>32414.933000000001</v>
          </cell>
          <cell r="M566">
            <v>4.7</v>
          </cell>
          <cell r="N566">
            <v>3237.9159729729722</v>
          </cell>
          <cell r="O566">
            <v>3237.9489999999996</v>
          </cell>
          <cell r="P566">
            <v>566</v>
          </cell>
          <cell r="Q566">
            <v>-7.0270270271066693E-3</v>
          </cell>
        </row>
        <row r="567">
          <cell r="H567">
            <v>-0.03</v>
          </cell>
          <cell r="I567">
            <v>39543</v>
          </cell>
          <cell r="J567">
            <v>3.7</v>
          </cell>
          <cell r="K567">
            <v>3237.9229999999993</v>
          </cell>
          <cell r="L567">
            <v>27645.266</v>
          </cell>
          <cell r="M567">
            <v>-4.8374999999998636</v>
          </cell>
          <cell r="N567">
            <v>3238.0264318181817</v>
          </cell>
          <cell r="O567">
            <v>0.66666666666666663</v>
          </cell>
          <cell r="P567">
            <v>567</v>
          </cell>
        </row>
        <row r="568">
          <cell r="H568">
            <v>39539</v>
          </cell>
          <cell r="I568">
            <v>39540</v>
          </cell>
          <cell r="J568">
            <v>3.7</v>
          </cell>
          <cell r="K568">
            <v>3238.0729999999994</v>
          </cell>
          <cell r="L568">
            <v>27645.266</v>
          </cell>
          <cell r="M568">
            <v>-6.3374999999998636</v>
          </cell>
          <cell r="N568">
            <v>3237.0264318181817</v>
          </cell>
          <cell r="O568">
            <v>3241.2514318181816</v>
          </cell>
          <cell r="P568">
            <v>568</v>
          </cell>
        </row>
        <row r="569">
          <cell r="H569">
            <v>-0.03</v>
          </cell>
          <cell r="J569">
            <v>0</v>
          </cell>
          <cell r="K569">
            <v>3238.0989999999997</v>
          </cell>
          <cell r="L569">
            <v>15664.348</v>
          </cell>
          <cell r="M569">
            <v>-3.15</v>
          </cell>
          <cell r="N569">
            <v>3237.9129999999996</v>
          </cell>
          <cell r="O569">
            <v>1.1428571428496065E-2</v>
          </cell>
          <cell r="P569">
            <v>569</v>
          </cell>
        </row>
        <row r="570">
          <cell r="I570">
            <v>0.03</v>
          </cell>
          <cell r="J570">
            <v>-3.15</v>
          </cell>
          <cell r="K570">
            <v>3238.0629999999996</v>
          </cell>
          <cell r="L570">
            <v>5464.393</v>
          </cell>
          <cell r="M570">
            <v>-4.1500000000000004</v>
          </cell>
          <cell r="N570">
            <v>3237.9015714285711</v>
          </cell>
          <cell r="O570">
            <v>3237.9489999999992</v>
          </cell>
          <cell r="P570">
            <v>570</v>
          </cell>
          <cell r="Q570">
            <v>-1.1428571428496065E-2</v>
          </cell>
        </row>
        <row r="571">
          <cell r="I571">
            <v>0.03</v>
          </cell>
          <cell r="J571">
            <v>-3.15</v>
          </cell>
          <cell r="K571">
            <v>3237.9129999999996</v>
          </cell>
          <cell r="L571">
            <v>5464.393</v>
          </cell>
          <cell r="M571">
            <v>4.6499999999996362</v>
          </cell>
          <cell r="N571">
            <v>0</v>
          </cell>
          <cell r="O571">
            <v>-696.32236559145235</v>
          </cell>
          <cell r="P571">
            <v>571</v>
          </cell>
        </row>
        <row r="572">
          <cell r="I572">
            <v>0.03</v>
          </cell>
          <cell r="J572">
            <v>-5.0400485597254869</v>
          </cell>
          <cell r="K572">
            <v>3237.8913994450313</v>
          </cell>
          <cell r="L572">
            <v>-655.399</v>
          </cell>
          <cell r="M572">
            <v>0</v>
          </cell>
          <cell r="N572">
            <v>3237.8989999999999</v>
          </cell>
          <cell r="O572">
            <v>3237.8989999999999</v>
          </cell>
          <cell r="P572">
            <v>572</v>
          </cell>
        </row>
        <row r="573">
          <cell r="H573">
            <v>39540</v>
          </cell>
          <cell r="I573">
            <v>0</v>
          </cell>
          <cell r="J573">
            <v>-4.8374999999998636</v>
          </cell>
          <cell r="K573">
            <v>3238.0264318181817</v>
          </cell>
          <cell r="L573">
            <v>0.44500000000000001</v>
          </cell>
          <cell r="M573">
            <v>4.4498632227910749E-2</v>
          </cell>
          <cell r="N573" t="str">
            <v>&lt;=esp.prom.</v>
          </cell>
          <cell r="O573">
            <v>3233.6301538461539</v>
          </cell>
          <cell r="P573" t="str">
            <v>ZONA RURAL</v>
          </cell>
        </row>
        <row r="574">
          <cell r="H574">
            <v>-4.4999999999999998E-2</v>
          </cell>
          <cell r="J574">
            <v>1.5</v>
          </cell>
          <cell r="K574">
            <v>-4.9124999999998629</v>
          </cell>
          <cell r="L574">
            <v>3232.8772375000012</v>
          </cell>
          <cell r="M574">
            <v>3233.1840913461542</v>
          </cell>
          <cell r="P574" t="str">
            <v>CUNETA EXISTENTE</v>
          </cell>
        </row>
        <row r="575">
          <cell r="H575">
            <v>-4.4999999999999998E-2</v>
          </cell>
          <cell r="J575">
            <v>1.5</v>
          </cell>
          <cell r="K575">
            <v>-4.6874999999997264</v>
          </cell>
          <cell r="N575">
            <v>3233.3442163461541</v>
          </cell>
        </row>
        <row r="576">
          <cell r="H576">
            <v>-4.4999999999999998E-2</v>
          </cell>
          <cell r="K576">
            <v>-4.5749999999999993</v>
          </cell>
          <cell r="O576">
            <v>3233.4242788461538</v>
          </cell>
          <cell r="P576">
            <v>0</v>
          </cell>
        </row>
        <row r="577">
          <cell r="I577">
            <v>4.4999999999999998E-2</v>
          </cell>
          <cell r="J577">
            <v>2</v>
          </cell>
          <cell r="K577">
            <v>4.9499999999998181</v>
          </cell>
          <cell r="L577">
            <v>3233.3367500000008</v>
          </cell>
          <cell r="M577">
            <v>3233.6279038461539</v>
          </cell>
        </row>
        <row r="578">
          <cell r="I578">
            <v>4.4999999999999998E-2</v>
          </cell>
          <cell r="J578">
            <v>2</v>
          </cell>
          <cell r="K578">
            <v>4.6499999999996362</v>
          </cell>
          <cell r="N578">
            <v>3233.764403846154</v>
          </cell>
        </row>
        <row r="579">
          <cell r="I579">
            <v>39557</v>
          </cell>
          <cell r="J579">
            <v>-4.8374999999998636</v>
          </cell>
          <cell r="K579">
            <v>3238.7318863636365</v>
          </cell>
          <cell r="M579">
            <v>4.9499999999998181</v>
          </cell>
          <cell r="N579">
            <v>3238.7296363636365</v>
          </cell>
          <cell r="O579">
            <v>-0.5</v>
          </cell>
          <cell r="P579">
            <v>579</v>
          </cell>
        </row>
        <row r="580">
          <cell r="I580">
            <v>39559</v>
          </cell>
          <cell r="J580">
            <v>0</v>
          </cell>
          <cell r="K580">
            <v>3238.8286363636366</v>
          </cell>
          <cell r="L580">
            <v>15667.6</v>
          </cell>
          <cell r="M580">
            <v>6.9499999999998181</v>
          </cell>
          <cell r="N580">
            <v>3237.7296363636365</v>
          </cell>
          <cell r="O580">
            <v>3241.2046363636364</v>
          </cell>
          <cell r="P580">
            <v>580</v>
          </cell>
        </row>
        <row r="581">
          <cell r="H581">
            <v>581</v>
          </cell>
          <cell r="I581">
            <v>47</v>
          </cell>
          <cell r="J581">
            <v>4.9499999999998181</v>
          </cell>
          <cell r="K581">
            <v>3238.7296363636365</v>
          </cell>
          <cell r="L581">
            <v>31699.557000000001</v>
          </cell>
          <cell r="M581">
            <v>3.8</v>
          </cell>
          <cell r="N581">
            <v>3238.5709999999995</v>
          </cell>
          <cell r="O581">
            <v>-1.6578947368543595E-2</v>
          </cell>
          <cell r="P581">
            <v>581</v>
          </cell>
        </row>
        <row r="582">
          <cell r="H582">
            <v>39561</v>
          </cell>
          <cell r="I582">
            <v>39561</v>
          </cell>
          <cell r="J582">
            <v>5.317592913348216</v>
          </cell>
          <cell r="K582">
            <v>3238.5458399069621</v>
          </cell>
          <cell r="L582">
            <v>32890.057000000001</v>
          </cell>
          <cell r="M582">
            <v>4.8</v>
          </cell>
          <cell r="N582">
            <v>3238.5544210526309</v>
          </cell>
          <cell r="O582">
            <v>3238.634</v>
          </cell>
          <cell r="P582">
            <v>582</v>
          </cell>
          <cell r="Q582">
            <v>-1.6578947368543595E-2</v>
          </cell>
        </row>
        <row r="583">
          <cell r="H583">
            <v>-0.06</v>
          </cell>
          <cell r="I583">
            <v>39563</v>
          </cell>
          <cell r="J583">
            <v>3.8</v>
          </cell>
          <cell r="K583">
            <v>3238.5709999999995</v>
          </cell>
          <cell r="L583">
            <v>27975.243999999999</v>
          </cell>
          <cell r="M583">
            <v>-4.8374999999998636</v>
          </cell>
          <cell r="N583">
            <v>3238.7318863636365</v>
          </cell>
          <cell r="O583">
            <v>0.66666666666666663</v>
          </cell>
          <cell r="P583">
            <v>583</v>
          </cell>
        </row>
        <row r="584">
          <cell r="H584">
            <v>39559</v>
          </cell>
          <cell r="I584">
            <v>39560</v>
          </cell>
          <cell r="J584">
            <v>3.8</v>
          </cell>
          <cell r="K584">
            <v>3238.7209999999995</v>
          </cell>
          <cell r="L584">
            <v>27975.243999999999</v>
          </cell>
          <cell r="M584">
            <v>-6.3374999999998636</v>
          </cell>
          <cell r="N584">
            <v>3237.7318863636365</v>
          </cell>
          <cell r="O584">
            <v>3241.9568863636364</v>
          </cell>
          <cell r="P584">
            <v>584</v>
          </cell>
        </row>
        <row r="585">
          <cell r="I585">
            <v>0.06</v>
          </cell>
          <cell r="J585">
            <v>0</v>
          </cell>
          <cell r="K585">
            <v>3238.7839999999997</v>
          </cell>
          <cell r="L585">
            <v>15667.985000000001</v>
          </cell>
          <cell r="M585">
            <v>-3.05</v>
          </cell>
          <cell r="N585">
            <v>3238.5809999999997</v>
          </cell>
          <cell r="O585">
            <v>1.7377049180140602E-2</v>
          </cell>
          <cell r="P585">
            <v>585</v>
          </cell>
        </row>
        <row r="586">
          <cell r="I586">
            <v>0.06</v>
          </cell>
          <cell r="J586">
            <v>-3.05</v>
          </cell>
          <cell r="K586">
            <v>3238.7309999999998</v>
          </cell>
          <cell r="L586">
            <v>5789.7749999999996</v>
          </cell>
          <cell r="M586">
            <v>-4.05</v>
          </cell>
          <cell r="N586">
            <v>3238.5636229508195</v>
          </cell>
          <cell r="O586">
            <v>3238.6339999999991</v>
          </cell>
          <cell r="P586">
            <v>586</v>
          </cell>
          <cell r="Q586">
            <v>-1.7377049180140602E-2</v>
          </cell>
        </row>
        <row r="587">
          <cell r="J587">
            <v>-3.05</v>
          </cell>
          <cell r="K587">
            <v>3238.5809999999997</v>
          </cell>
          <cell r="L587">
            <v>5789.7749999999996</v>
          </cell>
          <cell r="M587">
            <v>4.6499999999996362</v>
          </cell>
          <cell r="N587">
            <v>0</v>
          </cell>
          <cell r="O587">
            <v>-696.46967741940932</v>
          </cell>
          <cell r="P587">
            <v>587</v>
          </cell>
        </row>
        <row r="588">
          <cell r="H588">
            <v>-0.06</v>
          </cell>
          <cell r="J588">
            <v>-5.1177260103134747</v>
          </cell>
          <cell r="K588">
            <v>3238.5450690234275</v>
          </cell>
          <cell r="L588">
            <v>-906.68600000000004</v>
          </cell>
          <cell r="M588">
            <v>0</v>
          </cell>
          <cell r="N588">
            <v>3238.5839999999998</v>
          </cell>
          <cell r="O588">
            <v>3238.5839999999998</v>
          </cell>
          <cell r="P588">
            <v>588</v>
          </cell>
        </row>
        <row r="589">
          <cell r="H589">
            <v>39560</v>
          </cell>
          <cell r="I589">
            <v>0</v>
          </cell>
          <cell r="J589">
            <v>-4.8374999999998636</v>
          </cell>
          <cell r="K589">
            <v>3238.7318863636365</v>
          </cell>
          <cell r="L589">
            <v>0.86499999999999999</v>
          </cell>
          <cell r="M589">
            <v>8.5546926297987186E-2</v>
          </cell>
          <cell r="N589" t="str">
            <v>&lt;=esp.prom.</v>
          </cell>
        </row>
        <row r="590">
          <cell r="H590">
            <v>-0.06</v>
          </cell>
          <cell r="K590">
            <v>-4.95</v>
          </cell>
          <cell r="O590">
            <v>3232.4513076923076</v>
          </cell>
          <cell r="P590">
            <v>0</v>
          </cell>
        </row>
        <row r="591">
          <cell r="I591">
            <v>0.06</v>
          </cell>
          <cell r="J591">
            <v>2</v>
          </cell>
          <cell r="K591">
            <v>4.9499999999998181</v>
          </cell>
          <cell r="L591">
            <v>3232.4419210526321</v>
          </cell>
          <cell r="M591">
            <v>3232.8203076923078</v>
          </cell>
        </row>
        <row r="592">
          <cell r="I592">
            <v>0.06</v>
          </cell>
          <cell r="J592">
            <v>2</v>
          </cell>
          <cell r="K592">
            <v>4.6499999999996362</v>
          </cell>
          <cell r="N592">
            <v>3232.9523076923078</v>
          </cell>
        </row>
        <row r="593">
          <cell r="I593">
            <v>0.06</v>
          </cell>
          <cell r="K593">
            <v>4.5</v>
          </cell>
          <cell r="O593">
            <v>3233.0183076923076</v>
          </cell>
          <cell r="P593" t="str">
            <v>CUNETA TRIANGULAR</v>
          </cell>
        </row>
        <row r="594">
          <cell r="K594">
            <v>0</v>
          </cell>
          <cell r="L594">
            <v>3231.7340000000008</v>
          </cell>
          <cell r="M594">
            <v>3232.0823846153849</v>
          </cell>
          <cell r="N594">
            <v>3232.2323846153849</v>
          </cell>
          <cell r="O594">
            <v>3232.3073846153848</v>
          </cell>
          <cell r="P594" t="str">
            <v>ZONA RURAL</v>
          </cell>
        </row>
        <row r="595">
          <cell r="H595">
            <v>-0.06</v>
          </cell>
          <cell r="I595">
            <v>39577</v>
          </cell>
          <cell r="J595">
            <v>-4.8374999999998636</v>
          </cell>
          <cell r="K595">
            <v>3239.534090909091</v>
          </cell>
          <cell r="L595">
            <v>3231.4258750000008</v>
          </cell>
          <cell r="M595">
            <v>4.5000225</v>
          </cell>
          <cell r="N595">
            <v>3239.4440904590911</v>
          </cell>
          <cell r="O595">
            <v>-10000.000000023305</v>
          </cell>
          <cell r="P595">
            <v>595</v>
          </cell>
        </row>
        <row r="596">
          <cell r="H596">
            <v>-0.06</v>
          </cell>
          <cell r="I596">
            <v>39579</v>
          </cell>
          <cell r="J596">
            <v>0</v>
          </cell>
          <cell r="K596">
            <v>3239.534090909091</v>
          </cell>
          <cell r="L596">
            <v>15671.245999999999</v>
          </cell>
          <cell r="M596">
            <v>4.5001224999999998</v>
          </cell>
          <cell r="N596">
            <v>3238.4440904590911</v>
          </cell>
          <cell r="O596">
            <v>48239.669090563963</v>
          </cell>
          <cell r="P596">
            <v>596</v>
          </cell>
        </row>
        <row r="597">
          <cell r="H597">
            <v>597</v>
          </cell>
          <cell r="I597">
            <v>52</v>
          </cell>
          <cell r="J597">
            <v>4.5000225</v>
          </cell>
          <cell r="K597">
            <v>3239.4440904590911</v>
          </cell>
          <cell r="L597">
            <v>30249.02</v>
          </cell>
          <cell r="M597">
            <v>3.3</v>
          </cell>
          <cell r="N597">
            <v>3239.1039999999994</v>
          </cell>
          <cell r="O597">
            <v>-4.242424242420384E-2</v>
          </cell>
          <cell r="P597">
            <v>597</v>
          </cell>
        </row>
        <row r="598">
          <cell r="H598">
            <v>39581</v>
          </cell>
          <cell r="I598">
            <v>39581</v>
          </cell>
          <cell r="J598">
            <v>4.5000616002163341</v>
          </cell>
          <cell r="K598">
            <v>3239.0530882957478</v>
          </cell>
          <cell r="L598">
            <v>30249.147000000001</v>
          </cell>
          <cell r="M598">
            <v>4.3</v>
          </cell>
          <cell r="N598">
            <v>3239.0615757575752</v>
          </cell>
          <cell r="O598">
            <v>3239.2439999999992</v>
          </cell>
          <cell r="P598">
            <v>598</v>
          </cell>
          <cell r="Q598">
            <v>-4.242424242420384E-2</v>
          </cell>
        </row>
        <row r="599">
          <cell r="I599">
            <v>39583</v>
          </cell>
          <cell r="J599">
            <v>3.3</v>
          </cell>
          <cell r="K599">
            <v>3239.1039999999994</v>
          </cell>
          <cell r="L599">
            <v>26362.053</v>
          </cell>
          <cell r="M599">
            <v>-4.8374999999998636</v>
          </cell>
          <cell r="N599">
            <v>3239.534090909091</v>
          </cell>
          <cell r="O599">
            <v>0.66666666666666663</v>
          </cell>
          <cell r="P599">
            <v>599</v>
          </cell>
        </row>
        <row r="600">
          <cell r="H600">
            <v>39579</v>
          </cell>
          <cell r="I600">
            <v>39580</v>
          </cell>
          <cell r="J600">
            <v>3.3</v>
          </cell>
          <cell r="K600">
            <v>3239.2539999999995</v>
          </cell>
          <cell r="L600">
            <v>26362.053</v>
          </cell>
          <cell r="M600">
            <v>-6.3374999999998636</v>
          </cell>
          <cell r="N600">
            <v>3238.534090909091</v>
          </cell>
          <cell r="O600">
            <v>3242.7590909090909</v>
          </cell>
          <cell r="P600">
            <v>600</v>
          </cell>
        </row>
        <row r="601">
          <cell r="J601">
            <v>0</v>
          </cell>
          <cell r="K601">
            <v>3239.3939999999998</v>
          </cell>
          <cell r="L601">
            <v>15672.284</v>
          </cell>
          <cell r="M601">
            <v>-3.05</v>
          </cell>
          <cell r="N601">
            <v>3239.2539999999995</v>
          </cell>
          <cell r="O601">
            <v>-3.2786885244604491E-3</v>
          </cell>
          <cell r="P601">
            <v>601</v>
          </cell>
        </row>
        <row r="602">
          <cell r="H602">
            <v>-0.06</v>
          </cell>
          <cell r="J602">
            <v>-3.05</v>
          </cell>
          <cell r="K602">
            <v>3239.4039999999995</v>
          </cell>
          <cell r="L602">
            <v>5792.1170000000002</v>
          </cell>
          <cell r="M602">
            <v>-4.05</v>
          </cell>
          <cell r="N602">
            <v>3239.2572786885239</v>
          </cell>
          <cell r="O602">
            <v>3239.2439999999997</v>
          </cell>
          <cell r="P602">
            <v>602</v>
          </cell>
          <cell r="Q602">
            <v>3.2786885244604491E-3</v>
          </cell>
        </row>
        <row r="603">
          <cell r="H603">
            <v>-0.06</v>
          </cell>
          <cell r="J603">
            <v>-3.05</v>
          </cell>
          <cell r="K603">
            <v>3239.2539999999995</v>
          </cell>
          <cell r="L603">
            <v>5792.1170000000002</v>
          </cell>
          <cell r="M603">
            <v>4.5000074999999997</v>
          </cell>
          <cell r="N603">
            <v>0</v>
          </cell>
          <cell r="O603">
            <v>-719.81968918940697</v>
          </cell>
          <cell r="P603">
            <v>603</v>
          </cell>
        </row>
        <row r="604">
          <cell r="H604">
            <v>-0.06</v>
          </cell>
          <cell r="J604">
            <v>-5.2468322705042141</v>
          </cell>
          <cell r="K604">
            <v>3239.2612027287546</v>
          </cell>
          <cell r="L604">
            <v>-1323.989</v>
          </cell>
          <cell r="M604">
            <v>0</v>
          </cell>
          <cell r="N604">
            <v>3239.194</v>
          </cell>
          <cell r="O604">
            <v>3239.194</v>
          </cell>
          <cell r="P604">
            <v>604</v>
          </cell>
        </row>
        <row r="605">
          <cell r="H605">
            <v>39580</v>
          </cell>
          <cell r="I605">
            <v>0</v>
          </cell>
          <cell r="J605">
            <v>-4.8374999999998636</v>
          </cell>
          <cell r="K605">
            <v>3239.534090909091</v>
          </cell>
          <cell r="L605">
            <v>2.0009999999999999</v>
          </cell>
          <cell r="M605">
            <v>0.20969988928453301</v>
          </cell>
          <cell r="N605" t="str">
            <v>&lt;=esp.prom.</v>
          </cell>
        </row>
        <row r="606">
          <cell r="I606">
            <v>0.06</v>
          </cell>
          <cell r="J606">
            <v>2</v>
          </cell>
          <cell r="K606">
            <v>4.6499999999996362</v>
          </cell>
          <cell r="N606">
            <v>3232.070461538462</v>
          </cell>
        </row>
        <row r="607">
          <cell r="I607">
            <v>0.06</v>
          </cell>
          <cell r="K607">
            <v>4.5</v>
          </cell>
          <cell r="O607">
            <v>3232.1364615384618</v>
          </cell>
          <cell r="P607" t="str">
            <v>CUNETA TRIANGULAR</v>
          </cell>
        </row>
        <row r="608">
          <cell r="K608">
            <v>0</v>
          </cell>
          <cell r="L608">
            <v>3230.8840000000009</v>
          </cell>
          <cell r="M608">
            <v>3231.2005384615386</v>
          </cell>
          <cell r="N608">
            <v>3231.3505384615387</v>
          </cell>
          <cell r="O608">
            <v>3231.4255384615385</v>
          </cell>
          <cell r="P608" t="str">
            <v>ZONA RURAL</v>
          </cell>
        </row>
        <row r="609">
          <cell r="H609">
            <v>-0.06</v>
          </cell>
          <cell r="J609">
            <v>1.5</v>
          </cell>
          <cell r="K609">
            <v>-5.7374999999998639</v>
          </cell>
          <cell r="L609">
            <v>3230.5735865384622</v>
          </cell>
          <cell r="M609">
            <v>3230.8562884615385</v>
          </cell>
          <cell r="P609" t="str">
            <v>CUNETA EXISTENTE</v>
          </cell>
        </row>
        <row r="610">
          <cell r="H610">
            <v>-0.06</v>
          </cell>
          <cell r="J610">
            <v>1.5</v>
          </cell>
          <cell r="K610">
            <v>-5.5124999999997275</v>
          </cell>
          <cell r="N610">
            <v>3231.0197884615386</v>
          </cell>
        </row>
        <row r="611">
          <cell r="H611">
            <v>-0.06</v>
          </cell>
          <cell r="I611">
            <v>39597</v>
          </cell>
          <cell r="J611">
            <v>-4.8374999999998636</v>
          </cell>
          <cell r="K611">
            <v>3240.3846704545458</v>
          </cell>
          <cell r="M611">
            <v>4.9500225000000002</v>
          </cell>
          <cell r="N611">
            <v>3240.0910447795459</v>
          </cell>
          <cell r="O611">
            <v>-10000.000000023305</v>
          </cell>
          <cell r="P611">
            <v>611</v>
          </cell>
        </row>
        <row r="612">
          <cell r="I612">
            <v>39599</v>
          </cell>
          <cell r="J612">
            <v>0</v>
          </cell>
          <cell r="K612">
            <v>3240.2395454545458</v>
          </cell>
          <cell r="L612">
            <v>15675.01</v>
          </cell>
          <cell r="M612">
            <v>4.9501225</v>
          </cell>
          <cell r="N612">
            <v>3239.0910447795459</v>
          </cell>
          <cell r="O612">
            <v>52740.316044894906</v>
          </cell>
          <cell r="P612">
            <v>612</v>
          </cell>
        </row>
        <row r="613">
          <cell r="H613">
            <v>613</v>
          </cell>
          <cell r="I613">
            <v>56</v>
          </cell>
          <cell r="J613">
            <v>4.9500225000000002</v>
          </cell>
          <cell r="K613">
            <v>3240.0910447795459</v>
          </cell>
          <cell r="L613">
            <v>31713.901000000002</v>
          </cell>
          <cell r="M613">
            <v>4.25</v>
          </cell>
          <cell r="N613">
            <v>3239.7840000000001</v>
          </cell>
          <cell r="O613">
            <v>-4.2352941176432068E-2</v>
          </cell>
          <cell r="P613">
            <v>613</v>
          </cell>
        </row>
        <row r="614">
          <cell r="H614">
            <v>39601</v>
          </cell>
          <cell r="I614">
            <v>39601</v>
          </cell>
          <cell r="J614">
            <v>4.9500561694217309</v>
          </cell>
          <cell r="K614">
            <v>3239.7543505622366</v>
          </cell>
          <cell r="L614">
            <v>31714.01</v>
          </cell>
          <cell r="M614">
            <v>5.25</v>
          </cell>
          <cell r="N614">
            <v>3239.7416470588237</v>
          </cell>
          <cell r="O614">
            <v>3239.9639999999999</v>
          </cell>
          <cell r="P614">
            <v>614</v>
          </cell>
          <cell r="Q614">
            <v>-4.2352941176432068E-2</v>
          </cell>
        </row>
        <row r="615">
          <cell r="I615">
            <v>39603</v>
          </cell>
          <cell r="J615">
            <v>4.25</v>
          </cell>
          <cell r="K615">
            <v>3239.7840000000001</v>
          </cell>
          <cell r="L615">
            <v>29445.99</v>
          </cell>
          <cell r="M615">
            <v>-4.8374999999998636</v>
          </cell>
          <cell r="N615">
            <v>3240.3846704545458</v>
          </cell>
          <cell r="O615">
            <v>0.66666666666666663</v>
          </cell>
          <cell r="P615">
            <v>615</v>
          </cell>
        </row>
        <row r="616">
          <cell r="H616">
            <v>39599</v>
          </cell>
          <cell r="I616">
            <v>39600</v>
          </cell>
          <cell r="J616">
            <v>4.25</v>
          </cell>
          <cell r="K616">
            <v>3239.9340000000002</v>
          </cell>
          <cell r="L616">
            <v>29445.99</v>
          </cell>
          <cell r="M616">
            <v>-6.3374999999998636</v>
          </cell>
          <cell r="N616">
            <v>3239.3846704545458</v>
          </cell>
          <cell r="O616">
            <v>3243.6096704545457</v>
          </cell>
          <cell r="P616">
            <v>616</v>
          </cell>
        </row>
        <row r="617">
          <cell r="H617">
            <v>-0.06</v>
          </cell>
          <cell r="J617">
            <v>0</v>
          </cell>
          <cell r="K617">
            <v>3240.114</v>
          </cell>
          <cell r="L617">
            <v>15675.888000000001</v>
          </cell>
          <cell r="M617">
            <v>-3.26</v>
          </cell>
          <cell r="N617">
            <v>3240.1640000000002</v>
          </cell>
          <cell r="O617">
            <v>-6.1349693251486315E-2</v>
          </cell>
          <cell r="P617">
            <v>617</v>
          </cell>
        </row>
        <row r="618">
          <cell r="H618">
            <v>-0.06</v>
          </cell>
          <cell r="J618">
            <v>-3.26</v>
          </cell>
          <cell r="K618">
            <v>3240.3140000000003</v>
          </cell>
          <cell r="L618">
            <v>5112.79</v>
          </cell>
          <cell r="M618">
            <v>-4.26</v>
          </cell>
          <cell r="N618">
            <v>3240.2253496932517</v>
          </cell>
          <cell r="O618">
            <v>3239.9640000000004</v>
          </cell>
          <cell r="P618">
            <v>618</v>
          </cell>
          <cell r="Q618">
            <v>6.1349693251486315E-2</v>
          </cell>
        </row>
        <row r="619">
          <cell r="I619">
            <v>0.06</v>
          </cell>
          <cell r="J619">
            <v>-3.26</v>
          </cell>
          <cell r="K619">
            <v>3240.1640000000002</v>
          </cell>
          <cell r="L619">
            <v>5112.79</v>
          </cell>
          <cell r="M619">
            <v>4.9500074999999999</v>
          </cell>
          <cell r="N619">
            <v>0</v>
          </cell>
          <cell r="O619">
            <v>-654.52708910037006</v>
          </cell>
          <cell r="P619">
            <v>619</v>
          </cell>
        </row>
        <row r="620">
          <cell r="I620">
            <v>0.06</v>
          </cell>
          <cell r="J620">
            <v>-5.0076765513280339</v>
          </cell>
          <cell r="K620">
            <v>3240.2712194203268</v>
          </cell>
          <cell r="L620">
            <v>-550.06200000000001</v>
          </cell>
          <cell r="M620">
            <v>0</v>
          </cell>
          <cell r="N620">
            <v>3239.9140000000002</v>
          </cell>
          <cell r="O620">
            <v>3239.9140000000002</v>
          </cell>
          <cell r="P620">
            <v>620</v>
          </cell>
        </row>
        <row r="621">
          <cell r="H621">
            <v>39600</v>
          </cell>
          <cell r="I621">
            <v>0</v>
          </cell>
          <cell r="J621">
            <v>-4.8374999999998636</v>
          </cell>
          <cell r="K621">
            <v>3240.3846704545458</v>
          </cell>
          <cell r="L621">
            <v>1.3660000000000001</v>
          </cell>
          <cell r="M621">
            <v>0.13836235437104064</v>
          </cell>
          <cell r="N621" t="str">
            <v>&lt;=esp.prom.</v>
          </cell>
          <cell r="O621">
            <v>3231.2546153846156</v>
          </cell>
          <cell r="P621" t="str">
            <v>CUNETA TRIANGULAR</v>
          </cell>
        </row>
        <row r="622">
          <cell r="K622">
            <v>0</v>
          </cell>
          <cell r="L622">
            <v>3229.9640000000009</v>
          </cell>
          <cell r="M622">
            <v>3230.3186923076928</v>
          </cell>
          <cell r="N622">
            <v>3230.4686923076929</v>
          </cell>
          <cell r="O622">
            <v>3230.5436923076927</v>
          </cell>
          <cell r="P622" t="str">
            <v>ZONA RURAL</v>
          </cell>
        </row>
        <row r="623">
          <cell r="H623">
            <v>-0.06</v>
          </cell>
          <cell r="J623">
            <v>1.5</v>
          </cell>
          <cell r="K623">
            <v>-5.7374999999998639</v>
          </cell>
          <cell r="L623">
            <v>3229.6006250000005</v>
          </cell>
          <cell r="M623">
            <v>3229.9744423076927</v>
          </cell>
          <cell r="P623">
            <v>0</v>
          </cell>
        </row>
        <row r="624">
          <cell r="H624">
            <v>-0.06</v>
          </cell>
          <cell r="J624">
            <v>1.5</v>
          </cell>
          <cell r="K624">
            <v>-5.5124999999997275</v>
          </cell>
          <cell r="N624">
            <v>3230.1379423076928</v>
          </cell>
        </row>
        <row r="625">
          <cell r="H625">
            <v>-0.06</v>
          </cell>
          <cell r="K625">
            <v>-5.4</v>
          </cell>
          <cell r="O625">
            <v>3230.2196923076926</v>
          </cell>
          <cell r="P625">
            <v>0</v>
          </cell>
        </row>
        <row r="626">
          <cell r="I626">
            <v>0.06</v>
          </cell>
          <cell r="J626">
            <v>2</v>
          </cell>
          <cell r="K626">
            <v>4.9499999999998181</v>
          </cell>
          <cell r="L626">
            <v>3230.2864189189199</v>
          </cell>
          <cell r="M626">
            <v>3230.6156923076928</v>
          </cell>
        </row>
        <row r="627">
          <cell r="I627">
            <v>39607</v>
          </cell>
          <cell r="J627">
            <v>-4.8374999999998636</v>
          </cell>
          <cell r="K627">
            <v>3240.8099602272728</v>
          </cell>
          <cell r="M627">
            <v>5.1750224999999999</v>
          </cell>
          <cell r="N627">
            <v>3240.3593967147726</v>
          </cell>
          <cell r="O627">
            <v>-10000.000000023305</v>
          </cell>
          <cell r="P627">
            <v>627</v>
          </cell>
        </row>
        <row r="628">
          <cell r="I628">
            <v>39609</v>
          </cell>
          <cell r="J628">
            <v>0</v>
          </cell>
          <cell r="K628">
            <v>3240.5922727272728</v>
          </cell>
          <cell r="L628">
            <v>15676.892</v>
          </cell>
          <cell r="M628">
            <v>5.1751224999999996</v>
          </cell>
          <cell r="N628">
            <v>3239.3593967147726</v>
          </cell>
          <cell r="O628">
            <v>54990.58439683538</v>
          </cell>
          <cell r="P628">
            <v>628</v>
          </cell>
        </row>
        <row r="629">
          <cell r="H629">
            <v>629</v>
          </cell>
          <cell r="I629">
            <v>57</v>
          </cell>
          <cell r="J629">
            <v>5.1750224999999999</v>
          </cell>
          <cell r="K629">
            <v>3240.3593967147726</v>
          </cell>
          <cell r="L629">
            <v>32446.427</v>
          </cell>
          <cell r="M629">
            <v>4.3</v>
          </cell>
          <cell r="N629">
            <v>3240.038</v>
          </cell>
          <cell r="O629">
            <v>-5.6279069767242618E-2</v>
          </cell>
          <cell r="P629">
            <v>629</v>
          </cell>
        </row>
        <row r="630">
          <cell r="H630">
            <v>39611</v>
          </cell>
          <cell r="I630">
            <v>39611</v>
          </cell>
          <cell r="J630">
            <v>5.1750595644253057</v>
          </cell>
          <cell r="K630">
            <v>3239.9887524617234</v>
          </cell>
          <cell r="L630">
            <v>32446.546999999999</v>
          </cell>
          <cell r="M630">
            <v>5.3</v>
          </cell>
          <cell r="N630">
            <v>3239.9817209302328</v>
          </cell>
          <cell r="O630">
            <v>3240.2799999999993</v>
          </cell>
          <cell r="P630">
            <v>630</v>
          </cell>
          <cell r="Q630">
            <v>-5.6279069767242618E-2</v>
          </cell>
        </row>
        <row r="631">
          <cell r="H631">
            <v>-0.06</v>
          </cell>
          <cell r="I631">
            <v>39613</v>
          </cell>
          <cell r="J631">
            <v>4.3</v>
          </cell>
          <cell r="K631">
            <v>3240.038</v>
          </cell>
          <cell r="L631">
            <v>29611.342000000001</v>
          </cell>
          <cell r="M631">
            <v>-4.8374999999998636</v>
          </cell>
          <cell r="N631">
            <v>3240.8099602272728</v>
          </cell>
          <cell r="O631">
            <v>0.66666666666666663</v>
          </cell>
          <cell r="P631">
            <v>631</v>
          </cell>
        </row>
        <row r="632">
          <cell r="H632">
            <v>39609</v>
          </cell>
          <cell r="I632">
            <v>39610</v>
          </cell>
          <cell r="J632">
            <v>4.3</v>
          </cell>
          <cell r="K632">
            <v>3240.1880000000001</v>
          </cell>
          <cell r="L632">
            <v>29611.342000000001</v>
          </cell>
          <cell r="M632">
            <v>-6.3374999999998636</v>
          </cell>
          <cell r="N632">
            <v>3239.8099602272728</v>
          </cell>
          <cell r="O632">
            <v>3244.0349602272727</v>
          </cell>
          <cell r="P632">
            <v>632</v>
          </cell>
        </row>
        <row r="633">
          <cell r="I633">
            <v>0.06</v>
          </cell>
          <cell r="J633">
            <v>0</v>
          </cell>
          <cell r="K633">
            <v>3240.43</v>
          </cell>
          <cell r="L633">
            <v>15678.013000000001</v>
          </cell>
          <cell r="M633">
            <v>-3.25</v>
          </cell>
          <cell r="N633">
            <v>3240.4479999999999</v>
          </cell>
          <cell r="O633">
            <v>-5.1692307692519535E-2</v>
          </cell>
          <cell r="P633">
            <v>633</v>
          </cell>
        </row>
        <row r="634">
          <cell r="I634">
            <v>0.06</v>
          </cell>
          <cell r="J634">
            <v>-3.25</v>
          </cell>
          <cell r="K634">
            <v>3240.598</v>
          </cell>
          <cell r="L634">
            <v>5146.3429999999998</v>
          </cell>
          <cell r="M634">
            <v>-4.25</v>
          </cell>
          <cell r="N634">
            <v>3240.4996923076924</v>
          </cell>
          <cell r="O634">
            <v>3240.2799999999993</v>
          </cell>
          <cell r="P634">
            <v>634</v>
          </cell>
          <cell r="Q634">
            <v>5.1692307692519535E-2</v>
          </cell>
        </row>
        <row r="635">
          <cell r="I635">
            <v>0.06</v>
          </cell>
          <cell r="J635">
            <v>-3.25</v>
          </cell>
          <cell r="K635">
            <v>3240.4479999999999</v>
          </cell>
          <cell r="L635">
            <v>5146.3429999999998</v>
          </cell>
          <cell r="M635">
            <v>5.1750074999999995</v>
          </cell>
          <cell r="N635">
            <v>0</v>
          </cell>
          <cell r="O635">
            <v>-626.13049353068573</v>
          </cell>
          <cell r="P635">
            <v>635</v>
          </cell>
        </row>
        <row r="636">
          <cell r="J636">
            <v>-5.2271362387071276</v>
          </cell>
          <cell r="K636">
            <v>3240.5502027348011</v>
          </cell>
          <cell r="L636">
            <v>-1260.5650000000001</v>
          </cell>
          <cell r="M636">
            <v>0</v>
          </cell>
          <cell r="N636">
            <v>3240.23</v>
          </cell>
          <cell r="O636">
            <v>3240.23</v>
          </cell>
          <cell r="P636">
            <v>636</v>
          </cell>
        </row>
        <row r="637">
          <cell r="H637">
            <v>39610</v>
          </cell>
          <cell r="I637">
            <v>0</v>
          </cell>
          <cell r="J637">
            <v>-4.8374999999998636</v>
          </cell>
          <cell r="K637">
            <v>3240.8099602272728</v>
          </cell>
          <cell r="L637">
            <v>2.121</v>
          </cell>
          <cell r="M637">
            <v>0.20779125810171656</v>
          </cell>
          <cell r="N637" t="str">
            <v>&lt;=esp.prom.</v>
          </cell>
          <cell r="P637">
            <v>0</v>
          </cell>
        </row>
        <row r="638">
          <cell r="H638">
            <v>-0.06</v>
          </cell>
          <cell r="J638">
            <v>1.5</v>
          </cell>
          <cell r="K638">
            <v>-5.5124999999997275</v>
          </cell>
          <cell r="N638">
            <v>3229.2560961538466</v>
          </cell>
        </row>
        <row r="639">
          <cell r="H639">
            <v>-0.06</v>
          </cell>
          <cell r="K639">
            <v>-5.4</v>
          </cell>
          <cell r="O639">
            <v>3229.3378461538464</v>
          </cell>
          <cell r="P639">
            <v>0</v>
          </cell>
        </row>
        <row r="640">
          <cell r="I640">
            <v>0.06</v>
          </cell>
          <cell r="J640">
            <v>2</v>
          </cell>
          <cell r="K640">
            <v>4.9499999999998181</v>
          </cell>
          <cell r="L640">
            <v>3229.3918493150691</v>
          </cell>
          <cell r="M640">
            <v>3229.7338461538466</v>
          </cell>
        </row>
        <row r="641">
          <cell r="I641">
            <v>0.06</v>
          </cell>
          <cell r="J641">
            <v>2</v>
          </cell>
          <cell r="K641">
            <v>4.6499999999996362</v>
          </cell>
          <cell r="N641">
            <v>3229.8658461538466</v>
          </cell>
        </row>
        <row r="642">
          <cell r="I642">
            <v>0.06</v>
          </cell>
          <cell r="K642">
            <v>4.5</v>
          </cell>
          <cell r="O642">
            <v>3229.9318461538464</v>
          </cell>
          <cell r="P642" t="str">
            <v>CUNETA TRIANGULAR</v>
          </cell>
        </row>
        <row r="643">
          <cell r="I643">
            <v>39617</v>
          </cell>
          <cell r="J643">
            <v>-4.8374999999998636</v>
          </cell>
          <cell r="K643">
            <v>3241.2047249865523</v>
          </cell>
          <cell r="L643">
            <v>3228.6540000000009</v>
          </cell>
          <cell r="M643">
            <v>5.4000225000000004</v>
          </cell>
          <cell r="N643">
            <v>3240.5904736365524</v>
          </cell>
          <cell r="O643">
            <v>-10000.000000023305</v>
          </cell>
          <cell r="P643">
            <v>643</v>
          </cell>
        </row>
        <row r="644">
          <cell r="H644">
            <v>-0.06</v>
          </cell>
          <cell r="I644">
            <v>39619</v>
          </cell>
          <cell r="J644">
            <v>0</v>
          </cell>
          <cell r="K644">
            <v>3240.9144749865522</v>
          </cell>
          <cell r="L644">
            <v>15678.626</v>
          </cell>
          <cell r="M644">
            <v>5.4001225000000002</v>
          </cell>
          <cell r="N644">
            <v>3239.5904736365524</v>
          </cell>
          <cell r="O644">
            <v>57240.815473762406</v>
          </cell>
          <cell r="P644">
            <v>644</v>
          </cell>
        </row>
        <row r="645">
          <cell r="H645">
            <v>645</v>
          </cell>
          <cell r="I645">
            <v>58</v>
          </cell>
          <cell r="J645">
            <v>5.4000225000000004</v>
          </cell>
          <cell r="K645">
            <v>3240.5904736365524</v>
          </cell>
          <cell r="L645">
            <v>33178.762000000002</v>
          </cell>
          <cell r="M645">
            <v>4.3499999999999996</v>
          </cell>
          <cell r="N645">
            <v>3240.3220000000001</v>
          </cell>
          <cell r="O645">
            <v>-5.9310344827736117E-2</v>
          </cell>
          <cell r="P645">
            <v>645</v>
          </cell>
        </row>
        <row r="646">
          <cell r="H646">
            <v>39621</v>
          </cell>
          <cell r="I646">
            <v>39621</v>
          </cell>
          <cell r="J646">
            <v>5.4000555752794819</v>
          </cell>
          <cell r="K646">
            <v>3240.2597208417419</v>
          </cell>
          <cell r="L646">
            <v>33178.868999999999</v>
          </cell>
          <cell r="M646">
            <v>5.35</v>
          </cell>
          <cell r="N646">
            <v>3240.2626896551724</v>
          </cell>
          <cell r="O646">
            <v>3240.5800000000008</v>
          </cell>
          <cell r="P646">
            <v>646</v>
          </cell>
          <cell r="Q646">
            <v>-5.9310344827736117E-2</v>
          </cell>
        </row>
        <row r="647">
          <cell r="I647">
            <v>39623</v>
          </cell>
          <cell r="J647">
            <v>4.3499999999999996</v>
          </cell>
          <cell r="K647">
            <v>3240.3220000000001</v>
          </cell>
          <cell r="L647">
            <v>29776.383999999998</v>
          </cell>
          <cell r="M647">
            <v>-4.8374999999998636</v>
          </cell>
          <cell r="N647">
            <v>3241.2047249865523</v>
          </cell>
          <cell r="O647">
            <v>0.66666666666666663</v>
          </cell>
          <cell r="P647">
            <v>647</v>
          </cell>
        </row>
        <row r="648">
          <cell r="H648">
            <v>39619</v>
          </cell>
          <cell r="I648">
            <v>39620</v>
          </cell>
          <cell r="J648">
            <v>4.3499999999999996</v>
          </cell>
          <cell r="K648">
            <v>3240.4720000000002</v>
          </cell>
          <cell r="L648">
            <v>29776.383999999998</v>
          </cell>
          <cell r="M648">
            <v>-6.3374999999998636</v>
          </cell>
          <cell r="N648">
            <v>3240.2047249865523</v>
          </cell>
          <cell r="O648">
            <v>3244.4297249865522</v>
          </cell>
          <cell r="P648">
            <v>648</v>
          </cell>
        </row>
        <row r="649">
          <cell r="I649">
            <v>0.06</v>
          </cell>
          <cell r="J649">
            <v>0</v>
          </cell>
          <cell r="K649">
            <v>3240.73</v>
          </cell>
          <cell r="L649">
            <v>15679.77</v>
          </cell>
          <cell r="M649">
            <v>-3.45</v>
          </cell>
          <cell r="N649">
            <v>3240.7620000000002</v>
          </cell>
          <cell r="O649">
            <v>-5.2753623188436904E-2</v>
          </cell>
          <cell r="P649">
            <v>649</v>
          </cell>
        </row>
        <row r="650">
          <cell r="J650">
            <v>-3.45</v>
          </cell>
          <cell r="K650">
            <v>3240.9120000000003</v>
          </cell>
          <cell r="L650">
            <v>4498.9380000000001</v>
          </cell>
          <cell r="M650">
            <v>-4.45</v>
          </cell>
          <cell r="N650">
            <v>3240.8147536231886</v>
          </cell>
          <cell r="O650">
            <v>3240.58</v>
          </cell>
          <cell r="P650">
            <v>650</v>
          </cell>
          <cell r="Q650">
            <v>5.2753623188436904E-2</v>
          </cell>
        </row>
        <row r="651">
          <cell r="H651">
            <v>-0.06</v>
          </cell>
          <cell r="J651">
            <v>-3.45</v>
          </cell>
          <cell r="K651">
            <v>3240.7620000000002</v>
          </cell>
          <cell r="L651">
            <v>4498.9380000000001</v>
          </cell>
          <cell r="M651">
            <v>5.4000075000000001</v>
          </cell>
          <cell r="N651">
            <v>0</v>
          </cell>
          <cell r="O651">
            <v>-600.0973146796556</v>
          </cell>
          <cell r="P651">
            <v>651</v>
          </cell>
        </row>
        <row r="652">
          <cell r="H652">
            <v>-0.06</v>
          </cell>
          <cell r="J652">
            <v>-5.3511487524595793</v>
          </cell>
          <cell r="K652">
            <v>3240.8622924849124</v>
          </cell>
          <cell r="L652">
            <v>-1662.328</v>
          </cell>
          <cell r="M652">
            <v>0</v>
          </cell>
          <cell r="N652">
            <v>3240.53</v>
          </cell>
          <cell r="O652">
            <v>3240.53</v>
          </cell>
          <cell r="P652">
            <v>652</v>
          </cell>
        </row>
        <row r="653">
          <cell r="H653">
            <v>39620</v>
          </cell>
          <cell r="I653">
            <v>0</v>
          </cell>
          <cell r="J653">
            <v>-4.8374999999998636</v>
          </cell>
          <cell r="K653">
            <v>3241.2047249865523</v>
          </cell>
          <cell r="L653">
            <v>2.4249999999999998</v>
          </cell>
          <cell r="M653">
            <v>0.23107642687455385</v>
          </cell>
          <cell r="N653" t="str">
            <v>&lt;=esp.prom.</v>
          </cell>
          <cell r="O653">
            <v>3228.4560000000001</v>
          </cell>
          <cell r="P653">
            <v>0</v>
          </cell>
        </row>
        <row r="654">
          <cell r="I654">
            <v>0.06</v>
          </cell>
          <cell r="J654">
            <v>2</v>
          </cell>
          <cell r="K654">
            <v>4.9499999999998181</v>
          </cell>
          <cell r="L654">
            <v>3228.5176250000009</v>
          </cell>
          <cell r="M654">
            <v>3228.8520000000003</v>
          </cell>
        </row>
        <row r="655">
          <cell r="I655">
            <v>0.06</v>
          </cell>
          <cell r="J655">
            <v>2</v>
          </cell>
          <cell r="K655">
            <v>4.6499999999996362</v>
          </cell>
          <cell r="N655">
            <v>3228.9840000000004</v>
          </cell>
        </row>
        <row r="656">
          <cell r="I656">
            <v>0.06</v>
          </cell>
          <cell r="K656">
            <v>4.5</v>
          </cell>
          <cell r="O656">
            <v>3229.05</v>
          </cell>
          <cell r="P656" t="str">
            <v>CUNETA TRIANGULAR</v>
          </cell>
        </row>
        <row r="657">
          <cell r="K657">
            <v>0</v>
          </cell>
          <cell r="L657" t="e">
            <v>#N/A</v>
          </cell>
          <cell r="M657" t="e">
            <v>#DIV/0!</v>
          </cell>
          <cell r="N657" t="e">
            <v>#DIV/0!</v>
          </cell>
          <cell r="O657" t="e">
            <v>#DIV/0!</v>
          </cell>
          <cell r="P657" t="str">
            <v>ZONA RURAL</v>
          </cell>
        </row>
        <row r="658">
          <cell r="H658" t="e">
            <v>#DIV/0!</v>
          </cell>
          <cell r="J658">
            <v>1.5</v>
          </cell>
          <cell r="K658" t="e">
            <v>#DIV/0!</v>
          </cell>
          <cell r="L658" t="e">
            <v>#N/A</v>
          </cell>
          <cell r="M658" t="e">
            <v>#DIV/0!</v>
          </cell>
        </row>
        <row r="659">
          <cell r="H659" t="e">
            <v>#DIV/0!</v>
          </cell>
          <cell r="I659">
            <v>39627</v>
          </cell>
          <cell r="J659">
            <v>-4.8374999999998636</v>
          </cell>
          <cell r="K659">
            <v>3241.465877218935</v>
          </cell>
          <cell r="M659">
            <v>5.4000225000000004</v>
          </cell>
          <cell r="N659">
            <v>3240.8516258689351</v>
          </cell>
          <cell r="O659">
            <v>-10000.000000023305</v>
          </cell>
          <cell r="P659">
            <v>659</v>
          </cell>
        </row>
        <row r="660">
          <cell r="H660" t="e">
            <v>#DIV/0!</v>
          </cell>
          <cell r="I660">
            <v>39629</v>
          </cell>
          <cell r="J660">
            <v>0</v>
          </cell>
          <cell r="K660">
            <v>3241.175627218935</v>
          </cell>
          <cell r="L660">
            <v>15679.888999999999</v>
          </cell>
          <cell r="M660">
            <v>5.4001225000000002</v>
          </cell>
          <cell r="N660">
            <v>3239.8516258689351</v>
          </cell>
          <cell r="O660">
            <v>57241.076625994785</v>
          </cell>
          <cell r="P660">
            <v>660</v>
          </cell>
        </row>
        <row r="661">
          <cell r="H661">
            <v>661</v>
          </cell>
          <cell r="I661">
            <v>59</v>
          </cell>
          <cell r="J661">
            <v>5.4000225000000004</v>
          </cell>
          <cell r="K661">
            <v>3240.8516258689351</v>
          </cell>
          <cell r="L661">
            <v>33181.436000000002</v>
          </cell>
          <cell r="M661">
            <v>4.3</v>
          </cell>
          <cell r="N661">
            <v>3240.5949999999998</v>
          </cell>
          <cell r="O661">
            <v>-6.3953488372135325E-2</v>
          </cell>
          <cell r="P661">
            <v>661</v>
          </cell>
        </row>
        <row r="662">
          <cell r="H662">
            <v>39631</v>
          </cell>
          <cell r="I662">
            <v>39631</v>
          </cell>
          <cell r="J662">
            <v>5.4000551978236242</v>
          </cell>
          <cell r="K662">
            <v>3240.524647632697</v>
          </cell>
          <cell r="L662">
            <v>33181.542000000001</v>
          </cell>
          <cell r="M662">
            <v>5.3</v>
          </cell>
          <cell r="N662">
            <v>3240.5310465116277</v>
          </cell>
          <cell r="O662">
            <v>3240.87</v>
          </cell>
          <cell r="P662">
            <v>662</v>
          </cell>
          <cell r="Q662">
            <v>-6.3953488372135325E-2</v>
          </cell>
        </row>
        <row r="663">
          <cell r="I663">
            <v>39633</v>
          </cell>
          <cell r="J663">
            <v>4.3</v>
          </cell>
          <cell r="K663">
            <v>3240.5949999999998</v>
          </cell>
          <cell r="L663">
            <v>29616.746999999999</v>
          </cell>
          <cell r="M663">
            <v>-4.8374999999998636</v>
          </cell>
          <cell r="N663">
            <v>3241.465877218935</v>
          </cell>
          <cell r="O663">
            <v>0.66666666666666663</v>
          </cell>
          <cell r="P663">
            <v>663</v>
          </cell>
        </row>
        <row r="664">
          <cell r="H664">
            <v>39629</v>
          </cell>
          <cell r="I664">
            <v>39630</v>
          </cell>
          <cell r="J664">
            <v>4.3</v>
          </cell>
          <cell r="K664">
            <v>3240.7449999999999</v>
          </cell>
          <cell r="L664">
            <v>29616.746999999999</v>
          </cell>
          <cell r="M664">
            <v>-6.3374999999998636</v>
          </cell>
          <cell r="N664">
            <v>3240.465877218935</v>
          </cell>
          <cell r="O664">
            <v>3244.6908772189349</v>
          </cell>
          <cell r="P664">
            <v>664</v>
          </cell>
        </row>
        <row r="665">
          <cell r="H665" t="e">
            <v>#DIV/0!</v>
          </cell>
          <cell r="J665">
            <v>0</v>
          </cell>
          <cell r="K665">
            <v>3241.02</v>
          </cell>
          <cell r="L665">
            <v>15680.951999999999</v>
          </cell>
          <cell r="M665">
            <v>-3.6</v>
          </cell>
          <cell r="N665">
            <v>3241.0549999999998</v>
          </cell>
          <cell r="O665">
            <v>-5.1388888889050598E-2</v>
          </cell>
          <cell r="P665">
            <v>665</v>
          </cell>
        </row>
        <row r="666">
          <cell r="H666" t="e">
            <v>#DIV/0!</v>
          </cell>
          <cell r="J666">
            <v>-3.6</v>
          </cell>
          <cell r="K666">
            <v>3241.2049999999999</v>
          </cell>
          <cell r="L666">
            <v>4012.9470000000001</v>
          </cell>
          <cell r="M666">
            <v>-4.5999999999999996</v>
          </cell>
          <cell r="N666">
            <v>3241.1063888888889</v>
          </cell>
          <cell r="O666">
            <v>3240.8699999999994</v>
          </cell>
          <cell r="P666">
            <v>666</v>
          </cell>
          <cell r="Q666">
            <v>5.1388888889050598E-2</v>
          </cell>
        </row>
        <row r="667">
          <cell r="H667" t="e">
            <v>#DIV/0!</v>
          </cell>
          <cell r="J667">
            <v>-3.6</v>
          </cell>
          <cell r="K667">
            <v>3241.0549999999998</v>
          </cell>
          <cell r="L667">
            <v>4012.9470000000001</v>
          </cell>
          <cell r="M667">
            <v>5.4000075000000001</v>
          </cell>
          <cell r="N667">
            <v>0</v>
          </cell>
          <cell r="O667">
            <v>-600.15101830877086</v>
          </cell>
          <cell r="P667">
            <v>667</v>
          </cell>
        </row>
        <row r="668">
          <cell r="I668" t="e">
            <v>#DIV/0!</v>
          </cell>
          <cell r="J668">
            <v>-5.3211442894254075</v>
          </cell>
          <cell r="K668">
            <v>3241.1434476926515</v>
          </cell>
          <cell r="L668">
            <v>-1565.452</v>
          </cell>
          <cell r="M668">
            <v>0</v>
          </cell>
          <cell r="N668">
            <v>3240.82</v>
          </cell>
          <cell r="O668">
            <v>3240.82</v>
          </cell>
          <cell r="P668">
            <v>668</v>
          </cell>
        </row>
        <row r="669">
          <cell r="H669">
            <v>39630</v>
          </cell>
          <cell r="I669">
            <v>0</v>
          </cell>
          <cell r="J669">
            <v>-4.8374999999998636</v>
          </cell>
          <cell r="K669">
            <v>3241.465877218935</v>
          </cell>
          <cell r="L669">
            <v>2.1859999999999999</v>
          </cell>
          <cell r="M669">
            <v>0.20860050544398115</v>
          </cell>
          <cell r="N669" t="str">
            <v>&lt;=esp.prom.</v>
          </cell>
        </row>
        <row r="670">
          <cell r="I670" t="e">
            <v>#DIV/0!</v>
          </cell>
          <cell r="K670" t="e">
            <v>#DIV/0!</v>
          </cell>
          <cell r="O670" t="e">
            <v>#DIV/0!</v>
          </cell>
          <cell r="P670">
            <v>0</v>
          </cell>
        </row>
        <row r="671">
          <cell r="K671">
            <v>0</v>
          </cell>
          <cell r="L671" t="e">
            <v>#N/A</v>
          </cell>
          <cell r="M671" t="e">
            <v>#DIV/0!</v>
          </cell>
          <cell r="N671" t="e">
            <v>#DIV/0!</v>
          </cell>
          <cell r="O671" t="e">
            <v>#DIV/0!</v>
          </cell>
          <cell r="P671" t="str">
            <v>ZONA RURAL</v>
          </cell>
        </row>
        <row r="672">
          <cell r="H672" t="e">
            <v>#DIV/0!</v>
          </cell>
          <cell r="J672">
            <v>1.5</v>
          </cell>
          <cell r="K672" t="e">
            <v>#DIV/0!</v>
          </cell>
          <cell r="L672" t="e">
            <v>#N/A</v>
          </cell>
          <cell r="M672" t="e">
            <v>#DIV/0!</v>
          </cell>
        </row>
        <row r="673">
          <cell r="H673" t="e">
            <v>#DIV/0!</v>
          </cell>
          <cell r="J673">
            <v>1.5</v>
          </cell>
          <cell r="K673" t="e">
            <v>#DIV/0!</v>
          </cell>
          <cell r="N673" t="e">
            <v>#DIV/0!</v>
          </cell>
        </row>
        <row r="674">
          <cell r="H674" t="e">
            <v>#DIV/0!</v>
          </cell>
          <cell r="K674" t="e">
            <v>#DIV/0!</v>
          </cell>
          <cell r="O674" t="e">
            <v>#DIV/0!</v>
          </cell>
          <cell r="P674">
            <v>0</v>
          </cell>
        </row>
        <row r="675">
          <cell r="I675">
            <v>39637</v>
          </cell>
          <cell r="J675">
            <v>-4.8374999999998636</v>
          </cell>
          <cell r="K675">
            <v>3241.6659794244219</v>
          </cell>
          <cell r="L675" t="e">
            <v>#N/A</v>
          </cell>
          <cell r="M675">
            <v>5.4000225000000004</v>
          </cell>
          <cell r="N675">
            <v>3241.051728074422</v>
          </cell>
          <cell r="O675">
            <v>-10000.000000023305</v>
          </cell>
          <cell r="P675">
            <v>675</v>
          </cell>
        </row>
        <row r="676">
          <cell r="I676">
            <v>39639</v>
          </cell>
          <cell r="J676">
            <v>0</v>
          </cell>
          <cell r="K676">
            <v>3241.3757294244219</v>
          </cell>
          <cell r="L676">
            <v>15680.857</v>
          </cell>
          <cell r="M676">
            <v>5.4001225000000002</v>
          </cell>
          <cell r="N676">
            <v>3240.051728074422</v>
          </cell>
          <cell r="O676">
            <v>57241.276728200275</v>
          </cell>
          <cell r="P676">
            <v>676</v>
          </cell>
        </row>
        <row r="677">
          <cell r="H677">
            <v>677</v>
          </cell>
          <cell r="I677">
            <v>60</v>
          </cell>
          <cell r="J677">
            <v>5.4000225000000004</v>
          </cell>
          <cell r="K677">
            <v>3241.051728074422</v>
          </cell>
          <cell r="L677">
            <v>33183.483999999997</v>
          </cell>
          <cell r="M677">
            <v>4.2</v>
          </cell>
          <cell r="N677">
            <v>3240.8079999999995</v>
          </cell>
          <cell r="O677">
            <v>-6.2380952380863164E-2</v>
          </cell>
          <cell r="P677">
            <v>677</v>
          </cell>
        </row>
        <row r="678">
          <cell r="H678">
            <v>39641</v>
          </cell>
          <cell r="I678">
            <v>39641</v>
          </cell>
          <cell r="J678">
            <v>5.4000543588608236</v>
          </cell>
          <cell r="K678">
            <v>3240.7331394661851</v>
          </cell>
          <cell r="L678">
            <v>33183.587</v>
          </cell>
          <cell r="M678">
            <v>5.2</v>
          </cell>
          <cell r="N678">
            <v>3240.7456190476187</v>
          </cell>
          <cell r="O678">
            <v>3241.0699999999993</v>
          </cell>
          <cell r="P678">
            <v>678</v>
          </cell>
          <cell r="Q678">
            <v>-6.2380952380863164E-2</v>
          </cell>
        </row>
        <row r="679">
          <cell r="H679" t="e">
            <v>#DIV/0!</v>
          </cell>
          <cell r="I679">
            <v>39643</v>
          </cell>
          <cell r="J679">
            <v>4.2</v>
          </cell>
          <cell r="K679">
            <v>3240.8079999999995</v>
          </cell>
          <cell r="L679">
            <v>29294.486000000001</v>
          </cell>
          <cell r="M679">
            <v>-4.8374999999998636</v>
          </cell>
          <cell r="N679">
            <v>3241.6659794244219</v>
          </cell>
          <cell r="O679">
            <v>0.66666666666666663</v>
          </cell>
          <cell r="P679">
            <v>679</v>
          </cell>
        </row>
        <row r="680">
          <cell r="H680">
            <v>39639</v>
          </cell>
          <cell r="I680">
            <v>39640</v>
          </cell>
          <cell r="J680">
            <v>4.2</v>
          </cell>
          <cell r="K680">
            <v>3240.9579999999996</v>
          </cell>
          <cell r="L680">
            <v>29294.486000000001</v>
          </cell>
          <cell r="M680">
            <v>-6.3374999999998636</v>
          </cell>
          <cell r="N680">
            <v>3240.6659794244219</v>
          </cell>
          <cell r="O680">
            <v>3244.8909794244219</v>
          </cell>
          <cell r="P680">
            <v>680</v>
          </cell>
        </row>
        <row r="681">
          <cell r="H681" t="e">
            <v>#DIV/0!</v>
          </cell>
          <cell r="J681">
            <v>0</v>
          </cell>
          <cell r="K681">
            <v>3241.22</v>
          </cell>
          <cell r="L681">
            <v>15681.912</v>
          </cell>
          <cell r="M681">
            <v>-3.75</v>
          </cell>
          <cell r="N681">
            <v>3241.2879999999996</v>
          </cell>
          <cell r="O681">
            <v>-5.813333333344417E-2</v>
          </cell>
          <cell r="P681">
            <v>681</v>
          </cell>
        </row>
        <row r="682">
          <cell r="I682" t="e">
            <v>#DIV/0!</v>
          </cell>
          <cell r="J682">
            <v>-3.75</v>
          </cell>
          <cell r="K682">
            <v>3241.4379999999996</v>
          </cell>
          <cell r="L682">
            <v>3526.9279999999999</v>
          </cell>
          <cell r="M682">
            <v>-4.75</v>
          </cell>
          <cell r="N682">
            <v>3241.346133333333</v>
          </cell>
          <cell r="O682">
            <v>3241.0699999999993</v>
          </cell>
          <cell r="P682">
            <v>682</v>
          </cell>
          <cell r="Q682">
            <v>5.813333333344417E-2</v>
          </cell>
        </row>
        <row r="683">
          <cell r="I683" t="e">
            <v>#DIV/0!</v>
          </cell>
          <cell r="J683">
            <v>-3.75</v>
          </cell>
          <cell r="K683">
            <v>3241.2879999999996</v>
          </cell>
          <cell r="L683">
            <v>3526.9279999999999</v>
          </cell>
          <cell r="M683">
            <v>5.4000075000000001</v>
          </cell>
          <cell r="N683">
            <v>0</v>
          </cell>
          <cell r="O683">
            <v>-600.18805529436759</v>
          </cell>
          <cell r="P683">
            <v>683</v>
          </cell>
        </row>
        <row r="684">
          <cell r="I684" t="e">
            <v>#DIV/0!</v>
          </cell>
          <cell r="J684">
            <v>-5.2717707290590772</v>
          </cell>
          <cell r="K684">
            <v>3241.3764656050494</v>
          </cell>
          <cell r="L684">
            <v>-1405.6369999999999</v>
          </cell>
          <cell r="M684">
            <v>0</v>
          </cell>
          <cell r="N684">
            <v>3241.02</v>
          </cell>
          <cell r="O684">
            <v>3241.02</v>
          </cell>
          <cell r="P684">
            <v>684</v>
          </cell>
        </row>
        <row r="685">
          <cell r="H685">
            <v>39640</v>
          </cell>
          <cell r="I685">
            <v>0</v>
          </cell>
          <cell r="J685">
            <v>-4.8374999999998636</v>
          </cell>
          <cell r="K685">
            <v>3241.6659794244219</v>
          </cell>
          <cell r="L685">
            <v>2.0609999999999999</v>
          </cell>
          <cell r="M685">
            <v>0.19713671039556765</v>
          </cell>
          <cell r="N685" t="str">
            <v>&lt;=esp.prom.</v>
          </cell>
          <cell r="O685" t="e">
            <v>#DIV/0!</v>
          </cell>
          <cell r="P685" t="str">
            <v>ZONA RURAL</v>
          </cell>
        </row>
        <row r="686">
          <cell r="H686" t="e">
            <v>#DIV/0!</v>
          </cell>
          <cell r="J686">
            <v>1.5</v>
          </cell>
          <cell r="K686" t="e">
            <v>#DIV/0!</v>
          </cell>
          <cell r="L686" t="e">
            <v>#N/A</v>
          </cell>
          <cell r="M686" t="e">
            <v>#DIV/0!</v>
          </cell>
        </row>
        <row r="687">
          <cell r="H687" t="e">
            <v>#DIV/0!</v>
          </cell>
          <cell r="J687">
            <v>1.5</v>
          </cell>
          <cell r="K687" t="e">
            <v>#DIV/0!</v>
          </cell>
          <cell r="N687" t="e">
            <v>#DIV/0!</v>
          </cell>
        </row>
        <row r="688">
          <cell r="H688" t="e">
            <v>#DIV/0!</v>
          </cell>
          <cell r="K688" t="e">
            <v>#DIV/0!</v>
          </cell>
          <cell r="O688" t="e">
            <v>#DIV/0!</v>
          </cell>
          <cell r="P688">
            <v>0</v>
          </cell>
        </row>
        <row r="689">
          <cell r="I689" t="e">
            <v>#DIV/0!</v>
          </cell>
          <cell r="J689">
            <v>2</v>
          </cell>
          <cell r="K689" t="e">
            <v>#DIV/0!</v>
          </cell>
          <cell r="L689" t="e">
            <v>#N/A</v>
          </cell>
          <cell r="M689" t="e">
            <v>#DIV/0!</v>
          </cell>
        </row>
        <row r="690">
          <cell r="I690" t="e">
            <v>#DIV/0!</v>
          </cell>
          <cell r="J690">
            <v>2</v>
          </cell>
          <cell r="K690" t="e">
            <v>#DIV/0!</v>
          </cell>
          <cell r="N690" t="e">
            <v>#DIV/0!</v>
          </cell>
        </row>
        <row r="691">
          <cell r="I691">
            <v>39647</v>
          </cell>
          <cell r="J691">
            <v>-4.8374999999998636</v>
          </cell>
          <cell r="K691">
            <v>3241.8050316030126</v>
          </cell>
          <cell r="M691">
            <v>5.4000225000000004</v>
          </cell>
          <cell r="N691">
            <v>3241.1907802530127</v>
          </cell>
          <cell r="O691">
            <v>-10000.000000023305</v>
          </cell>
          <cell r="P691">
            <v>691</v>
          </cell>
        </row>
        <row r="692">
          <cell r="I692">
            <v>39649</v>
          </cell>
          <cell r="J692">
            <v>0</v>
          </cell>
          <cell r="K692">
            <v>3241.5147816030126</v>
          </cell>
          <cell r="L692">
            <v>15681.53</v>
          </cell>
          <cell r="M692">
            <v>5.4001225000000002</v>
          </cell>
          <cell r="N692">
            <v>3240.1907802530127</v>
          </cell>
          <cell r="O692">
            <v>57241.415780378862</v>
          </cell>
          <cell r="P692">
            <v>692</v>
          </cell>
        </row>
        <row r="693">
          <cell r="H693">
            <v>693</v>
          </cell>
          <cell r="I693">
            <v>61</v>
          </cell>
          <cell r="J693">
            <v>5.4000225000000004</v>
          </cell>
          <cell r="K693">
            <v>3241.1907802530127</v>
          </cell>
          <cell r="L693">
            <v>33184.908000000003</v>
          </cell>
          <cell r="M693">
            <v>4.0999999999999996</v>
          </cell>
          <cell r="N693">
            <v>3240.9729999999995</v>
          </cell>
          <cell r="O693">
            <v>-6.5121951219680341E-2</v>
          </cell>
          <cell r="P693">
            <v>693</v>
          </cell>
        </row>
        <row r="694">
          <cell r="H694">
            <v>39651</v>
          </cell>
          <cell r="I694">
            <v>39651</v>
          </cell>
          <cell r="J694">
            <v>5.4000527442224415</v>
          </cell>
          <cell r="K694">
            <v>3240.8883380286074</v>
          </cell>
          <cell r="L694">
            <v>33185.006000000001</v>
          </cell>
          <cell r="M694">
            <v>5.0999999999999996</v>
          </cell>
          <cell r="N694">
            <v>3240.9078780487798</v>
          </cell>
          <cell r="O694">
            <v>3241.2400000000002</v>
          </cell>
          <cell r="P694">
            <v>694</v>
          </cell>
          <cell r="Q694">
            <v>-6.5121951219680341E-2</v>
          </cell>
        </row>
        <row r="695">
          <cell r="H695" t="e">
            <v>#DIV/0!</v>
          </cell>
          <cell r="I695">
            <v>39653</v>
          </cell>
          <cell r="J695">
            <v>4.0999999999999996</v>
          </cell>
          <cell r="K695">
            <v>3240.9729999999995</v>
          </cell>
          <cell r="L695">
            <v>28971.625</v>
          </cell>
          <cell r="M695">
            <v>-4.8374999999998636</v>
          </cell>
          <cell r="N695">
            <v>3241.8050316030126</v>
          </cell>
          <cell r="O695">
            <v>0.66666666666666663</v>
          </cell>
          <cell r="P695">
            <v>695</v>
          </cell>
        </row>
        <row r="696">
          <cell r="H696">
            <v>39649</v>
          </cell>
          <cell r="I696">
            <v>39650</v>
          </cell>
          <cell r="J696">
            <v>4.0999999999999996</v>
          </cell>
          <cell r="K696">
            <v>3241.1229999999996</v>
          </cell>
          <cell r="L696">
            <v>28971.625</v>
          </cell>
          <cell r="M696">
            <v>-6.3374999999998636</v>
          </cell>
          <cell r="N696">
            <v>3240.8050316030126</v>
          </cell>
          <cell r="O696">
            <v>3245.0300316030125</v>
          </cell>
          <cell r="P696">
            <v>696</v>
          </cell>
        </row>
        <row r="697">
          <cell r="I697" t="e">
            <v>#DIV/0!</v>
          </cell>
          <cell r="J697">
            <v>0</v>
          </cell>
          <cell r="K697">
            <v>3241.39</v>
          </cell>
          <cell r="L697">
            <v>15682.473</v>
          </cell>
          <cell r="M697">
            <v>-3.7</v>
          </cell>
          <cell r="N697">
            <v>3241.4329999999995</v>
          </cell>
          <cell r="O697">
            <v>-5.21621621619488E-2</v>
          </cell>
          <cell r="P697">
            <v>697</v>
          </cell>
        </row>
        <row r="698">
          <cell r="I698" t="e">
            <v>#DIV/0!</v>
          </cell>
          <cell r="J698">
            <v>-3.7</v>
          </cell>
          <cell r="K698">
            <v>3241.5829999999996</v>
          </cell>
          <cell r="L698">
            <v>3688.973</v>
          </cell>
          <cell r="M698">
            <v>-4.7</v>
          </cell>
          <cell r="N698">
            <v>3241.4851621621615</v>
          </cell>
          <cell r="O698">
            <v>3241.2400000000002</v>
          </cell>
          <cell r="P698">
            <v>698</v>
          </cell>
          <cell r="Q698">
            <v>5.21621621619488E-2</v>
          </cell>
        </row>
        <row r="699">
          <cell r="J699">
            <v>-3.7</v>
          </cell>
          <cell r="K699">
            <v>3241.4329999999995</v>
          </cell>
          <cell r="L699">
            <v>3688.973</v>
          </cell>
          <cell r="M699">
            <v>5.4000075000000001</v>
          </cell>
          <cell r="N699">
            <v>0</v>
          </cell>
          <cell r="O699">
            <v>-600.21953673212488</v>
          </cell>
          <cell r="P699">
            <v>699</v>
          </cell>
        </row>
        <row r="700">
          <cell r="H700" t="e">
            <v>#DIV/0!</v>
          </cell>
          <cell r="J700">
            <v>-5.2725091857937896</v>
          </cell>
          <cell r="K700">
            <v>3241.5150254791502</v>
          </cell>
          <cell r="L700">
            <v>-1408.2750000000001</v>
          </cell>
          <cell r="M700">
            <v>0</v>
          </cell>
          <cell r="N700">
            <v>3241.19</v>
          </cell>
          <cell r="O700">
            <v>3241.19</v>
          </cell>
          <cell r="P700">
            <v>700</v>
          </cell>
        </row>
        <row r="701">
          <cell r="H701">
            <v>39650</v>
          </cell>
          <cell r="I701">
            <v>0</v>
          </cell>
          <cell r="J701">
            <v>-4.8374999999998636</v>
          </cell>
          <cell r="K701">
            <v>3241.8050316030126</v>
          </cell>
          <cell r="L701">
            <v>1.877</v>
          </cell>
          <cell r="M701">
            <v>0.17953059981963498</v>
          </cell>
          <cell r="N701" t="str">
            <v>&lt;=esp.prom.</v>
          </cell>
        </row>
        <row r="702">
          <cell r="H702" t="e">
            <v>#DIV/0!</v>
          </cell>
          <cell r="K702" t="e">
            <v>#DIV/0!</v>
          </cell>
          <cell r="O702" t="e">
            <v>#DIV/0!</v>
          </cell>
          <cell r="P702">
            <v>0</v>
          </cell>
        </row>
        <row r="703">
          <cell r="I703" t="e">
            <v>#DIV/0!</v>
          </cell>
          <cell r="J703">
            <v>2</v>
          </cell>
          <cell r="K703" t="e">
            <v>#DIV/0!</v>
          </cell>
          <cell r="L703" t="e">
            <v>#N/A</v>
          </cell>
          <cell r="M703" t="e">
            <v>#DIV/0!</v>
          </cell>
        </row>
        <row r="704">
          <cell r="I704" t="e">
            <v>#DIV/0!</v>
          </cell>
          <cell r="J704">
            <v>2</v>
          </cell>
          <cell r="K704" t="e">
            <v>#DIV/0!</v>
          </cell>
          <cell r="N704" t="e">
            <v>#DIV/0!</v>
          </cell>
        </row>
        <row r="705">
          <cell r="I705" t="e">
            <v>#DIV/0!</v>
          </cell>
          <cell r="K705" t="e">
            <v>#DIV/0!</v>
          </cell>
          <cell r="O705" t="e">
            <v>#DIV/0!</v>
          </cell>
          <cell r="P705" t="str">
            <v>CUNETA TRIANGULAR</v>
          </cell>
        </row>
        <row r="706">
          <cell r="K706">
            <v>0</v>
          </cell>
          <cell r="L706" t="e">
            <v>#N/A</v>
          </cell>
          <cell r="M706" t="e">
            <v>#DIV/0!</v>
          </cell>
          <cell r="N706" t="e">
            <v>#DIV/0!</v>
          </cell>
          <cell r="O706" t="e">
            <v>#DIV/0!</v>
          </cell>
          <cell r="P706" t="str">
            <v>ZONA RURAL</v>
          </cell>
        </row>
        <row r="707">
          <cell r="H707" t="e">
            <v>#DIV/0!</v>
          </cell>
          <cell r="I707">
            <v>39657</v>
          </cell>
          <cell r="J707">
            <v>-4.8374999999998636</v>
          </cell>
          <cell r="K707">
            <v>3241.883033754707</v>
          </cell>
          <cell r="L707" t="e">
            <v>#N/A</v>
          </cell>
          <cell r="M707">
            <v>5.4000225000000004</v>
          </cell>
          <cell r="N707">
            <v>3241.2687824047071</v>
          </cell>
          <cell r="O707">
            <v>-10000.000000023305</v>
          </cell>
          <cell r="P707">
            <v>707</v>
          </cell>
        </row>
        <row r="708">
          <cell r="H708" t="e">
            <v>#DIV/0!</v>
          </cell>
          <cell r="I708">
            <v>39659</v>
          </cell>
          <cell r="J708">
            <v>0</v>
          </cell>
          <cell r="K708">
            <v>3241.5927837547069</v>
          </cell>
          <cell r="L708">
            <v>15681.906999999999</v>
          </cell>
          <cell r="M708">
            <v>5.4001225000000002</v>
          </cell>
          <cell r="N708">
            <v>3240.2687824047071</v>
          </cell>
          <cell r="O708">
            <v>57241.493782530561</v>
          </cell>
          <cell r="P708">
            <v>708</v>
          </cell>
        </row>
        <row r="709">
          <cell r="H709">
            <v>709</v>
          </cell>
          <cell r="I709">
            <v>62</v>
          </cell>
          <cell r="J709">
            <v>5.4000225000000004</v>
          </cell>
          <cell r="K709">
            <v>3241.2687824047071</v>
          </cell>
          <cell r="L709">
            <v>33185.705999999998</v>
          </cell>
          <cell r="M709">
            <v>3.6</v>
          </cell>
          <cell r="N709">
            <v>3241.154</v>
          </cell>
          <cell r="O709">
            <v>-4.0555555555329213E-2</v>
          </cell>
          <cell r="P709">
            <v>709</v>
          </cell>
        </row>
        <row r="710">
          <cell r="H710">
            <v>39661</v>
          </cell>
          <cell r="I710">
            <v>39661</v>
          </cell>
          <cell r="J710">
            <v>5.4000412784078788</v>
          </cell>
          <cell r="K710">
            <v>3241.0809983259319</v>
          </cell>
          <cell r="L710">
            <v>33185.767</v>
          </cell>
          <cell r="M710">
            <v>4.5999999999999996</v>
          </cell>
          <cell r="N710">
            <v>3241.1134444444447</v>
          </cell>
          <cell r="O710">
            <v>3241.2999999999993</v>
          </cell>
          <cell r="P710">
            <v>710</v>
          </cell>
          <cell r="Q710">
            <v>-4.0555555555329213E-2</v>
          </cell>
        </row>
        <row r="711">
          <cell r="I711">
            <v>39663</v>
          </cell>
          <cell r="J711">
            <v>3.6</v>
          </cell>
          <cell r="K711">
            <v>3241.154</v>
          </cell>
          <cell r="L711">
            <v>27351.621999999999</v>
          </cell>
          <cell r="M711">
            <v>-4.8374999999998636</v>
          </cell>
          <cell r="N711">
            <v>3241.883033754707</v>
          </cell>
          <cell r="O711">
            <v>0.66666666666666663</v>
          </cell>
          <cell r="P711">
            <v>711</v>
          </cell>
        </row>
        <row r="712">
          <cell r="H712">
            <v>39659</v>
          </cell>
          <cell r="I712">
            <v>39660</v>
          </cell>
          <cell r="J712">
            <v>3.6</v>
          </cell>
          <cell r="K712">
            <v>3241.3040000000001</v>
          </cell>
          <cell r="L712">
            <v>27351.621999999999</v>
          </cell>
          <cell r="M712">
            <v>-6.3374999999998636</v>
          </cell>
          <cell r="N712">
            <v>3240.883033754707</v>
          </cell>
          <cell r="O712">
            <v>3245.1080337547069</v>
          </cell>
          <cell r="P712">
            <v>712</v>
          </cell>
        </row>
        <row r="713">
          <cell r="J713">
            <v>0</v>
          </cell>
          <cell r="K713">
            <v>3241.45</v>
          </cell>
          <cell r="L713">
            <v>15682.665000000001</v>
          </cell>
          <cell r="M713">
            <v>-3.8</v>
          </cell>
          <cell r="N713">
            <v>3241.5239999999999</v>
          </cell>
          <cell r="O713">
            <v>-5.8947368421286228E-2</v>
          </cell>
          <cell r="P713">
            <v>713</v>
          </cell>
        </row>
        <row r="714">
          <cell r="H714" t="e">
            <v>#DIV/0!</v>
          </cell>
          <cell r="J714">
            <v>-3.8</v>
          </cell>
          <cell r="K714">
            <v>3241.674</v>
          </cell>
          <cell r="L714">
            <v>3364.7289999999998</v>
          </cell>
          <cell r="M714">
            <v>-4.8</v>
          </cell>
          <cell r="N714">
            <v>3241.5829473684212</v>
          </cell>
          <cell r="O714">
            <v>3241.2999999999988</v>
          </cell>
          <cell r="P714">
            <v>714</v>
          </cell>
          <cell r="Q714">
            <v>5.8947368421286228E-2</v>
          </cell>
        </row>
        <row r="715">
          <cell r="H715" t="e">
            <v>#DIV/0!</v>
          </cell>
          <cell r="J715">
            <v>-3.8</v>
          </cell>
          <cell r="K715">
            <v>3241.5239999999999</v>
          </cell>
          <cell r="L715">
            <v>3364.7289999999998</v>
          </cell>
          <cell r="M715">
            <v>5.4000075000000001</v>
          </cell>
          <cell r="N715">
            <v>0</v>
          </cell>
          <cell r="O715">
            <v>-600.23064782780398</v>
          </cell>
          <cell r="P715">
            <v>715</v>
          </cell>
        </row>
        <row r="716">
          <cell r="H716" t="e">
            <v>#DIV/0!</v>
          </cell>
          <cell r="J716">
            <v>-5.2480155710418019</v>
          </cell>
          <cell r="K716">
            <v>3241.6093567073458</v>
          </cell>
          <cell r="L716">
            <v>-1329.11</v>
          </cell>
          <cell r="M716">
            <v>0</v>
          </cell>
          <cell r="N716">
            <v>3241.25</v>
          </cell>
          <cell r="O716">
            <v>3241.25</v>
          </cell>
          <cell r="P716">
            <v>716</v>
          </cell>
        </row>
        <row r="717">
          <cell r="H717">
            <v>39660</v>
          </cell>
          <cell r="I717">
            <v>0</v>
          </cell>
          <cell r="J717">
            <v>-4.8374999999998636</v>
          </cell>
          <cell r="K717">
            <v>3241.883033754707</v>
          </cell>
          <cell r="L717">
            <v>1.677</v>
          </cell>
          <cell r="M717">
            <v>0.1605892728126978</v>
          </cell>
          <cell r="N717" t="str">
            <v>&lt;=esp.prom.</v>
          </cell>
        </row>
        <row r="718">
          <cell r="I718" t="e">
            <v>#DIV/0!</v>
          </cell>
          <cell r="J718">
            <v>2</v>
          </cell>
          <cell r="K718" t="e">
            <v>#DIV/0!</v>
          </cell>
          <cell r="N718" t="e">
            <v>#DIV/0!</v>
          </cell>
        </row>
        <row r="719">
          <cell r="I719" t="e">
            <v>#DIV/0!</v>
          </cell>
          <cell r="K719" t="e">
            <v>#DIV/0!</v>
          </cell>
          <cell r="O719" t="e">
            <v>#DIV/0!</v>
          </cell>
          <cell r="P719" t="str">
            <v>CUNETA TRIANGULAR</v>
          </cell>
        </row>
        <row r="720">
          <cell r="K720">
            <v>0</v>
          </cell>
          <cell r="L720" t="e">
            <v>#N/A</v>
          </cell>
          <cell r="M720" t="e">
            <v>#DIV/0!</v>
          </cell>
          <cell r="N720" t="e">
            <v>#DIV/0!</v>
          </cell>
          <cell r="O720" t="e">
            <v>#DIV/0!</v>
          </cell>
          <cell r="P720" t="str">
            <v>ZONA RURAL</v>
          </cell>
        </row>
        <row r="721">
          <cell r="H721" t="e">
            <v>#DIV/0!</v>
          </cell>
          <cell r="J721">
            <v>1.5</v>
          </cell>
          <cell r="K721" t="e">
            <v>#DIV/0!</v>
          </cell>
          <cell r="L721" t="e">
            <v>#N/A</v>
          </cell>
          <cell r="M721" t="e">
            <v>#DIV/0!</v>
          </cell>
        </row>
        <row r="722">
          <cell r="H722" t="e">
            <v>#DIV/0!</v>
          </cell>
          <cell r="J722">
            <v>1.5</v>
          </cell>
          <cell r="K722" t="e">
            <v>#DIV/0!</v>
          </cell>
          <cell r="N722" t="e">
            <v>#DIV/0!</v>
          </cell>
        </row>
        <row r="723">
          <cell r="H723" t="e">
            <v>#DIV/0!</v>
          </cell>
          <cell r="I723">
            <v>39667</v>
          </cell>
          <cell r="J723">
            <v>-4.8374999999998636</v>
          </cell>
          <cell r="K723">
            <v>3241.8999858795055</v>
          </cell>
          <cell r="M723">
            <v>5.4000225000000004</v>
          </cell>
          <cell r="N723">
            <v>3241.2857345295056</v>
          </cell>
          <cell r="O723">
            <v>-10000.000000023305</v>
          </cell>
          <cell r="P723">
            <v>723</v>
          </cell>
        </row>
        <row r="724">
          <cell r="I724">
            <v>39669</v>
          </cell>
          <cell r="J724">
            <v>0</v>
          </cell>
          <cell r="K724">
            <v>3241.6097358795055</v>
          </cell>
          <cell r="L724">
            <v>15681.989</v>
          </cell>
          <cell r="M724">
            <v>5.4001225000000002</v>
          </cell>
          <cell r="N724">
            <v>3240.2857345295056</v>
          </cell>
          <cell r="O724">
            <v>57241.510734655356</v>
          </cell>
          <cell r="P724">
            <v>724</v>
          </cell>
        </row>
        <row r="725">
          <cell r="H725">
            <v>725</v>
          </cell>
          <cell r="I725">
            <v>63</v>
          </cell>
          <cell r="J725">
            <v>5.4000225000000004</v>
          </cell>
          <cell r="K725">
            <v>3241.2857345295056</v>
          </cell>
          <cell r="L725">
            <v>33185.879999999997</v>
          </cell>
          <cell r="M725">
            <v>4</v>
          </cell>
          <cell r="N725">
            <v>3241.0950000000003</v>
          </cell>
          <cell r="O725">
            <v>-5.8750000000145519E-2</v>
          </cell>
          <cell r="P725">
            <v>725</v>
          </cell>
        </row>
        <row r="726">
          <cell r="H726">
            <v>39671</v>
          </cell>
          <cell r="I726">
            <v>39671</v>
          </cell>
          <cell r="J726">
            <v>5.4000497987455187</v>
          </cell>
          <cell r="K726">
            <v>3241.0127470743237</v>
          </cell>
          <cell r="L726">
            <v>33185.968000000001</v>
          </cell>
          <cell r="M726">
            <v>5</v>
          </cell>
          <cell r="N726">
            <v>3241.0362500000001</v>
          </cell>
          <cell r="O726">
            <v>3241.3300000000008</v>
          </cell>
          <cell r="P726">
            <v>726</v>
          </cell>
          <cell r="Q726">
            <v>-5.8750000000145519E-2</v>
          </cell>
        </row>
        <row r="727">
          <cell r="I727">
            <v>39673</v>
          </cell>
          <cell r="J727">
            <v>4</v>
          </cell>
          <cell r="K727">
            <v>3241.0950000000003</v>
          </cell>
          <cell r="L727">
            <v>28648.330999999998</v>
          </cell>
          <cell r="M727">
            <v>-4.8374999999998636</v>
          </cell>
          <cell r="N727">
            <v>3241.8999858795055</v>
          </cell>
          <cell r="O727">
            <v>0.66666666666666663</v>
          </cell>
          <cell r="P727">
            <v>727</v>
          </cell>
        </row>
        <row r="728">
          <cell r="H728">
            <v>39669</v>
          </cell>
          <cell r="I728">
            <v>39670</v>
          </cell>
          <cell r="J728">
            <v>4</v>
          </cell>
          <cell r="K728">
            <v>3241.2450000000003</v>
          </cell>
          <cell r="L728">
            <v>28648.330999999998</v>
          </cell>
          <cell r="M728">
            <v>-6.3374999999998636</v>
          </cell>
          <cell r="N728">
            <v>3240.8999858795055</v>
          </cell>
          <cell r="O728">
            <v>3245.1249858795054</v>
          </cell>
          <cell r="P728">
            <v>728</v>
          </cell>
        </row>
        <row r="729">
          <cell r="H729" t="e">
            <v>#DIV/0!</v>
          </cell>
          <cell r="J729">
            <v>0</v>
          </cell>
          <cell r="K729">
            <v>3241.48</v>
          </cell>
          <cell r="L729">
            <v>15682.880999999999</v>
          </cell>
          <cell r="M729">
            <v>-3.6</v>
          </cell>
          <cell r="N729">
            <v>3241.5450000000001</v>
          </cell>
          <cell r="O729">
            <v>-5.9722222222262672E-2</v>
          </cell>
          <cell r="P729">
            <v>729</v>
          </cell>
        </row>
        <row r="730">
          <cell r="H730" t="e">
            <v>#DIV/0!</v>
          </cell>
          <cell r="J730">
            <v>-3.6</v>
          </cell>
          <cell r="K730">
            <v>3241.6950000000002</v>
          </cell>
          <cell r="L730">
            <v>4013.1660000000002</v>
          </cell>
          <cell r="M730">
            <v>-4.5999999999999996</v>
          </cell>
          <cell r="N730">
            <v>3241.6047222222223</v>
          </cell>
          <cell r="O730">
            <v>3241.33</v>
          </cell>
          <cell r="P730">
            <v>730</v>
          </cell>
          <cell r="Q730">
            <v>5.9722222222262672E-2</v>
          </cell>
        </row>
        <row r="731">
          <cell r="I731" t="e">
            <v>#DIV/0!</v>
          </cell>
          <cell r="J731">
            <v>-3.6</v>
          </cell>
          <cell r="K731">
            <v>3241.5450000000001</v>
          </cell>
          <cell r="L731">
            <v>4013.1660000000002</v>
          </cell>
          <cell r="M731">
            <v>5.4000075000000001</v>
          </cell>
          <cell r="N731">
            <v>0</v>
          </cell>
          <cell r="O731">
            <v>-600.23620337564353</v>
          </cell>
          <cell r="P731">
            <v>731</v>
          </cell>
        </row>
        <row r="732">
          <cell r="I732" t="e">
            <v>#DIV/0!</v>
          </cell>
          <cell r="J732">
            <v>-5.2244547480760808</v>
          </cell>
          <cell r="K732">
            <v>3241.6420160474545</v>
          </cell>
          <cell r="L732">
            <v>-1252.6559999999999</v>
          </cell>
          <cell r="M732">
            <v>0</v>
          </cell>
          <cell r="N732">
            <v>3241.28</v>
          </cell>
          <cell r="O732">
            <v>3241.28</v>
          </cell>
          <cell r="P732">
            <v>732</v>
          </cell>
        </row>
        <row r="733">
          <cell r="H733">
            <v>39670</v>
          </cell>
          <cell r="I733">
            <v>0</v>
          </cell>
          <cell r="J733">
            <v>-4.8374999999998636</v>
          </cell>
          <cell r="K733">
            <v>3241.8999858795055</v>
          </cell>
          <cell r="L733">
            <v>1.7629999999999999</v>
          </cell>
          <cell r="M733">
            <v>0.16901521563971036</v>
          </cell>
          <cell r="N733" t="str">
            <v>&lt;=esp.prom.</v>
          </cell>
          <cell r="O733" t="e">
            <v>#DIV/0!</v>
          </cell>
          <cell r="P733">
            <v>0</v>
          </cell>
        </row>
        <row r="734">
          <cell r="K734">
            <v>0</v>
          </cell>
          <cell r="M734" t="e">
            <v>#REF!</v>
          </cell>
          <cell r="N734" t="e">
            <v>#REF!</v>
          </cell>
          <cell r="O734" t="e">
            <v>#REF!</v>
          </cell>
        </row>
        <row r="736">
          <cell r="H736" t="e">
            <v>#REF!</v>
          </cell>
          <cell r="K736" t="e">
            <v>#DIV/0!</v>
          </cell>
          <cell r="M736" t="e">
            <v>#REF!</v>
          </cell>
        </row>
        <row r="737">
          <cell r="H737" t="e">
            <v>#REF!</v>
          </cell>
          <cell r="K737" t="e">
            <v>#DIV/0!</v>
          </cell>
          <cell r="O737" t="e">
            <v>#REF!</v>
          </cell>
        </row>
        <row r="738">
          <cell r="I738" t="e">
            <v>#REF!</v>
          </cell>
        </row>
        <row r="739">
          <cell r="I739">
            <v>39677</v>
          </cell>
          <cell r="J739">
            <v>-4.8374999999998636</v>
          </cell>
          <cell r="K739">
            <v>3241.8558879774073</v>
          </cell>
          <cell r="M739">
            <v>5.1000224999999997</v>
          </cell>
          <cell r="N739">
            <v>3241.2596366274074</v>
          </cell>
          <cell r="O739">
            <v>-10000.000000023305</v>
          </cell>
          <cell r="P739">
            <v>739</v>
          </cell>
        </row>
        <row r="740">
          <cell r="I740">
            <v>39679</v>
          </cell>
          <cell r="J740">
            <v>0</v>
          </cell>
          <cell r="K740">
            <v>3241.5656379774073</v>
          </cell>
          <cell r="L740">
            <v>15681.776</v>
          </cell>
          <cell r="M740">
            <v>5.1001224999999994</v>
          </cell>
          <cell r="N740">
            <v>3240.2596366274074</v>
          </cell>
          <cell r="O740">
            <v>54241.48463674626</v>
          </cell>
          <cell r="P740">
            <v>740</v>
          </cell>
        </row>
        <row r="741">
          <cell r="H741">
            <v>741</v>
          </cell>
          <cell r="I741">
            <v>64</v>
          </cell>
          <cell r="J741">
            <v>5.1000224999999997</v>
          </cell>
          <cell r="K741">
            <v>3241.2596366274074</v>
          </cell>
          <cell r="L741">
            <v>32213.053</v>
          </cell>
          <cell r="M741">
            <v>3.5</v>
          </cell>
          <cell r="N741">
            <v>3241.076</v>
          </cell>
          <cell r="O741">
            <v>-6.1142857142840512E-2</v>
          </cell>
          <cell r="P741">
            <v>741</v>
          </cell>
        </row>
        <row r="742">
          <cell r="H742">
            <v>39681</v>
          </cell>
          <cell r="I742">
            <v>39681</v>
          </cell>
          <cell r="J742">
            <v>5.1000506468295521</v>
          </cell>
          <cell r="K742">
            <v>3240.9781683318797</v>
          </cell>
          <cell r="L742">
            <v>32213.144</v>
          </cell>
          <cell r="M742">
            <v>4.5</v>
          </cell>
          <cell r="N742">
            <v>3241.0148571428572</v>
          </cell>
          <cell r="O742">
            <v>3241.29</v>
          </cell>
          <cell r="P742">
            <v>742</v>
          </cell>
          <cell r="Q742">
            <v>-6.1142857142840512E-2</v>
          </cell>
        </row>
        <row r="743">
          <cell r="H743" t="e">
            <v>#REF!</v>
          </cell>
          <cell r="I743">
            <v>39683</v>
          </cell>
          <cell r="J743">
            <v>3.5</v>
          </cell>
          <cell r="K743">
            <v>3241.076</v>
          </cell>
          <cell r="L743">
            <v>27027.337</v>
          </cell>
          <cell r="M743">
            <v>-4.8374999999998636</v>
          </cell>
          <cell r="N743">
            <v>3241.8558879774073</v>
          </cell>
          <cell r="O743">
            <v>0.66666666666666663</v>
          </cell>
          <cell r="P743">
            <v>743</v>
          </cell>
        </row>
        <row r="744">
          <cell r="H744">
            <v>39679</v>
          </cell>
          <cell r="I744">
            <v>39680</v>
          </cell>
          <cell r="J744">
            <v>3.5</v>
          </cell>
          <cell r="K744">
            <v>3241.2260000000001</v>
          </cell>
          <cell r="L744">
            <v>27027.337</v>
          </cell>
          <cell r="M744">
            <v>-6.3374999999998636</v>
          </cell>
          <cell r="N744">
            <v>3240.8558879774073</v>
          </cell>
          <cell r="O744">
            <v>3245.0808879774072</v>
          </cell>
          <cell r="P744">
            <v>744</v>
          </cell>
        </row>
        <row r="745">
          <cell r="I745" t="e">
            <v>#REF!</v>
          </cell>
          <cell r="J745">
            <v>0</v>
          </cell>
          <cell r="K745">
            <v>3241.44</v>
          </cell>
          <cell r="L745">
            <v>15682.672</v>
          </cell>
          <cell r="M745">
            <v>-3.8</v>
          </cell>
          <cell r="N745">
            <v>3241.5160000000001</v>
          </cell>
          <cell r="O745">
            <v>-5.9473684210388456E-2</v>
          </cell>
          <cell r="P745">
            <v>745</v>
          </cell>
        </row>
        <row r="746">
          <cell r="I746" t="e">
            <v>#REF!</v>
          </cell>
          <cell r="J746">
            <v>-3.8</v>
          </cell>
          <cell r="K746">
            <v>3241.6660000000002</v>
          </cell>
          <cell r="L746">
            <v>3364.7710000000002</v>
          </cell>
          <cell r="M746">
            <v>-4.8</v>
          </cell>
          <cell r="N746">
            <v>3241.5754736842105</v>
          </cell>
          <cell r="O746">
            <v>3241.2900000000004</v>
          </cell>
          <cell r="P746">
            <v>746</v>
          </cell>
          <cell r="Q746">
            <v>5.9473684210388456E-2</v>
          </cell>
        </row>
        <row r="747">
          <cell r="I747" t="e">
            <v>#REF!</v>
          </cell>
          <cell r="J747">
            <v>-3.8</v>
          </cell>
          <cell r="K747">
            <v>3241.5160000000001</v>
          </cell>
          <cell r="L747">
            <v>3364.7710000000002</v>
          </cell>
          <cell r="M747">
            <v>5.1000074999999994</v>
          </cell>
          <cell r="N747">
            <v>0</v>
          </cell>
          <cell r="O747">
            <v>-635.53632028972515</v>
          </cell>
          <cell r="P747">
            <v>747</v>
          </cell>
        </row>
        <row r="748">
          <cell r="J748">
            <v>-5.2205995339992182</v>
          </cell>
          <cell r="K748">
            <v>3241.6004882880743</v>
          </cell>
          <cell r="L748">
            <v>-1240.1849999999999</v>
          </cell>
          <cell r="M748">
            <v>0</v>
          </cell>
          <cell r="N748">
            <v>3241.2400000000002</v>
          </cell>
          <cell r="O748">
            <v>3241.2400000000002</v>
          </cell>
          <cell r="P748">
            <v>748</v>
          </cell>
        </row>
        <row r="749">
          <cell r="H749">
            <v>39680</v>
          </cell>
          <cell r="I749">
            <v>0</v>
          </cell>
          <cell r="J749">
            <v>-4.8374999999998636</v>
          </cell>
          <cell r="K749">
            <v>3241.8558879774073</v>
          </cell>
          <cell r="L749">
            <v>1.72</v>
          </cell>
          <cell r="M749">
            <v>0.1698080105347039</v>
          </cell>
          <cell r="N749" t="str">
            <v>&lt;=esp.prom.</v>
          </cell>
        </row>
        <row r="750">
          <cell r="H750" t="e">
            <v>#REF!</v>
          </cell>
          <cell r="K750" t="e">
            <v>#DIV/0!</v>
          </cell>
          <cell r="M750" t="e">
            <v>#REF!</v>
          </cell>
        </row>
        <row r="751">
          <cell r="H751" t="e">
            <v>#REF!</v>
          </cell>
          <cell r="K751" t="e">
            <v>#DIV/0!</v>
          </cell>
          <cell r="O751" t="e">
            <v>#REF!</v>
          </cell>
        </row>
        <row r="752">
          <cell r="I752" t="e">
            <v>#REF!</v>
          </cell>
        </row>
        <row r="753">
          <cell r="I753" t="e">
            <v>#REF!</v>
          </cell>
          <cell r="K753" t="e">
            <v>#DIV/0!</v>
          </cell>
          <cell r="N753" t="e">
            <v>#REF!</v>
          </cell>
        </row>
        <row r="754">
          <cell r="I754" t="e">
            <v>#REF!</v>
          </cell>
          <cell r="K754" t="e">
            <v>#DIV/0!</v>
          </cell>
          <cell r="O754" t="e">
            <v>#REF!</v>
          </cell>
        </row>
        <row r="755">
          <cell r="I755">
            <v>39687</v>
          </cell>
          <cell r="J755">
            <v>-4.8374999999998636</v>
          </cell>
          <cell r="K755">
            <v>3241.7507400484133</v>
          </cell>
          <cell r="M755">
            <v>4.8000224999999999</v>
          </cell>
          <cell r="N755">
            <v>3241.1724886984134</v>
          </cell>
          <cell r="O755">
            <v>-10000.000000023305</v>
          </cell>
          <cell r="P755">
            <v>755</v>
          </cell>
        </row>
        <row r="756">
          <cell r="I756">
            <v>39689</v>
          </cell>
          <cell r="J756">
            <v>0</v>
          </cell>
          <cell r="K756">
            <v>3241.4604900484132</v>
          </cell>
          <cell r="L756">
            <v>15681.267</v>
          </cell>
          <cell r="M756">
            <v>4.8001224999999996</v>
          </cell>
          <cell r="N756">
            <v>3240.1724886984134</v>
          </cell>
          <cell r="O756">
            <v>51241.397488810275</v>
          </cell>
          <cell r="P756">
            <v>756</v>
          </cell>
        </row>
        <row r="757">
          <cell r="H757">
            <v>757</v>
          </cell>
          <cell r="I757">
            <v>65</v>
          </cell>
          <cell r="J757">
            <v>4.8000224999999999</v>
          </cell>
          <cell r="K757">
            <v>3241.1724886984134</v>
          </cell>
          <cell r="L757">
            <v>31239.659</v>
          </cell>
          <cell r="M757">
            <v>3.6</v>
          </cell>
          <cell r="N757">
            <v>3240.9669999999996</v>
          </cell>
          <cell r="O757">
            <v>-5.91666666668971E-2</v>
          </cell>
          <cell r="P757">
            <v>757</v>
          </cell>
        </row>
        <row r="758">
          <cell r="H758">
            <v>39691</v>
          </cell>
          <cell r="I758">
            <v>39691</v>
          </cell>
          <cell r="J758">
            <v>4.8000501491665561</v>
          </cell>
          <cell r="K758">
            <v>3240.8959970328401</v>
          </cell>
          <cell r="L758">
            <v>31239.749</v>
          </cell>
          <cell r="M758">
            <v>4.5999999999999996</v>
          </cell>
          <cell r="N758">
            <v>3240.9078333333327</v>
          </cell>
          <cell r="O758">
            <v>3241.1800000000003</v>
          </cell>
          <cell r="P758">
            <v>758</v>
          </cell>
          <cell r="Q758">
            <v>-5.91666666668971E-2</v>
          </cell>
        </row>
        <row r="759">
          <cell r="I759">
            <v>39693</v>
          </cell>
          <cell r="J759">
            <v>3.6</v>
          </cell>
          <cell r="K759">
            <v>3240.9669999999996</v>
          </cell>
          <cell r="L759">
            <v>27350.469000000001</v>
          </cell>
          <cell r="M759">
            <v>-4.8374999999998636</v>
          </cell>
          <cell r="N759">
            <v>3241.7507400484133</v>
          </cell>
          <cell r="O759">
            <v>0.66666666666666663</v>
          </cell>
          <cell r="P759">
            <v>759</v>
          </cell>
        </row>
        <row r="760">
          <cell r="H760">
            <v>39689</v>
          </cell>
          <cell r="I760">
            <v>39690</v>
          </cell>
          <cell r="J760">
            <v>3.6</v>
          </cell>
          <cell r="K760">
            <v>3241.1169999999997</v>
          </cell>
          <cell r="L760">
            <v>27350.469000000001</v>
          </cell>
          <cell r="M760">
            <v>-6.3374999999998636</v>
          </cell>
          <cell r="N760">
            <v>3240.7507400484133</v>
          </cell>
          <cell r="O760">
            <v>3244.9757400484132</v>
          </cell>
          <cell r="P760">
            <v>760</v>
          </cell>
        </row>
        <row r="761">
          <cell r="I761" t="e">
            <v>#REF!</v>
          </cell>
          <cell r="J761">
            <v>0</v>
          </cell>
          <cell r="K761">
            <v>3241.33</v>
          </cell>
          <cell r="L761">
            <v>15682.064</v>
          </cell>
          <cell r="M761">
            <v>-3.8</v>
          </cell>
          <cell r="N761">
            <v>3241.4269999999997</v>
          </cell>
          <cell r="O761">
            <v>-6.500000000005457E-2</v>
          </cell>
          <cell r="P761">
            <v>761</v>
          </cell>
        </row>
        <row r="762">
          <cell r="J762">
            <v>-3.8</v>
          </cell>
          <cell r="K762">
            <v>3241.5769999999998</v>
          </cell>
          <cell r="L762">
            <v>3364.5410000000002</v>
          </cell>
          <cell r="M762">
            <v>-4.8</v>
          </cell>
          <cell r="N762">
            <v>3241.4919999999997</v>
          </cell>
          <cell r="O762">
            <v>3241.1799999999994</v>
          </cell>
          <cell r="P762">
            <v>762</v>
          </cell>
          <cell r="Q762">
            <v>6.500000000005457E-2</v>
          </cell>
        </row>
        <row r="763">
          <cell r="J763">
            <v>-3.8</v>
          </cell>
          <cell r="K763">
            <v>3241.4269999999997</v>
          </cell>
          <cell r="L763">
            <v>3364.5410000000002</v>
          </cell>
          <cell r="M763">
            <v>4.8000074999999995</v>
          </cell>
          <cell r="N763">
            <v>0</v>
          </cell>
          <cell r="O763">
            <v>-675.23436161297673</v>
          </cell>
          <cell r="P763">
            <v>763</v>
          </cell>
        </row>
        <row r="764">
          <cell r="H764" t="e">
            <v>#REF!</v>
          </cell>
          <cell r="J764">
            <v>-5.1877996105879376</v>
          </cell>
          <cell r="K764">
            <v>3241.5172069746877</v>
          </cell>
          <cell r="L764">
            <v>-1133.973</v>
          </cell>
          <cell r="M764">
            <v>0</v>
          </cell>
          <cell r="N764">
            <v>3241.13</v>
          </cell>
          <cell r="O764">
            <v>3241.13</v>
          </cell>
          <cell r="P764">
            <v>764</v>
          </cell>
        </row>
        <row r="765">
          <cell r="H765">
            <v>39690</v>
          </cell>
          <cell r="I765">
            <v>0</v>
          </cell>
          <cell r="J765">
            <v>-4.8374999999998636</v>
          </cell>
          <cell r="K765">
            <v>3241.7507400484133</v>
          </cell>
          <cell r="L765">
            <v>1.57</v>
          </cell>
          <cell r="M765">
            <v>0.15999696507358391</v>
          </cell>
          <cell r="N765" t="str">
            <v>&lt;=esp.prom.</v>
          </cell>
          <cell r="O765" t="e">
            <v>#REF!</v>
          </cell>
        </row>
        <row r="766">
          <cell r="I766" t="e">
            <v>#REF!</v>
          </cell>
        </row>
        <row r="767">
          <cell r="I767" t="e">
            <v>#REF!</v>
          </cell>
          <cell r="K767" t="e">
            <v>#DIV/0!</v>
          </cell>
          <cell r="N767" t="e">
            <v>#REF!</v>
          </cell>
        </row>
        <row r="768">
          <cell r="I768" t="e">
            <v>#REF!</v>
          </cell>
          <cell r="K768" t="e">
            <v>#DIV/0!</v>
          </cell>
          <cell r="O768" t="e">
            <v>#REF!</v>
          </cell>
        </row>
        <row r="769">
          <cell r="K769">
            <v>0</v>
          </cell>
          <cell r="M769" t="e">
            <v>#REF!</v>
          </cell>
          <cell r="N769" t="e">
            <v>#REF!</v>
          </cell>
          <cell r="O769" t="e">
            <v>#REF!</v>
          </cell>
        </row>
        <row r="771">
          <cell r="H771" t="e">
            <v>#REF!</v>
          </cell>
          <cell r="I771">
            <v>39690.65</v>
          </cell>
          <cell r="J771">
            <v>-4.8374999999998636</v>
          </cell>
          <cell r="K771">
            <v>3241.6971527295054</v>
          </cell>
          <cell r="M771">
            <v>5.1374999999998634</v>
          </cell>
          <cell r="N771">
            <v>3241.0986527295054</v>
          </cell>
          <cell r="O771">
            <v>-0.66666666666666663</v>
          </cell>
          <cell r="P771">
            <v>771</v>
          </cell>
        </row>
        <row r="772">
          <cell r="H772" t="e">
            <v>#REF!</v>
          </cell>
          <cell r="I772">
            <v>39692.65</v>
          </cell>
          <cell r="J772">
            <v>0</v>
          </cell>
          <cell r="K772">
            <v>3241.4069027295054</v>
          </cell>
          <cell r="L772">
            <v>15681.008</v>
          </cell>
          <cell r="M772">
            <v>6.6374999999998634</v>
          </cell>
          <cell r="N772">
            <v>3240.0986527295054</v>
          </cell>
          <cell r="O772">
            <v>3244.5236527295051</v>
          </cell>
          <cell r="P772">
            <v>772</v>
          </cell>
        </row>
        <row r="773">
          <cell r="H773">
            <v>773</v>
          </cell>
          <cell r="I773">
            <v>66</v>
          </cell>
          <cell r="J773">
            <v>5.1374999999998634</v>
          </cell>
          <cell r="K773">
            <v>3241.0986527295054</v>
          </cell>
          <cell r="L773">
            <v>32332.944</v>
          </cell>
          <cell r="M773">
            <v>4</v>
          </cell>
          <cell r="N773">
            <v>3240.8669999999997</v>
          </cell>
          <cell r="O773">
            <v>-6.7500000000109139E-2</v>
          </cell>
          <cell r="P773">
            <v>773</v>
          </cell>
        </row>
        <row r="774">
          <cell r="H774">
            <v>39694.65</v>
          </cell>
          <cell r="I774">
            <v>39694.65</v>
          </cell>
          <cell r="J774">
            <v>5.6522715930551568</v>
          </cell>
          <cell r="K774">
            <v>3240.7554716674686</v>
          </cell>
          <cell r="L774">
            <v>34001.281000000003</v>
          </cell>
          <cell r="M774">
            <v>5</v>
          </cell>
          <cell r="N774">
            <v>3240.7994999999996</v>
          </cell>
          <cell r="O774">
            <v>3241.1370000000002</v>
          </cell>
          <cell r="P774">
            <v>774</v>
          </cell>
          <cell r="Q774">
            <v>-6.7500000000109139E-2</v>
          </cell>
        </row>
        <row r="775">
          <cell r="I775">
            <v>39696.65</v>
          </cell>
          <cell r="J775">
            <v>4</v>
          </cell>
          <cell r="K775">
            <v>3240.8669999999997</v>
          </cell>
          <cell r="L775">
            <v>28646.580999999998</v>
          </cell>
          <cell r="M775">
            <v>-4.8374999999998636</v>
          </cell>
          <cell r="N775">
            <v>3241.6971527295054</v>
          </cell>
          <cell r="O775">
            <v>0.66666666666666663</v>
          </cell>
          <cell r="P775">
            <v>775</v>
          </cell>
        </row>
        <row r="776">
          <cell r="H776">
            <v>39692.65</v>
          </cell>
          <cell r="I776">
            <v>39693.65</v>
          </cell>
          <cell r="J776">
            <v>4</v>
          </cell>
          <cell r="K776">
            <v>3241.0169999999998</v>
          </cell>
          <cell r="L776">
            <v>28646.580999999998</v>
          </cell>
          <cell r="M776">
            <v>-6.3374999999998636</v>
          </cell>
          <cell r="N776">
            <v>3240.6971527295054</v>
          </cell>
          <cell r="O776">
            <v>3244.9221527295053</v>
          </cell>
          <cell r="P776">
            <v>776</v>
          </cell>
        </row>
        <row r="777">
          <cell r="J777">
            <v>0</v>
          </cell>
          <cell r="K777">
            <v>3241.2869999999998</v>
          </cell>
          <cell r="L777">
            <v>15681.973</v>
          </cell>
          <cell r="M777">
            <v>-3.8</v>
          </cell>
          <cell r="N777">
            <v>3241.3869999999997</v>
          </cell>
          <cell r="O777">
            <v>-6.5789473684162658E-2</v>
          </cell>
          <cell r="P777">
            <v>777</v>
          </cell>
        </row>
        <row r="778">
          <cell r="H778" t="e">
            <v>#REF!</v>
          </cell>
          <cell r="J778">
            <v>-3.8</v>
          </cell>
          <cell r="K778">
            <v>3241.5369999999998</v>
          </cell>
          <cell r="L778">
            <v>3364.607</v>
          </cell>
          <cell r="M778">
            <v>-4.8</v>
          </cell>
          <cell r="N778">
            <v>3241.4527894736839</v>
          </cell>
          <cell r="O778">
            <v>3241.1369999999997</v>
          </cell>
          <cell r="P778">
            <v>778</v>
          </cell>
          <cell r="Q778">
            <v>6.5789473684162658E-2</v>
          </cell>
        </row>
        <row r="779">
          <cell r="H779" t="e">
            <v>#REF!</v>
          </cell>
          <cell r="J779">
            <v>-3.8</v>
          </cell>
          <cell r="K779">
            <v>3241.3869999999997</v>
          </cell>
          <cell r="L779">
            <v>3364.607</v>
          </cell>
          <cell r="M779">
            <v>4.912499999999727</v>
          </cell>
          <cell r="N779">
            <v>0</v>
          </cell>
          <cell r="O779">
            <v>-659.76325699749214</v>
          </cell>
          <cell r="P779">
            <v>779</v>
          </cell>
        </row>
        <row r="780">
          <cell r="I780" t="e">
            <v>#REF!</v>
          </cell>
          <cell r="J780">
            <v>-5.1677534271098153</v>
          </cell>
          <cell r="K780">
            <v>3241.4769837780987</v>
          </cell>
          <cell r="L780">
            <v>-1068.873</v>
          </cell>
          <cell r="M780">
            <v>0</v>
          </cell>
          <cell r="N780">
            <v>3241.087</v>
          </cell>
          <cell r="O780">
            <v>3241.087</v>
          </cell>
          <cell r="P780">
            <v>780</v>
          </cell>
        </row>
        <row r="781">
          <cell r="H781">
            <v>39693.65</v>
          </cell>
          <cell r="I781">
            <v>0</v>
          </cell>
          <cell r="J781">
            <v>-4.8374999999998636</v>
          </cell>
          <cell r="K781">
            <v>3241.6971527295054</v>
          </cell>
          <cell r="L781">
            <v>1.6719999999999999</v>
          </cell>
          <cell r="M781">
            <v>0.16080769303029743</v>
          </cell>
          <cell r="N781" t="str">
            <v>&lt;=esp.prom.</v>
          </cell>
        </row>
        <row r="782">
          <cell r="I782" t="e">
            <v>#REF!</v>
          </cell>
          <cell r="K782" t="e">
            <v>#DIV/0!</v>
          </cell>
          <cell r="O782" t="e">
            <v>#REF!</v>
          </cell>
        </row>
        <row r="783">
          <cell r="K783">
            <v>0</v>
          </cell>
          <cell r="M783" t="e">
            <v>#REF!</v>
          </cell>
          <cell r="N783" t="e">
            <v>#REF!</v>
          </cell>
          <cell r="O783" t="e">
            <v>#REF!</v>
          </cell>
        </row>
        <row r="785">
          <cell r="H785" t="e">
            <v>#REF!</v>
          </cell>
          <cell r="K785" t="e">
            <v>#DIV/0!</v>
          </cell>
          <cell r="M785" t="e">
            <v>#REF!</v>
          </cell>
        </row>
        <row r="786">
          <cell r="H786" t="e">
            <v>#REF!</v>
          </cell>
          <cell r="K786" t="e">
            <v>#DIV/0!</v>
          </cell>
          <cell r="O786" t="e">
            <v>#REF!</v>
          </cell>
        </row>
        <row r="787">
          <cell r="I787">
            <v>39697</v>
          </cell>
          <cell r="J787">
            <v>-4.8374999999998636</v>
          </cell>
          <cell r="K787">
            <v>3241.5845420925234</v>
          </cell>
          <cell r="M787">
            <v>4.8000224999999999</v>
          </cell>
          <cell r="N787">
            <v>3241.0062907425236</v>
          </cell>
          <cell r="O787">
            <v>-10000.000000023305</v>
          </cell>
          <cell r="P787">
            <v>787</v>
          </cell>
        </row>
        <row r="788">
          <cell r="I788">
            <v>39699</v>
          </cell>
          <cell r="J788">
            <v>0</v>
          </cell>
          <cell r="K788">
            <v>3241.2942920925234</v>
          </cell>
          <cell r="L788">
            <v>15680.463</v>
          </cell>
          <cell r="M788">
            <v>4.8001224999999996</v>
          </cell>
          <cell r="N788">
            <v>3240.0062907425236</v>
          </cell>
          <cell r="O788">
            <v>51241.231290854383</v>
          </cell>
          <cell r="P788">
            <v>788</v>
          </cell>
        </row>
        <row r="789">
          <cell r="H789">
            <v>789</v>
          </cell>
          <cell r="I789">
            <v>67</v>
          </cell>
          <cell r="J789">
            <v>4.8000224999999999</v>
          </cell>
          <cell r="K789">
            <v>3241.0062907425236</v>
          </cell>
          <cell r="L789">
            <v>31238.057000000001</v>
          </cell>
          <cell r="M789">
            <v>4</v>
          </cell>
          <cell r="N789">
            <v>3240.7890000000002</v>
          </cell>
          <cell r="O789">
            <v>-6.2750000000050932E-2</v>
          </cell>
          <cell r="P789">
            <v>789</v>
          </cell>
        </row>
        <row r="790">
          <cell r="H790">
            <v>39701</v>
          </cell>
          <cell r="I790">
            <v>39701</v>
          </cell>
          <cell r="J790">
            <v>4.8000492493832922</v>
          </cell>
          <cell r="K790">
            <v>3240.7387969096012</v>
          </cell>
          <cell r="L790">
            <v>31238.144</v>
          </cell>
          <cell r="M790">
            <v>5</v>
          </cell>
          <cell r="N790">
            <v>3240.7262500000002</v>
          </cell>
          <cell r="O790">
            <v>3241.0400000000004</v>
          </cell>
          <cell r="P790">
            <v>790</v>
          </cell>
          <cell r="Q790">
            <v>-6.2750000000050932E-2</v>
          </cell>
        </row>
        <row r="791">
          <cell r="I791">
            <v>39703</v>
          </cell>
          <cell r="J791">
            <v>4</v>
          </cell>
          <cell r="K791">
            <v>3240.7890000000002</v>
          </cell>
          <cell r="L791">
            <v>28645.373</v>
          </cell>
          <cell r="M791">
            <v>-4.8374999999998636</v>
          </cell>
          <cell r="N791">
            <v>3241.5845420925234</v>
          </cell>
          <cell r="O791">
            <v>0.66666666666666663</v>
          </cell>
          <cell r="P791">
            <v>791</v>
          </cell>
        </row>
        <row r="792">
          <cell r="H792">
            <v>39699</v>
          </cell>
          <cell r="I792">
            <v>39700</v>
          </cell>
          <cell r="J792">
            <v>4</v>
          </cell>
          <cell r="K792">
            <v>3240.9390000000003</v>
          </cell>
          <cell r="L792">
            <v>28645.373</v>
          </cell>
          <cell r="M792">
            <v>-6.3374999999998636</v>
          </cell>
          <cell r="N792">
            <v>3240.5845420925234</v>
          </cell>
          <cell r="O792">
            <v>3244.8095420925233</v>
          </cell>
          <cell r="P792">
            <v>792</v>
          </cell>
        </row>
        <row r="793">
          <cell r="H793" t="e">
            <v>#REF!</v>
          </cell>
          <cell r="J793">
            <v>0</v>
          </cell>
          <cell r="K793">
            <v>3241.19</v>
          </cell>
          <cell r="L793">
            <v>15681.115</v>
          </cell>
          <cell r="M793">
            <v>-3.35</v>
          </cell>
          <cell r="N793">
            <v>3241.279</v>
          </cell>
          <cell r="O793">
            <v>-7.1343283581882161E-2</v>
          </cell>
          <cell r="P793">
            <v>793</v>
          </cell>
        </row>
        <row r="794">
          <cell r="I794" t="e">
            <v>#REF!</v>
          </cell>
          <cell r="J794">
            <v>-3.35</v>
          </cell>
          <cell r="K794">
            <v>3241.4290000000001</v>
          </cell>
          <cell r="L794">
            <v>4822.7280000000001</v>
          </cell>
          <cell r="M794">
            <v>-4.3499999999999996</v>
          </cell>
          <cell r="N794">
            <v>3241.3503432835819</v>
          </cell>
          <cell r="O794">
            <v>3241.0400000000009</v>
          </cell>
          <cell r="P794">
            <v>794</v>
          </cell>
          <cell r="Q794">
            <v>7.1343283581882161E-2</v>
          </cell>
        </row>
        <row r="795">
          <cell r="I795" t="e">
            <v>#REF!</v>
          </cell>
          <cell r="J795">
            <v>-3.35</v>
          </cell>
          <cell r="K795">
            <v>3241.279</v>
          </cell>
          <cell r="L795">
            <v>4822.7280000000001</v>
          </cell>
          <cell r="M795">
            <v>4.8000074999999995</v>
          </cell>
          <cell r="N795">
            <v>0</v>
          </cell>
          <cell r="O795">
            <v>-675.20519499188299</v>
          </cell>
          <cell r="P795">
            <v>795</v>
          </cell>
        </row>
        <row r="796">
          <cell r="I796" t="e">
            <v>#REF!</v>
          </cell>
          <cell r="J796">
            <v>-5.1077117473184845</v>
          </cell>
          <cell r="K796">
            <v>3241.4044009276445</v>
          </cell>
          <cell r="L796">
            <v>-874.61599999999999</v>
          </cell>
          <cell r="M796">
            <v>0</v>
          </cell>
          <cell r="N796">
            <v>3240.9900000000002</v>
          </cell>
          <cell r="O796">
            <v>3240.9900000000002</v>
          </cell>
          <cell r="P796">
            <v>796</v>
          </cell>
        </row>
        <row r="797">
          <cell r="H797">
            <v>39700</v>
          </cell>
          <cell r="I797">
            <v>0</v>
          </cell>
          <cell r="J797">
            <v>-4.8374999999998636</v>
          </cell>
          <cell r="K797">
            <v>3241.5845420925234</v>
          </cell>
          <cell r="L797">
            <v>1.274</v>
          </cell>
          <cell r="M797">
            <v>0.13036393155566084</v>
          </cell>
          <cell r="N797" t="str">
            <v>&lt;=esp.prom.</v>
          </cell>
          <cell r="O797" t="e">
            <v>#REF!</v>
          </cell>
        </row>
        <row r="799">
          <cell r="H799" t="e">
            <v>#REF!</v>
          </cell>
          <cell r="K799" t="e">
            <v>#DIV/0!</v>
          </cell>
          <cell r="M799" t="e">
            <v>#REF!</v>
          </cell>
        </row>
        <row r="800">
          <cell r="H800" t="e">
            <v>#REF!</v>
          </cell>
          <cell r="K800" t="e">
            <v>#DIV/0!</v>
          </cell>
          <cell r="O800" t="e">
            <v>#REF!</v>
          </cell>
        </row>
        <row r="801">
          <cell r="I801" t="e">
            <v>#REF!</v>
          </cell>
        </row>
        <row r="802">
          <cell r="I802" t="e">
            <v>#REF!</v>
          </cell>
          <cell r="K802" t="e">
            <v>#DIV/0!</v>
          </cell>
          <cell r="N802" t="e">
            <v>#REF!</v>
          </cell>
        </row>
        <row r="803">
          <cell r="I803">
            <v>39707</v>
          </cell>
          <cell r="J803">
            <v>-4.7374999999998639</v>
          </cell>
          <cell r="K803">
            <v>3241.2802316097368</v>
          </cell>
          <cell r="M803">
            <v>5.2124999999998636</v>
          </cell>
          <cell r="N803">
            <v>3240.832481609737</v>
          </cell>
          <cell r="O803">
            <v>-0.66666666666666663</v>
          </cell>
          <cell r="P803">
            <v>803</v>
          </cell>
        </row>
        <row r="804">
          <cell r="I804">
            <v>39709</v>
          </cell>
          <cell r="J804">
            <v>0</v>
          </cell>
          <cell r="K804">
            <v>3241.0670441097368</v>
          </cell>
          <cell r="L804">
            <v>15355.06</v>
          </cell>
          <cell r="M804">
            <v>6.7124999999998636</v>
          </cell>
          <cell r="N804">
            <v>3239.832481609737</v>
          </cell>
          <cell r="O804">
            <v>3244.3074816097369</v>
          </cell>
          <cell r="P804">
            <v>804</v>
          </cell>
        </row>
        <row r="805">
          <cell r="H805">
            <v>805</v>
          </cell>
          <cell r="I805">
            <v>68</v>
          </cell>
          <cell r="J805">
            <v>5.2124999999998636</v>
          </cell>
          <cell r="K805">
            <v>3240.832481609737</v>
          </cell>
          <cell r="L805">
            <v>32248.510999999999</v>
          </cell>
          <cell r="M805">
            <v>4.0999999999999996</v>
          </cell>
          <cell r="N805">
            <v>3240.58</v>
          </cell>
          <cell r="O805">
            <v>-5.6097560975558736E-2</v>
          </cell>
          <cell r="P805">
            <v>805</v>
          </cell>
        </row>
        <row r="806">
          <cell r="H806">
            <v>39711</v>
          </cell>
          <cell r="I806">
            <v>39711</v>
          </cell>
          <cell r="J806">
            <v>5.7282321970394809</v>
          </cell>
          <cell r="K806">
            <v>3240.4886601450439</v>
          </cell>
          <cell r="L806">
            <v>33919.824000000001</v>
          </cell>
          <cell r="M806">
            <v>5.0999999999999996</v>
          </cell>
          <cell r="N806">
            <v>3240.5239024390244</v>
          </cell>
          <cell r="O806">
            <v>3240.8099999999995</v>
          </cell>
          <cell r="P806">
            <v>806</v>
          </cell>
          <cell r="Q806">
            <v>-5.6097560975558736E-2</v>
          </cell>
        </row>
        <row r="807">
          <cell r="H807" t="e">
            <v>#REF!</v>
          </cell>
          <cell r="I807">
            <v>39713</v>
          </cell>
          <cell r="J807">
            <v>4.0999999999999996</v>
          </cell>
          <cell r="K807">
            <v>3240.58</v>
          </cell>
          <cell r="L807">
            <v>28643.482</v>
          </cell>
          <cell r="M807">
            <v>-4.7374999999998639</v>
          </cell>
          <cell r="N807">
            <v>3241.2802316097368</v>
          </cell>
          <cell r="O807">
            <v>0.66666666666666663</v>
          </cell>
          <cell r="P807">
            <v>807</v>
          </cell>
        </row>
        <row r="808">
          <cell r="H808">
            <v>39709</v>
          </cell>
          <cell r="I808">
            <v>39710</v>
          </cell>
          <cell r="J808">
            <v>4.0999999999999996</v>
          </cell>
          <cell r="K808">
            <v>3240.73</v>
          </cell>
          <cell r="L808">
            <v>28643.482</v>
          </cell>
          <cell r="M808">
            <v>-6.2374999999998639</v>
          </cell>
          <cell r="N808">
            <v>3240.2802316097368</v>
          </cell>
          <cell r="O808">
            <v>3244.4385649430701</v>
          </cell>
          <cell r="P808">
            <v>808</v>
          </cell>
        </row>
        <row r="809">
          <cell r="I809" t="e">
            <v>#REF!</v>
          </cell>
          <cell r="J809">
            <v>0</v>
          </cell>
          <cell r="K809">
            <v>3240.96</v>
          </cell>
          <cell r="L809">
            <v>15356.018</v>
          </cell>
          <cell r="M809">
            <v>-3.6</v>
          </cell>
          <cell r="N809">
            <v>3241.0230000000001</v>
          </cell>
          <cell r="O809">
            <v>-5.91666666668971E-2</v>
          </cell>
          <cell r="P809">
            <v>809</v>
          </cell>
        </row>
        <row r="810">
          <cell r="I810" t="e">
            <v>#REF!</v>
          </cell>
          <cell r="J810">
            <v>-3.6</v>
          </cell>
          <cell r="K810">
            <v>3241.1730000000002</v>
          </cell>
          <cell r="L810">
            <v>3688.1790000000001</v>
          </cell>
          <cell r="M810">
            <v>-4.5999999999999996</v>
          </cell>
          <cell r="N810">
            <v>3241.082166666667</v>
          </cell>
          <cell r="O810">
            <v>3240.8099999999995</v>
          </cell>
          <cell r="P810">
            <v>810</v>
          </cell>
          <cell r="Q810">
            <v>5.91666666668971E-2</v>
          </cell>
        </row>
        <row r="811">
          <cell r="J811">
            <v>-3.6</v>
          </cell>
          <cell r="K811">
            <v>3241.0230000000001</v>
          </cell>
          <cell r="L811">
            <v>3688.1790000000001</v>
          </cell>
          <cell r="M811">
            <v>4.9874999999997272</v>
          </cell>
          <cell r="N811">
            <v>0</v>
          </cell>
          <cell r="O811">
            <v>-649.77644110279243</v>
          </cell>
          <cell r="P811">
            <v>811</v>
          </cell>
        </row>
        <row r="812">
          <cell r="J812">
            <v>-4.9991709893035079</v>
          </cell>
          <cell r="K812">
            <v>3241.1057842835344</v>
          </cell>
          <cell r="L812">
            <v>-846.62400000000002</v>
          </cell>
          <cell r="M812">
            <v>0</v>
          </cell>
          <cell r="N812">
            <v>3240.76</v>
          </cell>
          <cell r="O812">
            <v>3240.76</v>
          </cell>
          <cell r="P812">
            <v>812</v>
          </cell>
        </row>
        <row r="813">
          <cell r="H813">
            <v>39710</v>
          </cell>
          <cell r="I813">
            <v>0</v>
          </cell>
          <cell r="J813">
            <v>-4.7374999999998639</v>
          </cell>
          <cell r="K813">
            <v>3241.2802316097368</v>
          </cell>
          <cell r="L813">
            <v>1.502</v>
          </cell>
          <cell r="M813">
            <v>0.14527936476975609</v>
          </cell>
          <cell r="N813" t="str">
            <v>&lt;=esp.prom.</v>
          </cell>
        </row>
        <row r="814">
          <cell r="H814" t="e">
            <v>#REF!</v>
          </cell>
          <cell r="K814" t="e">
            <v>#DIV/0!</v>
          </cell>
          <cell r="O814" t="e">
            <v>#REF!</v>
          </cell>
        </row>
        <row r="815">
          <cell r="I815" t="e">
            <v>#REF!</v>
          </cell>
        </row>
        <row r="816">
          <cell r="I816" t="e">
            <v>#REF!</v>
          </cell>
          <cell r="K816" t="e">
            <v>#DIV/0!</v>
          </cell>
          <cell r="N816" t="e">
            <v>#REF!</v>
          </cell>
        </row>
        <row r="817">
          <cell r="I817" t="e">
            <v>#REF!</v>
          </cell>
          <cell r="K817" t="e">
            <v>#DIV/0!</v>
          </cell>
          <cell r="O817" t="e">
            <v>#REF!</v>
          </cell>
        </row>
        <row r="818">
          <cell r="K818">
            <v>0</v>
          </cell>
          <cell r="M818" t="e">
            <v>#REF!</v>
          </cell>
          <cell r="N818" t="e">
            <v>#REF!</v>
          </cell>
          <cell r="O818" t="e">
            <v>#REF!</v>
          </cell>
        </row>
        <row r="819">
          <cell r="I819">
            <v>39717</v>
          </cell>
          <cell r="J819">
            <v>-4.6374999999998634</v>
          </cell>
          <cell r="K819">
            <v>3240.9178711000541</v>
          </cell>
          <cell r="M819">
            <v>5.2874999999998638</v>
          </cell>
          <cell r="N819">
            <v>3240.6201211000539</v>
          </cell>
          <cell r="O819">
            <v>-0.66666666666666663</v>
          </cell>
          <cell r="P819">
            <v>819</v>
          </cell>
        </row>
        <row r="820">
          <cell r="H820" t="e">
            <v>#REF!</v>
          </cell>
          <cell r="I820">
            <v>39719</v>
          </cell>
          <cell r="J820">
            <v>0</v>
          </cell>
          <cell r="K820">
            <v>3240.7787461000539</v>
          </cell>
          <cell r="L820">
            <v>15029.433999999999</v>
          </cell>
          <cell r="M820">
            <v>6.7874999999998638</v>
          </cell>
          <cell r="N820">
            <v>3239.6201211000539</v>
          </cell>
          <cell r="O820">
            <v>3244.145121100054</v>
          </cell>
          <cell r="P820">
            <v>820</v>
          </cell>
        </row>
        <row r="821">
          <cell r="H821">
            <v>821</v>
          </cell>
          <cell r="I821">
            <v>69</v>
          </cell>
          <cell r="J821">
            <v>5.2874999999998638</v>
          </cell>
          <cell r="K821">
            <v>3240.6201211000539</v>
          </cell>
          <cell r="L821">
            <v>32164.632000000001</v>
          </cell>
          <cell r="M821">
            <v>4</v>
          </cell>
          <cell r="N821">
            <v>3240.3870000000002</v>
          </cell>
          <cell r="O821">
            <v>-4.3250000000170985E-2</v>
          </cell>
          <cell r="P821">
            <v>821</v>
          </cell>
        </row>
        <row r="822">
          <cell r="H822">
            <v>39721</v>
          </cell>
          <cell r="I822">
            <v>39721</v>
          </cell>
          <cell r="J822">
            <v>5.7507623580603333</v>
          </cell>
          <cell r="K822">
            <v>3240.311279528014</v>
          </cell>
          <cell r="L822">
            <v>33665.817999999999</v>
          </cell>
          <cell r="M822">
            <v>5</v>
          </cell>
          <cell r="N822">
            <v>3240.34375</v>
          </cell>
          <cell r="O822">
            <v>3240.5600000000009</v>
          </cell>
          <cell r="P822">
            <v>822</v>
          </cell>
          <cell r="Q822">
            <v>-4.3250000000170985E-2</v>
          </cell>
        </row>
        <row r="823">
          <cell r="I823">
            <v>39723</v>
          </cell>
          <cell r="J823">
            <v>4</v>
          </cell>
          <cell r="K823">
            <v>3240.3870000000002</v>
          </cell>
          <cell r="L823">
            <v>27992.737000000001</v>
          </cell>
          <cell r="M823">
            <v>-4.6374999999998634</v>
          </cell>
          <cell r="N823">
            <v>3240.9178711000541</v>
          </cell>
          <cell r="O823">
            <v>0.66666666666666663</v>
          </cell>
          <cell r="P823">
            <v>823</v>
          </cell>
        </row>
        <row r="824">
          <cell r="H824">
            <v>39719</v>
          </cell>
          <cell r="I824">
            <v>39720</v>
          </cell>
          <cell r="J824">
            <v>4</v>
          </cell>
          <cell r="K824">
            <v>3240.5370000000003</v>
          </cell>
          <cell r="L824">
            <v>27992.737000000001</v>
          </cell>
          <cell r="M824">
            <v>-6.1374999999998634</v>
          </cell>
          <cell r="N824">
            <v>3239.9178711000541</v>
          </cell>
          <cell r="O824">
            <v>3244.0095377667208</v>
          </cell>
          <cell r="P824">
            <v>824</v>
          </cell>
        </row>
        <row r="825">
          <cell r="J825">
            <v>0</v>
          </cell>
          <cell r="K825">
            <v>3240.71</v>
          </cell>
          <cell r="L825">
            <v>15030.243</v>
          </cell>
          <cell r="M825">
            <v>-3.55</v>
          </cell>
          <cell r="N825">
            <v>3240.7069999999999</v>
          </cell>
          <cell r="O825">
            <v>-4.140845070423893E-2</v>
          </cell>
          <cell r="P825">
            <v>825</v>
          </cell>
        </row>
        <row r="826">
          <cell r="J826">
            <v>-3.55</v>
          </cell>
          <cell r="K826">
            <v>3240.857</v>
          </cell>
          <cell r="L826">
            <v>3525.462</v>
          </cell>
          <cell r="M826">
            <v>-4.55</v>
          </cell>
          <cell r="N826">
            <v>3240.7484084507041</v>
          </cell>
          <cell r="O826">
            <v>3240.56</v>
          </cell>
          <cell r="P826">
            <v>826</v>
          </cell>
          <cell r="Q826">
            <v>4.140845070423893E-2</v>
          </cell>
        </row>
        <row r="827">
          <cell r="H827" t="e">
            <v>#REF!</v>
          </cell>
          <cell r="J827">
            <v>-3.55</v>
          </cell>
          <cell r="K827">
            <v>3240.7069999999999</v>
          </cell>
          <cell r="L827">
            <v>3525.462</v>
          </cell>
          <cell r="M827">
            <v>5.0624999999997273</v>
          </cell>
          <cell r="N827">
            <v>0</v>
          </cell>
          <cell r="O827">
            <v>-640.10074074077522</v>
          </cell>
          <cell r="P827">
            <v>827</v>
          </cell>
        </row>
        <row r="828">
          <cell r="H828" t="e">
            <v>#REF!</v>
          </cell>
          <cell r="J828">
            <v>-4.8717116053011624</v>
          </cell>
          <cell r="K828">
            <v>3240.7617300298534</v>
          </cell>
          <cell r="L828">
            <v>-757.85400000000004</v>
          </cell>
          <cell r="M828">
            <v>0</v>
          </cell>
          <cell r="N828">
            <v>3240.51</v>
          </cell>
          <cell r="O828">
            <v>3240.51</v>
          </cell>
          <cell r="P828">
            <v>828</v>
          </cell>
        </row>
        <row r="829">
          <cell r="H829">
            <v>39720</v>
          </cell>
          <cell r="I829">
            <v>0</v>
          </cell>
          <cell r="J829">
            <v>-4.6374999999998634</v>
          </cell>
          <cell r="K829">
            <v>3240.9178711000541</v>
          </cell>
          <cell r="L829">
            <v>1.1879999999999999</v>
          </cell>
          <cell r="M829">
            <v>0.11563465194002494</v>
          </cell>
          <cell r="N829" t="str">
            <v>&lt;=esp.prom.</v>
          </cell>
        </row>
        <row r="830">
          <cell r="I830" t="e">
            <v>#REF!</v>
          </cell>
          <cell r="K830" t="e">
            <v>#REF!</v>
          </cell>
          <cell r="N830" t="e">
            <v>#REF!</v>
          </cell>
        </row>
        <row r="831">
          <cell r="I831" t="e">
            <v>#REF!</v>
          </cell>
          <cell r="K831">
            <v>3.4</v>
          </cell>
          <cell r="O831" t="e">
            <v>#REF!</v>
          </cell>
        </row>
        <row r="832">
          <cell r="K832">
            <v>0</v>
          </cell>
          <cell r="M832" t="e">
            <v>#REF!</v>
          </cell>
          <cell r="N832" t="e">
            <v>#REF!</v>
          </cell>
          <cell r="O832" t="e">
            <v>#REF!</v>
          </cell>
        </row>
        <row r="834">
          <cell r="H834" t="e">
            <v>#REF!</v>
          </cell>
          <cell r="K834" t="e">
            <v>#REF!</v>
          </cell>
          <cell r="M834" t="e">
            <v>#REF!</v>
          </cell>
        </row>
        <row r="835">
          <cell r="H835" t="e">
            <v>#REF!</v>
          </cell>
          <cell r="I835">
            <v>39737</v>
          </cell>
          <cell r="J835">
            <v>-4.3374999999998636</v>
          </cell>
          <cell r="K835">
            <v>3240.0190000000002</v>
          </cell>
          <cell r="M835">
            <v>4.9499999999998181</v>
          </cell>
          <cell r="N835">
            <v>3239.92</v>
          </cell>
          <cell r="O835">
            <v>-0.5</v>
          </cell>
          <cell r="P835">
            <v>835</v>
          </cell>
        </row>
        <row r="836">
          <cell r="I836">
            <v>39739</v>
          </cell>
          <cell r="J836">
            <v>0</v>
          </cell>
          <cell r="K836">
            <v>3240.0190000000002</v>
          </cell>
          <cell r="L836">
            <v>14053.582</v>
          </cell>
          <cell r="M836">
            <v>6.9499999999998181</v>
          </cell>
          <cell r="N836">
            <v>3238.92</v>
          </cell>
          <cell r="O836">
            <v>3242.395</v>
          </cell>
          <cell r="P836">
            <v>836</v>
          </cell>
        </row>
        <row r="837">
          <cell r="H837">
            <v>837</v>
          </cell>
          <cell r="I837">
            <v>71</v>
          </cell>
          <cell r="J837">
            <v>4.9499999999998181</v>
          </cell>
          <cell r="K837">
            <v>3239.92</v>
          </cell>
          <cell r="L837">
            <v>30091.431</v>
          </cell>
          <cell r="M837">
            <v>3.55</v>
          </cell>
          <cell r="N837">
            <v>3239.6669999999999</v>
          </cell>
          <cell r="O837">
            <v>-2.1126760563674907E-2</v>
          </cell>
          <cell r="P837">
            <v>837</v>
          </cell>
        </row>
        <row r="838">
          <cell r="H838">
            <v>39741</v>
          </cell>
          <cell r="I838">
            <v>39741</v>
          </cell>
          <cell r="J838">
            <v>5.5400882352951939</v>
          </cell>
          <cell r="K838">
            <v>3239.6249558823524</v>
          </cell>
          <cell r="L838">
            <v>32003.183000000001</v>
          </cell>
          <cell r="M838">
            <v>4.55</v>
          </cell>
          <cell r="N838">
            <v>3239.6458732394362</v>
          </cell>
          <cell r="O838">
            <v>3239.7420000000011</v>
          </cell>
          <cell r="P838">
            <v>838</v>
          </cell>
          <cell r="Q838">
            <v>-2.1126760563674907E-2</v>
          </cell>
        </row>
        <row r="839">
          <cell r="I839">
            <v>39743</v>
          </cell>
          <cell r="J839">
            <v>3.55</v>
          </cell>
          <cell r="K839">
            <v>3239.6669999999999</v>
          </cell>
          <cell r="L839">
            <v>25556.002</v>
          </cell>
          <cell r="M839">
            <v>-4.3374999999998636</v>
          </cell>
          <cell r="N839">
            <v>3240.0190000000002</v>
          </cell>
          <cell r="O839">
            <v>0.66666666666666663</v>
          </cell>
          <cell r="P839">
            <v>839</v>
          </cell>
        </row>
        <row r="840">
          <cell r="H840">
            <v>39739</v>
          </cell>
          <cell r="I840">
            <v>39740</v>
          </cell>
          <cell r="J840">
            <v>3.55</v>
          </cell>
          <cell r="K840">
            <v>3239.817</v>
          </cell>
          <cell r="L840">
            <v>25556.002</v>
          </cell>
          <cell r="M840">
            <v>-5.8374999999998636</v>
          </cell>
          <cell r="N840">
            <v>3239.0190000000002</v>
          </cell>
          <cell r="O840">
            <v>3242.9106666666667</v>
          </cell>
          <cell r="P840">
            <v>840</v>
          </cell>
        </row>
        <row r="841">
          <cell r="H841" t="e">
            <v>#REF!</v>
          </cell>
          <cell r="J841">
            <v>0</v>
          </cell>
          <cell r="K841">
            <v>3239.8920000000003</v>
          </cell>
          <cell r="L841">
            <v>14054.519</v>
          </cell>
          <cell r="M841">
            <v>-3.45</v>
          </cell>
          <cell r="N841">
            <v>3239.7470000000003</v>
          </cell>
          <cell r="O841">
            <v>-1.4492753625745536E-3</v>
          </cell>
          <cell r="P841">
            <v>841</v>
          </cell>
        </row>
        <row r="842">
          <cell r="H842" t="e">
            <v>#REF!</v>
          </cell>
          <cell r="J842">
            <v>-3.45</v>
          </cell>
          <cell r="K842">
            <v>3239.8970000000004</v>
          </cell>
          <cell r="L842">
            <v>2876.8829999999998</v>
          </cell>
          <cell r="M842">
            <v>-4.45</v>
          </cell>
          <cell r="N842">
            <v>3239.7484492753629</v>
          </cell>
          <cell r="O842">
            <v>3239.7419999999993</v>
          </cell>
          <cell r="P842">
            <v>842</v>
          </cell>
          <cell r="Q842">
            <v>1.4492753625745536E-3</v>
          </cell>
        </row>
        <row r="843">
          <cell r="I843" t="e">
            <v>#REF!</v>
          </cell>
          <cell r="J843">
            <v>-3.45</v>
          </cell>
          <cell r="K843">
            <v>3239.7470000000003</v>
          </cell>
          <cell r="L843">
            <v>2876.8829999999998</v>
          </cell>
          <cell r="M843">
            <v>4.6499999999996362</v>
          </cell>
          <cell r="N843">
            <v>0</v>
          </cell>
          <cell r="O843">
            <v>-696.70795698930192</v>
          </cell>
          <cell r="P843">
            <v>843</v>
          </cell>
        </row>
        <row r="844">
          <cell r="I844" t="e">
            <v>#REF!</v>
          </cell>
          <cell r="J844">
            <v>-4.7426898047714827</v>
          </cell>
          <cell r="K844">
            <v>3239.7488734634858</v>
          </cell>
          <cell r="L844">
            <v>-1311.106</v>
          </cell>
          <cell r="M844">
            <v>0</v>
          </cell>
          <cell r="N844">
            <v>3239.6920000000005</v>
          </cell>
          <cell r="O844">
            <v>3239.6920000000005</v>
          </cell>
          <cell r="P844">
            <v>844</v>
          </cell>
        </row>
        <row r="845">
          <cell r="H845">
            <v>39740</v>
          </cell>
          <cell r="I845">
            <v>0</v>
          </cell>
          <cell r="J845">
            <v>-4.3374999999998636</v>
          </cell>
          <cell r="K845">
            <v>3240.0190000000002</v>
          </cell>
          <cell r="L845">
            <v>1.6619999999999999</v>
          </cell>
          <cell r="M845">
            <v>0.16984940087180941</v>
          </cell>
          <cell r="N845" t="str">
            <v>&lt;=esp.prom.</v>
          </cell>
          <cell r="O845" t="e">
            <v>#REF!</v>
          </cell>
        </row>
        <row r="846">
          <cell r="K846">
            <v>0</v>
          </cell>
          <cell r="M846" t="e">
            <v>#REF!</v>
          </cell>
          <cell r="N846" t="e">
            <v>#REF!</v>
          </cell>
          <cell r="O846" t="e">
            <v>#REF!</v>
          </cell>
        </row>
        <row r="848">
          <cell r="H848" t="e">
            <v>#REF!</v>
          </cell>
          <cell r="K848" t="e">
            <v>#REF!</v>
          </cell>
          <cell r="M848" t="e">
            <v>#REF!</v>
          </cell>
        </row>
        <row r="849">
          <cell r="H849" t="e">
            <v>#REF!</v>
          </cell>
          <cell r="K849">
            <v>-4.0999999999999996</v>
          </cell>
          <cell r="O849" t="e">
            <v>#REF!</v>
          </cell>
        </row>
        <row r="850">
          <cell r="I850" t="e">
            <v>#REF!</v>
          </cell>
        </row>
        <row r="851">
          <cell r="I851">
            <v>39757</v>
          </cell>
          <cell r="J851">
            <v>-4.3374999999998636</v>
          </cell>
          <cell r="K851">
            <v>3239.050403846154</v>
          </cell>
          <cell r="M851">
            <v>4.9499999999998181</v>
          </cell>
          <cell r="N851">
            <v>3239.0381538461538</v>
          </cell>
          <cell r="O851">
            <v>-0.5</v>
          </cell>
          <cell r="P851">
            <v>851</v>
          </cell>
        </row>
        <row r="852">
          <cell r="I852">
            <v>39759</v>
          </cell>
          <cell r="J852">
            <v>0</v>
          </cell>
          <cell r="K852">
            <v>3239.137153846154</v>
          </cell>
          <cell r="L852">
            <v>14049.569</v>
          </cell>
          <cell r="M852">
            <v>6.9499999999998181</v>
          </cell>
          <cell r="N852">
            <v>3238.0381538461538</v>
          </cell>
          <cell r="O852">
            <v>3241.5131538461537</v>
          </cell>
          <cell r="P852">
            <v>852</v>
          </cell>
        </row>
        <row r="853">
          <cell r="H853">
            <v>853</v>
          </cell>
          <cell r="I853">
            <v>72</v>
          </cell>
          <cell r="J853">
            <v>4.9499999999998181</v>
          </cell>
          <cell r="K853">
            <v>3239.0381538461538</v>
          </cell>
          <cell r="L853">
            <v>30083.053</v>
          </cell>
          <cell r="M853">
            <v>3.4</v>
          </cell>
          <cell r="N853">
            <v>3238.7840000000001</v>
          </cell>
          <cell r="O853">
            <v>-2.2941176470794734E-2</v>
          </cell>
          <cell r="P853">
            <v>853</v>
          </cell>
        </row>
        <row r="854">
          <cell r="H854">
            <v>39761</v>
          </cell>
          <cell r="I854">
            <v>39761</v>
          </cell>
          <cell r="J854">
            <v>5.5572891966234348</v>
          </cell>
          <cell r="K854">
            <v>3238.7345092478422</v>
          </cell>
          <cell r="L854">
            <v>32049.993999999999</v>
          </cell>
          <cell r="M854">
            <v>4.4000000000000004</v>
          </cell>
          <cell r="N854">
            <v>3238.7610588235293</v>
          </cell>
          <cell r="O854">
            <v>3238.862000000001</v>
          </cell>
          <cell r="P854">
            <v>854</v>
          </cell>
          <cell r="Q854">
            <v>-2.2941176470794734E-2</v>
          </cell>
        </row>
        <row r="855">
          <cell r="H855" t="e">
            <v>#REF!</v>
          </cell>
          <cell r="I855">
            <v>39763</v>
          </cell>
          <cell r="J855">
            <v>3.4</v>
          </cell>
          <cell r="K855">
            <v>3238.7840000000001</v>
          </cell>
          <cell r="L855">
            <v>25063.054</v>
          </cell>
          <cell r="M855">
            <v>-4.3374999999998636</v>
          </cell>
          <cell r="N855">
            <v>3239.050403846154</v>
          </cell>
          <cell r="O855">
            <v>0.66666666666666663</v>
          </cell>
          <cell r="P855">
            <v>855</v>
          </cell>
        </row>
        <row r="856">
          <cell r="H856">
            <v>39759</v>
          </cell>
          <cell r="I856">
            <v>39760</v>
          </cell>
          <cell r="J856">
            <v>3.4</v>
          </cell>
          <cell r="K856">
            <v>3238.9340000000002</v>
          </cell>
          <cell r="L856">
            <v>25063.054</v>
          </cell>
          <cell r="M856">
            <v>-5.8374999999998636</v>
          </cell>
          <cell r="N856">
            <v>3238.050403846154</v>
          </cell>
          <cell r="O856">
            <v>3241.9420705128205</v>
          </cell>
          <cell r="P856">
            <v>856</v>
          </cell>
        </row>
        <row r="857">
          <cell r="I857" t="e">
            <v>#REF!</v>
          </cell>
          <cell r="J857">
            <v>0</v>
          </cell>
          <cell r="K857">
            <v>3239.0120000000002</v>
          </cell>
          <cell r="L857">
            <v>14050.546</v>
          </cell>
          <cell r="M857">
            <v>-3.45</v>
          </cell>
          <cell r="N857">
            <v>3238.8040000000001</v>
          </cell>
          <cell r="O857">
            <v>1.6811594202863489E-2</v>
          </cell>
          <cell r="P857">
            <v>857</v>
          </cell>
        </row>
        <row r="858">
          <cell r="I858" t="e">
            <v>#REF!</v>
          </cell>
          <cell r="J858">
            <v>-3.45</v>
          </cell>
          <cell r="K858">
            <v>3238.9540000000002</v>
          </cell>
          <cell r="L858">
            <v>2876.0549999999998</v>
          </cell>
          <cell r="M858">
            <v>-4.45</v>
          </cell>
          <cell r="N858">
            <v>3238.7871884057972</v>
          </cell>
          <cell r="O858">
            <v>3238.8620000000001</v>
          </cell>
          <cell r="P858">
            <v>858</v>
          </cell>
          <cell r="Q858">
            <v>-1.6811594202863489E-2</v>
          </cell>
        </row>
        <row r="859">
          <cell r="I859" t="e">
            <v>#REF!</v>
          </cell>
          <cell r="J859">
            <v>-3.45</v>
          </cell>
          <cell r="K859">
            <v>3238.8040000000001</v>
          </cell>
          <cell r="L859">
            <v>2876.0549999999998</v>
          </cell>
          <cell r="M859">
            <v>4.6499999999996362</v>
          </cell>
          <cell r="N859">
            <v>0</v>
          </cell>
          <cell r="O859">
            <v>-696.51870967747391</v>
          </cell>
          <cell r="P859">
            <v>859</v>
          </cell>
        </row>
        <row r="860">
          <cell r="J860">
            <v>-4.7396267926983739</v>
          </cell>
          <cell r="K860">
            <v>3238.7823193176882</v>
          </cell>
          <cell r="L860">
            <v>-1300.779</v>
          </cell>
          <cell r="M860">
            <v>0</v>
          </cell>
          <cell r="N860">
            <v>3238.8120000000004</v>
          </cell>
          <cell r="O860">
            <v>3238.8120000000004</v>
          </cell>
          <cell r="P860">
            <v>860</v>
          </cell>
        </row>
        <row r="861">
          <cell r="H861">
            <v>39760</v>
          </cell>
          <cell r="I861">
            <v>0</v>
          </cell>
          <cell r="J861">
            <v>-4.3374999999998636</v>
          </cell>
          <cell r="K861">
            <v>3239.050403846154</v>
          </cell>
          <cell r="L861">
            <v>1.6759999999999999</v>
          </cell>
          <cell r="M861">
            <v>0.17115649513509598</v>
          </cell>
          <cell r="N861" t="str">
            <v>&lt;=esp.prom.</v>
          </cell>
        </row>
        <row r="862">
          <cell r="H862" t="e">
            <v>#REF!</v>
          </cell>
          <cell r="K862" t="e">
            <v>#REF!</v>
          </cell>
          <cell r="M862" t="e">
            <v>#REF!</v>
          </cell>
        </row>
        <row r="863">
          <cell r="H863" t="e">
            <v>#REF!</v>
          </cell>
          <cell r="K863">
            <v>-4.5</v>
          </cell>
          <cell r="O863" t="e">
            <v>#REF!</v>
          </cell>
        </row>
        <row r="864">
          <cell r="I864" t="e">
            <v>#REF!</v>
          </cell>
        </row>
        <row r="865">
          <cell r="I865" t="e">
            <v>#REF!</v>
          </cell>
          <cell r="K865" t="e">
            <v>#REF!</v>
          </cell>
          <cell r="N865" t="e">
            <v>#REF!</v>
          </cell>
        </row>
        <row r="866">
          <cell r="I866" t="e">
            <v>#REF!</v>
          </cell>
          <cell r="K866">
            <v>3.8</v>
          </cell>
          <cell r="O866" t="e">
            <v>#REF!</v>
          </cell>
        </row>
        <row r="867">
          <cell r="I867">
            <v>39777</v>
          </cell>
          <cell r="J867">
            <v>-4.3374999999998636</v>
          </cell>
          <cell r="K867">
            <v>3238.1685576923078</v>
          </cell>
          <cell r="M867">
            <v>4.9499999999998181</v>
          </cell>
          <cell r="N867">
            <v>3238.1563076923076</v>
          </cell>
          <cell r="O867">
            <v>-0.5</v>
          </cell>
          <cell r="P867">
            <v>867</v>
          </cell>
        </row>
        <row r="868">
          <cell r="I868">
            <v>39779</v>
          </cell>
          <cell r="J868">
            <v>0</v>
          </cell>
          <cell r="K868">
            <v>3238.2553076923077</v>
          </cell>
          <cell r="L868">
            <v>14045.744000000001</v>
          </cell>
          <cell r="M868">
            <v>6.9499999999998181</v>
          </cell>
          <cell r="N868">
            <v>3237.1563076923076</v>
          </cell>
          <cell r="O868">
            <v>3240.6313076923075</v>
          </cell>
          <cell r="P868">
            <v>868</v>
          </cell>
        </row>
        <row r="869">
          <cell r="H869">
            <v>869</v>
          </cell>
          <cell r="I869">
            <v>73</v>
          </cell>
          <cell r="J869">
            <v>4.9499999999998181</v>
          </cell>
          <cell r="K869">
            <v>3238.1563076923076</v>
          </cell>
          <cell r="L869">
            <v>30074.863000000001</v>
          </cell>
          <cell r="M869">
            <v>3.5</v>
          </cell>
          <cell r="N869">
            <v>3237.9339999999997</v>
          </cell>
          <cell r="O869">
            <v>-1.9428571428761643E-2</v>
          </cell>
          <cell r="P869">
            <v>869</v>
          </cell>
        </row>
        <row r="870">
          <cell r="H870">
            <v>39781</v>
          </cell>
          <cell r="I870">
            <v>39781</v>
          </cell>
          <cell r="J870">
            <v>5.4712110125317315</v>
          </cell>
          <cell r="K870">
            <v>3237.8957021860415</v>
          </cell>
          <cell r="L870">
            <v>31762.558000000001</v>
          </cell>
          <cell r="M870">
            <v>4.5</v>
          </cell>
          <cell r="N870">
            <v>3237.914571428571</v>
          </cell>
          <cell r="O870">
            <v>3238.0020000000004</v>
          </cell>
          <cell r="P870">
            <v>870</v>
          </cell>
          <cell r="Q870">
            <v>-1.9428571428761643E-2</v>
          </cell>
        </row>
        <row r="871">
          <cell r="I871">
            <v>39783</v>
          </cell>
          <cell r="J871">
            <v>3.5</v>
          </cell>
          <cell r="K871">
            <v>3237.9339999999997</v>
          </cell>
          <cell r="L871">
            <v>25379.945</v>
          </cell>
          <cell r="M871">
            <v>-4.3374999999998636</v>
          </cell>
          <cell r="N871">
            <v>3238.1685576923078</v>
          </cell>
          <cell r="O871">
            <v>0.66666666666666663</v>
          </cell>
          <cell r="P871">
            <v>871</v>
          </cell>
        </row>
        <row r="872">
          <cell r="H872">
            <v>39779</v>
          </cell>
          <cell r="I872">
            <v>39780</v>
          </cell>
          <cell r="J872">
            <v>3.5</v>
          </cell>
          <cell r="K872">
            <v>3238.0839999999998</v>
          </cell>
          <cell r="L872">
            <v>25379.945</v>
          </cell>
          <cell r="M872">
            <v>-5.8374999999998636</v>
          </cell>
          <cell r="N872">
            <v>3237.1685576923078</v>
          </cell>
          <cell r="O872">
            <v>3241.0602243589742</v>
          </cell>
          <cell r="P872">
            <v>872</v>
          </cell>
        </row>
        <row r="873">
          <cell r="I873" t="e">
            <v>#REF!</v>
          </cell>
          <cell r="J873">
            <v>0</v>
          </cell>
          <cell r="K873">
            <v>3238.152</v>
          </cell>
          <cell r="L873">
            <v>14046.531999999999</v>
          </cell>
          <cell r="M873">
            <v>-3.45</v>
          </cell>
          <cell r="N873">
            <v>3237.9139999999998</v>
          </cell>
          <cell r="O873">
            <v>2.5507246376946568E-2</v>
          </cell>
          <cell r="P873">
            <v>873</v>
          </cell>
        </row>
        <row r="874">
          <cell r="J874">
            <v>-3.45</v>
          </cell>
          <cell r="K874">
            <v>3238.0639999999999</v>
          </cell>
          <cell r="L874">
            <v>2875.0590000000002</v>
          </cell>
          <cell r="M874">
            <v>-4.45</v>
          </cell>
          <cell r="N874">
            <v>3237.8884927536228</v>
          </cell>
          <cell r="O874">
            <v>3238.0020000000004</v>
          </cell>
          <cell r="P874">
            <v>874</v>
          </cell>
          <cell r="Q874">
            <v>-2.5507246376946568E-2</v>
          </cell>
        </row>
        <row r="875">
          <cell r="J875">
            <v>-3.45</v>
          </cell>
          <cell r="K875">
            <v>3237.9139999999998</v>
          </cell>
          <cell r="L875">
            <v>2875.0590000000002</v>
          </cell>
          <cell r="M875">
            <v>4.6499999999996362</v>
          </cell>
          <cell r="N875">
            <v>0</v>
          </cell>
          <cell r="O875">
            <v>-696.33376344091471</v>
          </cell>
          <cell r="P875">
            <v>875</v>
          </cell>
        </row>
        <row r="876">
          <cell r="H876" t="e">
            <v>#REF!</v>
          </cell>
          <cell r="J876">
            <v>-4.7698345562666553</v>
          </cell>
          <cell r="K876">
            <v>3237.8803346547966</v>
          </cell>
          <cell r="L876">
            <v>-1398.43</v>
          </cell>
          <cell r="M876">
            <v>0</v>
          </cell>
          <cell r="N876">
            <v>3237.9520000000002</v>
          </cell>
          <cell r="O876">
            <v>3237.9520000000002</v>
          </cell>
          <cell r="P876">
            <v>876</v>
          </cell>
        </row>
        <row r="877">
          <cell r="H877">
            <v>39780</v>
          </cell>
          <cell r="I877">
            <v>0</v>
          </cell>
          <cell r="J877">
            <v>-4.3374999999998636</v>
          </cell>
          <cell r="K877">
            <v>3238.1685576923078</v>
          </cell>
          <cell r="L877">
            <v>1.48</v>
          </cell>
          <cell r="M877">
            <v>0.15157298783834522</v>
          </cell>
          <cell r="N877" t="str">
            <v>&lt;=esp.prom.</v>
          </cell>
          <cell r="O877" t="e">
            <v>#REF!</v>
          </cell>
        </row>
        <row r="878">
          <cell r="I878" t="e">
            <v>#REF!</v>
          </cell>
        </row>
        <row r="879">
          <cell r="I879" t="e">
            <v>#REF!</v>
          </cell>
          <cell r="K879" t="e">
            <v>#REF!</v>
          </cell>
          <cell r="N879" t="e">
            <v>#REF!</v>
          </cell>
        </row>
        <row r="880">
          <cell r="I880" t="e">
            <v>#REF!</v>
          </cell>
          <cell r="K880">
            <v>3.6999999999999997</v>
          </cell>
          <cell r="O880" t="e">
            <v>#REF!</v>
          </cell>
        </row>
        <row r="881">
          <cell r="K881">
            <v>0</v>
          </cell>
          <cell r="M881" t="e">
            <v>#REF!</v>
          </cell>
          <cell r="N881" t="e">
            <v>#REF!</v>
          </cell>
          <cell r="O881" t="e">
            <v>#REF!</v>
          </cell>
        </row>
        <row r="883">
          <cell r="H883" t="e">
            <v>#REF!</v>
          </cell>
          <cell r="I883">
            <v>39797</v>
          </cell>
          <cell r="J883">
            <v>-4.2874999999998629</v>
          </cell>
          <cell r="K883">
            <v>3237.2877115384617</v>
          </cell>
          <cell r="M883">
            <v>4.9499999999998181</v>
          </cell>
          <cell r="N883">
            <v>3237.2744615384618</v>
          </cell>
          <cell r="O883">
            <v>-0.5</v>
          </cell>
          <cell r="P883">
            <v>883</v>
          </cell>
        </row>
        <row r="884">
          <cell r="H884" t="e">
            <v>#REF!</v>
          </cell>
          <cell r="I884">
            <v>39799</v>
          </cell>
          <cell r="J884">
            <v>0</v>
          </cell>
          <cell r="K884">
            <v>3237.3734615384619</v>
          </cell>
          <cell r="L884">
            <v>13880.055</v>
          </cell>
          <cell r="M884">
            <v>6.9499999999998181</v>
          </cell>
          <cell r="N884">
            <v>3236.2744615384618</v>
          </cell>
          <cell r="O884">
            <v>3239.7494615384617</v>
          </cell>
          <cell r="P884">
            <v>884</v>
          </cell>
        </row>
        <row r="885">
          <cell r="H885">
            <v>885</v>
          </cell>
          <cell r="I885">
            <v>74</v>
          </cell>
          <cell r="J885">
            <v>4.9499999999998181</v>
          </cell>
          <cell r="K885">
            <v>3237.2744615384618</v>
          </cell>
          <cell r="L885">
            <v>29904.809000000001</v>
          </cell>
          <cell r="M885">
            <v>3.4</v>
          </cell>
          <cell r="N885">
            <v>3237.076</v>
          </cell>
          <cell r="O885">
            <v>-2.2352941176450248E-2</v>
          </cell>
          <cell r="P885">
            <v>885</v>
          </cell>
        </row>
        <row r="886">
          <cell r="H886">
            <v>39801</v>
          </cell>
          <cell r="I886">
            <v>39801</v>
          </cell>
          <cell r="J886">
            <v>5.4380352406214074</v>
          </cell>
          <cell r="K886">
            <v>3237.0304439181509</v>
          </cell>
          <cell r="L886">
            <v>31484.652999999998</v>
          </cell>
          <cell r="M886">
            <v>4.4000000000000004</v>
          </cell>
          <cell r="N886">
            <v>3237.0536470588236</v>
          </cell>
          <cell r="O886">
            <v>3237.152</v>
          </cell>
          <cell r="P886">
            <v>886</v>
          </cell>
          <cell r="Q886">
            <v>-2.2352941176450248E-2</v>
          </cell>
        </row>
        <row r="887">
          <cell r="I887">
            <v>39803</v>
          </cell>
          <cell r="J887">
            <v>3.4</v>
          </cell>
          <cell r="K887">
            <v>3237.076</v>
          </cell>
          <cell r="L887">
            <v>24887.423999999999</v>
          </cell>
          <cell r="M887">
            <v>-4.2874999999998629</v>
          </cell>
          <cell r="N887">
            <v>3237.2877115384617</v>
          </cell>
          <cell r="O887">
            <v>0.66666666666666663</v>
          </cell>
          <cell r="P887">
            <v>887</v>
          </cell>
        </row>
        <row r="888">
          <cell r="H888">
            <v>39799</v>
          </cell>
          <cell r="I888">
            <v>39800</v>
          </cell>
          <cell r="J888">
            <v>3.4</v>
          </cell>
          <cell r="K888">
            <v>3237.2260000000001</v>
          </cell>
          <cell r="L888">
            <v>24887.423999999999</v>
          </cell>
          <cell r="M888">
            <v>-5.7874999999998629</v>
          </cell>
          <cell r="N888">
            <v>3236.2877115384617</v>
          </cell>
          <cell r="O888">
            <v>3240.1460448717949</v>
          </cell>
          <cell r="P888">
            <v>888</v>
          </cell>
        </row>
        <row r="889">
          <cell r="J889">
            <v>0</v>
          </cell>
          <cell r="K889">
            <v>3237.3020000000001</v>
          </cell>
          <cell r="L889">
            <v>13880.726000000001</v>
          </cell>
          <cell r="M889">
            <v>-3.45</v>
          </cell>
          <cell r="N889">
            <v>3237.076</v>
          </cell>
          <cell r="O889">
            <v>2.2028985507404286E-2</v>
          </cell>
          <cell r="P889">
            <v>889</v>
          </cell>
        </row>
        <row r="890">
          <cell r="H890" t="e">
            <v>#REF!</v>
          </cell>
          <cell r="J890">
            <v>-3.45</v>
          </cell>
          <cell r="K890">
            <v>3237.2260000000001</v>
          </cell>
          <cell r="L890">
            <v>2712.165</v>
          </cell>
          <cell r="M890">
            <v>-4.45</v>
          </cell>
          <cell r="N890">
            <v>3237.0539710144926</v>
          </cell>
          <cell r="O890">
            <v>3237.1520000000005</v>
          </cell>
          <cell r="P890">
            <v>890</v>
          </cell>
          <cell r="Q890">
            <v>-2.2028985507404286E-2</v>
          </cell>
        </row>
        <row r="891">
          <cell r="H891" t="e">
            <v>#REF!</v>
          </cell>
          <cell r="J891">
            <v>-3.45</v>
          </cell>
          <cell r="K891">
            <v>3237.076</v>
          </cell>
          <cell r="L891">
            <v>2712.165</v>
          </cell>
          <cell r="M891">
            <v>4.6499999999996362</v>
          </cell>
          <cell r="N891">
            <v>0</v>
          </cell>
          <cell r="O891">
            <v>-696.15096774199003</v>
          </cell>
          <cell r="P891">
            <v>891</v>
          </cell>
        </row>
        <row r="892">
          <cell r="I892" t="e">
            <v>#REF!</v>
          </cell>
          <cell r="J892">
            <v>-4.6445390322360911</v>
          </cell>
          <cell r="K892">
            <v>3237.0496855169708</v>
          </cell>
          <cell r="L892">
            <v>-1154.633</v>
          </cell>
          <cell r="M892">
            <v>0</v>
          </cell>
          <cell r="N892">
            <v>3237.1020000000003</v>
          </cell>
          <cell r="O892">
            <v>3237.1020000000003</v>
          </cell>
          <cell r="P892">
            <v>892</v>
          </cell>
        </row>
        <row r="893">
          <cell r="H893">
            <v>39800</v>
          </cell>
          <cell r="I893">
            <v>0</v>
          </cell>
          <cell r="J893">
            <v>-4.2874999999998629</v>
          </cell>
          <cell r="K893">
            <v>3237.2877115384617</v>
          </cell>
          <cell r="L893">
            <v>1.163</v>
          </cell>
          <cell r="M893">
            <v>0.12039291190861534</v>
          </cell>
          <cell r="N893" t="str">
            <v>&lt;=esp.prom.</v>
          </cell>
        </row>
        <row r="894">
          <cell r="I894" t="e">
            <v>#REF!</v>
          </cell>
          <cell r="K894">
            <v>3.6999999999999997</v>
          </cell>
          <cell r="O894" t="e">
            <v>#REF!</v>
          </cell>
        </row>
        <row r="895">
          <cell r="K895">
            <v>0</v>
          </cell>
          <cell r="M895" t="e">
            <v>#REF!</v>
          </cell>
          <cell r="N895" t="e">
            <v>#REF!</v>
          </cell>
          <cell r="O895" t="e">
            <v>#REF!</v>
          </cell>
        </row>
        <row r="897">
          <cell r="H897" t="e">
            <v>#REF!</v>
          </cell>
          <cell r="K897" t="e">
            <v>#REF!</v>
          </cell>
          <cell r="M897" t="e">
            <v>#REF!</v>
          </cell>
        </row>
        <row r="898">
          <cell r="H898" t="e">
            <v>#REF!</v>
          </cell>
          <cell r="K898">
            <v>-4</v>
          </cell>
          <cell r="O898" t="e">
            <v>#REF!</v>
          </cell>
        </row>
        <row r="899">
          <cell r="I899">
            <v>39817</v>
          </cell>
          <cell r="J899">
            <v>-4.2374999999998639</v>
          </cell>
          <cell r="K899">
            <v>3236.4068653846157</v>
          </cell>
          <cell r="M899">
            <v>4.9499999999998181</v>
          </cell>
          <cell r="N899">
            <v>3236.3926153846155</v>
          </cell>
          <cell r="O899">
            <v>-0.5</v>
          </cell>
          <cell r="P899">
            <v>899</v>
          </cell>
        </row>
        <row r="900">
          <cell r="I900">
            <v>39819</v>
          </cell>
          <cell r="J900">
            <v>0</v>
          </cell>
          <cell r="K900">
            <v>3236.4916153846157</v>
          </cell>
          <cell r="L900">
            <v>13714.454</v>
          </cell>
          <cell r="M900">
            <v>6.9499999999998181</v>
          </cell>
          <cell r="N900">
            <v>3235.3926153846155</v>
          </cell>
          <cell r="O900">
            <v>3238.8676153846154</v>
          </cell>
          <cell r="P900">
            <v>900</v>
          </cell>
        </row>
        <row r="901">
          <cell r="H901">
            <v>901</v>
          </cell>
          <cell r="I901">
            <v>75</v>
          </cell>
          <cell r="J901">
            <v>4.9499999999998181</v>
          </cell>
          <cell r="K901">
            <v>3236.3926153846155</v>
          </cell>
          <cell r="L901">
            <v>29734.842000000001</v>
          </cell>
          <cell r="M901">
            <v>3.5</v>
          </cell>
          <cell r="N901">
            <v>3236.1780000000008</v>
          </cell>
          <cell r="O901">
            <v>-2.3142857142829598E-2</v>
          </cell>
          <cell r="P901">
            <v>901</v>
          </cell>
        </row>
        <row r="902">
          <cell r="H902">
            <v>39821</v>
          </cell>
          <cell r="I902">
            <v>39821</v>
          </cell>
          <cell r="J902">
            <v>5.4704337005094104</v>
          </cell>
          <cell r="K902">
            <v>3236.1323985343606</v>
          </cell>
          <cell r="L902">
            <v>31419.101999999999</v>
          </cell>
          <cell r="M902">
            <v>4.5</v>
          </cell>
          <cell r="N902">
            <v>3236.154857142858</v>
          </cell>
          <cell r="O902">
            <v>3236.2590000000009</v>
          </cell>
          <cell r="P902">
            <v>902</v>
          </cell>
          <cell r="Q902">
            <v>-2.3142857142829598E-2</v>
          </cell>
        </row>
        <row r="903">
          <cell r="I903">
            <v>39823</v>
          </cell>
          <cell r="J903">
            <v>3.5</v>
          </cell>
          <cell r="K903">
            <v>3236.1780000000008</v>
          </cell>
          <cell r="L903">
            <v>25042.473000000002</v>
          </cell>
          <cell r="M903">
            <v>-4.2374999999998639</v>
          </cell>
          <cell r="N903">
            <v>3236.4068653846157</v>
          </cell>
          <cell r="O903">
            <v>0.66666666666666663</v>
          </cell>
          <cell r="P903">
            <v>903</v>
          </cell>
        </row>
        <row r="904">
          <cell r="H904">
            <v>39819</v>
          </cell>
          <cell r="I904">
            <v>39820</v>
          </cell>
          <cell r="J904">
            <v>3.5</v>
          </cell>
          <cell r="K904">
            <v>3236.3280000000009</v>
          </cell>
          <cell r="L904">
            <v>25042.473000000002</v>
          </cell>
          <cell r="M904">
            <v>-5.7374999999998639</v>
          </cell>
          <cell r="N904">
            <v>3235.4068653846157</v>
          </cell>
          <cell r="O904">
            <v>3239.2318653846155</v>
          </cell>
          <cell r="P904">
            <v>904</v>
          </cell>
        </row>
        <row r="905">
          <cell r="H905" t="e">
            <v>#REF!</v>
          </cell>
          <cell r="J905">
            <v>0</v>
          </cell>
          <cell r="K905">
            <v>3236.4090000000006</v>
          </cell>
          <cell r="L905">
            <v>13715.183000000001</v>
          </cell>
          <cell r="M905">
            <v>-3.5</v>
          </cell>
          <cell r="N905">
            <v>3236.1580000000008</v>
          </cell>
          <cell r="O905">
            <v>2.885714285685026E-2</v>
          </cell>
          <cell r="P905">
            <v>905</v>
          </cell>
        </row>
        <row r="906">
          <cell r="I906" t="e">
            <v>#REF!</v>
          </cell>
          <cell r="J906">
            <v>-3.5</v>
          </cell>
          <cell r="K906">
            <v>3236.3080000000009</v>
          </cell>
          <cell r="L906">
            <v>2387.9279999999999</v>
          </cell>
          <cell r="M906">
            <v>-4.5</v>
          </cell>
          <cell r="N906">
            <v>3236.129142857144</v>
          </cell>
          <cell r="O906">
            <v>3236.259</v>
          </cell>
          <cell r="P906">
            <v>906</v>
          </cell>
          <cell r="Q906">
            <v>-2.885714285685026E-2</v>
          </cell>
        </row>
        <row r="907">
          <cell r="I907" t="e">
            <v>#REF!</v>
          </cell>
          <cell r="J907">
            <v>-3.5</v>
          </cell>
          <cell r="K907">
            <v>3236.1580000000008</v>
          </cell>
          <cell r="L907">
            <v>2387.9279999999999</v>
          </cell>
          <cell r="M907">
            <v>4.6499999999996362</v>
          </cell>
          <cell r="N907">
            <v>0</v>
          </cell>
          <cell r="O907">
            <v>-695.9589247312374</v>
          </cell>
          <cell r="P907">
            <v>907</v>
          </cell>
        </row>
        <row r="908">
          <cell r="I908" t="e">
            <v>#REF!</v>
          </cell>
          <cell r="J908">
            <v>-4.6610551796996136</v>
          </cell>
          <cell r="K908">
            <v>3236.1244952648158</v>
          </cell>
          <cell r="L908">
            <v>-1369.4110000000001</v>
          </cell>
          <cell r="M908">
            <v>0</v>
          </cell>
          <cell r="N908">
            <v>3236.2090000000007</v>
          </cell>
          <cell r="O908">
            <v>3236.2090000000007</v>
          </cell>
          <cell r="P908">
            <v>908</v>
          </cell>
        </row>
        <row r="909">
          <cell r="H909">
            <v>39820</v>
          </cell>
          <cell r="I909">
            <v>0</v>
          </cell>
          <cell r="J909">
            <v>-4.2374999999998639</v>
          </cell>
          <cell r="K909">
            <v>3236.4068653846157</v>
          </cell>
          <cell r="L909">
            <v>1.3260000000000001</v>
          </cell>
          <cell r="M909">
            <v>0.13727426504794127</v>
          </cell>
          <cell r="N909" t="str">
            <v>&lt;=esp.prom.</v>
          </cell>
          <cell r="O909" t="e">
            <v>#N/A</v>
          </cell>
        </row>
        <row r="911">
          <cell r="H911" t="e">
            <v>#REF!</v>
          </cell>
          <cell r="K911" t="e">
            <v>#DIV/0!</v>
          </cell>
          <cell r="M911" t="e">
            <v>#DIV/0!</v>
          </cell>
        </row>
        <row r="912">
          <cell r="H912" t="e">
            <v>#REF!</v>
          </cell>
          <cell r="K912" t="e">
            <v>#DIV/0!</v>
          </cell>
          <cell r="O912" t="e">
            <v>#N/A</v>
          </cell>
        </row>
        <row r="913">
          <cell r="I913" t="e">
            <v>#REF!</v>
          </cell>
        </row>
        <row r="914">
          <cell r="I914" t="e">
            <v>#REF!</v>
          </cell>
          <cell r="K914" t="e">
            <v>#DIV/0!</v>
          </cell>
          <cell r="N914" t="e">
            <v>#N/A</v>
          </cell>
        </row>
        <row r="915">
          <cell r="I915">
            <v>39837</v>
          </cell>
          <cell r="J915">
            <v>-4.2374999999998639</v>
          </cell>
          <cell r="K915">
            <v>3235.5250192307694</v>
          </cell>
          <cell r="M915">
            <v>4.9499999999998181</v>
          </cell>
          <cell r="N915">
            <v>3235.5107692307693</v>
          </cell>
          <cell r="O915">
            <v>-0.5</v>
          </cell>
          <cell r="P915">
            <v>915</v>
          </cell>
        </row>
        <row r="916">
          <cell r="I916">
            <v>39839</v>
          </cell>
          <cell r="J916">
            <v>0</v>
          </cell>
          <cell r="K916">
            <v>3235.6097692307694</v>
          </cell>
          <cell r="L916">
            <v>13710.717000000001</v>
          </cell>
          <cell r="M916">
            <v>6.9499999999998181</v>
          </cell>
          <cell r="N916">
            <v>3234.5107692307693</v>
          </cell>
          <cell r="O916">
            <v>3237.9857692307692</v>
          </cell>
          <cell r="P916">
            <v>916</v>
          </cell>
        </row>
        <row r="917">
          <cell r="H917">
            <v>917</v>
          </cell>
          <cell r="I917">
            <v>76</v>
          </cell>
          <cell r="J917">
            <v>4.9499999999998181</v>
          </cell>
          <cell r="K917">
            <v>3235.5107692307693</v>
          </cell>
          <cell r="L917">
            <v>29726.74</v>
          </cell>
          <cell r="M917">
            <v>3.4</v>
          </cell>
          <cell r="N917">
            <v>3235.306</v>
          </cell>
          <cell r="O917">
            <v>-1.8529411764575336E-2</v>
          </cell>
          <cell r="P917">
            <v>917</v>
          </cell>
        </row>
        <row r="918">
          <cell r="H918">
            <v>39841</v>
          </cell>
          <cell r="I918">
            <v>39841</v>
          </cell>
          <cell r="J918">
            <v>5.4349513650664711</v>
          </cell>
          <cell r="K918">
            <v>3235.2682935482358</v>
          </cell>
          <cell r="L918">
            <v>31295.746999999999</v>
          </cell>
          <cell r="M918">
            <v>4.4000000000000004</v>
          </cell>
          <cell r="N918">
            <v>3235.2874705882355</v>
          </cell>
          <cell r="O918">
            <v>3235.3689999999997</v>
          </cell>
          <cell r="P918">
            <v>918</v>
          </cell>
          <cell r="Q918">
            <v>-1.8529411764575336E-2</v>
          </cell>
        </row>
        <row r="919">
          <cell r="H919" t="e">
            <v>#REF!</v>
          </cell>
          <cell r="I919">
            <v>39843</v>
          </cell>
          <cell r="J919">
            <v>3.4</v>
          </cell>
          <cell r="K919">
            <v>3235.306</v>
          </cell>
          <cell r="L919">
            <v>24712.095000000001</v>
          </cell>
          <cell r="M919">
            <v>-4.2374999999998639</v>
          </cell>
          <cell r="N919">
            <v>3235.5250192307694</v>
          </cell>
          <cell r="O919">
            <v>0.66666666666666663</v>
          </cell>
          <cell r="P919">
            <v>919</v>
          </cell>
        </row>
        <row r="920">
          <cell r="H920">
            <v>39839</v>
          </cell>
          <cell r="I920">
            <v>39840</v>
          </cell>
          <cell r="J920">
            <v>3.4</v>
          </cell>
          <cell r="K920">
            <v>3235.4560000000001</v>
          </cell>
          <cell r="L920">
            <v>24712.095000000001</v>
          </cell>
          <cell r="M920">
            <v>-5.7374999999998639</v>
          </cell>
          <cell r="N920">
            <v>3234.5250192307694</v>
          </cell>
          <cell r="O920">
            <v>3238.3500192307692</v>
          </cell>
          <cell r="P920">
            <v>920</v>
          </cell>
        </row>
        <row r="921">
          <cell r="I921" t="e">
            <v>#REF!</v>
          </cell>
          <cell r="J921">
            <v>0</v>
          </cell>
          <cell r="K921">
            <v>3235.5190000000002</v>
          </cell>
          <cell r="L921">
            <v>13711.438</v>
          </cell>
          <cell r="M921">
            <v>-3.45</v>
          </cell>
          <cell r="N921">
            <v>3235.306</v>
          </cell>
          <cell r="O921">
            <v>1.8260869565438043E-2</v>
          </cell>
          <cell r="P921">
            <v>921</v>
          </cell>
        </row>
        <row r="922">
          <cell r="I922" t="e">
            <v>#REF!</v>
          </cell>
          <cell r="J922">
            <v>-3.45</v>
          </cell>
          <cell r="K922">
            <v>3235.4560000000001</v>
          </cell>
          <cell r="L922">
            <v>2549.0059999999999</v>
          </cell>
          <cell r="M922">
            <v>-4.45</v>
          </cell>
          <cell r="N922">
            <v>3235.2877391304346</v>
          </cell>
          <cell r="O922">
            <v>3235.3690000000006</v>
          </cell>
          <cell r="P922">
            <v>922</v>
          </cell>
          <cell r="Q922">
            <v>-1.8260869565438043E-2</v>
          </cell>
        </row>
        <row r="923">
          <cell r="J923">
            <v>-3.45</v>
          </cell>
          <cell r="K923">
            <v>3235.306</v>
          </cell>
          <cell r="L923">
            <v>2549.0059999999999</v>
          </cell>
          <cell r="M923">
            <v>4.6499999999996362</v>
          </cell>
          <cell r="N923">
            <v>0</v>
          </cell>
          <cell r="O923">
            <v>-695.76752688177498</v>
          </cell>
          <cell r="P923">
            <v>923</v>
          </cell>
        </row>
        <row r="924">
          <cell r="J924">
            <v>-4.5974592517457982</v>
          </cell>
          <cell r="K924">
            <v>3235.2850463962723</v>
          </cell>
          <cell r="L924">
            <v>-1163.364</v>
          </cell>
          <cell r="M924">
            <v>0</v>
          </cell>
          <cell r="N924">
            <v>3235.3190000000004</v>
          </cell>
          <cell r="O924">
            <v>3235.3190000000004</v>
          </cell>
          <cell r="P924">
            <v>924</v>
          </cell>
        </row>
        <row r="925">
          <cell r="H925">
            <v>39840</v>
          </cell>
          <cell r="I925">
            <v>0</v>
          </cell>
          <cell r="J925">
            <v>-4.2374999999998639</v>
          </cell>
          <cell r="K925">
            <v>3235.5250192307694</v>
          </cell>
          <cell r="L925">
            <v>1.25</v>
          </cell>
          <cell r="M925">
            <v>0.1300734457013141</v>
          </cell>
          <cell r="N925" t="str">
            <v>&lt;=esp.prom.</v>
          </cell>
        </row>
        <row r="926">
          <cell r="H926" t="e">
            <v>#REF!</v>
          </cell>
          <cell r="K926">
            <v>-2.2999999999999998</v>
          </cell>
          <cell r="O926" t="e">
            <v>#REF!</v>
          </cell>
        </row>
        <row r="927">
          <cell r="I927" t="e">
            <v>#REF!</v>
          </cell>
        </row>
        <row r="928">
          <cell r="I928" t="e">
            <v>#REF!</v>
          </cell>
          <cell r="K928" t="e">
            <v>#REF!</v>
          </cell>
          <cell r="N928" t="e">
            <v>#REF!</v>
          </cell>
        </row>
        <row r="929">
          <cell r="I929" t="e">
            <v>#REF!</v>
          </cell>
          <cell r="K929">
            <v>2.9299999999999997</v>
          </cell>
          <cell r="O929" t="e">
            <v>#REF!</v>
          </cell>
        </row>
        <row r="930">
          <cell r="K930">
            <v>0</v>
          </cell>
          <cell r="M930" t="e">
            <v>#REF!</v>
          </cell>
          <cell r="N930" t="e">
            <v>#REF!</v>
          </cell>
          <cell r="O930" t="e">
            <v>#REF!</v>
          </cell>
        </row>
        <row r="931">
          <cell r="I931">
            <v>39857</v>
          </cell>
          <cell r="J931">
            <v>-4.2374999999998639</v>
          </cell>
          <cell r="K931">
            <v>3234.6431730769232</v>
          </cell>
          <cell r="M931">
            <v>4.9499999999998181</v>
          </cell>
          <cell r="N931">
            <v>3234.7279230769232</v>
          </cell>
          <cell r="O931">
            <v>-0.5</v>
          </cell>
          <cell r="P931">
            <v>931</v>
          </cell>
        </row>
        <row r="932">
          <cell r="H932" t="e">
            <v>#REF!</v>
          </cell>
          <cell r="I932">
            <v>39859</v>
          </cell>
          <cell r="J932">
            <v>0</v>
          </cell>
          <cell r="K932">
            <v>3234.7279230769232</v>
          </cell>
          <cell r="L932">
            <v>13706.98</v>
          </cell>
          <cell r="M932">
            <v>6.9499999999998181</v>
          </cell>
          <cell r="N932">
            <v>3233.7279230769232</v>
          </cell>
          <cell r="O932">
            <v>3237.2029230769231</v>
          </cell>
          <cell r="P932">
            <v>932</v>
          </cell>
        </row>
        <row r="933">
          <cell r="H933">
            <v>933</v>
          </cell>
          <cell r="I933">
            <v>77</v>
          </cell>
          <cell r="J933">
            <v>4.9499999999998181</v>
          </cell>
          <cell r="K933">
            <v>3234.7279230769232</v>
          </cell>
          <cell r="L933">
            <v>29718.883000000002</v>
          </cell>
          <cell r="M933">
            <v>3.45</v>
          </cell>
          <cell r="N933">
            <v>3234.4940000000001</v>
          </cell>
          <cell r="O933">
            <v>-1.4492753625745536E-3</v>
          </cell>
          <cell r="P933">
            <v>933</v>
          </cell>
        </row>
        <row r="934">
          <cell r="H934">
            <v>39861</v>
          </cell>
          <cell r="I934">
            <v>39861</v>
          </cell>
          <cell r="J934">
            <v>5.4235666368519624</v>
          </cell>
          <cell r="K934">
            <v>3234.491139758497</v>
          </cell>
          <cell r="L934">
            <v>31250.686000000002</v>
          </cell>
          <cell r="M934">
            <v>4.45</v>
          </cell>
          <cell r="N934">
            <v>3234.4925507246376</v>
          </cell>
          <cell r="O934">
            <v>3234.4990000000012</v>
          </cell>
          <cell r="P934">
            <v>934</v>
          </cell>
          <cell r="Q934">
            <v>-1.4492753625745536E-3</v>
          </cell>
        </row>
        <row r="935">
          <cell r="I935">
            <v>39863</v>
          </cell>
          <cell r="J935">
            <v>3.45</v>
          </cell>
          <cell r="K935">
            <v>3234.4940000000001</v>
          </cell>
          <cell r="L935">
            <v>24867.199000000001</v>
          </cell>
          <cell r="M935">
            <v>-4.2374999999998639</v>
          </cell>
          <cell r="N935">
            <v>3234.6431730769232</v>
          </cell>
          <cell r="O935">
            <v>0.66666666666666663</v>
          </cell>
          <cell r="P935">
            <v>935</v>
          </cell>
        </row>
        <row r="936">
          <cell r="H936">
            <v>39859</v>
          </cell>
          <cell r="I936">
            <v>39860</v>
          </cell>
          <cell r="J936">
            <v>3.45</v>
          </cell>
          <cell r="K936">
            <v>3234.6440000000002</v>
          </cell>
          <cell r="L936">
            <v>24867.199000000001</v>
          </cell>
          <cell r="M936">
            <v>-5.7374999999998639</v>
          </cell>
          <cell r="N936">
            <v>3233.6431730769232</v>
          </cell>
          <cell r="O936">
            <v>3237.468173076923</v>
          </cell>
          <cell r="P936">
            <v>936</v>
          </cell>
        </row>
        <row r="937">
          <cell r="J937">
            <v>0</v>
          </cell>
          <cell r="K937">
            <v>3234.6490000000003</v>
          </cell>
          <cell r="L937">
            <v>13707.669</v>
          </cell>
          <cell r="M937">
            <v>-3.5</v>
          </cell>
          <cell r="N937">
            <v>3234.4540000000002</v>
          </cell>
          <cell r="O937">
            <v>1.285714285722861E-2</v>
          </cell>
          <cell r="P937">
            <v>937</v>
          </cell>
        </row>
        <row r="938">
          <cell r="J938">
            <v>-3.5</v>
          </cell>
          <cell r="K938">
            <v>3234.6040000000003</v>
          </cell>
          <cell r="L938">
            <v>2386.4760000000001</v>
          </cell>
          <cell r="M938">
            <v>-4.5</v>
          </cell>
          <cell r="N938">
            <v>3234.4411428571429</v>
          </cell>
          <cell r="O938">
            <v>3234.4990000000007</v>
          </cell>
          <cell r="P938">
            <v>938</v>
          </cell>
          <cell r="Q938">
            <v>-1.285714285722861E-2</v>
          </cell>
        </row>
        <row r="939">
          <cell r="H939" t="e">
            <v>#REF!</v>
          </cell>
          <cell r="J939">
            <v>-3.5</v>
          </cell>
          <cell r="K939">
            <v>3234.4540000000002</v>
          </cell>
          <cell r="L939">
            <v>2386.4760000000001</v>
          </cell>
          <cell r="M939">
            <v>4.6499999999996362</v>
          </cell>
          <cell r="N939">
            <v>0</v>
          </cell>
          <cell r="O939">
            <v>-695.58043010758138</v>
          </cell>
          <cell r="P939">
            <v>939</v>
          </cell>
        </row>
        <row r="940">
          <cell r="H940" t="e">
            <v>#REF!</v>
          </cell>
          <cell r="J940">
            <v>-4.5413426522488161</v>
          </cell>
          <cell r="K940">
            <v>3234.4406113087571</v>
          </cell>
          <cell r="L940">
            <v>-981.69200000000001</v>
          </cell>
          <cell r="M940">
            <v>0</v>
          </cell>
          <cell r="N940">
            <v>3234.4490000000005</v>
          </cell>
          <cell r="O940">
            <v>3234.4490000000005</v>
          </cell>
          <cell r="P940">
            <v>940</v>
          </cell>
        </row>
        <row r="941">
          <cell r="H941">
            <v>39860</v>
          </cell>
          <cell r="I941">
            <v>0</v>
          </cell>
          <cell r="J941">
            <v>-4.2374999999998639</v>
          </cell>
          <cell r="K941">
            <v>3234.6431730769232</v>
          </cell>
          <cell r="L941">
            <v>1.1000000000000001</v>
          </cell>
          <cell r="M941">
            <v>0.11486805481188254</v>
          </cell>
          <cell r="N941" t="str">
            <v>&lt;=esp.prom.</v>
          </cell>
        </row>
        <row r="942">
          <cell r="I942" t="e">
            <v>#REF!</v>
          </cell>
          <cell r="K942" t="e">
            <v>#REF!</v>
          </cell>
          <cell r="N942" t="e">
            <v>#REF!</v>
          </cell>
        </row>
        <row r="943">
          <cell r="I943" t="e">
            <v>#REF!</v>
          </cell>
          <cell r="K943">
            <v>2.48</v>
          </cell>
          <cell r="O943" t="e">
            <v>#REF!</v>
          </cell>
        </row>
        <row r="944">
          <cell r="K944">
            <v>0</v>
          </cell>
          <cell r="M944" t="e">
            <v>#REF!</v>
          </cell>
          <cell r="N944" t="e">
            <v>#REF!</v>
          </cell>
          <cell r="O944" t="e">
            <v>#REF!</v>
          </cell>
        </row>
        <row r="946">
          <cell r="H946" t="e">
            <v>#REF!</v>
          </cell>
          <cell r="K946" t="e">
            <v>#REF!</v>
          </cell>
          <cell r="M946" t="e">
            <v>#REF!</v>
          </cell>
        </row>
        <row r="947">
          <cell r="H947" t="e">
            <v>#REF!</v>
          </cell>
          <cell r="I947">
            <v>39877</v>
          </cell>
          <cell r="J947">
            <v>-4.6874999999998632</v>
          </cell>
          <cell r="K947">
            <v>3233.7054519230774</v>
          </cell>
          <cell r="M947">
            <v>4.9499999999998181</v>
          </cell>
          <cell r="N947">
            <v>3233.9945769230771</v>
          </cell>
          <cell r="O947">
            <v>-0.5</v>
          </cell>
          <cell r="P947">
            <v>947</v>
          </cell>
        </row>
        <row r="948">
          <cell r="I948">
            <v>39879</v>
          </cell>
          <cell r="J948">
            <v>0</v>
          </cell>
          <cell r="K948">
            <v>3233.8460769230774</v>
          </cell>
          <cell r="L948">
            <v>15158.324000000001</v>
          </cell>
          <cell r="M948">
            <v>6.9499999999998181</v>
          </cell>
          <cell r="N948">
            <v>3232.9945769230771</v>
          </cell>
          <cell r="O948">
            <v>3236.4695769230771</v>
          </cell>
          <cell r="P948">
            <v>948</v>
          </cell>
        </row>
        <row r="949">
          <cell r="H949">
            <v>949</v>
          </cell>
          <cell r="I949">
            <v>78</v>
          </cell>
          <cell r="J949">
            <v>4.9499999999998181</v>
          </cell>
          <cell r="K949">
            <v>3233.9945769230771</v>
          </cell>
          <cell r="L949">
            <v>31166.23</v>
          </cell>
          <cell r="M949">
            <v>3.7</v>
          </cell>
          <cell r="N949">
            <v>3233.7180000000008</v>
          </cell>
          <cell r="O949">
            <v>3.486486486508511E-2</v>
          </cell>
          <cell r="P949">
            <v>949</v>
          </cell>
        </row>
        <row r="950">
          <cell r="H950">
            <v>39881</v>
          </cell>
          <cell r="I950">
            <v>39881</v>
          </cell>
          <cell r="J950">
            <v>5.3856162786159354</v>
          </cell>
          <cell r="K950">
            <v>3233.7767687837691</v>
          </cell>
          <cell r="L950">
            <v>32574.963</v>
          </cell>
          <cell r="M950">
            <v>4.7</v>
          </cell>
          <cell r="N950">
            <v>3233.7528648648658</v>
          </cell>
          <cell r="O950">
            <v>3233.5889999999999</v>
          </cell>
          <cell r="P950">
            <v>950</v>
          </cell>
          <cell r="Q950">
            <v>3.486486486508511E-2</v>
          </cell>
        </row>
        <row r="951">
          <cell r="I951">
            <v>39883</v>
          </cell>
          <cell r="J951">
            <v>3.7</v>
          </cell>
          <cell r="K951">
            <v>3233.7180000000008</v>
          </cell>
          <cell r="L951">
            <v>27124.106</v>
          </cell>
          <cell r="M951">
            <v>-4.6874999999998632</v>
          </cell>
          <cell r="N951">
            <v>3233.7054519230774</v>
          </cell>
          <cell r="O951">
            <v>0.66666666666666663</v>
          </cell>
          <cell r="P951">
            <v>951</v>
          </cell>
        </row>
        <row r="952">
          <cell r="H952">
            <v>39879</v>
          </cell>
          <cell r="I952">
            <v>39880</v>
          </cell>
          <cell r="J952">
            <v>3.7</v>
          </cell>
          <cell r="K952">
            <v>3233.8680000000008</v>
          </cell>
          <cell r="L952">
            <v>27124.106</v>
          </cell>
          <cell r="M952">
            <v>-6.1874999999998632</v>
          </cell>
          <cell r="N952">
            <v>3232.7054519230774</v>
          </cell>
          <cell r="O952">
            <v>3236.8304519230774</v>
          </cell>
          <cell r="P952">
            <v>952</v>
          </cell>
        </row>
        <row r="953">
          <cell r="H953" t="e">
            <v>#REF!</v>
          </cell>
          <cell r="J953">
            <v>0</v>
          </cell>
          <cell r="K953">
            <v>3233.7390000000005</v>
          </cell>
          <cell r="L953">
            <v>15159.032999999999</v>
          </cell>
          <cell r="M953">
            <v>-3.9</v>
          </cell>
          <cell r="N953">
            <v>3233.4780000000005</v>
          </cell>
          <cell r="O953">
            <v>2.8461538461669975E-2</v>
          </cell>
          <cell r="P953">
            <v>953</v>
          </cell>
        </row>
        <row r="954">
          <cell r="H954" t="e">
            <v>#REF!</v>
          </cell>
          <cell r="J954">
            <v>-3.9</v>
          </cell>
          <cell r="K954">
            <v>3233.6280000000006</v>
          </cell>
          <cell r="L954">
            <v>2547.6669999999999</v>
          </cell>
          <cell r="M954">
            <v>-4.9000000000000004</v>
          </cell>
          <cell r="N954">
            <v>3233.4495384615389</v>
          </cell>
          <cell r="O954">
            <v>3233.5890000000009</v>
          </cell>
          <cell r="P954">
            <v>954</v>
          </cell>
          <cell r="Q954">
            <v>-2.8461538461669975E-2</v>
          </cell>
        </row>
        <row r="955">
          <cell r="I955" t="e">
            <v>#REF!</v>
          </cell>
          <cell r="J955">
            <v>-3.9</v>
          </cell>
          <cell r="K955">
            <v>3233.4780000000005</v>
          </cell>
          <cell r="L955">
            <v>2547.6669999999999</v>
          </cell>
          <cell r="M955">
            <v>4.6499999999996362</v>
          </cell>
          <cell r="N955">
            <v>0</v>
          </cell>
          <cell r="O955">
            <v>-695.38473118285026</v>
          </cell>
          <cell r="P955">
            <v>955</v>
          </cell>
        </row>
        <row r="956">
          <cell r="I956" t="e">
            <v>#REF!</v>
          </cell>
          <cell r="J956">
            <v>-5.0790126556854149</v>
          </cell>
          <cell r="K956">
            <v>3233.4444434859538</v>
          </cell>
          <cell r="L956">
            <v>-1264.625</v>
          </cell>
          <cell r="M956">
            <v>0</v>
          </cell>
          <cell r="N956">
            <v>3233.5390000000007</v>
          </cell>
          <cell r="O956">
            <v>3233.5390000000007</v>
          </cell>
          <cell r="P956">
            <v>956</v>
          </cell>
        </row>
        <row r="957">
          <cell r="H957">
            <v>39880</v>
          </cell>
          <cell r="I957">
            <v>0</v>
          </cell>
          <cell r="J957">
            <v>-4.6874999999998632</v>
          </cell>
          <cell r="K957">
            <v>3233.7054519230774</v>
          </cell>
          <cell r="L957">
            <v>1.361</v>
          </cell>
          <cell r="M957">
            <v>0.1354085434879162</v>
          </cell>
          <cell r="N957" t="str">
            <v>&lt;=esp.prom.</v>
          </cell>
          <cell r="O957" t="e">
            <v>#REF!</v>
          </cell>
        </row>
        <row r="958">
          <cell r="K958">
            <v>0</v>
          </cell>
          <cell r="M958" t="e">
            <v>#REF!</v>
          </cell>
          <cell r="N958" t="e">
            <v>#REF!</v>
          </cell>
          <cell r="O958" t="e">
            <v>#REF!</v>
          </cell>
        </row>
        <row r="960">
          <cell r="H960" t="e">
            <v>#REF!</v>
          </cell>
          <cell r="K960" t="e">
            <v>#REF!</v>
          </cell>
          <cell r="M960" t="e">
            <v>#REF!</v>
          </cell>
        </row>
        <row r="961">
          <cell r="H961" t="e">
            <v>#REF!</v>
          </cell>
          <cell r="K961">
            <v>-5.85</v>
          </cell>
          <cell r="O961" t="e">
            <v>#REF!</v>
          </cell>
        </row>
        <row r="962">
          <cell r="I962" t="e">
            <v>#REF!</v>
          </cell>
        </row>
        <row r="963">
          <cell r="I963">
            <v>39887</v>
          </cell>
          <cell r="J963">
            <v>-4.9124999999998629</v>
          </cell>
          <cell r="K963">
            <v>3233.1840913461542</v>
          </cell>
          <cell r="M963">
            <v>4.9499999999998181</v>
          </cell>
          <cell r="N963">
            <v>3233.6279038461539</v>
          </cell>
          <cell r="O963">
            <v>-0.5</v>
          </cell>
          <cell r="P963">
            <v>963</v>
          </cell>
        </row>
        <row r="964">
          <cell r="I964">
            <v>39889</v>
          </cell>
          <cell r="J964">
            <v>0</v>
          </cell>
          <cell r="K964">
            <v>3233.405153846154</v>
          </cell>
          <cell r="L964">
            <v>15883.56</v>
          </cell>
          <cell r="M964">
            <v>6.9499999999998181</v>
          </cell>
          <cell r="N964">
            <v>3232.6279038461539</v>
          </cell>
          <cell r="O964">
            <v>3236.1029038461538</v>
          </cell>
          <cell r="P964">
            <v>964</v>
          </cell>
        </row>
        <row r="965">
          <cell r="H965">
            <v>965</v>
          </cell>
          <cell r="I965">
            <v>79</v>
          </cell>
          <cell r="J965">
            <v>4.9499999999998181</v>
          </cell>
          <cell r="K965">
            <v>3233.6279038461539</v>
          </cell>
          <cell r="L965">
            <v>31889.467000000001</v>
          </cell>
          <cell r="M965">
            <v>3.6</v>
          </cell>
          <cell r="N965">
            <v>3233.3110000000006</v>
          </cell>
          <cell r="O965">
            <v>5.611111111102221E-2</v>
          </cell>
          <cell r="P965">
            <v>965</v>
          </cell>
        </row>
        <row r="966">
          <cell r="H966">
            <v>39891</v>
          </cell>
          <cell r="I966">
            <v>39891</v>
          </cell>
          <cell r="J966">
            <v>5.3836432797964457</v>
          </cell>
          <cell r="K966">
            <v>3233.4110822062557</v>
          </cell>
          <cell r="L966">
            <v>33291.661</v>
          </cell>
          <cell r="M966">
            <v>4.5999999999999996</v>
          </cell>
          <cell r="N966">
            <v>3233.3671111111116</v>
          </cell>
          <cell r="O966">
            <v>3233.1090000000008</v>
          </cell>
          <cell r="P966">
            <v>966</v>
          </cell>
          <cell r="Q966">
            <v>5.611111111102221E-2</v>
          </cell>
        </row>
        <row r="967">
          <cell r="H967" t="e">
            <v>#REF!</v>
          </cell>
          <cell r="I967">
            <v>39893</v>
          </cell>
          <cell r="J967">
            <v>3.6</v>
          </cell>
          <cell r="K967">
            <v>3233.3110000000006</v>
          </cell>
          <cell r="L967">
            <v>27524.498</v>
          </cell>
          <cell r="M967">
            <v>-4.9124999999998629</v>
          </cell>
          <cell r="N967">
            <v>3233.1840913461542</v>
          </cell>
          <cell r="O967">
            <v>0.66666666666666663</v>
          </cell>
          <cell r="P967">
            <v>967</v>
          </cell>
        </row>
        <row r="968">
          <cell r="H968">
            <v>39889</v>
          </cell>
          <cell r="I968">
            <v>39890</v>
          </cell>
          <cell r="J968">
            <v>3.6</v>
          </cell>
          <cell r="K968">
            <v>3233.4610000000007</v>
          </cell>
          <cell r="L968">
            <v>27524.498</v>
          </cell>
          <cell r="M968">
            <v>-6.4124999999998629</v>
          </cell>
          <cell r="N968">
            <v>3232.1840913461542</v>
          </cell>
          <cell r="O968">
            <v>3236.4590913461543</v>
          </cell>
          <cell r="P968">
            <v>968</v>
          </cell>
        </row>
        <row r="969">
          <cell r="I969" t="e">
            <v>#REF!</v>
          </cell>
          <cell r="J969">
            <v>0</v>
          </cell>
          <cell r="K969">
            <v>3233.2590000000005</v>
          </cell>
          <cell r="L969">
            <v>15884.402</v>
          </cell>
          <cell r="M969">
            <v>-4</v>
          </cell>
          <cell r="N969">
            <v>3232.9610000000007</v>
          </cell>
          <cell r="O969">
            <v>3.6999999999807187E-2</v>
          </cell>
          <cell r="P969">
            <v>969</v>
          </cell>
        </row>
        <row r="970">
          <cell r="I970" t="e">
            <v>#REF!</v>
          </cell>
          <cell r="J970">
            <v>-4</v>
          </cell>
          <cell r="K970">
            <v>3233.1110000000008</v>
          </cell>
          <cell r="L970">
            <v>2951.6619999999998</v>
          </cell>
          <cell r="M970">
            <v>-5</v>
          </cell>
          <cell r="N970">
            <v>3232.9240000000009</v>
          </cell>
          <cell r="O970">
            <v>3233.1089999999999</v>
          </cell>
          <cell r="P970">
            <v>970</v>
          </cell>
          <cell r="Q970">
            <v>-3.6999999999807187E-2</v>
          </cell>
        </row>
        <row r="971">
          <cell r="I971" t="e">
            <v>#REF!</v>
          </cell>
          <cell r="J971">
            <v>-4</v>
          </cell>
          <cell r="K971">
            <v>3232.9610000000007</v>
          </cell>
          <cell r="L971">
            <v>2951.6619999999998</v>
          </cell>
          <cell r="M971">
            <v>4.6499999999996362</v>
          </cell>
          <cell r="N971">
            <v>0</v>
          </cell>
          <cell r="O971">
            <v>-695.28150537639863</v>
          </cell>
          <cell r="P971">
            <v>971</v>
          </cell>
        </row>
        <row r="972">
          <cell r="J972">
            <v>-5.3204203485760093</v>
          </cell>
          <cell r="K972">
            <v>3232.9121444471039</v>
          </cell>
          <cell r="L972">
            <v>-1317.173</v>
          </cell>
          <cell r="M972">
            <v>0</v>
          </cell>
          <cell r="N972">
            <v>3233.0590000000007</v>
          </cell>
          <cell r="O972">
            <v>3233.0590000000007</v>
          </cell>
          <cell r="P972">
            <v>972</v>
          </cell>
        </row>
        <row r="973">
          <cell r="H973">
            <v>39890</v>
          </cell>
          <cell r="I973">
            <v>0</v>
          </cell>
          <cell r="J973">
            <v>-4.9124999999998629</v>
          </cell>
          <cell r="K973">
            <v>3233.1840913461542</v>
          </cell>
          <cell r="L973">
            <v>1.653</v>
          </cell>
          <cell r="M973">
            <v>0.16074634828344792</v>
          </cell>
          <cell r="N973" t="str">
            <v>&lt;=esp.prom.</v>
          </cell>
        </row>
        <row r="974">
          <cell r="H974" t="e">
            <v>#REF!</v>
          </cell>
          <cell r="K974" t="e">
            <v>#REF!</v>
          </cell>
          <cell r="M974" t="e">
            <v>#REF!</v>
          </cell>
        </row>
        <row r="975">
          <cell r="H975" t="e">
            <v>#REF!</v>
          </cell>
          <cell r="K975">
            <v>-5.25</v>
          </cell>
          <cell r="O975" t="e">
            <v>#REF!</v>
          </cell>
        </row>
        <row r="976">
          <cell r="I976" t="e">
            <v>#REF!</v>
          </cell>
        </row>
        <row r="977">
          <cell r="I977" t="e">
            <v>#REF!</v>
          </cell>
          <cell r="K977" t="e">
            <v>#REF!</v>
          </cell>
          <cell r="N977" t="e">
            <v>#REF!</v>
          </cell>
        </row>
        <row r="978">
          <cell r="I978" t="e">
            <v>#REF!</v>
          </cell>
          <cell r="K978">
            <v>3.5</v>
          </cell>
          <cell r="O978" t="e">
            <v>#REF!</v>
          </cell>
        </row>
        <row r="979">
          <cell r="I979">
            <v>39897</v>
          </cell>
          <cell r="J979">
            <v>-5.1374999999998634</v>
          </cell>
          <cell r="K979">
            <v>3232.6559807692311</v>
          </cell>
          <cell r="M979">
            <v>4.9499999999998181</v>
          </cell>
          <cell r="N979">
            <v>3233.2612307692311</v>
          </cell>
          <cell r="O979">
            <v>-0.5</v>
          </cell>
          <cell r="P979">
            <v>979</v>
          </cell>
        </row>
        <row r="980">
          <cell r="I980">
            <v>39899</v>
          </cell>
          <cell r="J980">
            <v>0</v>
          </cell>
          <cell r="K980">
            <v>3232.9642307692311</v>
          </cell>
          <cell r="L980">
            <v>16608.562000000002</v>
          </cell>
          <cell r="M980">
            <v>6.9499999999998181</v>
          </cell>
          <cell r="N980">
            <v>3232.2612307692311</v>
          </cell>
          <cell r="O980">
            <v>3235.736230769231</v>
          </cell>
          <cell r="P980">
            <v>980</v>
          </cell>
        </row>
        <row r="981">
          <cell r="H981">
            <v>981</v>
          </cell>
          <cell r="I981">
            <v>80</v>
          </cell>
          <cell r="J981">
            <v>4.9499999999998181</v>
          </cell>
          <cell r="K981">
            <v>3233.2612307692311</v>
          </cell>
          <cell r="L981">
            <v>32612.47</v>
          </cell>
          <cell r="M981">
            <v>3.7</v>
          </cell>
          <cell r="N981">
            <v>3232.8920000000007</v>
          </cell>
          <cell r="O981">
            <v>5.6216216216398607E-2</v>
          </cell>
          <cell r="P981">
            <v>981</v>
          </cell>
        </row>
        <row r="982">
          <cell r="H982">
            <v>39901</v>
          </cell>
          <cell r="I982">
            <v>39901</v>
          </cell>
          <cell r="J982">
            <v>5.4874897211615288</v>
          </cell>
          <cell r="K982">
            <v>3232.9924859086505</v>
          </cell>
          <cell r="L982">
            <v>34350.241999999998</v>
          </cell>
          <cell r="M982">
            <v>4.7</v>
          </cell>
          <cell r="N982">
            <v>3232.9482162162171</v>
          </cell>
          <cell r="O982">
            <v>3232.6840000000002</v>
          </cell>
          <cell r="P982">
            <v>982</v>
          </cell>
          <cell r="Q982">
            <v>5.6216216216398607E-2</v>
          </cell>
        </row>
        <row r="983">
          <cell r="I983">
            <v>39903</v>
          </cell>
          <cell r="J983">
            <v>3.7</v>
          </cell>
          <cell r="K983">
            <v>3232.8920000000007</v>
          </cell>
          <cell r="L983">
            <v>28571.391</v>
          </cell>
          <cell r="M983">
            <v>-5.1374999999998634</v>
          </cell>
          <cell r="N983">
            <v>3232.6559807692311</v>
          </cell>
          <cell r="O983">
            <v>0.66666666666666663</v>
          </cell>
          <cell r="P983">
            <v>983</v>
          </cell>
        </row>
        <row r="984">
          <cell r="H984">
            <v>39899</v>
          </cell>
          <cell r="I984">
            <v>39900</v>
          </cell>
          <cell r="J984">
            <v>3.7</v>
          </cell>
          <cell r="K984">
            <v>3233.0420000000008</v>
          </cell>
          <cell r="L984">
            <v>28571.391</v>
          </cell>
          <cell r="M984">
            <v>-6.6374999999998634</v>
          </cell>
          <cell r="N984">
            <v>3231.6559807692311</v>
          </cell>
          <cell r="O984">
            <v>3236.0809807692308</v>
          </cell>
          <cell r="P984">
            <v>984</v>
          </cell>
        </row>
        <row r="985">
          <cell r="I985" t="e">
            <v>#REF!</v>
          </cell>
          <cell r="J985">
            <v>0</v>
          </cell>
          <cell r="K985">
            <v>3232.8340000000007</v>
          </cell>
          <cell r="L985">
            <v>16609.52</v>
          </cell>
          <cell r="M985">
            <v>-3.9</v>
          </cell>
          <cell r="N985">
            <v>3232.4720000000007</v>
          </cell>
          <cell r="O985">
            <v>5.4358974358819957E-2</v>
          </cell>
          <cell r="P985">
            <v>985</v>
          </cell>
        </row>
        <row r="986">
          <cell r="J986">
            <v>-3.9</v>
          </cell>
          <cell r="K986">
            <v>3232.6220000000008</v>
          </cell>
          <cell r="L986">
            <v>4001.8809999999999</v>
          </cell>
          <cell r="M986">
            <v>-4.9000000000000004</v>
          </cell>
          <cell r="N986">
            <v>3232.4176410256418</v>
          </cell>
          <cell r="O986">
            <v>3232.6840000000002</v>
          </cell>
          <cell r="P986">
            <v>986</v>
          </cell>
          <cell r="Q986">
            <v>-5.4358974358819957E-2</v>
          </cell>
        </row>
        <row r="987">
          <cell r="J987">
            <v>-3.9</v>
          </cell>
          <cell r="K987">
            <v>3232.4720000000007</v>
          </cell>
          <cell r="L987">
            <v>4001.8809999999999</v>
          </cell>
          <cell r="M987">
            <v>4.6499999999996362</v>
          </cell>
          <cell r="N987">
            <v>0</v>
          </cell>
          <cell r="O987">
            <v>-695.19010752693634</v>
          </cell>
          <cell r="P987">
            <v>987</v>
          </cell>
        </row>
        <row r="988">
          <cell r="H988" t="e">
            <v>#REF!</v>
          </cell>
          <cell r="J988">
            <v>-5.5478329145711811</v>
          </cell>
          <cell r="K988">
            <v>3232.38242549285</v>
          </cell>
          <cell r="L988">
            <v>-1324.6189999999999</v>
          </cell>
          <cell r="M988">
            <v>0</v>
          </cell>
          <cell r="N988">
            <v>3232.6340000000009</v>
          </cell>
          <cell r="O988">
            <v>3232.6340000000009</v>
          </cell>
          <cell r="P988">
            <v>988</v>
          </cell>
        </row>
        <row r="989">
          <cell r="H989">
            <v>39900</v>
          </cell>
          <cell r="I989">
            <v>0</v>
          </cell>
          <cell r="J989">
            <v>-5.1374999999998634</v>
          </cell>
          <cell r="K989">
            <v>3232.6559807692311</v>
          </cell>
          <cell r="L989">
            <v>1.79</v>
          </cell>
          <cell r="M989">
            <v>0.16948492451685404</v>
          </cell>
          <cell r="N989" t="str">
            <v>&lt;=esp.prom.</v>
          </cell>
          <cell r="O989" t="e">
            <v>#REF!</v>
          </cell>
        </row>
        <row r="990">
          <cell r="I990" t="e">
            <v>#REF!</v>
          </cell>
        </row>
        <row r="991">
          <cell r="I991" t="e">
            <v>#REF!</v>
          </cell>
          <cell r="K991" t="e">
            <v>#REF!</v>
          </cell>
          <cell r="N991" t="e">
            <v>#REF!</v>
          </cell>
        </row>
        <row r="992">
          <cell r="I992" t="e">
            <v>#REF!</v>
          </cell>
          <cell r="K992">
            <v>3.5</v>
          </cell>
          <cell r="O992" t="e">
            <v>#REF!</v>
          </cell>
        </row>
        <row r="993">
          <cell r="K993">
            <v>0</v>
          </cell>
          <cell r="M993" t="e">
            <v>#REF!</v>
          </cell>
          <cell r="N993" t="e">
            <v>#REF!</v>
          </cell>
          <cell r="O993" t="e">
            <v>#REF!</v>
          </cell>
        </row>
        <row r="995">
          <cell r="H995" t="e">
            <v>#REF!</v>
          </cell>
          <cell r="I995">
            <v>39907</v>
          </cell>
          <cell r="J995">
            <v>-5.2874999999998638</v>
          </cell>
          <cell r="K995">
            <v>3232.2060576923077</v>
          </cell>
          <cell r="M995">
            <v>4.9499999999998181</v>
          </cell>
          <cell r="N995">
            <v>3232.8203076923078</v>
          </cell>
          <cell r="O995">
            <v>-0.5</v>
          </cell>
          <cell r="P995">
            <v>995</v>
          </cell>
        </row>
        <row r="996">
          <cell r="H996" t="e">
            <v>#REF!</v>
          </cell>
          <cell r="I996">
            <v>39909</v>
          </cell>
          <cell r="J996">
            <v>0</v>
          </cell>
          <cell r="K996">
            <v>3232.5233076923078</v>
          </cell>
          <cell r="L996">
            <v>17091.128000000001</v>
          </cell>
          <cell r="M996">
            <v>6.9499999999998181</v>
          </cell>
          <cell r="N996">
            <v>3231.8203076923078</v>
          </cell>
          <cell r="O996">
            <v>3235.2953076923077</v>
          </cell>
          <cell r="P996">
            <v>996</v>
          </cell>
        </row>
        <row r="997">
          <cell r="H997">
            <v>997</v>
          </cell>
          <cell r="I997">
            <v>81</v>
          </cell>
          <cell r="J997">
            <v>4.9499999999998181</v>
          </cell>
          <cell r="K997">
            <v>3232.8203076923078</v>
          </cell>
          <cell r="L997">
            <v>33092.853000000003</v>
          </cell>
          <cell r="M997">
            <v>3.8</v>
          </cell>
          <cell r="N997">
            <v>3232.4320000000002</v>
          </cell>
          <cell r="O997">
            <v>5.2105263157955051E-2</v>
          </cell>
          <cell r="P997">
            <v>997</v>
          </cell>
        </row>
        <row r="998">
          <cell r="H998">
            <v>39911</v>
          </cell>
          <cell r="I998">
            <v>39911</v>
          </cell>
          <cell r="J998">
            <v>5.5447899098037334</v>
          </cell>
          <cell r="K998">
            <v>3232.5229127374059</v>
          </cell>
          <cell r="L998">
            <v>35015.612999999998</v>
          </cell>
          <cell r="M998">
            <v>4.8</v>
          </cell>
          <cell r="N998">
            <v>3232.4841052631582</v>
          </cell>
          <cell r="O998">
            <v>3232.2339999999999</v>
          </cell>
          <cell r="P998">
            <v>998</v>
          </cell>
          <cell r="Q998">
            <v>5.2105263157955051E-2</v>
          </cell>
        </row>
        <row r="999">
          <cell r="I999">
            <v>39913</v>
          </cell>
          <cell r="J999">
            <v>3.8</v>
          </cell>
          <cell r="K999">
            <v>3232.4320000000002</v>
          </cell>
          <cell r="L999">
            <v>29375.618999999999</v>
          </cell>
          <cell r="M999">
            <v>-5.2874999999998638</v>
          </cell>
          <cell r="N999">
            <v>3232.2060576923077</v>
          </cell>
          <cell r="O999">
            <v>0.66666666666666663</v>
          </cell>
          <cell r="P999">
            <v>999</v>
          </cell>
        </row>
        <row r="1000">
          <cell r="H1000">
            <v>39909</v>
          </cell>
          <cell r="I1000">
            <v>39910</v>
          </cell>
          <cell r="J1000">
            <v>3.8</v>
          </cell>
          <cell r="K1000">
            <v>3232.5820000000003</v>
          </cell>
          <cell r="L1000">
            <v>29375.618999999999</v>
          </cell>
          <cell r="M1000">
            <v>-6.7874999999998638</v>
          </cell>
          <cell r="N1000">
            <v>3231.2060576923077</v>
          </cell>
          <cell r="O1000">
            <v>3235.7310576923078</v>
          </cell>
          <cell r="P1000">
            <v>1000</v>
          </cell>
        </row>
        <row r="1001">
          <cell r="J1001">
            <v>0</v>
          </cell>
          <cell r="K1001">
            <v>3232.3840000000005</v>
          </cell>
          <cell r="L1001">
            <v>17092.184000000001</v>
          </cell>
          <cell r="M1001">
            <v>-4</v>
          </cell>
          <cell r="N1001">
            <v>3232.0020000000004</v>
          </cell>
          <cell r="O1001">
            <v>5.7999999999992724E-2</v>
          </cell>
          <cell r="P1001">
            <v>1001</v>
          </cell>
        </row>
        <row r="1002">
          <cell r="H1002" t="e">
            <v>#REF!</v>
          </cell>
          <cell r="J1002">
            <v>-4</v>
          </cell>
          <cell r="K1002">
            <v>3232.1520000000005</v>
          </cell>
          <cell r="L1002">
            <v>4163.1120000000001</v>
          </cell>
          <cell r="M1002">
            <v>-5</v>
          </cell>
          <cell r="N1002">
            <v>3231.9440000000004</v>
          </cell>
          <cell r="O1002">
            <v>3232.2340000000004</v>
          </cell>
          <cell r="P1002">
            <v>1002</v>
          </cell>
          <cell r="Q1002">
            <v>-5.7999999999992724E-2</v>
          </cell>
        </row>
        <row r="1003">
          <cell r="H1003" t="e">
            <v>#REF!</v>
          </cell>
          <cell r="J1003">
            <v>-4</v>
          </cell>
          <cell r="K1003">
            <v>3232.0020000000004</v>
          </cell>
          <cell r="L1003">
            <v>4163.1120000000001</v>
          </cell>
          <cell r="M1003">
            <v>4.6499999999996362</v>
          </cell>
          <cell r="N1003">
            <v>0</v>
          </cell>
          <cell r="O1003">
            <v>-695.09333333338782</v>
          </cell>
          <cell r="P1003">
            <v>1003</v>
          </cell>
        </row>
        <row r="1004">
          <cell r="I1004" t="e">
            <v>#REF!</v>
          </cell>
          <cell r="J1004">
            <v>-5.7454398011621572</v>
          </cell>
          <cell r="K1004">
            <v>3231.9007644915332</v>
          </cell>
          <cell r="L1004">
            <v>-1478.0650000000001</v>
          </cell>
          <cell r="M1004">
            <v>0</v>
          </cell>
          <cell r="N1004">
            <v>3232.1840000000007</v>
          </cell>
          <cell r="O1004">
            <v>3232.1840000000007</v>
          </cell>
          <cell r="P1004">
            <v>1004</v>
          </cell>
        </row>
        <row r="1005">
          <cell r="H1005">
            <v>39910</v>
          </cell>
          <cell r="I1005">
            <v>0</v>
          </cell>
          <cell r="J1005">
            <v>-5.2874999999998638</v>
          </cell>
          <cell r="K1005">
            <v>3232.2060576923077</v>
          </cell>
          <cell r="L1005">
            <v>2.0209999999999999</v>
          </cell>
          <cell r="M1005">
            <v>0.18775783857696468</v>
          </cell>
          <cell r="N1005" t="str">
            <v>&lt;=esp.prom.</v>
          </cell>
        </row>
        <row r="1006">
          <cell r="I1006" t="e">
            <v>#REF!</v>
          </cell>
          <cell r="K1006">
            <v>2.3499999999999996</v>
          </cell>
          <cell r="O1006" t="e">
            <v>#REF!</v>
          </cell>
        </row>
        <row r="1007">
          <cell r="K1007">
            <v>0</v>
          </cell>
          <cell r="M1007" t="e">
            <v>#REF!</v>
          </cell>
          <cell r="N1007" t="e">
            <v>#REF!</v>
          </cell>
          <cell r="O1007" t="e">
            <v>#REF!</v>
          </cell>
        </row>
        <row r="1009">
          <cell r="H1009" t="e">
            <v>#REF!</v>
          </cell>
          <cell r="K1009" t="e">
            <v>#REF!</v>
          </cell>
          <cell r="M1009" t="e">
            <v>#REF!</v>
          </cell>
        </row>
        <row r="1010">
          <cell r="H1010" t="e">
            <v>#REF!</v>
          </cell>
          <cell r="K1010">
            <v>-2.3499999999999996</v>
          </cell>
          <cell r="O1010" t="e">
            <v>#REF!</v>
          </cell>
        </row>
        <row r="1011">
          <cell r="I1011">
            <v>39917</v>
          </cell>
          <cell r="J1011">
            <v>-5.4374999999998641</v>
          </cell>
          <cell r="K1011">
            <v>3231.7561346153848</v>
          </cell>
          <cell r="M1011">
            <v>4.9499999999998181</v>
          </cell>
          <cell r="N1011">
            <v>3232.3793846153849</v>
          </cell>
          <cell r="O1011">
            <v>-0.5</v>
          </cell>
          <cell r="P1011">
            <v>1011</v>
          </cell>
        </row>
        <row r="1012">
          <cell r="I1012">
            <v>39919</v>
          </cell>
          <cell r="J1012">
            <v>0</v>
          </cell>
          <cell r="K1012">
            <v>3232.0823846153849</v>
          </cell>
          <cell r="L1012">
            <v>17573.561000000002</v>
          </cell>
          <cell r="M1012">
            <v>6.9499999999998181</v>
          </cell>
          <cell r="N1012">
            <v>3231.3793846153849</v>
          </cell>
          <cell r="O1012">
            <v>3234.8543846153848</v>
          </cell>
          <cell r="P1012">
            <v>1012</v>
          </cell>
        </row>
        <row r="1013">
          <cell r="H1013">
            <v>1013</v>
          </cell>
          <cell r="I1013">
            <v>82</v>
          </cell>
          <cell r="J1013">
            <v>4.9499999999998181</v>
          </cell>
          <cell r="K1013">
            <v>3232.3793846153849</v>
          </cell>
          <cell r="L1013">
            <v>33573.103999999999</v>
          </cell>
          <cell r="M1013">
            <v>3.9</v>
          </cell>
          <cell r="N1013">
            <v>3231.9830000000006</v>
          </cell>
          <cell r="O1013">
            <v>5.1025641025717029E-2</v>
          </cell>
          <cell r="P1013">
            <v>1013</v>
          </cell>
        </row>
        <row r="1014">
          <cell r="H1014">
            <v>39921</v>
          </cell>
          <cell r="I1014">
            <v>39921</v>
          </cell>
          <cell r="J1014">
            <v>5.572126570496434</v>
          </cell>
          <cell r="K1014">
            <v>3232.0683213301368</v>
          </cell>
          <cell r="L1014">
            <v>35583.955999999998</v>
          </cell>
          <cell r="M1014">
            <v>4.9000000000000004</v>
          </cell>
          <cell r="N1014">
            <v>3232.0340256410263</v>
          </cell>
          <cell r="O1014">
            <v>3231.7840000000006</v>
          </cell>
          <cell r="P1014">
            <v>1014</v>
          </cell>
          <cell r="Q1014">
            <v>5.1025641025717029E-2</v>
          </cell>
        </row>
        <row r="1015">
          <cell r="I1015">
            <v>39923</v>
          </cell>
          <cell r="J1015">
            <v>3.9</v>
          </cell>
          <cell r="K1015">
            <v>3231.9830000000006</v>
          </cell>
          <cell r="L1015">
            <v>30179.599999999999</v>
          </cell>
          <cell r="M1015">
            <v>-5.4374999999998641</v>
          </cell>
          <cell r="N1015">
            <v>3231.7561346153848</v>
          </cell>
          <cell r="O1015">
            <v>0.66666666666666663</v>
          </cell>
          <cell r="P1015">
            <v>1015</v>
          </cell>
        </row>
        <row r="1016">
          <cell r="H1016">
            <v>39919</v>
          </cell>
          <cell r="I1016">
            <v>39920</v>
          </cell>
          <cell r="J1016">
            <v>3.9</v>
          </cell>
          <cell r="K1016">
            <v>3232.1330000000007</v>
          </cell>
          <cell r="L1016">
            <v>30179.599999999999</v>
          </cell>
          <cell r="M1016">
            <v>-6.9374999999998641</v>
          </cell>
          <cell r="N1016">
            <v>3230.7561346153848</v>
          </cell>
          <cell r="O1016">
            <v>3235.3811346153848</v>
          </cell>
          <cell r="P1016">
            <v>1016</v>
          </cell>
        </row>
        <row r="1017">
          <cell r="H1017" t="e">
            <v>#REF!</v>
          </cell>
          <cell r="J1017">
            <v>0</v>
          </cell>
          <cell r="K1017">
            <v>3231.9340000000007</v>
          </cell>
          <cell r="L1017">
            <v>17574.669000000002</v>
          </cell>
          <cell r="M1017">
            <v>-3.9</v>
          </cell>
          <cell r="N1017">
            <v>3231.5630000000006</v>
          </cell>
          <cell r="O1017">
            <v>5.6666666666842475E-2</v>
          </cell>
          <cell r="P1017">
            <v>1017</v>
          </cell>
        </row>
        <row r="1018">
          <cell r="I1018" t="e">
            <v>#REF!</v>
          </cell>
          <cell r="J1018">
            <v>-3.9</v>
          </cell>
          <cell r="K1018">
            <v>3231.7130000000006</v>
          </cell>
          <cell r="L1018">
            <v>4970.5569999999998</v>
          </cell>
          <cell r="M1018">
            <v>-4.9000000000000004</v>
          </cell>
          <cell r="N1018">
            <v>3231.5063333333337</v>
          </cell>
          <cell r="O1018">
            <v>3231.7840000000015</v>
          </cell>
          <cell r="P1018">
            <v>1018</v>
          </cell>
          <cell r="Q1018">
            <v>-5.6666666666842475E-2</v>
          </cell>
        </row>
        <row r="1019">
          <cell r="I1019" t="e">
            <v>#REF!</v>
          </cell>
          <cell r="J1019">
            <v>-3.9</v>
          </cell>
          <cell r="K1019">
            <v>3231.5630000000006</v>
          </cell>
          <cell r="L1019">
            <v>4970.5569999999998</v>
          </cell>
          <cell r="M1019">
            <v>4.6499999999996362</v>
          </cell>
          <cell r="N1019">
            <v>0</v>
          </cell>
          <cell r="O1019">
            <v>-694.99655913983952</v>
          </cell>
          <cell r="P1019">
            <v>1019</v>
          </cell>
        </row>
        <row r="1020">
          <cell r="I1020" t="e">
            <v>#REF!</v>
          </cell>
          <cell r="J1020">
            <v>-5.8969419924333577</v>
          </cell>
          <cell r="K1020">
            <v>3231.4498399537624</v>
          </cell>
          <cell r="L1020">
            <v>-1482.5740000000001</v>
          </cell>
          <cell r="M1020">
            <v>0</v>
          </cell>
          <cell r="N1020">
            <v>3231.7340000000008</v>
          </cell>
          <cell r="O1020">
            <v>3231.7340000000008</v>
          </cell>
          <cell r="P1020">
            <v>1020</v>
          </cell>
        </row>
        <row r="1021">
          <cell r="H1021">
            <v>39920</v>
          </cell>
          <cell r="I1021">
            <v>0</v>
          </cell>
          <cell r="J1021">
            <v>-5.4374999999998641</v>
          </cell>
          <cell r="K1021">
            <v>3231.7561346153848</v>
          </cell>
          <cell r="L1021">
            <v>2.16</v>
          </cell>
          <cell r="M1021">
            <v>0.19765225211642201</v>
          </cell>
          <cell r="N1021" t="str">
            <v>&lt;=esp.prom.</v>
          </cell>
          <cell r="O1021" t="e">
            <v>#REF!</v>
          </cell>
        </row>
        <row r="1023">
          <cell r="H1023" t="e">
            <v>#REF!</v>
          </cell>
          <cell r="K1023" t="e">
            <v>#REF!</v>
          </cell>
          <cell r="M1023" t="e">
            <v>#REF!</v>
          </cell>
        </row>
        <row r="1024">
          <cell r="H1024" t="e">
            <v>#REF!</v>
          </cell>
          <cell r="K1024">
            <v>-2.8499999999999996</v>
          </cell>
          <cell r="O1024" t="e">
            <v>#REF!</v>
          </cell>
        </row>
        <row r="1025">
          <cell r="I1025" t="e">
            <v>#REF!</v>
          </cell>
        </row>
        <row r="1026">
          <cell r="I1026" t="e">
            <v>#REF!</v>
          </cell>
          <cell r="K1026" t="e">
            <v>#REF!</v>
          </cell>
          <cell r="N1026" t="e">
            <v>#REF!</v>
          </cell>
        </row>
        <row r="1027">
          <cell r="I1027">
            <v>39927</v>
          </cell>
          <cell r="J1027">
            <v>-5.5874999999998636</v>
          </cell>
          <cell r="K1027">
            <v>3231.3062115384619</v>
          </cell>
          <cell r="M1027">
            <v>4.9499999999998181</v>
          </cell>
          <cell r="N1027">
            <v>3231.938461538462</v>
          </cell>
          <cell r="O1027">
            <v>-0.5</v>
          </cell>
          <cell r="P1027">
            <v>1027</v>
          </cell>
        </row>
        <row r="1028">
          <cell r="I1028">
            <v>39929</v>
          </cell>
          <cell r="J1028">
            <v>0</v>
          </cell>
          <cell r="K1028">
            <v>3231.641461538462</v>
          </cell>
          <cell r="L1028">
            <v>18055.86</v>
          </cell>
          <cell r="M1028">
            <v>6.9499999999998181</v>
          </cell>
          <cell r="N1028">
            <v>3230.938461538462</v>
          </cell>
          <cell r="O1028">
            <v>3234.4134615384619</v>
          </cell>
          <cell r="P1028">
            <v>1028</v>
          </cell>
        </row>
        <row r="1029">
          <cell r="H1029">
            <v>1029</v>
          </cell>
          <cell r="I1029">
            <v>83</v>
          </cell>
          <cell r="J1029">
            <v>4.9499999999998181</v>
          </cell>
          <cell r="K1029">
            <v>3231.938461538462</v>
          </cell>
          <cell r="L1029">
            <v>34053.22</v>
          </cell>
          <cell r="M1029">
            <v>3.9</v>
          </cell>
          <cell r="N1029">
            <v>3231.5450000000005</v>
          </cell>
          <cell r="O1029">
            <v>5.6666666666842475E-2</v>
          </cell>
          <cell r="P1029">
            <v>1029</v>
          </cell>
        </row>
        <row r="1030">
          <cell r="H1030">
            <v>39931</v>
          </cell>
          <cell r="I1030">
            <v>39931</v>
          </cell>
          <cell r="J1030">
            <v>5.5499309074155052</v>
          </cell>
          <cell r="K1030">
            <v>3231.638496084754</v>
          </cell>
          <cell r="L1030">
            <v>35992.07</v>
          </cell>
          <cell r="M1030">
            <v>4.9000000000000004</v>
          </cell>
          <cell r="N1030">
            <v>3231.6016666666674</v>
          </cell>
          <cell r="O1030">
            <v>3231.3239999999996</v>
          </cell>
          <cell r="P1030">
            <v>1030</v>
          </cell>
          <cell r="Q1030">
            <v>5.6666666666842475E-2</v>
          </cell>
        </row>
        <row r="1031">
          <cell r="H1031" t="e">
            <v>#REF!</v>
          </cell>
          <cell r="I1031">
            <v>39933</v>
          </cell>
          <cell r="J1031">
            <v>3.9</v>
          </cell>
          <cell r="K1031">
            <v>3231.5450000000005</v>
          </cell>
          <cell r="L1031">
            <v>30660.167000000001</v>
          </cell>
          <cell r="M1031">
            <v>-5.5874999999998636</v>
          </cell>
          <cell r="N1031">
            <v>3231.3062115384619</v>
          </cell>
          <cell r="O1031">
            <v>0.66666666666666663</v>
          </cell>
          <cell r="P1031">
            <v>1031</v>
          </cell>
        </row>
        <row r="1032">
          <cell r="H1032">
            <v>39929</v>
          </cell>
          <cell r="I1032">
            <v>39930</v>
          </cell>
          <cell r="J1032">
            <v>3.9</v>
          </cell>
          <cell r="K1032">
            <v>3231.6950000000006</v>
          </cell>
          <cell r="L1032">
            <v>30660.167000000001</v>
          </cell>
          <cell r="M1032">
            <v>-7.0874999999998636</v>
          </cell>
          <cell r="N1032">
            <v>3230.3062115384619</v>
          </cell>
          <cell r="O1032">
            <v>3235.0312115384618</v>
          </cell>
          <cell r="P1032">
            <v>1032</v>
          </cell>
        </row>
        <row r="1033">
          <cell r="I1033" t="e">
            <v>#REF!</v>
          </cell>
          <cell r="J1033">
            <v>0</v>
          </cell>
          <cell r="K1033">
            <v>3231.4740000000006</v>
          </cell>
          <cell r="L1033">
            <v>18056.987000000001</v>
          </cell>
          <cell r="M1033">
            <v>-4</v>
          </cell>
          <cell r="N1033">
            <v>3231.1440000000007</v>
          </cell>
          <cell r="O1033">
            <v>4.500000000007276E-2</v>
          </cell>
          <cell r="P1033">
            <v>1033</v>
          </cell>
        </row>
        <row r="1034">
          <cell r="I1034" t="e">
            <v>#REF!</v>
          </cell>
          <cell r="J1034">
            <v>-4</v>
          </cell>
          <cell r="K1034">
            <v>3231.2940000000008</v>
          </cell>
          <cell r="L1034">
            <v>5131.451</v>
          </cell>
          <cell r="M1034">
            <v>-5</v>
          </cell>
          <cell r="N1034">
            <v>3231.0990000000006</v>
          </cell>
          <cell r="O1034">
            <v>3231.324000000001</v>
          </cell>
          <cell r="P1034">
            <v>1034</v>
          </cell>
          <cell r="Q1034">
            <v>-4.500000000007276E-2</v>
          </cell>
        </row>
        <row r="1035">
          <cell r="J1035">
            <v>-4</v>
          </cell>
          <cell r="K1035">
            <v>3231.1440000000007</v>
          </cell>
          <cell r="L1035">
            <v>5131.451</v>
          </cell>
          <cell r="M1035">
            <v>4.6499999999996362</v>
          </cell>
          <cell r="N1035">
            <v>0</v>
          </cell>
          <cell r="O1035">
            <v>-694.8976344086567</v>
          </cell>
          <cell r="P1035">
            <v>1035</v>
          </cell>
        </row>
        <row r="1036">
          <cell r="J1036">
            <v>-5.9633429573102914</v>
          </cell>
          <cell r="K1036">
            <v>3231.0556495669216</v>
          </cell>
          <cell r="L1036">
            <v>-1212.306</v>
          </cell>
          <cell r="M1036">
            <v>0</v>
          </cell>
          <cell r="N1036">
            <v>3231.2740000000008</v>
          </cell>
          <cell r="O1036">
            <v>3231.2740000000008</v>
          </cell>
          <cell r="P1036">
            <v>1036</v>
          </cell>
        </row>
        <row r="1037">
          <cell r="H1037">
            <v>39930</v>
          </cell>
          <cell r="I1037">
            <v>0</v>
          </cell>
          <cell r="J1037">
            <v>-5.5874999999998636</v>
          </cell>
          <cell r="K1037">
            <v>3231.3062115384619</v>
          </cell>
          <cell r="L1037">
            <v>2.1110000000000002</v>
          </cell>
          <cell r="M1037">
            <v>0.19146720318754501</v>
          </cell>
          <cell r="N1037" t="str">
            <v>&lt;=esp.prom.</v>
          </cell>
        </row>
        <row r="1038">
          <cell r="H1038" t="e">
            <v>#REF!</v>
          </cell>
          <cell r="K1038">
            <v>-2.9</v>
          </cell>
          <cell r="O1038" t="e">
            <v>#REF!</v>
          </cell>
        </row>
        <row r="1039">
          <cell r="I1039" t="e">
            <v>#REF!</v>
          </cell>
        </row>
        <row r="1040">
          <cell r="I1040" t="e">
            <v>#REF!</v>
          </cell>
          <cell r="K1040" t="e">
            <v>#REF!</v>
          </cell>
          <cell r="N1040" t="e">
            <v>#REF!</v>
          </cell>
        </row>
        <row r="1041">
          <cell r="I1041" t="e">
            <v>#REF!</v>
          </cell>
          <cell r="K1041">
            <v>2.5999999999999996</v>
          </cell>
          <cell r="O1041" t="e">
            <v>#REF!</v>
          </cell>
        </row>
        <row r="1043">
          <cell r="I1043">
            <v>39937</v>
          </cell>
          <cell r="J1043">
            <v>-5.7374999999998639</v>
          </cell>
          <cell r="K1043">
            <v>3230.8562884615385</v>
          </cell>
          <cell r="M1043">
            <v>4.9499999999998181</v>
          </cell>
          <cell r="N1043">
            <v>3231.4975384615386</v>
          </cell>
          <cell r="O1043">
            <v>-0.5</v>
          </cell>
          <cell r="P1043">
            <v>1043</v>
          </cell>
        </row>
        <row r="1044">
          <cell r="I1044">
            <v>39939</v>
          </cell>
          <cell r="J1044">
            <v>0</v>
          </cell>
          <cell r="K1044">
            <v>3231.2005384615386</v>
          </cell>
          <cell r="L1044">
            <v>18538.026000000002</v>
          </cell>
          <cell r="M1044">
            <v>6.9499999999998181</v>
          </cell>
          <cell r="N1044">
            <v>3230.4975384615386</v>
          </cell>
          <cell r="O1044">
            <v>3233.9725384615385</v>
          </cell>
          <cell r="P1044">
            <v>1044</v>
          </cell>
        </row>
        <row r="1045">
          <cell r="H1045">
            <v>1045</v>
          </cell>
          <cell r="I1045">
            <v>84</v>
          </cell>
          <cell r="J1045">
            <v>4.9499999999998181</v>
          </cell>
          <cell r="K1045">
            <v>3231.4975384615386</v>
          </cell>
          <cell r="L1045">
            <v>34533.203999999998</v>
          </cell>
          <cell r="M1045">
            <v>3.8</v>
          </cell>
          <cell r="N1045">
            <v>3231.1330000000007</v>
          </cell>
          <cell r="O1045">
            <v>5.2368421052506164E-2</v>
          </cell>
          <cell r="P1045">
            <v>1045</v>
          </cell>
        </row>
        <row r="1046">
          <cell r="H1046">
            <v>39941</v>
          </cell>
          <cell r="I1046">
            <v>39941</v>
          </cell>
          <cell r="J1046">
            <v>5.5009271814410896</v>
          </cell>
          <cell r="K1046">
            <v>3231.2220748708178</v>
          </cell>
          <cell r="L1046">
            <v>36313.447999999997</v>
          </cell>
          <cell r="M1046">
            <v>4.8</v>
          </cell>
          <cell r="N1046">
            <v>3231.1853684210532</v>
          </cell>
          <cell r="O1046">
            <v>3230.9340000000011</v>
          </cell>
          <cell r="P1046">
            <v>1046</v>
          </cell>
          <cell r="Q1046">
            <v>5.2368421052506164E-2</v>
          </cell>
        </row>
        <row r="1047">
          <cell r="I1047">
            <v>39943</v>
          </cell>
          <cell r="J1047">
            <v>3.8</v>
          </cell>
          <cell r="K1047">
            <v>3231.1330000000007</v>
          </cell>
          <cell r="L1047">
            <v>30817.45</v>
          </cell>
          <cell r="M1047">
            <v>-5.7374999999998639</v>
          </cell>
          <cell r="N1047">
            <v>3230.8562884615385</v>
          </cell>
          <cell r="O1047">
            <v>0.66666666666666663</v>
          </cell>
          <cell r="P1047">
            <v>1047</v>
          </cell>
        </row>
        <row r="1048">
          <cell r="H1048">
            <v>39939</v>
          </cell>
          <cell r="I1048">
            <v>39940</v>
          </cell>
          <cell r="J1048">
            <v>3.8</v>
          </cell>
          <cell r="K1048">
            <v>3231.2830000000008</v>
          </cell>
          <cell r="L1048">
            <v>30817.45</v>
          </cell>
          <cell r="M1048">
            <v>-7.2374999999998639</v>
          </cell>
          <cell r="N1048">
            <v>3229.8562884615385</v>
          </cell>
          <cell r="O1048">
            <v>3234.6812884615383</v>
          </cell>
          <cell r="P1048">
            <v>1048</v>
          </cell>
        </row>
        <row r="1049">
          <cell r="J1049">
            <v>0</v>
          </cell>
          <cell r="K1049">
            <v>3231.0840000000007</v>
          </cell>
          <cell r="L1049">
            <v>18538.953000000001</v>
          </cell>
          <cell r="M1049">
            <v>-3.9</v>
          </cell>
          <cell r="N1049">
            <v>3230.7230000000004</v>
          </cell>
          <cell r="O1049">
            <v>5.410256410277723E-2</v>
          </cell>
          <cell r="P1049">
            <v>1049</v>
          </cell>
        </row>
        <row r="1050">
          <cell r="J1050">
            <v>-3.9</v>
          </cell>
          <cell r="K1050">
            <v>3230.8730000000005</v>
          </cell>
          <cell r="L1050">
            <v>5938.1369999999997</v>
          </cell>
          <cell r="M1050">
            <v>-4.9000000000000004</v>
          </cell>
          <cell r="N1050">
            <v>3230.6688974358976</v>
          </cell>
          <cell r="O1050">
            <v>3230.9340000000011</v>
          </cell>
          <cell r="P1050">
            <v>1050</v>
          </cell>
          <cell r="Q1050">
            <v>-5.410256410277723E-2</v>
          </cell>
        </row>
        <row r="1051">
          <cell r="J1051">
            <v>-3.9</v>
          </cell>
          <cell r="K1051">
            <v>3230.7230000000004</v>
          </cell>
          <cell r="L1051">
            <v>5938.1369999999997</v>
          </cell>
          <cell r="M1051">
            <v>4.6499999999996362</v>
          </cell>
          <cell r="N1051">
            <v>0</v>
          </cell>
          <cell r="O1051">
            <v>-694.81376344091473</v>
          </cell>
          <cell r="P1051">
            <v>1051</v>
          </cell>
        </row>
        <row r="1052">
          <cell r="J1052">
            <v>-6.117381749686146</v>
          </cell>
          <cell r="K1052">
            <v>3230.6030339617478</v>
          </cell>
          <cell r="L1052">
            <v>-1225.4760000000001</v>
          </cell>
          <cell r="M1052">
            <v>0</v>
          </cell>
          <cell r="N1052">
            <v>3230.8840000000009</v>
          </cell>
          <cell r="O1052">
            <v>3230.8840000000009</v>
          </cell>
          <cell r="P1052">
            <v>1052</v>
          </cell>
        </row>
        <row r="1053">
          <cell r="H1053">
            <v>39940</v>
          </cell>
          <cell r="I1053">
            <v>0</v>
          </cell>
          <cell r="J1053">
            <v>-5.7374999999998639</v>
          </cell>
          <cell r="K1053">
            <v>3230.8562884615385</v>
          </cell>
          <cell r="L1053">
            <v>1.819</v>
          </cell>
          <cell r="M1053">
            <v>0.16309652840804656</v>
          </cell>
          <cell r="N1053" t="str">
            <v>&lt;=esp.prom.</v>
          </cell>
        </row>
        <row r="1059">
          <cell r="I1059">
            <v>39947</v>
          </cell>
          <cell r="J1059">
            <v>-5.7374999999998639</v>
          </cell>
          <cell r="K1059">
            <v>3230.4153653846156</v>
          </cell>
          <cell r="M1059">
            <v>4.9499999999998181</v>
          </cell>
          <cell r="N1059">
            <v>3231.0566153846157</v>
          </cell>
          <cell r="O1059">
            <v>-0.5</v>
          </cell>
          <cell r="P1059">
            <v>1059</v>
          </cell>
        </row>
        <row r="1060">
          <cell r="I1060">
            <v>39949</v>
          </cell>
          <cell r="J1060">
            <v>0</v>
          </cell>
          <cell r="K1060">
            <v>3230.7596153846157</v>
          </cell>
          <cell r="L1060">
            <v>18535.495999999999</v>
          </cell>
          <cell r="M1060">
            <v>6.9499999999998181</v>
          </cell>
          <cell r="N1060">
            <v>3230.0566153846157</v>
          </cell>
          <cell r="O1060">
            <v>3233.5316153846156</v>
          </cell>
          <cell r="P1060">
            <v>1060</v>
          </cell>
        </row>
        <row r="1061">
          <cell r="H1061">
            <v>1061</v>
          </cell>
          <cell r="I1061">
            <v>85</v>
          </cell>
          <cell r="J1061">
            <v>4.9499999999998181</v>
          </cell>
          <cell r="K1061">
            <v>3231.0566153846157</v>
          </cell>
          <cell r="L1061">
            <v>34528.491000000002</v>
          </cell>
          <cell r="M1061">
            <v>3.75</v>
          </cell>
          <cell r="N1061">
            <v>3230.6820000000007</v>
          </cell>
          <cell r="O1061">
            <v>5.813333333344417E-2</v>
          </cell>
          <cell r="P1061">
            <v>1061</v>
          </cell>
        </row>
        <row r="1062">
          <cell r="H1062">
            <v>39951</v>
          </cell>
          <cell r="I1062">
            <v>39951</v>
          </cell>
          <cell r="J1062">
            <v>5.4962052997156503</v>
          </cell>
          <cell r="K1062">
            <v>3230.783512734758</v>
          </cell>
          <cell r="L1062">
            <v>36293.237000000001</v>
          </cell>
          <cell r="M1062">
            <v>4.75</v>
          </cell>
          <cell r="N1062">
            <v>3230.7401333333341</v>
          </cell>
          <cell r="O1062">
            <v>3230.4640000000004</v>
          </cell>
          <cell r="P1062">
            <v>1062</v>
          </cell>
          <cell r="Q1062">
            <v>5.813333333344417E-2</v>
          </cell>
        </row>
        <row r="1063">
          <cell r="I1063">
            <v>39953</v>
          </cell>
          <cell r="J1063">
            <v>3.75</v>
          </cell>
          <cell r="K1063">
            <v>3230.6820000000007</v>
          </cell>
          <cell r="L1063">
            <v>30651.714</v>
          </cell>
          <cell r="M1063">
            <v>-5.7374999999998639</v>
          </cell>
          <cell r="N1063">
            <v>3230.4153653846156</v>
          </cell>
          <cell r="O1063">
            <v>0.66666666666666663</v>
          </cell>
          <cell r="P1063">
            <v>1063</v>
          </cell>
        </row>
        <row r="1064">
          <cell r="H1064">
            <v>39949</v>
          </cell>
          <cell r="I1064">
            <v>39950</v>
          </cell>
          <cell r="J1064">
            <v>3.75</v>
          </cell>
          <cell r="K1064">
            <v>3230.8320000000008</v>
          </cell>
          <cell r="L1064">
            <v>30651.714</v>
          </cell>
          <cell r="M1064">
            <v>-7.2374999999998639</v>
          </cell>
          <cell r="N1064">
            <v>3229.4153653846156</v>
          </cell>
          <cell r="O1064">
            <v>3234.2403653846154</v>
          </cell>
          <cell r="P1064">
            <v>1064</v>
          </cell>
        </row>
        <row r="1065">
          <cell r="J1065">
            <v>0</v>
          </cell>
          <cell r="K1065">
            <v>3230.6140000000005</v>
          </cell>
          <cell r="L1065">
            <v>18536.503000000001</v>
          </cell>
          <cell r="M1065">
            <v>-3.9</v>
          </cell>
          <cell r="N1065">
            <v>3230.1620000000007</v>
          </cell>
          <cell r="O1065">
            <v>7.7435897435861961E-2</v>
          </cell>
          <cell r="P1065">
            <v>1065</v>
          </cell>
        </row>
        <row r="1066">
          <cell r="J1066">
            <v>-3.9</v>
          </cell>
          <cell r="K1066">
            <v>3230.3120000000008</v>
          </cell>
          <cell r="L1066">
            <v>5937.6970000000001</v>
          </cell>
          <cell r="M1066">
            <v>-4.9000000000000004</v>
          </cell>
          <cell r="N1066">
            <v>3230.0845641025649</v>
          </cell>
          <cell r="O1066">
            <v>3230.4640000000004</v>
          </cell>
          <cell r="P1066">
            <v>1066</v>
          </cell>
          <cell r="Q1066">
            <v>-7.7435897435861961E-2</v>
          </cell>
        </row>
        <row r="1067">
          <cell r="J1067">
            <v>-3.9</v>
          </cell>
          <cell r="K1067">
            <v>3230.1620000000007</v>
          </cell>
          <cell r="L1067">
            <v>5937.6970000000001</v>
          </cell>
          <cell r="M1067">
            <v>4.6499999999996362</v>
          </cell>
          <cell r="N1067">
            <v>0</v>
          </cell>
          <cell r="O1067">
            <v>-694.7126881720975</v>
          </cell>
          <cell r="P1067">
            <v>1067</v>
          </cell>
        </row>
        <row r="1068">
          <cell r="J1068">
            <v>-6.4089751958214487</v>
          </cell>
          <cell r="K1068">
            <v>3229.9677152540676</v>
          </cell>
          <cell r="L1068">
            <v>-2166.4560000000001</v>
          </cell>
          <cell r="M1068">
            <v>0</v>
          </cell>
          <cell r="N1068">
            <v>3230.4140000000007</v>
          </cell>
          <cell r="O1068">
            <v>3230.4140000000007</v>
          </cell>
          <cell r="P1068">
            <v>1068</v>
          </cell>
        </row>
        <row r="1069">
          <cell r="H1069">
            <v>39950</v>
          </cell>
          <cell r="I1069">
            <v>0</v>
          </cell>
          <cell r="J1069">
            <v>-5.7374999999998639</v>
          </cell>
          <cell r="K1069">
            <v>3230.4153653846156</v>
          </cell>
          <cell r="L1069">
            <v>2.5369999999999999</v>
          </cell>
          <cell r="M1069">
            <v>0.22458601142978035</v>
          </cell>
          <cell r="N1069" t="str">
            <v>&lt;=esp.prom.</v>
          </cell>
        </row>
        <row r="1075">
          <cell r="I1075">
            <v>39957</v>
          </cell>
          <cell r="J1075">
            <v>-5.7374999999998639</v>
          </cell>
          <cell r="K1075">
            <v>3229.9744423076927</v>
          </cell>
          <cell r="M1075">
            <v>4.9499999999998181</v>
          </cell>
          <cell r="N1075">
            <v>3230.6156923076928</v>
          </cell>
          <cell r="O1075">
            <v>-0.5</v>
          </cell>
          <cell r="P1075">
            <v>1075</v>
          </cell>
        </row>
        <row r="1076">
          <cell r="I1076">
            <v>39959</v>
          </cell>
          <cell r="J1076">
            <v>0</v>
          </cell>
          <cell r="K1076">
            <v>3230.3186923076928</v>
          </cell>
          <cell r="L1076">
            <v>18532.966</v>
          </cell>
          <cell r="M1076">
            <v>6.9499999999998181</v>
          </cell>
          <cell r="N1076">
            <v>3229.6156923076928</v>
          </cell>
          <cell r="O1076">
            <v>3233.0906923076927</v>
          </cell>
          <cell r="P1076">
            <v>1076</v>
          </cell>
        </row>
        <row r="1077">
          <cell r="H1077">
            <v>1077</v>
          </cell>
          <cell r="I1077">
            <v>86</v>
          </cell>
          <cell r="J1077">
            <v>4.9499999999998181</v>
          </cell>
          <cell r="K1077">
            <v>3230.6156923076928</v>
          </cell>
          <cell r="L1077">
            <v>34523.779000000002</v>
          </cell>
          <cell r="M1077">
            <v>3.7</v>
          </cell>
          <cell r="N1077">
            <v>3230.2550000000006</v>
          </cell>
          <cell r="O1077">
            <v>6.5135135135278688E-2</v>
          </cell>
          <cell r="P1077">
            <v>1077</v>
          </cell>
        </row>
        <row r="1078">
          <cell r="H1078">
            <v>39961</v>
          </cell>
          <cell r="I1078">
            <v>39961</v>
          </cell>
          <cell r="J1078">
            <v>5.4441709892203569</v>
          </cell>
          <cell r="K1078">
            <v>3230.3686068130824</v>
          </cell>
          <cell r="L1078">
            <v>36120.195</v>
          </cell>
          <cell r="M1078">
            <v>4.7</v>
          </cell>
          <cell r="N1078">
            <v>3230.3201351351358</v>
          </cell>
          <cell r="O1078">
            <v>3230.0140000000001</v>
          </cell>
          <cell r="P1078">
            <v>1078</v>
          </cell>
          <cell r="Q1078">
            <v>6.5135135135278688E-2</v>
          </cell>
        </row>
        <row r="1079">
          <cell r="I1079">
            <v>39963</v>
          </cell>
          <cell r="J1079">
            <v>3.7</v>
          </cell>
          <cell r="K1079">
            <v>3230.2550000000006</v>
          </cell>
          <cell r="L1079">
            <v>30485.978999999999</v>
          </cell>
          <cell r="M1079">
            <v>-5.7374999999998639</v>
          </cell>
          <cell r="N1079">
            <v>3229.9744423076927</v>
          </cell>
          <cell r="O1079">
            <v>0.66666666666666663</v>
          </cell>
          <cell r="P1079">
            <v>1079</v>
          </cell>
        </row>
        <row r="1080">
          <cell r="H1080">
            <v>39959</v>
          </cell>
          <cell r="I1080">
            <v>39960</v>
          </cell>
          <cell r="J1080">
            <v>3.7</v>
          </cell>
          <cell r="K1080">
            <v>3230.4050000000007</v>
          </cell>
          <cell r="L1080">
            <v>30485.978999999999</v>
          </cell>
          <cell r="M1080">
            <v>-7.2374999999998639</v>
          </cell>
          <cell r="N1080">
            <v>3228.9744423076927</v>
          </cell>
          <cell r="O1080">
            <v>3233.7994423076925</v>
          </cell>
          <cell r="P1080">
            <v>1080</v>
          </cell>
        </row>
        <row r="1081">
          <cell r="J1081">
            <v>0</v>
          </cell>
          <cell r="K1081">
            <v>3230.1640000000007</v>
          </cell>
          <cell r="L1081">
            <v>18533.925999999999</v>
          </cell>
          <cell r="M1081">
            <v>-3.3</v>
          </cell>
          <cell r="N1081">
            <v>3229.8050000000003</v>
          </cell>
          <cell r="O1081">
            <v>6.3333333333503106E-2</v>
          </cell>
          <cell r="P1081">
            <v>1081</v>
          </cell>
        </row>
        <row r="1082">
          <cell r="J1082">
            <v>-3.3</v>
          </cell>
          <cell r="K1082">
            <v>3229.9550000000004</v>
          </cell>
          <cell r="L1082">
            <v>7874.73</v>
          </cell>
          <cell r="M1082">
            <v>-4.3</v>
          </cell>
          <cell r="N1082">
            <v>3229.7416666666668</v>
          </cell>
          <cell r="O1082">
            <v>3230.014000000001</v>
          </cell>
          <cell r="P1082">
            <v>1082</v>
          </cell>
          <cell r="Q1082">
            <v>-6.3333333333503106E-2</v>
          </cell>
        </row>
        <row r="1083">
          <cell r="J1083">
            <v>-3.3</v>
          </cell>
          <cell r="K1083">
            <v>3229.8050000000003</v>
          </cell>
          <cell r="L1083">
            <v>7874.73</v>
          </cell>
          <cell r="M1083">
            <v>4.6499999999996362</v>
          </cell>
          <cell r="N1083">
            <v>0</v>
          </cell>
          <cell r="O1083">
            <v>-694.6159139785492</v>
          </cell>
          <cell r="P1083">
            <v>1083</v>
          </cell>
        </row>
        <row r="1084">
          <cell r="J1084">
            <v>-6.2742137696561571</v>
          </cell>
          <cell r="K1084">
            <v>3229.6166331279219</v>
          </cell>
          <cell r="L1084">
            <v>-1731.12</v>
          </cell>
          <cell r="M1084">
            <v>0</v>
          </cell>
          <cell r="N1084">
            <v>3229.9640000000009</v>
          </cell>
          <cell r="O1084">
            <v>3229.9640000000009</v>
          </cell>
          <cell r="P1084">
            <v>1084</v>
          </cell>
        </row>
        <row r="1085">
          <cell r="H1085">
            <v>39960</v>
          </cell>
          <cell r="I1085">
            <v>0</v>
          </cell>
          <cell r="J1085">
            <v>-5.7374999999998639</v>
          </cell>
          <cell r="K1085">
            <v>3229.9744423076927</v>
          </cell>
          <cell r="L1085">
            <v>2.3559999999999999</v>
          </cell>
          <cell r="M1085">
            <v>0.21030189393138418</v>
          </cell>
          <cell r="N1085" t="str">
            <v>&lt;=esp.prom.</v>
          </cell>
        </row>
        <row r="1091">
          <cell r="I1091">
            <v>39967</v>
          </cell>
          <cell r="J1091">
            <v>-5.7374999999998639</v>
          </cell>
          <cell r="K1091">
            <v>3229.5335192307693</v>
          </cell>
          <cell r="M1091">
            <v>4.9499999999998181</v>
          </cell>
          <cell r="N1091">
            <v>3230.1747692307695</v>
          </cell>
          <cell r="O1091">
            <v>-0.5</v>
          </cell>
          <cell r="P1091">
            <v>1091</v>
          </cell>
        </row>
        <row r="1092">
          <cell r="I1092">
            <v>39969</v>
          </cell>
          <cell r="J1092">
            <v>0</v>
          </cell>
          <cell r="K1092">
            <v>3229.8777692307694</v>
          </cell>
          <cell r="L1092">
            <v>18530.436000000002</v>
          </cell>
          <cell r="M1092">
            <v>6.9499999999998181</v>
          </cell>
          <cell r="N1092">
            <v>3229.1747692307695</v>
          </cell>
          <cell r="O1092">
            <v>3232.6497692307694</v>
          </cell>
          <cell r="P1092">
            <v>1092</v>
          </cell>
        </row>
        <row r="1093">
          <cell r="H1093">
            <v>1093</v>
          </cell>
          <cell r="I1093">
            <v>87</v>
          </cell>
          <cell r="J1093">
            <v>4.9499999999998181</v>
          </cell>
          <cell r="K1093">
            <v>3230.1747692307695</v>
          </cell>
          <cell r="L1093">
            <v>34519.065999999999</v>
          </cell>
          <cell r="M1093">
            <v>3.7</v>
          </cell>
          <cell r="N1093">
            <v>3229.8090000000002</v>
          </cell>
          <cell r="O1093">
            <v>5.8108108108172019E-2</v>
          </cell>
          <cell r="P1093">
            <v>1093</v>
          </cell>
        </row>
        <row r="1094">
          <cell r="H1094">
            <v>39971</v>
          </cell>
          <cell r="I1094">
            <v>39971</v>
          </cell>
          <cell r="J1094">
            <v>5.4752281616683884</v>
          </cell>
          <cell r="K1094">
            <v>3229.9121551499352</v>
          </cell>
          <cell r="L1094">
            <v>36215.576000000001</v>
          </cell>
          <cell r="M1094">
            <v>4.7</v>
          </cell>
          <cell r="N1094">
            <v>3229.8671081081084</v>
          </cell>
          <cell r="O1094">
            <v>3229.5940000000001</v>
          </cell>
          <cell r="P1094">
            <v>1094</v>
          </cell>
          <cell r="Q1094">
            <v>5.8108108108172019E-2</v>
          </cell>
        </row>
        <row r="1095">
          <cell r="I1095">
            <v>39973</v>
          </cell>
          <cell r="J1095">
            <v>3.7</v>
          </cell>
          <cell r="K1095">
            <v>3229.8090000000002</v>
          </cell>
          <cell r="L1095">
            <v>30481.837</v>
          </cell>
          <cell r="M1095">
            <v>-5.7374999999998639</v>
          </cell>
          <cell r="N1095">
            <v>3229.5335192307693</v>
          </cell>
          <cell r="O1095">
            <v>0.66666666666666663</v>
          </cell>
          <cell r="P1095">
            <v>1095</v>
          </cell>
        </row>
        <row r="1096">
          <cell r="H1096">
            <v>39969</v>
          </cell>
          <cell r="I1096">
            <v>39970</v>
          </cell>
          <cell r="J1096">
            <v>3.7</v>
          </cell>
          <cell r="K1096">
            <v>3229.9590000000003</v>
          </cell>
          <cell r="L1096">
            <v>30481.837</v>
          </cell>
          <cell r="M1096">
            <v>-7.2374999999998639</v>
          </cell>
          <cell r="N1096">
            <v>3228.5335192307693</v>
          </cell>
          <cell r="O1096">
            <v>3233.3585192307692</v>
          </cell>
          <cell r="P1096">
            <v>1096</v>
          </cell>
        </row>
        <row r="1097">
          <cell r="J1097">
            <v>0</v>
          </cell>
          <cell r="K1097">
            <v>3229.7440000000006</v>
          </cell>
          <cell r="L1097">
            <v>18531.385999999999</v>
          </cell>
          <cell r="M1097">
            <v>-4</v>
          </cell>
          <cell r="N1097">
            <v>3229.3490000000002</v>
          </cell>
          <cell r="O1097">
            <v>6.1250000000200089E-2</v>
          </cell>
          <cell r="P1097">
            <v>1097</v>
          </cell>
        </row>
        <row r="1098">
          <cell r="J1098">
            <v>-4</v>
          </cell>
          <cell r="K1098">
            <v>3229.4990000000003</v>
          </cell>
          <cell r="L1098">
            <v>5612.9</v>
          </cell>
          <cell r="M1098">
            <v>-5</v>
          </cell>
          <cell r="N1098">
            <v>3229.28775</v>
          </cell>
          <cell r="O1098">
            <v>3229.594000000001</v>
          </cell>
          <cell r="P1098">
            <v>1098</v>
          </cell>
          <cell r="Q1098">
            <v>-6.1250000000200089E-2</v>
          </cell>
        </row>
        <row r="1099">
          <cell r="J1099">
            <v>-4</v>
          </cell>
          <cell r="K1099">
            <v>3229.3490000000002</v>
          </cell>
          <cell r="L1099">
            <v>5612.9</v>
          </cell>
          <cell r="M1099">
            <v>4.6499999999996362</v>
          </cell>
          <cell r="N1099">
            <v>0</v>
          </cell>
          <cell r="O1099">
            <v>-694.52559139790401</v>
          </cell>
          <cell r="P1099">
            <v>1099</v>
          </cell>
        </row>
        <row r="1100">
          <cell r="J1100">
            <v>-6.2180634231566891</v>
          </cell>
          <cell r="K1100">
            <v>3229.2131436153313</v>
          </cell>
          <cell r="L1100">
            <v>-1549.85</v>
          </cell>
          <cell r="M1100">
            <v>0</v>
          </cell>
          <cell r="N1100">
            <v>3229.5440000000008</v>
          </cell>
          <cell r="O1100">
            <v>3229.5440000000008</v>
          </cell>
          <cell r="P1100">
            <v>1100</v>
          </cell>
        </row>
        <row r="1101">
          <cell r="H1101">
            <v>39970</v>
          </cell>
          <cell r="I1101">
            <v>0</v>
          </cell>
          <cell r="J1101">
            <v>-5.7374999999998639</v>
          </cell>
          <cell r="K1101">
            <v>3229.5335192307693</v>
          </cell>
          <cell r="L1101">
            <v>2.069</v>
          </cell>
          <cell r="M1101">
            <v>0.18489069005073802</v>
          </cell>
          <cell r="N1101" t="str">
            <v>&lt;=esp.prom.</v>
          </cell>
        </row>
        <row r="1107">
          <cell r="I1107">
            <v>39977</v>
          </cell>
          <cell r="J1107">
            <v>-5.7374999999998639</v>
          </cell>
          <cell r="K1107">
            <v>3229.0925961538464</v>
          </cell>
          <cell r="M1107">
            <v>4.9499999999998181</v>
          </cell>
          <cell r="N1107">
            <v>3229.7338461538466</v>
          </cell>
          <cell r="O1107">
            <v>-0.5</v>
          </cell>
          <cell r="P1107">
            <v>1107</v>
          </cell>
        </row>
        <row r="1108">
          <cell r="I1108">
            <v>39979</v>
          </cell>
          <cell r="J1108">
            <v>0</v>
          </cell>
          <cell r="K1108">
            <v>3229.4368461538465</v>
          </cell>
          <cell r="L1108">
            <v>18527.905999999999</v>
          </cell>
          <cell r="M1108">
            <v>6.9499999999998181</v>
          </cell>
          <cell r="N1108">
            <v>3228.7338461538466</v>
          </cell>
          <cell r="O1108">
            <v>3232.2088461538465</v>
          </cell>
          <cell r="P1108">
            <v>1108</v>
          </cell>
        </row>
        <row r="1109">
          <cell r="H1109">
            <v>1109</v>
          </cell>
          <cell r="I1109">
            <v>88</v>
          </cell>
          <cell r="J1109">
            <v>4.9499999999998181</v>
          </cell>
          <cell r="K1109">
            <v>3229.7338461538466</v>
          </cell>
          <cell r="L1109">
            <v>34514.353000000003</v>
          </cell>
          <cell r="M1109">
            <v>3.65</v>
          </cell>
          <cell r="N1109">
            <v>3229.3610000000003</v>
          </cell>
          <cell r="O1109">
            <v>6.2191780822104165E-2</v>
          </cell>
          <cell r="P1109">
            <v>1109</v>
          </cell>
        </row>
        <row r="1110">
          <cell r="H1110">
            <v>39981</v>
          </cell>
          <cell r="I1110">
            <v>39981</v>
          </cell>
          <cell r="J1110">
            <v>5.4693900884685851</v>
          </cell>
          <cell r="K1110">
            <v>3229.4741511096122</v>
          </cell>
          <cell r="L1110">
            <v>36191.777000000002</v>
          </cell>
          <cell r="M1110">
            <v>4.6500000000000004</v>
          </cell>
          <cell r="N1110">
            <v>3229.4231917808224</v>
          </cell>
          <cell r="O1110">
            <v>3229.1339999999996</v>
          </cell>
          <cell r="P1110">
            <v>1110</v>
          </cell>
          <cell r="Q1110">
            <v>6.2191780822104165E-2</v>
          </cell>
        </row>
        <row r="1111">
          <cell r="I1111">
            <v>39983</v>
          </cell>
          <cell r="J1111">
            <v>3.65</v>
          </cell>
          <cell r="K1111">
            <v>3229.3610000000003</v>
          </cell>
          <cell r="L1111">
            <v>30316.206999999999</v>
          </cell>
          <cell r="M1111">
            <v>-5.7374999999998639</v>
          </cell>
          <cell r="N1111">
            <v>3229.0925961538464</v>
          </cell>
          <cell r="O1111">
            <v>0.66666666666666663</v>
          </cell>
          <cell r="P1111">
            <v>1111</v>
          </cell>
        </row>
        <row r="1112">
          <cell r="H1112">
            <v>39979</v>
          </cell>
          <cell r="I1112">
            <v>39980</v>
          </cell>
          <cell r="J1112">
            <v>3.65</v>
          </cell>
          <cell r="K1112">
            <v>3229.5110000000004</v>
          </cell>
          <cell r="L1112">
            <v>30316.206999999999</v>
          </cell>
          <cell r="M1112">
            <v>-7.2374999999998639</v>
          </cell>
          <cell r="N1112">
            <v>3228.0925961538464</v>
          </cell>
          <cell r="O1112">
            <v>3232.9175961538463</v>
          </cell>
          <cell r="P1112">
            <v>1112</v>
          </cell>
        </row>
        <row r="1113">
          <cell r="J1113">
            <v>0</v>
          </cell>
          <cell r="K1113">
            <v>3229.2840000000006</v>
          </cell>
          <cell r="L1113">
            <v>18528.905999999999</v>
          </cell>
          <cell r="M1113">
            <v>-4</v>
          </cell>
          <cell r="N1113">
            <v>3228.9040000000005</v>
          </cell>
          <cell r="O1113">
            <v>5.7499999999890861E-2</v>
          </cell>
          <cell r="P1113">
            <v>1113</v>
          </cell>
        </row>
        <row r="1114">
          <cell r="J1114">
            <v>-4</v>
          </cell>
          <cell r="K1114">
            <v>3229.0540000000005</v>
          </cell>
          <cell r="L1114">
            <v>5612.23</v>
          </cell>
          <cell r="M1114">
            <v>-5</v>
          </cell>
          <cell r="N1114">
            <v>3228.8465000000006</v>
          </cell>
          <cell r="O1114">
            <v>3229.134</v>
          </cell>
          <cell r="P1114">
            <v>1114</v>
          </cell>
          <cell r="Q1114">
            <v>-5.7499999999890861E-2</v>
          </cell>
        </row>
        <row r="1115">
          <cell r="J1115">
            <v>-4</v>
          </cell>
          <cell r="K1115">
            <v>3228.9040000000005</v>
          </cell>
          <cell r="L1115">
            <v>5612.23</v>
          </cell>
          <cell r="M1115">
            <v>4.6499999999996362</v>
          </cell>
          <cell r="N1115">
            <v>0</v>
          </cell>
          <cell r="O1115">
            <v>-694.42666666672119</v>
          </cell>
          <cell r="P1115">
            <v>1115</v>
          </cell>
        </row>
        <row r="1116">
          <cell r="J1116">
            <v>-6.2111017573388283</v>
          </cell>
          <cell r="K1116">
            <v>3228.7768616489539</v>
          </cell>
          <cell r="L1116">
            <v>-1527.0650000000001</v>
          </cell>
          <cell r="M1116">
            <v>0</v>
          </cell>
          <cell r="N1116">
            <v>3229.0840000000007</v>
          </cell>
          <cell r="O1116">
            <v>3229.0840000000007</v>
          </cell>
          <cell r="P1116">
            <v>1116</v>
          </cell>
        </row>
        <row r="1117">
          <cell r="H1117">
            <v>39980</v>
          </cell>
          <cell r="I1117">
            <v>0</v>
          </cell>
          <cell r="J1117">
            <v>-5.7374999999998639</v>
          </cell>
          <cell r="K1117">
            <v>3229.0925961538464</v>
          </cell>
          <cell r="L1117">
            <v>2.1640000000000001</v>
          </cell>
          <cell r="M1117">
            <v>0.19349077153795943</v>
          </cell>
          <cell r="N1117" t="str">
            <v>&lt;=esp.prom.</v>
          </cell>
        </row>
        <row r="1123">
          <cell r="I1123">
            <v>39987</v>
          </cell>
          <cell r="J1123">
            <v>-5.7374999999998639</v>
          </cell>
          <cell r="K1123">
            <v>3228.6516730769231</v>
          </cell>
          <cell r="M1123">
            <v>4.9499999999998181</v>
          </cell>
          <cell r="N1123">
            <v>3229.2929230769232</v>
          </cell>
          <cell r="O1123">
            <v>-0.5</v>
          </cell>
          <cell r="P1123">
            <v>1123</v>
          </cell>
        </row>
        <row r="1124">
          <cell r="I1124">
            <v>39989</v>
          </cell>
          <cell r="J1124">
            <v>0</v>
          </cell>
          <cell r="K1124">
            <v>3228.9959230769232</v>
          </cell>
          <cell r="L1124">
            <v>18525.377</v>
          </cell>
          <cell r="M1124">
            <v>6.9499999999998181</v>
          </cell>
          <cell r="N1124">
            <v>3228.2929230769232</v>
          </cell>
          <cell r="O1124">
            <v>3231.7679230769231</v>
          </cell>
          <cell r="P1124">
            <v>1124</v>
          </cell>
        </row>
        <row r="1125">
          <cell r="H1125">
            <v>1125</v>
          </cell>
          <cell r="I1125">
            <v>89</v>
          </cell>
          <cell r="J1125">
            <v>4.9499999999998181</v>
          </cell>
          <cell r="K1125">
            <v>3229.2929230769232</v>
          </cell>
          <cell r="L1125">
            <v>34509.642</v>
          </cell>
          <cell r="M1125">
            <v>3.6</v>
          </cell>
          <cell r="N1125">
            <v>3228.9050000000007</v>
          </cell>
          <cell r="O1125">
            <v>5.5833333333339424E-2</v>
          </cell>
          <cell r="P1125">
            <v>1125</v>
          </cell>
        </row>
        <row r="1126">
          <cell r="H1126">
            <v>39991</v>
          </cell>
          <cell r="I1126">
            <v>39991</v>
          </cell>
          <cell r="J1126">
            <v>5.5123053857675419</v>
          </cell>
          <cell r="K1126">
            <v>3229.0117703840392</v>
          </cell>
          <cell r="L1126">
            <v>36325.411999999997</v>
          </cell>
          <cell r="M1126">
            <v>4.5999999999999996</v>
          </cell>
          <cell r="N1126">
            <v>3228.960833333334</v>
          </cell>
          <cell r="O1126">
            <v>3228.7040000000006</v>
          </cell>
          <cell r="P1126">
            <v>1126</v>
          </cell>
          <cell r="Q1126">
            <v>5.5833333333339424E-2</v>
          </cell>
        </row>
        <row r="1127">
          <cell r="I1127">
            <v>39993</v>
          </cell>
          <cell r="J1127">
            <v>3.6</v>
          </cell>
          <cell r="K1127">
            <v>3228.9050000000007</v>
          </cell>
          <cell r="L1127">
            <v>30150.656999999999</v>
          </cell>
          <cell r="M1127">
            <v>-5.7374999999998639</v>
          </cell>
          <cell r="N1127">
            <v>3228.6516730769231</v>
          </cell>
          <cell r="O1127">
            <v>0.66666666666666663</v>
          </cell>
          <cell r="P1127">
            <v>1127</v>
          </cell>
        </row>
        <row r="1128">
          <cell r="H1128">
            <v>39989</v>
          </cell>
          <cell r="I1128">
            <v>39990</v>
          </cell>
          <cell r="J1128">
            <v>3.6</v>
          </cell>
          <cell r="K1128">
            <v>3229.0550000000007</v>
          </cell>
          <cell r="L1128">
            <v>30150.656999999999</v>
          </cell>
          <cell r="M1128">
            <v>-7.2374999999998639</v>
          </cell>
          <cell r="N1128">
            <v>3227.6516730769231</v>
          </cell>
          <cell r="O1128">
            <v>3232.4766730769229</v>
          </cell>
          <cell r="P1128">
            <v>1128</v>
          </cell>
        </row>
        <row r="1129">
          <cell r="J1129">
            <v>0</v>
          </cell>
          <cell r="K1129">
            <v>3228.8540000000007</v>
          </cell>
          <cell r="L1129">
            <v>18526.420999999998</v>
          </cell>
          <cell r="M1129">
            <v>-4.05</v>
          </cell>
          <cell r="N1129">
            <v>3228.4850000000006</v>
          </cell>
          <cell r="O1129">
            <v>5.4074074073923839E-2</v>
          </cell>
          <cell r="P1129">
            <v>1129</v>
          </cell>
        </row>
        <row r="1130">
          <cell r="J1130">
            <v>-4.05</v>
          </cell>
          <cell r="K1130">
            <v>3228.6350000000007</v>
          </cell>
          <cell r="L1130">
            <v>5450.0060000000003</v>
          </cell>
          <cell r="M1130">
            <v>-5.05</v>
          </cell>
          <cell r="N1130">
            <v>3228.4309259259267</v>
          </cell>
          <cell r="O1130">
            <v>3228.7040000000002</v>
          </cell>
          <cell r="P1130">
            <v>1130</v>
          </cell>
          <cell r="Q1130">
            <v>-5.4074074073923839E-2</v>
          </cell>
        </row>
        <row r="1131">
          <cell r="J1131">
            <v>-4.05</v>
          </cell>
          <cell r="K1131">
            <v>3228.4850000000006</v>
          </cell>
          <cell r="L1131">
            <v>5450.0060000000003</v>
          </cell>
          <cell r="M1131">
            <v>4.6499999999996362</v>
          </cell>
          <cell r="N1131">
            <v>0</v>
          </cell>
          <cell r="O1131">
            <v>-694.33419354844159</v>
          </cell>
          <cell r="P1131">
            <v>1131</v>
          </cell>
        </row>
        <row r="1132">
          <cell r="J1132">
            <v>-6.1585352525325696</v>
          </cell>
          <cell r="K1132">
            <v>3228.3709829085678</v>
          </cell>
          <cell r="L1132">
            <v>-1357.248</v>
          </cell>
          <cell r="M1132">
            <v>0</v>
          </cell>
          <cell r="N1132">
            <v>3228.6540000000009</v>
          </cell>
          <cell r="O1132">
            <v>3228.6540000000009</v>
          </cell>
          <cell r="P1132">
            <v>1132</v>
          </cell>
        </row>
        <row r="1133">
          <cell r="H1133">
            <v>39990</v>
          </cell>
          <cell r="I1133">
            <v>0</v>
          </cell>
          <cell r="J1133">
            <v>-5.7374999999998639</v>
          </cell>
          <cell r="K1133">
            <v>3228.6516730769231</v>
          </cell>
          <cell r="L1133">
            <v>2.069</v>
          </cell>
          <cell r="M1133">
            <v>0.18507634653850893</v>
          </cell>
          <cell r="N1133" t="str">
            <v>&lt;=esp.prom.</v>
          </cell>
        </row>
        <row r="1139">
          <cell r="I1139">
            <v>39997</v>
          </cell>
          <cell r="J1139">
            <v>-5.7374999999998639</v>
          </cell>
          <cell r="K1139">
            <v>3228.2107500000002</v>
          </cell>
          <cell r="M1139">
            <v>4.9499999999998181</v>
          </cell>
          <cell r="N1139">
            <v>3228.8520000000003</v>
          </cell>
          <cell r="O1139">
            <v>-0.5</v>
          </cell>
          <cell r="P1139">
            <v>1139</v>
          </cell>
        </row>
        <row r="1140">
          <cell r="I1140">
            <v>39999</v>
          </cell>
          <cell r="J1140">
            <v>0</v>
          </cell>
          <cell r="K1140">
            <v>3228.5550000000003</v>
          </cell>
          <cell r="L1140">
            <v>18522.847000000002</v>
          </cell>
          <cell r="M1140">
            <v>6.9499999999998181</v>
          </cell>
          <cell r="N1140">
            <v>3227.8520000000003</v>
          </cell>
          <cell r="O1140">
            <v>3231.3270000000002</v>
          </cell>
          <cell r="P1140">
            <v>1140</v>
          </cell>
        </row>
        <row r="1141">
          <cell r="H1141">
            <v>1141</v>
          </cell>
          <cell r="I1141">
            <v>90</v>
          </cell>
          <cell r="J1141">
            <v>4.9499999999998181</v>
          </cell>
          <cell r="K1141">
            <v>3228.8520000000003</v>
          </cell>
          <cell r="L1141">
            <v>34504.928999999996</v>
          </cell>
          <cell r="M1141">
            <v>3.6</v>
          </cell>
          <cell r="N1141">
            <v>3228.4825000000005</v>
          </cell>
          <cell r="O1141">
            <v>6.3055555555820347E-2</v>
          </cell>
          <cell r="P1141">
            <v>1141</v>
          </cell>
        </row>
        <row r="1142">
          <cell r="H1142">
            <v>40001</v>
          </cell>
          <cell r="I1142">
            <v>40001</v>
          </cell>
          <cell r="J1142">
            <v>5.455056734088056</v>
          </cell>
          <cell r="K1142">
            <v>3228.599471632956</v>
          </cell>
          <cell r="L1142">
            <v>36135.618999999999</v>
          </cell>
          <cell r="M1142">
            <v>4.5999999999999996</v>
          </cell>
          <cell r="N1142">
            <v>3228.5455555555563</v>
          </cell>
          <cell r="O1142">
            <v>3228.2554999999998</v>
          </cell>
          <cell r="P1142">
            <v>1142</v>
          </cell>
          <cell r="Q1142">
            <v>6.3055555555820347E-2</v>
          </cell>
        </row>
        <row r="1143">
          <cell r="I1143">
            <v>40003</v>
          </cell>
          <cell r="J1143">
            <v>3.6</v>
          </cell>
          <cell r="K1143">
            <v>3228.4825000000005</v>
          </cell>
          <cell r="L1143">
            <v>30146.491999999998</v>
          </cell>
          <cell r="M1143">
            <v>-5.7374999999998639</v>
          </cell>
          <cell r="N1143">
            <v>3228.2107500000002</v>
          </cell>
          <cell r="O1143">
            <v>0.66666666666666663</v>
          </cell>
          <cell r="P1143">
            <v>1143</v>
          </cell>
        </row>
        <row r="1144">
          <cell r="H1144">
            <v>39999</v>
          </cell>
          <cell r="I1144">
            <v>40000</v>
          </cell>
          <cell r="J1144">
            <v>3.6</v>
          </cell>
          <cell r="K1144">
            <v>3228.6325000000006</v>
          </cell>
          <cell r="L1144">
            <v>30146.491999999998</v>
          </cell>
          <cell r="M1144">
            <v>-7.2374999999998639</v>
          </cell>
          <cell r="N1144">
            <v>3227.2107500000002</v>
          </cell>
          <cell r="O1144">
            <v>3232.03575</v>
          </cell>
          <cell r="P1144">
            <v>1144</v>
          </cell>
        </row>
        <row r="1145">
          <cell r="J1145">
            <v>0</v>
          </cell>
          <cell r="K1145">
            <v>3228.4055000000003</v>
          </cell>
          <cell r="L1145">
            <v>18523.824000000001</v>
          </cell>
          <cell r="M1145">
            <v>-4.0999999999999996</v>
          </cell>
          <cell r="N1145">
            <v>3228.0625000000005</v>
          </cell>
          <cell r="O1145">
            <v>4.7073170731437131E-2</v>
          </cell>
          <cell r="P1145">
            <v>1145</v>
          </cell>
        </row>
        <row r="1146">
          <cell r="J1146">
            <v>-4.0999999999999996</v>
          </cell>
          <cell r="K1146">
            <v>3228.2125000000005</v>
          </cell>
          <cell r="L1146">
            <v>5287.7569999999996</v>
          </cell>
          <cell r="M1146">
            <v>-5.0999999999999996</v>
          </cell>
          <cell r="N1146">
            <v>3228.015426829269</v>
          </cell>
          <cell r="O1146">
            <v>3228.2554999999993</v>
          </cell>
          <cell r="P1146">
            <v>1146</v>
          </cell>
          <cell r="Q1146">
            <v>-4.7073170731437131E-2</v>
          </cell>
        </row>
        <row r="1147">
          <cell r="J1147">
            <v>-4.0999999999999996</v>
          </cell>
          <cell r="K1147">
            <v>3228.0625000000005</v>
          </cell>
          <cell r="L1147">
            <v>5287.7569999999996</v>
          </cell>
          <cell r="M1147">
            <v>4.6499999999996362</v>
          </cell>
          <cell r="N1147">
            <v>0</v>
          </cell>
          <cell r="O1147">
            <v>-694.23774193553834</v>
          </cell>
          <cell r="P1147">
            <v>1147</v>
          </cell>
        </row>
        <row r="1148">
          <cell r="J1148">
            <v>-6.1011776669713171</v>
          </cell>
          <cell r="K1148">
            <v>3227.9682982220193</v>
          </cell>
          <cell r="L1148">
            <v>-1172.075</v>
          </cell>
          <cell r="M1148">
            <v>0</v>
          </cell>
          <cell r="N1148">
            <v>3228.2055000000005</v>
          </cell>
          <cell r="O1148">
            <v>3228.2055000000005</v>
          </cell>
          <cell r="P1148">
            <v>1148</v>
          </cell>
        </row>
        <row r="1149">
          <cell r="H1149">
            <v>40000</v>
          </cell>
          <cell r="I1149">
            <v>0</v>
          </cell>
          <cell r="J1149">
            <v>-5.7374999999998639</v>
          </cell>
          <cell r="K1149">
            <v>3228.2107500000002</v>
          </cell>
          <cell r="L1149">
            <v>1.909</v>
          </cell>
          <cell r="M1149">
            <v>0.17164384051529671</v>
          </cell>
          <cell r="N1149" t="str">
            <v>&lt;=esp.prom.</v>
          </cell>
        </row>
        <row r="1155">
          <cell r="I1155">
            <v>38997</v>
          </cell>
          <cell r="J1155">
            <v>-4.8374999999998636</v>
          </cell>
          <cell r="K1155">
            <v>3208.6126904076937</v>
          </cell>
          <cell r="M1155">
            <v>5.4000225000000004</v>
          </cell>
          <cell r="N1155">
            <v>3207.9984390576938</v>
          </cell>
          <cell r="O1155">
            <v>-10000.000000023305</v>
          </cell>
          <cell r="P1155">
            <v>1155</v>
          </cell>
        </row>
        <row r="1156">
          <cell r="I1156">
            <v>38999</v>
          </cell>
          <cell r="J1156">
            <v>0</v>
          </cell>
          <cell r="K1156">
            <v>3208.3224404076936</v>
          </cell>
          <cell r="L1156">
            <v>15520.962</v>
          </cell>
          <cell r="M1156">
            <v>5.4001225000000002</v>
          </cell>
          <cell r="N1156">
            <v>3206.9984390576938</v>
          </cell>
          <cell r="O1156">
            <v>57208.223439183545</v>
          </cell>
          <cell r="P1156">
            <v>1156</v>
          </cell>
        </row>
        <row r="1157">
          <cell r="H1157">
            <v>1157</v>
          </cell>
          <cell r="I1157">
            <v>1</v>
          </cell>
          <cell r="J1157">
            <v>5.4000225000000004</v>
          </cell>
          <cell r="K1157">
            <v>3207.9984390576938</v>
          </cell>
          <cell r="L1157">
            <v>32845.101000000002</v>
          </cell>
          <cell r="M1157">
            <v>4</v>
          </cell>
          <cell r="N1157">
            <v>3207.8764999999999</v>
          </cell>
          <cell r="O1157">
            <v>-5.9499999999843567E-2</v>
          </cell>
          <cell r="P1157">
            <v>1157</v>
          </cell>
        </row>
        <row r="1158">
          <cell r="H1158">
            <v>39001</v>
          </cell>
          <cell r="I1158">
            <v>39001</v>
          </cell>
          <cell r="J1158">
            <v>5.4000430241617634</v>
          </cell>
          <cell r="K1158">
            <v>3207.7931974400626</v>
          </cell>
          <cell r="L1158">
            <v>32845.167000000001</v>
          </cell>
          <cell r="M1158">
            <v>5</v>
          </cell>
          <cell r="N1158">
            <v>3207.817</v>
          </cell>
          <cell r="O1158">
            <v>3208.1144999999992</v>
          </cell>
          <cell r="P1158">
            <v>1158</v>
          </cell>
          <cell r="Q1158">
            <v>-5.9499999999843567E-2</v>
          </cell>
        </row>
        <row r="1159">
          <cell r="I1159">
            <v>39003</v>
          </cell>
          <cell r="J1159">
            <v>4</v>
          </cell>
          <cell r="K1159">
            <v>3207.8764999999999</v>
          </cell>
          <cell r="L1159">
            <v>28354.06</v>
          </cell>
          <cell r="M1159">
            <v>-4.8374999999998636</v>
          </cell>
          <cell r="N1159">
            <v>3208.6126904076937</v>
          </cell>
          <cell r="O1159">
            <v>0.66666666666666663</v>
          </cell>
          <cell r="P1159">
            <v>1159</v>
          </cell>
        </row>
        <row r="1160">
          <cell r="H1160">
            <v>38999</v>
          </cell>
          <cell r="I1160">
            <v>39000</v>
          </cell>
          <cell r="J1160">
            <v>4</v>
          </cell>
          <cell r="K1160">
            <v>3208.0264999999999</v>
          </cell>
          <cell r="L1160">
            <v>28354.06</v>
          </cell>
          <cell r="M1160">
            <v>-6.3374999999998636</v>
          </cell>
          <cell r="N1160">
            <v>3207.6126904076937</v>
          </cell>
          <cell r="O1160">
            <v>3211.8376904076936</v>
          </cell>
          <cell r="P1160">
            <v>1160</v>
          </cell>
        </row>
        <row r="1161">
          <cell r="J1161">
            <v>0</v>
          </cell>
          <cell r="K1161">
            <v>3208.2645000000002</v>
          </cell>
          <cell r="L1161">
            <v>15521.477999999999</v>
          </cell>
          <cell r="M1161">
            <v>-3.7</v>
          </cell>
          <cell r="N1161">
            <v>3208.3364999999999</v>
          </cell>
          <cell r="O1161">
            <v>-5.999999999994543E-2</v>
          </cell>
          <cell r="P1161">
            <v>1161</v>
          </cell>
        </row>
        <row r="1162">
          <cell r="J1162">
            <v>-3.7</v>
          </cell>
          <cell r="K1162">
            <v>3208.4865</v>
          </cell>
          <cell r="L1162">
            <v>3650.489</v>
          </cell>
          <cell r="M1162">
            <v>-4.7</v>
          </cell>
          <cell r="N1162">
            <v>3208.3964999999998</v>
          </cell>
          <cell r="O1162">
            <v>3208.1145000000001</v>
          </cell>
          <cell r="P1162">
            <v>1162</v>
          </cell>
          <cell r="Q1162">
            <v>5.999999999994543E-2</v>
          </cell>
        </row>
        <row r="1163">
          <cell r="J1163">
            <v>-3.7</v>
          </cell>
          <cell r="K1163">
            <v>3208.3364999999999</v>
          </cell>
          <cell r="L1163">
            <v>3650.489</v>
          </cell>
          <cell r="M1163">
            <v>5.4000075000000001</v>
          </cell>
          <cell r="N1163">
            <v>0</v>
          </cell>
          <cell r="O1163">
            <v>-594.08519340019438</v>
          </cell>
          <cell r="P1163">
            <v>1163</v>
          </cell>
        </row>
        <row r="1164">
          <cell r="J1164">
            <v>-5.1236565243491512</v>
          </cell>
          <cell r="K1164">
            <v>3208.421919391461</v>
          </cell>
          <cell r="L1164">
            <v>-917.14099999999996</v>
          </cell>
          <cell r="M1164">
            <v>0</v>
          </cell>
          <cell r="N1164">
            <v>3208.0645000000004</v>
          </cell>
          <cell r="O1164">
            <v>3208.0645000000004</v>
          </cell>
          <cell r="P1164">
            <v>1164</v>
          </cell>
        </row>
        <row r="1165">
          <cell r="H1165">
            <v>39000</v>
          </cell>
          <cell r="I1165">
            <v>0</v>
          </cell>
          <cell r="J1165">
            <v>-4.8374999999998636</v>
          </cell>
          <cell r="K1165">
            <v>3208.6126904076937</v>
          </cell>
          <cell r="L1165">
            <v>0.997</v>
          </cell>
          <cell r="M1165">
            <v>9.6044442631595048E-2</v>
          </cell>
          <cell r="N1165" t="str">
            <v>&lt;=esp.prom.</v>
          </cell>
        </row>
        <row r="1171">
          <cell r="I1171">
            <v>38997.699999999997</v>
          </cell>
          <cell r="J1171">
            <v>-4.8025000000000091</v>
          </cell>
          <cell r="K1171">
            <v>3208.6507712086141</v>
          </cell>
          <cell r="M1171">
            <v>5.4000225000000004</v>
          </cell>
          <cell r="N1171">
            <v>3208.0386198586143</v>
          </cell>
          <cell r="O1171">
            <v>-10000.000000023305</v>
          </cell>
          <cell r="P1171">
            <v>1171</v>
          </cell>
        </row>
        <row r="1172">
          <cell r="I1172">
            <v>38999.699999999997</v>
          </cell>
          <cell r="J1172">
            <v>0</v>
          </cell>
          <cell r="K1172">
            <v>3208.3626212086142</v>
          </cell>
          <cell r="L1172">
            <v>15408.852999999999</v>
          </cell>
          <cell r="M1172">
            <v>5.4001225000000002</v>
          </cell>
          <cell r="N1172">
            <v>3207.0386198586143</v>
          </cell>
          <cell r="O1172">
            <v>57208.263619984464</v>
          </cell>
          <cell r="P1172">
            <v>1172</v>
          </cell>
        </row>
        <row r="1173">
          <cell r="H1173">
            <v>1173</v>
          </cell>
          <cell r="I1173">
            <v>2</v>
          </cell>
          <cell r="J1173">
            <v>5.4000225000000004</v>
          </cell>
          <cell r="K1173">
            <v>3208.0386198586143</v>
          </cell>
          <cell r="L1173">
            <v>32733.208999999999</v>
          </cell>
          <cell r="M1173">
            <v>3.6</v>
          </cell>
          <cell r="N1173" t="e">
            <v>#N/A</v>
          </cell>
          <cell r="O1173" t="e">
            <v>#N/A</v>
          </cell>
          <cell r="P1173">
            <v>1173</v>
          </cell>
        </row>
        <row r="1174">
          <cell r="H1174">
            <v>39001.699999999997</v>
          </cell>
          <cell r="I1174">
            <v>39001.699999999997</v>
          </cell>
          <cell r="J1174" t="e">
            <v>#N/A</v>
          </cell>
          <cell r="K1174" t="e">
            <v>#N/A</v>
          </cell>
          <cell r="L1174" t="e">
            <v>#N/A</v>
          </cell>
          <cell r="M1174">
            <v>4.5999999999999996</v>
          </cell>
          <cell r="N1174" t="e">
            <v>#N/A</v>
          </cell>
          <cell r="O1174" t="e">
            <v>#N/A</v>
          </cell>
          <cell r="P1174">
            <v>1174</v>
          </cell>
          <cell r="Q1174" t="e">
            <v>#N/A</v>
          </cell>
        </row>
        <row r="1175">
          <cell r="I1175">
            <v>39003.699999999997</v>
          </cell>
          <cell r="J1175">
            <v>3.6</v>
          </cell>
          <cell r="K1175" t="e">
            <v>#N/A</v>
          </cell>
          <cell r="L1175" t="e">
            <v>#N/A</v>
          </cell>
          <cell r="M1175">
            <v>-4.8025000000000091</v>
          </cell>
          <cell r="N1175">
            <v>3208.6507712086141</v>
          </cell>
          <cell r="O1175">
            <v>0.66666666666666663</v>
          </cell>
          <cell r="P1175">
            <v>1175</v>
          </cell>
        </row>
        <row r="1176">
          <cell r="H1176">
            <v>38999.699999999997</v>
          </cell>
          <cell r="I1176">
            <v>39000.699999999997</v>
          </cell>
          <cell r="J1176">
            <v>3.6</v>
          </cell>
          <cell r="K1176" t="e">
            <v>#N/A</v>
          </cell>
          <cell r="L1176" t="e">
            <v>#N/A</v>
          </cell>
          <cell r="M1176">
            <v>-6.3025000000000091</v>
          </cell>
          <cell r="N1176">
            <v>3207.6507712086141</v>
          </cell>
          <cell r="O1176">
            <v>3211.8524378752809</v>
          </cell>
          <cell r="P1176">
            <v>1176</v>
          </cell>
        </row>
        <row r="1177">
          <cell r="J1177">
            <v>0</v>
          </cell>
          <cell r="K1177" t="e">
            <v>#N/A</v>
          </cell>
          <cell r="L1177" t="e">
            <v>#N/A</v>
          </cell>
          <cell r="M1177">
            <v>-3.85</v>
          </cell>
          <cell r="N1177" t="e">
            <v>#N/A</v>
          </cell>
          <cell r="O1177" t="e">
            <v>#N/A</v>
          </cell>
          <cell r="P1177">
            <v>1177</v>
          </cell>
        </row>
        <row r="1178">
          <cell r="J1178">
            <v>-3.85</v>
          </cell>
          <cell r="K1178" t="e">
            <v>#N/A</v>
          </cell>
          <cell r="L1178" t="e">
            <v>#N/A</v>
          </cell>
          <cell r="M1178">
            <v>-4.8499999999999996</v>
          </cell>
          <cell r="N1178" t="e">
            <v>#N/A</v>
          </cell>
          <cell r="O1178" t="e">
            <v>#N/A</v>
          </cell>
          <cell r="P1178">
            <v>1178</v>
          </cell>
          <cell r="Q1178" t="e">
            <v>#N/A</v>
          </cell>
        </row>
        <row r="1179">
          <cell r="J1179">
            <v>-3.85</v>
          </cell>
          <cell r="K1179" t="e">
            <v>#N/A</v>
          </cell>
          <cell r="L1179" t="e">
            <v>#N/A</v>
          </cell>
          <cell r="M1179">
            <v>5.4000075000000001</v>
          </cell>
          <cell r="N1179">
            <v>0</v>
          </cell>
          <cell r="O1179">
            <v>-594.09547116369754</v>
          </cell>
          <cell r="P1179">
            <v>1179</v>
          </cell>
        </row>
        <row r="1180">
          <cell r="J1180" t="e">
            <v>#N/A</v>
          </cell>
          <cell r="K1180" t="e">
            <v>#N/A</v>
          </cell>
          <cell r="L1180" t="e">
            <v>#N/A</v>
          </cell>
          <cell r="M1180">
            <v>0</v>
          </cell>
          <cell r="N1180">
            <v>3208.1200000000003</v>
          </cell>
          <cell r="O1180">
            <v>3208.1200000000003</v>
          </cell>
          <cell r="P1180">
            <v>1180</v>
          </cell>
        </row>
        <row r="1181">
          <cell r="H1181">
            <v>39000.699999999997</v>
          </cell>
          <cell r="I1181">
            <v>20.69999999999709</v>
          </cell>
          <cell r="J1181">
            <v>-4.8025000000000091</v>
          </cell>
          <cell r="K1181">
            <v>3208.6507712086141</v>
          </cell>
          <cell r="L1181" t="e">
            <v>#N/A</v>
          </cell>
          <cell r="M1181" t="e">
            <v>#N/A</v>
          </cell>
          <cell r="N1181" t="str">
            <v>&lt;=esp.prom.</v>
          </cell>
        </row>
        <row r="1187">
          <cell r="I1187">
            <v>39007</v>
          </cell>
          <cell r="J1187">
            <v>-4.3374999999998636</v>
          </cell>
          <cell r="K1187">
            <v>3209.1609642857143</v>
          </cell>
          <cell r="M1187">
            <v>5.4000225000000004</v>
          </cell>
          <cell r="N1187">
            <v>3208.5767129357146</v>
          </cell>
          <cell r="O1187">
            <v>-10000.000000023305</v>
          </cell>
          <cell r="P1187">
            <v>1187</v>
          </cell>
        </row>
        <row r="1188">
          <cell r="I1188">
            <v>39009</v>
          </cell>
          <cell r="J1188">
            <v>0</v>
          </cell>
          <cell r="K1188">
            <v>3208.9007142857145</v>
          </cell>
          <cell r="L1188">
            <v>13919.171</v>
          </cell>
          <cell r="M1188">
            <v>5.4001225000000002</v>
          </cell>
          <cell r="N1188">
            <v>3207.5767129357146</v>
          </cell>
          <cell r="O1188">
            <v>57208.801713061563</v>
          </cell>
          <cell r="P1188">
            <v>1188</v>
          </cell>
        </row>
        <row r="1189">
          <cell r="H1189">
            <v>1189</v>
          </cell>
          <cell r="I1189">
            <v>3</v>
          </cell>
          <cell r="J1189">
            <v>5.4000225000000004</v>
          </cell>
          <cell r="K1189">
            <v>3208.5767129357146</v>
          </cell>
          <cell r="L1189">
            <v>31246.432000000001</v>
          </cell>
          <cell r="M1189">
            <v>3.9</v>
          </cell>
          <cell r="N1189" t="e">
            <v>#N/A</v>
          </cell>
          <cell r="O1189" t="e">
            <v>#N/A</v>
          </cell>
          <cell r="P1189">
            <v>1189</v>
          </cell>
        </row>
        <row r="1190">
          <cell r="H1190">
            <v>39011</v>
          </cell>
          <cell r="I1190">
            <v>39011</v>
          </cell>
          <cell r="J1190" t="e">
            <v>#N/A</v>
          </cell>
          <cell r="K1190" t="e">
            <v>#N/A</v>
          </cell>
          <cell r="L1190" t="e">
            <v>#N/A</v>
          </cell>
          <cell r="M1190">
            <v>4.9000000000000004</v>
          </cell>
          <cell r="N1190" t="e">
            <v>#N/A</v>
          </cell>
          <cell r="O1190" t="e">
            <v>#N/A</v>
          </cell>
          <cell r="P1190">
            <v>1190</v>
          </cell>
          <cell r="Q1190" t="e">
            <v>#N/A</v>
          </cell>
        </row>
        <row r="1191">
          <cell r="I1191">
            <v>39013</v>
          </cell>
          <cell r="J1191">
            <v>3.9</v>
          </cell>
          <cell r="K1191" t="e">
            <v>#N/A</v>
          </cell>
          <cell r="L1191" t="e">
            <v>#N/A</v>
          </cell>
          <cell r="M1191">
            <v>-4.3374999999998636</v>
          </cell>
          <cell r="N1191">
            <v>3209.1609642857143</v>
          </cell>
          <cell r="O1191">
            <v>0.66666666666666663</v>
          </cell>
          <cell r="P1191">
            <v>1191</v>
          </cell>
        </row>
        <row r="1192">
          <cell r="H1192">
            <v>39009</v>
          </cell>
          <cell r="I1192">
            <v>39010</v>
          </cell>
          <cell r="J1192">
            <v>3.9</v>
          </cell>
          <cell r="K1192" t="e">
            <v>#N/A</v>
          </cell>
          <cell r="L1192" t="e">
            <v>#N/A</v>
          </cell>
          <cell r="M1192">
            <v>-5.8374999999998636</v>
          </cell>
          <cell r="N1192">
            <v>3208.1609642857143</v>
          </cell>
          <cell r="O1192">
            <v>3212.0526309523807</v>
          </cell>
          <cell r="P1192">
            <v>1192</v>
          </cell>
        </row>
        <row r="1193">
          <cell r="J1193">
            <v>0</v>
          </cell>
          <cell r="K1193" t="e">
            <v>#N/A</v>
          </cell>
          <cell r="L1193" t="e">
            <v>#N/A</v>
          </cell>
          <cell r="M1193">
            <v>-3.9</v>
          </cell>
          <cell r="N1193" t="e">
            <v>#N/A</v>
          </cell>
          <cell r="O1193" t="e">
            <v>#N/A</v>
          </cell>
          <cell r="P1193">
            <v>1193</v>
          </cell>
        </row>
        <row r="1194">
          <cell r="J1194">
            <v>-3.9</v>
          </cell>
          <cell r="K1194" t="e">
            <v>#N/A</v>
          </cell>
          <cell r="L1194" t="e">
            <v>#N/A</v>
          </cell>
          <cell r="M1194">
            <v>-4.9000000000000004</v>
          </cell>
          <cell r="N1194" t="e">
            <v>#N/A</v>
          </cell>
          <cell r="O1194" t="e">
            <v>#N/A</v>
          </cell>
          <cell r="P1194">
            <v>1194</v>
          </cell>
          <cell r="Q1194" t="e">
            <v>#N/A</v>
          </cell>
        </row>
        <row r="1195">
          <cell r="J1195">
            <v>-3.9</v>
          </cell>
          <cell r="K1195" t="e">
            <v>#N/A</v>
          </cell>
          <cell r="L1195" t="e">
            <v>#N/A</v>
          </cell>
          <cell r="M1195">
            <v>5.4000075000000001</v>
          </cell>
          <cell r="N1195">
            <v>0</v>
          </cell>
          <cell r="O1195">
            <v>-594.18398955927387</v>
          </cell>
          <cell r="P1195">
            <v>1195</v>
          </cell>
        </row>
        <row r="1196">
          <cell r="J1196" t="e">
            <v>#N/A</v>
          </cell>
          <cell r="K1196" t="e">
            <v>#N/A</v>
          </cell>
          <cell r="L1196" t="e">
            <v>#N/A</v>
          </cell>
          <cell r="M1196">
            <v>0</v>
          </cell>
          <cell r="N1196">
            <v>3208.5980000000004</v>
          </cell>
          <cell r="O1196">
            <v>3208.5980000000004</v>
          </cell>
          <cell r="P1196">
            <v>1196</v>
          </cell>
        </row>
        <row r="1197">
          <cell r="H1197">
            <v>39010</v>
          </cell>
          <cell r="I1197">
            <v>20</v>
          </cell>
          <cell r="J1197">
            <v>-4.3374999999998636</v>
          </cell>
          <cell r="K1197">
            <v>3209.1609642857143</v>
          </cell>
          <cell r="L1197" t="e">
            <v>#N/A</v>
          </cell>
          <cell r="M1197" t="e">
            <v>#N/A</v>
          </cell>
          <cell r="N1197" t="str">
            <v>&lt;=esp.prom.</v>
          </cell>
        </row>
        <row r="1203">
          <cell r="I1203">
            <v>39017</v>
          </cell>
          <cell r="J1203">
            <v>-3.8374999999998636</v>
          </cell>
          <cell r="K1203">
            <v>3209.6370714285713</v>
          </cell>
          <cell r="M1203">
            <v>5.1000224999999997</v>
          </cell>
          <cell r="N1203">
            <v>3209.2795705285712</v>
          </cell>
          <cell r="O1203">
            <v>-10000.000000023305</v>
          </cell>
          <cell r="P1203">
            <v>1203</v>
          </cell>
        </row>
        <row r="1204">
          <cell r="I1204">
            <v>39019</v>
          </cell>
          <cell r="J1204">
            <v>0</v>
          </cell>
          <cell r="K1204">
            <v>3209.4835714285714</v>
          </cell>
          <cell r="L1204">
            <v>12316.688</v>
          </cell>
          <cell r="M1204">
            <v>5.1001224999999994</v>
          </cell>
          <cell r="N1204">
            <v>3208.2795705285712</v>
          </cell>
          <cell r="O1204">
            <v>54209.504570647419</v>
          </cell>
          <cell r="P1204">
            <v>1204</v>
          </cell>
        </row>
        <row r="1205">
          <cell r="H1205">
            <v>1205</v>
          </cell>
          <cell r="I1205">
            <v>4</v>
          </cell>
          <cell r="J1205">
            <v>5.1000224999999997</v>
          </cell>
          <cell r="K1205">
            <v>3209.2795705285712</v>
          </cell>
          <cell r="L1205">
            <v>28684.606</v>
          </cell>
          <cell r="M1205">
            <v>4</v>
          </cell>
          <cell r="N1205">
            <v>3207.8764999999999</v>
          </cell>
          <cell r="O1205">
            <v>-5.9499999999843567E-2</v>
          </cell>
          <cell r="P1205">
            <v>1205</v>
          </cell>
        </row>
        <row r="1206">
          <cell r="H1206">
            <v>39021</v>
          </cell>
          <cell r="I1206">
            <v>39021</v>
          </cell>
          <cell r="J1206">
            <v>5.1001693530605072</v>
          </cell>
          <cell r="K1206">
            <v>3207.8110399234929</v>
          </cell>
          <cell r="L1206">
            <v>28685.077000000001</v>
          </cell>
          <cell r="M1206">
            <v>5</v>
          </cell>
          <cell r="N1206">
            <v>3207.817</v>
          </cell>
          <cell r="O1206">
            <v>3208.1144999999992</v>
          </cell>
          <cell r="P1206">
            <v>1206</v>
          </cell>
          <cell r="Q1206">
            <v>-5.9499999999843567E-2</v>
          </cell>
        </row>
        <row r="1207">
          <cell r="I1207">
            <v>39023</v>
          </cell>
          <cell r="J1207">
            <v>4</v>
          </cell>
          <cell r="K1207">
            <v>3207.8764999999999</v>
          </cell>
          <cell r="L1207">
            <v>25155.905999999999</v>
          </cell>
          <cell r="M1207">
            <v>-3.8374999999998636</v>
          </cell>
          <cell r="N1207">
            <v>3209.6370714285713</v>
          </cell>
          <cell r="O1207">
            <v>0.66666666666666663</v>
          </cell>
          <cell r="P1207">
            <v>1207</v>
          </cell>
        </row>
        <row r="1208">
          <cell r="H1208">
            <v>39019</v>
          </cell>
          <cell r="I1208">
            <v>39020</v>
          </cell>
          <cell r="J1208">
            <v>4</v>
          </cell>
          <cell r="K1208">
            <v>3208.0264999999999</v>
          </cell>
          <cell r="L1208">
            <v>25155.905999999999</v>
          </cell>
          <cell r="M1208">
            <v>-5.3374999999998636</v>
          </cell>
          <cell r="N1208">
            <v>3208.6370714285713</v>
          </cell>
          <cell r="O1208">
            <v>3212.1954047619047</v>
          </cell>
          <cell r="P1208">
            <v>1208</v>
          </cell>
        </row>
        <row r="1209">
          <cell r="J1209">
            <v>0</v>
          </cell>
          <cell r="K1209">
            <v>3208.2645000000002</v>
          </cell>
          <cell r="L1209">
            <v>12323.324000000001</v>
          </cell>
          <cell r="M1209">
            <v>-3.7</v>
          </cell>
          <cell r="N1209">
            <v>3208.3364999999999</v>
          </cell>
          <cell r="O1209">
            <v>-5.999999999994543E-2</v>
          </cell>
          <cell r="P1209">
            <v>1209</v>
          </cell>
        </row>
        <row r="1210">
          <cell r="J1210">
            <v>-3.7</v>
          </cell>
          <cell r="K1210">
            <v>3208.4865</v>
          </cell>
          <cell r="L1210">
            <v>452.33499999999998</v>
          </cell>
          <cell r="M1210">
            <v>-4.7</v>
          </cell>
          <cell r="N1210">
            <v>3208.3964999999998</v>
          </cell>
          <cell r="O1210">
            <v>3208.1145000000001</v>
          </cell>
          <cell r="P1210">
            <v>1210</v>
          </cell>
          <cell r="Q1210">
            <v>5.999999999994543E-2</v>
          </cell>
        </row>
        <row r="1211">
          <cell r="J1211">
            <v>-3.7</v>
          </cell>
          <cell r="K1211">
            <v>3208.3364999999999</v>
          </cell>
          <cell r="L1211">
            <v>452.33499999999998</v>
          </cell>
          <cell r="M1211">
            <v>5.1000074999999994</v>
          </cell>
          <cell r="N1211">
            <v>0</v>
          </cell>
          <cell r="O1211">
            <v>-629.25358443100345</v>
          </cell>
          <cell r="P1211">
            <v>1211</v>
          </cell>
        </row>
        <row r="1212">
          <cell r="J1212">
            <v>-5.6159239842727366</v>
          </cell>
          <cell r="K1212">
            <v>3208.4514554390562</v>
          </cell>
          <cell r="L1212">
            <v>-5694.7039999999997</v>
          </cell>
          <cell r="M1212">
            <v>0</v>
          </cell>
          <cell r="N1212">
            <v>3209.1980000000003</v>
          </cell>
          <cell r="O1212">
            <v>3209.1980000000003</v>
          </cell>
          <cell r="P1212">
            <v>1212</v>
          </cell>
        </row>
        <row r="1213">
          <cell r="H1213">
            <v>39020</v>
          </cell>
          <cell r="I1213">
            <v>20</v>
          </cell>
          <cell r="J1213">
            <v>-3.8374999999998636</v>
          </cell>
          <cell r="K1213">
            <v>3209.6370714285713</v>
          </cell>
          <cell r="L1213">
            <v>12.337</v>
          </cell>
          <cell r="M1213">
            <v>1.255443283527014</v>
          </cell>
          <cell r="N1213" t="str">
            <v>&lt;=esp.prom.</v>
          </cell>
        </row>
        <row r="1219">
          <cell r="I1219">
            <v>39037</v>
          </cell>
          <cell r="J1219">
            <v>-3.7374999999998635</v>
          </cell>
          <cell r="K1219">
            <v>3210.6492857142857</v>
          </cell>
          <cell r="M1219">
            <v>4.5000225</v>
          </cell>
          <cell r="N1219">
            <v>3210.5592852642858</v>
          </cell>
          <cell r="O1219">
            <v>-10000.000000023305</v>
          </cell>
          <cell r="P1219">
            <v>1219</v>
          </cell>
        </row>
        <row r="1220">
          <cell r="I1220">
            <v>39039</v>
          </cell>
          <cell r="J1220">
            <v>0</v>
          </cell>
          <cell r="K1220">
            <v>3210.6492857142857</v>
          </cell>
          <cell r="L1220">
            <v>11999.802</v>
          </cell>
          <cell r="M1220">
            <v>4.5001224999999998</v>
          </cell>
          <cell r="N1220">
            <v>3209.5592852642858</v>
          </cell>
          <cell r="O1220">
            <v>48210.784285369162</v>
          </cell>
          <cell r="P1220">
            <v>1220</v>
          </cell>
        </row>
        <row r="1221">
          <cell r="H1221">
            <v>1221</v>
          </cell>
          <cell r="I1221">
            <v>5</v>
          </cell>
          <cell r="J1221">
            <v>4.5000225</v>
          </cell>
          <cell r="K1221">
            <v>3210.5592852642858</v>
          </cell>
          <cell r="L1221">
            <v>26447.594000000001</v>
          </cell>
          <cell r="M1221">
            <v>3.95</v>
          </cell>
          <cell r="N1221">
            <v>-0.65</v>
          </cell>
          <cell r="O1221">
            <v>0</v>
          </cell>
          <cell r="P1221">
            <v>1221</v>
          </cell>
        </row>
        <row r="1222">
          <cell r="H1222">
            <v>39041</v>
          </cell>
          <cell r="I1222">
            <v>39041</v>
          </cell>
          <cell r="J1222">
            <v>4.8211434285256809</v>
          </cell>
          <cell r="K1222">
            <v>-0.65</v>
          </cell>
          <cell r="L1222">
            <v>26962.978999999999</v>
          </cell>
          <cell r="M1222">
            <v>4.95</v>
          </cell>
          <cell r="N1222">
            <v>-0.65</v>
          </cell>
          <cell r="O1222">
            <v>-0.65</v>
          </cell>
          <cell r="P1222">
            <v>1222</v>
          </cell>
          <cell r="Q1222">
            <v>0</v>
          </cell>
        </row>
        <row r="1223">
          <cell r="I1223">
            <v>39043</v>
          </cell>
          <cell r="J1223">
            <v>3.95</v>
          </cell>
          <cell r="K1223">
            <v>-0.65</v>
          </cell>
          <cell r="L1223">
            <v>26963.544999999998</v>
          </cell>
          <cell r="M1223">
            <v>-3.7374999999998635</v>
          </cell>
          <cell r="N1223">
            <v>3210.6492857142857</v>
          </cell>
          <cell r="O1223">
            <v>0.66666666666666652</v>
          </cell>
          <cell r="P1223">
            <v>1223</v>
          </cell>
        </row>
        <row r="1224">
          <cell r="H1224">
            <v>39039</v>
          </cell>
          <cell r="I1224">
            <v>39040</v>
          </cell>
          <cell r="J1224">
            <v>3.95</v>
          </cell>
          <cell r="K1224">
            <v>-0.5</v>
          </cell>
          <cell r="L1224">
            <v>26963.544999999998</v>
          </cell>
          <cell r="M1224">
            <v>-5.2374999999998639</v>
          </cell>
          <cell r="N1224">
            <v>3209.6492857142857</v>
          </cell>
          <cell r="O1224">
            <v>3213.1409523809525</v>
          </cell>
          <cell r="P1224">
            <v>1224</v>
          </cell>
        </row>
        <row r="1225">
          <cell r="J1225">
            <v>3.9</v>
          </cell>
          <cell r="K1225">
            <v>-0.5</v>
          </cell>
          <cell r="L1225">
            <v>26963.57</v>
          </cell>
          <cell r="M1225">
            <v>0</v>
          </cell>
          <cell r="N1225" t="e">
            <v>#N/A</v>
          </cell>
          <cell r="O1225" t="e">
            <v>#N/A</v>
          </cell>
          <cell r="P1225">
            <v>1225</v>
          </cell>
        </row>
        <row r="1226">
          <cell r="J1226">
            <v>0</v>
          </cell>
          <cell r="K1226" t="e">
            <v>#N/A</v>
          </cell>
          <cell r="L1226" t="e">
            <v>#N/A</v>
          </cell>
          <cell r="M1226">
            <v>-1</v>
          </cell>
          <cell r="N1226" t="e">
            <v>#N/A</v>
          </cell>
          <cell r="O1226" t="e">
            <v>#N/A</v>
          </cell>
          <cell r="P1226">
            <v>1226</v>
          </cell>
          <cell r="Q1226" t="e">
            <v>#N/A</v>
          </cell>
        </row>
        <row r="1227">
          <cell r="J1227">
            <v>0</v>
          </cell>
          <cell r="K1227" t="e">
            <v>#N/A</v>
          </cell>
          <cell r="L1227" t="e">
            <v>#N/A</v>
          </cell>
          <cell r="M1227">
            <v>4.5000074999999997</v>
          </cell>
          <cell r="N1227">
            <v>0</v>
          </cell>
          <cell r="O1227">
            <v>-713.40725543235214</v>
          </cell>
          <cell r="P1227">
            <v>1227</v>
          </cell>
        </row>
        <row r="1228">
          <cell r="J1228" t="e">
            <v>#N/A</v>
          </cell>
          <cell r="K1228" t="e">
            <v>#N/A</v>
          </cell>
          <cell r="L1228" t="e">
            <v>#N/A</v>
          </cell>
          <cell r="M1228">
            <v>0</v>
          </cell>
          <cell r="N1228">
            <v>3210.3380000000002</v>
          </cell>
          <cell r="O1228">
            <v>3210.3380000000002</v>
          </cell>
          <cell r="P1228">
            <v>1228</v>
          </cell>
        </row>
        <row r="1229">
          <cell r="H1229">
            <v>39040</v>
          </cell>
          <cell r="I1229" t="e">
            <v>#VALUE!</v>
          </cell>
          <cell r="J1229">
            <v>-3.7374999999998635</v>
          </cell>
          <cell r="K1229">
            <v>3210.6492857142857</v>
          </cell>
          <cell r="L1229" t="e">
            <v>#N/A</v>
          </cell>
          <cell r="M1229" t="e">
            <v>#N/A</v>
          </cell>
          <cell r="N1229" t="str">
            <v>&lt;=esp.prom.</v>
          </cell>
        </row>
        <row r="1235">
          <cell r="I1235">
            <v>39057</v>
          </cell>
          <cell r="J1235">
            <v>-3.9374999999998632</v>
          </cell>
          <cell r="K1235">
            <v>3211.7362499999999</v>
          </cell>
          <cell r="M1235">
            <v>4.5000225</v>
          </cell>
          <cell r="N1235">
            <v>3211.7249995500001</v>
          </cell>
          <cell r="O1235">
            <v>-10000.000000023305</v>
          </cell>
          <cell r="P1235">
            <v>1235</v>
          </cell>
        </row>
        <row r="1236">
          <cell r="I1236">
            <v>39059</v>
          </cell>
          <cell r="J1236">
            <v>0</v>
          </cell>
          <cell r="K1236">
            <v>3211.8150000000001</v>
          </cell>
          <cell r="L1236">
            <v>12646.367</v>
          </cell>
          <cell r="M1236">
            <v>4.5001224999999998</v>
          </cell>
          <cell r="N1236">
            <v>3210.7249995500001</v>
          </cell>
          <cell r="O1236">
            <v>48211.949999654877</v>
          </cell>
          <cell r="P1236">
            <v>1236</v>
          </cell>
        </row>
        <row r="1237">
          <cell r="H1237">
            <v>1237</v>
          </cell>
          <cell r="I1237">
            <v>6</v>
          </cell>
          <cell r="J1237">
            <v>4.5000225</v>
          </cell>
          <cell r="K1237">
            <v>3211.7249995500001</v>
          </cell>
          <cell r="L1237">
            <v>27099.403999999999</v>
          </cell>
          <cell r="M1237">
            <v>3.9</v>
          </cell>
          <cell r="N1237">
            <v>-0.42000000000000004</v>
          </cell>
          <cell r="O1237">
            <v>0</v>
          </cell>
          <cell r="P1237">
            <v>1237</v>
          </cell>
        </row>
        <row r="1238">
          <cell r="H1238">
            <v>39061</v>
          </cell>
          <cell r="I1238">
            <v>39061</v>
          </cell>
          <cell r="J1238">
            <v>4.8212369999542517</v>
          </cell>
          <cell r="K1238">
            <v>-0.42000000000000004</v>
          </cell>
          <cell r="L1238">
            <v>27615.163</v>
          </cell>
          <cell r="M1238">
            <v>4.9000000000000004</v>
          </cell>
          <cell r="N1238">
            <v>-0.42000000000000004</v>
          </cell>
          <cell r="O1238">
            <v>-0.42000000000000004</v>
          </cell>
          <cell r="P1238">
            <v>1238</v>
          </cell>
          <cell r="Q1238">
            <v>0</v>
          </cell>
        </row>
        <row r="1239">
          <cell r="I1239">
            <v>39063</v>
          </cell>
          <cell r="J1239">
            <v>3.9</v>
          </cell>
          <cell r="K1239">
            <v>-0.42000000000000004</v>
          </cell>
          <cell r="L1239">
            <v>27615.55</v>
          </cell>
          <cell r="M1239">
            <v>-3.9374999999998632</v>
          </cell>
          <cell r="N1239">
            <v>3211.7362499999999</v>
          </cell>
          <cell r="O1239">
            <v>0.66666666666666663</v>
          </cell>
          <cell r="P1239">
            <v>1239</v>
          </cell>
        </row>
        <row r="1240">
          <cell r="H1240">
            <v>39059</v>
          </cell>
          <cell r="I1240">
            <v>39060</v>
          </cell>
          <cell r="J1240">
            <v>3.9</v>
          </cell>
          <cell r="K1240">
            <v>-0.27</v>
          </cell>
          <cell r="L1240">
            <v>27615.55</v>
          </cell>
          <cell r="M1240">
            <v>-5.4374999999998632</v>
          </cell>
          <cell r="N1240">
            <v>3210.7362499999999</v>
          </cell>
          <cell r="O1240">
            <v>3214.3612499999999</v>
          </cell>
          <cell r="P1240">
            <v>1240</v>
          </cell>
        </row>
        <row r="1241">
          <cell r="J1241">
            <v>3.85</v>
          </cell>
          <cell r="K1241">
            <v>-0.27</v>
          </cell>
          <cell r="L1241">
            <v>27615.563999999998</v>
          </cell>
          <cell r="M1241">
            <v>0</v>
          </cell>
          <cell r="N1241" t="e">
            <v>#N/A</v>
          </cell>
          <cell r="O1241" t="e">
            <v>#N/A</v>
          </cell>
          <cell r="P1241">
            <v>1241</v>
          </cell>
        </row>
        <row r="1242">
          <cell r="J1242">
            <v>0</v>
          </cell>
          <cell r="K1242" t="e">
            <v>#N/A</v>
          </cell>
          <cell r="L1242" t="e">
            <v>#N/A</v>
          </cell>
          <cell r="M1242">
            <v>-1</v>
          </cell>
          <cell r="N1242" t="e">
            <v>#N/A</v>
          </cell>
          <cell r="O1242" t="e">
            <v>#N/A</v>
          </cell>
          <cell r="P1242">
            <v>1242</v>
          </cell>
          <cell r="Q1242" t="e">
            <v>#N/A</v>
          </cell>
        </row>
        <row r="1243">
          <cell r="J1243">
            <v>0</v>
          </cell>
          <cell r="K1243" t="e">
            <v>#N/A</v>
          </cell>
          <cell r="L1243" t="e">
            <v>#N/A</v>
          </cell>
          <cell r="M1243">
            <v>4.5000074999999997</v>
          </cell>
          <cell r="N1243">
            <v>0</v>
          </cell>
          <cell r="O1243">
            <v>-713.66947721753797</v>
          </cell>
          <cell r="P1243">
            <v>1243</v>
          </cell>
        </row>
        <row r="1244">
          <cell r="J1244" t="e">
            <v>#N/A</v>
          </cell>
          <cell r="K1244" t="e">
            <v>#N/A</v>
          </cell>
          <cell r="L1244" t="e">
            <v>#N/A</v>
          </cell>
          <cell r="M1244">
            <v>0</v>
          </cell>
          <cell r="N1244">
            <v>3211.518</v>
          </cell>
          <cell r="O1244">
            <v>3211.518</v>
          </cell>
          <cell r="P1244">
            <v>1244</v>
          </cell>
        </row>
        <row r="1245">
          <cell r="H1245">
            <v>39060</v>
          </cell>
          <cell r="I1245" t="e">
            <v>#VALUE!</v>
          </cell>
          <cell r="J1245">
            <v>-3.9374999999998632</v>
          </cell>
          <cell r="K1245">
            <v>3211.7362499999999</v>
          </cell>
          <cell r="L1245" t="e">
            <v>#N/A</v>
          </cell>
          <cell r="M1245" t="e">
            <v>#N/A</v>
          </cell>
          <cell r="N1245" t="str">
            <v>&lt;=esp.prom.</v>
          </cell>
        </row>
      </sheetData>
      <sheetData sheetId="5">
        <row r="3">
          <cell r="C3">
            <v>38997</v>
          </cell>
          <cell r="D3">
            <v>-4.8374999999998636</v>
          </cell>
          <cell r="E3">
            <v>3208.6126904076937</v>
          </cell>
          <cell r="G3">
            <v>5.4000225000000004</v>
          </cell>
          <cell r="H3">
            <v>3207.9984390576938</v>
          </cell>
          <cell r="I3">
            <v>-10000.000000023305</v>
          </cell>
          <cell r="J3">
            <v>3</v>
          </cell>
        </row>
        <row r="4">
          <cell r="C4">
            <v>38999</v>
          </cell>
          <cell r="D4">
            <v>0</v>
          </cell>
          <cell r="E4">
            <v>3208.3224404076936</v>
          </cell>
          <cell r="F4">
            <v>15520.962</v>
          </cell>
          <cell r="G4">
            <v>5.4001225000000002</v>
          </cell>
          <cell r="H4">
            <v>3206.9984390576938</v>
          </cell>
          <cell r="I4">
            <v>57208.223439183545</v>
          </cell>
          <cell r="J4">
            <v>4</v>
          </cell>
        </row>
        <row r="5">
          <cell r="B5">
            <v>5</v>
          </cell>
          <cell r="C5">
            <v>1</v>
          </cell>
          <cell r="D5">
            <v>5.4000225000000004</v>
          </cell>
          <cell r="E5">
            <v>3207.9984390576938</v>
          </cell>
          <cell r="F5">
            <v>32845.101000000002</v>
          </cell>
          <cell r="G5">
            <v>0</v>
          </cell>
          <cell r="H5">
            <v>3208.0645000000004</v>
          </cell>
          <cell r="I5">
            <v>-5.9500000000063918E-2</v>
          </cell>
          <cell r="J5">
            <v>5</v>
          </cell>
        </row>
        <row r="6">
          <cell r="B6">
            <v>39001</v>
          </cell>
          <cell r="C6">
            <v>39001</v>
          </cell>
          <cell r="D6">
            <v>5.4000480241915136</v>
          </cell>
          <cell r="E6">
            <v>3207.7431971425608</v>
          </cell>
          <cell r="F6">
            <v>32845.182999999997</v>
          </cell>
          <cell r="G6">
            <v>5.4000225000000004</v>
          </cell>
          <cell r="H6">
            <v>3207.7431986612501</v>
          </cell>
          <cell r="I6">
            <v>3208.0645000000004</v>
          </cell>
          <cell r="J6">
            <v>6</v>
          </cell>
        </row>
        <row r="7">
          <cell r="C7">
            <v>39003</v>
          </cell>
          <cell r="D7">
            <v>0</v>
          </cell>
          <cell r="E7">
            <v>3208.0645000000004</v>
          </cell>
          <cell r="F7">
            <v>15522.348</v>
          </cell>
          <cell r="G7">
            <v>-4.8374999999998636</v>
          </cell>
          <cell r="H7">
            <v>3208.6126904076937</v>
          </cell>
          <cell r="I7">
            <v>0.66666666666666663</v>
          </cell>
          <cell r="J7">
            <v>7</v>
          </cell>
        </row>
        <row r="8">
          <cell r="B8">
            <v>38999</v>
          </cell>
          <cell r="C8">
            <v>39000</v>
          </cell>
          <cell r="D8">
            <v>-5.1924638637985705</v>
          </cell>
          <cell r="E8">
            <v>3208.3760478318277</v>
          </cell>
          <cell r="F8">
            <v>-1136.22</v>
          </cell>
          <cell r="G8">
            <v>-6.3374999999998636</v>
          </cell>
          <cell r="H8">
            <v>3207.6126904076937</v>
          </cell>
          <cell r="I8">
            <v>3211.8376904076936</v>
          </cell>
          <cell r="J8">
            <v>8</v>
          </cell>
        </row>
        <row r="9">
          <cell r="B9">
            <v>39000</v>
          </cell>
          <cell r="D9">
            <v>-4.8374999999998636</v>
          </cell>
          <cell r="E9">
            <v>3208.6126904076937</v>
          </cell>
          <cell r="F9">
            <v>2.68</v>
          </cell>
          <cell r="G9">
            <v>0</v>
          </cell>
          <cell r="H9">
            <v>3208.0645000000004</v>
          </cell>
          <cell r="I9">
            <v>-5.9999999999910694E-2</v>
          </cell>
          <cell r="J9">
            <v>9</v>
          </cell>
        </row>
        <row r="10">
          <cell r="D10">
            <v>-4.8374999999998636</v>
          </cell>
          <cell r="E10">
            <v>3208.6126904076937</v>
          </cell>
          <cell r="F10">
            <v>2.68</v>
          </cell>
          <cell r="G10">
            <v>-4.8374999999998636</v>
          </cell>
          <cell r="H10">
            <v>3208.35475</v>
          </cell>
          <cell r="I10">
            <v>3208.0645000000004</v>
          </cell>
          <cell r="J10">
            <v>10</v>
          </cell>
        </row>
        <row r="11">
          <cell r="B11">
            <v>39000</v>
          </cell>
          <cell r="D11">
            <v>-4.8374999999998636</v>
          </cell>
          <cell r="E11">
            <v>3208.6126904076937</v>
          </cell>
          <cell r="F11">
            <v>2.68</v>
          </cell>
          <cell r="G11">
            <v>0.25732074657977694</v>
          </cell>
          <cell r="H11" t="str">
            <v>&lt;=esp.prom.</v>
          </cell>
        </row>
        <row r="13">
          <cell r="C13">
            <v>38997.699999999997</v>
          </cell>
          <cell r="D13">
            <v>-4.8025000000000091</v>
          </cell>
          <cell r="E13">
            <v>3208.6507712086141</v>
          </cell>
          <cell r="G13">
            <v>5.4000225000000004</v>
          </cell>
          <cell r="H13">
            <v>3208.0386198586143</v>
          </cell>
          <cell r="I13">
            <v>-10000.000000023305</v>
          </cell>
          <cell r="J13">
            <v>13</v>
          </cell>
        </row>
        <row r="14">
          <cell r="C14">
            <v>38999.699999999997</v>
          </cell>
          <cell r="D14">
            <v>0</v>
          </cell>
          <cell r="E14">
            <v>3208.3626212086142</v>
          </cell>
          <cell r="F14">
            <v>15408.852999999999</v>
          </cell>
          <cell r="G14">
            <v>5.4001225000000002</v>
          </cell>
          <cell r="H14">
            <v>3207.0386198586143</v>
          </cell>
          <cell r="I14">
            <v>57208.263619984464</v>
          </cell>
          <cell r="J14">
            <v>14</v>
          </cell>
        </row>
        <row r="15">
          <cell r="B15">
            <v>15</v>
          </cell>
          <cell r="C15">
            <v>2</v>
          </cell>
          <cell r="D15">
            <v>5.4000225000000004</v>
          </cell>
          <cell r="E15">
            <v>3208.0386198586143</v>
          </cell>
          <cell r="F15">
            <v>32733.208999999999</v>
          </cell>
          <cell r="G15">
            <v>0</v>
          </cell>
          <cell r="H15">
            <v>3208.1200000000003</v>
          </cell>
          <cell r="I15">
            <v>-6.5176470588242788E-2</v>
          </cell>
          <cell r="J15">
            <v>15</v>
          </cell>
        </row>
        <row r="16">
          <cell r="B16">
            <v>39001.699999999997</v>
          </cell>
          <cell r="C16">
            <v>39001.699999999997</v>
          </cell>
          <cell r="D16">
            <v>5.4000495576029781</v>
          </cell>
          <cell r="E16">
            <v>3207.7680438288344</v>
          </cell>
          <cell r="F16">
            <v>32733.295999999998</v>
          </cell>
          <cell r="G16">
            <v>5.4000225000000004</v>
          </cell>
          <cell r="H16">
            <v>3207.7680455923532</v>
          </cell>
          <cell r="I16">
            <v>3208.1200000000003</v>
          </cell>
          <cell r="J16">
            <v>16</v>
          </cell>
        </row>
        <row r="17">
          <cell r="C17">
            <v>39003.699999999997</v>
          </cell>
          <cell r="D17">
            <v>0</v>
          </cell>
          <cell r="E17">
            <v>3208.1200000000003</v>
          </cell>
          <cell r="F17">
            <v>15410.239</v>
          </cell>
          <cell r="G17">
            <v>-4.8025000000000091</v>
          </cell>
          <cell r="H17">
            <v>3208.6507712086141</v>
          </cell>
          <cell r="I17">
            <v>0.66666666666666663</v>
          </cell>
          <cell r="J17">
            <v>17</v>
          </cell>
        </row>
        <row r="18">
          <cell r="B18">
            <v>38999.699999999997</v>
          </cell>
          <cell r="C18">
            <v>39000.699999999997</v>
          </cell>
          <cell r="D18">
            <v>-5.0839108403368627</v>
          </cell>
          <cell r="E18">
            <v>3208.463163981723</v>
          </cell>
          <cell r="F18">
            <v>-900.42899999999997</v>
          </cell>
          <cell r="G18">
            <v>-6.3025000000000091</v>
          </cell>
          <cell r="H18">
            <v>3207.6507712086141</v>
          </cell>
          <cell r="I18">
            <v>3211.8524378752809</v>
          </cell>
          <cell r="J18">
            <v>18</v>
          </cell>
        </row>
        <row r="19">
          <cell r="D19">
            <v>-4.8025000000000091</v>
          </cell>
          <cell r="E19">
            <v>3208.6507712086141</v>
          </cell>
          <cell r="F19">
            <v>2.4940000000000002</v>
          </cell>
          <cell r="G19">
            <v>0</v>
          </cell>
          <cell r="H19">
            <v>3208.1200000000003</v>
          </cell>
          <cell r="I19">
            <v>-6.7499999999978813E-2</v>
          </cell>
          <cell r="J19">
            <v>19</v>
          </cell>
        </row>
        <row r="20">
          <cell r="D20">
            <v>-4.8025000000000091</v>
          </cell>
          <cell r="E20">
            <v>3208.6507712086141</v>
          </cell>
          <cell r="F20">
            <v>2.4940000000000002</v>
          </cell>
          <cell r="G20">
            <v>-4.8025000000000091</v>
          </cell>
          <cell r="H20">
            <v>3208.4441687500002</v>
          </cell>
          <cell r="I20">
            <v>3208.1200000000003</v>
          </cell>
          <cell r="J20">
            <v>20</v>
          </cell>
        </row>
        <row r="21">
          <cell r="B21">
            <v>39000.699999999997</v>
          </cell>
          <cell r="D21">
            <v>-4.8025000000000091</v>
          </cell>
          <cell r="E21">
            <v>3208.6507712086141</v>
          </cell>
          <cell r="F21">
            <v>2.4940000000000002</v>
          </cell>
          <cell r="G21">
            <v>0.24112363733405601</v>
          </cell>
          <cell r="H21" t="str">
            <v>&lt;=esp.prom.</v>
          </cell>
        </row>
        <row r="23">
          <cell r="C23">
            <v>39007</v>
          </cell>
          <cell r="D23">
            <v>-4.3374999999998636</v>
          </cell>
          <cell r="E23">
            <v>3209.1609642857143</v>
          </cell>
          <cell r="G23">
            <v>5.4000225000000004</v>
          </cell>
          <cell r="H23">
            <v>3208.5767129357146</v>
          </cell>
          <cell r="I23">
            <v>-10000.000000023305</v>
          </cell>
          <cell r="J23">
            <v>23</v>
          </cell>
        </row>
        <row r="24">
          <cell r="C24">
            <v>39009</v>
          </cell>
          <cell r="D24">
            <v>0</v>
          </cell>
          <cell r="E24">
            <v>3208.9007142857145</v>
          </cell>
          <cell r="F24">
            <v>13919.171</v>
          </cell>
          <cell r="G24">
            <v>5.4001225000000002</v>
          </cell>
          <cell r="H24">
            <v>3207.5767129357146</v>
          </cell>
          <cell r="I24">
            <v>57208.801713061563</v>
          </cell>
          <cell r="J24">
            <v>24</v>
          </cell>
        </row>
        <row r="25">
          <cell r="B25">
            <v>25</v>
          </cell>
          <cell r="C25">
            <v>3</v>
          </cell>
          <cell r="D25">
            <v>5.4000225000000004</v>
          </cell>
          <cell r="E25">
            <v>3208.5767129357146</v>
          </cell>
          <cell r="F25">
            <v>31246.432000000001</v>
          </cell>
          <cell r="G25">
            <v>0</v>
          </cell>
          <cell r="H25">
            <v>3208.5980000000004</v>
          </cell>
          <cell r="I25">
            <v>-5.6585365853653612E-2</v>
          </cell>
          <cell r="J25">
            <v>25</v>
          </cell>
        </row>
        <row r="26">
          <cell r="B26">
            <v>39011</v>
          </cell>
          <cell r="C26">
            <v>39011</v>
          </cell>
          <cell r="D26">
            <v>5.4000509276793087</v>
          </cell>
          <cell r="E26">
            <v>3208.2924361426294</v>
          </cell>
          <cell r="F26">
            <v>31246.523000000001</v>
          </cell>
          <cell r="G26">
            <v>5.4000225000000004</v>
          </cell>
          <cell r="H26">
            <v>3208.2924377512199</v>
          </cell>
          <cell r="I26">
            <v>3208.5980000000004</v>
          </cell>
          <cell r="J26">
            <v>26</v>
          </cell>
        </row>
        <row r="27">
          <cell r="C27">
            <v>39013</v>
          </cell>
          <cell r="D27">
            <v>0</v>
          </cell>
          <cell r="E27">
            <v>3208.5980000000004</v>
          </cell>
          <cell r="F27">
            <v>13920.754999999999</v>
          </cell>
          <cell r="G27">
            <v>-4.3374999999998636</v>
          </cell>
          <cell r="H27">
            <v>3209.1609642857143</v>
          </cell>
          <cell r="I27">
            <v>0.66666666666666663</v>
          </cell>
          <cell r="J27">
            <v>27</v>
          </cell>
        </row>
        <row r="28">
          <cell r="B28">
            <v>39009</v>
          </cell>
          <cell r="C28">
            <v>39010</v>
          </cell>
          <cell r="D28">
            <v>-4.7870174859777226</v>
          </cell>
          <cell r="E28">
            <v>3208.8612859617288</v>
          </cell>
          <cell r="F28">
            <v>-1439.49</v>
          </cell>
          <cell r="G28">
            <v>-5.8374999999998636</v>
          </cell>
          <cell r="H28">
            <v>3208.1609642857143</v>
          </cell>
          <cell r="I28">
            <v>3212.0526309523807</v>
          </cell>
          <cell r="J28">
            <v>28</v>
          </cell>
        </row>
        <row r="29">
          <cell r="D29">
            <v>-4.3374999999998636</v>
          </cell>
          <cell r="E29">
            <v>3209.1609642857143</v>
          </cell>
          <cell r="F29">
            <v>3.0169999999999999</v>
          </cell>
          <cell r="G29">
            <v>0</v>
          </cell>
          <cell r="H29">
            <v>3208.5980000000004</v>
          </cell>
          <cell r="I29">
            <v>-5.4999999999936308E-2</v>
          </cell>
          <cell r="J29">
            <v>29</v>
          </cell>
        </row>
        <row r="30">
          <cell r="D30">
            <v>-4.3374999999998636</v>
          </cell>
          <cell r="E30">
            <v>3209.1609642857143</v>
          </cell>
          <cell r="F30">
            <v>3.0169999999999999</v>
          </cell>
          <cell r="G30">
            <v>-4.3374999999998636</v>
          </cell>
          <cell r="H30">
            <v>3208.8365625000001</v>
          </cell>
          <cell r="I30">
            <v>3208.5980000000004</v>
          </cell>
          <cell r="J30">
            <v>30</v>
          </cell>
        </row>
        <row r="31">
          <cell r="B31">
            <v>39010</v>
          </cell>
          <cell r="D31">
            <v>-4.3374999999998636</v>
          </cell>
          <cell r="E31">
            <v>3209.1609642857143</v>
          </cell>
          <cell r="F31">
            <v>3.0169999999999999</v>
          </cell>
          <cell r="G31">
            <v>0.30284185136589786</v>
          </cell>
          <cell r="H31" t="str">
            <v>&lt;=esp.prom.</v>
          </cell>
        </row>
        <row r="33">
          <cell r="C33">
            <v>39017</v>
          </cell>
          <cell r="D33">
            <v>-3.8374999999998636</v>
          </cell>
          <cell r="E33">
            <v>3209.6370714285713</v>
          </cell>
          <cell r="G33">
            <v>5.1000224999999997</v>
          </cell>
          <cell r="H33">
            <v>3209.2795705285712</v>
          </cell>
          <cell r="I33">
            <v>-10000.000000023305</v>
          </cell>
          <cell r="J33">
            <v>33</v>
          </cell>
        </row>
        <row r="34">
          <cell r="C34">
            <v>39019</v>
          </cell>
          <cell r="D34">
            <v>0</v>
          </cell>
          <cell r="E34">
            <v>3209.4835714285714</v>
          </cell>
          <cell r="F34">
            <v>12316.688</v>
          </cell>
          <cell r="G34">
            <v>5.1001224999999994</v>
          </cell>
          <cell r="H34">
            <v>3208.2795705285712</v>
          </cell>
          <cell r="I34">
            <v>54209.504570647419</v>
          </cell>
          <cell r="J34">
            <v>34</v>
          </cell>
        </row>
        <row r="35">
          <cell r="B35">
            <v>35</v>
          </cell>
          <cell r="C35">
            <v>4</v>
          </cell>
          <cell r="D35">
            <v>5.1000224999999997</v>
          </cell>
          <cell r="E35">
            <v>3209.2795705285712</v>
          </cell>
          <cell r="F35">
            <v>28684.606</v>
          </cell>
          <cell r="G35">
            <v>0</v>
          </cell>
          <cell r="H35">
            <v>3209.1980000000003</v>
          </cell>
          <cell r="I35">
            <v>-2.6249999999988026E-2</v>
          </cell>
          <cell r="J35">
            <v>35</v>
          </cell>
        </row>
        <row r="36">
          <cell r="B36">
            <v>39021</v>
          </cell>
          <cell r="C36">
            <v>39021</v>
          </cell>
          <cell r="D36">
            <v>5.1000440446684738</v>
          </cell>
          <cell r="E36">
            <v>3209.0641238438279</v>
          </cell>
          <cell r="F36">
            <v>28684.674999999999</v>
          </cell>
          <cell r="G36">
            <v>5.1000224999999997</v>
          </cell>
          <cell r="H36">
            <v>3209.0641244093754</v>
          </cell>
          <cell r="I36">
            <v>3209.1980000000003</v>
          </cell>
          <cell r="J36">
            <v>36</v>
          </cell>
        </row>
        <row r="37">
          <cell r="C37">
            <v>39023</v>
          </cell>
          <cell r="D37">
            <v>0</v>
          </cell>
          <cell r="E37">
            <v>3209.1980000000003</v>
          </cell>
          <cell r="F37">
            <v>12317.965</v>
          </cell>
          <cell r="G37">
            <v>-3.8374999999998636</v>
          </cell>
          <cell r="H37">
            <v>3209.6370714285713</v>
          </cell>
          <cell r="I37">
            <v>0.66666666666666663</v>
          </cell>
          <cell r="J37">
            <v>37</v>
          </cell>
        </row>
        <row r="38">
          <cell r="B38">
            <v>39019</v>
          </cell>
          <cell r="C38">
            <v>39020</v>
          </cell>
          <cell r="D38">
            <v>-4.2577975769809937</v>
          </cell>
          <cell r="E38">
            <v>3209.3568730439174</v>
          </cell>
          <cell r="F38">
            <v>-1346.489</v>
          </cell>
          <cell r="G38">
            <v>-5.3374999999998636</v>
          </cell>
          <cell r="H38">
            <v>3208.6370714285713</v>
          </cell>
          <cell r="I38">
            <v>3212.1954047619047</v>
          </cell>
          <cell r="J38">
            <v>38</v>
          </cell>
        </row>
        <row r="39">
          <cell r="D39">
            <v>-3.8374999999998636</v>
          </cell>
          <cell r="E39">
            <v>3209.6370714285713</v>
          </cell>
          <cell r="F39">
            <v>2.4550000000000001</v>
          </cell>
          <cell r="G39">
            <v>0</v>
          </cell>
          <cell r="H39">
            <v>3209.1980000000003</v>
          </cell>
          <cell r="I39">
            <v>-3.7313432835781542E-2</v>
          </cell>
          <cell r="J39">
            <v>39</v>
          </cell>
        </row>
        <row r="40">
          <cell r="D40">
            <v>-3.8374999999998636</v>
          </cell>
          <cell r="E40">
            <v>3209.6370714285713</v>
          </cell>
          <cell r="F40">
            <v>2.4550000000000001</v>
          </cell>
          <cell r="G40">
            <v>-3.8374999999998636</v>
          </cell>
          <cell r="H40">
            <v>3209.3411902985076</v>
          </cell>
          <cell r="I40">
            <v>3209.1980000000003</v>
          </cell>
          <cell r="J40">
            <v>40</v>
          </cell>
        </row>
        <row r="41">
          <cell r="B41">
            <v>39020</v>
          </cell>
          <cell r="D41">
            <v>-3.8374999999998636</v>
          </cell>
          <cell r="E41">
            <v>3209.6370714285713</v>
          </cell>
          <cell r="F41">
            <v>2.4550000000000001</v>
          </cell>
          <cell r="G41">
            <v>0.26837399722424121</v>
          </cell>
          <cell r="H41" t="str">
            <v>&lt;=esp.prom.</v>
          </cell>
        </row>
        <row r="43">
          <cell r="C43">
            <v>39037</v>
          </cell>
          <cell r="D43">
            <v>-3.7374999999998635</v>
          </cell>
          <cell r="E43">
            <v>3210.6492857142857</v>
          </cell>
          <cell r="G43">
            <v>4.5000225</v>
          </cell>
          <cell r="H43">
            <v>3210.5592852642858</v>
          </cell>
          <cell r="I43">
            <v>-10000.000000023305</v>
          </cell>
          <cell r="J43">
            <v>43</v>
          </cell>
        </row>
        <row r="44">
          <cell r="C44">
            <v>39039</v>
          </cell>
          <cell r="D44">
            <v>0</v>
          </cell>
          <cell r="E44">
            <v>3210.6492857142857</v>
          </cell>
          <cell r="F44">
            <v>11999.802</v>
          </cell>
          <cell r="G44">
            <v>4.5001224999999998</v>
          </cell>
          <cell r="H44">
            <v>3209.5592852642858</v>
          </cell>
          <cell r="I44">
            <v>48210.784285369162</v>
          </cell>
          <cell r="J44">
            <v>44</v>
          </cell>
        </row>
        <row r="45">
          <cell r="B45">
            <v>45</v>
          </cell>
          <cell r="C45">
            <v>5</v>
          </cell>
          <cell r="D45">
            <v>4.5000225</v>
          </cell>
          <cell r="E45">
            <v>3210.5592852642858</v>
          </cell>
          <cell r="F45">
            <v>26447.594000000001</v>
          </cell>
          <cell r="G45">
            <v>0</v>
          </cell>
          <cell r="H45">
            <v>3210.3380000000002</v>
          </cell>
          <cell r="I45">
            <v>-9.1428571428071349E-3</v>
          </cell>
          <cell r="J45">
            <v>45</v>
          </cell>
        </row>
        <row r="46">
          <cell r="B46">
            <v>39041</v>
          </cell>
          <cell r="C46">
            <v>39041</v>
          </cell>
          <cell r="D46">
            <v>4.5000487428567082</v>
          </cell>
          <cell r="E46">
            <v>3210.2968566972086</v>
          </cell>
          <cell r="F46">
            <v>26447.678</v>
          </cell>
          <cell r="G46">
            <v>4.5000225</v>
          </cell>
          <cell r="H46">
            <v>3210.2968569371433</v>
          </cell>
          <cell r="I46">
            <v>3210.3380000000002</v>
          </cell>
          <cell r="J46">
            <v>46</v>
          </cell>
        </row>
        <row r="47">
          <cell r="C47">
            <v>39043</v>
          </cell>
          <cell r="D47">
            <v>0</v>
          </cell>
          <cell r="E47">
            <v>3210.3380000000002</v>
          </cell>
          <cell r="F47">
            <v>12001.093000000001</v>
          </cell>
          <cell r="G47">
            <v>-3.7374999999998635</v>
          </cell>
          <cell r="H47">
            <v>3210.6492857142857</v>
          </cell>
          <cell r="I47">
            <v>0.66666666666666652</v>
          </cell>
          <cell r="J47">
            <v>47</v>
          </cell>
        </row>
        <row r="48">
          <cell r="B48">
            <v>39039</v>
          </cell>
          <cell r="C48">
            <v>39040</v>
          </cell>
          <cell r="D48">
            <v>-4.2862571163771035</v>
          </cell>
          <cell r="E48">
            <v>3210.2834476367011</v>
          </cell>
          <cell r="F48">
            <v>-1759.124</v>
          </cell>
          <cell r="G48">
            <v>-5.2374999999998639</v>
          </cell>
          <cell r="H48">
            <v>3209.6492857142857</v>
          </cell>
          <cell r="I48">
            <v>3213.1409523809525</v>
          </cell>
          <cell r="J48">
            <v>48</v>
          </cell>
        </row>
        <row r="49">
          <cell r="D49">
            <v>-3.7374999999998635</v>
          </cell>
          <cell r="E49">
            <v>3210.6492857142857</v>
          </cell>
          <cell r="F49">
            <v>2.6419999999999999</v>
          </cell>
          <cell r="G49">
            <v>0</v>
          </cell>
          <cell r="H49">
            <v>3210.3380000000002</v>
          </cell>
          <cell r="I49">
            <v>1.2727272727211428E-2</v>
          </cell>
          <cell r="J49">
            <v>49</v>
          </cell>
        </row>
        <row r="50">
          <cell r="D50">
            <v>-3.7374999999998635</v>
          </cell>
          <cell r="E50">
            <v>3210.6492857142857</v>
          </cell>
          <cell r="F50">
            <v>2.6419999999999999</v>
          </cell>
          <cell r="G50">
            <v>-3.7374999999998635</v>
          </cell>
          <cell r="H50">
            <v>3210.2904318181822</v>
          </cell>
          <cell r="I50">
            <v>3210.3380000000002</v>
          </cell>
          <cell r="J50">
            <v>50</v>
          </cell>
        </row>
        <row r="51">
          <cell r="B51">
            <v>39040</v>
          </cell>
          <cell r="D51">
            <v>-3.7374999999998635</v>
          </cell>
          <cell r="E51">
            <v>3210.6492857142857</v>
          </cell>
          <cell r="F51">
            <v>2.6419999999999999</v>
          </cell>
          <cell r="G51">
            <v>0.31038846776988172</v>
          </cell>
          <cell r="H51" t="str">
            <v>&lt;=esp.prom.</v>
          </cell>
        </row>
        <row r="53">
          <cell r="C53">
            <v>39057</v>
          </cell>
          <cell r="D53">
            <v>-3.9374999999998632</v>
          </cell>
          <cell r="E53">
            <v>3211.7362499999999</v>
          </cell>
          <cell r="G53">
            <v>4.5000225</v>
          </cell>
          <cell r="H53">
            <v>3211.7249995500001</v>
          </cell>
          <cell r="I53">
            <v>-10000.000000023305</v>
          </cell>
          <cell r="J53">
            <v>53</v>
          </cell>
        </row>
        <row r="54">
          <cell r="C54">
            <v>39059</v>
          </cell>
          <cell r="D54">
            <v>0</v>
          </cell>
          <cell r="E54">
            <v>3211.8150000000001</v>
          </cell>
          <cell r="F54">
            <v>12646.367</v>
          </cell>
          <cell r="G54">
            <v>4.5001224999999998</v>
          </cell>
          <cell r="H54">
            <v>3210.7249995500001</v>
          </cell>
          <cell r="I54">
            <v>48211.949999654877</v>
          </cell>
          <cell r="J54">
            <v>54</v>
          </cell>
        </row>
        <row r="55">
          <cell r="B55">
            <v>55</v>
          </cell>
          <cell r="C55">
            <v>6</v>
          </cell>
          <cell r="D55">
            <v>4.5000225</v>
          </cell>
          <cell r="E55">
            <v>3211.7249995500001</v>
          </cell>
          <cell r="F55">
            <v>27099.403999999999</v>
          </cell>
          <cell r="G55">
            <v>0</v>
          </cell>
          <cell r="H55">
            <v>3211.518</v>
          </cell>
          <cell r="I55">
            <v>-1.4444444444501232E-2</v>
          </cell>
          <cell r="J55">
            <v>55</v>
          </cell>
        </row>
        <row r="56">
          <cell r="B56">
            <v>39061</v>
          </cell>
          <cell r="C56">
            <v>39061</v>
          </cell>
          <cell r="D56">
            <v>4.5000497000267892</v>
          </cell>
          <cell r="E56">
            <v>3211.4529992821103</v>
          </cell>
          <cell r="F56">
            <v>27099.491000000002</v>
          </cell>
          <cell r="G56">
            <v>4.5000225</v>
          </cell>
          <cell r="H56">
            <v>3211.4529996749998</v>
          </cell>
          <cell r="I56">
            <v>3211.518</v>
          </cell>
          <cell r="J56">
            <v>56</v>
          </cell>
        </row>
        <row r="57">
          <cell r="C57">
            <v>39063</v>
          </cell>
          <cell r="D57">
            <v>0</v>
          </cell>
          <cell r="E57">
            <v>3211.518</v>
          </cell>
          <cell r="F57">
            <v>12647.647000000001</v>
          </cell>
          <cell r="G57">
            <v>-3.9374999999998632</v>
          </cell>
          <cell r="H57">
            <v>3211.7362499999999</v>
          </cell>
          <cell r="I57">
            <v>0.66666666666666663</v>
          </cell>
          <cell r="J57">
            <v>57</v>
          </cell>
        </row>
        <row r="58">
          <cell r="B58">
            <v>39059</v>
          </cell>
          <cell r="C58">
            <v>39060</v>
          </cell>
          <cell r="D58">
            <v>-4.44811060087142</v>
          </cell>
          <cell r="E58">
            <v>3211.3958429327522</v>
          </cell>
          <cell r="F58">
            <v>-1637.269</v>
          </cell>
          <cell r="G58">
            <v>-5.4374999999998632</v>
          </cell>
          <cell r="H58">
            <v>3210.7362499999999</v>
          </cell>
          <cell r="I58">
            <v>3214.3612499999999</v>
          </cell>
          <cell r="J58">
            <v>58</v>
          </cell>
        </row>
        <row r="59">
          <cell r="D59">
            <v>-3.9374999999998632</v>
          </cell>
          <cell r="E59">
            <v>3211.7362499999999</v>
          </cell>
          <cell r="F59">
            <v>2.5910000000000002</v>
          </cell>
          <cell r="G59">
            <v>0</v>
          </cell>
          <cell r="H59">
            <v>3211.518</v>
          </cell>
          <cell r="I59">
            <v>2.7462686567142312E-2</v>
          </cell>
          <cell r="J59">
            <v>59</v>
          </cell>
        </row>
        <row r="60">
          <cell r="D60">
            <v>-3.9374999999998632</v>
          </cell>
          <cell r="E60">
            <v>3211.7362499999999</v>
          </cell>
          <cell r="F60">
            <v>2.5910000000000002</v>
          </cell>
          <cell r="G60">
            <v>-3.9374999999998632</v>
          </cell>
          <cell r="H60">
            <v>3211.4098656716419</v>
          </cell>
          <cell r="I60">
            <v>3211.518</v>
          </cell>
          <cell r="J60">
            <v>60</v>
          </cell>
        </row>
        <row r="61">
          <cell r="B61">
            <v>39060</v>
          </cell>
          <cell r="D61">
            <v>-3.9374999999998632</v>
          </cell>
          <cell r="E61">
            <v>3211.7362499999999</v>
          </cell>
          <cell r="F61">
            <v>2.5910000000000002</v>
          </cell>
          <cell r="G61">
            <v>0.29806134503571635</v>
          </cell>
          <cell r="H61" t="str">
            <v>&lt;=esp.prom.</v>
          </cell>
        </row>
        <row r="63">
          <cell r="C63">
            <v>39077</v>
          </cell>
          <cell r="D63">
            <v>-4.1374999999998634</v>
          </cell>
          <cell r="E63">
            <v>3212.8994598214285</v>
          </cell>
          <cell r="G63">
            <v>4.5000225</v>
          </cell>
          <cell r="H63">
            <v>3212.8922093714286</v>
          </cell>
          <cell r="I63">
            <v>-10000.000000023305</v>
          </cell>
          <cell r="J63">
            <v>63</v>
          </cell>
        </row>
        <row r="64">
          <cell r="C64">
            <v>39079</v>
          </cell>
          <cell r="D64">
            <v>0</v>
          </cell>
          <cell r="E64">
            <v>3212.9822098214286</v>
          </cell>
          <cell r="F64">
            <v>13293.543</v>
          </cell>
          <cell r="G64">
            <v>4.5001224999999998</v>
          </cell>
          <cell r="H64">
            <v>3211.8922093714286</v>
          </cell>
          <cell r="I64">
            <v>48213.117209476302</v>
          </cell>
          <cell r="J64">
            <v>64</v>
          </cell>
        </row>
        <row r="65">
          <cell r="B65">
            <v>65</v>
          </cell>
          <cell r="C65">
            <v>7</v>
          </cell>
          <cell r="D65">
            <v>4.5000225</v>
          </cell>
          <cell r="E65">
            <v>3212.8922093714286</v>
          </cell>
          <cell r="F65">
            <v>27751.832999999999</v>
          </cell>
          <cell r="G65">
            <v>0</v>
          </cell>
          <cell r="H65">
            <v>3212.6660000000002</v>
          </cell>
          <cell r="I65">
            <v>-8.0000000000951931E-3</v>
          </cell>
          <cell r="J65">
            <v>65</v>
          </cell>
        </row>
        <row r="66">
          <cell r="B66">
            <v>39081</v>
          </cell>
          <cell r="C66">
            <v>39081</v>
          </cell>
          <cell r="D66">
            <v>4.5000487209761202</v>
          </cell>
          <cell r="E66">
            <v>3212.6299996102321</v>
          </cell>
          <cell r="F66">
            <v>27751.917000000001</v>
          </cell>
          <cell r="G66">
            <v>4.5000225</v>
          </cell>
          <cell r="H66">
            <v>3212.6299998199997</v>
          </cell>
          <cell r="I66">
            <v>3212.6660000000002</v>
          </cell>
          <cell r="J66">
            <v>66</v>
          </cell>
        </row>
        <row r="67">
          <cell r="C67">
            <v>39083</v>
          </cell>
          <cell r="D67">
            <v>0</v>
          </cell>
          <cell r="E67">
            <v>3212.6660000000002</v>
          </cell>
          <cell r="F67">
            <v>13294.843999999999</v>
          </cell>
          <cell r="G67">
            <v>-4.1374999999998634</v>
          </cell>
          <cell r="H67">
            <v>3212.8994598214285</v>
          </cell>
          <cell r="I67">
            <v>0.66666666666666663</v>
          </cell>
          <cell r="J67">
            <v>67</v>
          </cell>
        </row>
        <row r="68">
          <cell r="B68">
            <v>39079</v>
          </cell>
          <cell r="C68">
            <v>39080</v>
          </cell>
          <cell r="D68">
            <v>-4.543819264230522</v>
          </cell>
          <cell r="E68">
            <v>3212.6285803119413</v>
          </cell>
          <cell r="F68">
            <v>-1302.845</v>
          </cell>
          <cell r="G68">
            <v>-5.6374999999998634</v>
          </cell>
          <cell r="H68">
            <v>3211.8994598214285</v>
          </cell>
          <cell r="I68">
            <v>3215.6577931547617</v>
          </cell>
          <cell r="J68">
            <v>68</v>
          </cell>
        </row>
        <row r="69">
          <cell r="D69">
            <v>-4.1374999999998634</v>
          </cell>
          <cell r="E69">
            <v>3212.8994598214285</v>
          </cell>
          <cell r="F69">
            <v>2.5630000000000002</v>
          </cell>
          <cell r="G69">
            <v>0</v>
          </cell>
          <cell r="H69">
            <v>3212.6660000000002</v>
          </cell>
          <cell r="I69">
            <v>8.2352941177346369E-3</v>
          </cell>
          <cell r="J69">
            <v>69</v>
          </cell>
        </row>
        <row r="70">
          <cell r="D70">
            <v>-4.1374999999998634</v>
          </cell>
          <cell r="E70">
            <v>3212.8994598214285</v>
          </cell>
          <cell r="F70">
            <v>2.5630000000000002</v>
          </cell>
          <cell r="G70">
            <v>-4.1374999999998634</v>
          </cell>
          <cell r="H70">
            <v>3212.631926470588</v>
          </cell>
          <cell r="I70">
            <v>3212.6660000000002</v>
          </cell>
          <cell r="J70">
            <v>70</v>
          </cell>
        </row>
        <row r="71">
          <cell r="B71">
            <v>39080</v>
          </cell>
          <cell r="D71">
            <v>-4.1374999999998634</v>
          </cell>
          <cell r="E71">
            <v>3212.8994598214285</v>
          </cell>
          <cell r="F71">
            <v>2.5630000000000002</v>
          </cell>
          <cell r="G71">
            <v>0.28990932609563552</v>
          </cell>
          <cell r="H71" t="str">
            <v>&lt;=esp.prom.</v>
          </cell>
        </row>
        <row r="73">
          <cell r="C73">
            <v>39087</v>
          </cell>
          <cell r="D73">
            <v>-4.2624999999998634</v>
          </cell>
          <cell r="E73">
            <v>3213.4824756944445</v>
          </cell>
          <cell r="G73">
            <v>4.5000225</v>
          </cell>
          <cell r="H73">
            <v>3213.4777252444446</v>
          </cell>
          <cell r="I73">
            <v>-10000.000000023305</v>
          </cell>
          <cell r="J73">
            <v>73</v>
          </cell>
        </row>
        <row r="74">
          <cell r="C74">
            <v>39089</v>
          </cell>
          <cell r="D74">
            <v>0</v>
          </cell>
          <cell r="E74">
            <v>3213.5677256944446</v>
          </cell>
          <cell r="F74">
            <v>13697.651</v>
          </cell>
          <cell r="G74">
            <v>4.5001224999999998</v>
          </cell>
          <cell r="H74">
            <v>3212.4777252444446</v>
          </cell>
          <cell r="I74">
            <v>48213.702725349322</v>
          </cell>
          <cell r="J74">
            <v>74</v>
          </cell>
        </row>
        <row r="75">
          <cell r="B75">
            <v>75</v>
          </cell>
          <cell r="C75">
            <v>8</v>
          </cell>
          <cell r="D75">
            <v>4.5000225</v>
          </cell>
          <cell r="E75">
            <v>3213.4777252444446</v>
          </cell>
          <cell r="F75">
            <v>28158.576000000001</v>
          </cell>
          <cell r="G75">
            <v>0</v>
          </cell>
          <cell r="H75">
            <v>3213.2660000000005</v>
          </cell>
          <cell r="I75">
            <v>-2.0470588235362342E-2</v>
          </cell>
          <cell r="J75">
            <v>75</v>
          </cell>
        </row>
        <row r="76">
          <cell r="B76">
            <v>39091</v>
          </cell>
          <cell r="C76">
            <v>39091</v>
          </cell>
          <cell r="D76">
            <v>4.5000528843974079</v>
          </cell>
          <cell r="E76">
            <v>3213.1738812703666</v>
          </cell>
          <cell r="F76">
            <v>28158.673999999999</v>
          </cell>
          <cell r="G76">
            <v>4.5000225</v>
          </cell>
          <cell r="H76">
            <v>3213.1738818923532</v>
          </cell>
          <cell r="I76">
            <v>3213.2660000000005</v>
          </cell>
          <cell r="J76">
            <v>76</v>
          </cell>
        </row>
        <row r="77">
          <cell r="C77">
            <v>39093</v>
          </cell>
          <cell r="D77">
            <v>0</v>
          </cell>
          <cell r="E77">
            <v>3213.2660000000005</v>
          </cell>
          <cell r="F77">
            <v>13699.013999999999</v>
          </cell>
          <cell r="G77">
            <v>-4.2624999999998634</v>
          </cell>
          <cell r="H77">
            <v>3213.4824756944445</v>
          </cell>
          <cell r="I77">
            <v>0.66666666666666663</v>
          </cell>
          <cell r="J77">
            <v>77</v>
          </cell>
        </row>
        <row r="78">
          <cell r="B78">
            <v>39089</v>
          </cell>
          <cell r="C78">
            <v>39090</v>
          </cell>
          <cell r="D78">
            <v>-4.6811027356929902</v>
          </cell>
          <cell r="E78">
            <v>3213.2034072039824</v>
          </cell>
          <cell r="F78">
            <v>-1342.4680000000001</v>
          </cell>
          <cell r="G78">
            <v>-5.7624999999998634</v>
          </cell>
          <cell r="H78">
            <v>3212.4824756944445</v>
          </cell>
          <cell r="I78">
            <v>3216.3241423611112</v>
          </cell>
          <cell r="J78">
            <v>78</v>
          </cell>
        </row>
        <row r="79">
          <cell r="D79">
            <v>-4.2624999999998634</v>
          </cell>
          <cell r="E79">
            <v>3213.4824756944445</v>
          </cell>
          <cell r="F79">
            <v>2.6459999999999999</v>
          </cell>
          <cell r="G79">
            <v>0</v>
          </cell>
          <cell r="H79">
            <v>3213.2660000000005</v>
          </cell>
          <cell r="I79">
            <v>1.3371378402092104E-2</v>
          </cell>
          <cell r="J79">
            <v>79</v>
          </cell>
        </row>
        <row r="80">
          <cell r="D80">
            <v>-4.2624999999998634</v>
          </cell>
          <cell r="E80">
            <v>3213.4824756944445</v>
          </cell>
          <cell r="F80">
            <v>2.6459999999999999</v>
          </cell>
          <cell r="G80">
            <v>-4.2624999999998634</v>
          </cell>
          <cell r="H80">
            <v>3213.2090044995616</v>
          </cell>
          <cell r="I80">
            <v>3213.2660000000005</v>
          </cell>
          <cell r="J80">
            <v>80</v>
          </cell>
        </row>
        <row r="81">
          <cell r="B81">
            <v>39090</v>
          </cell>
          <cell r="D81">
            <v>-4.2624999999998634</v>
          </cell>
          <cell r="E81">
            <v>3213.4824756944445</v>
          </cell>
          <cell r="F81">
            <v>2.6459999999999999</v>
          </cell>
          <cell r="G81">
            <v>0.29492281150958249</v>
          </cell>
          <cell r="H81" t="str">
            <v>&lt;=esp.prom.</v>
          </cell>
        </row>
        <row r="83">
          <cell r="C83">
            <v>39097</v>
          </cell>
          <cell r="D83">
            <v>-4.3874999999998634</v>
          </cell>
          <cell r="E83">
            <v>3214.0668209325399</v>
          </cell>
          <cell r="G83">
            <v>4.5000225</v>
          </cell>
          <cell r="H83">
            <v>3214.0645704825401</v>
          </cell>
          <cell r="I83">
            <v>-10000.000000023305</v>
          </cell>
          <cell r="J83">
            <v>83</v>
          </cell>
        </row>
        <row r="84">
          <cell r="C84">
            <v>39099</v>
          </cell>
          <cell r="D84">
            <v>0</v>
          </cell>
          <cell r="E84">
            <v>3214.1545709325401</v>
          </cell>
          <cell r="F84">
            <v>14101.911</v>
          </cell>
          <cell r="G84">
            <v>4.5001224999999998</v>
          </cell>
          <cell r="H84">
            <v>3213.0645704825401</v>
          </cell>
          <cell r="I84">
            <v>48214.289570587411</v>
          </cell>
          <cell r="J84">
            <v>84</v>
          </cell>
        </row>
        <row r="85">
          <cell r="B85">
            <v>85</v>
          </cell>
          <cell r="C85">
            <v>9</v>
          </cell>
          <cell r="D85">
            <v>4.5000225</v>
          </cell>
          <cell r="E85">
            <v>3214.0645704825401</v>
          </cell>
          <cell r="F85">
            <v>28565.475999999999</v>
          </cell>
          <cell r="G85">
            <v>0</v>
          </cell>
          <cell r="H85">
            <v>3213.8660000000004</v>
          </cell>
          <cell r="I85">
            <v>-3.2941176470629489E-2</v>
          </cell>
          <cell r="J85">
            <v>85</v>
          </cell>
        </row>
        <row r="86">
          <cell r="B86">
            <v>39101</v>
          </cell>
          <cell r="C86">
            <v>39101</v>
          </cell>
          <cell r="D86">
            <v>4.5000571807660252</v>
          </cell>
          <cell r="E86">
            <v>3213.7177628222807</v>
          </cell>
          <cell r="F86">
            <v>28565.587</v>
          </cell>
          <cell r="G86">
            <v>4.5000225</v>
          </cell>
          <cell r="H86">
            <v>3213.7177639647061</v>
          </cell>
          <cell r="I86">
            <v>3213.8660000000004</v>
          </cell>
          <cell r="J86">
            <v>86</v>
          </cell>
        </row>
        <row r="87">
          <cell r="C87">
            <v>39103</v>
          </cell>
          <cell r="D87">
            <v>0</v>
          </cell>
          <cell r="E87">
            <v>3213.8660000000004</v>
          </cell>
          <cell r="F87">
            <v>14103.34</v>
          </cell>
          <cell r="G87">
            <v>-4.3874999999998634</v>
          </cell>
          <cell r="H87">
            <v>3214.0668209325399</v>
          </cell>
          <cell r="I87">
            <v>0.66666666666666663</v>
          </cell>
          <cell r="J87">
            <v>87</v>
          </cell>
        </row>
        <row r="88">
          <cell r="B88">
            <v>39099</v>
          </cell>
          <cell r="C88">
            <v>39100</v>
          </cell>
          <cell r="D88">
            <v>-4.8226128910068837</v>
          </cell>
          <cell r="E88">
            <v>3213.7767456718684</v>
          </cell>
          <cell r="F88">
            <v>-1395.6759999999999</v>
          </cell>
          <cell r="G88">
            <v>-5.8874999999998634</v>
          </cell>
          <cell r="H88">
            <v>3213.0668209325399</v>
          </cell>
          <cell r="I88">
            <v>3216.9918209325397</v>
          </cell>
          <cell r="J88">
            <v>88</v>
          </cell>
        </row>
        <row r="89">
          <cell r="D89">
            <v>-4.3874999999998634</v>
          </cell>
          <cell r="E89">
            <v>3214.0668209325399</v>
          </cell>
          <cell r="F89">
            <v>2.7429999999999999</v>
          </cell>
          <cell r="G89">
            <v>0</v>
          </cell>
          <cell r="H89">
            <v>3213.8660000000004</v>
          </cell>
          <cell r="I89">
            <v>1.8507462686558993E-2</v>
          </cell>
          <cell r="J89">
            <v>89</v>
          </cell>
        </row>
        <row r="90">
          <cell r="D90">
            <v>-4.3874999999998634</v>
          </cell>
          <cell r="E90">
            <v>3214.0668209325399</v>
          </cell>
          <cell r="F90">
            <v>2.7429999999999999</v>
          </cell>
          <cell r="G90">
            <v>-4.3874999999998634</v>
          </cell>
          <cell r="H90">
            <v>3213.7847985074632</v>
          </cell>
          <cell r="I90">
            <v>3213.8660000000004</v>
          </cell>
          <cell r="J90">
            <v>90</v>
          </cell>
        </row>
        <row r="91">
          <cell r="B91">
            <v>39100</v>
          </cell>
          <cell r="D91">
            <v>-4.3874999999998634</v>
          </cell>
          <cell r="E91">
            <v>3214.0668209325399</v>
          </cell>
          <cell r="F91">
            <v>2.7429999999999999</v>
          </cell>
          <cell r="G91">
            <v>0.30125985644455677</v>
          </cell>
          <cell r="H91" t="str">
            <v>&lt;=esp.prom.</v>
          </cell>
        </row>
        <row r="93">
          <cell r="C93">
            <v>39107</v>
          </cell>
          <cell r="D93">
            <v>-4.3374999999998636</v>
          </cell>
          <cell r="E93">
            <v>3214.6559955357143</v>
          </cell>
          <cell r="G93">
            <v>4.5000225</v>
          </cell>
          <cell r="H93">
            <v>3214.6527450857143</v>
          </cell>
          <cell r="I93">
            <v>-10000.000000023305</v>
          </cell>
          <cell r="J93">
            <v>93</v>
          </cell>
        </row>
        <row r="94">
          <cell r="C94">
            <v>39109</v>
          </cell>
          <cell r="D94">
            <v>0</v>
          </cell>
          <cell r="E94">
            <v>3214.7427455357142</v>
          </cell>
          <cell r="F94">
            <v>13943.759</v>
          </cell>
          <cell r="G94">
            <v>4.5001224999999998</v>
          </cell>
          <cell r="H94">
            <v>3213.6527450857143</v>
          </cell>
          <cell r="I94">
            <v>48214.877745190592</v>
          </cell>
          <cell r="J94">
            <v>94</v>
          </cell>
        </row>
        <row r="95">
          <cell r="B95">
            <v>95</v>
          </cell>
          <cell r="C95">
            <v>10</v>
          </cell>
          <cell r="D95">
            <v>4.5000225</v>
          </cell>
          <cell r="E95">
            <v>3214.6527450857143</v>
          </cell>
          <cell r="F95">
            <v>28409.971000000001</v>
          </cell>
          <cell r="G95">
            <v>0</v>
          </cell>
          <cell r="H95">
            <v>3214.451</v>
          </cell>
          <cell r="I95">
            <v>-2.5470588235358679E-2</v>
          </cell>
          <cell r="J95">
            <v>95</v>
          </cell>
        </row>
        <row r="96">
          <cell r="B96">
            <v>39111</v>
          </cell>
          <cell r="C96">
            <v>39111</v>
          </cell>
          <cell r="D96">
            <v>4.5000541364111664</v>
          </cell>
          <cell r="E96">
            <v>3214.3363809740545</v>
          </cell>
          <cell r="F96">
            <v>28410.073</v>
          </cell>
          <cell r="G96">
            <v>4.5000225</v>
          </cell>
          <cell r="H96">
            <v>3214.3363817798527</v>
          </cell>
          <cell r="I96">
            <v>3214.451</v>
          </cell>
          <cell r="J96">
            <v>96</v>
          </cell>
        </row>
        <row r="97">
          <cell r="C97">
            <v>39113</v>
          </cell>
          <cell r="D97">
            <v>0</v>
          </cell>
          <cell r="E97">
            <v>3214.451</v>
          </cell>
          <cell r="F97">
            <v>13945.127</v>
          </cell>
          <cell r="G97">
            <v>-4.3374999999998636</v>
          </cell>
          <cell r="H97">
            <v>3214.6559955357143</v>
          </cell>
          <cell r="I97">
            <v>0.66666666666666663</v>
          </cell>
          <cell r="J97">
            <v>97</v>
          </cell>
        </row>
        <row r="98">
          <cell r="B98">
            <v>39109</v>
          </cell>
          <cell r="C98">
            <v>39110</v>
          </cell>
          <cell r="D98">
            <v>-4.7464757896710115</v>
          </cell>
          <cell r="E98">
            <v>3214.3833450092666</v>
          </cell>
          <cell r="F98">
            <v>-1312.0260000000001</v>
          </cell>
          <cell r="G98">
            <v>-5.8374999999998636</v>
          </cell>
          <cell r="H98">
            <v>3213.6559955357143</v>
          </cell>
          <cell r="I98">
            <v>3217.5476622023807</v>
          </cell>
          <cell r="J98">
            <v>98</v>
          </cell>
        </row>
        <row r="99">
          <cell r="D99">
            <v>-4.3374999999998636</v>
          </cell>
          <cell r="E99">
            <v>3214.6559955357143</v>
          </cell>
          <cell r="F99">
            <v>2.6349999999999998</v>
          </cell>
          <cell r="G99">
            <v>0</v>
          </cell>
          <cell r="H99">
            <v>3214.451</v>
          </cell>
          <cell r="I99">
            <v>1.4253731343273478E-2</v>
          </cell>
          <cell r="J99">
            <v>99</v>
          </cell>
        </row>
        <row r="100">
          <cell r="D100">
            <v>-4.3374999999998636</v>
          </cell>
          <cell r="E100">
            <v>3214.6559955357143</v>
          </cell>
          <cell r="F100">
            <v>2.6349999999999998</v>
          </cell>
          <cell r="G100">
            <v>-4.3374999999998636</v>
          </cell>
          <cell r="H100">
            <v>3214.3891744402986</v>
          </cell>
          <cell r="I100">
            <v>3214.451</v>
          </cell>
          <cell r="J100">
            <v>100</v>
          </cell>
        </row>
        <row r="101">
          <cell r="B101">
            <v>39110</v>
          </cell>
          <cell r="D101">
            <v>-4.3374999999998636</v>
          </cell>
          <cell r="E101">
            <v>3214.6559955357143</v>
          </cell>
          <cell r="F101">
            <v>2.6349999999999998</v>
          </cell>
          <cell r="G101">
            <v>0.2914169830872228</v>
          </cell>
          <cell r="H101" t="str">
            <v>&lt;=esp.prom.</v>
          </cell>
        </row>
        <row r="103">
          <cell r="C103">
            <v>39117</v>
          </cell>
          <cell r="D103">
            <v>-4.2874999999998629</v>
          </cell>
          <cell r="E103">
            <v>3215.2464995039682</v>
          </cell>
          <cell r="G103">
            <v>4.5000225</v>
          </cell>
          <cell r="H103">
            <v>3215.2647491664684</v>
          </cell>
          <cell r="I103">
            <v>-10000.000000023305</v>
          </cell>
          <cell r="J103">
            <v>103</v>
          </cell>
        </row>
        <row r="104">
          <cell r="C104">
            <v>39119</v>
          </cell>
          <cell r="D104">
            <v>0</v>
          </cell>
          <cell r="E104">
            <v>3215.3322495039683</v>
          </cell>
          <cell r="F104">
            <v>13785.553</v>
          </cell>
          <cell r="G104">
            <v>4.5001224999999998</v>
          </cell>
          <cell r="H104">
            <v>3214.2647491664684</v>
          </cell>
          <cell r="I104">
            <v>48215.489749271343</v>
          </cell>
          <cell r="J104">
            <v>104</v>
          </cell>
        </row>
        <row r="105">
          <cell r="B105">
            <v>105</v>
          </cell>
          <cell r="C105">
            <v>11</v>
          </cell>
          <cell r="D105">
            <v>4.5000225</v>
          </cell>
          <cell r="E105">
            <v>3215.2647491664684</v>
          </cell>
          <cell r="F105">
            <v>28254.469000000001</v>
          </cell>
          <cell r="G105">
            <v>0</v>
          </cell>
          <cell r="H105">
            <v>3215.0360000000001</v>
          </cell>
          <cell r="I105">
            <v>-1.7999999999986811E-2</v>
          </cell>
          <cell r="J105">
            <v>105</v>
          </cell>
        </row>
        <row r="106">
          <cell r="B106">
            <v>39121</v>
          </cell>
          <cell r="C106">
            <v>39121</v>
          </cell>
          <cell r="D106">
            <v>4.5000534750129022</v>
          </cell>
          <cell r="E106">
            <v>3214.9549990374499</v>
          </cell>
          <cell r="F106">
            <v>28254.569</v>
          </cell>
          <cell r="G106">
            <v>4.5000225</v>
          </cell>
          <cell r="H106">
            <v>3214.9549995950001</v>
          </cell>
          <cell r="I106">
            <v>3215.0360000000001</v>
          </cell>
          <cell r="J106">
            <v>106</v>
          </cell>
        </row>
        <row r="107">
          <cell r="C107">
            <v>39123</v>
          </cell>
          <cell r="D107">
            <v>0</v>
          </cell>
          <cell r="E107">
            <v>3215.0360000000001</v>
          </cell>
          <cell r="F107">
            <v>13786.916999999999</v>
          </cell>
          <cell r="G107">
            <v>-4.2874999999998629</v>
          </cell>
          <cell r="H107">
            <v>3215.2464995039682</v>
          </cell>
          <cell r="I107">
            <v>0.66666666666666663</v>
          </cell>
          <cell r="J107">
            <v>107</v>
          </cell>
        </row>
        <row r="108">
          <cell r="B108">
            <v>39119</v>
          </cell>
          <cell r="C108">
            <v>39120</v>
          </cell>
          <cell r="D108">
            <v>-4.673349498429161</v>
          </cell>
          <cell r="E108">
            <v>3214.9892665050152</v>
          </cell>
          <cell r="F108">
            <v>-1237.961</v>
          </cell>
          <cell r="G108">
            <v>-5.7874999999998629</v>
          </cell>
          <cell r="H108">
            <v>3214.2464995039682</v>
          </cell>
          <cell r="I108">
            <v>3218.1048328373013</v>
          </cell>
          <cell r="J108">
            <v>108</v>
          </cell>
        </row>
        <row r="109">
          <cell r="D109">
            <v>-4.2874999999998629</v>
          </cell>
          <cell r="E109">
            <v>3215.2464995039682</v>
          </cell>
          <cell r="F109">
            <v>2.5910000000000002</v>
          </cell>
          <cell r="G109">
            <v>0</v>
          </cell>
          <cell r="H109">
            <v>3215.0360000000001</v>
          </cell>
          <cell r="I109">
            <v>1.0000000000128444E-2</v>
          </cell>
          <cell r="J109">
            <v>109</v>
          </cell>
        </row>
        <row r="110">
          <cell r="D110">
            <v>-4.2874999999998629</v>
          </cell>
          <cell r="E110">
            <v>3215.2464995039682</v>
          </cell>
          <cell r="F110">
            <v>2.5910000000000002</v>
          </cell>
          <cell r="G110">
            <v>-4.2874999999998629</v>
          </cell>
          <cell r="H110">
            <v>3214.9931249999995</v>
          </cell>
          <cell r="I110">
            <v>3215.0360000000001</v>
          </cell>
          <cell r="J110">
            <v>110</v>
          </cell>
        </row>
        <row r="111">
          <cell r="B111">
            <v>39120</v>
          </cell>
          <cell r="D111">
            <v>-4.2874999999998629</v>
          </cell>
          <cell r="E111">
            <v>3215.2464995039682</v>
          </cell>
          <cell r="F111">
            <v>2.5910000000000002</v>
          </cell>
          <cell r="G111">
            <v>0.2885151997129774</v>
          </cell>
          <cell r="H111" t="str">
            <v>&lt;=esp.prom.</v>
          </cell>
        </row>
        <row r="113">
          <cell r="C113">
            <v>39137</v>
          </cell>
          <cell r="D113">
            <v>-4.5624999999998632</v>
          </cell>
          <cell r="E113">
            <v>3216.4225000000001</v>
          </cell>
          <cell r="G113">
            <v>4.5000225</v>
          </cell>
          <cell r="H113">
            <v>3216.5812503375</v>
          </cell>
          <cell r="I113">
            <v>-10000.000000023305</v>
          </cell>
          <cell r="J113">
            <v>113</v>
          </cell>
        </row>
        <row r="114">
          <cell r="C114">
            <v>39139</v>
          </cell>
          <cell r="D114">
            <v>0</v>
          </cell>
          <cell r="E114">
            <v>3216.5137500000001</v>
          </cell>
          <cell r="F114">
            <v>14675.136</v>
          </cell>
          <cell r="G114">
            <v>4.5001224999999998</v>
          </cell>
          <cell r="H114">
            <v>3215.5812503375</v>
          </cell>
          <cell r="I114">
            <v>48216.806250442372</v>
          </cell>
          <cell r="J114">
            <v>114</v>
          </cell>
        </row>
        <row r="115">
          <cell r="B115">
            <v>115</v>
          </cell>
          <cell r="C115">
            <v>12</v>
          </cell>
          <cell r="D115">
            <v>4.5000225</v>
          </cell>
          <cell r="E115">
            <v>3216.5812503375</v>
          </cell>
          <cell r="F115">
            <v>29149.671999999999</v>
          </cell>
          <cell r="G115">
            <v>0</v>
          </cell>
          <cell r="H115">
            <v>3216.1959999999999</v>
          </cell>
          <cell r="I115">
            <v>1.171428571436375E-2</v>
          </cell>
          <cell r="J115">
            <v>115</v>
          </cell>
        </row>
        <row r="116">
          <cell r="B116">
            <v>39141</v>
          </cell>
          <cell r="C116">
            <v>39141</v>
          </cell>
          <cell r="D116">
            <v>4.5000557535398675</v>
          </cell>
          <cell r="E116">
            <v>3216.2487149388276</v>
          </cell>
          <cell r="F116">
            <v>29149.778999999999</v>
          </cell>
          <cell r="G116">
            <v>4.5000225</v>
          </cell>
          <cell r="H116">
            <v>3216.248714549286</v>
          </cell>
          <cell r="I116">
            <v>3216.1959999999999</v>
          </cell>
          <cell r="J116">
            <v>116</v>
          </cell>
        </row>
        <row r="117">
          <cell r="C117">
            <v>39143</v>
          </cell>
          <cell r="D117">
            <v>0</v>
          </cell>
          <cell r="E117">
            <v>3216.1959999999999</v>
          </cell>
          <cell r="F117">
            <v>14676.599</v>
          </cell>
          <cell r="G117">
            <v>-4.5624999999998632</v>
          </cell>
          <cell r="H117">
            <v>3216.4225000000001</v>
          </cell>
          <cell r="I117">
            <v>0.66666666666666663</v>
          </cell>
          <cell r="J117">
            <v>117</v>
          </cell>
        </row>
        <row r="118">
          <cell r="B118">
            <v>39139</v>
          </cell>
          <cell r="C118">
            <v>39140</v>
          </cell>
          <cell r="D118">
            <v>-4.983227445996719</v>
          </cell>
          <cell r="E118">
            <v>3216.1420150360022</v>
          </cell>
          <cell r="F118">
            <v>-1350.3030000000001</v>
          </cell>
          <cell r="G118">
            <v>-6.0624999999998632</v>
          </cell>
          <cell r="H118">
            <v>3215.4225000000001</v>
          </cell>
          <cell r="I118">
            <v>3219.4641666666666</v>
          </cell>
          <cell r="J118">
            <v>118</v>
          </cell>
        </row>
        <row r="119">
          <cell r="D119">
            <v>-4.5624999999998632</v>
          </cell>
          <cell r="E119">
            <v>3216.4225000000001</v>
          </cell>
          <cell r="F119">
            <v>2.875</v>
          </cell>
          <cell r="G119">
            <v>0</v>
          </cell>
          <cell r="H119">
            <v>3216.1959999999999</v>
          </cell>
          <cell r="I119">
            <v>1.0833333333223356E-2</v>
          </cell>
          <cell r="J119">
            <v>119</v>
          </cell>
        </row>
        <row r="120">
          <cell r="D120">
            <v>-4.5624999999998632</v>
          </cell>
          <cell r="E120">
            <v>3216.4225000000001</v>
          </cell>
          <cell r="F120">
            <v>2.875</v>
          </cell>
          <cell r="G120">
            <v>-4.5624999999998632</v>
          </cell>
          <cell r="H120">
            <v>3216.1465729166671</v>
          </cell>
          <cell r="I120">
            <v>3216.1959999999999</v>
          </cell>
          <cell r="J120">
            <v>120</v>
          </cell>
        </row>
        <row r="121">
          <cell r="B121">
            <v>39140</v>
          </cell>
          <cell r="D121">
            <v>-4.5624999999998632</v>
          </cell>
          <cell r="E121">
            <v>3216.4225000000001</v>
          </cell>
          <cell r="F121">
            <v>2.875</v>
          </cell>
          <cell r="G121">
            <v>0.31004314900935909</v>
          </cell>
          <cell r="H121" t="str">
            <v>&lt;=esp.prom.</v>
          </cell>
        </row>
        <row r="123">
          <cell r="C123">
            <v>39157</v>
          </cell>
          <cell r="D123">
            <v>-5.0124999999998634</v>
          </cell>
          <cell r="E123">
            <v>3217.4698541666667</v>
          </cell>
          <cell r="G123">
            <v>4.5000225</v>
          </cell>
          <cell r="H123">
            <v>3217.8979176791663</v>
          </cell>
          <cell r="I123">
            <v>-10000.000000023305</v>
          </cell>
          <cell r="J123">
            <v>123</v>
          </cell>
        </row>
        <row r="124">
          <cell r="C124">
            <v>39159</v>
          </cell>
          <cell r="D124">
            <v>0</v>
          </cell>
          <cell r="E124">
            <v>3217.6954166666665</v>
          </cell>
          <cell r="F124">
            <v>16128.133</v>
          </cell>
          <cell r="G124">
            <v>4.5001224999999998</v>
          </cell>
          <cell r="H124">
            <v>3216.8979176791663</v>
          </cell>
          <cell r="I124">
            <v>48218.122917784043</v>
          </cell>
          <cell r="J124">
            <v>124</v>
          </cell>
        </row>
        <row r="125">
          <cell r="B125">
            <v>125</v>
          </cell>
          <cell r="C125">
            <v>13</v>
          </cell>
          <cell r="D125">
            <v>4.5000225</v>
          </cell>
          <cell r="E125">
            <v>3217.8979176791663</v>
          </cell>
          <cell r="F125">
            <v>30608.29</v>
          </cell>
          <cell r="G125">
            <v>0</v>
          </cell>
          <cell r="H125">
            <v>3217.4259999999999</v>
          </cell>
          <cell r="I125">
            <v>3.9285714285800993E-2</v>
          </cell>
          <cell r="J125">
            <v>125</v>
          </cell>
        </row>
        <row r="126">
          <cell r="B126">
            <v>39161</v>
          </cell>
          <cell r="C126">
            <v>39161</v>
          </cell>
          <cell r="D126">
            <v>4.5000520129921524</v>
          </cell>
          <cell r="E126">
            <v>3217.6027877576535</v>
          </cell>
          <cell r="F126">
            <v>30608.384999999998</v>
          </cell>
          <cell r="G126">
            <v>4.5000225</v>
          </cell>
          <cell r="H126">
            <v>3217.6027865982146</v>
          </cell>
          <cell r="I126">
            <v>3217.4259999999999</v>
          </cell>
          <cell r="J126">
            <v>126</v>
          </cell>
        </row>
        <row r="127">
          <cell r="C127">
            <v>39163</v>
          </cell>
          <cell r="D127">
            <v>0</v>
          </cell>
          <cell r="E127">
            <v>3217.4259999999999</v>
          </cell>
          <cell r="F127">
            <v>16129.403</v>
          </cell>
          <cell r="G127">
            <v>-5.0124999999998634</v>
          </cell>
          <cell r="H127">
            <v>3217.4698541666667</v>
          </cell>
          <cell r="I127">
            <v>0.66666666666666663</v>
          </cell>
          <cell r="J127">
            <v>127</v>
          </cell>
        </row>
        <row r="128">
          <cell r="B128">
            <v>39159</v>
          </cell>
          <cell r="C128">
            <v>39160</v>
          </cell>
          <cell r="D128">
            <v>-5.3255383895132198</v>
          </cell>
          <cell r="E128">
            <v>3217.2611619069912</v>
          </cell>
          <cell r="F128">
            <v>-1004.684</v>
          </cell>
          <cell r="G128">
            <v>-6.5124999999998634</v>
          </cell>
          <cell r="H128">
            <v>3216.4698541666667</v>
          </cell>
          <cell r="I128">
            <v>3220.8115208333334</v>
          </cell>
          <cell r="J128">
            <v>128</v>
          </cell>
        </row>
        <row r="129">
          <cell r="D129">
            <v>-5.0124999999998634</v>
          </cell>
          <cell r="E129">
            <v>3217.4698541666667</v>
          </cell>
          <cell r="F129">
            <v>2.4750000000000001</v>
          </cell>
          <cell r="G129">
            <v>0</v>
          </cell>
          <cell r="H129">
            <v>3217.4259999999999</v>
          </cell>
          <cell r="I129">
            <v>3.0952380952375919E-2</v>
          </cell>
          <cell r="J129">
            <v>129</v>
          </cell>
        </row>
        <row r="130">
          <cell r="D130">
            <v>-5.0124999999998634</v>
          </cell>
          <cell r="E130">
            <v>3217.4698541666667</v>
          </cell>
          <cell r="F130">
            <v>2.4750000000000001</v>
          </cell>
          <cell r="G130">
            <v>-5.0124999999998634</v>
          </cell>
          <cell r="H130">
            <v>3217.2708511904762</v>
          </cell>
          <cell r="I130">
            <v>3217.4259999999999</v>
          </cell>
          <cell r="J130">
            <v>130</v>
          </cell>
        </row>
        <row r="131">
          <cell r="B131">
            <v>39160</v>
          </cell>
          <cell r="D131">
            <v>-5.0124999999998634</v>
          </cell>
          <cell r="E131">
            <v>3217.4698541666667</v>
          </cell>
          <cell r="F131">
            <v>2.4750000000000001</v>
          </cell>
          <cell r="G131">
            <v>0.25597120178974297</v>
          </cell>
          <cell r="H131" t="str">
            <v>&lt;=esp.prom.</v>
          </cell>
        </row>
        <row r="133">
          <cell r="C133">
            <v>39167</v>
          </cell>
          <cell r="D133">
            <v>-5.3374999999998636</v>
          </cell>
          <cell r="E133">
            <v>3217.9659999999999</v>
          </cell>
          <cell r="G133">
            <v>4.5000225</v>
          </cell>
          <cell r="H133">
            <v>3218.5562513499999</v>
          </cell>
          <cell r="I133">
            <v>-10000.000000023305</v>
          </cell>
          <cell r="J133">
            <v>133</v>
          </cell>
        </row>
        <row r="134">
          <cell r="C134">
            <v>39169</v>
          </cell>
          <cell r="D134">
            <v>0</v>
          </cell>
          <cell r="E134">
            <v>3218.2862500000001</v>
          </cell>
          <cell r="F134">
            <v>17176.748</v>
          </cell>
          <cell r="G134">
            <v>4.5001224999999998</v>
          </cell>
          <cell r="H134">
            <v>3217.5562513499999</v>
          </cell>
          <cell r="I134">
            <v>48218.781251454871</v>
          </cell>
          <cell r="J134">
            <v>134</v>
          </cell>
        </row>
        <row r="135">
          <cell r="B135">
            <v>135</v>
          </cell>
          <cell r="C135">
            <v>14</v>
          </cell>
          <cell r="D135">
            <v>4.5000225</v>
          </cell>
          <cell r="E135">
            <v>3218.5562513499999</v>
          </cell>
          <cell r="F135">
            <v>31659.716</v>
          </cell>
          <cell r="G135">
            <v>0</v>
          </cell>
          <cell r="H135">
            <v>3218.0260000000003</v>
          </cell>
          <cell r="I135">
            <v>4.7826086956346103E-2</v>
          </cell>
          <cell r="J135">
            <v>135</v>
          </cell>
        </row>
        <row r="136">
          <cell r="B136">
            <v>39171</v>
          </cell>
          <cell r="C136">
            <v>39171</v>
          </cell>
          <cell r="D136">
            <v>4.5000540031375937</v>
          </cell>
          <cell r="E136">
            <v>3218.2412199740625</v>
          </cell>
          <cell r="F136">
            <v>31659.816999999999</v>
          </cell>
          <cell r="G136">
            <v>4.5000225</v>
          </cell>
          <cell r="H136">
            <v>3218.2412184673908</v>
          </cell>
          <cell r="I136">
            <v>3218.0260000000003</v>
          </cell>
          <cell r="J136">
            <v>136</v>
          </cell>
        </row>
        <row r="137">
          <cell r="C137">
            <v>39173</v>
          </cell>
          <cell r="D137">
            <v>0</v>
          </cell>
          <cell r="E137">
            <v>3218.0260000000003</v>
          </cell>
          <cell r="F137">
            <v>17178.042000000001</v>
          </cell>
          <cell r="G137">
            <v>-5.3374999999998636</v>
          </cell>
          <cell r="H137">
            <v>3217.9659999999999</v>
          </cell>
          <cell r="I137">
            <v>0.66666666666666663</v>
          </cell>
          <cell r="J137">
            <v>137</v>
          </cell>
        </row>
        <row r="138">
          <cell r="B138">
            <v>39169</v>
          </cell>
          <cell r="C138">
            <v>39170</v>
          </cell>
          <cell r="D138">
            <v>-5.724545454544522</v>
          </cell>
          <cell r="E138">
            <v>3217.7079696969704</v>
          </cell>
          <cell r="F138">
            <v>-1242.7840000000001</v>
          </cell>
          <cell r="G138">
            <v>-6.8374999999998636</v>
          </cell>
          <cell r="H138">
            <v>3216.9659999999999</v>
          </cell>
          <cell r="I138">
            <v>3221.5243333333333</v>
          </cell>
          <cell r="J138">
            <v>138</v>
          </cell>
        </row>
        <row r="139">
          <cell r="D139">
            <v>-5.3374999999998636</v>
          </cell>
          <cell r="E139">
            <v>3217.9659999999999</v>
          </cell>
          <cell r="F139">
            <v>2.665</v>
          </cell>
          <cell r="G139">
            <v>0</v>
          </cell>
          <cell r="H139">
            <v>3218.0260000000003</v>
          </cell>
          <cell r="I139">
            <v>5.5555555555515321E-2</v>
          </cell>
          <cell r="J139">
            <v>139</v>
          </cell>
        </row>
        <row r="140">
          <cell r="D140">
            <v>-5.3374999999998636</v>
          </cell>
          <cell r="E140">
            <v>3217.9659999999999</v>
          </cell>
          <cell r="F140">
            <v>2.665</v>
          </cell>
          <cell r="G140">
            <v>-5.3374999999998636</v>
          </cell>
          <cell r="H140">
            <v>3217.7294722222227</v>
          </cell>
          <cell r="I140">
            <v>3218.0260000000003</v>
          </cell>
          <cell r="J140">
            <v>140</v>
          </cell>
        </row>
        <row r="141">
          <cell r="B141">
            <v>39170</v>
          </cell>
          <cell r="D141">
            <v>-5.3374999999998636</v>
          </cell>
          <cell r="E141">
            <v>3217.9659999999999</v>
          </cell>
          <cell r="F141">
            <v>2.665</v>
          </cell>
          <cell r="G141">
            <v>0.26567478810281536</v>
          </cell>
          <cell r="H141" t="str">
            <v>&lt;=esp.prom.</v>
          </cell>
        </row>
        <row r="143">
          <cell r="C143">
            <v>39177</v>
          </cell>
          <cell r="D143">
            <v>-5.4374999999998641</v>
          </cell>
          <cell r="E143">
            <v>3218.5508333333332</v>
          </cell>
          <cell r="G143">
            <v>4.5000225</v>
          </cell>
          <cell r="H143">
            <v>3219.1470846833331</v>
          </cell>
          <cell r="I143">
            <v>-10000.000000023305</v>
          </cell>
          <cell r="J143">
            <v>143</v>
          </cell>
        </row>
        <row r="144">
          <cell r="C144">
            <v>39179</v>
          </cell>
          <cell r="D144">
            <v>0</v>
          </cell>
          <cell r="E144">
            <v>3218.8770833333333</v>
          </cell>
          <cell r="F144">
            <v>17501.757000000001</v>
          </cell>
          <cell r="G144">
            <v>4.5001224999999998</v>
          </cell>
          <cell r="H144">
            <v>3218.1470846833331</v>
          </cell>
          <cell r="I144">
            <v>48219.372084788207</v>
          </cell>
          <cell r="J144">
            <v>144</v>
          </cell>
        </row>
        <row r="145">
          <cell r="B145">
            <v>145</v>
          </cell>
          <cell r="C145">
            <v>15</v>
          </cell>
          <cell r="D145">
            <v>4.5000225</v>
          </cell>
          <cell r="E145">
            <v>3219.1470846833331</v>
          </cell>
          <cell r="F145">
            <v>31987.383999999998</v>
          </cell>
          <cell r="G145">
            <v>0</v>
          </cell>
          <cell r="H145">
            <v>3218.6260000000002</v>
          </cell>
          <cell r="I145">
            <v>5.1250000000063509E-2</v>
          </cell>
          <cell r="J145">
            <v>145</v>
          </cell>
        </row>
        <row r="146">
          <cell r="B146">
            <v>39181</v>
          </cell>
          <cell r="C146">
            <v>39181</v>
          </cell>
          <cell r="D146">
            <v>4.500051545704161</v>
          </cell>
          <cell r="E146">
            <v>3218.8566276417178</v>
          </cell>
          <cell r="F146">
            <v>31987.476999999999</v>
          </cell>
          <cell r="G146">
            <v>4.5000225</v>
          </cell>
          <cell r="H146">
            <v>3218.8566261531255</v>
          </cell>
          <cell r="I146">
            <v>3218.6260000000002</v>
          </cell>
          <cell r="J146">
            <v>146</v>
          </cell>
        </row>
        <row r="147">
          <cell r="C147">
            <v>39183</v>
          </cell>
          <cell r="D147">
            <v>0</v>
          </cell>
          <cell r="E147">
            <v>3218.6260000000002</v>
          </cell>
          <cell r="F147">
            <v>17502.974999999999</v>
          </cell>
          <cell r="G147">
            <v>-5.4374999999998641</v>
          </cell>
          <cell r="H147">
            <v>3218.5508333333332</v>
          </cell>
          <cell r="I147">
            <v>0.66666666666666663</v>
          </cell>
          <cell r="J147">
            <v>147</v>
          </cell>
        </row>
        <row r="148">
          <cell r="B148">
            <v>39179</v>
          </cell>
          <cell r="C148">
            <v>39180</v>
          </cell>
          <cell r="D148">
            <v>-5.8351741838733817</v>
          </cell>
          <cell r="E148">
            <v>3218.285717210751</v>
          </cell>
          <cell r="F148">
            <v>-1277.2760000000001</v>
          </cell>
          <cell r="G148">
            <v>-6.9374999999998641</v>
          </cell>
          <cell r="H148">
            <v>3217.5508333333332</v>
          </cell>
          <cell r="I148">
            <v>3222.1758333333332</v>
          </cell>
          <cell r="J148">
            <v>148</v>
          </cell>
        </row>
        <row r="149">
          <cell r="D149">
            <v>-5.4374999999998641</v>
          </cell>
          <cell r="E149">
            <v>3218.5508333333332</v>
          </cell>
          <cell r="F149">
            <v>2.6059999999999999</v>
          </cell>
          <cell r="G149">
            <v>0</v>
          </cell>
          <cell r="H149">
            <v>3218.6260000000002</v>
          </cell>
          <cell r="I149">
            <v>5.8315789473716864E-2</v>
          </cell>
          <cell r="J149">
            <v>149</v>
          </cell>
        </row>
        <row r="150">
          <cell r="D150">
            <v>-5.4374999999998641</v>
          </cell>
          <cell r="E150">
            <v>3218.5508333333332</v>
          </cell>
          <cell r="F150">
            <v>2.6059999999999999</v>
          </cell>
          <cell r="G150">
            <v>-5.4374999999998641</v>
          </cell>
          <cell r="H150">
            <v>3218.3089078947369</v>
          </cell>
          <cell r="I150">
            <v>3218.6260000000002</v>
          </cell>
          <cell r="J150">
            <v>150</v>
          </cell>
        </row>
        <row r="151">
          <cell r="B151">
            <v>39180</v>
          </cell>
          <cell r="D151">
            <v>-5.4374999999998641</v>
          </cell>
          <cell r="E151">
            <v>3218.5508333333332</v>
          </cell>
          <cell r="F151">
            <v>2.6059999999999999</v>
          </cell>
          <cell r="G151">
            <v>0.25709390463379944</v>
          </cell>
          <cell r="H151" t="str">
            <v>&lt;=esp.prom.</v>
          </cell>
        </row>
        <row r="153">
          <cell r="C153">
            <v>39187</v>
          </cell>
          <cell r="D153">
            <v>-5.4374999999998641</v>
          </cell>
          <cell r="E153">
            <v>3219.1416666666664</v>
          </cell>
          <cell r="G153">
            <v>4.5000225</v>
          </cell>
          <cell r="H153">
            <v>3219.7379180166663</v>
          </cell>
          <cell r="I153">
            <v>-10000.000000023305</v>
          </cell>
          <cell r="J153">
            <v>153</v>
          </cell>
        </row>
        <row r="154">
          <cell r="C154">
            <v>39189</v>
          </cell>
          <cell r="D154">
            <v>0</v>
          </cell>
          <cell r="E154">
            <v>3219.4679166666665</v>
          </cell>
          <cell r="F154">
            <v>17504.97</v>
          </cell>
          <cell r="G154">
            <v>4.5001224999999998</v>
          </cell>
          <cell r="H154">
            <v>3218.7379180166663</v>
          </cell>
          <cell r="I154">
            <v>48219.962918121542</v>
          </cell>
          <cell r="J154">
            <v>154</v>
          </cell>
        </row>
        <row r="155">
          <cell r="B155">
            <v>155</v>
          </cell>
          <cell r="C155">
            <v>16</v>
          </cell>
          <cell r="D155">
            <v>4.5000225</v>
          </cell>
          <cell r="E155">
            <v>3219.7379180166663</v>
          </cell>
          <cell r="F155">
            <v>31993.256000000001</v>
          </cell>
          <cell r="G155">
            <v>0</v>
          </cell>
          <cell r="H155">
            <v>3219.2159999999999</v>
          </cell>
          <cell r="I155">
            <v>6.5769230769190362E-2</v>
          </cell>
          <cell r="J155">
            <v>155</v>
          </cell>
        </row>
        <row r="156">
          <cell r="B156">
            <v>39191</v>
          </cell>
          <cell r="C156">
            <v>39191</v>
          </cell>
          <cell r="D156">
            <v>4.5000450953512328</v>
          </cell>
          <cell r="E156">
            <v>3219.5119645043478</v>
          </cell>
          <cell r="F156">
            <v>31993.329000000002</v>
          </cell>
          <cell r="G156">
            <v>4.5000225</v>
          </cell>
          <cell r="H156">
            <v>3219.5119630182689</v>
          </cell>
          <cell r="I156">
            <v>3219.2159999999999</v>
          </cell>
          <cell r="J156">
            <v>156</v>
          </cell>
        </row>
        <row r="157">
          <cell r="C157">
            <v>39193</v>
          </cell>
          <cell r="D157">
            <v>0</v>
          </cell>
          <cell r="E157">
            <v>3219.2159999999999</v>
          </cell>
          <cell r="F157">
            <v>17506.045999999998</v>
          </cell>
          <cell r="G157">
            <v>-5.4374999999998641</v>
          </cell>
          <cell r="H157">
            <v>3219.1416666666664</v>
          </cell>
          <cell r="I157">
            <v>0.66666666666666663</v>
          </cell>
          <cell r="J157">
            <v>157</v>
          </cell>
        </row>
        <row r="158">
          <cell r="B158">
            <v>39189</v>
          </cell>
          <cell r="C158">
            <v>39190</v>
          </cell>
          <cell r="D158">
            <v>-5.7657952320622581</v>
          </cell>
          <cell r="E158">
            <v>3218.9228031786251</v>
          </cell>
          <cell r="F158">
            <v>-1054.4490000000001</v>
          </cell>
          <cell r="G158">
            <v>-6.9374999999998641</v>
          </cell>
          <cell r="H158">
            <v>3218.1416666666664</v>
          </cell>
          <cell r="I158">
            <v>3222.7666666666664</v>
          </cell>
          <cell r="J158">
            <v>158</v>
          </cell>
        </row>
        <row r="159">
          <cell r="D159">
            <v>-5.4374999999998641</v>
          </cell>
          <cell r="E159">
            <v>3219.1416666666664</v>
          </cell>
          <cell r="F159">
            <v>2.3439999999999999</v>
          </cell>
          <cell r="G159">
            <v>0</v>
          </cell>
          <cell r="H159">
            <v>3219.2159999999999</v>
          </cell>
          <cell r="I159">
            <v>5.0851063829769005E-2</v>
          </cell>
          <cell r="J159">
            <v>159</v>
          </cell>
        </row>
        <row r="160">
          <cell r="D160">
            <v>-5.4374999999998641</v>
          </cell>
          <cell r="E160">
            <v>3219.1416666666664</v>
          </cell>
          <cell r="F160">
            <v>2.3439999999999999</v>
          </cell>
          <cell r="G160">
            <v>-5.4374999999998641</v>
          </cell>
          <cell r="H160">
            <v>3218.9394973404255</v>
          </cell>
          <cell r="I160">
            <v>3219.2159999999999</v>
          </cell>
          <cell r="J160">
            <v>160</v>
          </cell>
        </row>
        <row r="161">
          <cell r="B161">
            <v>39190</v>
          </cell>
          <cell r="D161">
            <v>-5.4374999999998641</v>
          </cell>
          <cell r="E161">
            <v>3219.1416666666664</v>
          </cell>
          <cell r="F161">
            <v>2.3439999999999999</v>
          </cell>
          <cell r="G161">
            <v>0.23204057859313343</v>
          </cell>
          <cell r="H161" t="str">
            <v>&lt;=esp.prom.</v>
          </cell>
        </row>
        <row r="163">
          <cell r="C163">
            <v>39197</v>
          </cell>
          <cell r="D163">
            <v>-5.2124999999998636</v>
          </cell>
          <cell r="E163">
            <v>3219.8241875000003</v>
          </cell>
          <cell r="G163">
            <v>4.5000225</v>
          </cell>
          <cell r="H163">
            <v>3220.2612510125</v>
          </cell>
          <cell r="I163">
            <v>-10000.000000023305</v>
          </cell>
          <cell r="J163">
            <v>163</v>
          </cell>
        </row>
        <row r="164">
          <cell r="C164">
            <v>39199</v>
          </cell>
          <cell r="D164">
            <v>0</v>
          </cell>
          <cell r="E164">
            <v>3220.0587500000001</v>
          </cell>
          <cell r="F164">
            <v>16783.945</v>
          </cell>
          <cell r="G164">
            <v>4.5001224999999998</v>
          </cell>
          <cell r="H164">
            <v>3219.2612510125</v>
          </cell>
          <cell r="I164">
            <v>48220.486251117371</v>
          </cell>
          <cell r="J164">
            <v>164</v>
          </cell>
        </row>
        <row r="165">
          <cell r="B165">
            <v>165</v>
          </cell>
          <cell r="C165">
            <v>17</v>
          </cell>
          <cell r="D165">
            <v>4.5000225</v>
          </cell>
          <cell r="E165">
            <v>3220.2612510125</v>
          </cell>
          <cell r="F165">
            <v>31274.737000000001</v>
          </cell>
          <cell r="G165">
            <v>0</v>
          </cell>
          <cell r="H165">
            <v>3219.8389999999999</v>
          </cell>
          <cell r="I165">
            <v>3.7543859649105941E-2</v>
          </cell>
          <cell r="J165">
            <v>165</v>
          </cell>
        </row>
        <row r="166">
          <cell r="B166">
            <v>39201</v>
          </cell>
          <cell r="C166">
            <v>39201</v>
          </cell>
          <cell r="D166">
            <v>4.500047830184835</v>
          </cell>
          <cell r="E166">
            <v>3220.0079491641509</v>
          </cell>
          <cell r="F166">
            <v>31274.819</v>
          </cell>
          <cell r="G166">
            <v>4.5000225</v>
          </cell>
          <cell r="H166">
            <v>3220.0079482131578</v>
          </cell>
          <cell r="I166">
            <v>3219.8389999999999</v>
          </cell>
          <cell r="J166">
            <v>166</v>
          </cell>
        </row>
        <row r="167">
          <cell r="C167">
            <v>39203</v>
          </cell>
          <cell r="D167">
            <v>0</v>
          </cell>
          <cell r="E167">
            <v>3219.8389999999999</v>
          </cell>
          <cell r="F167">
            <v>16785.008999999998</v>
          </cell>
          <cell r="G167">
            <v>-5.2124999999998636</v>
          </cell>
          <cell r="H167">
            <v>3219.8241875000003</v>
          </cell>
          <cell r="I167">
            <v>0.66666666666666663</v>
          </cell>
          <cell r="J167">
            <v>167</v>
          </cell>
        </row>
        <row r="168">
          <cell r="B168">
            <v>39199</v>
          </cell>
          <cell r="C168">
            <v>39200</v>
          </cell>
          <cell r="D168">
            <v>-5.4956653832274913</v>
          </cell>
          <cell r="E168">
            <v>3219.6354105778487</v>
          </cell>
          <cell r="F168">
            <v>-909.58900000000006</v>
          </cell>
          <cell r="G168">
            <v>-6.7124999999998636</v>
          </cell>
          <cell r="H168">
            <v>3218.8241875000003</v>
          </cell>
          <cell r="I168">
            <v>3223.2991875000002</v>
          </cell>
          <cell r="J168">
            <v>168</v>
          </cell>
        </row>
        <row r="169">
          <cell r="D169">
            <v>-5.2124999999998636</v>
          </cell>
          <cell r="E169">
            <v>3219.8241875000003</v>
          </cell>
          <cell r="F169">
            <v>2.1269999999999998</v>
          </cell>
          <cell r="G169">
            <v>0</v>
          </cell>
          <cell r="H169">
            <v>3219.8389999999999</v>
          </cell>
          <cell r="I169">
            <v>3.7045454545450315E-2</v>
          </cell>
          <cell r="J169">
            <v>169</v>
          </cell>
        </row>
        <row r="170">
          <cell r="D170">
            <v>-5.2124999999998636</v>
          </cell>
          <cell r="E170">
            <v>3219.8241875000003</v>
          </cell>
          <cell r="F170">
            <v>2.1269999999999998</v>
          </cell>
          <cell r="G170">
            <v>-5.2124999999998636</v>
          </cell>
          <cell r="H170">
            <v>3219.6459005681818</v>
          </cell>
          <cell r="I170">
            <v>3219.8389999999999</v>
          </cell>
          <cell r="J170">
            <v>170</v>
          </cell>
        </row>
        <row r="171">
          <cell r="B171">
            <v>39200</v>
          </cell>
          <cell r="D171">
            <v>-5.2124999999998636</v>
          </cell>
          <cell r="E171">
            <v>3219.8241875000003</v>
          </cell>
          <cell r="F171">
            <v>2.1269999999999998</v>
          </cell>
          <cell r="G171">
            <v>0.21584884927599043</v>
          </cell>
          <cell r="H171" t="str">
            <v>&lt;=esp.prom.</v>
          </cell>
        </row>
        <row r="173">
          <cell r="C173">
            <v>39217</v>
          </cell>
          <cell r="D173">
            <v>-3.8624999999998635</v>
          </cell>
          <cell r="E173">
            <v>3221.1631666666667</v>
          </cell>
          <cell r="G173">
            <v>4.5000225</v>
          </cell>
          <cell r="H173">
            <v>3221.3079170041665</v>
          </cell>
          <cell r="I173">
            <v>-10000.000000023305</v>
          </cell>
          <cell r="J173">
            <v>173</v>
          </cell>
        </row>
        <row r="174">
          <cell r="C174">
            <v>39219</v>
          </cell>
          <cell r="D174">
            <v>0</v>
          </cell>
          <cell r="E174">
            <v>3221.2404166666665</v>
          </cell>
          <cell r="F174">
            <v>12441.892</v>
          </cell>
          <cell r="G174">
            <v>4.5001224999999998</v>
          </cell>
          <cell r="H174">
            <v>3220.3079170041665</v>
          </cell>
          <cell r="I174">
            <v>48221.532917109042</v>
          </cell>
          <cell r="J174">
            <v>174</v>
          </cell>
        </row>
        <row r="175">
          <cell r="B175">
            <v>175</v>
          </cell>
          <cell r="C175">
            <v>18</v>
          </cell>
          <cell r="D175">
            <v>4.5000225</v>
          </cell>
          <cell r="E175">
            <v>3221.3079170041665</v>
          </cell>
          <cell r="F175">
            <v>26937.698</v>
          </cell>
          <cell r="G175">
            <v>0</v>
          </cell>
          <cell r="H175">
            <v>3220.9690000000001</v>
          </cell>
          <cell r="I175">
            <v>1.5757575757591773E-2</v>
          </cell>
          <cell r="J175">
            <v>175</v>
          </cell>
        </row>
        <row r="176">
          <cell r="B176">
            <v>39221</v>
          </cell>
          <cell r="C176">
            <v>39221</v>
          </cell>
          <cell r="D176">
            <v>4.5000493007136395</v>
          </cell>
          <cell r="E176">
            <v>3221.039909867769</v>
          </cell>
          <cell r="F176">
            <v>26937.784</v>
          </cell>
          <cell r="G176">
            <v>4.5000225</v>
          </cell>
          <cell r="H176">
            <v>3221.0399094454547</v>
          </cell>
          <cell r="I176">
            <v>3220.9690000000001</v>
          </cell>
          <cell r="J176">
            <v>176</v>
          </cell>
        </row>
        <row r="177">
          <cell r="C177">
            <v>39223</v>
          </cell>
          <cell r="D177">
            <v>0</v>
          </cell>
          <cell r="E177">
            <v>3220.9690000000001</v>
          </cell>
          <cell r="F177">
            <v>12443.105</v>
          </cell>
          <cell r="G177">
            <v>-3.8624999999998635</v>
          </cell>
          <cell r="H177">
            <v>3221.1631666666667</v>
          </cell>
          <cell r="I177">
            <v>0.66666666666666652</v>
          </cell>
          <cell r="J177">
            <v>177</v>
          </cell>
        </row>
        <row r="178">
          <cell r="B178">
            <v>39219</v>
          </cell>
          <cell r="C178">
            <v>39220</v>
          </cell>
          <cell r="D178">
            <v>-4.3439443188237084</v>
          </cell>
          <cell r="E178">
            <v>3220.8422037874507</v>
          </cell>
          <cell r="F178">
            <v>-1548.33</v>
          </cell>
          <cell r="G178">
            <v>-5.3624999999998639</v>
          </cell>
          <cell r="H178">
            <v>3220.1631666666667</v>
          </cell>
          <cell r="I178">
            <v>3223.7381666666665</v>
          </cell>
          <cell r="J178">
            <v>178</v>
          </cell>
        </row>
        <row r="179">
          <cell r="D179">
            <v>-3.8624999999998635</v>
          </cell>
          <cell r="E179">
            <v>3221.1631666666667</v>
          </cell>
          <cell r="F179">
            <v>2.403</v>
          </cell>
          <cell r="G179">
            <v>0</v>
          </cell>
          <cell r="H179">
            <v>3220.9690000000001</v>
          </cell>
          <cell r="I179">
            <v>2.9189189189161049E-2</v>
          </cell>
          <cell r="J179">
            <v>179</v>
          </cell>
        </row>
        <row r="180">
          <cell r="D180">
            <v>-3.8624999999998635</v>
          </cell>
          <cell r="E180">
            <v>3221.1631666666667</v>
          </cell>
          <cell r="F180">
            <v>2.403</v>
          </cell>
          <cell r="G180">
            <v>-3.8624999999998635</v>
          </cell>
          <cell r="H180">
            <v>3220.8562567567569</v>
          </cell>
          <cell r="I180">
            <v>3220.9690000000001</v>
          </cell>
          <cell r="J180">
            <v>180</v>
          </cell>
        </row>
        <row r="181">
          <cell r="B181">
            <v>39220</v>
          </cell>
          <cell r="D181">
            <v>-3.8624999999998635</v>
          </cell>
          <cell r="E181">
            <v>3221.1631666666667</v>
          </cell>
          <cell r="F181">
            <v>2.403</v>
          </cell>
          <cell r="G181">
            <v>0.27931278863261616</v>
          </cell>
          <cell r="H181" t="str">
            <v>&lt;=esp.prom.</v>
          </cell>
        </row>
        <row r="183">
          <cell r="C183">
            <v>39237</v>
          </cell>
          <cell r="D183">
            <v>-4.0874999999998636</v>
          </cell>
          <cell r="E183">
            <v>3222.3403333333335</v>
          </cell>
          <cell r="G183">
            <v>4.5000225</v>
          </cell>
          <cell r="H183">
            <v>3222.3545829958334</v>
          </cell>
          <cell r="I183">
            <v>-10000.000000023305</v>
          </cell>
          <cell r="J183">
            <v>183</v>
          </cell>
        </row>
        <row r="184">
          <cell r="C184">
            <v>39239</v>
          </cell>
          <cell r="D184">
            <v>0</v>
          </cell>
          <cell r="E184">
            <v>3222.4220833333334</v>
          </cell>
          <cell r="F184">
            <v>13171.483</v>
          </cell>
          <cell r="G184">
            <v>4.5001224999999998</v>
          </cell>
          <cell r="H184">
            <v>3221.3545829958334</v>
          </cell>
          <cell r="I184">
            <v>48222.579583100705</v>
          </cell>
          <cell r="J184">
            <v>184</v>
          </cell>
        </row>
        <row r="185">
          <cell r="B185">
            <v>185</v>
          </cell>
          <cell r="C185">
            <v>19</v>
          </cell>
          <cell r="D185">
            <v>4.5000225</v>
          </cell>
          <cell r="E185">
            <v>3222.3545829958334</v>
          </cell>
          <cell r="F185">
            <v>27672.303</v>
          </cell>
          <cell r="G185">
            <v>0</v>
          </cell>
          <cell r="H185">
            <v>3222.1189999999997</v>
          </cell>
          <cell r="I185">
            <v>-2.7777777774388947E-4</v>
          </cell>
          <cell r="J185">
            <v>185</v>
          </cell>
        </row>
        <row r="186">
          <cell r="B186">
            <v>39241</v>
          </cell>
          <cell r="C186">
            <v>39241</v>
          </cell>
          <cell r="D186">
            <v>4.5000461833008663</v>
          </cell>
          <cell r="E186">
            <v>3222.117749987171</v>
          </cell>
          <cell r="F186">
            <v>27672.379000000001</v>
          </cell>
          <cell r="G186">
            <v>4.5000225</v>
          </cell>
          <cell r="H186">
            <v>3222.1177499937498</v>
          </cell>
          <cell r="I186">
            <v>3222.1189999999997</v>
          </cell>
          <cell r="J186">
            <v>186</v>
          </cell>
        </row>
        <row r="187">
          <cell r="C187">
            <v>39243</v>
          </cell>
          <cell r="D187">
            <v>0</v>
          </cell>
          <cell r="E187">
            <v>3222.1189999999997</v>
          </cell>
          <cell r="F187">
            <v>13172.698</v>
          </cell>
          <cell r="G187">
            <v>-4.0874999999998636</v>
          </cell>
          <cell r="H187">
            <v>3222.3403333333335</v>
          </cell>
          <cell r="I187">
            <v>0.66666666666666663</v>
          </cell>
          <cell r="J187">
            <v>187</v>
          </cell>
        </row>
        <row r="188">
          <cell r="B188">
            <v>39239</v>
          </cell>
          <cell r="C188">
            <v>39240</v>
          </cell>
          <cell r="D188">
            <v>-4.5417258576404107</v>
          </cell>
          <cell r="E188">
            <v>3222.0375160949066</v>
          </cell>
          <cell r="F188">
            <v>-1461.098</v>
          </cell>
          <cell r="G188">
            <v>-5.5874999999998636</v>
          </cell>
          <cell r="H188">
            <v>3221.3403333333335</v>
          </cell>
          <cell r="I188">
            <v>3225.0653333333335</v>
          </cell>
          <cell r="J188">
            <v>188</v>
          </cell>
        </row>
        <row r="189">
          <cell r="D189">
            <v>-4.0874999999998636</v>
          </cell>
          <cell r="E189">
            <v>3222.3403333333335</v>
          </cell>
          <cell r="F189">
            <v>2.504</v>
          </cell>
          <cell r="G189">
            <v>0</v>
          </cell>
          <cell r="H189">
            <v>3222.1189999999997</v>
          </cell>
          <cell r="I189">
            <v>1.794117647063475E-2</v>
          </cell>
          <cell r="J189">
            <v>189</v>
          </cell>
        </row>
        <row r="190">
          <cell r="D190">
            <v>-4.0874999999998636</v>
          </cell>
          <cell r="E190">
            <v>3222.3403333333335</v>
          </cell>
          <cell r="F190">
            <v>2.504</v>
          </cell>
          <cell r="G190">
            <v>-4.0874999999998636</v>
          </cell>
          <cell r="H190">
            <v>3222.045665441176</v>
          </cell>
          <cell r="I190">
            <v>3222.1189999999997</v>
          </cell>
          <cell r="J190">
            <v>190</v>
          </cell>
        </row>
        <row r="191">
          <cell r="B191">
            <v>39240</v>
          </cell>
          <cell r="D191">
            <v>-4.0874999999998636</v>
          </cell>
          <cell r="E191">
            <v>3222.3403333333335</v>
          </cell>
          <cell r="F191">
            <v>2.504</v>
          </cell>
          <cell r="G191">
            <v>0.28407262629651697</v>
          </cell>
          <cell r="H191" t="str">
            <v>&lt;=esp.prom.</v>
          </cell>
        </row>
        <row r="193">
          <cell r="C193">
            <v>39257</v>
          </cell>
          <cell r="D193">
            <v>-4.7374999999998639</v>
          </cell>
          <cell r="E193">
            <v>3223.509</v>
          </cell>
          <cell r="G193">
            <v>4.5000225</v>
          </cell>
          <cell r="H193">
            <v>3223.5137495500003</v>
          </cell>
          <cell r="I193">
            <v>-10000.000000023305</v>
          </cell>
          <cell r="J193">
            <v>193</v>
          </cell>
        </row>
        <row r="194">
          <cell r="C194">
            <v>39259</v>
          </cell>
          <cell r="D194">
            <v>0</v>
          </cell>
          <cell r="E194">
            <v>3223.6037500000002</v>
          </cell>
          <cell r="F194">
            <v>15271.598</v>
          </cell>
          <cell r="G194">
            <v>4.5001224999999998</v>
          </cell>
          <cell r="H194">
            <v>3222.5137495500003</v>
          </cell>
          <cell r="I194">
            <v>48223.738749654876</v>
          </cell>
          <cell r="J194">
            <v>194</v>
          </cell>
        </row>
        <row r="195">
          <cell r="B195">
            <v>195</v>
          </cell>
          <cell r="C195">
            <v>20</v>
          </cell>
          <cell r="D195">
            <v>4.5000225</v>
          </cell>
          <cell r="E195">
            <v>3223.5137495500003</v>
          </cell>
          <cell r="F195">
            <v>29777.685000000001</v>
          </cell>
          <cell r="G195">
            <v>0</v>
          </cell>
          <cell r="H195">
            <v>3223.288</v>
          </cell>
          <cell r="I195">
            <v>-9.8630136986865898E-3</v>
          </cell>
          <cell r="J195">
            <v>195</v>
          </cell>
        </row>
        <row r="196">
          <cell r="B196">
            <v>39261</v>
          </cell>
          <cell r="C196">
            <v>39261</v>
          </cell>
          <cell r="D196">
            <v>4.5000495133599996</v>
          </cell>
          <cell r="E196">
            <v>3223.2436159500048</v>
          </cell>
          <cell r="F196">
            <v>29777.772000000001</v>
          </cell>
          <cell r="G196">
            <v>4.5000225</v>
          </cell>
          <cell r="H196">
            <v>3223.2436162164381</v>
          </cell>
          <cell r="I196">
            <v>3223.288</v>
          </cell>
          <cell r="J196">
            <v>196</v>
          </cell>
        </row>
        <row r="197">
          <cell r="C197">
            <v>39263</v>
          </cell>
          <cell r="D197">
            <v>0</v>
          </cell>
          <cell r="E197">
            <v>3223.288</v>
          </cell>
          <cell r="F197">
            <v>15272.915999999999</v>
          </cell>
          <cell r="G197">
            <v>-4.7374999999998639</v>
          </cell>
          <cell r="H197">
            <v>3223.509</v>
          </cell>
          <cell r="I197">
            <v>0.66666666666666663</v>
          </cell>
          <cell r="J197">
            <v>197</v>
          </cell>
        </row>
        <row r="198">
          <cell r="B198">
            <v>39259</v>
          </cell>
          <cell r="C198">
            <v>39260</v>
          </cell>
          <cell r="D198">
            <v>-5.2078767123287806</v>
          </cell>
          <cell r="E198">
            <v>3223.1954155251142</v>
          </cell>
          <cell r="F198">
            <v>-1513.329</v>
          </cell>
          <cell r="G198">
            <v>-6.2374999999998639</v>
          </cell>
          <cell r="H198">
            <v>3222.509</v>
          </cell>
          <cell r="I198">
            <v>3226.6673333333333</v>
          </cell>
          <cell r="J198">
            <v>198</v>
          </cell>
        </row>
        <row r="199">
          <cell r="D199">
            <v>-4.7374999999998639</v>
          </cell>
          <cell r="E199">
            <v>3223.509</v>
          </cell>
          <cell r="F199">
            <v>2.8610000000000002</v>
          </cell>
          <cell r="G199">
            <v>0</v>
          </cell>
          <cell r="H199">
            <v>3223.288</v>
          </cell>
          <cell r="I199">
            <v>1.7777777777784515E-2</v>
          </cell>
          <cell r="J199">
            <v>199</v>
          </cell>
        </row>
        <row r="200">
          <cell r="D200">
            <v>-4.7374999999998639</v>
          </cell>
          <cell r="E200">
            <v>3223.509</v>
          </cell>
          <cell r="F200">
            <v>2.8610000000000002</v>
          </cell>
          <cell r="G200">
            <v>-4.7374999999998639</v>
          </cell>
          <cell r="H200">
            <v>3223.2037777777778</v>
          </cell>
          <cell r="I200">
            <v>3223.288</v>
          </cell>
          <cell r="J200">
            <v>200</v>
          </cell>
        </row>
        <row r="201">
          <cell r="B201">
            <v>39260</v>
          </cell>
          <cell r="D201">
            <v>-4.7374999999998639</v>
          </cell>
          <cell r="E201">
            <v>3223.509</v>
          </cell>
          <cell r="F201">
            <v>2.8610000000000002</v>
          </cell>
          <cell r="G201">
            <v>0.30202504479302128</v>
          </cell>
          <cell r="H201" t="str">
            <v>&lt;=esp.prom.</v>
          </cell>
        </row>
        <row r="203">
          <cell r="C203">
            <v>39277</v>
          </cell>
          <cell r="D203">
            <v>-4.8374999999998636</v>
          </cell>
          <cell r="E203">
            <v>3224.6886666666664</v>
          </cell>
          <cell r="G203">
            <v>4.5000225</v>
          </cell>
          <cell r="H203">
            <v>3224.6954162166667</v>
          </cell>
          <cell r="I203">
            <v>-10000.000000023305</v>
          </cell>
          <cell r="J203">
            <v>203</v>
          </cell>
        </row>
        <row r="204">
          <cell r="C204">
            <v>39279</v>
          </cell>
          <cell r="D204">
            <v>0</v>
          </cell>
          <cell r="E204">
            <v>3224.7854166666666</v>
          </cell>
          <cell r="F204">
            <v>15599.665000000001</v>
          </cell>
          <cell r="G204">
            <v>4.5001224999999998</v>
          </cell>
          <cell r="H204">
            <v>3223.6954162166667</v>
          </cell>
          <cell r="I204">
            <v>48224.92041632154</v>
          </cell>
          <cell r="J204">
            <v>204</v>
          </cell>
        </row>
        <row r="205">
          <cell r="B205">
            <v>205</v>
          </cell>
          <cell r="C205">
            <v>21</v>
          </cell>
          <cell r="D205">
            <v>4.5000225</v>
          </cell>
          <cell r="E205">
            <v>3224.6954162166667</v>
          </cell>
          <cell r="F205">
            <v>30111.069</v>
          </cell>
          <cell r="G205">
            <v>0</v>
          </cell>
          <cell r="H205">
            <v>3224.5529999999999</v>
          </cell>
          <cell r="I205">
            <v>-1.1842105263191767E-2</v>
          </cell>
          <cell r="J205">
            <v>205</v>
          </cell>
        </row>
        <row r="206">
          <cell r="B206">
            <v>39281</v>
          </cell>
          <cell r="C206">
            <v>39281</v>
          </cell>
          <cell r="D206">
            <v>4.5000420706188553</v>
          </cell>
          <cell r="E206">
            <v>3224.4997100281107</v>
          </cell>
          <cell r="F206">
            <v>30111.132000000001</v>
          </cell>
          <cell r="G206">
            <v>4.5000225</v>
          </cell>
          <cell r="H206">
            <v>3224.4997102598682</v>
          </cell>
          <cell r="I206">
            <v>3224.5529999999999</v>
          </cell>
          <cell r="J206">
            <v>206</v>
          </cell>
        </row>
        <row r="207">
          <cell r="C207">
            <v>39283</v>
          </cell>
          <cell r="D207">
            <v>0</v>
          </cell>
          <cell r="E207">
            <v>3224.5529999999999</v>
          </cell>
          <cell r="F207">
            <v>15600.628000000001</v>
          </cell>
          <cell r="G207">
            <v>-4.8374999999998636</v>
          </cell>
          <cell r="H207">
            <v>3224.6886666666664</v>
          </cell>
          <cell r="I207">
            <v>0.66666666666666663</v>
          </cell>
          <cell r="J207">
            <v>207</v>
          </cell>
        </row>
        <row r="208">
          <cell r="B208">
            <v>39279</v>
          </cell>
          <cell r="C208">
            <v>39280</v>
          </cell>
          <cell r="D208">
            <v>-5.1994198227234998</v>
          </cell>
          <cell r="E208">
            <v>3224.4473867848506</v>
          </cell>
          <cell r="F208">
            <v>-1164.902</v>
          </cell>
          <cell r="G208">
            <v>-6.3374999999998636</v>
          </cell>
          <cell r="H208">
            <v>3223.6886666666664</v>
          </cell>
          <cell r="I208">
            <v>3227.9136666666664</v>
          </cell>
          <cell r="J208">
            <v>208</v>
          </cell>
        </row>
        <row r="209">
          <cell r="D209">
            <v>-4.8374999999998636</v>
          </cell>
          <cell r="E209">
            <v>3224.6886666666664</v>
          </cell>
          <cell r="F209">
            <v>2.133</v>
          </cell>
          <cell r="G209">
            <v>0</v>
          </cell>
          <cell r="H209">
            <v>3224.5529999999999</v>
          </cell>
          <cell r="I209">
            <v>2.0312500000023135E-2</v>
          </cell>
          <cell r="J209">
            <v>209</v>
          </cell>
        </row>
        <row r="210">
          <cell r="D210">
            <v>-4.8374999999998636</v>
          </cell>
          <cell r="E210">
            <v>3224.6886666666664</v>
          </cell>
          <cell r="F210">
            <v>2.133</v>
          </cell>
          <cell r="G210">
            <v>-4.8374999999998636</v>
          </cell>
          <cell r="H210">
            <v>3224.4547382812498</v>
          </cell>
          <cell r="I210">
            <v>3224.5529999999999</v>
          </cell>
          <cell r="J210">
            <v>210</v>
          </cell>
        </row>
        <row r="211">
          <cell r="B211">
            <v>39280</v>
          </cell>
          <cell r="D211">
            <v>-4.8374999999998636</v>
          </cell>
          <cell r="E211">
            <v>3224.6886666666664</v>
          </cell>
          <cell r="F211">
            <v>2.133</v>
          </cell>
          <cell r="G211">
            <v>0.22409011384659971</v>
          </cell>
          <cell r="H211" t="str">
            <v>&lt;=esp.prom.</v>
          </cell>
        </row>
        <row r="213">
          <cell r="C213">
            <v>39297</v>
          </cell>
          <cell r="D213">
            <v>-4.8374999999998636</v>
          </cell>
          <cell r="E213">
            <v>3225.8703333333333</v>
          </cell>
          <cell r="G213">
            <v>4.5000225</v>
          </cell>
          <cell r="H213">
            <v>3225.8770828833335</v>
          </cell>
          <cell r="I213">
            <v>-10000.000000023305</v>
          </cell>
          <cell r="J213">
            <v>213</v>
          </cell>
        </row>
        <row r="214">
          <cell r="C214">
            <v>39299</v>
          </cell>
          <cell r="D214">
            <v>0</v>
          </cell>
          <cell r="E214">
            <v>3225.9670833333334</v>
          </cell>
          <cell r="F214">
            <v>15605.382</v>
          </cell>
          <cell r="G214">
            <v>4.5001224999999998</v>
          </cell>
          <cell r="H214">
            <v>3224.8770828833335</v>
          </cell>
          <cell r="I214">
            <v>48226.102082988211</v>
          </cell>
          <cell r="J214">
            <v>214</v>
          </cell>
        </row>
        <row r="215">
          <cell r="B215">
            <v>215</v>
          </cell>
          <cell r="C215">
            <v>22</v>
          </cell>
          <cell r="D215">
            <v>4.5000225</v>
          </cell>
          <cell r="E215">
            <v>3225.8770828833335</v>
          </cell>
          <cell r="F215">
            <v>30122.103999999999</v>
          </cell>
          <cell r="G215">
            <v>0</v>
          </cell>
          <cell r="H215">
            <v>3225.6880000000001</v>
          </cell>
          <cell r="I215">
            <v>-1.8717948717888365E-2</v>
          </cell>
          <cell r="J215">
            <v>215</v>
          </cell>
        </row>
        <row r="216">
          <cell r="B216">
            <v>39301</v>
          </cell>
          <cell r="C216">
            <v>39301</v>
          </cell>
          <cell r="D216">
            <v>4.5000498314585311</v>
          </cell>
          <cell r="E216">
            <v>3225.6037682980268</v>
          </cell>
          <cell r="F216">
            <v>30122.191999999999</v>
          </cell>
          <cell r="G216">
            <v>4.5000225</v>
          </cell>
          <cell r="H216">
            <v>3225.6037688096158</v>
          </cell>
          <cell r="I216">
            <v>3225.6880000000001</v>
          </cell>
          <cell r="J216">
            <v>216</v>
          </cell>
        </row>
        <row r="217">
          <cell r="C217">
            <v>39303</v>
          </cell>
          <cell r="D217">
            <v>0</v>
          </cell>
          <cell r="E217">
            <v>3225.6880000000001</v>
          </cell>
          <cell r="F217">
            <v>15606.625</v>
          </cell>
          <cell r="G217">
            <v>-4.8374999999998636</v>
          </cell>
          <cell r="H217">
            <v>3225.8703333333333</v>
          </cell>
          <cell r="I217">
            <v>0.66666666666666663</v>
          </cell>
          <cell r="J217">
            <v>217</v>
          </cell>
        </row>
        <row r="218">
          <cell r="B218">
            <v>39299</v>
          </cell>
          <cell r="C218">
            <v>39300</v>
          </cell>
          <cell r="D218">
            <v>-5.1186780170246573</v>
          </cell>
          <cell r="E218">
            <v>3225.6828813219836</v>
          </cell>
          <cell r="F218">
            <v>-904.62</v>
          </cell>
          <cell r="G218">
            <v>-6.3374999999998636</v>
          </cell>
          <cell r="H218">
            <v>3224.8703333333333</v>
          </cell>
          <cell r="I218">
            <v>3229.0953333333332</v>
          </cell>
          <cell r="J218">
            <v>218</v>
          </cell>
        </row>
        <row r="219">
          <cell r="D219">
            <v>-4.8374999999998636</v>
          </cell>
          <cell r="E219">
            <v>3225.8703333333333</v>
          </cell>
          <cell r="F219">
            <v>2.3969999999999998</v>
          </cell>
          <cell r="G219">
            <v>0</v>
          </cell>
          <cell r="H219">
            <v>3225.6880000000001</v>
          </cell>
          <cell r="I219">
            <v>9.9999999993114169E-4</v>
          </cell>
          <cell r="J219">
            <v>219</v>
          </cell>
        </row>
        <row r="220">
          <cell r="D220">
            <v>-4.8374999999998636</v>
          </cell>
          <cell r="E220">
            <v>3225.8703333333333</v>
          </cell>
          <cell r="F220">
            <v>2.3969999999999998</v>
          </cell>
          <cell r="G220">
            <v>-4.8374999999998636</v>
          </cell>
          <cell r="H220">
            <v>3225.6831625000004</v>
          </cell>
          <cell r="I220">
            <v>3225.6880000000001</v>
          </cell>
          <cell r="J220">
            <v>220</v>
          </cell>
        </row>
        <row r="221">
          <cell r="B221">
            <v>39300</v>
          </cell>
          <cell r="D221">
            <v>-4.8374999999998636</v>
          </cell>
          <cell r="E221">
            <v>3225.8703333333333</v>
          </cell>
          <cell r="F221">
            <v>2.3969999999999998</v>
          </cell>
          <cell r="G221">
            <v>0.25289811602343776</v>
          </cell>
          <cell r="H221" t="str">
            <v>&lt;=esp.prom.</v>
          </cell>
        </row>
        <row r="223">
          <cell r="C223">
            <v>39297.000001</v>
          </cell>
          <cell r="D223">
            <v>-4.9124999999994543</v>
          </cell>
          <cell r="E223">
            <v>3225.8188333924168</v>
          </cell>
          <cell r="G223">
            <v>4.5000274999999998</v>
          </cell>
          <cell r="H223">
            <v>3225.827082842417</v>
          </cell>
          <cell r="I223">
            <v>-10000.000000023305</v>
          </cell>
          <cell r="J223">
            <v>223</v>
          </cell>
        </row>
        <row r="224">
          <cell r="C224">
            <v>39299.000001</v>
          </cell>
          <cell r="D224">
            <v>0</v>
          </cell>
          <cell r="E224">
            <v>3225.9170833924168</v>
          </cell>
          <cell r="F224">
            <v>15847.075999999999</v>
          </cell>
          <cell r="G224">
            <v>4.5001274999999996</v>
          </cell>
          <cell r="H224">
            <v>3224.827082842417</v>
          </cell>
          <cell r="I224">
            <v>48226.102082947284</v>
          </cell>
          <cell r="J224">
            <v>224</v>
          </cell>
        </row>
        <row r="225">
          <cell r="B225">
            <v>225</v>
          </cell>
          <cell r="C225">
            <v>23</v>
          </cell>
          <cell r="D225">
            <v>4.5000274999999998</v>
          </cell>
          <cell r="E225">
            <v>3225.827082842417</v>
          </cell>
          <cell r="F225">
            <v>30363.589</v>
          </cell>
          <cell r="G225">
            <v>0</v>
          </cell>
          <cell r="H225">
            <v>3225.717083392417</v>
          </cell>
          <cell r="I225">
            <v>-716.82163795497183</v>
          </cell>
          <cell r="J225">
            <v>225</v>
          </cell>
        </row>
        <row r="226">
          <cell r="B226">
            <v>39301.000001</v>
          </cell>
          <cell r="C226">
            <v>39301.000001</v>
          </cell>
          <cell r="D226">
            <v>4.8475191625563667</v>
          </cell>
          <cell r="E226">
            <v>-249.08954272935125</v>
          </cell>
          <cell r="F226">
            <v>30880.785</v>
          </cell>
          <cell r="G226">
            <v>4.5000274999999998</v>
          </cell>
          <cell r="H226">
            <v>0</v>
          </cell>
          <cell r="I226">
            <v>3225.717083392417</v>
          </cell>
          <cell r="J226">
            <v>226</v>
          </cell>
        </row>
        <row r="227">
          <cell r="C227">
            <v>39303.000001</v>
          </cell>
          <cell r="D227">
            <v>0</v>
          </cell>
          <cell r="E227">
            <v>3225.717083392417</v>
          </cell>
          <cell r="F227">
            <v>23666.154999999999</v>
          </cell>
          <cell r="G227">
            <v>-4.9124999999994543</v>
          </cell>
          <cell r="H227">
            <v>3225.8188333924168</v>
          </cell>
          <cell r="I227">
            <v>0.66666666666666663</v>
          </cell>
          <cell r="J227">
            <v>227</v>
          </cell>
        </row>
        <row r="228">
          <cell r="B228">
            <v>39299.000001</v>
          </cell>
          <cell r="C228">
            <v>39300.000001</v>
          </cell>
          <cell r="D228">
            <v>5.1477370099176981E-3</v>
          </cell>
          <cell r="E228">
            <v>3229.0972652170899</v>
          </cell>
          <cell r="F228">
            <v>23682.769</v>
          </cell>
          <cell r="G228">
            <v>-6.4124999999994543</v>
          </cell>
          <cell r="H228">
            <v>3224.8188333924168</v>
          </cell>
          <cell r="I228">
            <v>3229.0938333924164</v>
          </cell>
          <cell r="J228">
            <v>228</v>
          </cell>
        </row>
        <row r="229">
          <cell r="D229">
            <v>-4.9124999999994543</v>
          </cell>
          <cell r="E229">
            <v>3225.8188333924168</v>
          </cell>
          <cell r="F229">
            <v>7811.2669999999998</v>
          </cell>
          <cell r="G229">
            <v>0</v>
          </cell>
          <cell r="H229">
            <v>3225.717083392417</v>
          </cell>
          <cell r="I229">
            <v>656.63452079242245</v>
          </cell>
          <cell r="J229">
            <v>229</v>
          </cell>
        </row>
        <row r="230">
          <cell r="D230">
            <v>-4.9124999999994543</v>
          </cell>
          <cell r="E230">
            <v>3225.8188333924168</v>
          </cell>
          <cell r="F230">
            <v>7811.2669999999998</v>
          </cell>
          <cell r="G230">
            <v>-4.9124999999994543</v>
          </cell>
          <cell r="H230">
            <v>0</v>
          </cell>
          <cell r="I230">
            <v>3225.717083392417</v>
          </cell>
          <cell r="J230">
            <v>230</v>
          </cell>
        </row>
        <row r="231">
          <cell r="B231">
            <v>39300.000001</v>
          </cell>
          <cell r="D231">
            <v>-4.9124999999994543</v>
          </cell>
          <cell r="E231">
            <v>3225.8188333924168</v>
          </cell>
          <cell r="F231">
            <v>7811.2669999999998</v>
          </cell>
          <cell r="G231">
            <v>1095.9414080448641</v>
          </cell>
          <cell r="H231" t="str">
            <v>&lt;=esp.prom.</v>
          </cell>
        </row>
        <row r="233">
          <cell r="C233">
            <v>39317</v>
          </cell>
          <cell r="D233">
            <v>-4.9124999999994543</v>
          </cell>
          <cell r="E233">
            <v>3227.0987500000001</v>
          </cell>
          <cell r="G233">
            <v>4.5000274999999998</v>
          </cell>
          <cell r="H233">
            <v>3227.0087494500003</v>
          </cell>
          <cell r="I233">
            <v>-10000.000000023305</v>
          </cell>
          <cell r="J233">
            <v>233</v>
          </cell>
        </row>
        <row r="234">
          <cell r="C234">
            <v>39319</v>
          </cell>
          <cell r="D234">
            <v>0</v>
          </cell>
          <cell r="E234">
            <v>3227.0987500000001</v>
          </cell>
          <cell r="F234">
            <v>15853.123</v>
          </cell>
          <cell r="G234">
            <v>4.5001274999999996</v>
          </cell>
          <cell r="H234">
            <v>3226.0087494500003</v>
          </cell>
          <cell r="I234">
            <v>48227.283749554874</v>
          </cell>
          <cell r="J234">
            <v>234</v>
          </cell>
        </row>
        <row r="235">
          <cell r="B235">
            <v>235</v>
          </cell>
          <cell r="C235">
            <v>24</v>
          </cell>
          <cell r="D235">
            <v>4.5000274999999998</v>
          </cell>
          <cell r="E235">
            <v>3227.0087494500003</v>
          </cell>
          <cell r="F235">
            <v>30374.954000000002</v>
          </cell>
          <cell r="G235">
            <v>0</v>
          </cell>
          <cell r="H235">
            <v>3226.8987500000003</v>
          </cell>
          <cell r="I235">
            <v>-717.08422892971214</v>
          </cell>
          <cell r="J235">
            <v>235</v>
          </cell>
        </row>
        <row r="236">
          <cell r="B236">
            <v>39321</v>
          </cell>
          <cell r="C236">
            <v>39321</v>
          </cell>
          <cell r="D236">
            <v>4.8476562870130957</v>
          </cell>
          <cell r="E236">
            <v>-249.27912068905698</v>
          </cell>
          <cell r="F236">
            <v>30892.526000000002</v>
          </cell>
          <cell r="G236">
            <v>4.5000274999999998</v>
          </cell>
          <cell r="H236">
            <v>0</v>
          </cell>
          <cell r="I236">
            <v>3226.8987500000003</v>
          </cell>
          <cell r="J236">
            <v>236</v>
          </cell>
        </row>
        <row r="237">
          <cell r="C237">
            <v>39323</v>
          </cell>
          <cell r="D237">
            <v>0</v>
          </cell>
          <cell r="E237">
            <v>3226.8987500000003</v>
          </cell>
          <cell r="F237">
            <v>23675.288</v>
          </cell>
          <cell r="G237">
            <v>-4.9124999999994543</v>
          </cell>
          <cell r="H237">
            <v>3227.0987500000001</v>
          </cell>
          <cell r="I237">
            <v>0.66666666666666663</v>
          </cell>
          <cell r="J237">
            <v>237</v>
          </cell>
        </row>
        <row r="238">
          <cell r="B238">
            <v>39319</v>
          </cell>
          <cell r="C238">
            <v>39320</v>
          </cell>
          <cell r="D238">
            <v>5.2955738088209525E-3</v>
          </cell>
          <cell r="E238">
            <v>3230.3772803825391</v>
          </cell>
          <cell r="F238">
            <v>23692.384999999998</v>
          </cell>
          <cell r="G238">
            <v>-6.4124999999994543</v>
          </cell>
          <cell r="H238">
            <v>3226.0987500000001</v>
          </cell>
          <cell r="I238">
            <v>3230.3737499999997</v>
          </cell>
          <cell r="J238">
            <v>238</v>
          </cell>
        </row>
        <row r="239">
          <cell r="D239">
            <v>-4.9124999999994543</v>
          </cell>
          <cell r="E239">
            <v>3227.0987500000001</v>
          </cell>
          <cell r="F239">
            <v>7814.1109999999999</v>
          </cell>
          <cell r="G239">
            <v>0</v>
          </cell>
          <cell r="H239">
            <v>3226.8987500000003</v>
          </cell>
          <cell r="I239">
            <v>656.87506361330463</v>
          </cell>
          <cell r="J239">
            <v>239</v>
          </cell>
        </row>
        <row r="240">
          <cell r="D240">
            <v>-4.9124999999994543</v>
          </cell>
          <cell r="E240">
            <v>3227.0987500000001</v>
          </cell>
          <cell r="F240">
            <v>7814.1109999999999</v>
          </cell>
          <cell r="G240">
            <v>-4.9124999999994543</v>
          </cell>
          <cell r="H240">
            <v>0</v>
          </cell>
          <cell r="I240">
            <v>3226.8987500000007</v>
          </cell>
          <cell r="J240">
            <v>240</v>
          </cell>
        </row>
        <row r="241">
          <cell r="B241">
            <v>39320</v>
          </cell>
          <cell r="D241">
            <v>-4.9124999999994543</v>
          </cell>
          <cell r="E241">
            <v>3227.0987500000001</v>
          </cell>
          <cell r="F241">
            <v>7814.1109999999999</v>
          </cell>
          <cell r="G241">
            <v>1096.3412526465277</v>
          </cell>
          <cell r="H241" t="str">
            <v>&lt;=esp.prom.</v>
          </cell>
        </row>
        <row r="243">
          <cell r="C243">
            <v>39337</v>
          </cell>
          <cell r="D243">
            <v>-4.9124999999994543</v>
          </cell>
          <cell r="E243">
            <v>3228.378666666667</v>
          </cell>
          <cell r="G243">
            <v>4.8000274999999997</v>
          </cell>
          <cell r="H243">
            <v>3228.1844161166669</v>
          </cell>
          <cell r="I243">
            <v>-10000.000000023305</v>
          </cell>
          <cell r="J243">
            <v>243</v>
          </cell>
        </row>
        <row r="244">
          <cell r="C244">
            <v>39339</v>
          </cell>
          <cell r="D244">
            <v>0</v>
          </cell>
          <cell r="E244">
            <v>3228.280416666667</v>
          </cell>
          <cell r="F244">
            <v>15859.169</v>
          </cell>
          <cell r="G244">
            <v>4.8001274999999994</v>
          </cell>
          <cell r="H244">
            <v>3227.1844161166669</v>
          </cell>
          <cell r="I244">
            <v>51228.459416228528</v>
          </cell>
          <cell r="J244">
            <v>244</v>
          </cell>
        </row>
        <row r="245">
          <cell r="B245">
            <v>245</v>
          </cell>
          <cell r="C245">
            <v>25</v>
          </cell>
          <cell r="D245">
            <v>4.8000274999999997</v>
          </cell>
          <cell r="E245">
            <v>3228.1844161166669</v>
          </cell>
          <cell r="F245">
            <v>31354.773000000001</v>
          </cell>
          <cell r="G245">
            <v>0</v>
          </cell>
          <cell r="H245">
            <v>3228.0804166666671</v>
          </cell>
          <cell r="I245">
            <v>-672.51290053372975</v>
          </cell>
          <cell r="J245">
            <v>245</v>
          </cell>
        </row>
        <row r="246">
          <cell r="B246">
            <v>39341</v>
          </cell>
          <cell r="C246">
            <v>39341</v>
          </cell>
          <cell r="D246">
            <v>5.1461211886520397</v>
          </cell>
          <cell r="E246">
            <v>-232.75247041180137</v>
          </cell>
          <cell r="F246">
            <v>31873.123</v>
          </cell>
          <cell r="G246">
            <v>4.8000274999999997</v>
          </cell>
          <cell r="H246">
            <v>0</v>
          </cell>
          <cell r="I246">
            <v>3228.0804166666671</v>
          </cell>
          <cell r="J246">
            <v>246</v>
          </cell>
        </row>
        <row r="247">
          <cell r="C247">
            <v>39343</v>
          </cell>
          <cell r="D247">
            <v>0</v>
          </cell>
          <cell r="E247">
            <v>3228.0804166666671</v>
          </cell>
          <cell r="F247">
            <v>24165.963</v>
          </cell>
          <cell r="G247">
            <v>-4.9124999999994543</v>
          </cell>
          <cell r="H247">
            <v>3228.378666666667</v>
          </cell>
          <cell r="I247">
            <v>0.66666666666666663</v>
          </cell>
          <cell r="J247">
            <v>247</v>
          </cell>
        </row>
        <row r="248">
          <cell r="B248">
            <v>39339</v>
          </cell>
          <cell r="C248">
            <v>39340</v>
          </cell>
          <cell r="D248">
            <v>5.4433022638431753E-3</v>
          </cell>
          <cell r="E248">
            <v>3231.6572955348424</v>
          </cell>
          <cell r="F248">
            <v>24183.544000000002</v>
          </cell>
          <cell r="G248">
            <v>-6.4124999999994543</v>
          </cell>
          <cell r="H248">
            <v>3227.378666666667</v>
          </cell>
          <cell r="I248">
            <v>3231.6536666666666</v>
          </cell>
          <cell r="J248">
            <v>248</v>
          </cell>
        </row>
        <row r="249">
          <cell r="D249">
            <v>-4.9124999999994543</v>
          </cell>
          <cell r="E249">
            <v>3228.378666666667</v>
          </cell>
          <cell r="F249">
            <v>8298.4989999999998</v>
          </cell>
          <cell r="G249">
            <v>0</v>
          </cell>
          <cell r="H249">
            <v>3228.0804166666671</v>
          </cell>
          <cell r="I249">
            <v>657.11560644621386</v>
          </cell>
          <cell r="J249">
            <v>249</v>
          </cell>
        </row>
        <row r="250">
          <cell r="D250">
            <v>-4.9124999999994543</v>
          </cell>
          <cell r="E250">
            <v>3228.378666666667</v>
          </cell>
          <cell r="F250">
            <v>8298.4989999999998</v>
          </cell>
          <cell r="G250">
            <v>-4.9124999999994543</v>
          </cell>
          <cell r="H250">
            <v>0</v>
          </cell>
          <cell r="I250">
            <v>3228.0804166666671</v>
          </cell>
          <cell r="J250">
            <v>250</v>
          </cell>
        </row>
        <row r="251">
          <cell r="B251">
            <v>39340</v>
          </cell>
          <cell r="D251">
            <v>-4.9124999999994543</v>
          </cell>
          <cell r="E251">
            <v>3228.378666666667</v>
          </cell>
          <cell r="F251">
            <v>8298.4989999999998</v>
          </cell>
          <cell r="G251">
            <v>1117.4017707457588</v>
          </cell>
          <cell r="H251" t="str">
            <v>&lt;=esp.prom.</v>
          </cell>
        </row>
        <row r="253">
          <cell r="C253">
            <v>39347</v>
          </cell>
          <cell r="D253">
            <v>-4.9124999999994543</v>
          </cell>
          <cell r="E253">
            <v>3228.9695000000002</v>
          </cell>
          <cell r="G253">
            <v>4.8000274999999997</v>
          </cell>
          <cell r="H253">
            <v>3228.77524945</v>
          </cell>
          <cell r="I253">
            <v>-10000.000000023305</v>
          </cell>
          <cell r="J253">
            <v>253</v>
          </cell>
        </row>
        <row r="254">
          <cell r="C254">
            <v>39349</v>
          </cell>
          <cell r="D254">
            <v>0</v>
          </cell>
          <cell r="E254">
            <v>3228.8712500000001</v>
          </cell>
          <cell r="F254">
            <v>15862.071</v>
          </cell>
          <cell r="G254">
            <v>4.8001274999999994</v>
          </cell>
          <cell r="H254">
            <v>3227.77524945</v>
          </cell>
          <cell r="I254">
            <v>51229.050249561864</v>
          </cell>
          <cell r="J254">
            <v>254</v>
          </cell>
        </row>
        <row r="255">
          <cell r="B255">
            <v>255</v>
          </cell>
          <cell r="C255">
            <v>26</v>
          </cell>
          <cell r="D255">
            <v>4.8000274999999997</v>
          </cell>
          <cell r="E255">
            <v>3228.77524945</v>
          </cell>
          <cell r="F255">
            <v>31360.510999999999</v>
          </cell>
          <cell r="G255">
            <v>0</v>
          </cell>
          <cell r="H255">
            <v>3228.6712500000003</v>
          </cell>
          <cell r="I255">
            <v>-672.63599010630685</v>
          </cell>
          <cell r="J255">
            <v>255</v>
          </cell>
        </row>
        <row r="256">
          <cell r="B256">
            <v>39351</v>
          </cell>
          <cell r="C256">
            <v>39351</v>
          </cell>
          <cell r="D256">
            <v>5.1461890999994333</v>
          </cell>
          <cell r="E256">
            <v>-232.84075055240237</v>
          </cell>
          <cell r="F256">
            <v>31879.05</v>
          </cell>
          <cell r="G256">
            <v>4.8000274999999997</v>
          </cell>
          <cell r="H256">
            <v>0</v>
          </cell>
          <cell r="I256">
            <v>3228.6712500000008</v>
          </cell>
          <cell r="J256">
            <v>256</v>
          </cell>
        </row>
        <row r="257">
          <cell r="C257">
            <v>39353</v>
          </cell>
          <cell r="D257">
            <v>0</v>
          </cell>
          <cell r="E257">
            <v>3228.6712500000003</v>
          </cell>
          <cell r="F257">
            <v>24170.494999999999</v>
          </cell>
          <cell r="G257">
            <v>-4.9124999999994543</v>
          </cell>
          <cell r="H257">
            <v>3228.9695000000002</v>
          </cell>
          <cell r="I257">
            <v>0.66666666666666663</v>
          </cell>
          <cell r="J257">
            <v>257</v>
          </cell>
        </row>
        <row r="258">
          <cell r="B258">
            <v>39349</v>
          </cell>
          <cell r="C258">
            <v>39350</v>
          </cell>
          <cell r="D258">
            <v>5.4423051508773225E-3</v>
          </cell>
          <cell r="E258">
            <v>3232.2481282034337</v>
          </cell>
          <cell r="F258">
            <v>24188.076000000001</v>
          </cell>
          <cell r="G258">
            <v>-6.4124999999994543</v>
          </cell>
          <cell r="H258">
            <v>3227.9695000000002</v>
          </cell>
          <cell r="I258">
            <v>3232.2444999999998</v>
          </cell>
          <cell r="J258">
            <v>258</v>
          </cell>
        </row>
        <row r="259">
          <cell r="D259">
            <v>-4.9124999999994543</v>
          </cell>
          <cell r="E259">
            <v>3228.9695000000002</v>
          </cell>
          <cell r="F259">
            <v>8300.1280000000006</v>
          </cell>
          <cell r="G259">
            <v>0</v>
          </cell>
          <cell r="H259">
            <v>3228.6712500000003</v>
          </cell>
          <cell r="I259">
            <v>657.23587786266853</v>
          </cell>
          <cell r="J259">
            <v>259</v>
          </cell>
        </row>
        <row r="260">
          <cell r="D260">
            <v>-4.9124999999994543</v>
          </cell>
          <cell r="E260">
            <v>3228.9695000000002</v>
          </cell>
          <cell r="F260">
            <v>8300.1280000000006</v>
          </cell>
          <cell r="G260">
            <v>-4.9124999999994543</v>
          </cell>
          <cell r="H260">
            <v>0</v>
          </cell>
          <cell r="I260">
            <v>3228.6712500000003</v>
          </cell>
          <cell r="J260">
            <v>260</v>
          </cell>
        </row>
        <row r="261">
          <cell r="B261">
            <v>39350</v>
          </cell>
          <cell r="D261">
            <v>-4.9124999999994543</v>
          </cell>
          <cell r="E261">
            <v>3228.9695000000002</v>
          </cell>
          <cell r="F261">
            <v>8300.1280000000006</v>
          </cell>
          <cell r="G261">
            <v>1117.6159323845484</v>
          </cell>
          <cell r="H261" t="str">
            <v>&lt;=esp.prom.</v>
          </cell>
        </row>
        <row r="263">
          <cell r="C263">
            <v>39357</v>
          </cell>
          <cell r="D263">
            <v>-4.9124999999994543</v>
          </cell>
          <cell r="E263">
            <v>3229.5603333333338</v>
          </cell>
          <cell r="G263">
            <v>5.3499999999992722</v>
          </cell>
          <cell r="H263">
            <v>3229.3550833333338</v>
          </cell>
          <cell r="I263">
            <v>-0.5</v>
          </cell>
          <cell r="J263">
            <v>263</v>
          </cell>
        </row>
        <row r="264">
          <cell r="C264">
            <v>39359</v>
          </cell>
          <cell r="D264">
            <v>0</v>
          </cell>
          <cell r="E264">
            <v>3229.4620833333338</v>
          </cell>
          <cell r="F264">
            <v>15864.974</v>
          </cell>
          <cell r="G264">
            <v>7.3499999999992722</v>
          </cell>
          <cell r="H264">
            <v>3228.3550833333338</v>
          </cell>
          <cell r="I264">
            <v>3232.0300833333336</v>
          </cell>
          <cell r="J264">
            <v>264</v>
          </cell>
        </row>
        <row r="265">
          <cell r="B265">
            <v>265</v>
          </cell>
          <cell r="C265">
            <v>27</v>
          </cell>
          <cell r="D265">
            <v>5.3499999999992722</v>
          </cell>
          <cell r="E265">
            <v>3229.3550833333338</v>
          </cell>
          <cell r="F265">
            <v>33142.31</v>
          </cell>
          <cell r="G265">
            <v>0</v>
          </cell>
          <cell r="H265">
            <v>3229.262083333334</v>
          </cell>
          <cell r="I265">
            <v>-603.60038940818197</v>
          </cell>
          <cell r="J265">
            <v>265</v>
          </cell>
        </row>
        <row r="266">
          <cell r="B266">
            <v>39361</v>
          </cell>
          <cell r="C266">
            <v>39361</v>
          </cell>
          <cell r="D266">
            <v>-4.5896173317270415E-3</v>
          </cell>
          <cell r="E266">
            <v>3232.0323781419993</v>
          </cell>
          <cell r="F266">
            <v>15843.271000000001</v>
          </cell>
          <cell r="G266">
            <v>5.3499999999992722</v>
          </cell>
          <cell r="H266">
            <v>0</v>
          </cell>
          <cell r="I266">
            <v>3229.2620833333344</v>
          </cell>
          <cell r="J266">
            <v>266</v>
          </cell>
        </row>
        <row r="267">
          <cell r="C267">
            <v>39363</v>
          </cell>
          <cell r="D267">
            <v>0</v>
          </cell>
          <cell r="E267">
            <v>3229.262083333334</v>
          </cell>
          <cell r="F267">
            <v>15858.098</v>
          </cell>
          <cell r="G267">
            <v>-4.9124999999994543</v>
          </cell>
          <cell r="H267">
            <v>3229.5603333333338</v>
          </cell>
          <cell r="I267">
            <v>0.66666666666666663</v>
          </cell>
          <cell r="J267">
            <v>267</v>
          </cell>
        </row>
        <row r="268">
          <cell r="B268">
            <v>39359</v>
          </cell>
          <cell r="C268">
            <v>39360</v>
          </cell>
          <cell r="D268">
            <v>5.4413084031501155E-3</v>
          </cell>
          <cell r="E268">
            <v>3232.8389608722687</v>
          </cell>
          <cell r="F268">
            <v>15875.679</v>
          </cell>
          <cell r="G268">
            <v>-6.4124999999994543</v>
          </cell>
          <cell r="H268">
            <v>3228.5603333333338</v>
          </cell>
          <cell r="I268">
            <v>3232.8353333333334</v>
          </cell>
          <cell r="J268">
            <v>268</v>
          </cell>
        </row>
        <row r="269">
          <cell r="D269">
            <v>-4.9124999999994543</v>
          </cell>
          <cell r="E269">
            <v>3229.5603333333338</v>
          </cell>
          <cell r="F269">
            <v>-15.170999999999999</v>
          </cell>
          <cell r="G269">
            <v>0</v>
          </cell>
          <cell r="H269">
            <v>3229.262083333334</v>
          </cell>
          <cell r="I269">
            <v>657.3561492791232</v>
          </cell>
          <cell r="J269">
            <v>269</v>
          </cell>
        </row>
        <row r="270">
          <cell r="D270">
            <v>-4.9124999999994543</v>
          </cell>
          <cell r="E270">
            <v>3229.5603333333338</v>
          </cell>
          <cell r="F270">
            <v>-15.170999999999999</v>
          </cell>
          <cell r="G270">
            <v>-4.9124999999994543</v>
          </cell>
          <cell r="H270">
            <v>0</v>
          </cell>
          <cell r="I270">
            <v>3229.262083333334</v>
          </cell>
          <cell r="J270">
            <v>270</v>
          </cell>
        </row>
        <row r="271">
          <cell r="B271">
            <v>39360</v>
          </cell>
          <cell r="D271">
            <v>-4.9124999999994543</v>
          </cell>
          <cell r="E271">
            <v>3229.5603333333338</v>
          </cell>
          <cell r="F271">
            <v>-15.170999999999999</v>
          </cell>
          <cell r="G271">
            <v>-2.9594822262049707</v>
          </cell>
          <cell r="H271" t="str">
            <v>&lt;=esp.prom.</v>
          </cell>
        </row>
        <row r="273">
          <cell r="C273">
            <v>39367</v>
          </cell>
          <cell r="D273">
            <v>-4.9124999999994543</v>
          </cell>
          <cell r="E273">
            <v>3230.151166666667</v>
          </cell>
          <cell r="G273">
            <v>5.3499999999992722</v>
          </cell>
          <cell r="H273">
            <v>3229.945916666667</v>
          </cell>
          <cell r="I273">
            <v>-0.5</v>
          </cell>
          <cell r="J273">
            <v>273</v>
          </cell>
        </row>
        <row r="274">
          <cell r="C274">
            <v>39369</v>
          </cell>
          <cell r="D274">
            <v>0</v>
          </cell>
          <cell r="E274">
            <v>3230.052916666667</v>
          </cell>
          <cell r="F274">
            <v>15867.876</v>
          </cell>
          <cell r="G274">
            <v>7.3499999999992722</v>
          </cell>
          <cell r="H274">
            <v>3228.945916666667</v>
          </cell>
          <cell r="I274">
            <v>3232.6209166666667</v>
          </cell>
          <cell r="J274">
            <v>274</v>
          </cell>
        </row>
        <row r="275">
          <cell r="B275">
            <v>275</v>
          </cell>
          <cell r="C275">
            <v>28</v>
          </cell>
          <cell r="D275">
            <v>5.3499999999992722</v>
          </cell>
          <cell r="E275">
            <v>3229.945916666667</v>
          </cell>
          <cell r="F275">
            <v>33148.373</v>
          </cell>
          <cell r="G275">
            <v>0</v>
          </cell>
          <cell r="H275">
            <v>3229.8529166666672</v>
          </cell>
          <cell r="I275">
            <v>-603.71082554525356</v>
          </cell>
          <cell r="J275">
            <v>275</v>
          </cell>
        </row>
        <row r="276">
          <cell r="B276">
            <v>39371</v>
          </cell>
          <cell r="C276">
            <v>39371</v>
          </cell>
          <cell r="D276">
            <v>-4.5887770623107222E-3</v>
          </cell>
          <cell r="E276">
            <v>3232.6232110551978</v>
          </cell>
          <cell r="F276">
            <v>15846.173000000001</v>
          </cell>
          <cell r="G276">
            <v>5.3499999999992722</v>
          </cell>
          <cell r="H276">
            <v>0</v>
          </cell>
          <cell r="I276">
            <v>3229.8529166666672</v>
          </cell>
          <cell r="J276">
            <v>276</v>
          </cell>
        </row>
        <row r="277">
          <cell r="C277">
            <v>39373</v>
          </cell>
          <cell r="D277">
            <v>0</v>
          </cell>
          <cell r="E277">
            <v>3229.8529166666672</v>
          </cell>
          <cell r="F277">
            <v>15861</v>
          </cell>
          <cell r="G277">
            <v>-4.9124999999994543</v>
          </cell>
          <cell r="H277">
            <v>3230.151166666667</v>
          </cell>
          <cell r="I277">
            <v>0.66666666666666663</v>
          </cell>
          <cell r="J277">
            <v>277</v>
          </cell>
        </row>
        <row r="278">
          <cell r="B278">
            <v>39369</v>
          </cell>
          <cell r="C278">
            <v>39370</v>
          </cell>
          <cell r="D278">
            <v>5.4403120204609143E-3</v>
          </cell>
          <cell r="E278">
            <v>3233.429793541347</v>
          </cell>
          <cell r="F278">
            <v>15878.581</v>
          </cell>
          <cell r="G278">
            <v>-6.4124999999994543</v>
          </cell>
          <cell r="H278">
            <v>3229.151166666667</v>
          </cell>
          <cell r="I278">
            <v>3233.4261666666666</v>
          </cell>
          <cell r="J278">
            <v>278</v>
          </cell>
        </row>
        <row r="279">
          <cell r="D279">
            <v>-4.9124999999994543</v>
          </cell>
          <cell r="E279">
            <v>3230.151166666667</v>
          </cell>
          <cell r="F279">
            <v>-15.172000000000001</v>
          </cell>
          <cell r="G279">
            <v>0</v>
          </cell>
          <cell r="H279">
            <v>3229.8529166666672</v>
          </cell>
          <cell r="I279">
            <v>657.47642069557776</v>
          </cell>
          <cell r="J279">
            <v>279</v>
          </cell>
        </row>
        <row r="280">
          <cell r="D280">
            <v>-4.9124999999994543</v>
          </cell>
          <cell r="E280">
            <v>3230.151166666667</v>
          </cell>
          <cell r="F280">
            <v>-15.172000000000001</v>
          </cell>
          <cell r="G280">
            <v>-4.9124999999994543</v>
          </cell>
          <cell r="H280">
            <v>0</v>
          </cell>
          <cell r="I280">
            <v>3229.8529166666672</v>
          </cell>
          <cell r="J280">
            <v>280</v>
          </cell>
        </row>
        <row r="281">
          <cell r="B281">
            <v>39370</v>
          </cell>
          <cell r="D281">
            <v>-4.9124999999994543</v>
          </cell>
          <cell r="E281">
            <v>3230.151166666667</v>
          </cell>
          <cell r="F281">
            <v>-15.172000000000001</v>
          </cell>
          <cell r="G281">
            <v>-2.9596767709618472</v>
          </cell>
          <cell r="H281" t="str">
            <v>&lt;=esp.prom.</v>
          </cell>
        </row>
        <row r="283">
          <cell r="C283">
            <v>39377</v>
          </cell>
          <cell r="D283">
            <v>-4.9124999999994543</v>
          </cell>
          <cell r="E283">
            <v>3230.7420000000002</v>
          </cell>
          <cell r="G283">
            <v>5.3499999999992722</v>
          </cell>
          <cell r="H283">
            <v>3230.5367500000002</v>
          </cell>
          <cell r="I283">
            <v>-0.5</v>
          </cell>
          <cell r="J283">
            <v>283</v>
          </cell>
        </row>
        <row r="284">
          <cell r="C284">
            <v>39379</v>
          </cell>
          <cell r="D284">
            <v>0</v>
          </cell>
          <cell r="E284">
            <v>3230.6437500000002</v>
          </cell>
          <cell r="F284">
            <v>15870.779</v>
          </cell>
          <cell r="G284">
            <v>7.3499999999992722</v>
          </cell>
          <cell r="H284">
            <v>3229.5367500000002</v>
          </cell>
          <cell r="I284">
            <v>3233.2117499999999</v>
          </cell>
          <cell r="J284">
            <v>284</v>
          </cell>
        </row>
        <row r="285">
          <cell r="B285">
            <v>285</v>
          </cell>
          <cell r="C285">
            <v>29</v>
          </cell>
          <cell r="D285">
            <v>5.3499999999992722</v>
          </cell>
          <cell r="E285">
            <v>3230.5367500000002</v>
          </cell>
          <cell r="F285">
            <v>33154.436999999998</v>
          </cell>
          <cell r="G285">
            <v>0</v>
          </cell>
          <cell r="H285">
            <v>3230.4437500000004</v>
          </cell>
          <cell r="I285">
            <v>-603.82126168232514</v>
          </cell>
          <cell r="J285">
            <v>285</v>
          </cell>
        </row>
        <row r="286">
          <cell r="B286">
            <v>39381</v>
          </cell>
          <cell r="C286">
            <v>39381</v>
          </cell>
          <cell r="D286">
            <v>-4.5879371005119679E-3</v>
          </cell>
          <cell r="E286">
            <v>3233.2140439685504</v>
          </cell>
          <cell r="F286">
            <v>15849.075999999999</v>
          </cell>
          <cell r="G286">
            <v>5.3499999999992722</v>
          </cell>
          <cell r="H286">
            <v>0</v>
          </cell>
          <cell r="I286">
            <v>3230.4437499999999</v>
          </cell>
          <cell r="J286">
            <v>286</v>
          </cell>
        </row>
        <row r="287">
          <cell r="C287">
            <v>39383</v>
          </cell>
          <cell r="D287">
            <v>0</v>
          </cell>
          <cell r="E287">
            <v>3230.4437500000004</v>
          </cell>
          <cell r="F287">
            <v>15863.903</v>
          </cell>
          <cell r="G287">
            <v>-4.9124999999994543</v>
          </cell>
          <cell r="H287">
            <v>3230.7420000000002</v>
          </cell>
          <cell r="I287">
            <v>0.66666666666666663</v>
          </cell>
          <cell r="J287">
            <v>287</v>
          </cell>
        </row>
        <row r="288">
          <cell r="B288">
            <v>39379</v>
          </cell>
          <cell r="C288">
            <v>39380</v>
          </cell>
          <cell r="D288">
            <v>5.4393160026092223E-3</v>
          </cell>
          <cell r="E288">
            <v>3234.0206262106681</v>
          </cell>
          <cell r="F288">
            <v>15881.484</v>
          </cell>
          <cell r="G288">
            <v>-6.4124999999994543</v>
          </cell>
          <cell r="H288">
            <v>3229.7420000000002</v>
          </cell>
          <cell r="I288">
            <v>3234.0169999999998</v>
          </cell>
          <cell r="J288">
            <v>288</v>
          </cell>
        </row>
        <row r="289">
          <cell r="D289">
            <v>-4.9124999999994543</v>
          </cell>
          <cell r="E289">
            <v>3230.7420000000002</v>
          </cell>
          <cell r="F289">
            <v>-15.170999999999999</v>
          </cell>
          <cell r="G289">
            <v>0</v>
          </cell>
          <cell r="H289">
            <v>3230.4437500000004</v>
          </cell>
          <cell r="I289">
            <v>657.59669211203243</v>
          </cell>
          <cell r="J289">
            <v>289</v>
          </cell>
        </row>
        <row r="290">
          <cell r="D290">
            <v>-4.9124999999994543</v>
          </cell>
          <cell r="E290">
            <v>3230.7420000000002</v>
          </cell>
          <cell r="F290">
            <v>-15.170999999999999</v>
          </cell>
          <cell r="G290">
            <v>-4.9124999999994543</v>
          </cell>
          <cell r="H290">
            <v>0</v>
          </cell>
          <cell r="I290">
            <v>3230.4437500000004</v>
          </cell>
          <cell r="J290">
            <v>290</v>
          </cell>
        </row>
        <row r="291">
          <cell r="B291">
            <v>39380</v>
          </cell>
          <cell r="D291">
            <v>-4.9124999999994543</v>
          </cell>
          <cell r="E291">
            <v>3230.7420000000002</v>
          </cell>
          <cell r="F291">
            <v>-15.170999999999999</v>
          </cell>
          <cell r="G291">
            <v>-2.9594811660618552</v>
          </cell>
          <cell r="H291" t="str">
            <v>&lt;=esp.prom.</v>
          </cell>
        </row>
        <row r="293">
          <cell r="C293">
            <v>39387</v>
          </cell>
          <cell r="D293">
            <v>-4.9124999999994543</v>
          </cell>
          <cell r="E293">
            <v>3231.3248964646468</v>
          </cell>
          <cell r="G293">
            <v>5.3499999999992722</v>
          </cell>
          <cell r="H293">
            <v>3231.1196464646468</v>
          </cell>
          <cell r="I293">
            <v>-0.5</v>
          </cell>
          <cell r="J293">
            <v>293</v>
          </cell>
        </row>
        <row r="294">
          <cell r="C294">
            <v>39389</v>
          </cell>
          <cell r="D294">
            <v>0</v>
          </cell>
          <cell r="E294">
            <v>3231.2266464646468</v>
          </cell>
          <cell r="F294">
            <v>15873.642</v>
          </cell>
          <cell r="G294">
            <v>7.3499999999992722</v>
          </cell>
          <cell r="H294">
            <v>3230.1196464646468</v>
          </cell>
          <cell r="I294">
            <v>3233.7946464646466</v>
          </cell>
          <cell r="J294">
            <v>294</v>
          </cell>
        </row>
        <row r="295">
          <cell r="B295">
            <v>295</v>
          </cell>
          <cell r="C295">
            <v>30</v>
          </cell>
          <cell r="D295">
            <v>5.3499999999992722</v>
          </cell>
          <cell r="E295">
            <v>3231.1196464646468</v>
          </cell>
          <cell r="F295">
            <v>33160.417999999998</v>
          </cell>
          <cell r="G295">
            <v>0</v>
          </cell>
          <cell r="H295">
            <v>3231.026646464647</v>
          </cell>
          <cell r="I295">
            <v>-603.93021429253952</v>
          </cell>
          <cell r="J295">
            <v>295</v>
          </cell>
        </row>
        <row r="296">
          <cell r="B296">
            <v>39391</v>
          </cell>
          <cell r="C296">
            <v>39391</v>
          </cell>
          <cell r="D296">
            <v>-4.5871087234913696E-3</v>
          </cell>
          <cell r="E296">
            <v>3233.7969400190082</v>
          </cell>
          <cell r="F296">
            <v>15851.938</v>
          </cell>
          <cell r="G296">
            <v>5.3499999999992722</v>
          </cell>
          <cell r="H296">
            <v>0</v>
          </cell>
          <cell r="I296">
            <v>3231.026646464647</v>
          </cell>
          <cell r="J296">
            <v>296</v>
          </cell>
        </row>
        <row r="297">
          <cell r="C297">
            <v>39393</v>
          </cell>
          <cell r="D297">
            <v>0</v>
          </cell>
          <cell r="E297">
            <v>3231.026646464647</v>
          </cell>
          <cell r="F297">
            <v>15866.764999999999</v>
          </cell>
          <cell r="G297">
            <v>-4.9124999999994543</v>
          </cell>
          <cell r="H297">
            <v>3231.3248964646468</v>
          </cell>
          <cell r="I297">
            <v>0.66666666666666663</v>
          </cell>
          <cell r="J297">
            <v>297</v>
          </cell>
        </row>
        <row r="298">
          <cell r="B298">
            <v>39389</v>
          </cell>
          <cell r="C298">
            <v>39390</v>
          </cell>
          <cell r="D298">
            <v>5.4383337219336041E-3</v>
          </cell>
          <cell r="E298">
            <v>3234.6035220204612</v>
          </cell>
          <cell r="F298">
            <v>15884.346</v>
          </cell>
          <cell r="G298">
            <v>-6.4124999999994543</v>
          </cell>
          <cell r="H298">
            <v>3230.3248964646468</v>
          </cell>
          <cell r="I298">
            <v>3234.5998964646465</v>
          </cell>
          <cell r="J298">
            <v>298</v>
          </cell>
        </row>
        <row r="299">
          <cell r="D299">
            <v>-4.9124999999994543</v>
          </cell>
          <cell r="E299">
            <v>3231.3248964646468</v>
          </cell>
          <cell r="F299">
            <v>-15.173</v>
          </cell>
          <cell r="G299">
            <v>0</v>
          </cell>
          <cell r="H299">
            <v>3231.026646464647</v>
          </cell>
          <cell r="I299">
            <v>657.71534788091719</v>
          </cell>
          <cell r="J299">
            <v>299</v>
          </cell>
        </row>
        <row r="300">
          <cell r="D300">
            <v>-4.9124999999994543</v>
          </cell>
          <cell r="E300">
            <v>3231.3248964646468</v>
          </cell>
          <cell r="F300">
            <v>-15.173</v>
          </cell>
          <cell r="G300">
            <v>-4.9124999999994543</v>
          </cell>
          <cell r="H300">
            <v>0</v>
          </cell>
          <cell r="I300">
            <v>3231.026646464647</v>
          </cell>
          <cell r="J300">
            <v>300</v>
          </cell>
        </row>
        <row r="301">
          <cell r="B301">
            <v>39390</v>
          </cell>
          <cell r="D301">
            <v>-4.9124999999994543</v>
          </cell>
          <cell r="E301">
            <v>3231.3248964646468</v>
          </cell>
          <cell r="F301">
            <v>-15.173</v>
          </cell>
          <cell r="G301">
            <v>-2.9598707931094741</v>
          </cell>
          <cell r="H301" t="str">
            <v>&lt;=esp.prom.</v>
          </cell>
        </row>
        <row r="303">
          <cell r="C303">
            <v>39397</v>
          </cell>
          <cell r="D303">
            <v>-4.9124999999994543</v>
          </cell>
          <cell r="E303">
            <v>3231.8919191919194</v>
          </cell>
          <cell r="G303">
            <v>5.3499999999992722</v>
          </cell>
          <cell r="H303">
            <v>3231.6866691919195</v>
          </cell>
          <cell r="I303">
            <v>-0.5</v>
          </cell>
          <cell r="J303">
            <v>303</v>
          </cell>
        </row>
        <row r="304">
          <cell r="C304">
            <v>39399</v>
          </cell>
          <cell r="D304">
            <v>0</v>
          </cell>
          <cell r="E304">
            <v>3231.7936691919194</v>
          </cell>
          <cell r="F304">
            <v>15876.428</v>
          </cell>
          <cell r="G304">
            <v>7.3499999999992722</v>
          </cell>
          <cell r="H304">
            <v>3230.6866691919195</v>
          </cell>
          <cell r="I304">
            <v>3234.3616691919192</v>
          </cell>
          <cell r="J304">
            <v>304</v>
          </cell>
        </row>
        <row r="305">
          <cell r="B305">
            <v>305</v>
          </cell>
          <cell r="C305">
            <v>31</v>
          </cell>
          <cell r="D305">
            <v>5.3499999999992722</v>
          </cell>
          <cell r="E305">
            <v>3231.6866691919195</v>
          </cell>
          <cell r="F305">
            <v>33166.237999999998</v>
          </cell>
          <cell r="G305">
            <v>0</v>
          </cell>
          <cell r="H305">
            <v>3231.5936691919196</v>
          </cell>
          <cell r="I305">
            <v>-604.03619984903912</v>
          </cell>
          <cell r="J305">
            <v>305</v>
          </cell>
        </row>
        <row r="306">
          <cell r="B306">
            <v>39401</v>
          </cell>
          <cell r="C306">
            <v>39401</v>
          </cell>
          <cell r="D306">
            <v>-4.5863031922392175E-3</v>
          </cell>
          <cell r="E306">
            <v>3234.3639623435151</v>
          </cell>
          <cell r="F306">
            <v>15854.725</v>
          </cell>
          <cell r="G306">
            <v>5.3499999999992722</v>
          </cell>
          <cell r="H306">
            <v>0</v>
          </cell>
          <cell r="I306">
            <v>3231.5936691919196</v>
          </cell>
          <cell r="J306">
            <v>306</v>
          </cell>
        </row>
        <row r="307">
          <cell r="C307">
            <v>39403</v>
          </cell>
          <cell r="D307">
            <v>0</v>
          </cell>
          <cell r="E307">
            <v>3231.5936691919196</v>
          </cell>
          <cell r="F307">
            <v>15869.552</v>
          </cell>
          <cell r="G307">
            <v>-4.9124999999994543</v>
          </cell>
          <cell r="H307">
            <v>3231.8919191919194</v>
          </cell>
          <cell r="I307">
            <v>0.66666666666666663</v>
          </cell>
          <cell r="J307">
            <v>307</v>
          </cell>
        </row>
        <row r="308">
          <cell r="B308">
            <v>39399</v>
          </cell>
          <cell r="C308">
            <v>39400</v>
          </cell>
          <cell r="D308">
            <v>5.4373785315907103E-3</v>
          </cell>
          <cell r="E308">
            <v>3235.1705441109402</v>
          </cell>
          <cell r="F308">
            <v>15887.133</v>
          </cell>
          <cell r="G308">
            <v>-6.4124999999994543</v>
          </cell>
          <cell r="H308">
            <v>3230.8919191919194</v>
          </cell>
          <cell r="I308">
            <v>3235.1669191919191</v>
          </cell>
          <cell r="J308">
            <v>308</v>
          </cell>
        </row>
        <row r="309">
          <cell r="D309">
            <v>-4.9124999999994543</v>
          </cell>
          <cell r="E309">
            <v>3231.8919191919194</v>
          </cell>
          <cell r="F309">
            <v>-15.170999999999999</v>
          </cell>
          <cell r="G309">
            <v>0</v>
          </cell>
          <cell r="H309">
            <v>3231.5936691919196</v>
          </cell>
          <cell r="I309">
            <v>657.83077235466226</v>
          </cell>
          <cell r="J309">
            <v>309</v>
          </cell>
        </row>
        <row r="310">
          <cell r="D310">
            <v>-4.9124999999994543</v>
          </cell>
          <cell r="E310">
            <v>3231.8919191919194</v>
          </cell>
          <cell r="F310">
            <v>-15.170999999999999</v>
          </cell>
          <cell r="G310">
            <v>-4.9124999999994543</v>
          </cell>
          <cell r="H310">
            <v>0</v>
          </cell>
          <cell r="I310">
            <v>3231.5936691919192</v>
          </cell>
          <cell r="J310">
            <v>310</v>
          </cell>
        </row>
        <row r="311">
          <cell r="B311">
            <v>39400</v>
          </cell>
          <cell r="D311">
            <v>-4.9124999999994543</v>
          </cell>
          <cell r="E311">
            <v>3231.8919191919194</v>
          </cell>
          <cell r="F311">
            <v>-15.170999999999999</v>
          </cell>
          <cell r="G311">
            <v>-2.9594801351470377</v>
          </cell>
          <cell r="H311" t="str">
            <v>&lt;=esp.prom.</v>
          </cell>
        </row>
        <row r="313">
          <cell r="C313">
            <v>39397.000001</v>
          </cell>
          <cell r="D313">
            <v>-4.8374999999998636</v>
          </cell>
          <cell r="E313">
            <v>3231.9404192478278</v>
          </cell>
          <cell r="G313">
            <v>5.2499999999998179</v>
          </cell>
          <cell r="H313">
            <v>3231.7386692478276</v>
          </cell>
          <cell r="I313">
            <v>-0.5</v>
          </cell>
          <cell r="J313">
            <v>313</v>
          </cell>
        </row>
        <row r="314">
          <cell r="C314">
            <v>39399.000001</v>
          </cell>
          <cell r="D314">
            <v>0</v>
          </cell>
          <cell r="E314">
            <v>3231.8436692478276</v>
          </cell>
          <cell r="F314">
            <v>15634.278</v>
          </cell>
          <cell r="G314">
            <v>7.2499999999998179</v>
          </cell>
          <cell r="H314">
            <v>3230.7386692478276</v>
          </cell>
          <cell r="I314">
            <v>3234.3636692478276</v>
          </cell>
          <cell r="J314">
            <v>314</v>
          </cell>
        </row>
        <row r="315">
          <cell r="B315">
            <v>315</v>
          </cell>
          <cell r="C315">
            <v>32</v>
          </cell>
          <cell r="D315">
            <v>5.2499999999998179</v>
          </cell>
          <cell r="E315">
            <v>3231.7386692478276</v>
          </cell>
          <cell r="F315">
            <v>32601.182000000001</v>
          </cell>
          <cell r="G315">
            <v>0</v>
          </cell>
          <cell r="H315">
            <v>3231.5140000000001</v>
          </cell>
          <cell r="I315">
            <v>-2.8947368420978871E-2</v>
          </cell>
          <cell r="J315">
            <v>315</v>
          </cell>
        </row>
        <row r="316">
          <cell r="B316">
            <v>39401.000001</v>
          </cell>
          <cell r="C316">
            <v>39401.000001</v>
          </cell>
          <cell r="D316">
            <v>6.0495771741579452</v>
          </cell>
          <cell r="E316">
            <v>3231.3388806607486</v>
          </cell>
          <cell r="F316">
            <v>35185.046999999999</v>
          </cell>
          <cell r="G316">
            <v>5.2499999999998179</v>
          </cell>
          <cell r="H316">
            <v>3231.36202631579</v>
          </cell>
          <cell r="I316">
            <v>3231.5140000000001</v>
          </cell>
          <cell r="J316">
            <v>316</v>
          </cell>
        </row>
        <row r="317">
          <cell r="C317">
            <v>39403.000001</v>
          </cell>
          <cell r="D317">
            <v>0</v>
          </cell>
          <cell r="E317">
            <v>3231.5140000000001</v>
          </cell>
          <cell r="F317">
            <v>15636.282999999999</v>
          </cell>
          <cell r="G317">
            <v>-4.8374999999998636</v>
          </cell>
          <cell r="H317">
            <v>3231.9404192478278</v>
          </cell>
          <cell r="I317">
            <v>0.66666666666666663</v>
          </cell>
          <cell r="J317">
            <v>317</v>
          </cell>
        </row>
        <row r="318">
          <cell r="B318">
            <v>39399.000001</v>
          </cell>
          <cell r="C318">
            <v>39400.000001</v>
          </cell>
          <cell r="D318">
            <v>-5.2124945338679503</v>
          </cell>
          <cell r="E318">
            <v>3231.6904228919157</v>
          </cell>
          <cell r="F318">
            <v>-1208.4259999999999</v>
          </cell>
          <cell r="G318">
            <v>-6.3374999999998636</v>
          </cell>
          <cell r="H318">
            <v>3230.9404192478278</v>
          </cell>
          <cell r="I318">
            <v>3235.1654192478277</v>
          </cell>
          <cell r="J318">
            <v>318</v>
          </cell>
        </row>
        <row r="319">
          <cell r="D319">
            <v>-4.8374999999998636</v>
          </cell>
          <cell r="E319">
            <v>3231.9404192478278</v>
          </cell>
          <cell r="F319">
            <v>3.4870000000000001</v>
          </cell>
          <cell r="G319">
            <v>0</v>
          </cell>
          <cell r="H319">
            <v>3231.5140000000001</v>
          </cell>
          <cell r="I319">
            <v>-3.3846153846166141E-2</v>
          </cell>
          <cell r="J319">
            <v>319</v>
          </cell>
        </row>
        <row r="320">
          <cell r="D320">
            <v>-4.8374999999998636</v>
          </cell>
          <cell r="E320">
            <v>3231.9404192478278</v>
          </cell>
          <cell r="F320">
            <v>3.4870000000000001</v>
          </cell>
          <cell r="G320">
            <v>-4.8374999999998636</v>
          </cell>
          <cell r="H320">
            <v>3231.6777307692309</v>
          </cell>
          <cell r="I320">
            <v>3231.5140000000001</v>
          </cell>
          <cell r="J320">
            <v>320</v>
          </cell>
        </row>
        <row r="321">
          <cell r="B321">
            <v>39400.000001</v>
          </cell>
          <cell r="D321">
            <v>-4.8374999999998636</v>
          </cell>
          <cell r="E321">
            <v>3231.9404192478278</v>
          </cell>
          <cell r="F321">
            <v>3.4870000000000001</v>
          </cell>
          <cell r="G321">
            <v>0.32665760678367067</v>
          </cell>
          <cell r="H321" t="str">
            <v>&lt;=esp.prom.</v>
          </cell>
        </row>
        <row r="323">
          <cell r="C323">
            <v>39407</v>
          </cell>
          <cell r="D323">
            <v>-4.8374999999998636</v>
          </cell>
          <cell r="E323">
            <v>3232.4915681818184</v>
          </cell>
          <cell r="G323">
            <v>5.2499999999998179</v>
          </cell>
          <cell r="H323">
            <v>3232.2898181818182</v>
          </cell>
          <cell r="I323">
            <v>-0.5</v>
          </cell>
          <cell r="J323">
            <v>323</v>
          </cell>
        </row>
        <row r="324">
          <cell r="C324">
            <v>39409</v>
          </cell>
          <cell r="D324">
            <v>0</v>
          </cell>
          <cell r="E324">
            <v>3232.3948181818182</v>
          </cell>
          <cell r="F324">
            <v>15636.944</v>
          </cell>
          <cell r="G324">
            <v>7.2499999999998179</v>
          </cell>
          <cell r="H324">
            <v>3231.2898181818182</v>
          </cell>
          <cell r="I324">
            <v>3234.9148181818182</v>
          </cell>
          <cell r="J324">
            <v>324</v>
          </cell>
        </row>
        <row r="325">
          <cell r="B325">
            <v>325</v>
          </cell>
          <cell r="C325">
            <v>33</v>
          </cell>
          <cell r="D325">
            <v>5.2499999999998179</v>
          </cell>
          <cell r="E325">
            <v>3232.2898181818182</v>
          </cell>
          <cell r="F325">
            <v>32606.741000000002</v>
          </cell>
          <cell r="G325">
            <v>0</v>
          </cell>
          <cell r="H325">
            <v>3232.0940000000001</v>
          </cell>
          <cell r="I325">
            <v>-3.4864864864826463E-2</v>
          </cell>
          <cell r="J325">
            <v>325</v>
          </cell>
        </row>
        <row r="326">
          <cell r="B326">
            <v>39411</v>
          </cell>
          <cell r="C326">
            <v>39411</v>
          </cell>
          <cell r="D326">
            <v>6.0645132322639492</v>
          </cell>
          <cell r="E326">
            <v>3231.882561565686</v>
          </cell>
          <cell r="F326">
            <v>35239.317999999999</v>
          </cell>
          <cell r="G326">
            <v>5.2499999999998179</v>
          </cell>
          <cell r="H326">
            <v>3231.9109594594597</v>
          </cell>
          <cell r="I326">
            <v>3232.0940000000001</v>
          </cell>
          <cell r="J326">
            <v>326</v>
          </cell>
        </row>
        <row r="327">
          <cell r="C327">
            <v>39413</v>
          </cell>
          <cell r="D327">
            <v>0</v>
          </cell>
          <cell r="E327">
            <v>3232.0940000000001</v>
          </cell>
          <cell r="F327">
            <v>15638.882</v>
          </cell>
          <cell r="G327">
            <v>-4.8374999999998636</v>
          </cell>
          <cell r="H327">
            <v>3232.4915681818184</v>
          </cell>
          <cell r="I327">
            <v>0.66666666666666663</v>
          </cell>
          <cell r="J327">
            <v>327</v>
          </cell>
        </row>
        <row r="328">
          <cell r="B328">
            <v>39409</v>
          </cell>
          <cell r="C328">
            <v>39410</v>
          </cell>
          <cell r="D328">
            <v>-5.3088891887450931</v>
          </cell>
          <cell r="E328">
            <v>3232.1773087226547</v>
          </cell>
          <cell r="F328">
            <v>-1520.1679999999999</v>
          </cell>
          <cell r="G328">
            <v>-6.3374999999998636</v>
          </cell>
          <cell r="H328">
            <v>3231.4915681818184</v>
          </cell>
          <cell r="I328">
            <v>3235.7165681818183</v>
          </cell>
          <cell r="J328">
            <v>328</v>
          </cell>
        </row>
        <row r="329">
          <cell r="D329">
            <v>-4.8374999999998636</v>
          </cell>
          <cell r="E329">
            <v>3232.4915681818184</v>
          </cell>
          <cell r="F329">
            <v>3.52</v>
          </cell>
          <cell r="G329">
            <v>0</v>
          </cell>
          <cell r="H329">
            <v>3232.0940000000001</v>
          </cell>
          <cell r="I329">
            <v>-1.5692307692434744E-2</v>
          </cell>
          <cell r="J329">
            <v>329</v>
          </cell>
        </row>
        <row r="330">
          <cell r="D330">
            <v>-4.8374999999998636</v>
          </cell>
          <cell r="E330">
            <v>3232.4915681818184</v>
          </cell>
          <cell r="F330">
            <v>3.52</v>
          </cell>
          <cell r="G330">
            <v>-4.8374999999998636</v>
          </cell>
          <cell r="H330">
            <v>3232.1699115384622</v>
          </cell>
          <cell r="I330">
            <v>3232.0940000000001</v>
          </cell>
          <cell r="J330">
            <v>330</v>
          </cell>
        </row>
        <row r="331">
          <cell r="B331">
            <v>39410</v>
          </cell>
          <cell r="D331">
            <v>-4.8374999999998636</v>
          </cell>
          <cell r="E331">
            <v>3232.4915681818184</v>
          </cell>
          <cell r="F331">
            <v>3.52</v>
          </cell>
          <cell r="G331">
            <v>0.32803839567847487</v>
          </cell>
          <cell r="H331" t="str">
            <v>&lt;=esp.prom.</v>
          </cell>
        </row>
        <row r="333">
          <cell r="C333">
            <v>39417</v>
          </cell>
          <cell r="D333">
            <v>-4.8374999999998636</v>
          </cell>
          <cell r="E333">
            <v>3233.0268434343434</v>
          </cell>
          <cell r="G333">
            <v>5.2499999999998179</v>
          </cell>
          <cell r="H333">
            <v>3232.8250934343432</v>
          </cell>
          <cell r="I333">
            <v>-0.5</v>
          </cell>
          <cell r="J333">
            <v>333</v>
          </cell>
        </row>
        <row r="334">
          <cell r="C334">
            <v>39419</v>
          </cell>
          <cell r="D334">
            <v>0</v>
          </cell>
          <cell r="E334">
            <v>3232.9300934343432</v>
          </cell>
          <cell r="F334">
            <v>15639.532999999999</v>
          </cell>
          <cell r="G334">
            <v>7.2499999999998179</v>
          </cell>
          <cell r="H334">
            <v>3231.8250934343432</v>
          </cell>
          <cell r="I334">
            <v>3235.4500934343432</v>
          </cell>
          <cell r="J334">
            <v>334</v>
          </cell>
        </row>
        <row r="335">
          <cell r="B335">
            <v>335</v>
          </cell>
          <cell r="C335">
            <v>34</v>
          </cell>
          <cell r="D335">
            <v>5.2499999999998179</v>
          </cell>
          <cell r="E335">
            <v>3232.8250934343432</v>
          </cell>
          <cell r="F335">
            <v>32612.14</v>
          </cell>
          <cell r="G335">
            <v>0</v>
          </cell>
          <cell r="H335">
            <v>3232.6240000000003</v>
          </cell>
          <cell r="I335">
            <v>-2.246575342472984E-2</v>
          </cell>
          <cell r="J335">
            <v>335</v>
          </cell>
        </row>
        <row r="336">
          <cell r="B336">
            <v>39421</v>
          </cell>
          <cell r="C336">
            <v>39421</v>
          </cell>
          <cell r="D336">
            <v>5.9180958321017698</v>
          </cell>
          <cell r="E336">
            <v>3232.4910455182921</v>
          </cell>
          <cell r="F336">
            <v>34771.864999999998</v>
          </cell>
          <cell r="G336">
            <v>5.2499999999998179</v>
          </cell>
          <cell r="H336">
            <v>3232.5060547945204</v>
          </cell>
          <cell r="I336">
            <v>3232.6240000000003</v>
          </cell>
          <cell r="J336">
            <v>336</v>
          </cell>
        </row>
        <row r="337">
          <cell r="C337">
            <v>39423</v>
          </cell>
          <cell r="D337">
            <v>0</v>
          </cell>
          <cell r="E337">
            <v>3232.6240000000003</v>
          </cell>
          <cell r="F337">
            <v>15641.28</v>
          </cell>
          <cell r="G337">
            <v>-4.8374999999998636</v>
          </cell>
          <cell r="H337">
            <v>3233.0268434343434</v>
          </cell>
          <cell r="I337">
            <v>0.66666666666666663</v>
          </cell>
          <cell r="J337">
            <v>337</v>
          </cell>
        </row>
        <row r="338">
          <cell r="B338">
            <v>39419</v>
          </cell>
          <cell r="C338">
            <v>39420</v>
          </cell>
          <cell r="D338">
            <v>-5.2632715931383176</v>
          </cell>
          <cell r="E338">
            <v>3232.7429957055842</v>
          </cell>
          <cell r="F338">
            <v>-1373.211</v>
          </cell>
          <cell r="G338">
            <v>-6.3374999999998636</v>
          </cell>
          <cell r="H338">
            <v>3232.0268434343434</v>
          </cell>
          <cell r="I338">
            <v>3236.2518434343433</v>
          </cell>
          <cell r="J338">
            <v>338</v>
          </cell>
        </row>
        <row r="339">
          <cell r="D339">
            <v>-4.8374999999998636</v>
          </cell>
          <cell r="E339">
            <v>3233.0268434343434</v>
          </cell>
          <cell r="F339">
            <v>3.26</v>
          </cell>
          <cell r="G339">
            <v>0</v>
          </cell>
          <cell r="H339">
            <v>3232.6240000000003</v>
          </cell>
          <cell r="I339">
            <v>-2.2608695652207019E-2</v>
          </cell>
          <cell r="J339">
            <v>339</v>
          </cell>
        </row>
        <row r="340">
          <cell r="D340">
            <v>-4.8374999999998636</v>
          </cell>
          <cell r="E340">
            <v>3233.0268434343434</v>
          </cell>
          <cell r="F340">
            <v>3.26</v>
          </cell>
          <cell r="G340">
            <v>-4.8374999999998636</v>
          </cell>
          <cell r="H340">
            <v>3232.7333695652178</v>
          </cell>
          <cell r="I340">
            <v>3232.6240000000003</v>
          </cell>
          <cell r="J340">
            <v>340</v>
          </cell>
        </row>
        <row r="341">
          <cell r="B341">
            <v>39420</v>
          </cell>
          <cell r="D341">
            <v>-4.8374999999998636</v>
          </cell>
          <cell r="E341">
            <v>3233.0268434343434</v>
          </cell>
          <cell r="F341">
            <v>3.26</v>
          </cell>
          <cell r="G341">
            <v>0.30655134895724229</v>
          </cell>
          <cell r="H341" t="str">
            <v>&lt;=esp.prom.</v>
          </cell>
        </row>
        <row r="343">
          <cell r="C343">
            <v>39427</v>
          </cell>
          <cell r="D343">
            <v>-4.6374999999998634</v>
          </cell>
          <cell r="E343">
            <v>3233.495869949495</v>
          </cell>
          <cell r="G343">
            <v>5.0999999999998176</v>
          </cell>
          <cell r="H343">
            <v>3233.3474949494953</v>
          </cell>
          <cell r="I343">
            <v>-0.5</v>
          </cell>
          <cell r="J343">
            <v>343</v>
          </cell>
        </row>
        <row r="344">
          <cell r="C344">
            <v>39429</v>
          </cell>
          <cell r="D344">
            <v>0</v>
          </cell>
          <cell r="E344">
            <v>3233.4494949494951</v>
          </cell>
          <cell r="F344">
            <v>14995.23</v>
          </cell>
          <cell r="G344">
            <v>7.0999999999998176</v>
          </cell>
          <cell r="H344">
            <v>3232.3474949494953</v>
          </cell>
          <cell r="I344">
            <v>3235.897494949495</v>
          </cell>
          <cell r="J344">
            <v>344</v>
          </cell>
        </row>
        <row r="345">
          <cell r="B345">
            <v>345</v>
          </cell>
          <cell r="C345">
            <v>35</v>
          </cell>
          <cell r="D345">
            <v>5.0999999999998176</v>
          </cell>
          <cell r="E345">
            <v>3233.3474949494953</v>
          </cell>
          <cell r="F345">
            <v>31485.562000000002</v>
          </cell>
          <cell r="G345">
            <v>0</v>
          </cell>
          <cell r="H345">
            <v>3233.1190000000001</v>
          </cell>
          <cell r="I345">
            <v>-1.7947162426686369E-2</v>
          </cell>
          <cell r="J345">
            <v>345</v>
          </cell>
        </row>
        <row r="346">
          <cell r="B346">
            <v>39431</v>
          </cell>
          <cell r="C346">
            <v>39431</v>
          </cell>
          <cell r="D346">
            <v>5.7638804980010088</v>
          </cell>
          <cell r="E346">
            <v>3233.0155547004947</v>
          </cell>
          <cell r="F346">
            <v>33632.008000000002</v>
          </cell>
          <cell r="G346">
            <v>5.0999999999998176</v>
          </cell>
          <cell r="H346">
            <v>3233.027469471624</v>
          </cell>
          <cell r="I346">
            <v>3233.1190000000001</v>
          </cell>
          <cell r="J346">
            <v>346</v>
          </cell>
        </row>
        <row r="347">
          <cell r="C347">
            <v>39433</v>
          </cell>
          <cell r="D347">
            <v>0</v>
          </cell>
          <cell r="E347">
            <v>3233.1190000000001</v>
          </cell>
          <cell r="F347">
            <v>14996.995000000001</v>
          </cell>
          <cell r="G347">
            <v>-4.6374999999998634</v>
          </cell>
          <cell r="H347">
            <v>3233.495869949495</v>
          </cell>
          <cell r="I347">
            <v>0.66666666666666663</v>
          </cell>
          <cell r="J347">
            <v>347</v>
          </cell>
        </row>
        <row r="348">
          <cell r="B348">
            <v>39429</v>
          </cell>
          <cell r="C348">
            <v>39430</v>
          </cell>
          <cell r="D348">
            <v>-5.1238343192136124</v>
          </cell>
          <cell r="E348">
            <v>3233.1716470700194</v>
          </cell>
          <cell r="F348">
            <v>-1569.106</v>
          </cell>
          <cell r="G348">
            <v>-6.1374999999998634</v>
          </cell>
          <cell r="H348">
            <v>3232.495869949495</v>
          </cell>
          <cell r="I348">
            <v>3236.5875366161617</v>
          </cell>
          <cell r="J348">
            <v>348</v>
          </cell>
        </row>
        <row r="349">
          <cell r="D349">
            <v>-4.6374999999998634</v>
          </cell>
          <cell r="E349">
            <v>3233.495869949495</v>
          </cell>
          <cell r="F349">
            <v>3.375</v>
          </cell>
          <cell r="G349">
            <v>0</v>
          </cell>
          <cell r="H349">
            <v>3233.1190000000001</v>
          </cell>
          <cell r="I349">
            <v>-1.0274936061412727E-2</v>
          </cell>
          <cell r="J349">
            <v>349</v>
          </cell>
        </row>
        <row r="350">
          <cell r="D350">
            <v>-4.6374999999998634</v>
          </cell>
          <cell r="E350">
            <v>3233.495869949495</v>
          </cell>
          <cell r="F350">
            <v>3.375</v>
          </cell>
          <cell r="G350">
            <v>-4.6374999999998634</v>
          </cell>
          <cell r="H350">
            <v>3233.1666500159849</v>
          </cell>
          <cell r="I350">
            <v>3233.1190000000001</v>
          </cell>
          <cell r="J350">
            <v>350</v>
          </cell>
        </row>
        <row r="351">
          <cell r="B351">
            <v>39430</v>
          </cell>
          <cell r="D351">
            <v>-4.6374999999998634</v>
          </cell>
          <cell r="E351">
            <v>3233.495869949495</v>
          </cell>
          <cell r="F351">
            <v>3.375</v>
          </cell>
          <cell r="G351">
            <v>0.32726931863838277</v>
          </cell>
          <cell r="H351" t="str">
            <v>&lt;=esp.prom.</v>
          </cell>
        </row>
        <row r="353">
          <cell r="C353">
            <v>39437</v>
          </cell>
          <cell r="D353">
            <v>-4.4374999999998632</v>
          </cell>
          <cell r="E353">
            <v>3233.9530227272726</v>
          </cell>
          <cell r="G353">
            <v>4.9499999999998181</v>
          </cell>
          <cell r="H353">
            <v>3233.8540227272724</v>
          </cell>
          <cell r="I353">
            <v>-0.5</v>
          </cell>
          <cell r="J353">
            <v>353</v>
          </cell>
        </row>
        <row r="354">
          <cell r="C354">
            <v>39439</v>
          </cell>
          <cell r="D354">
            <v>0</v>
          </cell>
          <cell r="E354">
            <v>3233.9530227272726</v>
          </cell>
          <cell r="F354">
            <v>14350.666999999999</v>
          </cell>
          <cell r="G354">
            <v>6.9499999999998181</v>
          </cell>
          <cell r="H354">
            <v>3232.8540227272724</v>
          </cell>
          <cell r="I354">
            <v>3236.3290227272723</v>
          </cell>
          <cell r="J354">
            <v>354</v>
          </cell>
        </row>
        <row r="355">
          <cell r="B355">
            <v>355</v>
          </cell>
          <cell r="C355">
            <v>36</v>
          </cell>
          <cell r="D355">
            <v>4.9499999999998181</v>
          </cell>
          <cell r="E355">
            <v>3233.8540227272724</v>
          </cell>
          <cell r="F355">
            <v>30358.489000000001</v>
          </cell>
          <cell r="G355">
            <v>0</v>
          </cell>
          <cell r="H355">
            <v>3233.614</v>
          </cell>
          <cell r="I355">
            <v>-1.3428571428541139E-2</v>
          </cell>
          <cell r="J355">
            <v>355</v>
          </cell>
        </row>
        <row r="356">
          <cell r="B356">
            <v>39441</v>
          </cell>
          <cell r="C356">
            <v>39441</v>
          </cell>
          <cell r="D356">
            <v>5.5799057812404307</v>
          </cell>
          <cell r="E356">
            <v>3233.5390698366523</v>
          </cell>
          <cell r="F356">
            <v>32395.413</v>
          </cell>
          <cell r="G356">
            <v>4.9499999999998181</v>
          </cell>
          <cell r="H356">
            <v>3233.5475285714288</v>
          </cell>
          <cell r="I356">
            <v>3233.614</v>
          </cell>
          <cell r="J356">
            <v>356</v>
          </cell>
        </row>
        <row r="357">
          <cell r="C357">
            <v>39443</v>
          </cell>
          <cell r="D357">
            <v>0</v>
          </cell>
          <cell r="E357">
            <v>3233.614</v>
          </cell>
          <cell r="F357">
            <v>14352.361000000001</v>
          </cell>
          <cell r="G357">
            <v>-4.4374999999998632</v>
          </cell>
          <cell r="H357">
            <v>3233.9530227272726</v>
          </cell>
          <cell r="I357">
            <v>0.66666666666666663</v>
          </cell>
          <cell r="J357">
            <v>357</v>
          </cell>
        </row>
        <row r="358">
          <cell r="B358">
            <v>39439</v>
          </cell>
          <cell r="C358">
            <v>39440</v>
          </cell>
          <cell r="D358">
            <v>-4.9613559253839137</v>
          </cell>
          <cell r="E358">
            <v>3233.6037854436831</v>
          </cell>
          <cell r="F358">
            <v>-1690.7239999999999</v>
          </cell>
          <cell r="G358">
            <v>-5.9374999999998632</v>
          </cell>
          <cell r="H358">
            <v>3232.9530227272726</v>
          </cell>
          <cell r="I358">
            <v>3236.9113560606056</v>
          </cell>
          <cell r="J358">
            <v>358</v>
          </cell>
        </row>
        <row r="359">
          <cell r="D359">
            <v>-4.4374999999998632</v>
          </cell>
          <cell r="E359">
            <v>3233.9530227272726</v>
          </cell>
          <cell r="F359">
            <v>3.31</v>
          </cell>
          <cell r="G359">
            <v>0</v>
          </cell>
          <cell r="H359">
            <v>3233.614</v>
          </cell>
          <cell r="I359">
            <v>2.0588235294243667E-3</v>
          </cell>
          <cell r="J359">
            <v>359</v>
          </cell>
        </row>
        <row r="360">
          <cell r="D360">
            <v>-4.4374999999998632</v>
          </cell>
          <cell r="E360">
            <v>3233.9530227272726</v>
          </cell>
          <cell r="F360">
            <v>3.31</v>
          </cell>
          <cell r="G360">
            <v>-4.4374999999998632</v>
          </cell>
          <cell r="H360">
            <v>3233.6048639705882</v>
          </cell>
          <cell r="I360">
            <v>3233.614</v>
          </cell>
          <cell r="J360">
            <v>360</v>
          </cell>
        </row>
        <row r="361">
          <cell r="B361">
            <v>39440</v>
          </cell>
          <cell r="D361">
            <v>-4.4374999999998632</v>
          </cell>
          <cell r="E361">
            <v>3233.9530227272726</v>
          </cell>
          <cell r="F361">
            <v>3.31</v>
          </cell>
          <cell r="G361">
            <v>0.33218320824216641</v>
          </cell>
          <cell r="H361" t="str">
            <v>&lt;=esp.prom.</v>
          </cell>
        </row>
        <row r="363">
          <cell r="C363">
            <v>39447</v>
          </cell>
          <cell r="D363">
            <v>-4.2374999999998639</v>
          </cell>
          <cell r="E363">
            <v>3234.3983017676765</v>
          </cell>
          <cell r="G363">
            <v>4.9499999999998181</v>
          </cell>
          <cell r="H363">
            <v>3234.3416767676763</v>
          </cell>
          <cell r="I363">
            <v>-0.5</v>
          </cell>
          <cell r="J363">
            <v>363</v>
          </cell>
        </row>
        <row r="364">
          <cell r="C364">
            <v>39449</v>
          </cell>
          <cell r="D364">
            <v>0</v>
          </cell>
          <cell r="E364">
            <v>3234.4406767676765</v>
          </cell>
          <cell r="F364">
            <v>13705.852999999999</v>
          </cell>
          <cell r="G364">
            <v>6.9499999999998181</v>
          </cell>
          <cell r="H364">
            <v>3233.3416767676763</v>
          </cell>
          <cell r="I364">
            <v>3236.8166767676762</v>
          </cell>
          <cell r="J364">
            <v>364</v>
          </cell>
        </row>
        <row r="365">
          <cell r="B365">
            <v>365</v>
          </cell>
          <cell r="C365">
            <v>37</v>
          </cell>
          <cell r="D365">
            <v>4.9499999999998181</v>
          </cell>
          <cell r="E365">
            <v>3234.3416767676763</v>
          </cell>
          <cell r="F365">
            <v>29716.089</v>
          </cell>
          <cell r="G365">
            <v>0</v>
          </cell>
          <cell r="H365">
            <v>3234.0990000000002</v>
          </cell>
          <cell r="I365">
            <v>-1.3142857142891999E-2</v>
          </cell>
          <cell r="J365">
            <v>365</v>
          </cell>
        </row>
        <row r="366">
          <cell r="B366">
            <v>39451</v>
          </cell>
          <cell r="C366">
            <v>39451</v>
          </cell>
          <cell r="D366">
            <v>5.5820825627152688</v>
          </cell>
          <cell r="E366">
            <v>3234.0256354863186</v>
          </cell>
          <cell r="F366">
            <v>31760.36</v>
          </cell>
          <cell r="G366">
            <v>4.9499999999998181</v>
          </cell>
          <cell r="H366">
            <v>3234.0339428571428</v>
          </cell>
          <cell r="I366">
            <v>3234.0990000000002</v>
          </cell>
          <cell r="J366">
            <v>366</v>
          </cell>
        </row>
        <row r="367">
          <cell r="C367">
            <v>39453</v>
          </cell>
          <cell r="D367">
            <v>0</v>
          </cell>
          <cell r="E367">
            <v>3234.0990000000002</v>
          </cell>
          <cell r="F367">
            <v>13707.557000000001</v>
          </cell>
          <cell r="G367">
            <v>-4.2374999999998639</v>
          </cell>
          <cell r="H367">
            <v>3234.3983017676765</v>
          </cell>
          <cell r="I367">
            <v>0.66666666666666663</v>
          </cell>
          <cell r="J367">
            <v>367</v>
          </cell>
        </row>
        <row r="368">
          <cell r="B368">
            <v>39449</v>
          </cell>
          <cell r="C368">
            <v>39450</v>
          </cell>
          <cell r="D368">
            <v>-4.7205631378245716</v>
          </cell>
          <cell r="E368">
            <v>3234.0762596757932</v>
          </cell>
          <cell r="F368">
            <v>-1559.1579999999999</v>
          </cell>
          <cell r="G368">
            <v>-5.7374999999998639</v>
          </cell>
          <cell r="H368">
            <v>3233.3983017676765</v>
          </cell>
          <cell r="I368">
            <v>3237.2233017676763</v>
          </cell>
          <cell r="J368">
            <v>368</v>
          </cell>
        </row>
        <row r="369">
          <cell r="D369">
            <v>-4.2374999999998639</v>
          </cell>
          <cell r="E369">
            <v>3234.3983017676765</v>
          </cell>
          <cell r="F369">
            <v>3.1829999999999998</v>
          </cell>
          <cell r="G369">
            <v>0</v>
          </cell>
          <cell r="H369">
            <v>3234.0990000000002</v>
          </cell>
          <cell r="I369">
            <v>4.8172905526292385E-3</v>
          </cell>
          <cell r="J369">
            <v>369</v>
          </cell>
        </row>
        <row r="370">
          <cell r="D370">
            <v>-4.2374999999998639</v>
          </cell>
          <cell r="E370">
            <v>3234.3983017676765</v>
          </cell>
          <cell r="F370">
            <v>3.1829999999999998</v>
          </cell>
          <cell r="G370">
            <v>-4.2374999999998639</v>
          </cell>
          <cell r="H370">
            <v>3234.0785867312834</v>
          </cell>
          <cell r="I370">
            <v>3234.0990000000002</v>
          </cell>
          <cell r="J370">
            <v>370</v>
          </cell>
        </row>
        <row r="371">
          <cell r="B371">
            <v>39450</v>
          </cell>
          <cell r="D371">
            <v>-4.2374999999998639</v>
          </cell>
          <cell r="E371">
            <v>3234.3983017676765</v>
          </cell>
          <cell r="F371">
            <v>3.1829999999999998</v>
          </cell>
          <cell r="G371">
            <v>0.32662659878544559</v>
          </cell>
          <cell r="H371" t="str">
            <v>&lt;=esp.prom.</v>
          </cell>
        </row>
        <row r="373">
          <cell r="C373">
            <v>39457</v>
          </cell>
          <cell r="D373">
            <v>-4.0374999999998629</v>
          </cell>
          <cell r="E373">
            <v>3234.8317070707067</v>
          </cell>
          <cell r="G373">
            <v>4.9499999999998181</v>
          </cell>
          <cell r="H373">
            <v>3234.8134570707066</v>
          </cell>
          <cell r="I373">
            <v>-0.5</v>
          </cell>
          <cell r="J373">
            <v>373</v>
          </cell>
        </row>
        <row r="374">
          <cell r="C374">
            <v>39459</v>
          </cell>
          <cell r="D374">
            <v>0</v>
          </cell>
          <cell r="E374">
            <v>3234.9124570707068</v>
          </cell>
          <cell r="F374">
            <v>13060.796</v>
          </cell>
          <cell r="G374">
            <v>6.9499999999998181</v>
          </cell>
          <cell r="H374">
            <v>3233.8134570707066</v>
          </cell>
          <cell r="I374">
            <v>3237.2884570707065</v>
          </cell>
          <cell r="J374">
            <v>374</v>
          </cell>
        </row>
        <row r="375">
          <cell r="B375">
            <v>375</v>
          </cell>
          <cell r="C375">
            <v>38</v>
          </cell>
          <cell r="D375">
            <v>4.9499999999998181</v>
          </cell>
          <cell r="E375">
            <v>3234.8134570707066</v>
          </cell>
          <cell r="F375">
            <v>29073.367999999999</v>
          </cell>
          <cell r="G375">
            <v>0</v>
          </cell>
          <cell r="H375">
            <v>3234.5840000000003</v>
          </cell>
          <cell r="I375">
            <v>-1.2857142857150995E-2</v>
          </cell>
          <cell r="J375">
            <v>375</v>
          </cell>
        </row>
        <row r="376">
          <cell r="B376">
            <v>39461</v>
          </cell>
          <cell r="C376">
            <v>39461</v>
          </cell>
          <cell r="D376">
            <v>5.5516714061418773</v>
          </cell>
          <cell r="E376">
            <v>3234.5126213676353</v>
          </cell>
          <cell r="F376">
            <v>31019.572</v>
          </cell>
          <cell r="G376">
            <v>4.9499999999998181</v>
          </cell>
          <cell r="H376">
            <v>3234.5203571428574</v>
          </cell>
          <cell r="I376">
            <v>3234.5840000000003</v>
          </cell>
          <cell r="J376">
            <v>376</v>
          </cell>
        </row>
        <row r="377">
          <cell r="C377">
            <v>39463</v>
          </cell>
          <cell r="D377">
            <v>0</v>
          </cell>
          <cell r="E377">
            <v>3234.5840000000003</v>
          </cell>
          <cell r="F377">
            <v>13062.423000000001</v>
          </cell>
          <cell r="G377">
            <v>-4.0374999999998629</v>
          </cell>
          <cell r="H377">
            <v>3234.8317070707067</v>
          </cell>
          <cell r="I377">
            <v>0.66666666666666663</v>
          </cell>
          <cell r="J377">
            <v>377</v>
          </cell>
        </row>
        <row r="378">
          <cell r="B378">
            <v>39459</v>
          </cell>
          <cell r="C378">
            <v>39460</v>
          </cell>
          <cell r="D378">
            <v>-4.4597394636005188</v>
          </cell>
          <cell r="E378">
            <v>3234.5502140949729</v>
          </cell>
          <cell r="F378">
            <v>-1362.904</v>
          </cell>
          <cell r="G378">
            <v>-5.5374999999998629</v>
          </cell>
          <cell r="H378">
            <v>3233.8317070707067</v>
          </cell>
          <cell r="I378">
            <v>3237.5233737373733</v>
          </cell>
          <cell r="J378">
            <v>378</v>
          </cell>
        </row>
        <row r="379">
          <cell r="D379">
            <v>-4.0374999999998629</v>
          </cell>
          <cell r="E379">
            <v>3234.8317070707067</v>
          </cell>
          <cell r="F379">
            <v>2.91</v>
          </cell>
          <cell r="G379">
            <v>0</v>
          </cell>
          <cell r="H379">
            <v>3234.5840000000003</v>
          </cell>
          <cell r="I379">
            <v>7.5757575757755807E-3</v>
          </cell>
          <cell r="J379">
            <v>379</v>
          </cell>
        </row>
        <row r="380">
          <cell r="D380">
            <v>-4.0374999999998629</v>
          </cell>
          <cell r="E380">
            <v>3234.8317070707067</v>
          </cell>
          <cell r="F380">
            <v>2.91</v>
          </cell>
          <cell r="G380">
            <v>-4.0374999999998629</v>
          </cell>
          <cell r="H380">
            <v>3234.5534128787881</v>
          </cell>
          <cell r="I380">
            <v>3234.5840000000003</v>
          </cell>
          <cell r="J380">
            <v>380</v>
          </cell>
        </row>
        <row r="381">
          <cell r="B381">
            <v>39460</v>
          </cell>
          <cell r="D381">
            <v>-4.0374999999998629</v>
          </cell>
          <cell r="E381">
            <v>3234.8317070707067</v>
          </cell>
          <cell r="F381">
            <v>2.91</v>
          </cell>
          <cell r="G381">
            <v>0.30633334931156564</v>
          </cell>
          <cell r="H381" t="str">
            <v>&lt;=esp.prom.</v>
          </cell>
        </row>
        <row r="383">
          <cell r="C383">
            <v>39467</v>
          </cell>
          <cell r="D383">
            <v>-4.2374999999998639</v>
          </cell>
          <cell r="E383">
            <v>3235.2836136363635</v>
          </cell>
          <cell r="G383">
            <v>4.9499999999998181</v>
          </cell>
          <cell r="H383">
            <v>3235.2693636363633</v>
          </cell>
          <cell r="I383">
            <v>-0.5</v>
          </cell>
          <cell r="J383">
            <v>383</v>
          </cell>
        </row>
        <row r="384">
          <cell r="C384">
            <v>39469</v>
          </cell>
          <cell r="D384">
            <v>0</v>
          </cell>
          <cell r="E384">
            <v>3235.3683636363635</v>
          </cell>
          <cell r="F384">
            <v>13709.694</v>
          </cell>
          <cell r="G384">
            <v>6.9499999999998181</v>
          </cell>
          <cell r="H384">
            <v>3234.2693636363633</v>
          </cell>
          <cell r="I384">
            <v>3237.7443636363632</v>
          </cell>
          <cell r="J384">
            <v>384</v>
          </cell>
        </row>
        <row r="385">
          <cell r="B385">
            <v>385</v>
          </cell>
          <cell r="C385">
            <v>39</v>
          </cell>
          <cell r="D385">
            <v>4.9499999999998181</v>
          </cell>
          <cell r="E385">
            <v>3235.2693636363633</v>
          </cell>
          <cell r="F385">
            <v>29724.522000000001</v>
          </cell>
          <cell r="G385">
            <v>0</v>
          </cell>
          <cell r="H385">
            <v>3235.0410000000002</v>
          </cell>
          <cell r="I385">
            <v>-1.3234126984139755E-2</v>
          </cell>
          <cell r="J385">
            <v>385</v>
          </cell>
        </row>
        <row r="386">
          <cell r="B386">
            <v>39471</v>
          </cell>
          <cell r="C386">
            <v>39471</v>
          </cell>
          <cell r="D386">
            <v>5.553724667700731</v>
          </cell>
          <cell r="E386">
            <v>3234.967501302513</v>
          </cell>
          <cell r="F386">
            <v>31677.643</v>
          </cell>
          <cell r="G386">
            <v>4.9499999999998181</v>
          </cell>
          <cell r="H386">
            <v>3234.9754910714287</v>
          </cell>
          <cell r="I386">
            <v>3235.0410000000002</v>
          </cell>
          <cell r="J386">
            <v>386</v>
          </cell>
        </row>
        <row r="387">
          <cell r="C387">
            <v>39473</v>
          </cell>
          <cell r="D387">
            <v>0</v>
          </cell>
          <cell r="E387">
            <v>3235.0410000000002</v>
          </cell>
          <cell r="F387">
            <v>13711.32</v>
          </cell>
          <cell r="G387">
            <v>-4.2374999999998639</v>
          </cell>
          <cell r="H387">
            <v>3235.2836136363635</v>
          </cell>
          <cell r="I387">
            <v>0.66666666666666663</v>
          </cell>
          <cell r="J387">
            <v>387</v>
          </cell>
        </row>
        <row r="388">
          <cell r="B388">
            <v>39469</v>
          </cell>
          <cell r="C388">
            <v>39470</v>
          </cell>
          <cell r="D388">
            <v>-4.637400847836501</v>
          </cell>
          <cell r="E388">
            <v>3235.017013071139</v>
          </cell>
          <cell r="F388">
            <v>-1290.806</v>
          </cell>
          <cell r="G388">
            <v>-5.7374999999998639</v>
          </cell>
          <cell r="H388">
            <v>3234.2836136363635</v>
          </cell>
          <cell r="I388">
            <v>3238.1086136363633</v>
          </cell>
          <cell r="J388">
            <v>388</v>
          </cell>
        </row>
        <row r="389">
          <cell r="D389">
            <v>-4.2374999999998639</v>
          </cell>
          <cell r="E389">
            <v>3235.2836136363635</v>
          </cell>
          <cell r="F389">
            <v>2.9329999999999998</v>
          </cell>
          <cell r="G389">
            <v>0</v>
          </cell>
          <cell r="H389">
            <v>3235.0410000000002</v>
          </cell>
          <cell r="I389">
            <v>5.1724941725440812E-3</v>
          </cell>
          <cell r="J389">
            <v>389</v>
          </cell>
        </row>
        <row r="390">
          <cell r="D390">
            <v>-4.2374999999998639</v>
          </cell>
          <cell r="E390">
            <v>3235.2836136363635</v>
          </cell>
          <cell r="F390">
            <v>2.9329999999999998</v>
          </cell>
          <cell r="G390">
            <v>-4.2374999999998639</v>
          </cell>
          <cell r="H390">
            <v>3235.019081555944</v>
          </cell>
          <cell r="I390">
            <v>3235.0410000000002</v>
          </cell>
          <cell r="J390">
            <v>390</v>
          </cell>
        </row>
        <row r="391">
          <cell r="B391">
            <v>39470</v>
          </cell>
          <cell r="D391">
            <v>-4.2374999999998639</v>
          </cell>
          <cell r="E391">
            <v>3235.2836136363635</v>
          </cell>
          <cell r="F391">
            <v>2.9329999999999998</v>
          </cell>
          <cell r="G391">
            <v>0.30270464720508189</v>
          </cell>
          <cell r="H391" t="str">
            <v>&lt;=esp.prom.</v>
          </cell>
        </row>
        <row r="393">
          <cell r="C393">
            <v>39476.65</v>
          </cell>
          <cell r="D393">
            <v>-4.4304999999998929</v>
          </cell>
          <cell r="E393">
            <v>3235.7046533833968</v>
          </cell>
          <cell r="G393">
            <v>4.9499999999998181</v>
          </cell>
          <cell r="H393">
            <v>3235.6942633833964</v>
          </cell>
          <cell r="I393">
            <v>-0.5</v>
          </cell>
          <cell r="J393">
            <v>393</v>
          </cell>
        </row>
        <row r="394">
          <cell r="C394">
            <v>39478.65</v>
          </cell>
          <cell r="D394">
            <v>0</v>
          </cell>
          <cell r="E394">
            <v>3235.7932633833966</v>
          </cell>
          <cell r="F394">
            <v>14335.986000000001</v>
          </cell>
          <cell r="G394">
            <v>6.9499999999998181</v>
          </cell>
          <cell r="H394">
            <v>3234.6942633833964</v>
          </cell>
          <cell r="I394">
            <v>3238.1692633833964</v>
          </cell>
          <cell r="J394">
            <v>394</v>
          </cell>
        </row>
        <row r="395">
          <cell r="B395">
            <v>395</v>
          </cell>
          <cell r="C395">
            <v>40</v>
          </cell>
          <cell r="D395">
            <v>4.9499999999998181</v>
          </cell>
          <cell r="E395">
            <v>3235.6942633833964</v>
          </cell>
          <cell r="F395">
            <v>30352.918000000001</v>
          </cell>
          <cell r="G395">
            <v>0</v>
          </cell>
          <cell r="H395">
            <v>3235.4820050000003</v>
          </cell>
          <cell r="I395">
            <v>-1.359791666662695E-2</v>
          </cell>
          <cell r="J395">
            <v>395</v>
          </cell>
        </row>
        <row r="396">
          <cell r="B396">
            <v>39480.65</v>
          </cell>
          <cell r="C396">
            <v>39480.65</v>
          </cell>
          <cell r="D396">
            <v>5.5247674207724309</v>
          </cell>
          <cell r="E396">
            <v>3235.4068796730103</v>
          </cell>
          <cell r="F396">
            <v>32212.607</v>
          </cell>
          <cell r="G396">
            <v>4.9499999999998181</v>
          </cell>
          <cell r="H396">
            <v>3235.4146953125005</v>
          </cell>
          <cell r="I396">
            <v>3235.4820050000003</v>
          </cell>
          <cell r="J396">
            <v>396</v>
          </cell>
        </row>
        <row r="397">
          <cell r="C397">
            <v>39482.65</v>
          </cell>
          <cell r="D397">
            <v>0</v>
          </cell>
          <cell r="E397">
            <v>3235.4820050000003</v>
          </cell>
          <cell r="F397">
            <v>14337.529</v>
          </cell>
          <cell r="G397">
            <v>-4.4304999999998929</v>
          </cell>
          <cell r="H397">
            <v>3235.7046533833968</v>
          </cell>
          <cell r="I397">
            <v>0.66666666666666663</v>
          </cell>
          <cell r="J397">
            <v>397</v>
          </cell>
        </row>
        <row r="398">
          <cell r="B398">
            <v>39478.65</v>
          </cell>
          <cell r="C398">
            <v>39479.65</v>
          </cell>
          <cell r="D398">
            <v>-4.7849522543970062</v>
          </cell>
          <cell r="E398">
            <v>3235.4683518804654</v>
          </cell>
          <cell r="F398">
            <v>-1144.0650000000001</v>
          </cell>
          <cell r="G398">
            <v>-5.9304999999998929</v>
          </cell>
          <cell r="H398">
            <v>3234.7046533833968</v>
          </cell>
          <cell r="I398">
            <v>3238.6583200500636</v>
          </cell>
          <cell r="J398">
            <v>398</v>
          </cell>
        </row>
        <row r="399">
          <cell r="D399">
            <v>-4.4304999999998929</v>
          </cell>
          <cell r="E399">
            <v>3235.7046533833968</v>
          </cell>
          <cell r="F399">
            <v>2.7959999999999998</v>
          </cell>
          <cell r="G399">
            <v>0</v>
          </cell>
          <cell r="H399">
            <v>3235.4820050000003</v>
          </cell>
          <cell r="I399">
            <v>2.85334498837748E-3</v>
          </cell>
          <cell r="J399">
            <v>399</v>
          </cell>
        </row>
        <row r="400">
          <cell r="D400">
            <v>-4.4304999999998929</v>
          </cell>
          <cell r="E400">
            <v>3235.7046533833968</v>
          </cell>
          <cell r="F400">
            <v>2.7959999999999998</v>
          </cell>
          <cell r="G400">
            <v>-4.4304999999998929</v>
          </cell>
          <cell r="H400">
            <v>3235.4693632550293</v>
          </cell>
          <cell r="I400">
            <v>3235.4820050000003</v>
          </cell>
          <cell r="J400">
            <v>400</v>
          </cell>
        </row>
        <row r="401">
          <cell r="B401">
            <v>39479.65</v>
          </cell>
          <cell r="D401">
            <v>-4.4304999999998929</v>
          </cell>
          <cell r="E401">
            <v>3235.7046533833968</v>
          </cell>
          <cell r="F401">
            <v>2.7959999999999998</v>
          </cell>
          <cell r="G401">
            <v>0.28399886300161159</v>
          </cell>
          <cell r="H401" t="str">
            <v>&lt;=esp.prom.</v>
          </cell>
        </row>
        <row r="403">
          <cell r="C403">
            <v>39477</v>
          </cell>
          <cell r="D403">
            <v>-4.4374999999998632</v>
          </cell>
          <cell r="E403">
            <v>3235.7196464646468</v>
          </cell>
          <cell r="G403">
            <v>4.9499999999998181</v>
          </cell>
          <cell r="H403">
            <v>3235.7093964646465</v>
          </cell>
          <cell r="I403">
            <v>-0.5</v>
          </cell>
          <cell r="J403">
            <v>403</v>
          </cell>
        </row>
        <row r="404">
          <cell r="C404">
            <v>39479</v>
          </cell>
          <cell r="D404">
            <v>0</v>
          </cell>
          <cell r="E404">
            <v>3235.8083964646466</v>
          </cell>
          <cell r="F404">
            <v>14358.703</v>
          </cell>
          <cell r="G404">
            <v>6.9499999999998181</v>
          </cell>
          <cell r="H404">
            <v>3234.7093964646465</v>
          </cell>
          <cell r="I404">
            <v>3238.1843964646464</v>
          </cell>
          <cell r="J404">
            <v>404</v>
          </cell>
        </row>
        <row r="405">
          <cell r="B405">
            <v>405</v>
          </cell>
          <cell r="C405">
            <v>41</v>
          </cell>
          <cell r="D405">
            <v>4.9499999999998181</v>
          </cell>
          <cell r="E405">
            <v>3235.7093964646465</v>
          </cell>
          <cell r="F405">
            <v>30375.71</v>
          </cell>
          <cell r="G405">
            <v>0</v>
          </cell>
          <cell r="H405">
            <v>3235.498</v>
          </cell>
          <cell r="I405">
            <v>-1.3611111111128515E-2</v>
          </cell>
          <cell r="J405">
            <v>405</v>
          </cell>
        </row>
        <row r="406">
          <cell r="B406">
            <v>39481</v>
          </cell>
          <cell r="C406">
            <v>39481</v>
          </cell>
          <cell r="D406">
            <v>5.5231452157208487</v>
          </cell>
          <cell r="E406">
            <v>3235.4228238567862</v>
          </cell>
          <cell r="F406">
            <v>32230.159</v>
          </cell>
          <cell r="G406">
            <v>4.9499999999998181</v>
          </cell>
          <cell r="H406">
            <v>3235.430625</v>
          </cell>
          <cell r="I406">
            <v>3235.498</v>
          </cell>
          <cell r="J406">
            <v>406</v>
          </cell>
        </row>
        <row r="407">
          <cell r="C407">
            <v>39483</v>
          </cell>
          <cell r="D407">
            <v>0</v>
          </cell>
          <cell r="E407">
            <v>3235.498</v>
          </cell>
          <cell r="F407">
            <v>14360.241</v>
          </cell>
          <cell r="G407">
            <v>-4.4374999999998632</v>
          </cell>
          <cell r="H407">
            <v>3235.7196464646468</v>
          </cell>
          <cell r="I407">
            <v>0.66666666666666663</v>
          </cell>
          <cell r="J407">
            <v>407</v>
          </cell>
        </row>
        <row r="408">
          <cell r="B408">
            <v>39479</v>
          </cell>
          <cell r="C408">
            <v>39480</v>
          </cell>
          <cell r="D408">
            <v>-4.7898660636957073</v>
          </cell>
          <cell r="E408">
            <v>3235.4847357555159</v>
          </cell>
          <cell r="F408">
            <v>-1137.329</v>
          </cell>
          <cell r="G408">
            <v>-5.9374999999998632</v>
          </cell>
          <cell r="H408">
            <v>3234.7196464646468</v>
          </cell>
          <cell r="I408">
            <v>3238.6779797979798</v>
          </cell>
          <cell r="J408">
            <v>408</v>
          </cell>
        </row>
        <row r="409">
          <cell r="D409">
            <v>-4.4374999999998632</v>
          </cell>
          <cell r="E409">
            <v>3235.7196464646468</v>
          </cell>
          <cell r="F409">
            <v>2.7869999999999999</v>
          </cell>
          <cell r="G409">
            <v>0</v>
          </cell>
          <cell r="H409">
            <v>3235.498</v>
          </cell>
          <cell r="I409">
            <v>2.7692307692274492E-3</v>
          </cell>
          <cell r="J409">
            <v>409</v>
          </cell>
        </row>
        <row r="410">
          <cell r="D410">
            <v>-4.4374999999998632</v>
          </cell>
          <cell r="E410">
            <v>3235.7196464646468</v>
          </cell>
          <cell r="F410">
            <v>2.7869999999999999</v>
          </cell>
          <cell r="G410">
            <v>-4.4374999999998632</v>
          </cell>
          <cell r="H410">
            <v>3235.4857115384616</v>
          </cell>
          <cell r="I410">
            <v>3235.498</v>
          </cell>
          <cell r="J410">
            <v>410</v>
          </cell>
        </row>
        <row r="411">
          <cell r="B411">
            <v>39480</v>
          </cell>
          <cell r="D411">
            <v>-4.4374999999998632</v>
          </cell>
          <cell r="E411">
            <v>3235.7196464646468</v>
          </cell>
          <cell r="F411">
            <v>2.7869999999999999</v>
          </cell>
          <cell r="G411">
            <v>0.28293681930092363</v>
          </cell>
          <cell r="H411" t="str">
            <v>&lt;=esp.prom.</v>
          </cell>
        </row>
        <row r="413">
          <cell r="C413">
            <v>39487</v>
          </cell>
          <cell r="D413">
            <v>-4.6374999999998634</v>
          </cell>
          <cell r="E413">
            <v>3236.139805555556</v>
          </cell>
          <cell r="G413">
            <v>4.9499999999998181</v>
          </cell>
          <cell r="H413">
            <v>3236.1335555555556</v>
          </cell>
          <cell r="I413">
            <v>-0.5</v>
          </cell>
          <cell r="J413">
            <v>413</v>
          </cell>
        </row>
        <row r="414">
          <cell r="C414">
            <v>39489</v>
          </cell>
          <cell r="D414">
            <v>0</v>
          </cell>
          <cell r="E414">
            <v>3236.2325555555558</v>
          </cell>
          <cell r="F414">
            <v>15007.813</v>
          </cell>
          <cell r="G414">
            <v>6.9499999999998181</v>
          </cell>
          <cell r="H414">
            <v>3235.1335555555556</v>
          </cell>
          <cell r="I414">
            <v>3238.6085555555555</v>
          </cell>
          <cell r="J414">
            <v>414</v>
          </cell>
        </row>
        <row r="415">
          <cell r="B415">
            <v>415</v>
          </cell>
          <cell r="C415">
            <v>42</v>
          </cell>
          <cell r="D415">
            <v>4.9499999999998181</v>
          </cell>
          <cell r="E415">
            <v>3236.1335555555556</v>
          </cell>
          <cell r="F415">
            <v>31026.919000000002</v>
          </cell>
          <cell r="G415">
            <v>0</v>
          </cell>
          <cell r="H415">
            <v>3235.9345000000003</v>
          </cell>
          <cell r="I415">
            <v>-1.2361111111103482E-2</v>
          </cell>
          <cell r="J415">
            <v>415</v>
          </cell>
        </row>
        <row r="416">
          <cell r="B416">
            <v>39491</v>
          </cell>
          <cell r="C416">
            <v>39491</v>
          </cell>
          <cell r="D416">
            <v>5.4836798632860839</v>
          </cell>
          <cell r="E416">
            <v>3235.8667156239126</v>
          </cell>
          <cell r="F416">
            <v>32753.906999999999</v>
          </cell>
          <cell r="G416">
            <v>4.9499999999998181</v>
          </cell>
          <cell r="H416">
            <v>3235.8733125000003</v>
          </cell>
          <cell r="I416">
            <v>3235.9345000000003</v>
          </cell>
          <cell r="J416">
            <v>416</v>
          </cell>
        </row>
        <row r="417">
          <cell r="C417">
            <v>39493</v>
          </cell>
          <cell r="D417">
            <v>0</v>
          </cell>
          <cell r="E417">
            <v>3235.9345000000003</v>
          </cell>
          <cell r="F417">
            <v>15009.263999999999</v>
          </cell>
          <cell r="G417">
            <v>-4.6374999999998634</v>
          </cell>
          <cell r="H417">
            <v>3236.139805555556</v>
          </cell>
          <cell r="I417">
            <v>0.66666666666666663</v>
          </cell>
          <cell r="J417">
            <v>417</v>
          </cell>
        </row>
        <row r="418">
          <cell r="B418">
            <v>39489</v>
          </cell>
          <cell r="C418">
            <v>39490</v>
          </cell>
          <cell r="D418">
            <v>-5.0233695844430741</v>
          </cell>
          <cell r="E418">
            <v>3235.8825591659274</v>
          </cell>
          <cell r="F418">
            <v>-1245.9000000000001</v>
          </cell>
          <cell r="G418">
            <v>-6.1374999999998634</v>
          </cell>
          <cell r="H418">
            <v>3235.139805555556</v>
          </cell>
          <cell r="I418">
            <v>3239.2314722222227</v>
          </cell>
          <cell r="J418">
            <v>418</v>
          </cell>
        </row>
        <row r="419">
          <cell r="D419">
            <v>-4.6374999999998634</v>
          </cell>
          <cell r="E419">
            <v>3236.139805555556</v>
          </cell>
          <cell r="F419">
            <v>2.778</v>
          </cell>
          <cell r="G419">
            <v>0</v>
          </cell>
          <cell r="H419">
            <v>3235.9345000000003</v>
          </cell>
          <cell r="I419">
            <v>1.0339839265230567E-2</v>
          </cell>
          <cell r="J419">
            <v>419</v>
          </cell>
        </row>
        <row r="420">
          <cell r="D420">
            <v>-4.6374999999998634</v>
          </cell>
          <cell r="E420">
            <v>3236.139805555556</v>
          </cell>
          <cell r="F420">
            <v>2.778</v>
          </cell>
          <cell r="G420">
            <v>-4.6374999999998634</v>
          </cell>
          <cell r="H420">
            <v>3235.8865489954078</v>
          </cell>
          <cell r="I420">
            <v>3235.9345000000003</v>
          </cell>
          <cell r="J420">
            <v>420</v>
          </cell>
        </row>
        <row r="421">
          <cell r="B421">
            <v>39490</v>
          </cell>
          <cell r="D421">
            <v>-4.6374999999998634</v>
          </cell>
          <cell r="E421">
            <v>3236.139805555556</v>
          </cell>
          <cell r="F421">
            <v>2.778</v>
          </cell>
          <cell r="G421">
            <v>0.27649288750925238</v>
          </cell>
          <cell r="H421" t="str">
            <v>&lt;=esp.prom.</v>
          </cell>
        </row>
        <row r="423">
          <cell r="C423">
            <v>39497</v>
          </cell>
          <cell r="D423">
            <v>-4.8374999999998636</v>
          </cell>
          <cell r="E423">
            <v>3236.5440909090908</v>
          </cell>
          <cell r="G423">
            <v>4.9499999999998181</v>
          </cell>
          <cell r="H423">
            <v>3236.5418409090908</v>
          </cell>
          <cell r="I423">
            <v>-0.5</v>
          </cell>
          <cell r="J423">
            <v>423</v>
          </cell>
        </row>
        <row r="424">
          <cell r="C424">
            <v>39499</v>
          </cell>
          <cell r="D424">
            <v>0</v>
          </cell>
          <cell r="E424">
            <v>3236.6408409090909</v>
          </cell>
          <cell r="F424">
            <v>15657.016</v>
          </cell>
          <cell r="G424">
            <v>6.9499999999998181</v>
          </cell>
          <cell r="H424">
            <v>3235.5418409090908</v>
          </cell>
          <cell r="I424">
            <v>3239.0168409090907</v>
          </cell>
          <cell r="J424">
            <v>424</v>
          </cell>
        </row>
        <row r="425">
          <cell r="B425">
            <v>425</v>
          </cell>
          <cell r="C425">
            <v>43</v>
          </cell>
          <cell r="D425">
            <v>4.9499999999998181</v>
          </cell>
          <cell r="E425">
            <v>3236.5418409090908</v>
          </cell>
          <cell r="F425">
            <v>31678.143</v>
          </cell>
          <cell r="G425">
            <v>0</v>
          </cell>
          <cell r="H425">
            <v>3236.3710000000001</v>
          </cell>
          <cell r="I425">
            <v>-1.1111111111078447E-2</v>
          </cell>
          <cell r="J425">
            <v>425</v>
          </cell>
        </row>
        <row r="426">
          <cell r="B426">
            <v>39501</v>
          </cell>
          <cell r="C426">
            <v>39501</v>
          </cell>
          <cell r="D426">
            <v>5.4119473140485237</v>
          </cell>
          <cell r="E426">
            <v>3236.3108672520666</v>
          </cell>
          <cell r="F426">
            <v>33173.201000000001</v>
          </cell>
          <cell r="G426">
            <v>4.9499999999998181</v>
          </cell>
          <cell r="H426">
            <v>3236.3160000000003</v>
          </cell>
          <cell r="I426">
            <v>3236.3710000000001</v>
          </cell>
          <cell r="J426">
            <v>426</v>
          </cell>
        </row>
        <row r="427">
          <cell r="C427">
            <v>39503</v>
          </cell>
          <cell r="D427">
            <v>0</v>
          </cell>
          <cell r="E427">
            <v>3236.3710000000001</v>
          </cell>
          <cell r="F427">
            <v>15658.294</v>
          </cell>
          <cell r="G427">
            <v>-4.8374999999998636</v>
          </cell>
          <cell r="H427">
            <v>3236.5440909090908</v>
          </cell>
          <cell r="I427">
            <v>0.66666666666666663</v>
          </cell>
          <cell r="J427">
            <v>427</v>
          </cell>
        </row>
        <row r="428">
          <cell r="B428">
            <v>39499</v>
          </cell>
          <cell r="C428">
            <v>39500</v>
          </cell>
          <cell r="D428">
            <v>-5.2378548522023873</v>
          </cell>
          <cell r="E428">
            <v>3236.2771876742891</v>
          </cell>
          <cell r="F428">
            <v>-1293.1020000000001</v>
          </cell>
          <cell r="G428">
            <v>-6.3374999999998636</v>
          </cell>
          <cell r="H428">
            <v>3235.5440909090908</v>
          </cell>
          <cell r="I428">
            <v>3239.7690909090907</v>
          </cell>
          <cell r="J428">
            <v>428</v>
          </cell>
        </row>
        <row r="429">
          <cell r="D429">
            <v>-4.8374999999998636</v>
          </cell>
          <cell r="E429">
            <v>3236.5440909090908</v>
          </cell>
          <cell r="F429">
            <v>2.6110000000000002</v>
          </cell>
          <cell r="G429">
            <v>0</v>
          </cell>
          <cell r="H429">
            <v>3236.3710000000001</v>
          </cell>
          <cell r="I429">
            <v>1.7910447761181402E-2</v>
          </cell>
          <cell r="J429">
            <v>429</v>
          </cell>
        </row>
        <row r="430">
          <cell r="D430">
            <v>-4.8374999999998636</v>
          </cell>
          <cell r="E430">
            <v>3236.5440909090908</v>
          </cell>
          <cell r="F430">
            <v>2.6110000000000002</v>
          </cell>
          <cell r="G430">
            <v>-4.8374999999998636</v>
          </cell>
          <cell r="H430">
            <v>3236.2843582089554</v>
          </cell>
          <cell r="I430">
            <v>3236.3710000000001</v>
          </cell>
          <cell r="J430">
            <v>430</v>
          </cell>
        </row>
        <row r="431">
          <cell r="B431">
            <v>39500</v>
          </cell>
          <cell r="D431">
            <v>-4.8374999999998636</v>
          </cell>
          <cell r="E431">
            <v>3236.5440909090908</v>
          </cell>
          <cell r="F431">
            <v>2.6110000000000002</v>
          </cell>
          <cell r="G431">
            <v>0.25551317671582985</v>
          </cell>
          <cell r="H431" t="str">
            <v>&lt;=esp.prom.</v>
          </cell>
        </row>
        <row r="433">
          <cell r="C433">
            <v>39507</v>
          </cell>
          <cell r="D433">
            <v>-4.8374999999998636</v>
          </cell>
          <cell r="E433">
            <v>3236.9365025252523</v>
          </cell>
          <cell r="G433">
            <v>4.9499999999998181</v>
          </cell>
          <cell r="H433">
            <v>3236.9342525252523</v>
          </cell>
          <cell r="I433">
            <v>-0.5</v>
          </cell>
          <cell r="J433">
            <v>433</v>
          </cell>
        </row>
        <row r="434">
          <cell r="C434">
            <v>39509</v>
          </cell>
          <cell r="D434">
            <v>0</v>
          </cell>
          <cell r="E434">
            <v>3237.0332525252525</v>
          </cell>
          <cell r="F434">
            <v>15658.914000000001</v>
          </cell>
          <cell r="G434">
            <v>6.9499999999998181</v>
          </cell>
          <cell r="H434">
            <v>3235.9342525252523</v>
          </cell>
          <cell r="I434">
            <v>3239.4092525252522</v>
          </cell>
          <cell r="J434">
            <v>434</v>
          </cell>
        </row>
        <row r="435">
          <cell r="B435">
            <v>435</v>
          </cell>
          <cell r="C435">
            <v>44</v>
          </cell>
          <cell r="D435">
            <v>4.9499999999998181</v>
          </cell>
          <cell r="E435">
            <v>3236.9342525252523</v>
          </cell>
          <cell r="F435">
            <v>31681.984</v>
          </cell>
          <cell r="G435">
            <v>0</v>
          </cell>
          <cell r="H435">
            <v>3236.7575000000002</v>
          </cell>
          <cell r="I435">
            <v>-6.9254185691904092E-3</v>
          </cell>
          <cell r="J435">
            <v>435</v>
          </cell>
        </row>
        <row r="436">
          <cell r="B436">
            <v>39511</v>
          </cell>
          <cell r="C436">
            <v>39511</v>
          </cell>
          <cell r="D436">
            <v>5.3779947803376187</v>
          </cell>
          <cell r="E436">
            <v>3236.7202551350833</v>
          </cell>
          <cell r="F436">
            <v>33067.328999999998</v>
          </cell>
          <cell r="G436">
            <v>4.9499999999998181</v>
          </cell>
          <cell r="H436">
            <v>3236.7232191780827</v>
          </cell>
          <cell r="I436">
            <v>3236.7575000000002</v>
          </cell>
          <cell r="J436">
            <v>436</v>
          </cell>
        </row>
        <row r="437">
          <cell r="C437">
            <v>39513</v>
          </cell>
          <cell r="D437">
            <v>0</v>
          </cell>
          <cell r="E437">
            <v>3236.7575000000002</v>
          </cell>
          <cell r="F437">
            <v>15660.164000000001</v>
          </cell>
          <cell r="G437">
            <v>-4.8374999999998636</v>
          </cell>
          <cell r="H437">
            <v>3236.9365025252523</v>
          </cell>
          <cell r="I437">
            <v>0.66666666666666663</v>
          </cell>
          <cell r="J437">
            <v>437</v>
          </cell>
        </row>
        <row r="438">
          <cell r="B438">
            <v>39509</v>
          </cell>
          <cell r="C438">
            <v>39510</v>
          </cell>
          <cell r="D438">
            <v>-5.2367727986355703</v>
          </cell>
          <cell r="E438">
            <v>3236.6703206594952</v>
          </cell>
          <cell r="F438">
            <v>-1289.771</v>
          </cell>
          <cell r="G438">
            <v>-6.3374999999998636</v>
          </cell>
          <cell r="H438">
            <v>3235.9365025252523</v>
          </cell>
          <cell r="I438">
            <v>3240.1615025252522</v>
          </cell>
          <cell r="J438">
            <v>438</v>
          </cell>
        </row>
        <row r="439">
          <cell r="D439">
            <v>-4.8374999999998636</v>
          </cell>
          <cell r="E439">
            <v>3236.9365025252523</v>
          </cell>
          <cell r="F439">
            <v>2.597</v>
          </cell>
          <cell r="G439">
            <v>0</v>
          </cell>
          <cell r="H439">
            <v>3236.7575000000002</v>
          </cell>
          <cell r="I439">
            <v>1.6647531572824274E-2</v>
          </cell>
          <cell r="J439">
            <v>439</v>
          </cell>
        </row>
        <row r="440">
          <cell r="D440">
            <v>-4.8374999999998636</v>
          </cell>
          <cell r="E440">
            <v>3236.9365025252523</v>
          </cell>
          <cell r="F440">
            <v>2.597</v>
          </cell>
          <cell r="G440">
            <v>-4.8374999999998636</v>
          </cell>
          <cell r="H440">
            <v>3236.6769675660166</v>
          </cell>
          <cell r="I440">
            <v>3236.7575000000002</v>
          </cell>
          <cell r="J440">
            <v>440</v>
          </cell>
        </row>
        <row r="441">
          <cell r="B441">
            <v>39510</v>
          </cell>
          <cell r="D441">
            <v>-4.8374999999998636</v>
          </cell>
          <cell r="E441">
            <v>3236.9365025252523</v>
          </cell>
          <cell r="F441">
            <v>2.597</v>
          </cell>
          <cell r="G441">
            <v>0.2545795451361042</v>
          </cell>
          <cell r="H441" t="str">
            <v>&lt;=esp.prom.</v>
          </cell>
        </row>
        <row r="443">
          <cell r="C443">
            <v>39517</v>
          </cell>
          <cell r="D443">
            <v>-4.8374999999998636</v>
          </cell>
          <cell r="E443">
            <v>3237.3130404040403</v>
          </cell>
          <cell r="G443">
            <v>4.9499999999998181</v>
          </cell>
          <cell r="H443">
            <v>3237.3107904040403</v>
          </cell>
          <cell r="I443">
            <v>-0.5</v>
          </cell>
          <cell r="J443">
            <v>443</v>
          </cell>
        </row>
        <row r="444">
          <cell r="C444">
            <v>39519</v>
          </cell>
          <cell r="D444">
            <v>0</v>
          </cell>
          <cell r="E444">
            <v>3237.4097904040405</v>
          </cell>
          <cell r="F444">
            <v>15660.736000000001</v>
          </cell>
          <cell r="G444">
            <v>6.9499999999998181</v>
          </cell>
          <cell r="H444">
            <v>3236.3107904040403</v>
          </cell>
          <cell r="I444">
            <v>3239.7857904040402</v>
          </cell>
          <cell r="J444">
            <v>444</v>
          </cell>
        </row>
        <row r="445">
          <cell r="B445">
            <v>445</v>
          </cell>
          <cell r="C445">
            <v>45</v>
          </cell>
          <cell r="D445">
            <v>4.9499999999998181</v>
          </cell>
          <cell r="E445">
            <v>3237.3107904040403</v>
          </cell>
          <cell r="F445">
            <v>31685.669000000002</v>
          </cell>
          <cell r="G445">
            <v>0</v>
          </cell>
          <cell r="H445">
            <v>3237.1440000000002</v>
          </cell>
          <cell r="I445">
            <v>-2.7397260273023718E-3</v>
          </cell>
          <cell r="J445">
            <v>445</v>
          </cell>
        </row>
        <row r="446">
          <cell r="B446">
            <v>39521</v>
          </cell>
          <cell r="C446">
            <v>39521</v>
          </cell>
          <cell r="D446">
            <v>5.312691446139965</v>
          </cell>
          <cell r="E446">
            <v>3237.1294446809702</v>
          </cell>
          <cell r="F446">
            <v>32859.781000000003</v>
          </cell>
          <cell r="G446">
            <v>4.9499999999998181</v>
          </cell>
          <cell r="H446">
            <v>3237.1304383561651</v>
          </cell>
          <cell r="I446">
            <v>3237.1440000000002</v>
          </cell>
          <cell r="J446">
            <v>446</v>
          </cell>
        </row>
        <row r="447">
          <cell r="C447">
            <v>39523</v>
          </cell>
          <cell r="D447">
            <v>0</v>
          </cell>
          <cell r="E447">
            <v>3237.1440000000002</v>
          </cell>
          <cell r="F447">
            <v>15661.871999999999</v>
          </cell>
          <cell r="G447">
            <v>-4.8374999999998636</v>
          </cell>
          <cell r="H447">
            <v>3237.3130404040403</v>
          </cell>
          <cell r="I447">
            <v>0.66666666666666663</v>
          </cell>
          <cell r="J447">
            <v>447</v>
          </cell>
        </row>
        <row r="448">
          <cell r="B448">
            <v>39519</v>
          </cell>
          <cell r="C448">
            <v>39520</v>
          </cell>
          <cell r="D448">
            <v>-5.211321880218418</v>
          </cell>
          <cell r="E448">
            <v>3237.063825817228</v>
          </cell>
          <cell r="F448">
            <v>-1207.7180000000001</v>
          </cell>
          <cell r="G448">
            <v>-6.3374999999998636</v>
          </cell>
          <cell r="H448">
            <v>3236.3130404040403</v>
          </cell>
          <cell r="I448">
            <v>3240.5380404040402</v>
          </cell>
          <cell r="J448">
            <v>448</v>
          </cell>
        </row>
        <row r="449">
          <cell r="D449">
            <v>-4.8374999999998636</v>
          </cell>
          <cell r="E449">
            <v>3237.3130404040403</v>
          </cell>
          <cell r="F449">
            <v>2.4140000000000001</v>
          </cell>
          <cell r="G449">
            <v>0</v>
          </cell>
          <cell r="H449">
            <v>3237.1440000000002</v>
          </cell>
          <cell r="I449">
            <v>1.5384615384561151E-2</v>
          </cell>
          <cell r="J449">
            <v>449</v>
          </cell>
        </row>
        <row r="450">
          <cell r="D450">
            <v>-4.8374999999998636</v>
          </cell>
          <cell r="E450">
            <v>3237.3130404040403</v>
          </cell>
          <cell r="F450">
            <v>2.4140000000000001</v>
          </cell>
          <cell r="G450">
            <v>-4.8374999999998636</v>
          </cell>
          <cell r="H450">
            <v>3237.0695769230774</v>
          </cell>
          <cell r="I450">
            <v>3237.1440000000002</v>
          </cell>
          <cell r="J450">
            <v>450</v>
          </cell>
        </row>
        <row r="451">
          <cell r="B451">
            <v>39520</v>
          </cell>
          <cell r="D451">
            <v>-4.8374999999998636</v>
          </cell>
          <cell r="E451">
            <v>3237.3130404040403</v>
          </cell>
          <cell r="F451">
            <v>2.4140000000000001</v>
          </cell>
          <cell r="G451">
            <v>0.23769769994118306</v>
          </cell>
          <cell r="H451" t="str">
            <v>&lt;=esp.prom.</v>
          </cell>
        </row>
        <row r="453">
          <cell r="C453">
            <v>39537</v>
          </cell>
          <cell r="D453">
            <v>-4.8374999999998636</v>
          </cell>
          <cell r="E453">
            <v>3238.0264318181817</v>
          </cell>
          <cell r="G453">
            <v>4.9499999999998181</v>
          </cell>
          <cell r="H453">
            <v>3238.0241818181817</v>
          </cell>
          <cell r="I453">
            <v>-0.5</v>
          </cell>
          <cell r="J453">
            <v>453</v>
          </cell>
        </row>
        <row r="454">
          <cell r="C454">
            <v>39539</v>
          </cell>
          <cell r="D454">
            <v>0</v>
          </cell>
          <cell r="E454">
            <v>3238.1231818181818</v>
          </cell>
          <cell r="F454">
            <v>15664.187</v>
          </cell>
          <cell r="G454">
            <v>6.9499999999998181</v>
          </cell>
          <cell r="H454">
            <v>3237.0241818181817</v>
          </cell>
          <cell r="I454">
            <v>3240.4991818181816</v>
          </cell>
          <cell r="J454">
            <v>454</v>
          </cell>
        </row>
        <row r="455">
          <cell r="B455">
            <v>455</v>
          </cell>
          <cell r="C455">
            <v>46</v>
          </cell>
          <cell r="D455">
            <v>4.9499999999998181</v>
          </cell>
          <cell r="E455">
            <v>3238.0241818181817</v>
          </cell>
          <cell r="F455">
            <v>31692.651999999998</v>
          </cell>
          <cell r="G455">
            <v>0</v>
          </cell>
          <cell r="H455">
            <v>3237.8989999999999</v>
          </cell>
          <cell r="I455">
            <v>-7.0270270270609931E-3</v>
          </cell>
          <cell r="J455">
            <v>455</v>
          </cell>
        </row>
        <row r="456">
          <cell r="B456">
            <v>39541</v>
          </cell>
          <cell r="C456">
            <v>39541</v>
          </cell>
          <cell r="D456">
            <v>5.2744916267943447</v>
          </cell>
          <cell r="E456">
            <v>3237.8619360047842</v>
          </cell>
          <cell r="F456">
            <v>32743.337</v>
          </cell>
          <cell r="G456">
            <v>4.9499999999998181</v>
          </cell>
          <cell r="H456">
            <v>3237.8642162162159</v>
          </cell>
          <cell r="I456">
            <v>3237.8989999999999</v>
          </cell>
          <cell r="J456">
            <v>456</v>
          </cell>
        </row>
        <row r="457">
          <cell r="C457">
            <v>39543</v>
          </cell>
          <cell r="D457">
            <v>0</v>
          </cell>
          <cell r="E457">
            <v>3237.8989999999999</v>
          </cell>
          <cell r="F457">
            <v>15665.164000000001</v>
          </cell>
          <cell r="G457">
            <v>-4.8374999999998636</v>
          </cell>
          <cell r="H457">
            <v>3238.0264318181817</v>
          </cell>
          <cell r="I457">
            <v>0.66666666666666663</v>
          </cell>
          <cell r="J457">
            <v>457</v>
          </cell>
        </row>
        <row r="458">
          <cell r="B458">
            <v>39539</v>
          </cell>
          <cell r="C458">
            <v>39540</v>
          </cell>
          <cell r="D458">
            <v>-5.1163566992597769</v>
          </cell>
          <cell r="E458">
            <v>3237.8405273520084</v>
          </cell>
          <cell r="F458">
            <v>-900.93299999999999</v>
          </cell>
          <cell r="G458">
            <v>-6.3374999999998636</v>
          </cell>
          <cell r="H458">
            <v>3237.0264318181817</v>
          </cell>
          <cell r="I458">
            <v>3241.2514318181816</v>
          </cell>
          <cell r="J458">
            <v>458</v>
          </cell>
        </row>
        <row r="459">
          <cell r="D459">
            <v>-4.8374999999998636</v>
          </cell>
          <cell r="E459">
            <v>3238.0264318181817</v>
          </cell>
          <cell r="F459">
            <v>1.986</v>
          </cell>
          <cell r="G459">
            <v>0</v>
          </cell>
          <cell r="H459">
            <v>3237.8989999999999</v>
          </cell>
          <cell r="I459">
            <v>1.1428571428563371E-2</v>
          </cell>
          <cell r="J459">
            <v>459</v>
          </cell>
        </row>
        <row r="460">
          <cell r="D460">
            <v>-4.8374999999998636</v>
          </cell>
          <cell r="E460">
            <v>3238.0264318181817</v>
          </cell>
          <cell r="F460">
            <v>1.986</v>
          </cell>
          <cell r="G460">
            <v>-4.8374999999998636</v>
          </cell>
          <cell r="H460">
            <v>3237.8437142857142</v>
          </cell>
          <cell r="I460">
            <v>3237.8989999999999</v>
          </cell>
          <cell r="J460">
            <v>460</v>
          </cell>
        </row>
        <row r="461">
          <cell r="B461">
            <v>39540</v>
          </cell>
          <cell r="D461">
            <v>-4.8374999999998636</v>
          </cell>
          <cell r="E461">
            <v>3238.0264318181817</v>
          </cell>
          <cell r="F461">
            <v>1.986</v>
          </cell>
          <cell r="G461">
            <v>0.19684465427090722</v>
          </cell>
          <cell r="H461" t="str">
            <v>&lt;=esp.prom.</v>
          </cell>
        </row>
        <row r="463">
          <cell r="C463">
            <v>39557</v>
          </cell>
          <cell r="D463">
            <v>-4.8374999999998636</v>
          </cell>
          <cell r="E463">
            <v>3238.7318863636365</v>
          </cell>
          <cell r="G463">
            <v>4.9499999999998181</v>
          </cell>
          <cell r="H463">
            <v>3238.7296363636365</v>
          </cell>
          <cell r="I463">
            <v>-0.5</v>
          </cell>
          <cell r="J463">
            <v>463</v>
          </cell>
        </row>
        <row r="464">
          <cell r="C464">
            <v>39559</v>
          </cell>
          <cell r="D464">
            <v>0</v>
          </cell>
          <cell r="E464">
            <v>3238.8286363636366</v>
          </cell>
          <cell r="F464">
            <v>15667.6</v>
          </cell>
          <cell r="G464">
            <v>6.9499999999998181</v>
          </cell>
          <cell r="H464">
            <v>3237.7296363636365</v>
          </cell>
          <cell r="I464">
            <v>3241.2046363636364</v>
          </cell>
          <cell r="J464">
            <v>464</v>
          </cell>
        </row>
        <row r="465">
          <cell r="B465">
            <v>465</v>
          </cell>
          <cell r="C465">
            <v>47</v>
          </cell>
          <cell r="D465">
            <v>4.9499999999998181</v>
          </cell>
          <cell r="E465">
            <v>3238.7296363636365</v>
          </cell>
          <cell r="F465">
            <v>31699.557000000001</v>
          </cell>
          <cell r="G465">
            <v>0</v>
          </cell>
          <cell r="H465">
            <v>3238.5839999999998</v>
          </cell>
          <cell r="I465">
            <v>-1.6578947368433964E-2</v>
          </cell>
          <cell r="J465">
            <v>465</v>
          </cell>
        </row>
        <row r="466">
          <cell r="B466">
            <v>39561</v>
          </cell>
          <cell r="C466">
            <v>39561</v>
          </cell>
          <cell r="D466">
            <v>5.4210224179744984</v>
          </cell>
          <cell r="E466">
            <v>3238.4941251546493</v>
          </cell>
          <cell r="F466">
            <v>33225.016000000003</v>
          </cell>
          <cell r="G466">
            <v>4.9499999999998181</v>
          </cell>
          <cell r="H466">
            <v>3238.5019342105261</v>
          </cell>
          <cell r="I466">
            <v>3238.5839999999998</v>
          </cell>
          <cell r="J466">
            <v>466</v>
          </cell>
        </row>
        <row r="467">
          <cell r="C467">
            <v>39563</v>
          </cell>
          <cell r="D467">
            <v>0</v>
          </cell>
          <cell r="E467">
            <v>3238.5839999999998</v>
          </cell>
          <cell r="F467">
            <v>15668.823</v>
          </cell>
          <cell r="G467">
            <v>-4.8374999999998636</v>
          </cell>
          <cell r="H467">
            <v>3238.7318863636365</v>
          </cell>
          <cell r="I467">
            <v>0.66666666666666663</v>
          </cell>
          <cell r="J467">
            <v>467</v>
          </cell>
        </row>
        <row r="468">
          <cell r="B468">
            <v>39559</v>
          </cell>
          <cell r="C468">
            <v>39560</v>
          </cell>
          <cell r="D468">
            <v>-5.1947332481523993</v>
          </cell>
          <cell r="E468">
            <v>3238.4937308648682</v>
          </cell>
          <cell r="F468">
            <v>-1154.5229999999999</v>
          </cell>
          <cell r="G468">
            <v>-6.3374999999998636</v>
          </cell>
          <cell r="H468">
            <v>3237.7318863636365</v>
          </cell>
          <cell r="I468">
            <v>3241.9568863636364</v>
          </cell>
          <cell r="J468">
            <v>468</v>
          </cell>
        </row>
        <row r="469">
          <cell r="D469">
            <v>-4.8374999999998636</v>
          </cell>
          <cell r="E469">
            <v>3238.7318863636365</v>
          </cell>
          <cell r="F469">
            <v>2.4169999999999998</v>
          </cell>
          <cell r="G469">
            <v>0</v>
          </cell>
          <cell r="H469">
            <v>3238.5839999999998</v>
          </cell>
          <cell r="I469">
            <v>1.7377049180305599E-2</v>
          </cell>
          <cell r="J469">
            <v>469</v>
          </cell>
        </row>
        <row r="470">
          <cell r="D470">
            <v>-4.8374999999998636</v>
          </cell>
          <cell r="E470">
            <v>3238.7318863636365</v>
          </cell>
          <cell r="F470">
            <v>2.4169999999999998</v>
          </cell>
          <cell r="G470">
            <v>-4.8374999999998636</v>
          </cell>
          <cell r="H470">
            <v>3238.4999385245901</v>
          </cell>
          <cell r="I470">
            <v>3238.5839999999998</v>
          </cell>
          <cell r="J470">
            <v>470</v>
          </cell>
        </row>
        <row r="471">
          <cell r="B471">
            <v>39560</v>
          </cell>
          <cell r="D471">
            <v>-4.8374999999998636</v>
          </cell>
          <cell r="E471">
            <v>3238.7318863636365</v>
          </cell>
          <cell r="F471">
            <v>2.4169999999999998</v>
          </cell>
          <cell r="G471">
            <v>0.23692297342651011</v>
          </cell>
          <cell r="H471" t="str">
            <v>&lt;=esp.prom.</v>
          </cell>
        </row>
        <row r="473">
          <cell r="C473">
            <v>39561.000099999997</v>
          </cell>
          <cell r="D473">
            <v>-4.8374999999998636</v>
          </cell>
          <cell r="E473">
            <v>3238.8729807999998</v>
          </cell>
          <cell r="G473">
            <v>4.9499999999998181</v>
          </cell>
          <cell r="H473">
            <v>3238.8707307999998</v>
          </cell>
          <cell r="I473">
            <v>-0.5</v>
          </cell>
          <cell r="J473">
            <v>473</v>
          </cell>
        </row>
        <row r="474">
          <cell r="C474">
            <v>39563.000099999997</v>
          </cell>
          <cell r="D474">
            <v>0</v>
          </cell>
          <cell r="E474">
            <v>3238.9697308</v>
          </cell>
          <cell r="F474">
            <v>15668.281999999999</v>
          </cell>
          <cell r="G474">
            <v>6.9499999999998181</v>
          </cell>
          <cell r="H474">
            <v>3237.8707307999998</v>
          </cell>
          <cell r="I474">
            <v>3241.3457307999997</v>
          </cell>
          <cell r="J474">
            <v>474</v>
          </cell>
        </row>
        <row r="475">
          <cell r="B475">
            <v>475</v>
          </cell>
          <cell r="C475">
            <v>48</v>
          </cell>
          <cell r="D475">
            <v>4.9499999999998181</v>
          </cell>
          <cell r="E475">
            <v>3238.8707307999998</v>
          </cell>
          <cell r="F475">
            <v>31700.937000000002</v>
          </cell>
          <cell r="G475">
            <v>0</v>
          </cell>
          <cell r="H475">
            <v>3238.7060030499997</v>
          </cell>
          <cell r="I475">
            <v>-2.1748135606061633E-2</v>
          </cell>
          <cell r="J475">
            <v>475</v>
          </cell>
        </row>
        <row r="476">
          <cell r="B476">
            <v>39565.000099999997</v>
          </cell>
          <cell r="C476">
            <v>39565.000099999997</v>
          </cell>
          <cell r="D476">
            <v>5.5195346772880818</v>
          </cell>
          <cell r="E476">
            <v>3238.5859634613557</v>
          </cell>
          <cell r="F476">
            <v>33545.504999999997</v>
          </cell>
          <cell r="G476">
            <v>4.9499999999998181</v>
          </cell>
          <cell r="H476">
            <v>3238.5983497787497</v>
          </cell>
          <cell r="I476">
            <v>3238.7060030499997</v>
          </cell>
          <cell r="J476">
            <v>476</v>
          </cell>
        </row>
        <row r="477">
          <cell r="C477">
            <v>39567.000099999997</v>
          </cell>
          <cell r="D477">
            <v>0</v>
          </cell>
          <cell r="E477">
            <v>3238.7060030499997</v>
          </cell>
          <cell r="F477">
            <v>15669.686</v>
          </cell>
          <cell r="G477">
            <v>-4.8374999999998636</v>
          </cell>
          <cell r="H477">
            <v>3238.8729807999998</v>
          </cell>
          <cell r="I477">
            <v>0.66666666666666663</v>
          </cell>
          <cell r="J477">
            <v>477</v>
          </cell>
        </row>
        <row r="478">
          <cell r="B478">
            <v>39563.000099999997</v>
          </cell>
          <cell r="C478">
            <v>39564.000099999997</v>
          </cell>
          <cell r="D478">
            <v>-5.1911071631268637</v>
          </cell>
          <cell r="E478">
            <v>3238.6372426912485</v>
          </cell>
          <cell r="F478">
            <v>-1142.605</v>
          </cell>
          <cell r="G478">
            <v>-6.3374999999998636</v>
          </cell>
          <cell r="H478">
            <v>3237.8729807999998</v>
          </cell>
          <cell r="I478">
            <v>3242.0979807999997</v>
          </cell>
          <cell r="J478">
            <v>478</v>
          </cell>
        </row>
        <row r="479">
          <cell r="D479">
            <v>-4.8374999999998636</v>
          </cell>
          <cell r="E479">
            <v>3238.8729807999998</v>
          </cell>
          <cell r="F479">
            <v>2.6419999999999999</v>
          </cell>
          <cell r="G479">
            <v>0</v>
          </cell>
          <cell r="H479">
            <v>3238.7060030499997</v>
          </cell>
          <cell r="I479">
            <v>1.3245798360633596E-2</v>
          </cell>
          <cell r="J479">
            <v>479</v>
          </cell>
        </row>
        <row r="480">
          <cell r="D480">
            <v>-4.8374999999998636</v>
          </cell>
          <cell r="E480">
            <v>3238.8729807999998</v>
          </cell>
          <cell r="F480">
            <v>2.6419999999999999</v>
          </cell>
          <cell r="G480">
            <v>-4.8374999999998636</v>
          </cell>
          <cell r="H480">
            <v>3238.6419265004301</v>
          </cell>
          <cell r="I480">
            <v>3238.7060030499997</v>
          </cell>
          <cell r="J480">
            <v>480</v>
          </cell>
        </row>
        <row r="481">
          <cell r="B481">
            <v>39564.000099999997</v>
          </cell>
          <cell r="D481">
            <v>-4.8374999999998636</v>
          </cell>
          <cell r="E481">
            <v>3238.8729807999998</v>
          </cell>
          <cell r="F481">
            <v>2.6419999999999999</v>
          </cell>
          <cell r="G481">
            <v>0.25777946318928963</v>
          </cell>
          <cell r="H481" t="str">
            <v>&lt;=esp.prom.</v>
          </cell>
        </row>
        <row r="483">
          <cell r="C483">
            <v>39565.000110000001</v>
          </cell>
          <cell r="D483">
            <v>-4.8374999999998636</v>
          </cell>
          <cell r="E483">
            <v>3239.0237478600061</v>
          </cell>
          <cell r="G483">
            <v>4.5000225</v>
          </cell>
          <cell r="H483">
            <v>3239.0208216118185</v>
          </cell>
          <cell r="I483">
            <v>-10000.000000023305</v>
          </cell>
          <cell r="J483">
            <v>483</v>
          </cell>
        </row>
        <row r="484">
          <cell r="C484">
            <v>39567.000110000001</v>
          </cell>
          <cell r="D484">
            <v>0</v>
          </cell>
          <cell r="E484">
            <v>3239.1108220618185</v>
          </cell>
          <cell r="F484">
            <v>15668.987999999999</v>
          </cell>
          <cell r="G484">
            <v>4.5001224999999998</v>
          </cell>
          <cell r="H484">
            <v>3238.0208216118185</v>
          </cell>
          <cell r="I484">
            <v>48239.245821716693</v>
          </cell>
          <cell r="J484">
            <v>484</v>
          </cell>
        </row>
        <row r="485">
          <cell r="B485">
            <v>485</v>
          </cell>
          <cell r="C485">
            <v>49</v>
          </cell>
          <cell r="D485">
            <v>4.5000225</v>
          </cell>
          <cell r="E485">
            <v>3239.0208216118185</v>
          </cell>
          <cell r="F485">
            <v>30244.857</v>
          </cell>
          <cell r="G485">
            <v>0</v>
          </cell>
          <cell r="H485">
            <v>3238.828003355</v>
          </cell>
          <cell r="I485">
            <v>-2.6917207539936448E-2</v>
          </cell>
          <cell r="J485">
            <v>485</v>
          </cell>
        </row>
        <row r="486">
          <cell r="B486">
            <v>39569.000110000001</v>
          </cell>
          <cell r="C486">
            <v>39569.000110000001</v>
          </cell>
          <cell r="D486">
            <v>4.500053894714144</v>
          </cell>
          <cell r="E486">
            <v>3238.7068744703752</v>
          </cell>
          <cell r="F486">
            <v>30244.958999999999</v>
          </cell>
          <cell r="G486">
            <v>4.5000225</v>
          </cell>
          <cell r="H486">
            <v>3238.7068753154331</v>
          </cell>
          <cell r="I486">
            <v>3238.828003355</v>
          </cell>
          <cell r="J486">
            <v>486</v>
          </cell>
        </row>
        <row r="487">
          <cell r="C487">
            <v>39571.000110000001</v>
          </cell>
          <cell r="D487">
            <v>0</v>
          </cell>
          <cell r="E487">
            <v>3238.828003355</v>
          </cell>
          <cell r="F487">
            <v>15670.331</v>
          </cell>
          <cell r="G487">
            <v>-4.8374999999998636</v>
          </cell>
          <cell r="H487">
            <v>3239.0237478600061</v>
          </cell>
          <cell r="I487">
            <v>0.66666666666666663</v>
          </cell>
          <cell r="J487">
            <v>487</v>
          </cell>
        </row>
        <row r="488">
          <cell r="B488">
            <v>39567.000110000001</v>
          </cell>
          <cell r="C488">
            <v>39568.000110000001</v>
          </cell>
          <cell r="D488">
            <v>-5.2022416004179286</v>
          </cell>
          <cell r="E488">
            <v>3238.7805867930606</v>
          </cell>
          <cell r="F488">
            <v>-1178.711</v>
          </cell>
          <cell r="G488">
            <v>-6.3374999999998636</v>
          </cell>
          <cell r="H488">
            <v>3238.0237478600061</v>
          </cell>
          <cell r="I488">
            <v>3242.248747860006</v>
          </cell>
          <cell r="J488">
            <v>488</v>
          </cell>
        </row>
        <row r="489">
          <cell r="D489">
            <v>-4.8374999999998636</v>
          </cell>
          <cell r="E489">
            <v>3239.0237478600061</v>
          </cell>
          <cell r="F489">
            <v>2.6509999999999998</v>
          </cell>
          <cell r="G489">
            <v>0</v>
          </cell>
          <cell r="H489">
            <v>3238.828003355</v>
          </cell>
          <cell r="I489">
            <v>9.1146404917901349E-3</v>
          </cell>
          <cell r="J489">
            <v>489</v>
          </cell>
        </row>
        <row r="490">
          <cell r="D490">
            <v>-4.8374999999998636</v>
          </cell>
          <cell r="E490">
            <v>3239.0237478600061</v>
          </cell>
          <cell r="F490">
            <v>2.6509999999999998</v>
          </cell>
          <cell r="G490">
            <v>-4.8374999999998636</v>
          </cell>
          <cell r="H490">
            <v>3238.7839112816209</v>
          </cell>
          <cell r="I490">
            <v>3238.828003355</v>
          </cell>
          <cell r="J490">
            <v>490</v>
          </cell>
        </row>
        <row r="491">
          <cell r="B491">
            <v>39568.000110000001</v>
          </cell>
          <cell r="D491">
            <v>-4.8374999999998636</v>
          </cell>
          <cell r="E491">
            <v>3239.0237478600061</v>
          </cell>
          <cell r="F491">
            <v>2.6509999999999998</v>
          </cell>
          <cell r="G491">
            <v>0.27846904846231224</v>
          </cell>
          <cell r="H491" t="str">
            <v>&lt;=esp.prom.</v>
          </cell>
        </row>
        <row r="493">
          <cell r="C493">
            <v>39569.000111000001</v>
          </cell>
          <cell r="D493">
            <v>-4.8374999999998636</v>
          </cell>
          <cell r="E493">
            <v>3239.1938638116258</v>
          </cell>
          <cell r="G493">
            <v>4.5000225</v>
          </cell>
          <cell r="H493">
            <v>3239.161912556182</v>
          </cell>
          <cell r="I493">
            <v>-10000.000000023305</v>
          </cell>
          <cell r="J493">
            <v>493</v>
          </cell>
        </row>
        <row r="494">
          <cell r="C494">
            <v>39571.000111000001</v>
          </cell>
          <cell r="D494">
            <v>0</v>
          </cell>
          <cell r="E494">
            <v>3239.2519130061819</v>
          </cell>
          <cell r="F494">
            <v>15669.741</v>
          </cell>
          <cell r="G494">
            <v>4.5001224999999998</v>
          </cell>
          <cell r="H494">
            <v>3238.161912556182</v>
          </cell>
          <cell r="I494">
            <v>48239.386912661059</v>
          </cell>
          <cell r="J494">
            <v>494</v>
          </cell>
        </row>
        <row r="495">
          <cell r="B495">
            <v>495</v>
          </cell>
          <cell r="C495">
            <v>50</v>
          </cell>
          <cell r="D495">
            <v>4.5000225</v>
          </cell>
          <cell r="E495">
            <v>3239.161912556182</v>
          </cell>
          <cell r="F495">
            <v>30246.244999999999</v>
          </cell>
          <cell r="G495">
            <v>0</v>
          </cell>
          <cell r="H495">
            <v>3238.8585033549998</v>
          </cell>
          <cell r="I495">
            <v>-3.208626784341137E-2</v>
          </cell>
          <cell r="J495">
            <v>495</v>
          </cell>
        </row>
        <row r="496">
          <cell r="B496">
            <v>39573.000111000001</v>
          </cell>
          <cell r="C496">
            <v>39573.000111000001</v>
          </cell>
          <cell r="D496">
            <v>4.5000672799565251</v>
          </cell>
          <cell r="E496">
            <v>3238.7141129909419</v>
          </cell>
          <cell r="F496">
            <v>30246.39</v>
          </cell>
          <cell r="G496">
            <v>4.5000225</v>
          </cell>
          <cell r="H496">
            <v>3238.7141144277634</v>
          </cell>
          <cell r="I496">
            <v>3238.8585033549998</v>
          </cell>
          <cell r="J496">
            <v>496</v>
          </cell>
        </row>
        <row r="497">
          <cell r="C497">
            <v>39575.000111000001</v>
          </cell>
          <cell r="D497">
            <v>0</v>
          </cell>
          <cell r="E497">
            <v>3238.8585033549998</v>
          </cell>
          <cell r="F497">
            <v>15671.634</v>
          </cell>
          <cell r="G497">
            <v>-4.8374999999998636</v>
          </cell>
          <cell r="H497">
            <v>3239.1938638116258</v>
          </cell>
          <cell r="I497">
            <v>0.66666666666666663</v>
          </cell>
          <cell r="J497">
            <v>497</v>
          </cell>
        </row>
        <row r="498">
          <cell r="B498">
            <v>39571.000111000001</v>
          </cell>
          <cell r="C498">
            <v>39572.000111000001</v>
          </cell>
          <cell r="D498">
            <v>-5.380763169591523</v>
          </cell>
          <cell r="E498">
            <v>3238.8316883652315</v>
          </cell>
          <cell r="F498">
            <v>-1755.8240000000001</v>
          </cell>
          <cell r="G498">
            <v>-6.3374999999998636</v>
          </cell>
          <cell r="H498">
            <v>3238.1938638116258</v>
          </cell>
          <cell r="I498">
            <v>3242.4188638116257</v>
          </cell>
          <cell r="J498">
            <v>498</v>
          </cell>
        </row>
        <row r="499">
          <cell r="D499">
            <v>-4.8374999999998636</v>
          </cell>
          <cell r="E499">
            <v>3239.1938638116258</v>
          </cell>
          <cell r="F499">
            <v>3.8119999999999998</v>
          </cell>
          <cell r="G499">
            <v>0</v>
          </cell>
          <cell r="H499">
            <v>3238.8585033549998</v>
          </cell>
          <cell r="I499">
            <v>4.9834919180295296E-3</v>
          </cell>
          <cell r="J499">
            <v>499</v>
          </cell>
        </row>
        <row r="500">
          <cell r="D500">
            <v>-4.8374999999998636</v>
          </cell>
          <cell r="E500">
            <v>3239.1938638116258</v>
          </cell>
          <cell r="F500">
            <v>3.8119999999999998</v>
          </cell>
          <cell r="G500">
            <v>-4.8374999999998636</v>
          </cell>
          <cell r="H500">
            <v>3238.8343957128463</v>
          </cell>
          <cell r="I500">
            <v>3238.8585033549998</v>
          </cell>
          <cell r="J500">
            <v>500</v>
          </cell>
        </row>
        <row r="501">
          <cell r="B501">
            <v>39572.000111000001</v>
          </cell>
          <cell r="D501">
            <v>-4.8374999999998636</v>
          </cell>
          <cell r="E501">
            <v>3239.1938638116258</v>
          </cell>
          <cell r="F501">
            <v>3.8119999999999998</v>
          </cell>
          <cell r="G501">
            <v>0.39670413068250704</v>
          </cell>
          <cell r="H501" t="str">
            <v>&lt;=esp.prom.</v>
          </cell>
        </row>
        <row r="503">
          <cell r="C503">
            <v>39573.000111100002</v>
          </cell>
          <cell r="D503">
            <v>-4.8374999999998636</v>
          </cell>
          <cell r="E503">
            <v>3239.3639797249698</v>
          </cell>
          <cell r="G503">
            <v>4.5000225</v>
          </cell>
          <cell r="H503">
            <v>3239.3030034688004</v>
          </cell>
          <cell r="I503">
            <v>-10000.000000023305</v>
          </cell>
          <cell r="J503">
            <v>503</v>
          </cell>
        </row>
        <row r="504">
          <cell r="C504">
            <v>39575.000111100002</v>
          </cell>
          <cell r="D504">
            <v>0</v>
          </cell>
          <cell r="E504">
            <v>3239.3930039188003</v>
          </cell>
          <cell r="F504">
            <v>15670.493</v>
          </cell>
          <cell r="G504">
            <v>4.5001224999999998</v>
          </cell>
          <cell r="H504">
            <v>3238.3030034688004</v>
          </cell>
          <cell r="I504">
            <v>48239.528003573672</v>
          </cell>
          <cell r="J504">
            <v>504</v>
          </cell>
        </row>
        <row r="505">
          <cell r="B505">
            <v>505</v>
          </cell>
          <cell r="C505">
            <v>51</v>
          </cell>
          <cell r="D505">
            <v>4.5000225</v>
          </cell>
          <cell r="E505">
            <v>3239.3030034688004</v>
          </cell>
          <cell r="F505">
            <v>30247.632000000001</v>
          </cell>
          <cell r="G505">
            <v>0</v>
          </cell>
          <cell r="H505">
            <v>3239.026254009234</v>
          </cell>
          <cell r="I505">
            <v>-3.7255326983749434E-2</v>
          </cell>
          <cell r="J505">
            <v>505</v>
          </cell>
        </row>
        <row r="506">
          <cell r="B506">
            <v>39577.000111100002</v>
          </cell>
          <cell r="C506">
            <v>39577.000111100002</v>
          </cell>
          <cell r="D506">
            <v>4.5000669400924869</v>
          </cell>
          <cell r="E506">
            <v>3238.8586025439322</v>
          </cell>
          <cell r="F506">
            <v>30247.776000000002</v>
          </cell>
          <cell r="G506">
            <v>4.5000225</v>
          </cell>
          <cell r="H506">
            <v>3238.8586041995623</v>
          </cell>
          <cell r="I506">
            <v>3239.026254009234</v>
          </cell>
          <cell r="J506">
            <v>506</v>
          </cell>
        </row>
        <row r="507">
          <cell r="C507">
            <v>39579.000111100002</v>
          </cell>
          <cell r="D507">
            <v>0</v>
          </cell>
          <cell r="E507">
            <v>3239.026254009234</v>
          </cell>
          <cell r="F507">
            <v>15672.317999999999</v>
          </cell>
          <cell r="G507">
            <v>-4.8374999999998636</v>
          </cell>
          <cell r="H507">
            <v>3239.3639797249698</v>
          </cell>
          <cell r="I507">
            <v>0.66666666666666663</v>
          </cell>
          <cell r="J507">
            <v>507</v>
          </cell>
        </row>
        <row r="508">
          <cell r="B508">
            <v>39575.000111100002</v>
          </cell>
          <cell r="C508">
            <v>39576.000111100002</v>
          </cell>
          <cell r="D508">
            <v>-5.3509298251974968</v>
          </cell>
          <cell r="E508">
            <v>3239.0216931748382</v>
          </cell>
          <cell r="F508">
            <v>-1659.472</v>
          </cell>
          <cell r="G508">
            <v>-6.3374999999998636</v>
          </cell>
          <cell r="H508">
            <v>3238.3639797249698</v>
          </cell>
          <cell r="I508">
            <v>3242.5889797249697</v>
          </cell>
          <cell r="J508">
            <v>508</v>
          </cell>
        </row>
        <row r="509">
          <cell r="D509">
            <v>-4.8374999999998636</v>
          </cell>
          <cell r="E509">
            <v>3239.3639797249698</v>
          </cell>
          <cell r="F509">
            <v>3.6259999999999999</v>
          </cell>
          <cell r="G509">
            <v>0</v>
          </cell>
          <cell r="H509">
            <v>3239.026254009234</v>
          </cell>
          <cell r="I509">
            <v>8.5234427378660916E-4</v>
          </cell>
          <cell r="J509">
            <v>509</v>
          </cell>
        </row>
        <row r="510">
          <cell r="D510">
            <v>-4.8374999999998636</v>
          </cell>
          <cell r="E510">
            <v>3239.3639797249698</v>
          </cell>
          <cell r="F510">
            <v>3.6259999999999999</v>
          </cell>
          <cell r="G510">
            <v>-4.8374999999998636</v>
          </cell>
          <cell r="H510">
            <v>3239.0221307938095</v>
          </cell>
          <cell r="I510">
            <v>3239.026254009234</v>
          </cell>
          <cell r="J510">
            <v>510</v>
          </cell>
        </row>
        <row r="511">
          <cell r="B511">
            <v>39576.000111100002</v>
          </cell>
          <cell r="D511">
            <v>-4.8374999999998636</v>
          </cell>
          <cell r="E511">
            <v>3239.3639797249698</v>
          </cell>
          <cell r="F511">
            <v>3.6259999999999999</v>
          </cell>
          <cell r="G511">
            <v>0.37793432102487229</v>
          </cell>
          <cell r="H511" t="str">
            <v>&lt;=esp.prom.</v>
          </cell>
        </row>
        <row r="513">
          <cell r="C513">
            <v>39577</v>
          </cell>
          <cell r="D513">
            <v>-4.8374999999998636</v>
          </cell>
          <cell r="E513">
            <v>3239.534090909091</v>
          </cell>
          <cell r="G513">
            <v>4.5000225</v>
          </cell>
          <cell r="H513">
            <v>3239.4440904590911</v>
          </cell>
          <cell r="I513">
            <v>-10000.000000023305</v>
          </cell>
          <cell r="J513">
            <v>513</v>
          </cell>
        </row>
        <row r="514">
          <cell r="C514">
            <v>39579</v>
          </cell>
          <cell r="D514">
            <v>0</v>
          </cell>
          <cell r="E514">
            <v>3239.534090909091</v>
          </cell>
          <cell r="F514">
            <v>15671.245999999999</v>
          </cell>
          <cell r="G514">
            <v>4.5001224999999998</v>
          </cell>
          <cell r="H514">
            <v>3238.4440904590911</v>
          </cell>
          <cell r="I514">
            <v>48239.669090563963</v>
          </cell>
          <cell r="J514">
            <v>514</v>
          </cell>
        </row>
        <row r="515">
          <cell r="B515">
            <v>515</v>
          </cell>
          <cell r="C515">
            <v>52</v>
          </cell>
          <cell r="D515">
            <v>4.5000225</v>
          </cell>
          <cell r="E515">
            <v>3239.4440904590911</v>
          </cell>
          <cell r="F515">
            <v>30249.02</v>
          </cell>
          <cell r="G515">
            <v>0</v>
          </cell>
          <cell r="H515">
            <v>3239.194</v>
          </cell>
          <cell r="I515">
            <v>-4.242424242433996E-2</v>
          </cell>
          <cell r="J515">
            <v>515</v>
          </cell>
        </row>
        <row r="516">
          <cell r="B516">
            <v>39581</v>
          </cell>
          <cell r="C516">
            <v>39581</v>
          </cell>
          <cell r="D516">
            <v>4.5000666002375462</v>
          </cell>
          <cell r="E516">
            <v>3239.0030880836257</v>
          </cell>
          <cell r="F516">
            <v>30249.163</v>
          </cell>
          <cell r="G516">
            <v>4.5000225</v>
          </cell>
          <cell r="H516">
            <v>3239.003089954545</v>
          </cell>
          <cell r="I516">
            <v>3239.194</v>
          </cell>
          <cell r="J516">
            <v>516</v>
          </cell>
        </row>
        <row r="517">
          <cell r="C517">
            <v>39583</v>
          </cell>
          <cell r="D517">
            <v>0</v>
          </cell>
          <cell r="E517">
            <v>3239.194</v>
          </cell>
          <cell r="F517">
            <v>15673.004000000001</v>
          </cell>
          <cell r="G517">
            <v>-4.8374999999998636</v>
          </cell>
          <cell r="H517">
            <v>3239.534090909091</v>
          </cell>
          <cell r="I517">
            <v>0.66666666666666663</v>
          </cell>
          <cell r="J517">
            <v>517</v>
          </cell>
        </row>
        <row r="518">
          <cell r="B518">
            <v>39579</v>
          </cell>
          <cell r="C518">
            <v>39580</v>
          </cell>
          <cell r="D518">
            <v>-5.3214652231948572</v>
          </cell>
          <cell r="E518">
            <v>3239.2114474269611</v>
          </cell>
          <cell r="F518">
            <v>-1564.3009999999999</v>
          </cell>
          <cell r="G518">
            <v>-6.3374999999998636</v>
          </cell>
          <cell r="H518">
            <v>3238.534090909091</v>
          </cell>
          <cell r="I518">
            <v>3242.7590909090909</v>
          </cell>
          <cell r="J518">
            <v>518</v>
          </cell>
        </row>
        <row r="519">
          <cell r="D519">
            <v>-4.8374999999998636</v>
          </cell>
          <cell r="E519">
            <v>3239.534090909091</v>
          </cell>
          <cell r="F519">
            <v>3.4430000000000001</v>
          </cell>
          <cell r="G519">
            <v>0</v>
          </cell>
          <cell r="H519">
            <v>3239.194</v>
          </cell>
          <cell r="I519">
            <v>-3.2786885245416207E-3</v>
          </cell>
          <cell r="J519">
            <v>519</v>
          </cell>
        </row>
        <row r="520">
          <cell r="D520">
            <v>-4.8374999999998636</v>
          </cell>
          <cell r="E520">
            <v>3239.534090909091</v>
          </cell>
          <cell r="F520">
            <v>3.4430000000000001</v>
          </cell>
          <cell r="G520">
            <v>-4.8374999999998636</v>
          </cell>
          <cell r="H520">
            <v>3239.2098606557374</v>
          </cell>
          <cell r="I520">
            <v>3239.194</v>
          </cell>
          <cell r="J520">
            <v>520</v>
          </cell>
        </row>
        <row r="521">
          <cell r="B521">
            <v>39580</v>
          </cell>
          <cell r="D521">
            <v>-4.8374999999998636</v>
          </cell>
          <cell r="E521">
            <v>3239.534090909091</v>
          </cell>
          <cell r="F521">
            <v>3.4430000000000001</v>
          </cell>
          <cell r="G521">
            <v>0.35941231147187447</v>
          </cell>
          <cell r="H521" t="str">
            <v>&lt;=esp.prom.</v>
          </cell>
        </row>
        <row r="523">
          <cell r="C523">
            <v>39581.000000100001</v>
          </cell>
          <cell r="D523">
            <v>-4.8374999999998636</v>
          </cell>
          <cell r="E523">
            <v>3239.704206822435</v>
          </cell>
          <cell r="G523">
            <v>4.590022502250017</v>
          </cell>
          <cell r="H523">
            <v>3239.5833813716645</v>
          </cell>
          <cell r="I523">
            <v>-10000.000000023305</v>
          </cell>
          <cell r="J523">
            <v>523</v>
          </cell>
        </row>
        <row r="524">
          <cell r="C524">
            <v>39583.000000100001</v>
          </cell>
          <cell r="D524">
            <v>0</v>
          </cell>
          <cell r="E524">
            <v>3239.6751818217094</v>
          </cell>
          <cell r="F524">
            <v>15671.999</v>
          </cell>
          <cell r="G524">
            <v>4.5901225022500167</v>
          </cell>
          <cell r="H524">
            <v>3238.5833813716645</v>
          </cell>
          <cell r="I524">
            <v>49139.808403978808</v>
          </cell>
          <cell r="J524">
            <v>524</v>
          </cell>
        </row>
        <row r="525">
          <cell r="B525">
            <v>525</v>
          </cell>
          <cell r="C525">
            <v>53</v>
          </cell>
          <cell r="D525">
            <v>4.590022502250017</v>
          </cell>
          <cell r="E525">
            <v>3239.5833813716645</v>
          </cell>
          <cell r="F525">
            <v>30541.97</v>
          </cell>
          <cell r="G525">
            <v>0</v>
          </cell>
          <cell r="H525">
            <v>3239.3380000036</v>
          </cell>
          <cell r="I525">
            <v>-4.2409982174413115E-2</v>
          </cell>
          <cell r="J525">
            <v>525</v>
          </cell>
        </row>
        <row r="526">
          <cell r="B526">
            <v>39585.000000100001</v>
          </cell>
          <cell r="C526">
            <v>39585.000000100001</v>
          </cell>
          <cell r="D526">
            <v>4.5900665068506976</v>
          </cell>
          <cell r="E526">
            <v>3239.1433353648649</v>
          </cell>
          <cell r="F526">
            <v>30542.113000000001</v>
          </cell>
          <cell r="G526">
            <v>4.590022502250017</v>
          </cell>
          <cell r="H526">
            <v>3239.1433372310994</v>
          </cell>
          <cell r="I526">
            <v>3239.3380000036</v>
          </cell>
          <cell r="J526">
            <v>526</v>
          </cell>
        </row>
        <row r="527">
          <cell r="C527">
            <v>39587.000000100001</v>
          </cell>
          <cell r="D527">
            <v>0</v>
          </cell>
          <cell r="E527">
            <v>3239.3380000036</v>
          </cell>
          <cell r="F527">
            <v>15673.782999999999</v>
          </cell>
          <cell r="G527">
            <v>-4.8374999999998636</v>
          </cell>
          <cell r="H527">
            <v>3239.704206822435</v>
          </cell>
          <cell r="I527">
            <v>0.66666666666666663</v>
          </cell>
          <cell r="J527">
            <v>527</v>
          </cell>
        </row>
        <row r="528">
          <cell r="B528">
            <v>39583.000000100001</v>
          </cell>
          <cell r="C528">
            <v>39584.000000100001</v>
          </cell>
          <cell r="D528">
            <v>-5.2691019955198612</v>
          </cell>
          <cell r="E528">
            <v>3239.4164721587549</v>
          </cell>
          <cell r="F528">
            <v>-1394.826</v>
          </cell>
          <cell r="G528">
            <v>-6.3374999999998636</v>
          </cell>
          <cell r="H528">
            <v>3238.704206822435</v>
          </cell>
          <cell r="I528">
            <v>3242.9292068224349</v>
          </cell>
          <cell r="J528">
            <v>528</v>
          </cell>
        </row>
        <row r="529">
          <cell r="D529">
            <v>-4.8374999999998636</v>
          </cell>
          <cell r="E529">
            <v>3239.704206822435</v>
          </cell>
          <cell r="F529">
            <v>3.375</v>
          </cell>
          <cell r="G529">
            <v>0</v>
          </cell>
          <cell r="H529">
            <v>3239.3380000036</v>
          </cell>
          <cell r="I529">
            <v>-1.4892889760300131E-2</v>
          </cell>
          <cell r="J529">
            <v>529</v>
          </cell>
        </row>
        <row r="530">
          <cell r="D530">
            <v>-4.8374999999998636</v>
          </cell>
          <cell r="E530">
            <v>3239.704206822435</v>
          </cell>
          <cell r="F530">
            <v>3.375</v>
          </cell>
          <cell r="G530">
            <v>-4.8374999999998636</v>
          </cell>
          <cell r="H530">
            <v>3239.4100443578154</v>
          </cell>
          <cell r="I530">
            <v>3239.3380000036</v>
          </cell>
          <cell r="J530">
            <v>530</v>
          </cell>
        </row>
        <row r="531">
          <cell r="B531">
            <v>39584.000000100001</v>
          </cell>
          <cell r="D531">
            <v>-4.8374999999998636</v>
          </cell>
          <cell r="E531">
            <v>3239.704206822435</v>
          </cell>
          <cell r="F531">
            <v>3.375</v>
          </cell>
          <cell r="G531">
            <v>0.34998227525825598</v>
          </cell>
          <cell r="H531" t="str">
            <v>&lt;=esp.prom.</v>
          </cell>
        </row>
        <row r="533">
          <cell r="C533">
            <v>39585.000010100004</v>
          </cell>
          <cell r="D533">
            <v>-4.8374999999998636</v>
          </cell>
          <cell r="E533">
            <v>3239.8743231568155</v>
          </cell>
          <cell r="G533">
            <v>4.6800227272500932</v>
          </cell>
          <cell r="H533">
            <v>3239.7226726289823</v>
          </cell>
          <cell r="I533">
            <v>-10000.000000023305</v>
          </cell>
          <cell r="J533">
            <v>533</v>
          </cell>
        </row>
        <row r="534">
          <cell r="C534">
            <v>39587.000010100004</v>
          </cell>
          <cell r="D534">
            <v>0</v>
          </cell>
          <cell r="E534">
            <v>3239.8162730835274</v>
          </cell>
          <cell r="F534">
            <v>15672.752</v>
          </cell>
          <cell r="G534">
            <v>4.6801227272500929</v>
          </cell>
          <cell r="H534">
            <v>3238.7226726289823</v>
          </cell>
          <cell r="I534">
            <v>50039.949945238979</v>
          </cell>
          <cell r="J534">
            <v>534</v>
          </cell>
        </row>
        <row r="535">
          <cell r="B535">
            <v>535</v>
          </cell>
          <cell r="C535">
            <v>54</v>
          </cell>
          <cell r="D535">
            <v>4.6800227272500932</v>
          </cell>
          <cell r="E535">
            <v>3239.7226726289823</v>
          </cell>
          <cell r="F535">
            <v>30834.947</v>
          </cell>
          <cell r="G535">
            <v>0</v>
          </cell>
          <cell r="H535">
            <v>3239.3740000036</v>
          </cell>
          <cell r="I535">
            <v>-4.2395721889132314E-2</v>
          </cell>
          <cell r="J535">
            <v>535</v>
          </cell>
        </row>
        <row r="536">
          <cell r="B536">
            <v>39589.000010100004</v>
          </cell>
          <cell r="C536">
            <v>39589.000010100004</v>
          </cell>
          <cell r="D536">
            <v>4.6800774360387711</v>
          </cell>
          <cell r="E536">
            <v>3239.1755847422023</v>
          </cell>
          <cell r="F536">
            <v>30835.124</v>
          </cell>
          <cell r="G536">
            <v>4.6800227272500932</v>
          </cell>
          <cell r="H536">
            <v>3239.1755870616207</v>
          </cell>
          <cell r="I536">
            <v>3239.3740000036</v>
          </cell>
          <cell r="J536">
            <v>536</v>
          </cell>
        </row>
        <row r="537">
          <cell r="C537">
            <v>39591.000010100004</v>
          </cell>
          <cell r="D537">
            <v>0</v>
          </cell>
          <cell r="E537">
            <v>3239.3740000036</v>
          </cell>
          <cell r="F537">
            <v>15675.066999999999</v>
          </cell>
          <cell r="G537">
            <v>-4.8374999999998636</v>
          </cell>
          <cell r="H537">
            <v>3239.8743231568155</v>
          </cell>
          <cell r="I537">
            <v>0.66666666666666663</v>
          </cell>
          <cell r="J537">
            <v>537</v>
          </cell>
        </row>
        <row r="538">
          <cell r="B538">
            <v>39587.000010100004</v>
          </cell>
          <cell r="C538">
            <v>39588.000010100004</v>
          </cell>
          <cell r="D538">
            <v>-5.3742989510902905</v>
          </cell>
          <cell r="E538">
            <v>3239.516457189422</v>
          </cell>
          <cell r="F538">
            <v>-1734.68</v>
          </cell>
          <cell r="G538">
            <v>-6.3374999999998636</v>
          </cell>
          <cell r="H538">
            <v>3238.8743231568155</v>
          </cell>
          <cell r="I538">
            <v>3243.0993231568154</v>
          </cell>
          <cell r="J538">
            <v>538</v>
          </cell>
        </row>
        <row r="539">
          <cell r="D539">
            <v>-4.8374999999998636</v>
          </cell>
          <cell r="E539">
            <v>3239.8743231568155</v>
          </cell>
          <cell r="F539">
            <v>4.3849999999999998</v>
          </cell>
          <cell r="G539">
            <v>0</v>
          </cell>
          <cell r="H539">
            <v>3239.3740000036</v>
          </cell>
          <cell r="I539">
            <v>-2.6507119741261475E-2</v>
          </cell>
          <cell r="J539">
            <v>539</v>
          </cell>
        </row>
        <row r="540">
          <cell r="D540">
            <v>-4.8374999999998636</v>
          </cell>
          <cell r="E540">
            <v>3239.8743231568155</v>
          </cell>
          <cell r="F540">
            <v>4.3849999999999998</v>
          </cell>
          <cell r="G540">
            <v>-4.8374999999998636</v>
          </cell>
          <cell r="H540">
            <v>3239.5022281953484</v>
          </cell>
          <cell r="I540">
            <v>3239.3740000036</v>
          </cell>
          <cell r="J540">
            <v>540</v>
          </cell>
        </row>
        <row r="541">
          <cell r="B541">
            <v>39588.000010100004</v>
          </cell>
          <cell r="D541">
            <v>-4.8374999999998636</v>
          </cell>
          <cell r="E541">
            <v>3239.8743231568155</v>
          </cell>
          <cell r="F541">
            <v>4.3849999999999998</v>
          </cell>
          <cell r="G541">
            <v>0.44809141661459329</v>
          </cell>
          <cell r="H541" t="str">
            <v>&lt;=esp.prom.</v>
          </cell>
        </row>
        <row r="543">
          <cell r="C543">
            <v>39587</v>
          </cell>
          <cell r="D543">
            <v>-4.8374999999998636</v>
          </cell>
          <cell r="E543">
            <v>3239.9593806818184</v>
          </cell>
          <cell r="G543">
            <v>4.7250224999999997</v>
          </cell>
          <cell r="H543">
            <v>3239.7923177318185</v>
          </cell>
          <cell r="I543">
            <v>-10000.000000023305</v>
          </cell>
          <cell r="J543">
            <v>543</v>
          </cell>
        </row>
        <row r="544">
          <cell r="C544">
            <v>39589</v>
          </cell>
          <cell r="D544">
            <v>0</v>
          </cell>
          <cell r="E544">
            <v>3239.8868181818184</v>
          </cell>
          <cell r="F544">
            <v>15673.128000000001</v>
          </cell>
          <cell r="G544">
            <v>4.7251224999999994</v>
          </cell>
          <cell r="H544">
            <v>3238.7923177318185</v>
          </cell>
          <cell r="I544">
            <v>50490.017317841928</v>
          </cell>
          <cell r="J544">
            <v>544</v>
          </cell>
        </row>
        <row r="545">
          <cell r="B545">
            <v>545</v>
          </cell>
          <cell r="C545">
            <v>55</v>
          </cell>
          <cell r="D545">
            <v>4.7250224999999997</v>
          </cell>
          <cell r="E545">
            <v>3239.7923177318185</v>
          </cell>
          <cell r="F545">
            <v>30981.442999999999</v>
          </cell>
          <cell r="G545">
            <v>0</v>
          </cell>
          <cell r="H545">
            <v>3239.4639996242495</v>
          </cell>
          <cell r="I545">
            <v>-4.2388591800365534E-2</v>
          </cell>
          <cell r="J545">
            <v>545</v>
          </cell>
        </row>
        <row r="546">
          <cell r="B546">
            <v>39591</v>
          </cell>
          <cell r="C546">
            <v>39591</v>
          </cell>
          <cell r="D546">
            <v>4.7250753607398259</v>
          </cell>
          <cell r="E546">
            <v>3239.2637103335569</v>
          </cell>
          <cell r="F546">
            <v>30981.614000000001</v>
          </cell>
          <cell r="G546">
            <v>4.7250224999999997</v>
          </cell>
          <cell r="H546">
            <v>3239.2637125742494</v>
          </cell>
          <cell r="I546">
            <v>3239.4639996242495</v>
          </cell>
          <cell r="J546">
            <v>546</v>
          </cell>
        </row>
        <row r="547">
          <cell r="C547">
            <v>39593</v>
          </cell>
          <cell r="D547">
            <v>0</v>
          </cell>
          <cell r="E547">
            <v>3239.4639996242495</v>
          </cell>
          <cell r="F547">
            <v>15675.376</v>
          </cell>
          <cell r="G547">
            <v>-4.8374999999998636</v>
          </cell>
          <cell r="H547">
            <v>3239.9593806818184</v>
          </cell>
          <cell r="I547">
            <v>0.66666666666666663</v>
          </cell>
          <cell r="J547">
            <v>547</v>
          </cell>
        </row>
        <row r="548">
          <cell r="B548">
            <v>39589</v>
          </cell>
          <cell r="C548">
            <v>39590</v>
          </cell>
          <cell r="D548">
            <v>-5.322579320103455</v>
          </cell>
          <cell r="E548">
            <v>3239.6359944684159</v>
          </cell>
          <cell r="F548">
            <v>-1567.386</v>
          </cell>
          <cell r="G548">
            <v>-6.3374999999998636</v>
          </cell>
          <cell r="H548">
            <v>3238.9593806818184</v>
          </cell>
          <cell r="I548">
            <v>3243.1843806818183</v>
          </cell>
          <cell r="J548">
            <v>548</v>
          </cell>
        </row>
        <row r="549">
          <cell r="D549">
            <v>-4.8374999999998636</v>
          </cell>
          <cell r="E549">
            <v>3239.9593806818184</v>
          </cell>
          <cell r="F549">
            <v>4.173</v>
          </cell>
          <cell r="G549">
            <v>0</v>
          </cell>
          <cell r="H549">
            <v>3239.4639996242495</v>
          </cell>
          <cell r="I549">
            <v>-3.2314190888034222E-2</v>
          </cell>
          <cell r="J549">
            <v>549</v>
          </cell>
        </row>
        <row r="550">
          <cell r="D550">
            <v>-4.8374999999998636</v>
          </cell>
          <cell r="E550">
            <v>3239.9593806818184</v>
          </cell>
          <cell r="F550">
            <v>4.173</v>
          </cell>
          <cell r="G550">
            <v>-4.8374999999998636</v>
          </cell>
          <cell r="H550">
            <v>3239.6203195226703</v>
          </cell>
          <cell r="I550">
            <v>3239.4639996242495</v>
          </cell>
          <cell r="J550">
            <v>550</v>
          </cell>
        </row>
        <row r="551">
          <cell r="B551">
            <v>39590</v>
          </cell>
          <cell r="D551">
            <v>-4.8374999999998636</v>
          </cell>
          <cell r="E551">
            <v>3239.9593806818184</v>
          </cell>
          <cell r="F551">
            <v>4.173</v>
          </cell>
          <cell r="G551">
            <v>0.42559533873835004</v>
          </cell>
          <cell r="H551" t="str">
            <v>&lt;=esp.prom.</v>
          </cell>
        </row>
        <row r="553">
          <cell r="C553">
            <v>39597</v>
          </cell>
          <cell r="D553">
            <v>-4.8374999999998636</v>
          </cell>
          <cell r="E553">
            <v>3240.3846704545458</v>
          </cell>
          <cell r="G553">
            <v>4.9500225000000002</v>
          </cell>
          <cell r="H553">
            <v>3240.0910447795459</v>
          </cell>
          <cell r="I553">
            <v>-10000.000000023305</v>
          </cell>
          <cell r="J553">
            <v>553</v>
          </cell>
        </row>
        <row r="554">
          <cell r="C554">
            <v>39599</v>
          </cell>
          <cell r="D554">
            <v>0</v>
          </cell>
          <cell r="E554">
            <v>3240.2395454545458</v>
          </cell>
          <cell r="F554">
            <v>15675.01</v>
          </cell>
          <cell r="G554">
            <v>4.9501225</v>
          </cell>
          <cell r="H554">
            <v>3239.0910447795459</v>
          </cell>
          <cell r="I554">
            <v>52740.316044894906</v>
          </cell>
          <cell r="J554">
            <v>554</v>
          </cell>
        </row>
        <row r="555">
          <cell r="B555">
            <v>555</v>
          </cell>
          <cell r="C555">
            <v>56</v>
          </cell>
          <cell r="D555">
            <v>4.9500225000000002</v>
          </cell>
          <cell r="E555">
            <v>3240.0910447795459</v>
          </cell>
          <cell r="F555">
            <v>31713.901000000002</v>
          </cell>
          <cell r="G555">
            <v>0</v>
          </cell>
          <cell r="H555">
            <v>3239.9140000000002</v>
          </cell>
          <cell r="I555">
            <v>-4.2352941176394564E-2</v>
          </cell>
          <cell r="J555">
            <v>555</v>
          </cell>
        </row>
        <row r="556">
          <cell r="B556">
            <v>39601</v>
          </cell>
          <cell r="C556">
            <v>39601</v>
          </cell>
          <cell r="D556">
            <v>4.9500611694429075</v>
          </cell>
          <cell r="E556">
            <v>3239.704350350471</v>
          </cell>
          <cell r="F556">
            <v>31714.026000000002</v>
          </cell>
          <cell r="G556">
            <v>4.9500225000000002</v>
          </cell>
          <cell r="H556">
            <v>3239.7043519882359</v>
          </cell>
          <cell r="I556">
            <v>3239.9140000000002</v>
          </cell>
          <cell r="J556">
            <v>556</v>
          </cell>
        </row>
        <row r="557">
          <cell r="C557">
            <v>39603</v>
          </cell>
          <cell r="D557">
            <v>0</v>
          </cell>
          <cell r="E557">
            <v>3239.9140000000002</v>
          </cell>
          <cell r="F557">
            <v>15676.772000000001</v>
          </cell>
          <cell r="G557">
            <v>-4.8374999999998636</v>
          </cell>
          <cell r="H557">
            <v>3240.3846704545458</v>
          </cell>
          <cell r="I557">
            <v>0.66666666666666663</v>
          </cell>
          <cell r="J557">
            <v>557</v>
          </cell>
        </row>
        <row r="558">
          <cell r="B558">
            <v>39599</v>
          </cell>
          <cell r="C558">
            <v>39600</v>
          </cell>
          <cell r="D558">
            <v>-5.0763563266082485</v>
          </cell>
          <cell r="E558">
            <v>3240.2254329034736</v>
          </cell>
          <cell r="F558">
            <v>-770.976</v>
          </cell>
          <cell r="G558">
            <v>-6.3374999999998636</v>
          </cell>
          <cell r="H558">
            <v>3239.3846704545458</v>
          </cell>
          <cell r="I558">
            <v>3243.6096704545457</v>
          </cell>
          <cell r="J558">
            <v>558</v>
          </cell>
        </row>
        <row r="559">
          <cell r="D559">
            <v>-4.8374999999998636</v>
          </cell>
          <cell r="E559">
            <v>3240.3846704545458</v>
          </cell>
          <cell r="F559">
            <v>2.9910000000000001</v>
          </cell>
          <cell r="G559">
            <v>0</v>
          </cell>
          <cell r="H559">
            <v>3239.9140000000002</v>
          </cell>
          <cell r="I559">
            <v>-6.1349693251620825E-2</v>
          </cell>
          <cell r="J559">
            <v>559</v>
          </cell>
        </row>
        <row r="560">
          <cell r="D560">
            <v>-4.8374999999998636</v>
          </cell>
          <cell r="E560">
            <v>3240.3846704545458</v>
          </cell>
          <cell r="F560">
            <v>2.9910000000000001</v>
          </cell>
          <cell r="G560">
            <v>-4.8374999999998636</v>
          </cell>
          <cell r="H560">
            <v>3240.2107791411049</v>
          </cell>
          <cell r="I560">
            <v>3239.9140000000002</v>
          </cell>
          <cell r="J560">
            <v>560</v>
          </cell>
        </row>
        <row r="561">
          <cell r="B561">
            <v>39600</v>
          </cell>
          <cell r="D561">
            <v>-4.8374999999998636</v>
          </cell>
          <cell r="E561">
            <v>3240.3846704545458</v>
          </cell>
          <cell r="F561">
            <v>2.9910000000000001</v>
          </cell>
          <cell r="G561">
            <v>0.30190865628906882</v>
          </cell>
          <cell r="H561" t="str">
            <v>&lt;=esp.prom.</v>
          </cell>
        </row>
        <row r="563">
          <cell r="C563">
            <v>39607</v>
          </cell>
          <cell r="D563">
            <v>-4.8374999999998636</v>
          </cell>
          <cell r="E563">
            <v>3240.8099602272728</v>
          </cell>
          <cell r="G563">
            <v>5.1750224999999999</v>
          </cell>
          <cell r="H563">
            <v>3240.3593967147726</v>
          </cell>
          <cell r="I563">
            <v>-10000.000000023305</v>
          </cell>
          <cell r="J563">
            <v>563</v>
          </cell>
        </row>
        <row r="564">
          <cell r="C564">
            <v>39609</v>
          </cell>
          <cell r="D564">
            <v>0</v>
          </cell>
          <cell r="E564">
            <v>3240.5922727272728</v>
          </cell>
          <cell r="F564">
            <v>15676.892</v>
          </cell>
          <cell r="G564">
            <v>5.1751224999999996</v>
          </cell>
          <cell r="H564">
            <v>3239.3593967147726</v>
          </cell>
          <cell r="I564">
            <v>54990.58439683538</v>
          </cell>
          <cell r="J564">
            <v>564</v>
          </cell>
        </row>
        <row r="565">
          <cell r="B565">
            <v>565</v>
          </cell>
          <cell r="C565">
            <v>57</v>
          </cell>
          <cell r="D565">
            <v>5.1750224999999999</v>
          </cell>
          <cell r="E565">
            <v>3240.3593967147726</v>
          </cell>
          <cell r="F565">
            <v>32446.427</v>
          </cell>
          <cell r="G565">
            <v>0</v>
          </cell>
          <cell r="H565">
            <v>3240.23</v>
          </cell>
          <cell r="I565">
            <v>-5.627906976737905E-2</v>
          </cell>
          <cell r="J565">
            <v>565</v>
          </cell>
        </row>
        <row r="566">
          <cell r="B566">
            <v>39611</v>
          </cell>
          <cell r="C566">
            <v>39611</v>
          </cell>
          <cell r="D566">
            <v>5.1750645644534448</v>
          </cell>
          <cell r="E566">
            <v>3239.9387521803264</v>
          </cell>
          <cell r="F566">
            <v>32446.562999999998</v>
          </cell>
          <cell r="G566">
            <v>5.1750224999999999</v>
          </cell>
          <cell r="H566">
            <v>3239.9387545476748</v>
          </cell>
          <cell r="I566">
            <v>3240.23</v>
          </cell>
          <cell r="J566">
            <v>566</v>
          </cell>
        </row>
        <row r="567">
          <cell r="C567">
            <v>39613</v>
          </cell>
          <cell r="D567">
            <v>0</v>
          </cell>
          <cell r="E567">
            <v>3240.23</v>
          </cell>
          <cell r="F567">
            <v>15678.916999999999</v>
          </cell>
          <cell r="G567">
            <v>-4.8374999999998636</v>
          </cell>
          <cell r="H567">
            <v>3240.8099602272728</v>
          </cell>
          <cell r="I567">
            <v>0.66666666666666663</v>
          </cell>
          <cell r="J567">
            <v>567</v>
          </cell>
        </row>
        <row r="568">
          <cell r="B568">
            <v>39609</v>
          </cell>
          <cell r="C568">
            <v>39610</v>
          </cell>
          <cell r="D568">
            <v>-5.2967393226596968</v>
          </cell>
          <cell r="E568">
            <v>3240.5038006788327</v>
          </cell>
          <cell r="F568">
            <v>-1484.462</v>
          </cell>
          <cell r="G568">
            <v>-6.3374999999998636</v>
          </cell>
          <cell r="H568">
            <v>3239.8099602272728</v>
          </cell>
          <cell r="I568">
            <v>3244.0349602272727</v>
          </cell>
          <cell r="J568">
            <v>568</v>
          </cell>
        </row>
        <row r="569">
          <cell r="D569">
            <v>-4.8374999999998636</v>
          </cell>
          <cell r="E569">
            <v>3240.8099602272728</v>
          </cell>
          <cell r="F569">
            <v>3.7749999999999999</v>
          </cell>
          <cell r="G569">
            <v>0</v>
          </cell>
          <cell r="H569">
            <v>3240.23</v>
          </cell>
          <cell r="I569">
            <v>-5.1692307692305955E-2</v>
          </cell>
          <cell r="J569">
            <v>569</v>
          </cell>
        </row>
        <row r="570">
          <cell r="D570">
            <v>-4.8374999999998636</v>
          </cell>
          <cell r="E570">
            <v>3240.8099602272728</v>
          </cell>
          <cell r="F570">
            <v>3.7749999999999999</v>
          </cell>
          <cell r="G570">
            <v>-4.8374999999998636</v>
          </cell>
          <cell r="H570">
            <v>3240.4800615384615</v>
          </cell>
          <cell r="I570">
            <v>3240.23</v>
          </cell>
          <cell r="J570">
            <v>570</v>
          </cell>
        </row>
        <row r="571">
          <cell r="B571">
            <v>39610</v>
          </cell>
          <cell r="D571">
            <v>-4.8374999999998636</v>
          </cell>
          <cell r="E571">
            <v>3240.8099602272728</v>
          </cell>
          <cell r="F571">
            <v>3.7749999999999999</v>
          </cell>
          <cell r="G571">
            <v>0.36857448262247061</v>
          </cell>
          <cell r="H571" t="str">
            <v>&lt;=esp.prom.</v>
          </cell>
        </row>
        <row r="573">
          <cell r="C573">
            <v>39617</v>
          </cell>
          <cell r="D573">
            <v>-4.8374999999998636</v>
          </cell>
          <cell r="E573">
            <v>3241.2047249865523</v>
          </cell>
          <cell r="G573">
            <v>5.4000225000000004</v>
          </cell>
          <cell r="H573">
            <v>3240.5904736365524</v>
          </cell>
          <cell r="I573">
            <v>-10000.000000023305</v>
          </cell>
          <cell r="J573">
            <v>573</v>
          </cell>
        </row>
        <row r="574">
          <cell r="C574">
            <v>39619</v>
          </cell>
          <cell r="D574">
            <v>0</v>
          </cell>
          <cell r="E574">
            <v>3240.9144749865522</v>
          </cell>
          <cell r="F574">
            <v>15678.626</v>
          </cell>
          <cell r="G574">
            <v>5.4001225000000002</v>
          </cell>
          <cell r="H574">
            <v>3239.5904736365524</v>
          </cell>
          <cell r="I574">
            <v>57240.815473762406</v>
          </cell>
          <cell r="J574">
            <v>574</v>
          </cell>
        </row>
        <row r="575">
          <cell r="B575">
            <v>575</v>
          </cell>
          <cell r="C575">
            <v>58</v>
          </cell>
          <cell r="D575">
            <v>5.4000225000000004</v>
          </cell>
          <cell r="E575">
            <v>3240.5904736365524</v>
          </cell>
          <cell r="F575">
            <v>33178.762000000002</v>
          </cell>
          <cell r="G575">
            <v>0</v>
          </cell>
          <cell r="H575">
            <v>3240.53</v>
          </cell>
          <cell r="I575">
            <v>-5.9310344827565975E-2</v>
          </cell>
          <cell r="J575">
            <v>575</v>
          </cell>
        </row>
        <row r="576">
          <cell r="B576">
            <v>39621</v>
          </cell>
          <cell r="C576">
            <v>39621</v>
          </cell>
          <cell r="D576">
            <v>5.4000605753091371</v>
          </cell>
          <cell r="E576">
            <v>3240.2097205451887</v>
          </cell>
          <cell r="F576">
            <v>33178.885000000002</v>
          </cell>
          <cell r="G576">
            <v>5.4000225000000004</v>
          </cell>
          <cell r="H576">
            <v>3240.2097228034486</v>
          </cell>
          <cell r="I576">
            <v>3240.53</v>
          </cell>
          <cell r="J576">
            <v>576</v>
          </cell>
        </row>
        <row r="577">
          <cell r="C577">
            <v>39623</v>
          </cell>
          <cell r="D577">
            <v>0</v>
          </cell>
          <cell r="E577">
            <v>3240.53</v>
          </cell>
          <cell r="F577">
            <v>15680.691000000001</v>
          </cell>
          <cell r="G577">
            <v>-4.8374999999998636</v>
          </cell>
          <cell r="H577">
            <v>3241.2047249865523</v>
          </cell>
          <cell r="I577">
            <v>0.66666666666666663</v>
          </cell>
          <cell r="J577">
            <v>577</v>
          </cell>
        </row>
        <row r="578">
          <cell r="B578">
            <v>39619</v>
          </cell>
          <cell r="C578">
            <v>39620</v>
          </cell>
          <cell r="D578">
            <v>-5.4206491553597358</v>
          </cell>
          <cell r="E578">
            <v>3240.815958882979</v>
          </cell>
          <cell r="F578">
            <v>-1885.86</v>
          </cell>
          <cell r="G578">
            <v>-6.3374999999998636</v>
          </cell>
          <cell r="H578">
            <v>3240.2047249865523</v>
          </cell>
          <cell r="I578">
            <v>3244.4297249865522</v>
          </cell>
          <cell r="J578">
            <v>578</v>
          </cell>
        </row>
        <row r="579">
          <cell r="D579">
            <v>-4.8374999999998636</v>
          </cell>
          <cell r="E579">
            <v>3241.2047249865523</v>
          </cell>
          <cell r="F579">
            <v>4.1319999999999997</v>
          </cell>
          <cell r="G579">
            <v>0</v>
          </cell>
          <cell r="H579">
            <v>3240.53</v>
          </cell>
          <cell r="I579">
            <v>-5.2753623188483041E-2</v>
          </cell>
          <cell r="J579">
            <v>579</v>
          </cell>
        </row>
        <row r="580">
          <cell r="D580">
            <v>-4.8374999999998636</v>
          </cell>
          <cell r="E580">
            <v>3241.2047249865523</v>
          </cell>
          <cell r="F580">
            <v>4.1319999999999997</v>
          </cell>
          <cell r="G580">
            <v>-4.8374999999998636</v>
          </cell>
          <cell r="H580">
            <v>3240.7851956521745</v>
          </cell>
          <cell r="I580">
            <v>3240.53</v>
          </cell>
          <cell r="J580">
            <v>580</v>
          </cell>
        </row>
        <row r="581">
          <cell r="B581">
            <v>39620</v>
          </cell>
          <cell r="D581">
            <v>-4.8374999999998636</v>
          </cell>
          <cell r="E581">
            <v>3241.2047249865523</v>
          </cell>
          <cell r="F581">
            <v>4.1319999999999997</v>
          </cell>
          <cell r="G581">
            <v>0.39243559998186817</v>
          </cell>
          <cell r="H581" t="str">
            <v>&lt;=esp.prom.</v>
          </cell>
        </row>
        <row r="583">
          <cell r="C583">
            <v>39627</v>
          </cell>
          <cell r="D583">
            <v>-4.8374999999998636</v>
          </cell>
          <cell r="E583">
            <v>3241.465877218935</v>
          </cell>
          <cell r="G583">
            <v>5.4000225000000004</v>
          </cell>
          <cell r="H583">
            <v>3240.8516258689351</v>
          </cell>
          <cell r="I583">
            <v>-10000.000000023305</v>
          </cell>
          <cell r="J583">
            <v>583</v>
          </cell>
        </row>
        <row r="584">
          <cell r="C584">
            <v>39629</v>
          </cell>
          <cell r="D584">
            <v>0</v>
          </cell>
          <cell r="E584">
            <v>3241.175627218935</v>
          </cell>
          <cell r="F584">
            <v>15679.888999999999</v>
          </cell>
          <cell r="G584">
            <v>5.4001225000000002</v>
          </cell>
          <cell r="H584">
            <v>3239.8516258689351</v>
          </cell>
          <cell r="I584">
            <v>57241.076625994785</v>
          </cell>
          <cell r="J584">
            <v>584</v>
          </cell>
        </row>
        <row r="585">
          <cell r="B585">
            <v>585</v>
          </cell>
          <cell r="C585">
            <v>59</v>
          </cell>
          <cell r="D585">
            <v>5.4000225000000004</v>
          </cell>
          <cell r="E585">
            <v>3240.8516258689351</v>
          </cell>
          <cell r="F585">
            <v>33181.436000000002</v>
          </cell>
          <cell r="G585">
            <v>0</v>
          </cell>
          <cell r="H585">
            <v>3240.82</v>
          </cell>
          <cell r="I585">
            <v>-6.3953488372153464E-2</v>
          </cell>
          <cell r="J585">
            <v>585</v>
          </cell>
        </row>
        <row r="586">
          <cell r="B586">
            <v>39631</v>
          </cell>
          <cell r="C586">
            <v>39631</v>
          </cell>
          <cell r="D586">
            <v>5.4000601978556011</v>
          </cell>
          <cell r="E586">
            <v>3240.4746473129276</v>
          </cell>
          <cell r="F586">
            <v>33181.557999999997</v>
          </cell>
          <cell r="G586">
            <v>5.4000225000000004</v>
          </cell>
          <cell r="H586">
            <v>3240.474649723837</v>
          </cell>
          <cell r="I586">
            <v>3240.82</v>
          </cell>
          <cell r="J586">
            <v>586</v>
          </cell>
        </row>
        <row r="587">
          <cell r="C587">
            <v>39633</v>
          </cell>
          <cell r="D587">
            <v>0</v>
          </cell>
          <cell r="E587">
            <v>3240.82</v>
          </cell>
          <cell r="F587">
            <v>15681.867</v>
          </cell>
          <cell r="G587">
            <v>-4.8374999999998636</v>
          </cell>
          <cell r="H587">
            <v>3241.465877218935</v>
          </cell>
          <cell r="I587">
            <v>0.66666666666666663</v>
          </cell>
          <cell r="J587">
            <v>587</v>
          </cell>
        </row>
        <row r="588">
          <cell r="B588">
            <v>39629</v>
          </cell>
          <cell r="C588">
            <v>39630</v>
          </cell>
          <cell r="D588">
            <v>-5.3907767845899075</v>
          </cell>
          <cell r="E588">
            <v>3241.0970260292083</v>
          </cell>
          <cell r="F588">
            <v>-1789.4169999999999</v>
          </cell>
          <cell r="G588">
            <v>-6.3374999999998636</v>
          </cell>
          <cell r="H588">
            <v>3240.465877218935</v>
          </cell>
          <cell r="I588">
            <v>3244.6908772189349</v>
          </cell>
          <cell r="J588">
            <v>588</v>
          </cell>
        </row>
        <row r="589">
          <cell r="D589">
            <v>-4.8374999999998636</v>
          </cell>
          <cell r="E589">
            <v>3241.465877218935</v>
          </cell>
          <cell r="F589">
            <v>3.9089999999999998</v>
          </cell>
          <cell r="G589">
            <v>0</v>
          </cell>
          <cell r="H589">
            <v>3240.82</v>
          </cell>
          <cell r="I589">
            <v>-5.138888888890162E-2</v>
          </cell>
          <cell r="J589">
            <v>589</v>
          </cell>
        </row>
        <row r="590">
          <cell r="D590">
            <v>-4.8374999999998636</v>
          </cell>
          <cell r="E590">
            <v>3241.465877218935</v>
          </cell>
          <cell r="F590">
            <v>3.9089999999999998</v>
          </cell>
          <cell r="G590">
            <v>-4.8374999999998636</v>
          </cell>
          <cell r="H590">
            <v>3241.0685937500002</v>
          </cell>
          <cell r="I590">
            <v>3240.82</v>
          </cell>
          <cell r="J590">
            <v>590</v>
          </cell>
        </row>
        <row r="591">
          <cell r="B591">
            <v>39630</v>
          </cell>
          <cell r="D591">
            <v>-4.8374999999998636</v>
          </cell>
          <cell r="E591">
            <v>3241.465877218935</v>
          </cell>
          <cell r="F591">
            <v>3.9089999999999998</v>
          </cell>
          <cell r="G591">
            <v>0.3717836384966941</v>
          </cell>
          <cell r="H591" t="str">
            <v>&lt;=esp.prom.</v>
          </cell>
        </row>
        <row r="593">
          <cell r="C593">
            <v>39637</v>
          </cell>
          <cell r="D593">
            <v>-4.8374999999998636</v>
          </cell>
          <cell r="E593">
            <v>3241.6659794244219</v>
          </cell>
          <cell r="G593">
            <v>5.4000225000000004</v>
          </cell>
          <cell r="H593">
            <v>3241.051728074422</v>
          </cell>
          <cell r="I593">
            <v>-10000.000000023305</v>
          </cell>
          <cell r="J593">
            <v>593</v>
          </cell>
        </row>
        <row r="594">
          <cell r="C594">
            <v>39639</v>
          </cell>
          <cell r="D594">
            <v>0</v>
          </cell>
          <cell r="E594">
            <v>3241.3757294244219</v>
          </cell>
          <cell r="F594">
            <v>15680.857</v>
          </cell>
          <cell r="G594">
            <v>5.4001225000000002</v>
          </cell>
          <cell r="H594">
            <v>3240.051728074422</v>
          </cell>
          <cell r="I594">
            <v>57241.276728200275</v>
          </cell>
          <cell r="J594">
            <v>594</v>
          </cell>
        </row>
        <row r="595">
          <cell r="B595">
            <v>595</v>
          </cell>
          <cell r="C595">
            <v>60</v>
          </cell>
          <cell r="D595">
            <v>5.4000225000000004</v>
          </cell>
          <cell r="E595">
            <v>3241.051728074422</v>
          </cell>
          <cell r="F595">
            <v>33183.483999999997</v>
          </cell>
          <cell r="G595">
            <v>0</v>
          </cell>
          <cell r="H595">
            <v>3241.02</v>
          </cell>
          <cell r="I595">
            <v>-6.2380952380963181E-2</v>
          </cell>
          <cell r="J595">
            <v>595</v>
          </cell>
        </row>
        <row r="596">
          <cell r="B596">
            <v>39641</v>
          </cell>
          <cell r="C596">
            <v>39641</v>
          </cell>
          <cell r="D596">
            <v>5.4000593588920145</v>
          </cell>
          <cell r="E596">
            <v>3240.6831391542787</v>
          </cell>
          <cell r="F596">
            <v>33183.603000000003</v>
          </cell>
          <cell r="G596">
            <v>5.4000225000000004</v>
          </cell>
          <cell r="H596">
            <v>3240.6831414535714</v>
          </cell>
          <cell r="I596">
            <v>3241.02</v>
          </cell>
          <cell r="J596">
            <v>596</v>
          </cell>
        </row>
        <row r="597">
          <cell r="C597">
            <v>39643</v>
          </cell>
          <cell r="D597">
            <v>0</v>
          </cell>
          <cell r="E597">
            <v>3241.02</v>
          </cell>
          <cell r="F597">
            <v>15682.812</v>
          </cell>
          <cell r="G597">
            <v>-4.8374999999998636</v>
          </cell>
          <cell r="H597">
            <v>3241.6659794244219</v>
          </cell>
          <cell r="I597">
            <v>0.66666666666666663</v>
          </cell>
          <cell r="J597">
            <v>597</v>
          </cell>
        </row>
        <row r="598">
          <cell r="B598">
            <v>39639</v>
          </cell>
          <cell r="C598">
            <v>39640</v>
          </cell>
          <cell r="D598">
            <v>-5.3407552765204667</v>
          </cell>
          <cell r="E598">
            <v>3241.3304759067414</v>
          </cell>
          <cell r="F598">
            <v>-1627.5119999999999</v>
          </cell>
          <cell r="G598">
            <v>-6.3374999999998636</v>
          </cell>
          <cell r="H598">
            <v>3240.6659794244219</v>
          </cell>
          <cell r="I598">
            <v>3244.8909794244219</v>
          </cell>
          <cell r="J598">
            <v>598</v>
          </cell>
        </row>
        <row r="599">
          <cell r="D599">
            <v>-4.8374999999998636</v>
          </cell>
          <cell r="E599">
            <v>3241.6659794244219</v>
          </cell>
          <cell r="F599">
            <v>3.7890000000000001</v>
          </cell>
          <cell r="G599">
            <v>0</v>
          </cell>
          <cell r="H599">
            <v>3241.02</v>
          </cell>
          <cell r="I599">
            <v>-5.813333333330363E-2</v>
          </cell>
          <cell r="J599">
            <v>599</v>
          </cell>
        </row>
        <row r="600">
          <cell r="D600">
            <v>-4.8374999999998636</v>
          </cell>
          <cell r="E600">
            <v>3241.6659794244219</v>
          </cell>
          <cell r="F600">
            <v>3.7890000000000001</v>
          </cell>
          <cell r="G600">
            <v>-4.8374999999998636</v>
          </cell>
          <cell r="H600">
            <v>3241.3012199999998</v>
          </cell>
          <cell r="I600">
            <v>3241.02</v>
          </cell>
          <cell r="J600">
            <v>600</v>
          </cell>
        </row>
        <row r="601">
          <cell r="B601">
            <v>39640</v>
          </cell>
          <cell r="D601">
            <v>-4.8374999999998636</v>
          </cell>
          <cell r="E601">
            <v>3241.6659794244219</v>
          </cell>
          <cell r="F601">
            <v>3.7890000000000001</v>
          </cell>
          <cell r="G601">
            <v>0.36122977484273561</v>
          </cell>
          <cell r="H601" t="str">
            <v>&lt;=esp.prom.</v>
          </cell>
        </row>
        <row r="603">
          <cell r="C603">
            <v>39647</v>
          </cell>
          <cell r="D603">
            <v>-4.8374999999998636</v>
          </cell>
          <cell r="E603">
            <v>3241.8050316030126</v>
          </cell>
          <cell r="G603">
            <v>5.4000225000000004</v>
          </cell>
          <cell r="H603">
            <v>3241.1907802530127</v>
          </cell>
          <cell r="I603">
            <v>-10000.000000023305</v>
          </cell>
          <cell r="J603">
            <v>603</v>
          </cell>
        </row>
        <row r="604">
          <cell r="C604">
            <v>39649</v>
          </cell>
          <cell r="D604">
            <v>0</v>
          </cell>
          <cell r="E604">
            <v>3241.5147816030126</v>
          </cell>
          <cell r="F604">
            <v>15681.53</v>
          </cell>
          <cell r="G604">
            <v>5.4001225000000002</v>
          </cell>
          <cell r="H604">
            <v>3240.1907802530127</v>
          </cell>
          <cell r="I604">
            <v>57241.415780378862</v>
          </cell>
          <cell r="J604">
            <v>604</v>
          </cell>
        </row>
        <row r="605">
          <cell r="B605">
            <v>605</v>
          </cell>
          <cell r="C605">
            <v>61</v>
          </cell>
          <cell r="D605">
            <v>5.4000225000000004</v>
          </cell>
          <cell r="E605">
            <v>3241.1907802530127</v>
          </cell>
          <cell r="F605">
            <v>33184.908000000003</v>
          </cell>
          <cell r="G605">
            <v>0</v>
          </cell>
          <cell r="H605">
            <v>3241.19</v>
          </cell>
          <cell r="I605">
            <v>-6.5121951219594729E-2</v>
          </cell>
          <cell r="J605">
            <v>605</v>
          </cell>
        </row>
        <row r="606">
          <cell r="B606">
            <v>39651</v>
          </cell>
          <cell r="C606">
            <v>39651</v>
          </cell>
          <cell r="D606">
            <v>5.400057744255002</v>
          </cell>
          <cell r="E606">
            <v>3240.8383377029959</v>
          </cell>
          <cell r="F606">
            <v>33185.021999999997</v>
          </cell>
          <cell r="G606">
            <v>5.4000225000000004</v>
          </cell>
          <cell r="H606">
            <v>3240.8383399981703</v>
          </cell>
          <cell r="I606">
            <v>3241.19</v>
          </cell>
          <cell r="J606">
            <v>606</v>
          </cell>
        </row>
        <row r="607">
          <cell r="C607">
            <v>39653</v>
          </cell>
          <cell r="D607">
            <v>0</v>
          </cell>
          <cell r="E607">
            <v>3241.19</v>
          </cell>
          <cell r="F607">
            <v>15683.358</v>
          </cell>
          <cell r="G607">
            <v>-4.8374999999998636</v>
          </cell>
          <cell r="H607">
            <v>3241.8050316030126</v>
          </cell>
          <cell r="I607">
            <v>0.66666666666666663</v>
          </cell>
          <cell r="J607">
            <v>607</v>
          </cell>
        </row>
        <row r="608">
          <cell r="B608">
            <v>39649</v>
          </cell>
          <cell r="C608">
            <v>39650</v>
          </cell>
          <cell r="D608">
            <v>-5.3420667744630723</v>
          </cell>
          <cell r="E608">
            <v>3241.4686537533703</v>
          </cell>
          <cell r="F608">
            <v>-1632.04</v>
          </cell>
          <cell r="G608">
            <v>-6.3374999999998636</v>
          </cell>
          <cell r="H608">
            <v>3240.8050316030126</v>
          </cell>
          <cell r="I608">
            <v>3245.0300316030125</v>
          </cell>
          <cell r="J608">
            <v>608</v>
          </cell>
        </row>
        <row r="609">
          <cell r="D609">
            <v>-4.8374999999998636</v>
          </cell>
          <cell r="E609">
            <v>3241.8050316030126</v>
          </cell>
          <cell r="F609">
            <v>3.5819999999999999</v>
          </cell>
          <cell r="G609">
            <v>0</v>
          </cell>
          <cell r="H609">
            <v>3241.19</v>
          </cell>
          <cell r="I609">
            <v>-5.216216216211713E-2</v>
          </cell>
          <cell r="J609">
            <v>609</v>
          </cell>
        </row>
        <row r="610">
          <cell r="D610">
            <v>-4.8374999999998636</v>
          </cell>
          <cell r="E610">
            <v>3241.8050316030126</v>
          </cell>
          <cell r="F610">
            <v>3.5819999999999999</v>
          </cell>
          <cell r="G610">
            <v>-4.8374999999998636</v>
          </cell>
          <cell r="H610">
            <v>3241.4423344594593</v>
          </cell>
          <cell r="I610">
            <v>3241.19</v>
          </cell>
          <cell r="J610">
            <v>610</v>
          </cell>
        </row>
        <row r="611">
          <cell r="B611">
            <v>39650</v>
          </cell>
          <cell r="D611">
            <v>-4.8374999999998636</v>
          </cell>
          <cell r="E611">
            <v>3241.8050316030126</v>
          </cell>
          <cell r="F611">
            <v>3.5819999999999999</v>
          </cell>
          <cell r="G611">
            <v>0.34147381000301452</v>
          </cell>
          <cell r="H611" t="str">
            <v>&lt;=esp.prom.</v>
          </cell>
        </row>
        <row r="613">
          <cell r="C613">
            <v>39657</v>
          </cell>
          <cell r="D613">
            <v>-4.8374999999998636</v>
          </cell>
          <cell r="E613">
            <v>3241.883033754707</v>
          </cell>
          <cell r="G613">
            <v>5.4000225000000004</v>
          </cell>
          <cell r="H613">
            <v>3241.2687824047071</v>
          </cell>
          <cell r="I613">
            <v>-10000.000000023305</v>
          </cell>
          <cell r="J613">
            <v>613</v>
          </cell>
        </row>
        <row r="614">
          <cell r="C614">
            <v>39659</v>
          </cell>
          <cell r="D614">
            <v>0</v>
          </cell>
          <cell r="E614">
            <v>3241.5927837547069</v>
          </cell>
          <cell r="F614">
            <v>15681.906999999999</v>
          </cell>
          <cell r="G614">
            <v>5.4001225000000002</v>
          </cell>
          <cell r="H614">
            <v>3240.2687824047071</v>
          </cell>
          <cell r="I614">
            <v>57241.493782530561</v>
          </cell>
          <cell r="J614">
            <v>614</v>
          </cell>
        </row>
        <row r="615">
          <cell r="B615">
            <v>615</v>
          </cell>
          <cell r="C615">
            <v>62</v>
          </cell>
          <cell r="D615">
            <v>5.4000225000000004</v>
          </cell>
          <cell r="E615">
            <v>3241.2687824047071</v>
          </cell>
          <cell r="F615">
            <v>33185.705999999998</v>
          </cell>
          <cell r="G615">
            <v>0</v>
          </cell>
          <cell r="H615">
            <v>3241.25</v>
          </cell>
          <cell r="I615">
            <v>-4.0555555555504295E-2</v>
          </cell>
          <cell r="J615">
            <v>615</v>
          </cell>
        </row>
        <row r="616">
          <cell r="B616">
            <v>39661</v>
          </cell>
          <cell r="C616">
            <v>39661</v>
          </cell>
          <cell r="D616">
            <v>5.4000462784281558</v>
          </cell>
          <cell r="E616">
            <v>3241.030998123153</v>
          </cell>
          <cell r="F616">
            <v>33185.783000000003</v>
          </cell>
          <cell r="G616">
            <v>5.4000225000000004</v>
          </cell>
          <cell r="H616">
            <v>3241.0309990875003</v>
          </cell>
          <cell r="I616">
            <v>3241.25</v>
          </cell>
          <cell r="J616">
            <v>616</v>
          </cell>
        </row>
        <row r="617">
          <cell r="C617">
            <v>39663</v>
          </cell>
          <cell r="D617">
            <v>0</v>
          </cell>
          <cell r="E617">
            <v>3241.25</v>
          </cell>
          <cell r="F617">
            <v>15683.474</v>
          </cell>
          <cell r="G617">
            <v>-4.8374999999998636</v>
          </cell>
          <cell r="H617">
            <v>3241.883033754707</v>
          </cell>
          <cell r="I617">
            <v>0.66666666666666663</v>
          </cell>
          <cell r="J617">
            <v>617</v>
          </cell>
        </row>
        <row r="618">
          <cell r="B618">
            <v>39659</v>
          </cell>
          <cell r="C618">
            <v>39660</v>
          </cell>
          <cell r="D618">
            <v>-5.3169227277146645</v>
          </cell>
          <cell r="E618">
            <v>3241.5634186028969</v>
          </cell>
          <cell r="F618">
            <v>-1550.835</v>
          </cell>
          <cell r="G618">
            <v>-6.3374999999998636</v>
          </cell>
          <cell r="H618">
            <v>3240.883033754707</v>
          </cell>
          <cell r="I618">
            <v>3245.1080337547069</v>
          </cell>
          <cell r="J618">
            <v>618</v>
          </cell>
        </row>
        <row r="619">
          <cell r="D619">
            <v>-4.8374999999998636</v>
          </cell>
          <cell r="E619">
            <v>3241.883033754707</v>
          </cell>
          <cell r="F619">
            <v>3.3210000000000002</v>
          </cell>
          <cell r="G619">
            <v>0</v>
          </cell>
          <cell r="H619">
            <v>3241.25</v>
          </cell>
          <cell r="I619">
            <v>-5.894736842109518E-2</v>
          </cell>
          <cell r="J619">
            <v>619</v>
          </cell>
        </row>
        <row r="620">
          <cell r="D620">
            <v>-4.8374999999998636</v>
          </cell>
          <cell r="E620">
            <v>3241.883033754707</v>
          </cell>
          <cell r="F620">
            <v>3.3210000000000002</v>
          </cell>
          <cell r="G620">
            <v>-4.8374999999998636</v>
          </cell>
          <cell r="H620">
            <v>3241.535157894737</v>
          </cell>
          <cell r="I620">
            <v>3241.25</v>
          </cell>
          <cell r="J620">
            <v>620</v>
          </cell>
        </row>
        <row r="621">
          <cell r="B621">
            <v>39660</v>
          </cell>
          <cell r="D621">
            <v>-4.8374999999998636</v>
          </cell>
          <cell r="E621">
            <v>3241.883033754707</v>
          </cell>
          <cell r="F621">
            <v>3.3210000000000002</v>
          </cell>
          <cell r="G621">
            <v>0.31697261649384034</v>
          </cell>
          <cell r="H621" t="str">
            <v>&lt;=esp.prom.</v>
          </cell>
        </row>
        <row r="623">
          <cell r="C623">
            <v>39667</v>
          </cell>
          <cell r="D623">
            <v>-4.8374999999998636</v>
          </cell>
          <cell r="E623">
            <v>3241.8999858795055</v>
          </cell>
          <cell r="G623">
            <v>5.4000225000000004</v>
          </cell>
          <cell r="H623">
            <v>3241.2857345295056</v>
          </cell>
          <cell r="I623">
            <v>-10000.000000023305</v>
          </cell>
          <cell r="J623">
            <v>623</v>
          </cell>
        </row>
        <row r="624">
          <cell r="C624">
            <v>39669</v>
          </cell>
          <cell r="D624">
            <v>0</v>
          </cell>
          <cell r="E624">
            <v>3241.6097358795055</v>
          </cell>
          <cell r="F624">
            <v>15681.989</v>
          </cell>
          <cell r="G624">
            <v>5.4001225000000002</v>
          </cell>
          <cell r="H624">
            <v>3240.2857345295056</v>
          </cell>
          <cell r="I624">
            <v>57241.510734655356</v>
          </cell>
          <cell r="J624">
            <v>624</v>
          </cell>
        </row>
        <row r="625">
          <cell r="B625">
            <v>625</v>
          </cell>
          <cell r="C625">
            <v>63</v>
          </cell>
          <cell r="D625">
            <v>5.4000225000000004</v>
          </cell>
          <cell r="E625">
            <v>3241.2857345295056</v>
          </cell>
          <cell r="F625">
            <v>33185.879999999997</v>
          </cell>
          <cell r="G625">
            <v>0</v>
          </cell>
          <cell r="H625">
            <v>3241.28</v>
          </cell>
          <cell r="I625">
            <v>-5.8749999999937852E-2</v>
          </cell>
          <cell r="J625">
            <v>625</v>
          </cell>
        </row>
        <row r="626">
          <cell r="B626">
            <v>39671</v>
          </cell>
          <cell r="C626">
            <v>39671</v>
          </cell>
          <cell r="D626">
            <v>5.4000547987748941</v>
          </cell>
          <cell r="E626">
            <v>3240.9627467805726</v>
          </cell>
          <cell r="F626">
            <v>33185.985000000001</v>
          </cell>
          <cell r="G626">
            <v>5.4000225000000004</v>
          </cell>
          <cell r="H626">
            <v>3240.9627486781255</v>
          </cell>
          <cell r="I626">
            <v>3241.28</v>
          </cell>
          <cell r="J626">
            <v>626</v>
          </cell>
        </row>
        <row r="627">
          <cell r="C627">
            <v>39673</v>
          </cell>
          <cell r="D627">
            <v>0</v>
          </cell>
          <cell r="E627">
            <v>3241.28</v>
          </cell>
          <cell r="F627">
            <v>15683.752</v>
          </cell>
          <cell r="G627">
            <v>-4.8374999999998636</v>
          </cell>
          <cell r="H627">
            <v>3241.8999858795055</v>
          </cell>
          <cell r="I627">
            <v>0.66666666666666663</v>
          </cell>
          <cell r="J627">
            <v>627</v>
          </cell>
        </row>
        <row r="628">
          <cell r="B628">
            <v>39669</v>
          </cell>
          <cell r="C628">
            <v>39670</v>
          </cell>
          <cell r="D628">
            <v>-5.2932884000831661</v>
          </cell>
          <cell r="E628">
            <v>3241.5961269461168</v>
          </cell>
          <cell r="F628">
            <v>-1474.115</v>
          </cell>
          <cell r="G628">
            <v>-6.3374999999998636</v>
          </cell>
          <cell r="H628">
            <v>3240.8999858795055</v>
          </cell>
          <cell r="I628">
            <v>3245.1249858795054</v>
          </cell>
          <cell r="J628">
            <v>628</v>
          </cell>
        </row>
        <row r="629">
          <cell r="D629">
            <v>-4.8374999999998636</v>
          </cell>
          <cell r="E629">
            <v>3241.8999858795055</v>
          </cell>
          <cell r="F629">
            <v>3.4359999999999999</v>
          </cell>
          <cell r="G629">
            <v>0</v>
          </cell>
          <cell r="H629">
            <v>3241.28</v>
          </cell>
          <cell r="I629">
            <v>-5.9722222222287832E-2</v>
          </cell>
          <cell r="J629">
            <v>629</v>
          </cell>
        </row>
        <row r="630">
          <cell r="D630">
            <v>-4.8374999999998636</v>
          </cell>
          <cell r="E630">
            <v>3241.8999858795055</v>
          </cell>
          <cell r="F630">
            <v>3.4359999999999999</v>
          </cell>
          <cell r="G630">
            <v>-4.8374999999998636</v>
          </cell>
          <cell r="H630">
            <v>3241.5689062500005</v>
          </cell>
          <cell r="I630">
            <v>3241.28</v>
          </cell>
          <cell r="J630">
            <v>630</v>
          </cell>
        </row>
        <row r="631">
          <cell r="B631">
            <v>39670</v>
          </cell>
          <cell r="D631">
            <v>-4.8374999999998636</v>
          </cell>
          <cell r="E631">
            <v>3241.8999858795055</v>
          </cell>
          <cell r="F631">
            <v>3.4359999999999999</v>
          </cell>
          <cell r="G631">
            <v>0.32831895722186805</v>
          </cell>
          <cell r="H631" t="str">
            <v>&lt;=esp.prom.</v>
          </cell>
        </row>
        <row r="633">
          <cell r="C633">
            <v>39677</v>
          </cell>
          <cell r="D633">
            <v>-4.8374999999998636</v>
          </cell>
          <cell r="E633">
            <v>3241.8558879774073</v>
          </cell>
          <cell r="G633">
            <v>5.1000224999999997</v>
          </cell>
          <cell r="H633">
            <v>3241.2596366274074</v>
          </cell>
          <cell r="I633">
            <v>-10000.000000023305</v>
          </cell>
          <cell r="J633">
            <v>633</v>
          </cell>
        </row>
        <row r="634">
          <cell r="C634">
            <v>39679</v>
          </cell>
          <cell r="D634">
            <v>0</v>
          </cell>
          <cell r="E634">
            <v>3241.5656379774073</v>
          </cell>
          <cell r="F634">
            <v>15681.776</v>
          </cell>
          <cell r="G634">
            <v>5.1001224999999994</v>
          </cell>
          <cell r="H634">
            <v>3240.2596366274074</v>
          </cell>
          <cell r="I634">
            <v>54241.48463674626</v>
          </cell>
          <cell r="J634">
            <v>634</v>
          </cell>
        </row>
        <row r="635">
          <cell r="B635">
            <v>635</v>
          </cell>
          <cell r="C635">
            <v>64</v>
          </cell>
          <cell r="D635">
            <v>5.1000224999999997</v>
          </cell>
          <cell r="E635">
            <v>3241.2596366274074</v>
          </cell>
          <cell r="F635">
            <v>32213.053</v>
          </cell>
          <cell r="G635">
            <v>0</v>
          </cell>
          <cell r="H635">
            <v>3241.2400000000002</v>
          </cell>
          <cell r="I635">
            <v>-6.1142857142884449E-2</v>
          </cell>
          <cell r="J635">
            <v>635</v>
          </cell>
        </row>
        <row r="636">
          <cell r="B636">
            <v>39681</v>
          </cell>
          <cell r="C636">
            <v>39681</v>
          </cell>
          <cell r="D636">
            <v>5.1000556468601239</v>
          </cell>
          <cell r="E636">
            <v>3240.9281680261633</v>
          </cell>
          <cell r="F636">
            <v>32213.16</v>
          </cell>
          <cell r="G636">
            <v>5.1000224999999997</v>
          </cell>
          <cell r="H636">
            <v>3240.9281700528572</v>
          </cell>
          <cell r="I636">
            <v>3241.2400000000002</v>
          </cell>
          <cell r="J636">
            <v>636</v>
          </cell>
        </row>
        <row r="637">
          <cell r="C637">
            <v>39683</v>
          </cell>
          <cell r="D637">
            <v>0</v>
          </cell>
          <cell r="E637">
            <v>3241.2400000000002</v>
          </cell>
          <cell r="F637">
            <v>15683.450999999999</v>
          </cell>
          <cell r="G637">
            <v>-4.8374999999998636</v>
          </cell>
          <cell r="H637">
            <v>3241.8558879774073</v>
          </cell>
          <cell r="I637">
            <v>0.66666666666666663</v>
          </cell>
          <cell r="J637">
            <v>637</v>
          </cell>
        </row>
        <row r="638">
          <cell r="B638">
            <v>39679</v>
          </cell>
          <cell r="C638">
            <v>39680</v>
          </cell>
          <cell r="D638">
            <v>-5.289456745884892</v>
          </cell>
          <cell r="E638">
            <v>3241.5545834801505</v>
          </cell>
          <cell r="F638">
            <v>-1461.78</v>
          </cell>
          <cell r="G638">
            <v>-6.3374999999998636</v>
          </cell>
          <cell r="H638">
            <v>3240.8558879774073</v>
          </cell>
          <cell r="I638">
            <v>3245.0808879774072</v>
          </cell>
          <cell r="J638">
            <v>638</v>
          </cell>
        </row>
        <row r="639">
          <cell r="D639">
            <v>-4.8374999999998636</v>
          </cell>
          <cell r="E639">
            <v>3241.8558879774073</v>
          </cell>
          <cell r="F639">
            <v>3.331</v>
          </cell>
          <cell r="G639">
            <v>0</v>
          </cell>
          <cell r="H639">
            <v>3241.2400000000002</v>
          </cell>
          <cell r="I639">
            <v>-5.9473684210596942E-2</v>
          </cell>
          <cell r="J639">
            <v>639</v>
          </cell>
        </row>
        <row r="640">
          <cell r="D640">
            <v>-4.8374999999998636</v>
          </cell>
          <cell r="E640">
            <v>3241.8558879774073</v>
          </cell>
          <cell r="F640">
            <v>3.331</v>
          </cell>
          <cell r="G640">
            <v>-4.8374999999998636</v>
          </cell>
          <cell r="H640">
            <v>3241.527703947369</v>
          </cell>
          <cell r="I640">
            <v>3241.2400000000002</v>
          </cell>
          <cell r="J640">
            <v>640</v>
          </cell>
        </row>
        <row r="641">
          <cell r="B641">
            <v>39680</v>
          </cell>
          <cell r="D641">
            <v>-4.8374999999998636</v>
          </cell>
          <cell r="E641">
            <v>3241.8558879774073</v>
          </cell>
          <cell r="F641">
            <v>3.331</v>
          </cell>
          <cell r="G641">
            <v>0.32774086506723121</v>
          </cell>
          <cell r="H641" t="str">
            <v>&lt;=esp.prom.</v>
          </cell>
        </row>
        <row r="643">
          <cell r="C643">
            <v>39687</v>
          </cell>
          <cell r="D643">
            <v>-4.8374999999998636</v>
          </cell>
          <cell r="E643">
            <v>3241.7507400484133</v>
          </cell>
          <cell r="G643">
            <v>4.8000224999999999</v>
          </cell>
          <cell r="H643">
            <v>3241.1724886984134</v>
          </cell>
          <cell r="I643">
            <v>-10000.000000023305</v>
          </cell>
          <cell r="J643">
            <v>643</v>
          </cell>
        </row>
        <row r="644">
          <cell r="C644">
            <v>39689</v>
          </cell>
          <cell r="D644">
            <v>0</v>
          </cell>
          <cell r="E644">
            <v>3241.4604900484132</v>
          </cell>
          <cell r="F644">
            <v>15681.267</v>
          </cell>
          <cell r="G644">
            <v>4.8001224999999996</v>
          </cell>
          <cell r="H644">
            <v>3240.1724886984134</v>
          </cell>
          <cell r="I644">
            <v>51241.397488810275</v>
          </cell>
          <cell r="J644">
            <v>644</v>
          </cell>
        </row>
        <row r="645">
          <cell r="B645">
            <v>645</v>
          </cell>
          <cell r="C645">
            <v>65</v>
          </cell>
          <cell r="D645">
            <v>4.8000224999999999</v>
          </cell>
          <cell r="E645">
            <v>3241.1724886984134</v>
          </cell>
          <cell r="F645">
            <v>31239.659</v>
          </cell>
          <cell r="G645">
            <v>0</v>
          </cell>
          <cell r="H645">
            <v>3241.13</v>
          </cell>
          <cell r="I645">
            <v>-5.9166666666716224E-2</v>
          </cell>
          <cell r="J645">
            <v>645</v>
          </cell>
        </row>
        <row r="646">
          <cell r="B646">
            <v>39691</v>
          </cell>
          <cell r="C646">
            <v>39691</v>
          </cell>
          <cell r="D646">
            <v>4.8000551491961403</v>
          </cell>
          <cell r="E646">
            <v>3240.8459967370059</v>
          </cell>
          <cell r="F646">
            <v>31239.764999999999</v>
          </cell>
          <cell r="G646">
            <v>4.8000224999999999</v>
          </cell>
          <cell r="H646">
            <v>3240.8459986687499</v>
          </cell>
          <cell r="I646">
            <v>3241.13</v>
          </cell>
          <cell r="J646">
            <v>646</v>
          </cell>
        </row>
        <row r="647">
          <cell r="C647">
            <v>39693</v>
          </cell>
          <cell r="D647">
            <v>0</v>
          </cell>
          <cell r="E647">
            <v>3241.13</v>
          </cell>
          <cell r="F647">
            <v>15682.843999999999</v>
          </cell>
          <cell r="G647">
            <v>-4.8374999999998636</v>
          </cell>
          <cell r="H647">
            <v>3241.7507400484133</v>
          </cell>
          <cell r="I647">
            <v>0.66666666666666663</v>
          </cell>
          <cell r="J647">
            <v>647</v>
          </cell>
        </row>
        <row r="648">
          <cell r="B648">
            <v>39689</v>
          </cell>
          <cell r="C648">
            <v>39690</v>
          </cell>
          <cell r="D648">
            <v>-5.2561367404282908</v>
          </cell>
          <cell r="E648">
            <v>3241.4716488881277</v>
          </cell>
          <cell r="F648">
            <v>-1353.876</v>
          </cell>
          <cell r="G648">
            <v>-6.3374999999998636</v>
          </cell>
          <cell r="H648">
            <v>3240.7507400484133</v>
          </cell>
          <cell r="I648">
            <v>3244.9757400484132</v>
          </cell>
          <cell r="J648">
            <v>648</v>
          </cell>
        </row>
        <row r="649">
          <cell r="D649">
            <v>-4.8374999999998636</v>
          </cell>
          <cell r="E649">
            <v>3241.7507400484133</v>
          </cell>
          <cell r="F649">
            <v>3.1819999999999999</v>
          </cell>
          <cell r="G649">
            <v>0</v>
          </cell>
          <cell r="H649">
            <v>3241.13</v>
          </cell>
          <cell r="I649">
            <v>-6.4999999999942423E-2</v>
          </cell>
          <cell r="J649">
            <v>649</v>
          </cell>
        </row>
        <row r="650">
          <cell r="D650">
            <v>-4.8374999999998636</v>
          </cell>
          <cell r="E650">
            <v>3241.7507400484133</v>
          </cell>
          <cell r="F650">
            <v>3.1819999999999999</v>
          </cell>
          <cell r="G650">
            <v>-4.8374999999998636</v>
          </cell>
          <cell r="H650">
            <v>3241.4444374999998</v>
          </cell>
          <cell r="I650">
            <v>3241.13</v>
          </cell>
          <cell r="J650">
            <v>650</v>
          </cell>
        </row>
        <row r="651">
          <cell r="B651">
            <v>39690</v>
          </cell>
          <cell r="D651">
            <v>-4.8374999999998636</v>
          </cell>
          <cell r="E651">
            <v>3241.7507400484133</v>
          </cell>
          <cell r="F651">
            <v>3.1819999999999999</v>
          </cell>
          <cell r="G651">
            <v>0.32314879123833012</v>
          </cell>
          <cell r="H651" t="str">
            <v>&lt;=esp.prom.</v>
          </cell>
        </row>
        <row r="653">
          <cell r="C653">
            <v>39690.65</v>
          </cell>
          <cell r="D653">
            <v>-4.8374999999998636</v>
          </cell>
          <cell r="E653">
            <v>3241.6971527295054</v>
          </cell>
          <cell r="G653">
            <v>5.1374999999998634</v>
          </cell>
          <cell r="H653">
            <v>3241.0986527295054</v>
          </cell>
          <cell r="I653">
            <v>-0.66666666666666663</v>
          </cell>
          <cell r="J653">
            <v>653</v>
          </cell>
        </row>
        <row r="654">
          <cell r="C654">
            <v>39692.65</v>
          </cell>
          <cell r="D654">
            <v>0</v>
          </cell>
          <cell r="E654">
            <v>3241.4069027295054</v>
          </cell>
          <cell r="F654">
            <v>15681.008</v>
          </cell>
          <cell r="G654">
            <v>6.6374999999998634</v>
          </cell>
          <cell r="H654">
            <v>3240.0986527295054</v>
          </cell>
          <cell r="I654">
            <v>3244.5236527295051</v>
          </cell>
          <cell r="J654">
            <v>654</v>
          </cell>
        </row>
        <row r="655">
          <cell r="B655">
            <v>655</v>
          </cell>
          <cell r="C655">
            <v>66</v>
          </cell>
          <cell r="D655">
            <v>5.1374999999998634</v>
          </cell>
          <cell r="E655">
            <v>3241.0986527295054</v>
          </cell>
          <cell r="F655">
            <v>32332.944</v>
          </cell>
          <cell r="G655">
            <v>0</v>
          </cell>
          <cell r="H655">
            <v>3241.087</v>
          </cell>
          <cell r="I655">
            <v>-6.74999999999671E-2</v>
          </cell>
          <cell r="J655">
            <v>655</v>
          </cell>
        </row>
        <row r="656">
          <cell r="B656">
            <v>39694.65</v>
          </cell>
          <cell r="C656">
            <v>39694.65</v>
          </cell>
          <cell r="D656">
            <v>5.7357208281027949</v>
          </cell>
          <cell r="E656">
            <v>3240.6998388441034</v>
          </cell>
          <cell r="F656">
            <v>34271.716999999997</v>
          </cell>
          <cell r="G656">
            <v>5.1374999999998634</v>
          </cell>
          <cell r="H656">
            <v>3240.7402187500002</v>
          </cell>
          <cell r="I656">
            <v>3241.087</v>
          </cell>
          <cell r="J656">
            <v>656</v>
          </cell>
        </row>
        <row r="657">
          <cell r="C657">
            <v>39696.65</v>
          </cell>
          <cell r="D657">
            <v>0</v>
          </cell>
          <cell r="E657">
            <v>3241.087</v>
          </cell>
          <cell r="F657">
            <v>15682.857</v>
          </cell>
          <cell r="G657">
            <v>-4.8374999999998636</v>
          </cell>
          <cell r="H657">
            <v>3241.6971527295054</v>
          </cell>
          <cell r="I657">
            <v>0.66666666666666663</v>
          </cell>
          <cell r="J657">
            <v>657</v>
          </cell>
        </row>
        <row r="658">
          <cell r="B658">
            <v>39692.65</v>
          </cell>
          <cell r="C658">
            <v>39693.65</v>
          </cell>
          <cell r="D658">
            <v>-5.2360169001627721</v>
          </cell>
          <cell r="E658">
            <v>3241.4314747960634</v>
          </cell>
          <cell r="F658">
            <v>-1288.431</v>
          </cell>
          <cell r="G658">
            <v>-6.3374999999998636</v>
          </cell>
          <cell r="H658">
            <v>3240.6971527295054</v>
          </cell>
          <cell r="I658">
            <v>3244.9221527295053</v>
          </cell>
          <cell r="J658">
            <v>658</v>
          </cell>
        </row>
        <row r="659">
          <cell r="D659">
            <v>-4.8374999999998636</v>
          </cell>
          <cell r="E659">
            <v>3241.6971527295054</v>
          </cell>
          <cell r="F659">
            <v>3.387</v>
          </cell>
          <cell r="G659">
            <v>0</v>
          </cell>
          <cell r="H659">
            <v>3241.087</v>
          </cell>
          <cell r="I659">
            <v>-6.5789473684242067E-2</v>
          </cell>
          <cell r="J659">
            <v>659</v>
          </cell>
        </row>
        <row r="660">
          <cell r="D660">
            <v>-4.8374999999998636</v>
          </cell>
          <cell r="E660">
            <v>3241.6971527295054</v>
          </cell>
          <cell r="F660">
            <v>3.387</v>
          </cell>
          <cell r="G660">
            <v>-4.8374999999998636</v>
          </cell>
          <cell r="H660">
            <v>3241.4052565789475</v>
          </cell>
          <cell r="I660">
            <v>3241.087</v>
          </cell>
          <cell r="J660">
            <v>660</v>
          </cell>
        </row>
        <row r="661">
          <cell r="B661">
            <v>39693.65</v>
          </cell>
          <cell r="D661">
            <v>-4.8374999999998636</v>
          </cell>
          <cell r="E661">
            <v>3241.6971527295054</v>
          </cell>
          <cell r="F661">
            <v>3.387</v>
          </cell>
          <cell r="G661">
            <v>0.32339164636883955</v>
          </cell>
          <cell r="H661" t="str">
            <v>&lt;=esp.prom.</v>
          </cell>
        </row>
        <row r="663">
          <cell r="C663">
            <v>39697</v>
          </cell>
          <cell r="D663">
            <v>-4.8374999999998636</v>
          </cell>
          <cell r="E663">
            <v>3241.5845420925234</v>
          </cell>
          <cell r="G663">
            <v>4.8000224999999999</v>
          </cell>
          <cell r="H663">
            <v>3241.0062907425236</v>
          </cell>
          <cell r="I663">
            <v>-10000.000000023305</v>
          </cell>
          <cell r="J663">
            <v>663</v>
          </cell>
        </row>
        <row r="664">
          <cell r="C664">
            <v>39699</v>
          </cell>
          <cell r="D664">
            <v>0</v>
          </cell>
          <cell r="E664">
            <v>3241.2942920925234</v>
          </cell>
          <cell r="F664">
            <v>15680.463</v>
          </cell>
          <cell r="G664">
            <v>4.8001224999999996</v>
          </cell>
          <cell r="H664">
            <v>3240.0062907425236</v>
          </cell>
          <cell r="I664">
            <v>51241.231290854383</v>
          </cell>
          <cell r="J664">
            <v>664</v>
          </cell>
        </row>
        <row r="665">
          <cell r="B665">
            <v>665</v>
          </cell>
          <cell r="C665">
            <v>67</v>
          </cell>
          <cell r="D665">
            <v>4.8000224999999999</v>
          </cell>
          <cell r="E665">
            <v>3241.0062907425236</v>
          </cell>
          <cell r="F665">
            <v>31238.057000000001</v>
          </cell>
          <cell r="G665">
            <v>0</v>
          </cell>
          <cell r="H665">
            <v>3240.9900000000002</v>
          </cell>
          <cell r="I665">
            <v>-6.2749999999979031E-2</v>
          </cell>
          <cell r="J665">
            <v>665</v>
          </cell>
        </row>
        <row r="666">
          <cell r="B666">
            <v>39701</v>
          </cell>
          <cell r="C666">
            <v>39701</v>
          </cell>
          <cell r="D666">
            <v>4.800054249414667</v>
          </cell>
          <cell r="E666">
            <v>3240.6887965958495</v>
          </cell>
          <cell r="F666">
            <v>31238.16</v>
          </cell>
          <cell r="G666">
            <v>4.8000224999999999</v>
          </cell>
          <cell r="H666">
            <v>3240.6887985881253</v>
          </cell>
          <cell r="I666">
            <v>3240.9900000000002</v>
          </cell>
          <cell r="J666">
            <v>666</v>
          </cell>
        </row>
        <row r="667">
          <cell r="C667">
            <v>39703</v>
          </cell>
          <cell r="D667">
            <v>0</v>
          </cell>
          <cell r="E667">
            <v>3240.9900000000002</v>
          </cell>
          <cell r="F667">
            <v>15681.955</v>
          </cell>
          <cell r="G667">
            <v>-4.8374999999998636</v>
          </cell>
          <cell r="H667">
            <v>3241.5845420925234</v>
          </cell>
          <cell r="I667">
            <v>0.66666666666666663</v>
          </cell>
          <cell r="J667">
            <v>667</v>
          </cell>
        </row>
        <row r="668">
          <cell r="B668">
            <v>39699</v>
          </cell>
          <cell r="C668">
            <v>39700</v>
          </cell>
          <cell r="D668">
            <v>-5.1754615113734825</v>
          </cell>
          <cell r="E668">
            <v>3241.3592344182744</v>
          </cell>
          <cell r="F668">
            <v>-1092.6189999999999</v>
          </cell>
          <cell r="G668">
            <v>-6.3374999999998636</v>
          </cell>
          <cell r="H668">
            <v>3240.5845420925234</v>
          </cell>
          <cell r="I668">
            <v>3244.8095420925233</v>
          </cell>
          <cell r="J668">
            <v>668</v>
          </cell>
        </row>
        <row r="669">
          <cell r="D669">
            <v>-4.8374999999998636</v>
          </cell>
          <cell r="E669">
            <v>3241.5845420925234</v>
          </cell>
          <cell r="F669">
            <v>2.8740000000000001</v>
          </cell>
          <cell r="G669">
            <v>0</v>
          </cell>
          <cell r="H669">
            <v>3240.9900000000002</v>
          </cell>
          <cell r="I669">
            <v>-7.1343283582086262E-2</v>
          </cell>
          <cell r="J669">
            <v>669</v>
          </cell>
        </row>
        <row r="670">
          <cell r="D670">
            <v>-4.8374999999998636</v>
          </cell>
          <cell r="E670">
            <v>3241.5845420925234</v>
          </cell>
          <cell r="F670">
            <v>2.8740000000000001</v>
          </cell>
          <cell r="G670">
            <v>-4.8374999999998636</v>
          </cell>
          <cell r="H670">
            <v>3241.3351231343286</v>
          </cell>
          <cell r="I670">
            <v>3240.9900000000002</v>
          </cell>
          <cell r="J670">
            <v>670</v>
          </cell>
        </row>
        <row r="671">
          <cell r="B671">
            <v>39700</v>
          </cell>
          <cell r="D671">
            <v>-4.8374999999998636</v>
          </cell>
          <cell r="E671">
            <v>3241.5845420925234</v>
          </cell>
          <cell r="F671">
            <v>2.8740000000000001</v>
          </cell>
          <cell r="G671">
            <v>0.29307035062955389</v>
          </cell>
          <cell r="H671" t="str">
            <v>&lt;=esp.prom.</v>
          </cell>
        </row>
        <row r="673">
          <cell r="C673">
            <v>39707</v>
          </cell>
          <cell r="D673">
            <v>-4.7374999999998639</v>
          </cell>
          <cell r="E673">
            <v>3241.2802316097368</v>
          </cell>
          <cell r="G673">
            <v>5.2124999999998636</v>
          </cell>
          <cell r="H673">
            <v>3240.832481609737</v>
          </cell>
          <cell r="I673">
            <v>-0.66666666666666663</v>
          </cell>
          <cell r="J673">
            <v>673</v>
          </cell>
        </row>
        <row r="674">
          <cell r="C674">
            <v>39709</v>
          </cell>
          <cell r="D674">
            <v>0</v>
          </cell>
          <cell r="E674">
            <v>3241.0670441097368</v>
          </cell>
          <cell r="F674">
            <v>15355.06</v>
          </cell>
          <cell r="G674">
            <v>6.7124999999998636</v>
          </cell>
          <cell r="H674">
            <v>3239.832481609737</v>
          </cell>
          <cell r="I674">
            <v>3244.3074816097369</v>
          </cell>
          <cell r="J674">
            <v>674</v>
          </cell>
        </row>
        <row r="675">
          <cell r="B675">
            <v>675</v>
          </cell>
          <cell r="C675">
            <v>68</v>
          </cell>
          <cell r="D675">
            <v>5.2124999999998636</v>
          </cell>
          <cell r="E675">
            <v>3240.832481609737</v>
          </cell>
          <cell r="F675">
            <v>32248.510999999999</v>
          </cell>
          <cell r="G675">
            <v>0</v>
          </cell>
          <cell r="H675">
            <v>3240.76</v>
          </cell>
          <cell r="I675">
            <v>-5.6097560975598371E-2</v>
          </cell>
          <cell r="J675">
            <v>675</v>
          </cell>
        </row>
        <row r="676">
          <cell r="B676">
            <v>39711</v>
          </cell>
          <cell r="C676">
            <v>39711</v>
          </cell>
          <cell r="D676">
            <v>5.8101230092889926</v>
          </cell>
          <cell r="E676">
            <v>3240.4340662702107</v>
          </cell>
          <cell r="F676">
            <v>34185.188000000002</v>
          </cell>
          <cell r="G676">
            <v>5.2124999999998636</v>
          </cell>
          <cell r="H676">
            <v>3240.4675914634149</v>
          </cell>
          <cell r="I676">
            <v>3240.76</v>
          </cell>
          <cell r="J676">
            <v>676</v>
          </cell>
        </row>
        <row r="677">
          <cell r="C677">
            <v>39713</v>
          </cell>
          <cell r="D677">
            <v>0</v>
          </cell>
          <cell r="E677">
            <v>3240.76</v>
          </cell>
          <cell r="F677">
            <v>15356.921</v>
          </cell>
          <cell r="G677">
            <v>-4.7374999999998639</v>
          </cell>
          <cell r="H677">
            <v>3241.2802316097368</v>
          </cell>
          <cell r="I677">
            <v>0.66666666666666663</v>
          </cell>
          <cell r="J677">
            <v>677</v>
          </cell>
        </row>
        <row r="678">
          <cell r="B678">
            <v>39709</v>
          </cell>
          <cell r="C678">
            <v>39710</v>
          </cell>
          <cell r="D678">
            <v>-5.0680573268469162</v>
          </cell>
          <cell r="E678">
            <v>3241.0598600585054</v>
          </cell>
          <cell r="F678">
            <v>-1068.1959999999999</v>
          </cell>
          <cell r="G678">
            <v>-6.2374999999998639</v>
          </cell>
          <cell r="H678">
            <v>3240.2802316097368</v>
          </cell>
          <cell r="I678">
            <v>3244.4385649430701</v>
          </cell>
          <cell r="J678">
            <v>678</v>
          </cell>
        </row>
        <row r="679">
          <cell r="D679">
            <v>-4.7374999999998639</v>
          </cell>
          <cell r="E679">
            <v>3241.2802316097368</v>
          </cell>
          <cell r="F679">
            <v>3.1970000000000001</v>
          </cell>
          <cell r="G679">
            <v>0</v>
          </cell>
          <cell r="H679">
            <v>3240.76</v>
          </cell>
          <cell r="I679">
            <v>-5.9166666666699591E-2</v>
          </cell>
          <cell r="J679">
            <v>679</v>
          </cell>
        </row>
        <row r="680">
          <cell r="D680">
            <v>-4.7374999999998639</v>
          </cell>
          <cell r="E680">
            <v>3241.2802316097368</v>
          </cell>
          <cell r="F680">
            <v>3.1970000000000001</v>
          </cell>
          <cell r="G680">
            <v>-4.7374999999998639</v>
          </cell>
          <cell r="H680">
            <v>3241.0403020833337</v>
          </cell>
          <cell r="I680">
            <v>3240.76</v>
          </cell>
          <cell r="J680">
            <v>680</v>
          </cell>
        </row>
        <row r="681">
          <cell r="B681">
            <v>39710</v>
          </cell>
          <cell r="D681">
            <v>-4.7374999999998639</v>
          </cell>
          <cell r="E681">
            <v>3241.2802316097368</v>
          </cell>
          <cell r="F681">
            <v>3.1970000000000001</v>
          </cell>
          <cell r="G681">
            <v>0.30698793158165605</v>
          </cell>
          <cell r="H681" t="str">
            <v>&lt;=esp.prom.</v>
          </cell>
        </row>
        <row r="683">
          <cell r="C683">
            <v>39717</v>
          </cell>
          <cell r="D683">
            <v>-4.6374999999998634</v>
          </cell>
          <cell r="E683">
            <v>3240.9178711000541</v>
          </cell>
          <cell r="G683">
            <v>5.2874999999998638</v>
          </cell>
          <cell r="H683">
            <v>3240.6201211000539</v>
          </cell>
          <cell r="I683">
            <v>-0.66666666666666663</v>
          </cell>
          <cell r="J683">
            <v>683</v>
          </cell>
        </row>
        <row r="684">
          <cell r="C684">
            <v>39719</v>
          </cell>
          <cell r="D684">
            <v>0</v>
          </cell>
          <cell r="E684">
            <v>3240.7787461000539</v>
          </cell>
          <cell r="F684">
            <v>15029.433999999999</v>
          </cell>
          <cell r="G684">
            <v>6.7874999999998638</v>
          </cell>
          <cell r="H684">
            <v>3239.6201211000539</v>
          </cell>
          <cell r="I684">
            <v>3244.145121100054</v>
          </cell>
          <cell r="J684">
            <v>684</v>
          </cell>
        </row>
        <row r="685">
          <cell r="B685">
            <v>685</v>
          </cell>
          <cell r="C685">
            <v>69</v>
          </cell>
          <cell r="D685">
            <v>5.2874999999998638</v>
          </cell>
          <cell r="E685">
            <v>3240.6201211000539</v>
          </cell>
          <cell r="F685">
            <v>32164.632000000001</v>
          </cell>
          <cell r="G685">
            <v>0</v>
          </cell>
          <cell r="H685">
            <v>3240.51</v>
          </cell>
          <cell r="I685">
            <v>-4.3249999999968917E-2</v>
          </cell>
          <cell r="J685">
            <v>685</v>
          </cell>
        </row>
        <row r="686">
          <cell r="B686">
            <v>39721</v>
          </cell>
          <cell r="C686">
            <v>39721</v>
          </cell>
          <cell r="D686">
            <v>5.8309655394523485</v>
          </cell>
          <cell r="E686">
            <v>3240.2578107404192</v>
          </cell>
          <cell r="F686">
            <v>33925.699000000001</v>
          </cell>
          <cell r="G686">
            <v>5.2874999999998638</v>
          </cell>
          <cell r="H686">
            <v>3240.2813156250004</v>
          </cell>
          <cell r="I686">
            <v>3240.51</v>
          </cell>
          <cell r="J686">
            <v>686</v>
          </cell>
        </row>
        <row r="687">
          <cell r="C687">
            <v>39723</v>
          </cell>
          <cell r="D687">
            <v>0</v>
          </cell>
          <cell r="E687">
            <v>3240.51</v>
          </cell>
          <cell r="F687">
            <v>15031.132</v>
          </cell>
          <cell r="G687">
            <v>-4.6374999999998634</v>
          </cell>
          <cell r="H687">
            <v>3240.9178711000541</v>
          </cell>
          <cell r="I687">
            <v>0.66666666666666663</v>
          </cell>
          <cell r="J687">
            <v>687</v>
          </cell>
        </row>
        <row r="688">
          <cell r="B688">
            <v>39719</v>
          </cell>
          <cell r="C688">
            <v>39720</v>
          </cell>
          <cell r="D688">
            <v>-4.9423255822274603</v>
          </cell>
          <cell r="E688">
            <v>3240.7146540452359</v>
          </cell>
          <cell r="F688">
            <v>-985.029</v>
          </cell>
          <cell r="G688">
            <v>-6.1374999999998634</v>
          </cell>
          <cell r="H688">
            <v>3239.9178711000541</v>
          </cell>
          <cell r="I688">
            <v>3244.0095377667208</v>
          </cell>
          <cell r="J688">
            <v>688</v>
          </cell>
        </row>
        <row r="689">
          <cell r="D689">
            <v>-4.6374999999998634</v>
          </cell>
          <cell r="E689">
            <v>3240.9178711000541</v>
          </cell>
          <cell r="F689">
            <v>2.855</v>
          </cell>
          <cell r="G689">
            <v>0</v>
          </cell>
          <cell r="H689">
            <v>3240.51</v>
          </cell>
          <cell r="I689">
            <v>-4.1408450704160479E-2</v>
          </cell>
          <cell r="J689">
            <v>689</v>
          </cell>
        </row>
        <row r="690">
          <cell r="D690">
            <v>-4.6374999999998634</v>
          </cell>
          <cell r="E690">
            <v>3240.9178711000541</v>
          </cell>
          <cell r="F690">
            <v>2.855</v>
          </cell>
          <cell r="G690">
            <v>-4.6374999999998634</v>
          </cell>
          <cell r="H690">
            <v>3240.7020316901408</v>
          </cell>
          <cell r="I690">
            <v>3240.51</v>
          </cell>
          <cell r="J690">
            <v>690</v>
          </cell>
        </row>
        <row r="691">
          <cell r="B691">
            <v>39720</v>
          </cell>
          <cell r="D691">
            <v>-4.6374999999998634</v>
          </cell>
          <cell r="E691">
            <v>3240.9178711000541</v>
          </cell>
          <cell r="F691">
            <v>2.855</v>
          </cell>
          <cell r="G691">
            <v>0.27586818479035236</v>
          </cell>
          <cell r="H691" t="str">
            <v>&lt;=esp.prom.</v>
          </cell>
        </row>
        <row r="693">
          <cell r="C693">
            <v>39727</v>
          </cell>
          <cell r="D693">
            <v>-4.487499999999863</v>
          </cell>
          <cell r="E693">
            <v>3240.4967105634751</v>
          </cell>
          <cell r="G693">
            <v>5.1749999999998177</v>
          </cell>
          <cell r="H693">
            <v>3240.3258980634751</v>
          </cell>
          <cell r="I693">
            <v>-0.5</v>
          </cell>
          <cell r="J693">
            <v>693</v>
          </cell>
        </row>
        <row r="694">
          <cell r="C694">
            <v>39729</v>
          </cell>
          <cell r="D694">
            <v>0</v>
          </cell>
          <cell r="E694">
            <v>3240.4293980634752</v>
          </cell>
          <cell r="F694">
            <v>14541.578</v>
          </cell>
          <cell r="G694">
            <v>7.1749999999998177</v>
          </cell>
          <cell r="H694">
            <v>3239.3258980634751</v>
          </cell>
          <cell r="I694">
            <v>3242.9133980634751</v>
          </cell>
          <cell r="J694">
            <v>694</v>
          </cell>
        </row>
        <row r="695">
          <cell r="B695">
            <v>695</v>
          </cell>
          <cell r="C695">
            <v>70</v>
          </cell>
          <cell r="D695">
            <v>5.1749999999998177</v>
          </cell>
          <cell r="E695">
            <v>3240.3258980634751</v>
          </cell>
          <cell r="F695">
            <v>31310.531999999999</v>
          </cell>
          <cell r="G695">
            <v>0</v>
          </cell>
          <cell r="H695">
            <v>3240.1010000000006</v>
          </cell>
          <cell r="I695">
            <v>-3.2188380281727463E-2</v>
          </cell>
          <cell r="J695">
            <v>695</v>
          </cell>
        </row>
        <row r="696">
          <cell r="B696">
            <v>39731</v>
          </cell>
          <cell r="C696">
            <v>39731</v>
          </cell>
          <cell r="D696">
            <v>6.0118174601312147</v>
          </cell>
          <cell r="E696">
            <v>3239.9074893334096</v>
          </cell>
          <cell r="F696">
            <v>34021.917999999998</v>
          </cell>
          <cell r="G696">
            <v>5.1749999999998177</v>
          </cell>
          <cell r="H696">
            <v>3239.9344251320426</v>
          </cell>
          <cell r="I696">
            <v>3240.1010000000006</v>
          </cell>
          <cell r="J696">
            <v>696</v>
          </cell>
        </row>
        <row r="697">
          <cell r="C697">
            <v>39733</v>
          </cell>
          <cell r="D697">
            <v>0</v>
          </cell>
          <cell r="E697">
            <v>3240.1010000000006</v>
          </cell>
          <cell r="F697">
            <v>14543.603999999999</v>
          </cell>
          <cell r="G697">
            <v>-4.487499999999863</v>
          </cell>
          <cell r="H697">
            <v>3240.4967105634751</v>
          </cell>
          <cell r="I697">
            <v>0.66666666666666663</v>
          </cell>
          <cell r="J697">
            <v>697</v>
          </cell>
        </row>
        <row r="698">
          <cell r="B698">
            <v>39729</v>
          </cell>
          <cell r="C698">
            <v>39730</v>
          </cell>
          <cell r="D698">
            <v>-4.9228298745356618</v>
          </cell>
          <cell r="E698">
            <v>3240.2064906471182</v>
          </cell>
          <cell r="F698">
            <v>-1407.1220000000001</v>
          </cell>
          <cell r="G698">
            <v>-5.987499999999863</v>
          </cell>
          <cell r="H698">
            <v>3239.4967105634751</v>
          </cell>
          <cell r="I698">
            <v>3243.4883772301419</v>
          </cell>
          <cell r="J698">
            <v>698</v>
          </cell>
        </row>
        <row r="699">
          <cell r="D699">
            <v>-4.487499999999863</v>
          </cell>
          <cell r="E699">
            <v>3240.4967105634751</v>
          </cell>
          <cell r="F699">
            <v>3.5</v>
          </cell>
          <cell r="G699">
            <v>0</v>
          </cell>
          <cell r="H699">
            <v>3240.1010000000006</v>
          </cell>
          <cell r="I699">
            <v>-2.1428863033268693E-2</v>
          </cell>
          <cell r="J699">
            <v>699</v>
          </cell>
        </row>
        <row r="700">
          <cell r="D700">
            <v>-4.487499999999863</v>
          </cell>
          <cell r="E700">
            <v>3240.4967105634751</v>
          </cell>
          <cell r="F700">
            <v>3.5</v>
          </cell>
          <cell r="G700">
            <v>-4.487499999999863</v>
          </cell>
          <cell r="H700">
            <v>3240.1971620228624</v>
          </cell>
          <cell r="I700">
            <v>3240.1010000000006</v>
          </cell>
          <cell r="J700">
            <v>700</v>
          </cell>
        </row>
        <row r="701">
          <cell r="B701">
            <v>39730</v>
          </cell>
          <cell r="D701">
            <v>-4.487499999999863</v>
          </cell>
          <cell r="E701">
            <v>3240.4967105634751</v>
          </cell>
          <cell r="F701">
            <v>3.5</v>
          </cell>
          <cell r="G701">
            <v>0.33985288769666028</v>
          </cell>
          <cell r="H701" t="str">
            <v>&lt;=esp.prom.</v>
          </cell>
        </row>
        <row r="703">
          <cell r="C703">
            <v>39737</v>
          </cell>
          <cell r="D703">
            <v>-4.3374999999998636</v>
          </cell>
          <cell r="E703">
            <v>3240.0190000000002</v>
          </cell>
          <cell r="G703">
            <v>4.9499999999998181</v>
          </cell>
          <cell r="H703">
            <v>3239.92</v>
          </cell>
          <cell r="I703">
            <v>-0.5</v>
          </cell>
          <cell r="J703">
            <v>703</v>
          </cell>
        </row>
        <row r="704">
          <cell r="C704">
            <v>39739</v>
          </cell>
          <cell r="D704">
            <v>0</v>
          </cell>
          <cell r="E704">
            <v>3240.0190000000002</v>
          </cell>
          <cell r="F704">
            <v>14053.582</v>
          </cell>
          <cell r="G704">
            <v>6.9499999999998181</v>
          </cell>
          <cell r="H704">
            <v>3238.92</v>
          </cell>
          <cell r="I704">
            <v>3242.395</v>
          </cell>
          <cell r="J704">
            <v>704</v>
          </cell>
        </row>
        <row r="705">
          <cell r="B705">
            <v>705</v>
          </cell>
          <cell r="C705">
            <v>71</v>
          </cell>
          <cell r="D705">
            <v>4.9499999999998181</v>
          </cell>
          <cell r="E705">
            <v>3239.92</v>
          </cell>
          <cell r="F705">
            <v>30091.431</v>
          </cell>
          <cell r="G705">
            <v>0</v>
          </cell>
          <cell r="H705">
            <v>3239.6920000000005</v>
          </cell>
          <cell r="I705">
            <v>-2.1126760563464388E-2</v>
          </cell>
          <cell r="J705">
            <v>705</v>
          </cell>
        </row>
        <row r="706">
          <cell r="B706">
            <v>39741</v>
          </cell>
          <cell r="C706">
            <v>39741</v>
          </cell>
          <cell r="D706">
            <v>5.6444999999999892</v>
          </cell>
          <cell r="E706">
            <v>3239.5727499999998</v>
          </cell>
          <cell r="F706">
            <v>32341.435000000001</v>
          </cell>
          <cell r="G706">
            <v>4.9499999999998181</v>
          </cell>
          <cell r="H706">
            <v>3239.5874225352113</v>
          </cell>
          <cell r="I706">
            <v>3239.6920000000005</v>
          </cell>
          <cell r="J706">
            <v>706</v>
          </cell>
        </row>
        <row r="707">
          <cell r="C707">
            <v>39743</v>
          </cell>
          <cell r="D707">
            <v>0</v>
          </cell>
          <cell r="E707">
            <v>3239.6920000000005</v>
          </cell>
          <cell r="F707">
            <v>14055.33</v>
          </cell>
          <cell r="G707">
            <v>-4.3374999999998636</v>
          </cell>
          <cell r="H707">
            <v>3240.0190000000002</v>
          </cell>
          <cell r="I707">
            <v>0.66666666666666663</v>
          </cell>
          <cell r="J707">
            <v>707</v>
          </cell>
        </row>
        <row r="708">
          <cell r="B708">
            <v>39739</v>
          </cell>
          <cell r="C708">
            <v>39740</v>
          </cell>
          <cell r="D708">
            <v>-4.8175271149666319</v>
          </cell>
          <cell r="E708">
            <v>3239.6989819233554</v>
          </cell>
          <cell r="F708">
            <v>-1551.991</v>
          </cell>
          <cell r="G708">
            <v>-5.8374999999998636</v>
          </cell>
          <cell r="H708">
            <v>3239.0190000000002</v>
          </cell>
          <cell r="I708">
            <v>3242.9106666666667</v>
          </cell>
          <cell r="J708">
            <v>708</v>
          </cell>
        </row>
        <row r="709">
          <cell r="D709">
            <v>-4.3374999999998636</v>
          </cell>
          <cell r="E709">
            <v>3240.0190000000002</v>
          </cell>
          <cell r="F709">
            <v>3.2290000000000001</v>
          </cell>
          <cell r="G709">
            <v>0</v>
          </cell>
          <cell r="H709">
            <v>3239.6920000000005</v>
          </cell>
          <cell r="I709">
            <v>-1.4492753623360861E-3</v>
          </cell>
          <cell r="J709">
            <v>709</v>
          </cell>
        </row>
        <row r="710">
          <cell r="D710">
            <v>-4.3374999999998636</v>
          </cell>
          <cell r="E710">
            <v>3240.0190000000002</v>
          </cell>
          <cell r="F710">
            <v>3.2290000000000001</v>
          </cell>
          <cell r="G710">
            <v>-4.3374999999998636</v>
          </cell>
          <cell r="H710">
            <v>3239.6982862318846</v>
          </cell>
          <cell r="I710">
            <v>3239.6920000000005</v>
          </cell>
          <cell r="J710">
            <v>710</v>
          </cell>
        </row>
        <row r="711">
          <cell r="B711">
            <v>39740</v>
          </cell>
          <cell r="D711">
            <v>-4.3374999999998636</v>
          </cell>
          <cell r="E711">
            <v>3240.0190000000002</v>
          </cell>
          <cell r="F711">
            <v>3.2290000000000001</v>
          </cell>
          <cell r="G711">
            <v>0.32699517119607846</v>
          </cell>
          <cell r="H711" t="str">
            <v>&lt;=esp.prom.</v>
          </cell>
        </row>
        <row r="713">
          <cell r="C713">
            <v>39757</v>
          </cell>
          <cell r="D713">
            <v>-4.3374999999998636</v>
          </cell>
          <cell r="E713">
            <v>3239.050403846154</v>
          </cell>
          <cell r="G713">
            <v>4.9499999999998181</v>
          </cell>
          <cell r="H713">
            <v>3239.0381538461538</v>
          </cell>
          <cell r="I713">
            <v>-0.5</v>
          </cell>
          <cell r="J713">
            <v>713</v>
          </cell>
        </row>
        <row r="714">
          <cell r="C714">
            <v>39759</v>
          </cell>
          <cell r="D714">
            <v>0</v>
          </cell>
          <cell r="E714">
            <v>3239.137153846154</v>
          </cell>
          <cell r="F714">
            <v>14049.569</v>
          </cell>
          <cell r="G714">
            <v>6.9499999999998181</v>
          </cell>
          <cell r="H714">
            <v>3238.0381538461538</v>
          </cell>
          <cell r="I714">
            <v>3241.5131538461537</v>
          </cell>
          <cell r="J714">
            <v>714</v>
          </cell>
        </row>
        <row r="715">
          <cell r="B715">
            <v>715</v>
          </cell>
          <cell r="C715">
            <v>72</v>
          </cell>
          <cell r="D715">
            <v>4.9499999999998181</v>
          </cell>
          <cell r="E715">
            <v>3239.0381538461538</v>
          </cell>
          <cell r="F715">
            <v>30083.053</v>
          </cell>
          <cell r="G715">
            <v>0</v>
          </cell>
          <cell r="H715">
            <v>3238.8120000000004</v>
          </cell>
          <cell r="I715">
            <v>-2.2941176470561323E-2</v>
          </cell>
          <cell r="J715">
            <v>715</v>
          </cell>
        </row>
        <row r="716">
          <cell r="B716">
            <v>39761</v>
          </cell>
          <cell r="C716">
            <v>39761</v>
          </cell>
          <cell r="D716">
            <v>5.6620980745505278</v>
          </cell>
          <cell r="E716">
            <v>3238.6821048088786</v>
          </cell>
          <cell r="F716">
            <v>32389.438999999998</v>
          </cell>
          <cell r="G716">
            <v>4.9499999999998181</v>
          </cell>
          <cell r="H716">
            <v>3238.6984411764711</v>
          </cell>
          <cell r="I716">
            <v>3238.8120000000004</v>
          </cell>
          <cell r="J716">
            <v>716</v>
          </cell>
        </row>
        <row r="717">
          <cell r="C717">
            <v>39763</v>
          </cell>
          <cell r="D717">
            <v>0</v>
          </cell>
          <cell r="E717">
            <v>3238.8120000000004</v>
          </cell>
          <cell r="F717">
            <v>14051.335999999999</v>
          </cell>
          <cell r="G717">
            <v>-4.3374999999998636</v>
          </cell>
          <cell r="H717">
            <v>3239.050403846154</v>
          </cell>
          <cell r="I717">
            <v>0.66666666666666663</v>
          </cell>
          <cell r="J717">
            <v>717</v>
          </cell>
        </row>
        <row r="718">
          <cell r="B718">
            <v>39759</v>
          </cell>
          <cell r="C718">
            <v>39760</v>
          </cell>
          <cell r="D718">
            <v>-4.8165670246340655</v>
          </cell>
          <cell r="E718">
            <v>3238.7310258297312</v>
          </cell>
          <cell r="F718">
            <v>-1548.424</v>
          </cell>
          <cell r="G718">
            <v>-5.8374999999998636</v>
          </cell>
          <cell r="H718">
            <v>3238.050403846154</v>
          </cell>
          <cell r="I718">
            <v>3241.9420705128205</v>
          </cell>
          <cell r="J718">
            <v>718</v>
          </cell>
        </row>
        <row r="719">
          <cell r="D719">
            <v>-4.3374999999998636</v>
          </cell>
          <cell r="E719">
            <v>3239.050403846154</v>
          </cell>
          <cell r="F719">
            <v>3.222</v>
          </cell>
          <cell r="G719">
            <v>0</v>
          </cell>
          <cell r="H719">
            <v>3238.8120000000004</v>
          </cell>
          <cell r="I719">
            <v>1.6811594202909886E-2</v>
          </cell>
          <cell r="J719">
            <v>719</v>
          </cell>
        </row>
        <row r="720">
          <cell r="D720">
            <v>-4.3374999999998636</v>
          </cell>
          <cell r="E720">
            <v>3239.050403846154</v>
          </cell>
          <cell r="F720">
            <v>3.222</v>
          </cell>
          <cell r="G720">
            <v>-4.3374999999998636</v>
          </cell>
          <cell r="H720">
            <v>3238.7390797101452</v>
          </cell>
          <cell r="I720">
            <v>3238.8120000000004</v>
          </cell>
          <cell r="J720">
            <v>720</v>
          </cell>
        </row>
        <row r="721">
          <cell r="B721">
            <v>39760</v>
          </cell>
          <cell r="D721">
            <v>-4.3374999999998636</v>
          </cell>
          <cell r="E721">
            <v>3239.050403846154</v>
          </cell>
          <cell r="F721">
            <v>3.222</v>
          </cell>
          <cell r="G721">
            <v>0.3260116450340656</v>
          </cell>
          <cell r="H721" t="str">
            <v>&lt;=esp.prom.</v>
          </cell>
        </row>
        <row r="723">
          <cell r="C723">
            <v>39777</v>
          </cell>
          <cell r="D723">
            <v>-4.3374999999998636</v>
          </cell>
          <cell r="E723">
            <v>3238.1685576923078</v>
          </cell>
          <cell r="G723">
            <v>4.9499999999998181</v>
          </cell>
          <cell r="H723">
            <v>3238.1563076923076</v>
          </cell>
          <cell r="I723">
            <v>-0.5</v>
          </cell>
          <cell r="J723">
            <v>723</v>
          </cell>
        </row>
        <row r="724">
          <cell r="C724">
            <v>39779</v>
          </cell>
          <cell r="D724">
            <v>0</v>
          </cell>
          <cell r="E724">
            <v>3238.2553076923077</v>
          </cell>
          <cell r="F724">
            <v>14045.744000000001</v>
          </cell>
          <cell r="G724">
            <v>6.9499999999998181</v>
          </cell>
          <cell r="H724">
            <v>3237.1563076923076</v>
          </cell>
          <cell r="I724">
            <v>3240.6313076923075</v>
          </cell>
          <cell r="J724">
            <v>724</v>
          </cell>
        </row>
        <row r="725">
          <cell r="B725">
            <v>725</v>
          </cell>
          <cell r="C725">
            <v>73</v>
          </cell>
          <cell r="D725">
            <v>4.9499999999998181</v>
          </cell>
          <cell r="E725">
            <v>3238.1563076923076</v>
          </cell>
          <cell r="F725">
            <v>30074.863000000001</v>
          </cell>
          <cell r="G725">
            <v>0</v>
          </cell>
          <cell r="H725">
            <v>3237.9520000000002</v>
          </cell>
          <cell r="I725">
            <v>-1.9428571428642929E-2</v>
          </cell>
          <cell r="J725">
            <v>725</v>
          </cell>
        </row>
        <row r="726">
          <cell r="B726">
            <v>39781</v>
          </cell>
          <cell r="C726">
            <v>39781</v>
          </cell>
          <cell r="D726">
            <v>5.5752538187138887</v>
          </cell>
          <cell r="E726">
            <v>3237.8436807829507</v>
          </cell>
          <cell r="F726">
            <v>32099.435000000001</v>
          </cell>
          <cell r="G726">
            <v>4.9499999999998181</v>
          </cell>
          <cell r="H726">
            <v>3237.8558285714284</v>
          </cell>
          <cell r="I726">
            <v>3237.9520000000002</v>
          </cell>
          <cell r="J726">
            <v>726</v>
          </cell>
        </row>
        <row r="727">
          <cell r="C727">
            <v>39783</v>
          </cell>
          <cell r="D727">
            <v>0</v>
          </cell>
          <cell r="E727">
            <v>3237.9520000000002</v>
          </cell>
          <cell r="F727">
            <v>14047.333000000001</v>
          </cell>
          <cell r="G727">
            <v>-4.3374999999998636</v>
          </cell>
          <cell r="H727">
            <v>3238.1685576923078</v>
          </cell>
          <cell r="I727">
            <v>0.66666666666666663</v>
          </cell>
          <cell r="J727">
            <v>727</v>
          </cell>
        </row>
        <row r="728">
          <cell r="B728">
            <v>39779</v>
          </cell>
          <cell r="C728">
            <v>39780</v>
          </cell>
          <cell r="D728">
            <v>-4.8478182814016337</v>
          </cell>
          <cell r="E728">
            <v>3237.8283455047062</v>
          </cell>
          <cell r="F728">
            <v>-1649.37</v>
          </cell>
          <cell r="G728">
            <v>-5.8374999999998636</v>
          </cell>
          <cell r="H728">
            <v>3237.1685576923078</v>
          </cell>
          <cell r="I728">
            <v>3241.0602243589742</v>
          </cell>
          <cell r="J728">
            <v>728</v>
          </cell>
        </row>
        <row r="729">
          <cell r="D729">
            <v>-4.3374999999998636</v>
          </cell>
          <cell r="E729">
            <v>3238.1685576923078</v>
          </cell>
          <cell r="F729">
            <v>3.04</v>
          </cell>
          <cell r="G729">
            <v>0</v>
          </cell>
          <cell r="H729">
            <v>3237.9520000000002</v>
          </cell>
          <cell r="I729">
            <v>2.5507246376821561E-2</v>
          </cell>
          <cell r="J729">
            <v>729</v>
          </cell>
        </row>
        <row r="730">
          <cell r="D730">
            <v>-4.3374999999998636</v>
          </cell>
          <cell r="E730">
            <v>3238.1685576923078</v>
          </cell>
          <cell r="F730">
            <v>3.04</v>
          </cell>
          <cell r="G730">
            <v>-4.3374999999998636</v>
          </cell>
          <cell r="H730">
            <v>3237.8413623188408</v>
          </cell>
          <cell r="I730">
            <v>3237.9520000000002</v>
          </cell>
          <cell r="J730">
            <v>730</v>
          </cell>
        </row>
        <row r="731">
          <cell r="B731">
            <v>39780</v>
          </cell>
          <cell r="D731">
            <v>-4.3374999999998636</v>
          </cell>
          <cell r="E731">
            <v>3238.1685576923078</v>
          </cell>
          <cell r="F731">
            <v>3.04</v>
          </cell>
          <cell r="G731">
            <v>0.30846390298151027</v>
          </cell>
          <cell r="H731" t="str">
            <v>&lt;=esp.prom.</v>
          </cell>
        </row>
        <row r="733">
          <cell r="C733">
            <v>39797</v>
          </cell>
          <cell r="D733">
            <v>-4.2874999999998629</v>
          </cell>
          <cell r="E733">
            <v>3237.2877115384617</v>
          </cell>
          <cell r="G733">
            <v>4.9499999999998181</v>
          </cell>
          <cell r="H733">
            <v>3237.2744615384618</v>
          </cell>
          <cell r="I733">
            <v>-0.5</v>
          </cell>
          <cell r="J733">
            <v>733</v>
          </cell>
        </row>
        <row r="734">
          <cell r="C734">
            <v>39799</v>
          </cell>
          <cell r="D734">
            <v>0</v>
          </cell>
          <cell r="E734">
            <v>3237.3734615384619</v>
          </cell>
          <cell r="F734">
            <v>13880.055</v>
          </cell>
          <cell r="G734">
            <v>6.9499999999998181</v>
          </cell>
          <cell r="H734">
            <v>3236.2744615384618</v>
          </cell>
          <cell r="I734">
            <v>3239.7494615384617</v>
          </cell>
          <cell r="J734">
            <v>734</v>
          </cell>
        </row>
        <row r="735">
          <cell r="B735">
            <v>735</v>
          </cell>
          <cell r="C735">
            <v>74</v>
          </cell>
          <cell r="D735">
            <v>4.9499999999998181</v>
          </cell>
          <cell r="E735">
            <v>3237.2744615384618</v>
          </cell>
          <cell r="F735">
            <v>29904.809000000001</v>
          </cell>
          <cell r="G735">
            <v>0</v>
          </cell>
          <cell r="H735">
            <v>3237.1020000000003</v>
          </cell>
          <cell r="I735">
            <v>-2.23529411764373E-2</v>
          </cell>
          <cell r="J735">
            <v>735</v>
          </cell>
        </row>
        <row r="736">
          <cell r="B736">
            <v>39801</v>
          </cell>
          <cell r="C736">
            <v>39801</v>
          </cell>
          <cell r="D736">
            <v>5.5427150435763473</v>
          </cell>
          <cell r="E736">
            <v>3236.9781040166736</v>
          </cell>
          <cell r="F736">
            <v>31823.502</v>
          </cell>
          <cell r="G736">
            <v>4.9499999999998181</v>
          </cell>
          <cell r="H736">
            <v>3236.991352941177</v>
          </cell>
          <cell r="I736">
            <v>3237.1020000000003</v>
          </cell>
          <cell r="J736">
            <v>736</v>
          </cell>
        </row>
        <row r="737">
          <cell r="C737">
            <v>39803</v>
          </cell>
          <cell r="D737">
            <v>0</v>
          </cell>
          <cell r="E737">
            <v>3237.1020000000003</v>
          </cell>
          <cell r="F737">
            <v>13881.511</v>
          </cell>
          <cell r="G737">
            <v>-4.2874999999998629</v>
          </cell>
          <cell r="H737">
            <v>3237.2877115384617</v>
          </cell>
          <cell r="I737">
            <v>0.66666666666666663</v>
          </cell>
          <cell r="J737">
            <v>737</v>
          </cell>
        </row>
        <row r="738">
          <cell r="B738">
            <v>39799</v>
          </cell>
          <cell r="C738">
            <v>39800</v>
          </cell>
          <cell r="D738">
            <v>-4.7221019818757037</v>
          </cell>
          <cell r="E738">
            <v>3236.9979768838775</v>
          </cell>
          <cell r="F738">
            <v>-1404.1690000000001</v>
          </cell>
          <cell r="G738">
            <v>-5.7874999999998629</v>
          </cell>
          <cell r="H738">
            <v>3236.2877115384617</v>
          </cell>
          <cell r="I738">
            <v>3240.1460448717949</v>
          </cell>
          <cell r="J738">
            <v>738</v>
          </cell>
        </row>
        <row r="739">
          <cell r="D739">
            <v>-4.2874999999998629</v>
          </cell>
          <cell r="E739">
            <v>3237.2877115384617</v>
          </cell>
          <cell r="F739">
            <v>2.7</v>
          </cell>
          <cell r="G739">
            <v>0</v>
          </cell>
          <cell r="H739">
            <v>3237.1020000000003</v>
          </cell>
          <cell r="I739">
            <v>2.2028985507271087E-2</v>
          </cell>
          <cell r="J739">
            <v>739</v>
          </cell>
        </row>
        <row r="740">
          <cell r="D740">
            <v>-4.2874999999998629</v>
          </cell>
          <cell r="E740">
            <v>3237.2877115384617</v>
          </cell>
          <cell r="F740">
            <v>2.7</v>
          </cell>
          <cell r="G740">
            <v>-4.2874999999998629</v>
          </cell>
          <cell r="H740">
            <v>3237.0075507246379</v>
          </cell>
          <cell r="I740">
            <v>3237.1020000000003</v>
          </cell>
          <cell r="J740">
            <v>740</v>
          </cell>
        </row>
        <row r="741">
          <cell r="B741">
            <v>39800</v>
          </cell>
          <cell r="D741">
            <v>-4.2874999999998629</v>
          </cell>
          <cell r="E741">
            <v>3237.2877115384617</v>
          </cell>
          <cell r="F741">
            <v>2.7</v>
          </cell>
          <cell r="G741">
            <v>0.27689017632892882</v>
          </cell>
          <cell r="H741" t="str">
            <v>&lt;=esp.prom.</v>
          </cell>
        </row>
        <row r="743">
          <cell r="C743">
            <v>39817</v>
          </cell>
          <cell r="D743">
            <v>-4.2374999999998639</v>
          </cell>
          <cell r="E743">
            <v>3236.4068653846157</v>
          </cell>
          <cell r="G743">
            <v>4.9499999999998181</v>
          </cell>
          <cell r="H743">
            <v>3236.3926153846155</v>
          </cell>
          <cell r="I743">
            <v>-0.5</v>
          </cell>
          <cell r="J743">
            <v>743</v>
          </cell>
        </row>
        <row r="744">
          <cell r="C744">
            <v>39819</v>
          </cell>
          <cell r="D744">
            <v>0</v>
          </cell>
          <cell r="E744">
            <v>3236.4916153846157</v>
          </cell>
          <cell r="F744">
            <v>13714.454</v>
          </cell>
          <cell r="G744">
            <v>6.9499999999998181</v>
          </cell>
          <cell r="H744">
            <v>3235.3926153846155</v>
          </cell>
          <cell r="I744">
            <v>3238.8676153846154</v>
          </cell>
          <cell r="J744">
            <v>744</v>
          </cell>
        </row>
        <row r="745">
          <cell r="B745">
            <v>745</v>
          </cell>
          <cell r="C745">
            <v>75</v>
          </cell>
          <cell r="D745">
            <v>4.9499999999998181</v>
          </cell>
          <cell r="E745">
            <v>3236.3926153846155</v>
          </cell>
          <cell r="F745">
            <v>29734.842000000001</v>
          </cell>
          <cell r="G745">
            <v>0</v>
          </cell>
          <cell r="H745">
            <v>3236.2090000000007</v>
          </cell>
          <cell r="I745">
            <v>-2.31428571427248E-2</v>
          </cell>
          <cell r="J745">
            <v>745</v>
          </cell>
        </row>
        <row r="746">
          <cell r="B746">
            <v>39821</v>
          </cell>
          <cell r="C746">
            <v>39821</v>
          </cell>
          <cell r="D746">
            <v>5.5752869060208434</v>
          </cell>
          <cell r="E746">
            <v>3236.0799719316051</v>
          </cell>
          <cell r="F746">
            <v>31758.418000000001</v>
          </cell>
          <cell r="G746">
            <v>4.9499999999998181</v>
          </cell>
          <cell r="H746">
            <v>3236.0944428571443</v>
          </cell>
          <cell r="I746">
            <v>3236.2090000000007</v>
          </cell>
          <cell r="J746">
            <v>746</v>
          </cell>
        </row>
        <row r="747">
          <cell r="C747">
            <v>39823</v>
          </cell>
          <cell r="D747">
            <v>0</v>
          </cell>
          <cell r="E747">
            <v>3236.2090000000007</v>
          </cell>
          <cell r="F747">
            <v>13715.984</v>
          </cell>
          <cell r="G747">
            <v>-4.2374999999998639</v>
          </cell>
          <cell r="H747">
            <v>3236.4068653846157</v>
          </cell>
          <cell r="I747">
            <v>0.66666666666666663</v>
          </cell>
          <cell r="J747">
            <v>747</v>
          </cell>
        </row>
        <row r="748">
          <cell r="B748">
            <v>39819</v>
          </cell>
          <cell r="C748">
            <v>39820</v>
          </cell>
          <cell r="D748">
            <v>-4.739448490137657</v>
          </cell>
          <cell r="E748">
            <v>3236.0722330578569</v>
          </cell>
          <cell r="F748">
            <v>-1621.538</v>
          </cell>
          <cell r="G748">
            <v>-5.7374999999998639</v>
          </cell>
          <cell r="H748">
            <v>3235.4068653846157</v>
          </cell>
          <cell r="I748">
            <v>3239.2318653846155</v>
          </cell>
          <cell r="J748">
            <v>748</v>
          </cell>
        </row>
        <row r="749">
          <cell r="D749">
            <v>-4.2374999999998639</v>
          </cell>
          <cell r="E749">
            <v>3236.4068653846157</v>
          </cell>
          <cell r="F749">
            <v>2.8879999999999999</v>
          </cell>
          <cell r="G749">
            <v>0</v>
          </cell>
          <cell r="H749">
            <v>3236.2090000000007</v>
          </cell>
          <cell r="I749">
            <v>2.8857142857080572E-2</v>
          </cell>
          <cell r="J749">
            <v>749</v>
          </cell>
        </row>
        <row r="750">
          <cell r="D750">
            <v>-4.2374999999998639</v>
          </cell>
          <cell r="E750">
            <v>3236.4068653846157</v>
          </cell>
          <cell r="F750">
            <v>2.8879999999999999</v>
          </cell>
          <cell r="G750">
            <v>-4.2374999999998639</v>
          </cell>
          <cell r="H750">
            <v>3236.0867178571439</v>
          </cell>
          <cell r="I750">
            <v>3236.2090000000007</v>
          </cell>
          <cell r="J750">
            <v>750</v>
          </cell>
        </row>
        <row r="751">
          <cell r="B751">
            <v>39820</v>
          </cell>
          <cell r="D751">
            <v>-4.2374999999998639</v>
          </cell>
          <cell r="E751">
            <v>3236.4068653846157</v>
          </cell>
          <cell r="F751">
            <v>2.8879999999999999</v>
          </cell>
          <cell r="G751">
            <v>0.29617117641487573</v>
          </cell>
          <cell r="H751" t="str">
            <v>&lt;=esp.prom.</v>
          </cell>
        </row>
        <row r="753">
          <cell r="C753">
            <v>39837</v>
          </cell>
          <cell r="D753">
            <v>-4.2374999999998639</v>
          </cell>
          <cell r="E753">
            <v>3235.5250192307694</v>
          </cell>
          <cell r="G753">
            <v>4.9499999999998181</v>
          </cell>
          <cell r="H753">
            <v>3235.5107692307693</v>
          </cell>
          <cell r="I753">
            <v>-0.5</v>
          </cell>
          <cell r="J753">
            <v>753</v>
          </cell>
        </row>
        <row r="754">
          <cell r="C754">
            <v>39839</v>
          </cell>
          <cell r="D754">
            <v>0</v>
          </cell>
          <cell r="E754">
            <v>3235.6097692307694</v>
          </cell>
          <cell r="F754">
            <v>13710.717000000001</v>
          </cell>
          <cell r="G754">
            <v>6.9499999999998181</v>
          </cell>
          <cell r="H754">
            <v>3234.5107692307693</v>
          </cell>
          <cell r="I754">
            <v>3237.9857692307692</v>
          </cell>
          <cell r="J754">
            <v>754</v>
          </cell>
        </row>
        <row r="755">
          <cell r="B755">
            <v>755</v>
          </cell>
          <cell r="C755">
            <v>76</v>
          </cell>
          <cell r="D755">
            <v>4.9499999999998181</v>
          </cell>
          <cell r="E755">
            <v>3235.5107692307693</v>
          </cell>
          <cell r="F755">
            <v>29726.74</v>
          </cell>
          <cell r="G755">
            <v>0</v>
          </cell>
          <cell r="H755">
            <v>3235.3190000000004</v>
          </cell>
          <cell r="I755">
            <v>-1.8529411764768949E-2</v>
          </cell>
          <cell r="J755">
            <v>755</v>
          </cell>
        </row>
        <row r="756">
          <cell r="B756">
            <v>39841</v>
          </cell>
          <cell r="C756">
            <v>39841</v>
          </cell>
          <cell r="D756">
            <v>5.5387998684269633</v>
          </cell>
          <cell r="E756">
            <v>3235.2163692965555</v>
          </cell>
          <cell r="F756">
            <v>31631.722000000002</v>
          </cell>
          <cell r="G756">
            <v>4.9499999999998181</v>
          </cell>
          <cell r="H756">
            <v>3235.2272794117648</v>
          </cell>
          <cell r="I756">
            <v>3235.3190000000004</v>
          </cell>
          <cell r="J756">
            <v>756</v>
          </cell>
        </row>
        <row r="757">
          <cell r="C757">
            <v>39843</v>
          </cell>
          <cell r="D757">
            <v>0</v>
          </cell>
          <cell r="E757">
            <v>3235.3190000000004</v>
          </cell>
          <cell r="F757">
            <v>13712.222</v>
          </cell>
          <cell r="G757">
            <v>-4.2374999999998639</v>
          </cell>
          <cell r="H757">
            <v>3235.5250192307694</v>
          </cell>
          <cell r="I757">
            <v>0.66666666666666663</v>
          </cell>
          <cell r="J757">
            <v>757</v>
          </cell>
        </row>
        <row r="758">
          <cell r="B758">
            <v>39839</v>
          </cell>
          <cell r="C758">
            <v>39840</v>
          </cell>
          <cell r="D758">
            <v>-4.6745714555891995</v>
          </cell>
          <cell r="E758">
            <v>3235.2336382603767</v>
          </cell>
          <cell r="F758">
            <v>-1411.308</v>
          </cell>
          <cell r="G758">
            <v>-5.7374999999998639</v>
          </cell>
          <cell r="H758">
            <v>3234.5250192307694</v>
          </cell>
          <cell r="I758">
            <v>3238.3500192307692</v>
          </cell>
          <cell r="J758">
            <v>758</v>
          </cell>
        </row>
        <row r="759">
          <cell r="D759">
            <v>-4.2374999999998639</v>
          </cell>
          <cell r="E759">
            <v>3235.5250192307694</v>
          </cell>
          <cell r="F759">
            <v>2.7839999999999998</v>
          </cell>
          <cell r="G759">
            <v>0</v>
          </cell>
          <cell r="H759">
            <v>3235.3190000000004</v>
          </cell>
          <cell r="I759">
            <v>1.826086956525217E-2</v>
          </cell>
          <cell r="J759">
            <v>759</v>
          </cell>
        </row>
        <row r="760">
          <cell r="D760">
            <v>-4.2374999999998639</v>
          </cell>
          <cell r="E760">
            <v>3235.5250192307694</v>
          </cell>
          <cell r="F760">
            <v>2.7839999999999998</v>
          </cell>
          <cell r="G760">
            <v>-4.2374999999998639</v>
          </cell>
          <cell r="H760">
            <v>3235.2416195652177</v>
          </cell>
          <cell r="I760">
            <v>3235.3190000000004</v>
          </cell>
          <cell r="J760">
            <v>760</v>
          </cell>
        </row>
        <row r="761">
          <cell r="B761">
            <v>39840</v>
          </cell>
          <cell r="D761">
            <v>-4.2374999999998639</v>
          </cell>
          <cell r="E761">
            <v>3235.5250192307694</v>
          </cell>
          <cell r="F761">
            <v>2.7839999999999998</v>
          </cell>
          <cell r="G761">
            <v>0.28699741918846261</v>
          </cell>
          <cell r="H761" t="str">
            <v>&lt;=esp.prom.</v>
          </cell>
        </row>
        <row r="763">
          <cell r="C763">
            <v>39857</v>
          </cell>
          <cell r="D763">
            <v>-4.2374999999998639</v>
          </cell>
          <cell r="E763">
            <v>3234.6431730769232</v>
          </cell>
          <cell r="G763">
            <v>4.9499999999998181</v>
          </cell>
          <cell r="H763">
            <v>3234.7279230769232</v>
          </cell>
          <cell r="I763">
            <v>-0.5</v>
          </cell>
          <cell r="J763">
            <v>763</v>
          </cell>
        </row>
        <row r="764">
          <cell r="C764">
            <v>39859</v>
          </cell>
          <cell r="D764">
            <v>0</v>
          </cell>
          <cell r="E764">
            <v>3234.7279230769232</v>
          </cell>
          <cell r="F764">
            <v>13706.98</v>
          </cell>
          <cell r="G764">
            <v>6.9499999999998181</v>
          </cell>
          <cell r="H764">
            <v>3233.7279230769232</v>
          </cell>
          <cell r="I764">
            <v>3237.2029230769231</v>
          </cell>
          <cell r="J764">
            <v>764</v>
          </cell>
        </row>
        <row r="765">
          <cell r="B765">
            <v>765</v>
          </cell>
          <cell r="C765">
            <v>77</v>
          </cell>
          <cell r="D765">
            <v>4.9499999999998181</v>
          </cell>
          <cell r="E765">
            <v>3234.7279230769232</v>
          </cell>
          <cell r="F765">
            <v>29718.883000000002</v>
          </cell>
          <cell r="G765">
            <v>0</v>
          </cell>
          <cell r="H765">
            <v>3234.4490000000005</v>
          </cell>
          <cell r="I765">
            <v>-1.4492753623265629E-3</v>
          </cell>
          <cell r="J765">
            <v>765</v>
          </cell>
        </row>
        <row r="766">
          <cell r="B766">
            <v>39861</v>
          </cell>
          <cell r="C766">
            <v>39861</v>
          </cell>
          <cell r="D766">
            <v>5.523857334524962</v>
          </cell>
          <cell r="E766">
            <v>3234.4409944096606</v>
          </cell>
          <cell r="F766">
            <v>31575.073</v>
          </cell>
          <cell r="G766">
            <v>4.9499999999998181</v>
          </cell>
          <cell r="H766">
            <v>3234.441826086957</v>
          </cell>
          <cell r="I766">
            <v>3234.4490000000005</v>
          </cell>
          <cell r="J766">
            <v>766</v>
          </cell>
        </row>
        <row r="767">
          <cell r="C767">
            <v>39863</v>
          </cell>
          <cell r="D767">
            <v>0</v>
          </cell>
          <cell r="E767">
            <v>3234.4490000000005</v>
          </cell>
          <cell r="F767">
            <v>13708.46</v>
          </cell>
          <cell r="G767">
            <v>-4.2374999999998639</v>
          </cell>
          <cell r="H767">
            <v>3234.6431730769232</v>
          </cell>
          <cell r="I767">
            <v>0.66666666666666663</v>
          </cell>
          <cell r="J767">
            <v>767</v>
          </cell>
        </row>
        <row r="768">
          <cell r="B768">
            <v>39859</v>
          </cell>
          <cell r="C768">
            <v>39860</v>
          </cell>
          <cell r="D768">
            <v>-4.6178175247902562</v>
          </cell>
          <cell r="E768">
            <v>3234.3896280603963</v>
          </cell>
          <cell r="F768">
            <v>-1227.498</v>
          </cell>
          <cell r="G768">
            <v>-5.7374999999998639</v>
          </cell>
          <cell r="H768">
            <v>3233.6431730769232</v>
          </cell>
          <cell r="I768">
            <v>3237.468173076923</v>
          </cell>
          <cell r="J768">
            <v>768</v>
          </cell>
        </row>
        <row r="769">
          <cell r="D769">
            <v>-4.2374999999998639</v>
          </cell>
          <cell r="E769">
            <v>3234.6431730769232</v>
          </cell>
          <cell r="F769">
            <v>2.645</v>
          </cell>
          <cell r="G769">
            <v>0</v>
          </cell>
          <cell r="H769">
            <v>3234.4490000000005</v>
          </cell>
          <cell r="I769">
            <v>1.2857142857125732E-2</v>
          </cell>
          <cell r="J769">
            <v>769</v>
          </cell>
        </row>
        <row r="770">
          <cell r="D770">
            <v>-4.2374999999998639</v>
          </cell>
          <cell r="E770">
            <v>3234.6431730769232</v>
          </cell>
          <cell r="F770">
            <v>2.645</v>
          </cell>
          <cell r="G770">
            <v>-4.2374999999998639</v>
          </cell>
          <cell r="H770">
            <v>3234.3945178571435</v>
          </cell>
          <cell r="I770">
            <v>3234.4490000000005</v>
          </cell>
          <cell r="J770">
            <v>770</v>
          </cell>
        </row>
        <row r="771">
          <cell r="B771">
            <v>39860</v>
          </cell>
          <cell r="D771">
            <v>-4.2374999999998639</v>
          </cell>
          <cell r="E771">
            <v>3234.6431730769232</v>
          </cell>
          <cell r="F771">
            <v>2.645</v>
          </cell>
          <cell r="G771">
            <v>0.2736795563443673</v>
          </cell>
          <cell r="H771" t="str">
            <v>&lt;=esp.prom.</v>
          </cell>
        </row>
        <row r="773">
          <cell r="C773">
            <v>39877</v>
          </cell>
          <cell r="D773">
            <v>-4.6874999999998632</v>
          </cell>
          <cell r="E773">
            <v>3233.7054519230774</v>
          </cell>
          <cell r="G773">
            <v>4.9499999999998181</v>
          </cell>
          <cell r="H773">
            <v>3233.9945769230771</v>
          </cell>
          <cell r="I773">
            <v>-0.5</v>
          </cell>
          <cell r="J773">
            <v>773</v>
          </cell>
        </row>
        <row r="774">
          <cell r="C774">
            <v>39879</v>
          </cell>
          <cell r="D774">
            <v>0</v>
          </cell>
          <cell r="E774">
            <v>3233.8460769230774</v>
          </cell>
          <cell r="F774">
            <v>15158.324000000001</v>
          </cell>
          <cell r="G774">
            <v>6.9499999999998181</v>
          </cell>
          <cell r="H774">
            <v>3232.9945769230771</v>
          </cell>
          <cell r="I774">
            <v>3236.4695769230771</v>
          </cell>
          <cell r="J774">
            <v>774</v>
          </cell>
        </row>
        <row r="775">
          <cell r="B775">
            <v>775</v>
          </cell>
          <cell r="C775">
            <v>78</v>
          </cell>
          <cell r="D775">
            <v>4.9499999999998181</v>
          </cell>
          <cell r="E775">
            <v>3233.9945769230771</v>
          </cell>
          <cell r="F775">
            <v>31166.23</v>
          </cell>
          <cell r="G775">
            <v>0</v>
          </cell>
          <cell r="H775">
            <v>3233.5390000000007</v>
          </cell>
          <cell r="I775">
            <v>3.4864864864994523E-2</v>
          </cell>
          <cell r="J775">
            <v>775</v>
          </cell>
        </row>
        <row r="776">
          <cell r="B776">
            <v>39881</v>
          </cell>
          <cell r="C776">
            <v>39881</v>
          </cell>
          <cell r="D776">
            <v>5.4790978349570514</v>
          </cell>
          <cell r="E776">
            <v>3233.7300280055983</v>
          </cell>
          <cell r="F776">
            <v>32877.26</v>
          </cell>
          <cell r="G776">
            <v>4.9499999999998181</v>
          </cell>
          <cell r="H776">
            <v>3233.7115810810824</v>
          </cell>
          <cell r="I776">
            <v>3233.5390000000007</v>
          </cell>
          <cell r="J776">
            <v>776</v>
          </cell>
        </row>
        <row r="777">
          <cell r="C777">
            <v>39883</v>
          </cell>
          <cell r="D777">
            <v>0</v>
          </cell>
          <cell r="E777">
            <v>3233.5390000000007</v>
          </cell>
          <cell r="F777">
            <v>15159.86</v>
          </cell>
          <cell r="G777">
            <v>-4.6874999999998632</v>
          </cell>
          <cell r="H777">
            <v>3233.7054519230774</v>
          </cell>
          <cell r="I777">
            <v>0.66666666666666663</v>
          </cell>
          <cell r="J777">
            <v>777</v>
          </cell>
        </row>
        <row r="778">
          <cell r="B778">
            <v>39879</v>
          </cell>
          <cell r="C778">
            <v>39880</v>
          </cell>
          <cell r="D778">
            <v>-5.1573573724377741</v>
          </cell>
          <cell r="E778">
            <v>3233.3922136747856</v>
          </cell>
          <cell r="F778">
            <v>-1516.278</v>
          </cell>
          <cell r="G778">
            <v>-6.1874999999998632</v>
          </cell>
          <cell r="H778">
            <v>3232.7054519230774</v>
          </cell>
          <cell r="I778">
            <v>3236.8304519230774</v>
          </cell>
          <cell r="J778">
            <v>778</v>
          </cell>
        </row>
        <row r="779">
          <cell r="D779">
            <v>-4.6874999999998632</v>
          </cell>
          <cell r="E779">
            <v>3233.7054519230774</v>
          </cell>
          <cell r="F779">
            <v>3.0289999999999999</v>
          </cell>
          <cell r="G779">
            <v>0</v>
          </cell>
          <cell r="H779">
            <v>3233.5390000000007</v>
          </cell>
          <cell r="I779">
            <v>2.8461538461464667E-2</v>
          </cell>
          <cell r="J779">
            <v>779</v>
          </cell>
        </row>
        <row r="780">
          <cell r="D780">
            <v>-4.6874999999998632</v>
          </cell>
          <cell r="E780">
            <v>3233.7054519230774</v>
          </cell>
          <cell r="F780">
            <v>3.0289999999999999</v>
          </cell>
          <cell r="G780">
            <v>-4.6874999999998632</v>
          </cell>
          <cell r="H780">
            <v>3233.4055865384626</v>
          </cell>
          <cell r="I780">
            <v>3233.5390000000007</v>
          </cell>
          <cell r="J780">
            <v>780</v>
          </cell>
        </row>
        <row r="781">
          <cell r="B781">
            <v>39880</v>
          </cell>
          <cell r="D781">
            <v>-4.6874999999998632</v>
          </cell>
          <cell r="E781">
            <v>3233.7054519230774</v>
          </cell>
          <cell r="F781">
            <v>3.0289999999999999</v>
          </cell>
          <cell r="G781">
            <v>0.2988070131372525</v>
          </cell>
          <cell r="H781" t="str">
            <v>&lt;=esp.prom.</v>
          </cell>
        </row>
        <row r="783">
          <cell r="C783">
            <v>39887</v>
          </cell>
          <cell r="D783">
            <v>-4.9124999999998629</v>
          </cell>
          <cell r="E783">
            <v>3233.1840913461542</v>
          </cell>
          <cell r="G783">
            <v>4.9499999999998181</v>
          </cell>
          <cell r="H783">
            <v>3233.6279038461539</v>
          </cell>
          <cell r="I783">
            <v>-0.5</v>
          </cell>
          <cell r="J783">
            <v>783</v>
          </cell>
        </row>
        <row r="784">
          <cell r="C784">
            <v>39889</v>
          </cell>
          <cell r="D784">
            <v>0</v>
          </cell>
          <cell r="E784">
            <v>3233.405153846154</v>
          </cell>
          <cell r="F784">
            <v>15883.56</v>
          </cell>
          <cell r="G784">
            <v>6.9499999999998181</v>
          </cell>
          <cell r="H784">
            <v>3232.6279038461539</v>
          </cell>
          <cell r="I784">
            <v>3236.1029038461538</v>
          </cell>
          <cell r="J784">
            <v>784</v>
          </cell>
        </row>
        <row r="785">
          <cell r="B785">
            <v>785</v>
          </cell>
          <cell r="C785">
            <v>79</v>
          </cell>
          <cell r="D785">
            <v>4.9499999999998181</v>
          </cell>
          <cell r="E785">
            <v>3233.6279038461539</v>
          </cell>
          <cell r="F785">
            <v>31889.467000000001</v>
          </cell>
          <cell r="G785">
            <v>0</v>
          </cell>
          <cell r="H785">
            <v>3233.0590000000007</v>
          </cell>
          <cell r="I785">
            <v>5.6111111111152863E-2</v>
          </cell>
          <cell r="J785">
            <v>785</v>
          </cell>
        </row>
        <row r="786">
          <cell r="B786">
            <v>39891</v>
          </cell>
          <cell r="C786">
            <v>39891</v>
          </cell>
          <cell r="D786">
            <v>5.4735533697055905</v>
          </cell>
          <cell r="E786">
            <v>3233.3661271613009</v>
          </cell>
          <cell r="F786">
            <v>33582.375</v>
          </cell>
          <cell r="G786">
            <v>4.9499999999998181</v>
          </cell>
          <cell r="H786">
            <v>3233.3367500000008</v>
          </cell>
          <cell r="I786">
            <v>3233.0590000000007</v>
          </cell>
          <cell r="J786">
            <v>786</v>
          </cell>
        </row>
        <row r="787">
          <cell r="C787">
            <v>39893</v>
          </cell>
          <cell r="D787">
            <v>0</v>
          </cell>
          <cell r="E787">
            <v>3233.0590000000007</v>
          </cell>
          <cell r="F787">
            <v>15885.213</v>
          </cell>
          <cell r="G787">
            <v>-4.9124999999998629</v>
          </cell>
          <cell r="H787">
            <v>3233.1840913461542</v>
          </cell>
          <cell r="I787">
            <v>0.66666666666666663</v>
          </cell>
          <cell r="J787">
            <v>787</v>
          </cell>
        </row>
        <row r="788">
          <cell r="B788">
            <v>39889</v>
          </cell>
          <cell r="C788">
            <v>39890</v>
          </cell>
          <cell r="D788">
            <v>-5.3998274422758534</v>
          </cell>
          <cell r="E788">
            <v>3232.8592063846372</v>
          </cell>
          <cell r="F788">
            <v>-1572.2080000000001</v>
          </cell>
          <cell r="G788">
            <v>-6.4124999999998629</v>
          </cell>
          <cell r="H788">
            <v>3232.1840913461542</v>
          </cell>
          <cell r="I788">
            <v>3236.4590913461543</v>
          </cell>
          <cell r="J788">
            <v>788</v>
          </cell>
        </row>
        <row r="789">
          <cell r="D789">
            <v>-4.9124999999998629</v>
          </cell>
          <cell r="E789">
            <v>3233.1840913461542</v>
          </cell>
          <cell r="F789">
            <v>3.3319999999999999</v>
          </cell>
          <cell r="G789">
            <v>0</v>
          </cell>
          <cell r="H789">
            <v>3233.0590000000007</v>
          </cell>
          <cell r="I789">
            <v>3.6999999999883432E-2</v>
          </cell>
          <cell r="J789">
            <v>789</v>
          </cell>
        </row>
        <row r="790">
          <cell r="D790">
            <v>-4.9124999999998629</v>
          </cell>
          <cell r="E790">
            <v>3233.1840913461542</v>
          </cell>
          <cell r="F790">
            <v>3.3319999999999999</v>
          </cell>
          <cell r="G790">
            <v>-4.9124999999998629</v>
          </cell>
          <cell r="H790">
            <v>3232.8772375000012</v>
          </cell>
          <cell r="I790">
            <v>3233.0590000000007</v>
          </cell>
          <cell r="J790">
            <v>790</v>
          </cell>
        </row>
        <row r="791">
          <cell r="B791">
            <v>39890</v>
          </cell>
          <cell r="D791">
            <v>-4.9124999999998629</v>
          </cell>
          <cell r="E791">
            <v>3233.1840913461542</v>
          </cell>
          <cell r="F791">
            <v>3.3319999999999999</v>
          </cell>
          <cell r="G791">
            <v>0.32137530401648345</v>
          </cell>
          <cell r="H791" t="str">
            <v>&lt;=esp.prom.</v>
          </cell>
        </row>
        <row r="793">
          <cell r="C793">
            <v>39897</v>
          </cell>
          <cell r="D793">
            <v>-5.1374999999998634</v>
          </cell>
          <cell r="E793">
            <v>3232.6559807692311</v>
          </cell>
          <cell r="G793">
            <v>4.9499999999998181</v>
          </cell>
          <cell r="H793">
            <v>3233.2612307692311</v>
          </cell>
          <cell r="I793">
            <v>-0.5</v>
          </cell>
          <cell r="J793">
            <v>793</v>
          </cell>
        </row>
        <row r="794">
          <cell r="C794">
            <v>39899</v>
          </cell>
          <cell r="D794">
            <v>0</v>
          </cell>
          <cell r="E794">
            <v>3232.9642307692311</v>
          </cell>
          <cell r="F794">
            <v>16608.562000000002</v>
          </cell>
          <cell r="G794">
            <v>6.9499999999998181</v>
          </cell>
          <cell r="H794">
            <v>3232.2612307692311</v>
          </cell>
          <cell r="I794">
            <v>3235.736230769231</v>
          </cell>
          <cell r="J794">
            <v>794</v>
          </cell>
        </row>
        <row r="795">
          <cell r="B795">
            <v>795</v>
          </cell>
          <cell r="C795">
            <v>80</v>
          </cell>
          <cell r="D795">
            <v>4.9499999999998181</v>
          </cell>
          <cell r="E795">
            <v>3233.2612307692311</v>
          </cell>
          <cell r="F795">
            <v>32612.47</v>
          </cell>
          <cell r="G795">
            <v>0</v>
          </cell>
          <cell r="H795">
            <v>3232.6340000000009</v>
          </cell>
          <cell r="I795">
            <v>5.6216216216212346E-2</v>
          </cell>
          <cell r="J795">
            <v>795</v>
          </cell>
        </row>
        <row r="796">
          <cell r="B796">
            <v>39901</v>
          </cell>
          <cell r="C796">
            <v>39901</v>
          </cell>
          <cell r="D796">
            <v>5.5773828212592411</v>
          </cell>
          <cell r="E796">
            <v>3232.9475393586013</v>
          </cell>
          <cell r="F796">
            <v>34640.864000000001</v>
          </cell>
          <cell r="G796">
            <v>4.9499999999998181</v>
          </cell>
          <cell r="H796">
            <v>3232.9122702702712</v>
          </cell>
          <cell r="I796">
            <v>3232.6340000000009</v>
          </cell>
          <cell r="J796">
            <v>796</v>
          </cell>
        </row>
        <row r="797">
          <cell r="C797">
            <v>39903</v>
          </cell>
          <cell r="D797">
            <v>0</v>
          </cell>
          <cell r="E797">
            <v>3232.6340000000009</v>
          </cell>
          <cell r="F797">
            <v>16610.351999999999</v>
          </cell>
          <cell r="G797">
            <v>-5.1374999999998634</v>
          </cell>
          <cell r="H797">
            <v>3232.6559807692311</v>
          </cell>
          <cell r="I797">
            <v>0.66666666666666663</v>
          </cell>
          <cell r="J797">
            <v>797</v>
          </cell>
        </row>
        <row r="798">
          <cell r="B798">
            <v>39899</v>
          </cell>
          <cell r="C798">
            <v>39900</v>
          </cell>
          <cell r="D798">
            <v>-5.6294912060289706</v>
          </cell>
          <cell r="E798">
            <v>3232.327986631878</v>
          </cell>
          <cell r="F798">
            <v>-1586.8710000000001</v>
          </cell>
          <cell r="G798">
            <v>-6.6374999999998634</v>
          </cell>
          <cell r="H798">
            <v>3231.6559807692311</v>
          </cell>
          <cell r="I798">
            <v>3236.0809807692308</v>
          </cell>
          <cell r="J798">
            <v>798</v>
          </cell>
        </row>
        <row r="799">
          <cell r="D799">
            <v>-5.1374999999998634</v>
          </cell>
          <cell r="E799">
            <v>3232.6559807692311</v>
          </cell>
          <cell r="F799">
            <v>3.4870000000000001</v>
          </cell>
          <cell r="G799">
            <v>0</v>
          </cell>
          <cell r="H799">
            <v>3232.6340000000009</v>
          </cell>
          <cell r="I799">
            <v>5.4358974359006197E-2</v>
          </cell>
          <cell r="J799">
            <v>799</v>
          </cell>
        </row>
        <row r="800">
          <cell r="D800">
            <v>-5.1374999999998634</v>
          </cell>
          <cell r="E800">
            <v>3232.6559807692311</v>
          </cell>
          <cell r="F800">
            <v>3.4870000000000001</v>
          </cell>
          <cell r="G800">
            <v>-5.1374999999998634</v>
          </cell>
          <cell r="H800">
            <v>3232.3547307692315</v>
          </cell>
          <cell r="I800">
            <v>3232.6340000000009</v>
          </cell>
          <cell r="J800">
            <v>800</v>
          </cell>
        </row>
        <row r="801">
          <cell r="B801">
            <v>39900</v>
          </cell>
          <cell r="D801">
            <v>-5.1374999999998634</v>
          </cell>
          <cell r="E801">
            <v>3232.6559807692311</v>
          </cell>
          <cell r="F801">
            <v>3.4870000000000001</v>
          </cell>
          <cell r="G801">
            <v>0.32750434415508511</v>
          </cell>
          <cell r="H801" t="str">
            <v>&lt;=esp.prom.</v>
          </cell>
        </row>
        <row r="803">
          <cell r="C803">
            <v>39907</v>
          </cell>
          <cell r="D803">
            <v>-5.2874999999998638</v>
          </cell>
          <cell r="E803">
            <v>3232.2060576923077</v>
          </cell>
          <cell r="G803">
            <v>4.9499999999998181</v>
          </cell>
          <cell r="H803">
            <v>3232.8203076923078</v>
          </cell>
          <cell r="I803">
            <v>-0.5</v>
          </cell>
          <cell r="J803">
            <v>803</v>
          </cell>
        </row>
        <row r="804">
          <cell r="C804">
            <v>39909</v>
          </cell>
          <cell r="D804">
            <v>0</v>
          </cell>
          <cell r="E804">
            <v>3232.5233076923078</v>
          </cell>
          <cell r="F804">
            <v>17091.128000000001</v>
          </cell>
          <cell r="G804">
            <v>6.9499999999998181</v>
          </cell>
          <cell r="H804">
            <v>3231.8203076923078</v>
          </cell>
          <cell r="I804">
            <v>3235.2953076923077</v>
          </cell>
          <cell r="J804">
            <v>804</v>
          </cell>
        </row>
        <row r="805">
          <cell r="B805">
            <v>805</v>
          </cell>
          <cell r="C805">
            <v>81</v>
          </cell>
          <cell r="D805">
            <v>4.9499999999998181</v>
          </cell>
          <cell r="E805">
            <v>3232.8203076923078</v>
          </cell>
          <cell r="F805">
            <v>33092.853000000003</v>
          </cell>
          <cell r="G805">
            <v>0</v>
          </cell>
          <cell r="H805">
            <v>3232.1840000000007</v>
          </cell>
          <cell r="I805">
            <v>5.2105263157869688E-2</v>
          </cell>
          <cell r="J805">
            <v>805</v>
          </cell>
        </row>
        <row r="806">
          <cell r="B806">
            <v>39911</v>
          </cell>
          <cell r="C806">
            <v>39911</v>
          </cell>
          <cell r="D806">
            <v>5.6353523502227247</v>
          </cell>
          <cell r="E806">
            <v>3232.4776315171962</v>
          </cell>
          <cell r="F806">
            <v>35308.357000000004</v>
          </cell>
          <cell r="G806">
            <v>4.9499999999998181</v>
          </cell>
          <cell r="H806">
            <v>3232.4419210526321</v>
          </cell>
          <cell r="I806">
            <v>3232.1840000000007</v>
          </cell>
          <cell r="J806">
            <v>806</v>
          </cell>
        </row>
        <row r="807">
          <cell r="C807">
            <v>39913</v>
          </cell>
          <cell r="D807">
            <v>0</v>
          </cell>
          <cell r="E807">
            <v>3232.1840000000007</v>
          </cell>
          <cell r="F807">
            <v>17093.034</v>
          </cell>
          <cell r="G807">
            <v>-5.2874999999998638</v>
          </cell>
          <cell r="H807">
            <v>3232.2060576923077</v>
          </cell>
          <cell r="I807">
            <v>0.66666666666666663</v>
          </cell>
          <cell r="J807">
            <v>807</v>
          </cell>
        </row>
        <row r="808">
          <cell r="B808">
            <v>39909</v>
          </cell>
          <cell r="C808">
            <v>39910</v>
          </cell>
          <cell r="D808">
            <v>-5.8275865700552112</v>
          </cell>
          <cell r="E808">
            <v>3231.8459999789375</v>
          </cell>
          <cell r="F808">
            <v>-1741.8130000000001</v>
          </cell>
          <cell r="G808">
            <v>-6.7874999999998638</v>
          </cell>
          <cell r="H808">
            <v>3231.2060576923077</v>
          </cell>
          <cell r="I808">
            <v>3235.7310576923078</v>
          </cell>
          <cell r="J808">
            <v>808</v>
          </cell>
        </row>
        <row r="809">
          <cell r="D809">
            <v>-5.2874999999998638</v>
          </cell>
          <cell r="E809">
            <v>3232.2060576923077</v>
          </cell>
          <cell r="F809">
            <v>3.7610000000000001</v>
          </cell>
          <cell r="G809">
            <v>0</v>
          </cell>
          <cell r="H809">
            <v>3232.1840000000007</v>
          </cell>
          <cell r="I809">
            <v>5.7999999999966266E-2</v>
          </cell>
          <cell r="J809">
            <v>809</v>
          </cell>
        </row>
        <row r="810">
          <cell r="D810">
            <v>-5.2874999999998638</v>
          </cell>
          <cell r="E810">
            <v>3232.2060576923077</v>
          </cell>
          <cell r="F810">
            <v>3.7610000000000001</v>
          </cell>
          <cell r="G810">
            <v>-5.2874999999998638</v>
          </cell>
          <cell r="H810">
            <v>3231.8773250000008</v>
          </cell>
          <cell r="I810">
            <v>3232.1840000000007</v>
          </cell>
          <cell r="J810">
            <v>810</v>
          </cell>
        </row>
        <row r="811">
          <cell r="B811">
            <v>39910</v>
          </cell>
          <cell r="D811">
            <v>-5.2874999999998638</v>
          </cell>
          <cell r="E811">
            <v>3232.2060576923077</v>
          </cell>
          <cell r="F811">
            <v>3.7610000000000001</v>
          </cell>
          <cell r="G811">
            <v>0.34662893352683255</v>
          </cell>
          <cell r="H811" t="str">
            <v>&lt;=esp.prom.</v>
          </cell>
        </row>
        <row r="813">
          <cell r="C813">
            <v>39917</v>
          </cell>
          <cell r="D813">
            <v>-5.4374999999998641</v>
          </cell>
          <cell r="E813">
            <v>3231.7561346153848</v>
          </cell>
          <cell r="G813">
            <v>4.9499999999998181</v>
          </cell>
          <cell r="H813">
            <v>3232.3793846153849</v>
          </cell>
          <cell r="I813">
            <v>-0.5</v>
          </cell>
          <cell r="J813">
            <v>813</v>
          </cell>
        </row>
        <row r="814">
          <cell r="C814">
            <v>39919</v>
          </cell>
          <cell r="D814">
            <v>0</v>
          </cell>
          <cell r="E814">
            <v>3232.0823846153849</v>
          </cell>
          <cell r="F814">
            <v>17573.561000000002</v>
          </cell>
          <cell r="G814">
            <v>6.9499999999998181</v>
          </cell>
          <cell r="H814">
            <v>3231.3793846153849</v>
          </cell>
          <cell r="I814">
            <v>3234.8543846153848</v>
          </cell>
          <cell r="J814">
            <v>814</v>
          </cell>
        </row>
        <row r="815">
          <cell r="B815">
            <v>815</v>
          </cell>
          <cell r="C815">
            <v>82</v>
          </cell>
          <cell r="D815">
            <v>4.9499999999998181</v>
          </cell>
          <cell r="E815">
            <v>3232.3793846153849</v>
          </cell>
          <cell r="F815">
            <v>33573.103999999999</v>
          </cell>
          <cell r="G815">
            <v>0</v>
          </cell>
          <cell r="H815">
            <v>3231.7340000000008</v>
          </cell>
          <cell r="I815">
            <v>5.1025641025650027E-2</v>
          </cell>
          <cell r="J815">
            <v>815</v>
          </cell>
        </row>
        <row r="816">
          <cell r="B816">
            <v>39921</v>
          </cell>
          <cell r="C816">
            <v>39921</v>
          </cell>
          <cell r="D816">
            <v>5.6628664495101102</v>
          </cell>
          <cell r="E816">
            <v>3232.0229513906297</v>
          </cell>
          <cell r="F816">
            <v>35877.232000000004</v>
          </cell>
          <cell r="G816">
            <v>4.9499999999998181</v>
          </cell>
          <cell r="H816">
            <v>3231.9865769230778</v>
          </cell>
          <cell r="I816">
            <v>3231.7340000000008</v>
          </cell>
          <cell r="J816">
            <v>816</v>
          </cell>
        </row>
        <row r="817">
          <cell r="C817">
            <v>39923</v>
          </cell>
          <cell r="D817">
            <v>0</v>
          </cell>
          <cell r="E817">
            <v>3231.7340000000008</v>
          </cell>
          <cell r="F817">
            <v>17575.536</v>
          </cell>
          <cell r="G817">
            <v>-5.4374999999998641</v>
          </cell>
          <cell r="H817">
            <v>3231.7561346153848</v>
          </cell>
          <cell r="I817">
            <v>0.66666666666666663</v>
          </cell>
          <cell r="J817">
            <v>817</v>
          </cell>
        </row>
        <row r="818">
          <cell r="B818">
            <v>39919</v>
          </cell>
          <cell r="C818">
            <v>39920</v>
          </cell>
          <cell r="D818">
            <v>-5.9789092055475024</v>
          </cell>
          <cell r="E818">
            <v>3231.3951951450199</v>
          </cell>
          <cell r="F818">
            <v>-1745.6949999999999</v>
          </cell>
          <cell r="G818">
            <v>-6.9374999999998641</v>
          </cell>
          <cell r="H818">
            <v>3230.7561346153848</v>
          </cell>
          <cell r="I818">
            <v>3235.3811346153848</v>
          </cell>
          <cell r="J818">
            <v>818</v>
          </cell>
        </row>
        <row r="819">
          <cell r="D819">
            <v>-5.4374999999998641</v>
          </cell>
          <cell r="E819">
            <v>3231.7561346153848</v>
          </cell>
          <cell r="F819">
            <v>3.91</v>
          </cell>
          <cell r="G819">
            <v>0</v>
          </cell>
          <cell r="H819">
            <v>3231.7340000000008</v>
          </cell>
          <cell r="I819">
            <v>5.6666666666671431E-2</v>
          </cell>
          <cell r="J819">
            <v>819</v>
          </cell>
        </row>
        <row r="820">
          <cell r="D820">
            <v>-5.4374999999998641</v>
          </cell>
          <cell r="E820">
            <v>3231.7561346153848</v>
          </cell>
          <cell r="F820">
            <v>3.91</v>
          </cell>
          <cell r="G820">
            <v>-5.4374999999998641</v>
          </cell>
          <cell r="H820">
            <v>3231.4258750000008</v>
          </cell>
          <cell r="I820">
            <v>3231.7340000000008</v>
          </cell>
          <cell r="J820">
            <v>820</v>
          </cell>
        </row>
        <row r="821">
          <cell r="B821">
            <v>39920</v>
          </cell>
          <cell r="D821">
            <v>-5.4374999999998641</v>
          </cell>
          <cell r="E821">
            <v>3231.7561346153848</v>
          </cell>
          <cell r="F821">
            <v>3.91</v>
          </cell>
          <cell r="G821">
            <v>0.3549821665700002</v>
          </cell>
          <cell r="H821" t="str">
            <v>&lt;=esp.prom.</v>
          </cell>
        </row>
        <row r="823">
          <cell r="C823">
            <v>39927</v>
          </cell>
          <cell r="D823">
            <v>-5.5874999999998636</v>
          </cell>
          <cell r="E823">
            <v>3231.3062115384619</v>
          </cell>
          <cell r="G823">
            <v>4.9499999999998181</v>
          </cell>
          <cell r="H823">
            <v>3231.938461538462</v>
          </cell>
          <cell r="I823">
            <v>-0.5</v>
          </cell>
          <cell r="J823">
            <v>823</v>
          </cell>
        </row>
        <row r="824">
          <cell r="C824">
            <v>39929</v>
          </cell>
          <cell r="D824">
            <v>0</v>
          </cell>
          <cell r="E824">
            <v>3231.641461538462</v>
          </cell>
          <cell r="F824">
            <v>18055.86</v>
          </cell>
          <cell r="G824">
            <v>6.9499999999998181</v>
          </cell>
          <cell r="H824">
            <v>3230.938461538462</v>
          </cell>
          <cell r="I824">
            <v>3234.4134615384619</v>
          </cell>
          <cell r="J824">
            <v>824</v>
          </cell>
        </row>
        <row r="825">
          <cell r="B825">
            <v>825</v>
          </cell>
          <cell r="C825">
            <v>83</v>
          </cell>
          <cell r="D825">
            <v>4.9499999999998181</v>
          </cell>
          <cell r="E825">
            <v>3231.938461538462</v>
          </cell>
          <cell r="F825">
            <v>34053.22</v>
          </cell>
          <cell r="G825">
            <v>0</v>
          </cell>
          <cell r="H825">
            <v>3231.2740000000008</v>
          </cell>
          <cell r="I825">
            <v>5.6666666666637881E-2</v>
          </cell>
          <cell r="J825">
            <v>825</v>
          </cell>
        </row>
        <row r="826">
          <cell r="B826">
            <v>39931</v>
          </cell>
          <cell r="C826">
            <v>39931</v>
          </cell>
          <cell r="D826">
            <v>5.6397512666968632</v>
          </cell>
          <cell r="E826">
            <v>3231.5935859051133</v>
          </cell>
          <cell r="F826">
            <v>36282.334999999999</v>
          </cell>
          <cell r="G826">
            <v>4.9499999999998181</v>
          </cell>
          <cell r="H826">
            <v>3231.5545000000006</v>
          </cell>
          <cell r="I826">
            <v>3231.2740000000008</v>
          </cell>
          <cell r="J826">
            <v>826</v>
          </cell>
        </row>
        <row r="827">
          <cell r="C827">
            <v>39933</v>
          </cell>
          <cell r="D827">
            <v>0</v>
          </cell>
          <cell r="E827">
            <v>3231.2740000000008</v>
          </cell>
          <cell r="F827">
            <v>18057.851999999999</v>
          </cell>
          <cell r="G827">
            <v>-5.5874999999998636</v>
          </cell>
          <cell r="H827">
            <v>3231.3062115384619</v>
          </cell>
          <cell r="I827">
            <v>0.66666666666666663</v>
          </cell>
          <cell r="J827">
            <v>827</v>
          </cell>
        </row>
        <row r="828">
          <cell r="B828">
            <v>39929</v>
          </cell>
          <cell r="C828">
            <v>39930</v>
          </cell>
          <cell r="D828">
            <v>-6.0437719117328115</v>
          </cell>
          <cell r="E828">
            <v>3231.0020302639732</v>
          </cell>
          <cell r="F828">
            <v>-1470.4090000000001</v>
          </cell>
          <cell r="G828">
            <v>-7.0874999999998636</v>
          </cell>
          <cell r="H828">
            <v>3230.3062115384619</v>
          </cell>
          <cell r="I828">
            <v>3235.0312115384618</v>
          </cell>
          <cell r="J828">
            <v>828</v>
          </cell>
        </row>
        <row r="829">
          <cell r="D829">
            <v>-5.5874999999998636</v>
          </cell>
          <cell r="E829">
            <v>3231.3062115384619</v>
          </cell>
          <cell r="F829">
            <v>3.8759999999999999</v>
          </cell>
          <cell r="G829">
            <v>0</v>
          </cell>
          <cell r="H829">
            <v>3231.2740000000008</v>
          </cell>
          <cell r="I829">
            <v>4.4999999999931435E-2</v>
          </cell>
          <cell r="J829">
            <v>829</v>
          </cell>
        </row>
        <row r="830">
          <cell r="D830">
            <v>-5.5874999999998636</v>
          </cell>
          <cell r="E830">
            <v>3231.3062115384619</v>
          </cell>
          <cell r="F830">
            <v>3.8759999999999999</v>
          </cell>
          <cell r="G830">
            <v>-5.5874999999998636</v>
          </cell>
          <cell r="H830">
            <v>3231.0225625000012</v>
          </cell>
          <cell r="I830">
            <v>3231.2740000000008</v>
          </cell>
          <cell r="J830">
            <v>830</v>
          </cell>
        </row>
        <row r="831">
          <cell r="B831">
            <v>39930</v>
          </cell>
          <cell r="D831">
            <v>-5.5874999999998636</v>
          </cell>
          <cell r="E831">
            <v>3231.3062115384619</v>
          </cell>
          <cell r="F831">
            <v>3.8759999999999999</v>
          </cell>
          <cell r="G831">
            <v>0.34885882336530344</v>
          </cell>
          <cell r="H831" t="str">
            <v>&lt;=esp.prom.</v>
          </cell>
        </row>
        <row r="833">
          <cell r="C833">
            <v>39937</v>
          </cell>
          <cell r="D833">
            <v>-5.7374999999998639</v>
          </cell>
          <cell r="E833">
            <v>3230.8562884615385</v>
          </cell>
          <cell r="G833">
            <v>4.9499999999998181</v>
          </cell>
          <cell r="H833">
            <v>3231.4975384615386</v>
          </cell>
          <cell r="I833">
            <v>-0.5</v>
          </cell>
          <cell r="J833">
            <v>833</v>
          </cell>
        </row>
        <row r="834">
          <cell r="C834">
            <v>39939</v>
          </cell>
          <cell r="D834">
            <v>0</v>
          </cell>
          <cell r="E834">
            <v>3231.2005384615386</v>
          </cell>
          <cell r="F834">
            <v>18538.026000000002</v>
          </cell>
          <cell r="G834">
            <v>6.9499999999998181</v>
          </cell>
          <cell r="H834">
            <v>3230.4975384615386</v>
          </cell>
          <cell r="I834">
            <v>3233.9725384615385</v>
          </cell>
          <cell r="J834">
            <v>834</v>
          </cell>
        </row>
        <row r="835">
          <cell r="B835">
            <v>835</v>
          </cell>
          <cell r="C835">
            <v>84</v>
          </cell>
          <cell r="D835">
            <v>4.9499999999998181</v>
          </cell>
          <cell r="E835">
            <v>3231.4975384615386</v>
          </cell>
          <cell r="F835">
            <v>34533.203999999998</v>
          </cell>
          <cell r="G835">
            <v>0</v>
          </cell>
          <cell r="H835">
            <v>3230.8840000000009</v>
          </cell>
          <cell r="I835">
            <v>5.2368421052650486E-2</v>
          </cell>
          <cell r="J835">
            <v>835</v>
          </cell>
        </row>
        <row r="836">
          <cell r="B836">
            <v>39941</v>
          </cell>
          <cell r="C836">
            <v>39941</v>
          </cell>
          <cell r="D836">
            <v>5.5914464763423126</v>
          </cell>
          <cell r="E836">
            <v>3231.1768152233672</v>
          </cell>
          <cell r="F836">
            <v>36605.934000000001</v>
          </cell>
          <cell r="G836">
            <v>4.9499999999998181</v>
          </cell>
          <cell r="H836">
            <v>3231.1432236842115</v>
          </cell>
          <cell r="I836">
            <v>3230.8840000000009</v>
          </cell>
          <cell r="J836">
            <v>836</v>
          </cell>
        </row>
        <row r="837">
          <cell r="C837">
            <v>39943</v>
          </cell>
          <cell r="D837">
            <v>0</v>
          </cell>
          <cell r="E837">
            <v>3230.8840000000009</v>
          </cell>
          <cell r="F837">
            <v>18539.8</v>
          </cell>
          <cell r="G837">
            <v>-5.7374999999998639</v>
          </cell>
          <cell r="H837">
            <v>3230.8562884615385</v>
          </cell>
          <cell r="I837">
            <v>0.66666666666666663</v>
          </cell>
          <cell r="J837">
            <v>837</v>
          </cell>
        </row>
        <row r="838">
          <cell r="B838">
            <v>39939</v>
          </cell>
          <cell r="C838">
            <v>39940</v>
          </cell>
          <cell r="D838">
            <v>-6.1990058601912388</v>
          </cell>
          <cell r="E838">
            <v>3230.5486178880774</v>
          </cell>
          <cell r="F838">
            <v>-1487.4290000000001</v>
          </cell>
          <cell r="G838">
            <v>-7.2374999999998639</v>
          </cell>
          <cell r="H838">
            <v>3229.8562884615385</v>
          </cell>
          <cell r="I838">
            <v>3234.6812884615383</v>
          </cell>
          <cell r="J838">
            <v>838</v>
          </cell>
        </row>
        <row r="839">
          <cell r="D839">
            <v>-5.7374999999998639</v>
          </cell>
          <cell r="E839">
            <v>3230.8562884615385</v>
          </cell>
          <cell r="F839">
            <v>3.5590000000000002</v>
          </cell>
          <cell r="G839">
            <v>0</v>
          </cell>
          <cell r="H839">
            <v>3230.8840000000009</v>
          </cell>
          <cell r="I839">
            <v>5.4102564102607137E-2</v>
          </cell>
          <cell r="J839">
            <v>839</v>
          </cell>
        </row>
        <row r="840">
          <cell r="D840">
            <v>-5.7374999999998639</v>
          </cell>
          <cell r="E840">
            <v>3230.8562884615385</v>
          </cell>
          <cell r="F840">
            <v>3.5590000000000002</v>
          </cell>
          <cell r="G840">
            <v>-5.7374999999998639</v>
          </cell>
          <cell r="H840">
            <v>3230.5735865384622</v>
          </cell>
          <cell r="I840">
            <v>3230.8840000000009</v>
          </cell>
          <cell r="J840">
            <v>840</v>
          </cell>
        </row>
        <row r="841">
          <cell r="B841">
            <v>39940</v>
          </cell>
          <cell r="D841">
            <v>-5.7374999999998639</v>
          </cell>
          <cell r="E841">
            <v>3230.8562884615385</v>
          </cell>
          <cell r="F841">
            <v>3.5590000000000002</v>
          </cell>
          <cell r="G841">
            <v>0.3166658552092031</v>
          </cell>
          <cell r="H841" t="str">
            <v>&lt;=esp.prom.</v>
          </cell>
        </row>
        <row r="843">
          <cell r="C843">
            <v>39947</v>
          </cell>
          <cell r="D843">
            <v>-5.7374999999998639</v>
          </cell>
          <cell r="E843">
            <v>3230.4153653846156</v>
          </cell>
          <cell r="G843">
            <v>4.9499999999998181</v>
          </cell>
          <cell r="H843">
            <v>3231.0566153846157</v>
          </cell>
          <cell r="I843">
            <v>-0.5</v>
          </cell>
          <cell r="J843">
            <v>843</v>
          </cell>
        </row>
        <row r="844">
          <cell r="C844">
            <v>39949</v>
          </cell>
          <cell r="D844">
            <v>0</v>
          </cell>
          <cell r="E844">
            <v>3230.7596153846157</v>
          </cell>
          <cell r="F844">
            <v>18535.495999999999</v>
          </cell>
          <cell r="G844">
            <v>6.9499999999998181</v>
          </cell>
          <cell r="H844">
            <v>3230.0566153846157</v>
          </cell>
          <cell r="I844">
            <v>3233.5316153846156</v>
          </cell>
          <cell r="J844">
            <v>844</v>
          </cell>
        </row>
        <row r="845">
          <cell r="B845">
            <v>845</v>
          </cell>
          <cell r="C845">
            <v>85</v>
          </cell>
          <cell r="D845">
            <v>4.9499999999998181</v>
          </cell>
          <cell r="E845">
            <v>3231.0566153846157</v>
          </cell>
          <cell r="F845">
            <v>34528.491000000002</v>
          </cell>
          <cell r="G845">
            <v>0</v>
          </cell>
          <cell r="H845">
            <v>3230.4140000000007</v>
          </cell>
          <cell r="I845">
            <v>5.8133333333368217E-2</v>
          </cell>
          <cell r="J845">
            <v>845</v>
          </cell>
        </row>
        <row r="846">
          <cell r="B846">
            <v>39951</v>
          </cell>
          <cell r="C846">
            <v>39951</v>
          </cell>
          <cell r="D846">
            <v>5.5857896284306667</v>
          </cell>
          <cell r="E846">
            <v>3230.7387205704003</v>
          </cell>
          <cell r="F846">
            <v>36582.661999999997</v>
          </cell>
          <cell r="G846">
            <v>4.9499999999998181</v>
          </cell>
          <cell r="H846">
            <v>3230.7017600000008</v>
          </cell>
          <cell r="I846">
            <v>3230.4140000000007</v>
          </cell>
          <cell r="J846">
            <v>846</v>
          </cell>
        </row>
        <row r="847">
          <cell r="C847">
            <v>39953</v>
          </cell>
          <cell r="D847">
            <v>0</v>
          </cell>
          <cell r="E847">
            <v>3230.4140000000007</v>
          </cell>
          <cell r="F847">
            <v>18537.342000000001</v>
          </cell>
          <cell r="G847">
            <v>-5.7374999999998639</v>
          </cell>
          <cell r="H847">
            <v>3230.4153653846156</v>
          </cell>
          <cell r="I847">
            <v>0.66666666666666663</v>
          </cell>
          <cell r="J847">
            <v>847</v>
          </cell>
        </row>
        <row r="848">
          <cell r="B848">
            <v>39949</v>
          </cell>
          <cell r="C848">
            <v>39950</v>
          </cell>
          <cell r="D848">
            <v>-6.4938315926869246</v>
          </cell>
          <cell r="E848">
            <v>3229.9111443228239</v>
          </cell>
          <cell r="F848">
            <v>-2438.79</v>
          </cell>
          <cell r="G848">
            <v>-7.2374999999998639</v>
          </cell>
          <cell r="H848">
            <v>3229.4153653846156</v>
          </cell>
          <cell r="I848">
            <v>3234.2403653846154</v>
          </cell>
          <cell r="J848">
            <v>848</v>
          </cell>
        </row>
        <row r="849">
          <cell r="D849">
            <v>-5.7374999999998639</v>
          </cell>
          <cell r="E849">
            <v>3230.4153653846156</v>
          </cell>
          <cell r="F849">
            <v>4.2850000000000001</v>
          </cell>
          <cell r="G849">
            <v>0</v>
          </cell>
          <cell r="H849">
            <v>3230.4140000000007</v>
          </cell>
          <cell r="I849">
            <v>7.743589743578061E-2</v>
          </cell>
          <cell r="J849">
            <v>849</v>
          </cell>
        </row>
        <row r="850">
          <cell r="D850">
            <v>-5.7374999999998639</v>
          </cell>
          <cell r="E850">
            <v>3230.4153653846156</v>
          </cell>
          <cell r="F850">
            <v>4.2850000000000001</v>
          </cell>
          <cell r="G850">
            <v>-5.7374999999998639</v>
          </cell>
          <cell r="H850">
            <v>3229.9697115384629</v>
          </cell>
          <cell r="I850">
            <v>3230.4140000000007</v>
          </cell>
          <cell r="J850">
            <v>850</v>
          </cell>
        </row>
        <row r="851">
          <cell r="B851">
            <v>39950</v>
          </cell>
          <cell r="D851">
            <v>-5.7374999999998639</v>
          </cell>
          <cell r="E851">
            <v>3230.4153653846156</v>
          </cell>
          <cell r="F851">
            <v>4.2850000000000001</v>
          </cell>
          <cell r="G851">
            <v>0.37642001009996101</v>
          </cell>
          <cell r="H851" t="str">
            <v>&lt;=esp.prom.</v>
          </cell>
        </row>
        <row r="853">
          <cell r="C853">
            <v>39957</v>
          </cell>
          <cell r="D853">
            <v>-5.7374999999998639</v>
          </cell>
          <cell r="E853">
            <v>3229.9744423076927</v>
          </cell>
          <cell r="G853">
            <v>4.9499999999998181</v>
          </cell>
          <cell r="H853">
            <v>3230.6156923076928</v>
          </cell>
          <cell r="I853">
            <v>-0.5</v>
          </cell>
          <cell r="J853">
            <v>853</v>
          </cell>
        </row>
        <row r="854">
          <cell r="C854">
            <v>39959</v>
          </cell>
          <cell r="D854">
            <v>0</v>
          </cell>
          <cell r="E854">
            <v>3230.3186923076928</v>
          </cell>
          <cell r="F854">
            <v>18532.966</v>
          </cell>
          <cell r="G854">
            <v>6.9499999999998181</v>
          </cell>
          <cell r="H854">
            <v>3229.6156923076928</v>
          </cell>
          <cell r="I854">
            <v>3233.0906923076927</v>
          </cell>
          <cell r="J854">
            <v>854</v>
          </cell>
        </row>
        <row r="855">
          <cell r="B855">
            <v>855</v>
          </cell>
          <cell r="C855">
            <v>86</v>
          </cell>
          <cell r="D855">
            <v>4.9499999999998181</v>
          </cell>
          <cell r="E855">
            <v>3230.6156923076928</v>
          </cell>
          <cell r="F855">
            <v>34523.779000000002</v>
          </cell>
          <cell r="G855">
            <v>0</v>
          </cell>
          <cell r="H855">
            <v>3229.9640000000009</v>
          </cell>
          <cell r="I855">
            <v>6.5135135135170844E-2</v>
          </cell>
          <cell r="J855">
            <v>855</v>
          </cell>
        </row>
        <row r="856">
          <cell r="B856">
            <v>39961</v>
          </cell>
          <cell r="C856">
            <v>39961</v>
          </cell>
          <cell r="D856">
            <v>5.5326454033760086</v>
          </cell>
          <cell r="E856">
            <v>3230.3243696060049</v>
          </cell>
          <cell r="F856">
            <v>36405.998</v>
          </cell>
          <cell r="G856">
            <v>4.9499999999998181</v>
          </cell>
          <cell r="H856">
            <v>3230.2864189189199</v>
          </cell>
          <cell r="I856">
            <v>3229.9640000000009</v>
          </cell>
          <cell r="J856">
            <v>856</v>
          </cell>
        </row>
        <row r="857">
          <cell r="C857">
            <v>39963</v>
          </cell>
          <cell r="D857">
            <v>0</v>
          </cell>
          <cell r="E857">
            <v>3229.9640000000009</v>
          </cell>
          <cell r="F857">
            <v>18534.756000000001</v>
          </cell>
          <cell r="G857">
            <v>-5.7374999999998639</v>
          </cell>
          <cell r="H857">
            <v>3229.9744423076927</v>
          </cell>
          <cell r="I857">
            <v>0.66666666666666663</v>
          </cell>
          <cell r="J857">
            <v>857</v>
          </cell>
        </row>
        <row r="858">
          <cell r="B858">
            <v>39959</v>
          </cell>
          <cell r="C858">
            <v>39960</v>
          </cell>
          <cell r="D858">
            <v>-6.3570866978321661</v>
          </cell>
          <cell r="E858">
            <v>3229.561384509138</v>
          </cell>
          <cell r="F858">
            <v>-1997.125</v>
          </cell>
          <cell r="G858">
            <v>-7.2374999999998639</v>
          </cell>
          <cell r="H858">
            <v>3228.9744423076927</v>
          </cell>
          <cell r="I858">
            <v>3233.7994423076925</v>
          </cell>
          <cell r="J858">
            <v>858</v>
          </cell>
        </row>
        <row r="859">
          <cell r="D859">
            <v>-5.7374999999998639</v>
          </cell>
          <cell r="E859">
            <v>3229.9744423076927</v>
          </cell>
          <cell r="F859">
            <v>3.996</v>
          </cell>
          <cell r="G859">
            <v>0</v>
          </cell>
          <cell r="H859">
            <v>3229.9640000000009</v>
          </cell>
          <cell r="I859">
            <v>6.3333333333397607E-2</v>
          </cell>
          <cell r="J859">
            <v>859</v>
          </cell>
        </row>
        <row r="860">
          <cell r="D860">
            <v>-5.7374999999998639</v>
          </cell>
          <cell r="E860">
            <v>3229.9744423076927</v>
          </cell>
          <cell r="F860">
            <v>3.996</v>
          </cell>
          <cell r="G860">
            <v>-5.7374999999998639</v>
          </cell>
          <cell r="H860">
            <v>3229.6006250000005</v>
          </cell>
          <cell r="I860">
            <v>3229.9640000000009</v>
          </cell>
          <cell r="J860">
            <v>860</v>
          </cell>
        </row>
        <row r="861">
          <cell r="B861">
            <v>39960</v>
          </cell>
          <cell r="D861">
            <v>-5.7374999999998639</v>
          </cell>
          <cell r="E861">
            <v>3229.9744423076927</v>
          </cell>
          <cell r="F861">
            <v>3.996</v>
          </cell>
          <cell r="G861">
            <v>0.35398493332459641</v>
          </cell>
          <cell r="H861" t="str">
            <v>&lt;=esp.prom.</v>
          </cell>
        </row>
        <row r="863">
          <cell r="C863">
            <v>39967</v>
          </cell>
          <cell r="D863">
            <v>-5.7374999999998639</v>
          </cell>
          <cell r="E863">
            <v>3229.5335192307693</v>
          </cell>
          <cell r="G863">
            <v>4.9499999999998181</v>
          </cell>
          <cell r="H863">
            <v>3230.1747692307695</v>
          </cell>
          <cell r="I863">
            <v>-0.5</v>
          </cell>
          <cell r="J863">
            <v>863</v>
          </cell>
        </row>
        <row r="864">
          <cell r="C864">
            <v>39969</v>
          </cell>
          <cell r="D864">
            <v>0</v>
          </cell>
          <cell r="E864">
            <v>3229.8777692307694</v>
          </cell>
          <cell r="F864">
            <v>18530.436000000002</v>
          </cell>
          <cell r="G864">
            <v>6.9499999999998181</v>
          </cell>
          <cell r="H864">
            <v>3229.1747692307695</v>
          </cell>
          <cell r="I864">
            <v>3232.6497692307694</v>
          </cell>
          <cell r="J864">
            <v>864</v>
          </cell>
        </row>
        <row r="865">
          <cell r="B865">
            <v>865</v>
          </cell>
          <cell r="C865">
            <v>87</v>
          </cell>
          <cell r="D865">
            <v>4.9499999999998181</v>
          </cell>
          <cell r="E865">
            <v>3230.1747692307695</v>
          </cell>
          <cell r="F865">
            <v>34519.065999999999</v>
          </cell>
          <cell r="G865">
            <v>0</v>
          </cell>
          <cell r="H865">
            <v>3229.5440000000008</v>
          </cell>
          <cell r="I865">
            <v>5.8108108108017975E-2</v>
          </cell>
          <cell r="J865">
            <v>865</v>
          </cell>
        </row>
        <row r="866">
          <cell r="B866">
            <v>39971</v>
          </cell>
          <cell r="C866">
            <v>39971</v>
          </cell>
          <cell r="D866">
            <v>5.5648165393925817</v>
          </cell>
          <cell r="E866">
            <v>3229.8673609610732</v>
          </cell>
          <cell r="F866">
            <v>36504.936000000002</v>
          </cell>
          <cell r="G866">
            <v>4.9499999999998181</v>
          </cell>
          <cell r="H866">
            <v>3229.8316351351355</v>
          </cell>
          <cell r="I866">
            <v>3229.5440000000008</v>
          </cell>
          <cell r="J866">
            <v>866</v>
          </cell>
        </row>
        <row r="867">
          <cell r="C867">
            <v>39973</v>
          </cell>
          <cell r="D867">
            <v>0</v>
          </cell>
          <cell r="E867">
            <v>3229.5440000000008</v>
          </cell>
          <cell r="F867">
            <v>18532.216</v>
          </cell>
          <cell r="G867">
            <v>-5.7374999999998639</v>
          </cell>
          <cell r="H867">
            <v>3229.5335192307693</v>
          </cell>
          <cell r="I867">
            <v>0.66666666666666663</v>
          </cell>
          <cell r="J867">
            <v>867</v>
          </cell>
        </row>
        <row r="868">
          <cell r="B868">
            <v>39969</v>
          </cell>
          <cell r="C868">
            <v>39970</v>
          </cell>
          <cell r="D868">
            <v>-6.3006511726398573</v>
          </cell>
          <cell r="E868">
            <v>3229.1580851156759</v>
          </cell>
          <cell r="F868">
            <v>-1814.798</v>
          </cell>
          <cell r="G868">
            <v>-7.2374999999998639</v>
          </cell>
          <cell r="H868">
            <v>3228.5335192307693</v>
          </cell>
          <cell r="I868">
            <v>3233.3585192307692</v>
          </cell>
          <cell r="J868">
            <v>868</v>
          </cell>
        </row>
        <row r="869">
          <cell r="D869">
            <v>-5.7374999999998639</v>
          </cell>
          <cell r="E869">
            <v>3229.5335192307693</v>
          </cell>
          <cell r="F869">
            <v>3.8119999999999998</v>
          </cell>
          <cell r="G869">
            <v>0</v>
          </cell>
          <cell r="H869">
            <v>3229.5440000000008</v>
          </cell>
          <cell r="I869">
            <v>6.1250000000105442E-2</v>
          </cell>
          <cell r="J869">
            <v>869</v>
          </cell>
        </row>
        <row r="870">
          <cell r="D870">
            <v>-5.7374999999998639</v>
          </cell>
          <cell r="E870">
            <v>3229.5335192307693</v>
          </cell>
          <cell r="F870">
            <v>3.8119999999999998</v>
          </cell>
          <cell r="G870">
            <v>-5.7374999999998639</v>
          </cell>
          <cell r="H870">
            <v>3229.1925781250002</v>
          </cell>
          <cell r="I870">
            <v>3229.5440000000008</v>
          </cell>
          <cell r="J870">
            <v>870</v>
          </cell>
        </row>
        <row r="871">
          <cell r="B871">
            <v>39970</v>
          </cell>
          <cell r="D871">
            <v>-5.7374999999998639</v>
          </cell>
          <cell r="E871">
            <v>3229.5335192307693</v>
          </cell>
          <cell r="F871">
            <v>3.8119999999999998</v>
          </cell>
          <cell r="G871">
            <v>0.33804863720585021</v>
          </cell>
          <cell r="H871" t="str">
            <v>&lt;=esp.prom.</v>
          </cell>
        </row>
        <row r="873">
          <cell r="C873">
            <v>39977</v>
          </cell>
          <cell r="D873">
            <v>-5.7374999999998639</v>
          </cell>
          <cell r="E873">
            <v>3229.0925961538464</v>
          </cell>
          <cell r="G873">
            <v>4.9499999999998181</v>
          </cell>
          <cell r="H873">
            <v>3229.7338461538466</v>
          </cell>
          <cell r="I873">
            <v>-0.5</v>
          </cell>
          <cell r="J873">
            <v>873</v>
          </cell>
        </row>
        <row r="874">
          <cell r="C874">
            <v>39979</v>
          </cell>
          <cell r="D874">
            <v>0</v>
          </cell>
          <cell r="E874">
            <v>3229.4368461538465</v>
          </cell>
          <cell r="F874">
            <v>18527.905999999999</v>
          </cell>
          <cell r="G874">
            <v>6.9499999999998181</v>
          </cell>
          <cell r="H874">
            <v>3228.7338461538466</v>
          </cell>
          <cell r="I874">
            <v>3232.2088461538465</v>
          </cell>
          <cell r="J874">
            <v>874</v>
          </cell>
        </row>
        <row r="875">
          <cell r="B875">
            <v>875</v>
          </cell>
          <cell r="C875">
            <v>88</v>
          </cell>
          <cell r="D875">
            <v>4.9499999999998181</v>
          </cell>
          <cell r="E875">
            <v>3229.7338461538466</v>
          </cell>
          <cell r="F875">
            <v>34514.353000000003</v>
          </cell>
          <cell r="G875">
            <v>0</v>
          </cell>
          <cell r="H875">
            <v>3229.0840000000007</v>
          </cell>
          <cell r="I875">
            <v>6.2191780821885992E-2</v>
          </cell>
          <cell r="J875">
            <v>875</v>
          </cell>
        </row>
        <row r="876">
          <cell r="B876">
            <v>39981</v>
          </cell>
          <cell r="C876">
            <v>39981</v>
          </cell>
          <cell r="D876">
            <v>5.5583277103009685</v>
          </cell>
          <cell r="E876">
            <v>3229.4296822986962</v>
          </cell>
          <cell r="F876">
            <v>36478.997000000003</v>
          </cell>
          <cell r="G876">
            <v>4.9499999999998181</v>
          </cell>
          <cell r="H876">
            <v>3229.3918493150691</v>
          </cell>
          <cell r="I876">
            <v>3229.0840000000007</v>
          </cell>
          <cell r="J876">
            <v>876</v>
          </cell>
        </row>
        <row r="877">
          <cell r="C877">
            <v>39983</v>
          </cell>
          <cell r="D877">
            <v>0</v>
          </cell>
          <cell r="E877">
            <v>3229.0840000000007</v>
          </cell>
          <cell r="F877">
            <v>18529.728999999999</v>
          </cell>
          <cell r="G877">
            <v>-5.7374999999998639</v>
          </cell>
          <cell r="H877">
            <v>3229.0925961538464</v>
          </cell>
          <cell r="I877">
            <v>0.66666666666666663</v>
          </cell>
          <cell r="J877">
            <v>877</v>
          </cell>
        </row>
        <row r="878">
          <cell r="B878">
            <v>39979</v>
          </cell>
          <cell r="C878">
            <v>39980</v>
          </cell>
          <cell r="D878">
            <v>-6.2931811007040537</v>
          </cell>
          <cell r="E878">
            <v>3228.7221420867104</v>
          </cell>
          <cell r="F878">
            <v>-1790.3430000000001</v>
          </cell>
          <cell r="G878">
            <v>-7.2374999999998639</v>
          </cell>
          <cell r="H878">
            <v>3228.0925961538464</v>
          </cell>
          <cell r="I878">
            <v>3232.9175961538463</v>
          </cell>
          <cell r="J878">
            <v>878</v>
          </cell>
        </row>
        <row r="879">
          <cell r="D879">
            <v>-5.7374999999998639</v>
          </cell>
          <cell r="E879">
            <v>3229.0925961538464</v>
          </cell>
          <cell r="F879">
            <v>3.9</v>
          </cell>
          <cell r="G879">
            <v>0</v>
          </cell>
          <cell r="H879">
            <v>3229.0840000000007</v>
          </cell>
          <cell r="I879">
            <v>5.7500000000005165E-2</v>
          </cell>
          <cell r="J879">
            <v>879</v>
          </cell>
        </row>
        <row r="880">
          <cell r="D880">
            <v>-5.7374999999998639</v>
          </cell>
          <cell r="E880">
            <v>3229.0925961538464</v>
          </cell>
          <cell r="F880">
            <v>3.9</v>
          </cell>
          <cell r="G880">
            <v>-5.7374999999998639</v>
          </cell>
          <cell r="H880">
            <v>3228.7540937500007</v>
          </cell>
          <cell r="I880">
            <v>3229.0840000000007</v>
          </cell>
          <cell r="J880">
            <v>880</v>
          </cell>
        </row>
        <row r="881">
          <cell r="B881">
            <v>39980</v>
          </cell>
          <cell r="D881">
            <v>-5.7374999999998639</v>
          </cell>
          <cell r="E881">
            <v>3229.0925961538464</v>
          </cell>
          <cell r="F881">
            <v>3.9</v>
          </cell>
          <cell r="G881">
            <v>0.34606668223101444</v>
          </cell>
          <cell r="H881" t="str">
            <v>&lt;=esp.prom.</v>
          </cell>
        </row>
        <row r="883">
          <cell r="C883">
            <v>39987</v>
          </cell>
          <cell r="D883">
            <v>-5.7374999999998639</v>
          </cell>
          <cell r="E883">
            <v>3228.6516730769231</v>
          </cell>
          <cell r="G883">
            <v>4.9499999999998181</v>
          </cell>
          <cell r="H883">
            <v>3229.2929230769232</v>
          </cell>
          <cell r="I883">
            <v>-0.5</v>
          </cell>
          <cell r="J883">
            <v>883</v>
          </cell>
        </row>
        <row r="884">
          <cell r="C884">
            <v>39989</v>
          </cell>
          <cell r="D884">
            <v>0</v>
          </cell>
          <cell r="E884">
            <v>3228.9959230769232</v>
          </cell>
          <cell r="F884">
            <v>18525.377</v>
          </cell>
          <cell r="G884">
            <v>6.9499999999998181</v>
          </cell>
          <cell r="H884">
            <v>3228.2929230769232</v>
          </cell>
          <cell r="I884">
            <v>3231.7679230769231</v>
          </cell>
          <cell r="J884">
            <v>884</v>
          </cell>
        </row>
        <row r="885">
          <cell r="B885">
            <v>885</v>
          </cell>
          <cell r="C885">
            <v>89</v>
          </cell>
          <cell r="D885">
            <v>4.9499999999998181</v>
          </cell>
          <cell r="E885">
            <v>3229.2929230769232</v>
          </cell>
          <cell r="F885">
            <v>34509.642</v>
          </cell>
          <cell r="G885">
            <v>0</v>
          </cell>
          <cell r="H885">
            <v>3228.6540000000009</v>
          </cell>
          <cell r="I885">
            <v>5.5833333333318483E-2</v>
          </cell>
          <cell r="J885">
            <v>885</v>
          </cell>
        </row>
        <row r="886">
          <cell r="B886">
            <v>39991</v>
          </cell>
          <cell r="C886">
            <v>39991</v>
          </cell>
          <cell r="D886">
            <v>5.6022604082560168</v>
          </cell>
          <cell r="E886">
            <v>3228.9667928727949</v>
          </cell>
          <cell r="F886">
            <v>36615.875999999997</v>
          </cell>
          <cell r="G886">
            <v>4.9499999999998181</v>
          </cell>
          <cell r="H886">
            <v>3228.9303750000008</v>
          </cell>
          <cell r="I886">
            <v>3228.6540000000009</v>
          </cell>
          <cell r="J886">
            <v>886</v>
          </cell>
        </row>
        <row r="887">
          <cell r="C887">
            <v>39993</v>
          </cell>
          <cell r="D887">
            <v>0</v>
          </cell>
          <cell r="E887">
            <v>3228.6540000000009</v>
          </cell>
          <cell r="F887">
            <v>18527.239000000001</v>
          </cell>
          <cell r="G887">
            <v>-5.7374999999998639</v>
          </cell>
          <cell r="H887">
            <v>3228.6516730769231</v>
          </cell>
          <cell r="I887">
            <v>0.66666666666666663</v>
          </cell>
          <cell r="J887">
            <v>887</v>
          </cell>
        </row>
        <row r="888">
          <cell r="B888">
            <v>39989</v>
          </cell>
          <cell r="C888">
            <v>39990</v>
          </cell>
          <cell r="D888">
            <v>-6.2401555669222581</v>
          </cell>
          <cell r="E888">
            <v>3228.3165693656415</v>
          </cell>
          <cell r="F888">
            <v>-1619.011</v>
          </cell>
          <cell r="G888">
            <v>-7.2374999999998639</v>
          </cell>
          <cell r="H888">
            <v>3227.6516730769231</v>
          </cell>
          <cell r="I888">
            <v>3232.4766730769229</v>
          </cell>
          <cell r="J888">
            <v>888</v>
          </cell>
        </row>
        <row r="889">
          <cell r="D889">
            <v>-5.7374999999998639</v>
          </cell>
          <cell r="E889">
            <v>3228.6516730769231</v>
          </cell>
          <cell r="F889">
            <v>3.8050000000000002</v>
          </cell>
          <cell r="G889">
            <v>0</v>
          </cell>
          <cell r="H889">
            <v>3228.6540000000009</v>
          </cell>
          <cell r="I889">
            <v>5.4074074074074725E-2</v>
          </cell>
          <cell r="J889">
            <v>889</v>
          </cell>
        </row>
        <row r="890">
          <cell r="D890">
            <v>-5.7374999999998639</v>
          </cell>
          <cell r="E890">
            <v>3228.6516730769231</v>
          </cell>
          <cell r="F890">
            <v>3.8050000000000002</v>
          </cell>
          <cell r="G890">
            <v>-5.7374999999998639</v>
          </cell>
          <cell r="H890">
            <v>3228.3437500000009</v>
          </cell>
          <cell r="I890">
            <v>3228.6540000000009</v>
          </cell>
          <cell r="J890">
            <v>890</v>
          </cell>
        </row>
        <row r="891">
          <cell r="B891">
            <v>39990</v>
          </cell>
          <cell r="D891">
            <v>-5.7374999999998639</v>
          </cell>
          <cell r="E891">
            <v>3228.6516730769231</v>
          </cell>
          <cell r="F891">
            <v>3.8050000000000002</v>
          </cell>
          <cell r="G891">
            <v>0.33777311945522653</v>
          </cell>
          <cell r="H891" t="str">
            <v>&lt;=esp.prom.</v>
          </cell>
        </row>
        <row r="893">
          <cell r="C893">
            <v>39997</v>
          </cell>
          <cell r="D893">
            <v>-5.7374999999998639</v>
          </cell>
          <cell r="E893">
            <v>3228.2107500000002</v>
          </cell>
          <cell r="G893">
            <v>4.9499999999998181</v>
          </cell>
          <cell r="H893">
            <v>3228.8520000000003</v>
          </cell>
          <cell r="I893">
            <v>-0.5</v>
          </cell>
          <cell r="J893">
            <v>893</v>
          </cell>
        </row>
        <row r="894">
          <cell r="C894">
            <v>39999</v>
          </cell>
          <cell r="D894">
            <v>0</v>
          </cell>
          <cell r="E894">
            <v>3228.5550000000003</v>
          </cell>
          <cell r="F894">
            <v>18522.847000000002</v>
          </cell>
          <cell r="G894">
            <v>6.9499999999998181</v>
          </cell>
          <cell r="H894">
            <v>3227.8520000000003</v>
          </cell>
          <cell r="I894">
            <v>3231.3270000000002</v>
          </cell>
          <cell r="J894">
            <v>894</v>
          </cell>
        </row>
        <row r="895">
          <cell r="B895">
            <v>895</v>
          </cell>
          <cell r="C895">
            <v>90</v>
          </cell>
          <cell r="D895">
            <v>4.9499999999998181</v>
          </cell>
          <cell r="E895">
            <v>3228.8520000000003</v>
          </cell>
          <cell r="F895">
            <v>34504.928999999996</v>
          </cell>
          <cell r="G895">
            <v>0</v>
          </cell>
          <cell r="H895">
            <v>3228.2055000000005</v>
          </cell>
          <cell r="I895">
            <v>6.3055555555634302E-2</v>
          </cell>
          <cell r="J895">
            <v>895</v>
          </cell>
        </row>
        <row r="896">
          <cell r="B896">
            <v>40001</v>
          </cell>
          <cell r="C896">
            <v>40001</v>
          </cell>
          <cell r="D896">
            <v>5.543857918104341</v>
          </cell>
          <cell r="E896">
            <v>3228.555071040948</v>
          </cell>
          <cell r="F896">
            <v>36422.32</v>
          </cell>
          <cell r="G896">
            <v>4.9499999999998181</v>
          </cell>
          <cell r="H896">
            <v>3228.5176250000009</v>
          </cell>
          <cell r="I896">
            <v>3228.2055000000005</v>
          </cell>
          <cell r="J896">
            <v>896</v>
          </cell>
        </row>
        <row r="897">
          <cell r="C897">
            <v>40003</v>
          </cell>
          <cell r="D897">
            <v>0</v>
          </cell>
          <cell r="E897">
            <v>3228.2055000000005</v>
          </cell>
          <cell r="F897">
            <v>18524.637999999999</v>
          </cell>
          <cell r="G897">
            <v>-5.7374999999998639</v>
          </cell>
          <cell r="H897">
            <v>3228.2107500000002</v>
          </cell>
          <cell r="I897">
            <v>0.66666666666666663</v>
          </cell>
          <cell r="J897">
            <v>897</v>
          </cell>
        </row>
        <row r="898">
          <cell r="B898">
            <v>39999</v>
          </cell>
          <cell r="C898">
            <v>40000</v>
          </cell>
          <cell r="D898">
            <v>-6.1818757380911418</v>
          </cell>
          <cell r="E898">
            <v>3227.9144995079391</v>
          </cell>
          <cell r="F898">
            <v>-1430.828</v>
          </cell>
          <cell r="G898">
            <v>-7.2374999999998639</v>
          </cell>
          <cell r="H898">
            <v>3227.2107500000002</v>
          </cell>
          <cell r="I898">
            <v>3232.03575</v>
          </cell>
          <cell r="J898">
            <v>898</v>
          </cell>
        </row>
        <row r="899">
          <cell r="D899">
            <v>-5.7374999999998639</v>
          </cell>
          <cell r="E899">
            <v>3228.2107500000002</v>
          </cell>
          <cell r="F899">
            <v>3.645</v>
          </cell>
          <cell r="G899">
            <v>0</v>
          </cell>
          <cell r="H899">
            <v>3228.2055000000005</v>
          </cell>
          <cell r="I899">
            <v>4.7073170731686924E-2</v>
          </cell>
          <cell r="J899">
            <v>899</v>
          </cell>
        </row>
        <row r="900">
          <cell r="D900">
            <v>-5.7374999999998639</v>
          </cell>
          <cell r="E900">
            <v>3228.2107500000002</v>
          </cell>
          <cell r="F900">
            <v>3.645</v>
          </cell>
          <cell r="G900">
            <v>-5.7374999999998639</v>
          </cell>
          <cell r="H900">
            <v>3227.9354176829274</v>
          </cell>
          <cell r="I900">
            <v>3228.2055000000005</v>
          </cell>
          <cell r="J900">
            <v>900</v>
          </cell>
        </row>
        <row r="901">
          <cell r="B901">
            <v>40000</v>
          </cell>
          <cell r="D901">
            <v>-5.7374999999998639</v>
          </cell>
          <cell r="E901">
            <v>3228.2107500000002</v>
          </cell>
          <cell r="F901">
            <v>3.645</v>
          </cell>
          <cell r="G901">
            <v>0.32525427217794589</v>
          </cell>
          <cell r="H901" t="str">
            <v>&lt;=esp.prom.</v>
          </cell>
        </row>
        <row r="903">
          <cell r="C903">
            <v>38897</v>
          </cell>
          <cell r="D903" t="e">
            <v>#DIV/0!</v>
          </cell>
          <cell r="E903" t="e">
            <v>#DIV/0!</v>
          </cell>
          <cell r="G903" t="e">
            <v>#DIV/0!</v>
          </cell>
          <cell r="H903" t="e">
            <v>#DIV/0!</v>
          </cell>
          <cell r="I903" t="e">
            <v>#DIV/0!</v>
          </cell>
          <cell r="J903">
            <v>903</v>
          </cell>
        </row>
        <row r="904">
          <cell r="C904">
            <v>38899</v>
          </cell>
          <cell r="D904">
            <v>0</v>
          </cell>
          <cell r="E904" t="e">
            <v>#DIV/0!</v>
          </cell>
          <cell r="F904" t="e">
            <v>#DIV/0!</v>
          </cell>
          <cell r="G904" t="e">
            <v>#DIV/0!</v>
          </cell>
          <cell r="H904" t="e">
            <v>#DIV/0!</v>
          </cell>
          <cell r="I904" t="e">
            <v>#DIV/0!</v>
          </cell>
          <cell r="J904">
            <v>904</v>
          </cell>
        </row>
        <row r="905">
          <cell r="B905">
            <v>905</v>
          </cell>
          <cell r="C905">
            <v>91</v>
          </cell>
          <cell r="D905" t="e">
            <v>#DIV/0!</v>
          </cell>
          <cell r="E905" t="e">
            <v>#DIV/0!</v>
          </cell>
          <cell r="F905" t="e">
            <v>#DIV/0!</v>
          </cell>
          <cell r="G905">
            <v>0</v>
          </cell>
          <cell r="H905" t="e">
            <v>#N/A</v>
          </cell>
          <cell r="I905" t="e">
            <v>#N/A</v>
          </cell>
          <cell r="J905">
            <v>905</v>
          </cell>
        </row>
        <row r="906">
          <cell r="B906">
            <v>38901</v>
          </cell>
          <cell r="C906">
            <v>38901</v>
          </cell>
          <cell r="D906" t="e">
            <v>#N/A</v>
          </cell>
          <cell r="E906" t="e">
            <v>#N/A</v>
          </cell>
          <cell r="F906" t="e">
            <v>#DIV/0!</v>
          </cell>
          <cell r="G906" t="e">
            <v>#DIV/0!</v>
          </cell>
          <cell r="H906" t="e">
            <v>#N/A</v>
          </cell>
          <cell r="I906" t="e">
            <v>#N/A</v>
          </cell>
          <cell r="J906">
            <v>906</v>
          </cell>
        </row>
        <row r="907">
          <cell r="C907">
            <v>38903</v>
          </cell>
          <cell r="D907">
            <v>0</v>
          </cell>
          <cell r="E907" t="e">
            <v>#N/A</v>
          </cell>
          <cell r="F907" t="e">
            <v>#DIV/0!</v>
          </cell>
          <cell r="G907" t="e">
            <v>#DIV/0!</v>
          </cell>
          <cell r="H907" t="e">
            <v>#DIV/0!</v>
          </cell>
          <cell r="I907" t="e">
            <v>#DIV/0!</v>
          </cell>
          <cell r="J907">
            <v>907</v>
          </cell>
        </row>
        <row r="908">
          <cell r="B908">
            <v>38899</v>
          </cell>
          <cell r="C908">
            <v>38900</v>
          </cell>
          <cell r="D908" t="e">
            <v>#N/A</v>
          </cell>
          <cell r="E908" t="e">
            <v>#N/A</v>
          </cell>
          <cell r="F908" t="e">
            <v>#DIV/0!</v>
          </cell>
          <cell r="G908" t="e">
            <v>#DIV/0!</v>
          </cell>
          <cell r="H908" t="e">
            <v>#DIV/0!</v>
          </cell>
          <cell r="I908" t="e">
            <v>#DIV/0!</v>
          </cell>
          <cell r="J908">
            <v>908</v>
          </cell>
        </row>
        <row r="909">
          <cell r="D909" t="e">
            <v>#DIV/0!</v>
          </cell>
          <cell r="E909" t="e">
            <v>#DIV/0!</v>
          </cell>
          <cell r="F909" t="e">
            <v>#DIV/0!</v>
          </cell>
          <cell r="G909">
            <v>0</v>
          </cell>
          <cell r="H909" t="e">
            <v>#N/A</v>
          </cell>
          <cell r="I909" t="e">
            <v>#N/A</v>
          </cell>
          <cell r="J909">
            <v>909</v>
          </cell>
        </row>
        <row r="910">
          <cell r="D910" t="e">
            <v>#DIV/0!</v>
          </cell>
          <cell r="E910" t="e">
            <v>#DIV/0!</v>
          </cell>
          <cell r="F910" t="e">
            <v>#DIV/0!</v>
          </cell>
          <cell r="G910" t="e">
            <v>#DIV/0!</v>
          </cell>
          <cell r="H910" t="e">
            <v>#N/A</v>
          </cell>
          <cell r="I910" t="e">
            <v>#N/A</v>
          </cell>
          <cell r="J910">
            <v>910</v>
          </cell>
        </row>
        <row r="911">
          <cell r="B911">
            <v>38900</v>
          </cell>
          <cell r="D911" t="e">
            <v>#DIV/0!</v>
          </cell>
          <cell r="E911" t="e">
            <v>#DIV/0!</v>
          </cell>
          <cell r="F911" t="e">
            <v>#DIV/0!</v>
          </cell>
          <cell r="G911" t="e">
            <v>#DIV/0!</v>
          </cell>
          <cell r="H911" t="str">
            <v>&lt;=esp.prom.</v>
          </cell>
        </row>
        <row r="913">
          <cell r="C913">
            <v>38907</v>
          </cell>
          <cell r="D913" t="e">
            <v>#DIV/0!</v>
          </cell>
          <cell r="E913" t="e">
            <v>#DIV/0!</v>
          </cell>
          <cell r="G913" t="e">
            <v>#DIV/0!</v>
          </cell>
          <cell r="H913" t="e">
            <v>#DIV/0!</v>
          </cell>
          <cell r="I913" t="e">
            <v>#DIV/0!</v>
          </cell>
          <cell r="J913">
            <v>913</v>
          </cell>
        </row>
        <row r="914">
          <cell r="C914">
            <v>38909</v>
          </cell>
          <cell r="D914">
            <v>0</v>
          </cell>
          <cell r="E914" t="e">
            <v>#DIV/0!</v>
          </cell>
          <cell r="F914" t="e">
            <v>#DIV/0!</v>
          </cell>
          <cell r="G914" t="e">
            <v>#DIV/0!</v>
          </cell>
          <cell r="H914" t="e">
            <v>#DIV/0!</v>
          </cell>
          <cell r="I914" t="e">
            <v>#DIV/0!</v>
          </cell>
          <cell r="J914">
            <v>914</v>
          </cell>
        </row>
        <row r="915">
          <cell r="B915">
            <v>915</v>
          </cell>
          <cell r="C915">
            <v>92</v>
          </cell>
          <cell r="D915" t="e">
            <v>#DIV/0!</v>
          </cell>
          <cell r="E915" t="e">
            <v>#DIV/0!</v>
          </cell>
          <cell r="F915" t="e">
            <v>#DIV/0!</v>
          </cell>
          <cell r="G915">
            <v>0</v>
          </cell>
          <cell r="H915" t="e">
            <v>#N/A</v>
          </cell>
          <cell r="I915" t="e">
            <v>#N/A</v>
          </cell>
          <cell r="J915">
            <v>915</v>
          </cell>
        </row>
        <row r="916">
          <cell r="B916">
            <v>38911</v>
          </cell>
          <cell r="C916">
            <v>38911</v>
          </cell>
          <cell r="D916" t="e">
            <v>#N/A</v>
          </cell>
          <cell r="E916" t="e">
            <v>#N/A</v>
          </cell>
          <cell r="F916" t="e">
            <v>#DIV/0!</v>
          </cell>
          <cell r="G916" t="e">
            <v>#DIV/0!</v>
          </cell>
          <cell r="H916" t="e">
            <v>#N/A</v>
          </cell>
          <cell r="I916" t="e">
            <v>#N/A</v>
          </cell>
          <cell r="J916">
            <v>916</v>
          </cell>
        </row>
        <row r="917">
          <cell r="C917">
            <v>38913</v>
          </cell>
          <cell r="D917">
            <v>0</v>
          </cell>
          <cell r="E917" t="e">
            <v>#N/A</v>
          </cell>
          <cell r="F917" t="e">
            <v>#DIV/0!</v>
          </cell>
          <cell r="G917" t="e">
            <v>#DIV/0!</v>
          </cell>
          <cell r="H917" t="e">
            <v>#DIV/0!</v>
          </cell>
          <cell r="I917" t="e">
            <v>#DIV/0!</v>
          </cell>
          <cell r="J917">
            <v>917</v>
          </cell>
        </row>
        <row r="918">
          <cell r="B918">
            <v>38909</v>
          </cell>
          <cell r="C918">
            <v>38910</v>
          </cell>
          <cell r="D918" t="e">
            <v>#N/A</v>
          </cell>
          <cell r="E918" t="e">
            <v>#N/A</v>
          </cell>
          <cell r="F918" t="e">
            <v>#DIV/0!</v>
          </cell>
          <cell r="G918" t="e">
            <v>#DIV/0!</v>
          </cell>
          <cell r="H918" t="e">
            <v>#DIV/0!</v>
          </cell>
          <cell r="I918" t="e">
            <v>#DIV/0!</v>
          </cell>
          <cell r="J918">
            <v>918</v>
          </cell>
        </row>
        <row r="919">
          <cell r="D919" t="e">
            <v>#DIV/0!</v>
          </cell>
          <cell r="E919" t="e">
            <v>#DIV/0!</v>
          </cell>
          <cell r="F919" t="e">
            <v>#DIV/0!</v>
          </cell>
          <cell r="G919">
            <v>0</v>
          </cell>
          <cell r="H919" t="e">
            <v>#N/A</v>
          </cell>
          <cell r="I919" t="e">
            <v>#N/A</v>
          </cell>
          <cell r="J919">
            <v>919</v>
          </cell>
        </row>
        <row r="920">
          <cell r="D920" t="e">
            <v>#DIV/0!</v>
          </cell>
          <cell r="E920" t="e">
            <v>#DIV/0!</v>
          </cell>
          <cell r="F920" t="e">
            <v>#DIV/0!</v>
          </cell>
          <cell r="G920" t="e">
            <v>#DIV/0!</v>
          </cell>
          <cell r="H920" t="e">
            <v>#N/A</v>
          </cell>
          <cell r="I920" t="e">
            <v>#N/A</v>
          </cell>
          <cell r="J920">
            <v>920</v>
          </cell>
        </row>
        <row r="921">
          <cell r="B921">
            <v>38910</v>
          </cell>
          <cell r="D921" t="e">
            <v>#DIV/0!</v>
          </cell>
          <cell r="E921" t="e">
            <v>#DIV/0!</v>
          </cell>
          <cell r="F921" t="e">
            <v>#DIV/0!</v>
          </cell>
          <cell r="G921" t="e">
            <v>#DIV/0!</v>
          </cell>
          <cell r="H921" t="str">
            <v>&lt;=esp.prom.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-VALS"/>
      <sheetName val="12. Graf Val Acum"/>
      <sheetName val="RES"/>
      <sheetName val="VAL PRINC"/>
      <sheetName val="VAL MM"/>
      <sheetName val="VAL-ADIC-02"/>
      <sheetName val="VAL-ADIC-06"/>
      <sheetName val="VAL-AD 07"/>
      <sheetName val="VAL-TRANSIT"/>
      <sheetName val="07. Metrado Y Porcent"/>
      <sheetName val="13. Graf Ava.Ob.part"/>
      <sheetName val="SALDO DE OBRA"/>
    </sheetNames>
    <sheetDataSet>
      <sheetData sheetId="0" refreshError="1"/>
      <sheetData sheetId="1" refreshError="1"/>
      <sheetData sheetId="2" refreshError="1"/>
      <sheetData sheetId="3" refreshError="1">
        <row r="11">
          <cell r="A11">
            <v>1</v>
          </cell>
          <cell r="B11" t="str">
            <v>OBRAS PRELIMINARES</v>
          </cell>
          <cell r="F11">
            <v>529062.68000000005</v>
          </cell>
          <cell r="H11">
            <v>277713.51270002598</v>
          </cell>
          <cell r="J11">
            <v>299.67999999999995</v>
          </cell>
          <cell r="L11">
            <v>278013.19650002598</v>
          </cell>
          <cell r="N11">
            <v>251049.48349997407</v>
          </cell>
        </row>
        <row r="12">
          <cell r="A12">
            <v>1.01</v>
          </cell>
          <cell r="B12" t="str">
            <v>MOVILIZACION Y DESMOVILIZACION DE EQUIPO</v>
          </cell>
          <cell r="C12" t="str">
            <v>GLB</v>
          </cell>
          <cell r="D12">
            <v>1</v>
          </cell>
          <cell r="E12">
            <v>429168.08</v>
          </cell>
          <cell r="F12">
            <v>429168.08</v>
          </cell>
          <cell r="G12">
            <v>0.53638092853086927</v>
          </cell>
          <cell r="H12">
            <v>230197.57324621041</v>
          </cell>
          <cell r="J12">
            <v>0</v>
          </cell>
          <cell r="K12">
            <v>0.53638092853086927</v>
          </cell>
          <cell r="L12">
            <v>230197.57324621041</v>
          </cell>
          <cell r="M12">
            <v>0.46361907146913073</v>
          </cell>
          <cell r="N12">
            <v>198970.50675378961</v>
          </cell>
        </row>
        <row r="13">
          <cell r="A13">
            <v>1.02</v>
          </cell>
          <cell r="B13" t="str">
            <v>TOPOGRAFIA Y GEOREFERENCIACION</v>
          </cell>
          <cell r="C13" t="str">
            <v>GLB</v>
          </cell>
          <cell r="D13">
            <v>1</v>
          </cell>
          <cell r="E13">
            <v>13907.4</v>
          </cell>
          <cell r="F13">
            <v>13907.4</v>
          </cell>
          <cell r="G13">
            <v>0.47974599521230216</v>
          </cell>
          <cell r="H13">
            <v>6672.0194538155711</v>
          </cell>
          <cell r="I13">
            <v>3.0000000000000001E-3</v>
          </cell>
          <cell r="J13">
            <v>41.72</v>
          </cell>
          <cell r="K13">
            <v>0.48274599521230216</v>
          </cell>
          <cell r="L13">
            <v>6713.7416538155712</v>
          </cell>
          <cell r="M13">
            <v>0.5172540047876979</v>
          </cell>
          <cell r="N13">
            <v>7193.6583461844293</v>
          </cell>
        </row>
        <row r="14">
          <cell r="A14">
            <v>1.03</v>
          </cell>
          <cell r="B14" t="str">
            <v>MANTENIMIENTO DE TRANSITO Y SEGURIDAD VIAL</v>
          </cell>
          <cell r="C14" t="str">
            <v>GLB</v>
          </cell>
          <cell r="D14">
            <v>1</v>
          </cell>
          <cell r="E14">
            <v>85987.199999999997</v>
          </cell>
          <cell r="F14">
            <v>85987.199999999997</v>
          </cell>
          <cell r="G14">
            <v>0.47499999999999998</v>
          </cell>
          <cell r="H14">
            <v>40843.919999999998</v>
          </cell>
          <cell r="I14">
            <v>3.0000000000000001E-3</v>
          </cell>
          <cell r="J14">
            <v>257.95999999999998</v>
          </cell>
          <cell r="K14">
            <v>0.47799999999999998</v>
          </cell>
          <cell r="L14">
            <v>41101.881599999993</v>
          </cell>
          <cell r="M14">
            <v>0.52200000000000002</v>
          </cell>
          <cell r="N14">
            <v>44885.318400000004</v>
          </cell>
        </row>
        <row r="15">
          <cell r="G15">
            <v>0</v>
          </cell>
          <cell r="K15">
            <v>0</v>
          </cell>
        </row>
        <row r="16">
          <cell r="A16">
            <v>2</v>
          </cell>
          <cell r="B16" t="str">
            <v>MOVIMIENTO DE TIERRAS</v>
          </cell>
          <cell r="F16">
            <v>56320.29</v>
          </cell>
          <cell r="G16">
            <v>0</v>
          </cell>
          <cell r="H16">
            <v>13993.6104</v>
          </cell>
          <cell r="J16">
            <v>0</v>
          </cell>
          <cell r="K16">
            <v>0</v>
          </cell>
          <cell r="L16">
            <v>13993.6104</v>
          </cell>
          <cell r="N16">
            <v>42326.680199999995</v>
          </cell>
        </row>
        <row r="17">
          <cell r="A17">
            <v>2.0099999999999998</v>
          </cell>
          <cell r="B17" t="str">
            <v>TERRAPLENES</v>
          </cell>
          <cell r="C17" t="str">
            <v>M3</v>
          </cell>
          <cell r="D17">
            <v>6237.02</v>
          </cell>
          <cell r="E17">
            <v>9.0299999999999994</v>
          </cell>
          <cell r="F17">
            <v>56320.29</v>
          </cell>
          <cell r="G17">
            <v>1549.68</v>
          </cell>
          <cell r="H17">
            <v>13993.6104</v>
          </cell>
          <cell r="J17">
            <v>0</v>
          </cell>
          <cell r="K17">
            <v>1549.68</v>
          </cell>
          <cell r="L17">
            <v>13993.6104</v>
          </cell>
          <cell r="M17">
            <v>4687.34</v>
          </cell>
          <cell r="N17">
            <v>42326.680199999995</v>
          </cell>
        </row>
        <row r="18">
          <cell r="G18">
            <v>0</v>
          </cell>
          <cell r="K18">
            <v>0</v>
          </cell>
        </row>
        <row r="19">
          <cell r="A19">
            <v>3</v>
          </cell>
          <cell r="B19" t="str">
            <v>PAVIMENTOS</v>
          </cell>
          <cell r="F19">
            <v>3066759.4499999997</v>
          </cell>
          <cell r="G19">
            <v>0</v>
          </cell>
          <cell r="H19">
            <v>1388918.3276</v>
          </cell>
          <cell r="J19">
            <v>41500.680000000008</v>
          </cell>
          <cell r="K19">
            <v>0</v>
          </cell>
          <cell r="L19">
            <v>1430419.0118</v>
          </cell>
          <cell r="N19">
            <v>1636340.4367999998</v>
          </cell>
        </row>
        <row r="20">
          <cell r="A20">
            <v>3.01</v>
          </cell>
          <cell r="B20" t="str">
            <v>PERFILADO Y COMPACTACION DE SUBRASANTE</v>
          </cell>
          <cell r="C20" t="str">
            <v>M2</v>
          </cell>
          <cell r="D20">
            <v>67624.2</v>
          </cell>
          <cell r="E20">
            <v>0.77</v>
          </cell>
          <cell r="F20">
            <v>52070.63</v>
          </cell>
          <cell r="G20">
            <v>40568.93</v>
          </cell>
          <cell r="H20">
            <v>31238.076100000002</v>
          </cell>
          <cell r="J20">
            <v>0</v>
          </cell>
          <cell r="K20">
            <v>40568.93</v>
          </cell>
          <cell r="L20">
            <v>31238.076100000002</v>
          </cell>
          <cell r="M20">
            <v>27055.269999999997</v>
          </cell>
          <cell r="N20">
            <v>20832.5579</v>
          </cell>
        </row>
        <row r="21">
          <cell r="A21">
            <v>3.0199999999999996</v>
          </cell>
          <cell r="B21" t="str">
            <v>BASE GRANULAR e=0.50 m.</v>
          </cell>
          <cell r="C21" t="str">
            <v>M2</v>
          </cell>
          <cell r="D21">
            <v>9925.76</v>
          </cell>
          <cell r="E21">
            <v>15.06</v>
          </cell>
          <cell r="F21">
            <v>149481.95000000001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  <cell r="L21">
            <v>0</v>
          </cell>
          <cell r="M21">
            <v>9925.76</v>
          </cell>
          <cell r="N21">
            <v>149481.94560000001</v>
          </cell>
        </row>
        <row r="22">
          <cell r="A22">
            <v>3.0299999999999994</v>
          </cell>
          <cell r="B22" t="str">
            <v>IMPRIMACION ASFÁLTICA</v>
          </cell>
          <cell r="C22" t="str">
            <v>M2</v>
          </cell>
          <cell r="D22">
            <v>113521.42</v>
          </cell>
          <cell r="E22">
            <v>2.81</v>
          </cell>
          <cell r="F22">
            <v>318995.19</v>
          </cell>
          <cell r="G22">
            <v>60766.03</v>
          </cell>
          <cell r="H22">
            <v>170752.54430000001</v>
          </cell>
          <cell r="I22">
            <v>5637.48</v>
          </cell>
          <cell r="J22">
            <v>15841.32</v>
          </cell>
          <cell r="K22">
            <v>66403.509999999995</v>
          </cell>
          <cell r="L22">
            <v>186593.86309999999</v>
          </cell>
          <cell r="M22">
            <v>47117.91</v>
          </cell>
          <cell r="N22">
            <v>132401.32710000002</v>
          </cell>
        </row>
        <row r="23">
          <cell r="A23">
            <v>3.0399999999999991</v>
          </cell>
          <cell r="B23" t="str">
            <v>TRATAMIENTO SUPERFICIAL MULTIPLE (2 CAPAS)</v>
          </cell>
          <cell r="C23" t="str">
            <v>M2</v>
          </cell>
          <cell r="D23">
            <v>176313.3</v>
          </cell>
          <cell r="E23">
            <v>5.26</v>
          </cell>
          <cell r="F23">
            <v>927407.96</v>
          </cell>
          <cell r="G23">
            <v>42989.440000000002</v>
          </cell>
          <cell r="H23">
            <v>226124.45440000002</v>
          </cell>
          <cell r="I23">
            <v>1936.81</v>
          </cell>
          <cell r="J23">
            <v>10187.620000000001</v>
          </cell>
          <cell r="K23">
            <v>44926.25</v>
          </cell>
          <cell r="L23">
            <v>236312.07499999998</v>
          </cell>
          <cell r="M23">
            <v>131387.04999999999</v>
          </cell>
          <cell r="N23">
            <v>691095.88299999991</v>
          </cell>
        </row>
        <row r="24">
          <cell r="A24">
            <v>3.0499999999999989</v>
          </cell>
          <cell r="B24" t="str">
            <v>BASE GRANULAR e=0.50 m. CON LAVADO DE AGREGADOS</v>
          </cell>
          <cell r="C24" t="str">
            <v>M2</v>
          </cell>
          <cell r="D24">
            <v>75335.38</v>
          </cell>
          <cell r="E24">
            <v>17.66</v>
          </cell>
          <cell r="F24">
            <v>1330422.81</v>
          </cell>
          <cell r="G24">
            <v>52391.96</v>
          </cell>
          <cell r="H24">
            <v>925242.01359999995</v>
          </cell>
          <cell r="I24">
            <v>361.9</v>
          </cell>
          <cell r="J24">
            <v>6391.15</v>
          </cell>
          <cell r="K24">
            <v>52753.86</v>
          </cell>
          <cell r="L24">
            <v>931633.16760000004</v>
          </cell>
          <cell r="M24">
            <v>22581.520000000004</v>
          </cell>
          <cell r="N24">
            <v>398789.64320000005</v>
          </cell>
        </row>
        <row r="25">
          <cell r="A25">
            <v>3.0599999999999987</v>
          </cell>
          <cell r="B25" t="str">
            <v>RECONFORMACIÓN BASE EXISTENTE</v>
          </cell>
          <cell r="C25" t="str">
            <v>M2</v>
          </cell>
          <cell r="D25">
            <v>224700.5</v>
          </cell>
          <cell r="E25">
            <v>1.02</v>
          </cell>
          <cell r="F25">
            <v>229194.51</v>
          </cell>
          <cell r="G25">
            <v>34863.96</v>
          </cell>
          <cell r="H25">
            <v>35561.239199999996</v>
          </cell>
          <cell r="I25">
            <v>8902.5400000000009</v>
          </cell>
          <cell r="J25">
            <v>9080.59</v>
          </cell>
          <cell r="K25">
            <v>43766.5</v>
          </cell>
          <cell r="L25">
            <v>44641.83</v>
          </cell>
          <cell r="M25">
            <v>180934</v>
          </cell>
          <cell r="N25">
            <v>184552.68</v>
          </cell>
        </row>
        <row r="26">
          <cell r="A26">
            <v>3.0699999999999985</v>
          </cell>
          <cell r="B26" t="str">
            <v>SELLO ASFALTICO</v>
          </cell>
          <cell r="C26" t="str">
            <v>M2</v>
          </cell>
          <cell r="D26">
            <v>12810</v>
          </cell>
          <cell r="E26">
            <v>2.94</v>
          </cell>
          <cell r="F26">
            <v>37661.4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12810</v>
          </cell>
          <cell r="N26">
            <v>37661.4</v>
          </cell>
        </row>
        <row r="27">
          <cell r="A27">
            <v>3.0799999999999983</v>
          </cell>
          <cell r="B27" t="str">
            <v>TRATAMIENTO SUPERFICIAL SEGUNDA CAPA</v>
          </cell>
          <cell r="C27" t="str">
            <v>M2</v>
          </cell>
          <cell r="D27">
            <v>10500</v>
          </cell>
          <cell r="E27">
            <v>2.0499999999999998</v>
          </cell>
          <cell r="F27">
            <v>21525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10500</v>
          </cell>
          <cell r="N27">
            <v>21524.999999999996</v>
          </cell>
        </row>
        <row r="28">
          <cell r="G28">
            <v>0</v>
          </cell>
          <cell r="K28">
            <v>0</v>
          </cell>
        </row>
        <row r="29">
          <cell r="A29">
            <v>4</v>
          </cell>
          <cell r="B29" t="str">
            <v>TRANSPORTE</v>
          </cell>
          <cell r="F29">
            <v>524414.08000000007</v>
          </cell>
          <cell r="G29">
            <v>0</v>
          </cell>
          <cell r="H29">
            <v>268546.47527</v>
          </cell>
          <cell r="J29">
            <v>2629.02</v>
          </cell>
          <cell r="K29">
            <v>0</v>
          </cell>
          <cell r="L29">
            <v>271175.48757</v>
          </cell>
          <cell r="N29">
            <v>253238.59483000002</v>
          </cell>
        </row>
        <row r="30">
          <cell r="A30">
            <v>4.01</v>
          </cell>
          <cell r="B30" t="str">
            <v>TRANSPORTE DE MATERIALES GRANULARES D &lt;= 1 KM</v>
          </cell>
          <cell r="C30" t="str">
            <v>M3K</v>
          </cell>
          <cell r="D30">
            <v>44366.66</v>
          </cell>
          <cell r="E30">
            <v>4.34</v>
          </cell>
          <cell r="F30">
            <v>192551.3</v>
          </cell>
          <cell r="G30">
            <v>25592.68</v>
          </cell>
          <cell r="H30">
            <v>111072.23119999999</v>
          </cell>
          <cell r="I30">
            <v>180.08</v>
          </cell>
          <cell r="J30">
            <v>781.55</v>
          </cell>
          <cell r="K30">
            <v>25772.760000000002</v>
          </cell>
          <cell r="L30">
            <v>111853.77840000001</v>
          </cell>
          <cell r="M30">
            <v>18593.900000000001</v>
          </cell>
          <cell r="N30">
            <v>80697.525999999998</v>
          </cell>
        </row>
        <row r="31">
          <cell r="A31">
            <v>4.0199999999999996</v>
          </cell>
          <cell r="B31" t="str">
            <v>TRANSPORTE DE MATERIALES GRANULARES D &gt; 1 Km.</v>
          </cell>
          <cell r="C31" t="str">
            <v>M3K</v>
          </cell>
          <cell r="D31">
            <v>283643.40000000002</v>
          </cell>
          <cell r="E31">
            <v>1.17</v>
          </cell>
          <cell r="F31">
            <v>331862.78000000003</v>
          </cell>
          <cell r="G31">
            <v>134593.37100000001</v>
          </cell>
          <cell r="H31">
            <v>157474.24407000002</v>
          </cell>
          <cell r="I31">
            <v>1579.03</v>
          </cell>
          <cell r="J31">
            <v>1847.47</v>
          </cell>
          <cell r="K31">
            <v>136172.40100000001</v>
          </cell>
          <cell r="L31">
            <v>159321.70917000002</v>
          </cell>
          <cell r="M31">
            <v>147470.99900000001</v>
          </cell>
          <cell r="N31">
            <v>172541.06883</v>
          </cell>
        </row>
        <row r="32">
          <cell r="G32">
            <v>0</v>
          </cell>
          <cell r="K32">
            <v>0</v>
          </cell>
        </row>
        <row r="33">
          <cell r="A33">
            <v>5</v>
          </cell>
          <cell r="B33" t="str">
            <v>OBRAS DE ARTE Y DRENAJE</v>
          </cell>
          <cell r="F33">
            <v>2652141.34</v>
          </cell>
          <cell r="G33">
            <v>0</v>
          </cell>
          <cell r="H33">
            <v>1142082.1486000002</v>
          </cell>
          <cell r="J33">
            <v>0</v>
          </cell>
          <cell r="K33">
            <v>0</v>
          </cell>
          <cell r="L33">
            <v>1142082.1486000002</v>
          </cell>
          <cell r="N33">
            <v>1510059.1932000003</v>
          </cell>
        </row>
        <row r="34">
          <cell r="A34">
            <v>5.01</v>
          </cell>
          <cell r="B34" t="str">
            <v>EXCAVACIÓN PARA ESTRUCTURAS EN MATERIAL COMUN SECO</v>
          </cell>
          <cell r="C34" t="str">
            <v>M3</v>
          </cell>
          <cell r="D34">
            <v>4353.76</v>
          </cell>
          <cell r="E34">
            <v>7.81</v>
          </cell>
          <cell r="F34">
            <v>34002.870000000003</v>
          </cell>
          <cell r="G34">
            <v>2614.4899999999998</v>
          </cell>
          <cell r="H34">
            <v>20419.166899999997</v>
          </cell>
          <cell r="J34">
            <v>0</v>
          </cell>
          <cell r="K34">
            <v>2614.4899999999998</v>
          </cell>
          <cell r="L34">
            <v>20419.166899999997</v>
          </cell>
          <cell r="M34">
            <v>1739.2700000000004</v>
          </cell>
          <cell r="N34">
            <v>13583.698700000003</v>
          </cell>
        </row>
        <row r="35">
          <cell r="A35">
            <v>5.0199999999999996</v>
          </cell>
          <cell r="B35" t="str">
            <v>EXCAVACIÓN PARA ESTRUCTURAS EN MATERIAL COMÚN BAJO AGUA</v>
          </cell>
          <cell r="C35" t="str">
            <v>M3</v>
          </cell>
          <cell r="D35">
            <v>769.05</v>
          </cell>
          <cell r="E35">
            <v>8.1300000000000008</v>
          </cell>
          <cell r="F35">
            <v>6252.38</v>
          </cell>
          <cell r="G35">
            <v>33.840000000000003</v>
          </cell>
          <cell r="H35">
            <v>275.11920000000003</v>
          </cell>
          <cell r="J35">
            <v>0</v>
          </cell>
          <cell r="K35">
            <v>33.840000000000003</v>
          </cell>
          <cell r="L35">
            <v>275.11920000000003</v>
          </cell>
          <cell r="M35">
            <v>735.20999999999992</v>
          </cell>
          <cell r="N35">
            <v>5977.2573000000002</v>
          </cell>
        </row>
        <row r="36">
          <cell r="A36">
            <v>5.0299999999999994</v>
          </cell>
          <cell r="B36" t="str">
            <v>RELLENO PARA ESTRUCTURAS</v>
          </cell>
          <cell r="C36" t="str">
            <v>M3</v>
          </cell>
          <cell r="D36">
            <v>1378.36</v>
          </cell>
          <cell r="E36">
            <v>17.440000000000001</v>
          </cell>
          <cell r="F36">
            <v>24038.6</v>
          </cell>
          <cell r="G36">
            <v>1323.13</v>
          </cell>
          <cell r="H36">
            <v>23075.387200000005</v>
          </cell>
          <cell r="J36">
            <v>0</v>
          </cell>
          <cell r="K36">
            <v>1323.13</v>
          </cell>
          <cell r="L36">
            <v>23075.387200000005</v>
          </cell>
          <cell r="M36">
            <v>55.229999999999791</v>
          </cell>
          <cell r="N36">
            <v>963.21119999999644</v>
          </cell>
        </row>
        <row r="37">
          <cell r="A37">
            <v>5.0399999999999991</v>
          </cell>
          <cell r="B37" t="str">
            <v>CUNETAS REVESTIDAS EN CONCRETO</v>
          </cell>
          <cell r="C37" t="str">
            <v>ML</v>
          </cell>
          <cell r="D37">
            <v>20195.87</v>
          </cell>
          <cell r="E37">
            <v>45.47</v>
          </cell>
          <cell r="F37">
            <v>918306.21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20195.87</v>
          </cell>
          <cell r="N37">
            <v>918306.20889999997</v>
          </cell>
        </row>
        <row r="38">
          <cell r="A38">
            <v>5.0499999999999989</v>
          </cell>
          <cell r="B38" t="str">
            <v>CONSTRUCCION DE ALCANTARILLA TMC Ø=36"</v>
          </cell>
          <cell r="C38" t="str">
            <v>ML</v>
          </cell>
          <cell r="D38">
            <v>27.69</v>
          </cell>
          <cell r="E38">
            <v>325.27</v>
          </cell>
          <cell r="F38">
            <v>9006.73</v>
          </cell>
          <cell r="G38">
            <v>18.73</v>
          </cell>
          <cell r="H38">
            <v>6092.3071</v>
          </cell>
          <cell r="J38">
            <v>0</v>
          </cell>
          <cell r="K38">
            <v>18.73</v>
          </cell>
          <cell r="L38">
            <v>6092.3071</v>
          </cell>
          <cell r="M38">
            <v>8.9600000000000009</v>
          </cell>
          <cell r="N38">
            <v>2914.4192000000003</v>
          </cell>
        </row>
        <row r="39">
          <cell r="A39">
            <v>5.0599999999999987</v>
          </cell>
          <cell r="B39" t="str">
            <v>CONSTRUCCION DE ALCANTARILLA  TMC 4.57x1.57m.</v>
          </cell>
          <cell r="C39" t="str">
            <v>ML</v>
          </cell>
          <cell r="D39">
            <v>9.15</v>
          </cell>
          <cell r="E39">
            <v>3066.85</v>
          </cell>
          <cell r="F39">
            <v>28061.68</v>
          </cell>
          <cell r="G39">
            <v>9.15</v>
          </cell>
          <cell r="H39">
            <v>28061.677500000002</v>
          </cell>
          <cell r="J39">
            <v>0</v>
          </cell>
          <cell r="K39">
            <v>9.15</v>
          </cell>
          <cell r="L39">
            <v>28061.677500000002</v>
          </cell>
          <cell r="M39">
            <v>0</v>
          </cell>
          <cell r="N39">
            <v>0</v>
          </cell>
        </row>
        <row r="40">
          <cell r="A40">
            <v>5.0699999999999985</v>
          </cell>
          <cell r="B40" t="str">
            <v>PINTURA ASFALTICA EN ALCANTARILLAS</v>
          </cell>
          <cell r="C40" t="str">
            <v>M2</v>
          </cell>
          <cell r="D40">
            <v>617.04</v>
          </cell>
          <cell r="E40">
            <v>10.74</v>
          </cell>
          <cell r="F40">
            <v>6627.01</v>
          </cell>
          <cell r="G40">
            <v>213.69</v>
          </cell>
          <cell r="H40">
            <v>2295.0306</v>
          </cell>
          <cell r="J40">
            <v>0</v>
          </cell>
          <cell r="K40">
            <v>213.69</v>
          </cell>
          <cell r="L40">
            <v>2295.0306</v>
          </cell>
          <cell r="M40">
            <v>403.34999999999997</v>
          </cell>
          <cell r="N40">
            <v>4331.9789999999994</v>
          </cell>
        </row>
        <row r="41">
          <cell r="A41">
            <v>5.0799999999999983</v>
          </cell>
          <cell r="B41" t="str">
            <v>ENCOFRADO Y DESENCOFRADO PARA ESTRUCTURAS</v>
          </cell>
          <cell r="C41" t="str">
            <v>M2</v>
          </cell>
          <cell r="D41">
            <v>1380.85</v>
          </cell>
          <cell r="E41">
            <v>39.799999999999997</v>
          </cell>
          <cell r="F41">
            <v>54957.83</v>
          </cell>
          <cell r="G41">
            <v>1380.85</v>
          </cell>
          <cell r="H41">
            <v>54957.829999999994</v>
          </cell>
          <cell r="J41">
            <v>0</v>
          </cell>
          <cell r="K41">
            <v>1380.85</v>
          </cell>
          <cell r="L41">
            <v>54957.829999999994</v>
          </cell>
          <cell r="N41">
            <v>0</v>
          </cell>
        </row>
        <row r="42">
          <cell r="A42">
            <v>5.0899999999999981</v>
          </cell>
          <cell r="B42" t="str">
            <v>CONCRETO CICLOPEO F'C=140 KG/CM2 + 30% PIEDRA GRANDE</v>
          </cell>
          <cell r="C42" t="str">
            <v>M3</v>
          </cell>
          <cell r="D42">
            <v>8.0299999999999994</v>
          </cell>
          <cell r="E42">
            <v>201.78</v>
          </cell>
          <cell r="F42">
            <v>1620.29</v>
          </cell>
          <cell r="G42">
            <v>8.0299999999999994</v>
          </cell>
          <cell r="H42">
            <v>1620.2933999999998</v>
          </cell>
          <cell r="J42">
            <v>0</v>
          </cell>
          <cell r="K42">
            <v>8.0299999999999994</v>
          </cell>
          <cell r="L42">
            <v>1620.2933999999998</v>
          </cell>
          <cell r="M42">
            <v>0</v>
          </cell>
          <cell r="N42">
            <v>0</v>
          </cell>
        </row>
        <row r="43">
          <cell r="A43">
            <v>5.0999999999999979</v>
          </cell>
          <cell r="B43" t="str">
            <v>CONCRETO F'C=140KG/CM2</v>
          </cell>
          <cell r="C43" t="str">
            <v>M3</v>
          </cell>
          <cell r="D43">
            <v>114</v>
          </cell>
          <cell r="E43">
            <v>226.27</v>
          </cell>
          <cell r="F43">
            <v>25794.78</v>
          </cell>
          <cell r="G43">
            <v>11.55</v>
          </cell>
          <cell r="H43">
            <v>2613.4185000000002</v>
          </cell>
          <cell r="J43">
            <v>0</v>
          </cell>
          <cell r="K43">
            <v>11.55</v>
          </cell>
          <cell r="L43">
            <v>2613.4185000000002</v>
          </cell>
          <cell r="M43">
            <v>102.45</v>
          </cell>
          <cell r="N43">
            <v>23181.361500000003</v>
          </cell>
        </row>
        <row r="44">
          <cell r="A44">
            <v>5.1099999999999977</v>
          </cell>
          <cell r="B44" t="str">
            <v>CONCRETO FC=175KG/CM2</v>
          </cell>
          <cell r="C44" t="str">
            <v>M3</v>
          </cell>
          <cell r="D44">
            <v>198.62</v>
          </cell>
          <cell r="E44">
            <v>234.28</v>
          </cell>
          <cell r="F44">
            <v>46532.69</v>
          </cell>
          <cell r="G44">
            <v>188.48</v>
          </cell>
          <cell r="H44">
            <v>44157.094399999994</v>
          </cell>
          <cell r="J44">
            <v>0</v>
          </cell>
          <cell r="K44">
            <v>188.48</v>
          </cell>
          <cell r="L44">
            <v>44157.094399999994</v>
          </cell>
          <cell r="M44">
            <v>10.140000000000015</v>
          </cell>
          <cell r="N44">
            <v>2375.5992000000033</v>
          </cell>
        </row>
        <row r="45">
          <cell r="A45">
            <v>5.1199999999999974</v>
          </cell>
          <cell r="B45" t="str">
            <v>CONCRETO F'C= 210 KG/CM2</v>
          </cell>
          <cell r="C45" t="str">
            <v>M3</v>
          </cell>
          <cell r="D45">
            <v>532.36</v>
          </cell>
          <cell r="E45">
            <v>265.98</v>
          </cell>
          <cell r="F45">
            <v>141597.10999999999</v>
          </cell>
          <cell r="G45">
            <v>247.51</v>
          </cell>
          <cell r="H45">
            <v>65832.709799999997</v>
          </cell>
          <cell r="J45">
            <v>0</v>
          </cell>
          <cell r="K45">
            <v>247.51</v>
          </cell>
          <cell r="L45">
            <v>65832.709799999997</v>
          </cell>
          <cell r="M45">
            <v>284.85000000000002</v>
          </cell>
          <cell r="N45">
            <v>75764.403000000006</v>
          </cell>
        </row>
        <row r="46">
          <cell r="A46">
            <v>5.1299999999999972</v>
          </cell>
          <cell r="B46" t="str">
            <v>REVESTIMIENTO CON PIEDRA EMBOQUILLADA</v>
          </cell>
          <cell r="C46" t="str">
            <v>M2</v>
          </cell>
          <cell r="D46">
            <v>1210</v>
          </cell>
          <cell r="E46">
            <v>24.42</v>
          </cell>
          <cell r="F46">
            <v>29548.2</v>
          </cell>
          <cell r="G46">
            <v>236.14</v>
          </cell>
          <cell r="H46">
            <v>5766.5388000000003</v>
          </cell>
          <cell r="J46">
            <v>0</v>
          </cell>
          <cell r="K46">
            <v>236.14</v>
          </cell>
          <cell r="L46">
            <v>5766.5388000000003</v>
          </cell>
          <cell r="M46">
            <v>973.86</v>
          </cell>
          <cell r="N46">
            <v>23781.661200000002</v>
          </cell>
        </row>
        <row r="47">
          <cell r="A47">
            <v>5.139999999999997</v>
          </cell>
          <cell r="B47" t="str">
            <v>DEMOLICION DE ESTRUCTURAS</v>
          </cell>
          <cell r="C47" t="str">
            <v>M3</v>
          </cell>
          <cell r="D47">
            <v>0.94</v>
          </cell>
          <cell r="E47">
            <v>85.71</v>
          </cell>
          <cell r="F47">
            <v>80.569999999999993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  <cell r="L47">
            <v>0</v>
          </cell>
          <cell r="M47">
            <v>0.94</v>
          </cell>
          <cell r="N47">
            <v>80.567399999999992</v>
          </cell>
        </row>
        <row r="48">
          <cell r="A48">
            <v>5.1499999999999968</v>
          </cell>
          <cell r="B48" t="str">
            <v>ENCAUZAMIENTO DE ALCANTARILLAS</v>
          </cell>
          <cell r="C48" t="str">
            <v>M3</v>
          </cell>
          <cell r="D48">
            <v>119.52</v>
          </cell>
          <cell r="E48">
            <v>13.46</v>
          </cell>
          <cell r="F48">
            <v>1608.74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M48">
            <v>119.52</v>
          </cell>
          <cell r="N48">
            <v>1608.7392</v>
          </cell>
        </row>
        <row r="49">
          <cell r="A49">
            <v>5.1599999999999966</v>
          </cell>
          <cell r="B49" t="str">
            <v>ACERO DE REFUERZO</v>
          </cell>
          <cell r="C49" t="str">
            <v>KG</v>
          </cell>
          <cell r="D49">
            <v>55516.87</v>
          </cell>
          <cell r="E49">
            <v>3.68</v>
          </cell>
          <cell r="F49">
            <v>204302.07999999999</v>
          </cell>
          <cell r="G49">
            <v>30480.79</v>
          </cell>
          <cell r="H49">
            <v>112169.30720000001</v>
          </cell>
          <cell r="J49">
            <v>0</v>
          </cell>
          <cell r="K49">
            <v>30480.79</v>
          </cell>
          <cell r="L49">
            <v>112169.30720000001</v>
          </cell>
          <cell r="M49">
            <v>25036.080000000002</v>
          </cell>
          <cell r="N49">
            <v>92132.774400000009</v>
          </cell>
        </row>
        <row r="50">
          <cell r="A50">
            <v>5.1699999999999964</v>
          </cell>
          <cell r="B50" t="str">
            <v>MUROS DE CONCRETO CICLOPEO</v>
          </cell>
          <cell r="C50" t="str">
            <v>M3</v>
          </cell>
          <cell r="D50">
            <v>2058.61</v>
          </cell>
          <cell r="E50">
            <v>419.38</v>
          </cell>
          <cell r="F50">
            <v>863339.86</v>
          </cell>
          <cell r="G50">
            <v>1489.52</v>
          </cell>
          <cell r="H50">
            <v>624674.89760000003</v>
          </cell>
          <cell r="J50">
            <v>0</v>
          </cell>
          <cell r="K50">
            <v>1489.52</v>
          </cell>
          <cell r="L50">
            <v>624674.89760000003</v>
          </cell>
          <cell r="M50">
            <v>569.09000000000015</v>
          </cell>
          <cell r="N50">
            <v>238664.96420000005</v>
          </cell>
        </row>
        <row r="51">
          <cell r="A51">
            <v>5.1799999999999962</v>
          </cell>
          <cell r="B51" t="str">
            <v>MURO DE MAMPOSTERIA DE PIEDRA</v>
          </cell>
          <cell r="C51" t="str">
            <v>M3</v>
          </cell>
          <cell r="D51">
            <v>72.959999999999994</v>
          </cell>
          <cell r="E51">
            <v>200.03</v>
          </cell>
          <cell r="F51">
            <v>14594.19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  <cell r="L51">
            <v>0</v>
          </cell>
          <cell r="M51">
            <v>72.959999999999994</v>
          </cell>
          <cell r="N51">
            <v>14594.188799999998</v>
          </cell>
        </row>
        <row r="52">
          <cell r="A52">
            <v>5.1899999999999959</v>
          </cell>
          <cell r="B52" t="str">
            <v>GAVION TIPO CAJON</v>
          </cell>
          <cell r="C52" t="str">
            <v>M3</v>
          </cell>
          <cell r="D52">
            <v>1807.26</v>
          </cell>
          <cell r="E52">
            <v>127.36</v>
          </cell>
          <cell r="F52">
            <v>230172.63</v>
          </cell>
          <cell r="G52">
            <v>1091</v>
          </cell>
          <cell r="H52">
            <v>138949.76000000001</v>
          </cell>
          <cell r="J52">
            <v>0</v>
          </cell>
          <cell r="K52">
            <v>1091</v>
          </cell>
          <cell r="L52">
            <v>138949.76000000001</v>
          </cell>
          <cell r="M52">
            <v>716.26</v>
          </cell>
          <cell r="N52">
            <v>91222.873599999992</v>
          </cell>
        </row>
        <row r="53">
          <cell r="A53">
            <v>5.1999999999999957</v>
          </cell>
          <cell r="B53" t="str">
            <v>ENROCADO DE PROTECCION</v>
          </cell>
          <cell r="C53" t="str">
            <v>M3</v>
          </cell>
          <cell r="D53">
            <v>1.62</v>
          </cell>
          <cell r="E53">
            <v>76.31</v>
          </cell>
          <cell r="F53">
            <v>123.62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L53">
            <v>0</v>
          </cell>
          <cell r="M53">
            <v>1.62</v>
          </cell>
          <cell r="N53">
            <v>123.62220000000001</v>
          </cell>
        </row>
        <row r="54">
          <cell r="A54">
            <v>5.2099999999999955</v>
          </cell>
          <cell r="B54" t="str">
            <v>MATERIAL FILTRANTE</v>
          </cell>
          <cell r="C54" t="str">
            <v>M3</v>
          </cell>
          <cell r="D54">
            <v>114</v>
          </cell>
          <cell r="E54">
            <v>45.77</v>
          </cell>
          <cell r="F54">
            <v>5217.78</v>
          </cell>
          <cell r="G54">
            <v>114</v>
          </cell>
          <cell r="H54">
            <v>5217.7800000000007</v>
          </cell>
          <cell r="J54">
            <v>0</v>
          </cell>
          <cell r="K54">
            <v>114</v>
          </cell>
          <cell r="L54">
            <v>5217.7800000000007</v>
          </cell>
          <cell r="M54">
            <v>0</v>
          </cell>
          <cell r="N54">
            <v>0</v>
          </cell>
        </row>
        <row r="55">
          <cell r="A55">
            <v>5.2199999999999953</v>
          </cell>
          <cell r="B55" t="str">
            <v>DREN PVC SAP d=6"</v>
          </cell>
          <cell r="C55" t="str">
            <v>ML</v>
          </cell>
          <cell r="D55">
            <v>140</v>
          </cell>
          <cell r="E55">
            <v>42.37</v>
          </cell>
          <cell r="F55">
            <v>5931.8</v>
          </cell>
          <cell r="G55">
            <v>129.34</v>
          </cell>
          <cell r="H55">
            <v>5480.1358</v>
          </cell>
          <cell r="J55">
            <v>0</v>
          </cell>
          <cell r="K55">
            <v>129.34</v>
          </cell>
          <cell r="L55">
            <v>5480.1358</v>
          </cell>
          <cell r="M55">
            <v>10.659999999999997</v>
          </cell>
          <cell r="N55">
            <v>451.66419999999982</v>
          </cell>
        </row>
        <row r="56">
          <cell r="A56">
            <v>5.2299999999999951</v>
          </cell>
          <cell r="B56" t="str">
            <v>DREN PVC SAP d=2"</v>
          </cell>
          <cell r="C56" t="str">
            <v>ML</v>
          </cell>
          <cell r="D56">
            <v>25.74</v>
          </cell>
          <cell r="E56">
            <v>12.29</v>
          </cell>
          <cell r="F56">
            <v>316.33999999999997</v>
          </cell>
          <cell r="G56">
            <v>25.74</v>
          </cell>
          <cell r="H56">
            <v>316.34459999999996</v>
          </cell>
          <cell r="J56">
            <v>0</v>
          </cell>
          <cell r="K56">
            <v>25.74</v>
          </cell>
          <cell r="L56">
            <v>316.34459999999996</v>
          </cell>
          <cell r="M56">
            <v>0</v>
          </cell>
          <cell r="N56">
            <v>0</v>
          </cell>
        </row>
        <row r="57">
          <cell r="A57">
            <v>5.2399999999999949</v>
          </cell>
          <cell r="B57" t="str">
            <v>CODO DE PVC-SAP d=6"</v>
          </cell>
          <cell r="C57" t="str">
            <v>UND</v>
          </cell>
          <cell r="D57">
            <v>5</v>
          </cell>
          <cell r="E57">
            <v>21.47</v>
          </cell>
          <cell r="F57">
            <v>107.35</v>
          </cell>
          <cell r="G57">
            <v>5</v>
          </cell>
          <cell r="H57">
            <v>107.35</v>
          </cell>
          <cell r="J57">
            <v>0</v>
          </cell>
          <cell r="K57">
            <v>5</v>
          </cell>
          <cell r="L57">
            <v>107.35</v>
          </cell>
          <cell r="M57">
            <v>0</v>
          </cell>
          <cell r="N57">
            <v>0</v>
          </cell>
        </row>
        <row r="58">
          <cell r="G58">
            <v>0</v>
          </cell>
          <cell r="K58">
            <v>0</v>
          </cell>
        </row>
        <row r="59">
          <cell r="A59">
            <v>6</v>
          </cell>
          <cell r="B59" t="str">
            <v>SEÑALIZACION Y SEGURIDAD VIAL</v>
          </cell>
          <cell r="F59">
            <v>511901.63</v>
          </cell>
          <cell r="G59">
            <v>0</v>
          </cell>
          <cell r="H59">
            <v>27577.4964</v>
          </cell>
          <cell r="J59">
            <v>22583.46</v>
          </cell>
          <cell r="K59">
            <v>0</v>
          </cell>
          <cell r="L59">
            <v>50160.9588</v>
          </cell>
          <cell r="N59">
            <v>461740.67690000002</v>
          </cell>
        </row>
        <row r="60">
          <cell r="A60">
            <v>6.01</v>
          </cell>
          <cell r="B60" t="str">
            <v>SEÑALES PREVENTIVAS</v>
          </cell>
          <cell r="C60" t="str">
            <v>UND</v>
          </cell>
          <cell r="D60">
            <v>115</v>
          </cell>
          <cell r="E60">
            <v>553.07000000000005</v>
          </cell>
          <cell r="F60">
            <v>63603.05</v>
          </cell>
          <cell r="G60">
            <v>0</v>
          </cell>
          <cell r="H60">
            <v>0</v>
          </cell>
          <cell r="J60">
            <v>0</v>
          </cell>
          <cell r="K60">
            <v>0</v>
          </cell>
          <cell r="L60">
            <v>0</v>
          </cell>
          <cell r="M60">
            <v>115</v>
          </cell>
          <cell r="N60">
            <v>63603.05</v>
          </cell>
        </row>
        <row r="61">
          <cell r="A61">
            <v>6.02</v>
          </cell>
          <cell r="B61" t="str">
            <v>SEÑALES PREVENTIVAS (COLOCACION)</v>
          </cell>
          <cell r="C61" t="str">
            <v>UND</v>
          </cell>
          <cell r="D61">
            <v>118</v>
          </cell>
          <cell r="E61">
            <v>219.43</v>
          </cell>
          <cell r="F61">
            <v>25892.74</v>
          </cell>
          <cell r="G61">
            <v>15</v>
          </cell>
          <cell r="H61">
            <v>3291.4500000000003</v>
          </cell>
          <cell r="J61">
            <v>0</v>
          </cell>
          <cell r="K61">
            <v>15</v>
          </cell>
          <cell r="L61">
            <v>3291.4500000000003</v>
          </cell>
          <cell r="M61">
            <v>103</v>
          </cell>
          <cell r="N61">
            <v>22601.29</v>
          </cell>
        </row>
        <row r="62">
          <cell r="A62">
            <v>6.0299999999999994</v>
          </cell>
          <cell r="B62" t="str">
            <v>SEÑALES REGLAMENTARIAS (COLOCACION)</v>
          </cell>
          <cell r="C62" t="str">
            <v>UND</v>
          </cell>
          <cell r="D62">
            <v>55</v>
          </cell>
          <cell r="E62">
            <v>225.69</v>
          </cell>
          <cell r="F62">
            <v>12412.95</v>
          </cell>
          <cell r="G62">
            <v>4</v>
          </cell>
          <cell r="H62">
            <v>902.76</v>
          </cell>
          <cell r="J62">
            <v>0</v>
          </cell>
          <cell r="K62">
            <v>4</v>
          </cell>
          <cell r="L62">
            <v>902.76</v>
          </cell>
          <cell r="M62">
            <v>51</v>
          </cell>
          <cell r="N62">
            <v>11510.19</v>
          </cell>
        </row>
        <row r="63">
          <cell r="A63">
            <v>6.0399999999999991</v>
          </cell>
          <cell r="B63" t="str">
            <v>SEÑALES INFORMATIVAS (COLOCACION)</v>
          </cell>
          <cell r="C63" t="str">
            <v>M2</v>
          </cell>
          <cell r="D63">
            <v>36.68</v>
          </cell>
          <cell r="E63">
            <v>16.98</v>
          </cell>
          <cell r="F63">
            <v>622.83000000000004</v>
          </cell>
          <cell r="G63">
            <v>0</v>
          </cell>
          <cell r="H63">
            <v>0</v>
          </cell>
          <cell r="J63">
            <v>0</v>
          </cell>
          <cell r="K63">
            <v>0</v>
          </cell>
          <cell r="L63">
            <v>0</v>
          </cell>
          <cell r="M63">
            <v>36.68</v>
          </cell>
          <cell r="N63">
            <v>622.82640000000004</v>
          </cell>
        </row>
        <row r="64">
          <cell r="A64">
            <v>6.0499999999999989</v>
          </cell>
          <cell r="B64" t="str">
            <v>ESTRUCTURA DE SOPORTE DE SEÑALES Ø=3" (COLOCACION)</v>
          </cell>
          <cell r="C64" t="str">
            <v>ML</v>
          </cell>
          <cell r="D64">
            <v>107.18</v>
          </cell>
          <cell r="E64">
            <v>132.30000000000001</v>
          </cell>
          <cell r="F64">
            <v>14179.91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107.18</v>
          </cell>
          <cell r="N64">
            <v>14179.914000000002</v>
          </cell>
        </row>
        <row r="65">
          <cell r="A65">
            <v>6.0599999999999987</v>
          </cell>
          <cell r="B65" t="str">
            <v>CIMENTACION SEÑALES INFORMATIVAS</v>
          </cell>
          <cell r="C65" t="str">
            <v>M3</v>
          </cell>
          <cell r="D65">
            <v>102.58</v>
          </cell>
          <cell r="E65">
            <v>484.92</v>
          </cell>
          <cell r="F65">
            <v>49743.09</v>
          </cell>
          <cell r="G65">
            <v>5.04</v>
          </cell>
          <cell r="H65">
            <v>2443.9967999999999</v>
          </cell>
          <cell r="J65">
            <v>0</v>
          </cell>
          <cell r="K65">
            <v>5.04</v>
          </cell>
          <cell r="L65">
            <v>2443.9967999999999</v>
          </cell>
          <cell r="M65">
            <v>97.539999999999992</v>
          </cell>
          <cell r="N65">
            <v>47299.096799999999</v>
          </cell>
        </row>
        <row r="66">
          <cell r="A66">
            <v>6.0699999999999985</v>
          </cell>
          <cell r="B66" t="str">
            <v>HITOS KILOMETRICOS</v>
          </cell>
          <cell r="C66" t="str">
            <v>UND</v>
          </cell>
          <cell r="D66">
            <v>38</v>
          </cell>
          <cell r="E66">
            <v>106.23</v>
          </cell>
          <cell r="F66">
            <v>4036.74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L66">
            <v>0</v>
          </cell>
          <cell r="M66">
            <v>38</v>
          </cell>
          <cell r="N66">
            <v>4036.7400000000002</v>
          </cell>
        </row>
        <row r="67">
          <cell r="A67">
            <v>6.0799999999999983</v>
          </cell>
          <cell r="B67" t="str">
            <v>MARCAS EN EL PAVIMENTO</v>
          </cell>
          <cell r="C67" t="str">
            <v>M2</v>
          </cell>
          <cell r="D67">
            <v>10975.32</v>
          </cell>
          <cell r="E67">
            <v>10.220000000000001</v>
          </cell>
          <cell r="F67">
            <v>112167.77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L67">
            <v>0</v>
          </cell>
          <cell r="M67">
            <v>10975.32</v>
          </cell>
          <cell r="N67">
            <v>112167.77040000001</v>
          </cell>
        </row>
        <row r="68">
          <cell r="A68">
            <v>6.0899999999999981</v>
          </cell>
          <cell r="B68" t="str">
            <v>GUARDAVIA (COLOCACIÓN Y PINTURA)</v>
          </cell>
          <cell r="C68" t="str">
            <v>ML</v>
          </cell>
          <cell r="D68">
            <v>7366.42</v>
          </cell>
          <cell r="E68">
            <v>30.08</v>
          </cell>
          <cell r="F68">
            <v>221581.91</v>
          </cell>
          <cell r="G68">
            <v>696.12</v>
          </cell>
          <cell r="H68">
            <v>20939.2896</v>
          </cell>
          <cell r="I68">
            <v>750.78</v>
          </cell>
          <cell r="J68">
            <v>22583.46</v>
          </cell>
          <cell r="K68">
            <v>1446.9</v>
          </cell>
          <cell r="L68">
            <v>43522.752</v>
          </cell>
          <cell r="M68">
            <v>5919.52</v>
          </cell>
          <cell r="N68">
            <v>178059.16159999999</v>
          </cell>
        </row>
        <row r="69">
          <cell r="A69">
            <v>6.0999999999999979</v>
          </cell>
          <cell r="B69" t="str">
            <v>PINTADO DE PARAPETOS Y MUROS</v>
          </cell>
          <cell r="C69" t="str">
            <v>M2</v>
          </cell>
          <cell r="D69">
            <v>970.93</v>
          </cell>
          <cell r="E69">
            <v>7.89</v>
          </cell>
          <cell r="F69">
            <v>7660.64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970.93</v>
          </cell>
          <cell r="N69">
            <v>7660.6376999999993</v>
          </cell>
        </row>
        <row r="70">
          <cell r="G70">
            <v>0</v>
          </cell>
          <cell r="K70">
            <v>0</v>
          </cell>
        </row>
        <row r="71">
          <cell r="A71">
            <v>7</v>
          </cell>
          <cell r="B71" t="str">
            <v>IMPACTO AMBIENTAL</v>
          </cell>
          <cell r="F71">
            <v>53016.05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L71">
            <v>0</v>
          </cell>
          <cell r="N71">
            <v>53016.05</v>
          </cell>
        </row>
        <row r="72">
          <cell r="A72">
            <v>7.01</v>
          </cell>
          <cell r="B72" t="str">
            <v>COSTO AMBIENTAL</v>
          </cell>
          <cell r="C72" t="str">
            <v>GLB</v>
          </cell>
          <cell r="D72">
            <v>1</v>
          </cell>
          <cell r="E72">
            <v>53016.05</v>
          </cell>
          <cell r="F72">
            <v>53016.05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  <cell r="M72">
            <v>1</v>
          </cell>
          <cell r="N72">
            <v>53016.05</v>
          </cell>
        </row>
        <row r="73">
          <cell r="B73" t="str">
            <v>COSTO DIRECTO==&gt;</v>
          </cell>
          <cell r="F73">
            <v>7393615.5199999996</v>
          </cell>
          <cell r="H73">
            <v>3118831.5709700263</v>
          </cell>
          <cell r="J73">
            <v>67012.84</v>
          </cell>
          <cell r="L73">
            <v>3185844.41</v>
          </cell>
          <cell r="N73">
            <v>4207771.1154299742</v>
          </cell>
        </row>
        <row r="74">
          <cell r="B74" t="str">
            <v>COSTOS INDIRECTOS==&gt;</v>
          </cell>
          <cell r="D74">
            <v>0.10879944160255713</v>
          </cell>
          <cell r="F74">
            <v>804421.24</v>
          </cell>
          <cell r="H74">
            <v>339327.13</v>
          </cell>
          <cell r="J74">
            <v>7290.96</v>
          </cell>
          <cell r="L74">
            <v>346618.09</v>
          </cell>
          <cell r="N74">
            <v>457803.15</v>
          </cell>
        </row>
        <row r="75">
          <cell r="B75" t="str">
            <v>Gastos Generales por Cuneta Revestida de Concreto==&gt;</v>
          </cell>
          <cell r="D75">
            <v>9870.73</v>
          </cell>
          <cell r="E75">
            <v>45.47</v>
          </cell>
          <cell r="G75">
            <v>9955.42</v>
          </cell>
          <cell r="H75">
            <v>49250.559999999998</v>
          </cell>
          <cell r="I75">
            <v>422.76</v>
          </cell>
          <cell r="J75">
            <v>2091.44</v>
          </cell>
          <cell r="K75">
            <v>10378.18</v>
          </cell>
          <cell r="L75">
            <v>51342</v>
          </cell>
        </row>
        <row r="76">
          <cell r="B76" t="str">
            <v>TOTAL VALORIZADO==&gt;</v>
          </cell>
          <cell r="F76">
            <v>8198036.7599999998</v>
          </cell>
          <cell r="H76">
            <v>3507409.2609700263</v>
          </cell>
          <cell r="J76">
            <v>76395.240000000005</v>
          </cell>
          <cell r="L76">
            <v>3583804.5</v>
          </cell>
          <cell r="N76">
            <v>4665574.2654299745</v>
          </cell>
        </row>
        <row r="77">
          <cell r="B77" t="str">
            <v>PORCENTAJE DE AVANCE VALORIZADO==&gt;</v>
          </cell>
          <cell r="H77">
            <v>0.42783526881502132</v>
          </cell>
          <cell r="J77">
            <v>9.3187237672254612E-3</v>
          </cell>
          <cell r="L77">
            <v>0.43715399246392256</v>
          </cell>
          <cell r="N77">
            <v>0.5691087271277343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TMC 292+426 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 Resumen de Valorizaciones"/>
      <sheetName val="16 Liquidación"/>
      <sheetName val="17 Valorización"/>
      <sheetName val="18 Cálculo de Reintegro"/>
      <sheetName val="19 Amort. Adel. en Efectivo"/>
      <sheetName val="20 Cuadro Resumen Amor.Ded Mat"/>
      <sheetName val="21 Amort.Adel.Mat."/>
      <sheetName val="22 Deducc. que no Corresp.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ta 2"/>
      <sheetName val="Flujo Caja"/>
      <sheetName val="Costo vs Venta"/>
      <sheetName val="RE"/>
      <sheetName val="RO"/>
      <sheetName val="Materiales"/>
      <sheetName val="Mano Obra"/>
      <sheetName val="Equipo"/>
      <sheetName val="Vehículo"/>
      <sheetName val="Subcontratos"/>
      <sheetName val="Supervision"/>
      <sheetName val="Gtos Gen"/>
      <sheetName val="VTA 1"/>
      <sheetName val="VTA 2"/>
      <sheetName val="FASE A"/>
      <sheetName val="FASE XAA"/>
      <sheetName val="FASE XB"/>
      <sheetName val="FASE CA"/>
      <sheetName val="FASE CABAD"/>
      <sheetName val="FASE CABAG"/>
      <sheetName val="FASE CABBE"/>
      <sheetName val="FASE CABBG"/>
      <sheetName val="FASE CB"/>
      <sheetName val="FASE CE"/>
      <sheetName val="FASE CF"/>
      <sheetName val="FASE CFBCA"/>
      <sheetName val="FASE CFBCD"/>
      <sheetName val="FASE CFBCE"/>
      <sheetName val="FASE CFBCG"/>
      <sheetName val="FASE GDG"/>
      <sheetName val="FASE XM"/>
      <sheetName val="FASE XJA"/>
      <sheetName val="FASE XLL"/>
      <sheetName val="FASE XK"/>
      <sheetName val="FASE XHA"/>
      <sheetName val="GG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>
        <row r="9">
          <cell r="C9" t="str">
            <v>TRABAJOS PRELIMINARES</v>
          </cell>
        </row>
        <row r="10">
          <cell r="C10" t="str">
            <v>Teodolito (Cosapi)</v>
          </cell>
          <cell r="D10" t="str">
            <v>D-M</v>
          </cell>
          <cell r="G10">
            <v>120</v>
          </cell>
          <cell r="O10">
            <v>120</v>
          </cell>
          <cell r="P10">
            <v>120</v>
          </cell>
          <cell r="Q10">
            <v>700</v>
          </cell>
        </row>
        <row r="11">
          <cell r="D11" t="str">
            <v>S/.</v>
          </cell>
          <cell r="E11">
            <v>0</v>
          </cell>
          <cell r="G11">
            <v>4164.3207499999999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4164.3207499999999</v>
          </cell>
          <cell r="P11">
            <v>4164.3207499999999</v>
          </cell>
          <cell r="Q11">
            <v>2626.3440037800001</v>
          </cell>
        </row>
        <row r="13">
          <cell r="C13" t="str">
            <v>Teodolito (Cosapi)</v>
          </cell>
          <cell r="D13" t="str">
            <v>D-M</v>
          </cell>
          <cell r="G13">
            <v>112</v>
          </cell>
          <cell r="O13">
            <v>112</v>
          </cell>
          <cell r="P13">
            <v>112</v>
          </cell>
        </row>
        <row r="14">
          <cell r="D14" t="str">
            <v>S/.</v>
          </cell>
          <cell r="E14">
            <v>0</v>
          </cell>
          <cell r="G14">
            <v>3773.9785500000007</v>
          </cell>
          <cell r="H14">
            <v>0</v>
          </cell>
          <cell r="I14">
            <v>0</v>
          </cell>
          <cell r="O14">
            <v>3773.9785500000007</v>
          </cell>
          <cell r="P14">
            <v>3773.9785500000007</v>
          </cell>
        </row>
        <row r="16">
          <cell r="C16" t="str">
            <v>Teodolito Pentax (Cosapi)</v>
          </cell>
          <cell r="D16" t="str">
            <v>D-M</v>
          </cell>
          <cell r="G16">
            <v>46</v>
          </cell>
          <cell r="O16">
            <v>46</v>
          </cell>
          <cell r="P16">
            <v>46</v>
          </cell>
        </row>
        <row r="17">
          <cell r="D17" t="str">
            <v>S/.</v>
          </cell>
          <cell r="E17">
            <v>0</v>
          </cell>
          <cell r="G17">
            <v>1550.2228500000001</v>
          </cell>
          <cell r="H17">
            <v>0</v>
          </cell>
          <cell r="O17">
            <v>1550.2228500000001</v>
          </cell>
          <cell r="P17">
            <v>1550.2228500000001</v>
          </cell>
        </row>
        <row r="19">
          <cell r="C19" t="str">
            <v>Teodolito Electron Nikkon (Cosapi)</v>
          </cell>
          <cell r="D19" t="str">
            <v>D-M</v>
          </cell>
          <cell r="G19">
            <v>101</v>
          </cell>
          <cell r="O19">
            <v>101</v>
          </cell>
          <cell r="P19">
            <v>101</v>
          </cell>
        </row>
        <row r="20">
          <cell r="D20" t="str">
            <v>S/.</v>
          </cell>
          <cell r="E20">
            <v>0</v>
          </cell>
          <cell r="G20">
            <v>3403.2571000000003</v>
          </cell>
          <cell r="H20">
            <v>0</v>
          </cell>
          <cell r="I20">
            <v>0</v>
          </cell>
          <cell r="O20">
            <v>3403.2571000000003</v>
          </cell>
          <cell r="P20">
            <v>3403.2571000000003</v>
          </cell>
        </row>
        <row r="22">
          <cell r="C22" t="str">
            <v>Teodolito Adicional 2 (Cosapi)</v>
          </cell>
          <cell r="D22" t="str">
            <v>D-M</v>
          </cell>
          <cell r="G22">
            <v>0</v>
          </cell>
          <cell r="O22">
            <v>0</v>
          </cell>
          <cell r="P22">
            <v>0</v>
          </cell>
        </row>
        <row r="23">
          <cell r="D23" t="str">
            <v>S/.</v>
          </cell>
          <cell r="E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O23">
            <v>0</v>
          </cell>
          <cell r="P23">
            <v>0</v>
          </cell>
        </row>
        <row r="25">
          <cell r="C25" t="str">
            <v>Nivel Automatico Pentax AFL-280 (Cosapi)</v>
          </cell>
          <cell r="D25" t="str">
            <v>D-M</v>
          </cell>
          <cell r="G25">
            <v>234</v>
          </cell>
          <cell r="O25">
            <v>234</v>
          </cell>
          <cell r="P25">
            <v>234</v>
          </cell>
          <cell r="Q25">
            <v>700</v>
          </cell>
        </row>
        <row r="26">
          <cell r="D26" t="str">
            <v>S/.</v>
          </cell>
          <cell r="E26">
            <v>0</v>
          </cell>
          <cell r="G26">
            <v>1767.0884000000001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1767.0884000000001</v>
          </cell>
          <cell r="P26">
            <v>1767.0884000000001</v>
          </cell>
          <cell r="Q26">
            <v>826.81200119000005</v>
          </cell>
        </row>
        <row r="28">
          <cell r="C28" t="str">
            <v>Nivel Automatico Pentax AL-270 (Cosapi)</v>
          </cell>
          <cell r="D28" t="str">
            <v>D-M</v>
          </cell>
          <cell r="G28">
            <v>96</v>
          </cell>
          <cell r="O28">
            <v>96</v>
          </cell>
          <cell r="P28">
            <v>96</v>
          </cell>
        </row>
        <row r="29">
          <cell r="D29" t="str">
            <v>S/.</v>
          </cell>
          <cell r="E29">
            <v>0</v>
          </cell>
          <cell r="G29">
            <v>595.57871999999998</v>
          </cell>
          <cell r="H29">
            <v>0</v>
          </cell>
          <cell r="I29">
            <v>0</v>
          </cell>
          <cell r="O29">
            <v>595.57871999999998</v>
          </cell>
          <cell r="P29">
            <v>595.57871999999998</v>
          </cell>
        </row>
        <row r="31">
          <cell r="C31" t="str">
            <v>Nivel Automatico Pentax (Cosapi)</v>
          </cell>
          <cell r="D31" t="str">
            <v>D-M</v>
          </cell>
          <cell r="G31">
            <v>101</v>
          </cell>
          <cell r="O31">
            <v>101</v>
          </cell>
          <cell r="P31">
            <v>101</v>
          </cell>
        </row>
        <row r="32">
          <cell r="D32" t="str">
            <v>S/.</v>
          </cell>
          <cell r="E32">
            <v>0</v>
          </cell>
          <cell r="G32">
            <v>627.19712000000004</v>
          </cell>
          <cell r="H32">
            <v>0</v>
          </cell>
          <cell r="I32">
            <v>0</v>
          </cell>
          <cell r="O32">
            <v>627.19712000000004</v>
          </cell>
          <cell r="P32">
            <v>627.19712000000004</v>
          </cell>
        </row>
        <row r="34">
          <cell r="C34" t="str">
            <v>Nivel Para Construccion Civil M G Adicional 2 (Cosapi)</v>
          </cell>
          <cell r="D34" t="str">
            <v>D-M</v>
          </cell>
          <cell r="F34">
            <v>0</v>
          </cell>
          <cell r="G34">
            <v>0</v>
          </cell>
          <cell r="O34">
            <v>0</v>
          </cell>
          <cell r="P34">
            <v>0</v>
          </cell>
        </row>
        <row r="35">
          <cell r="D35" t="str">
            <v>S/.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O35">
            <v>0</v>
          </cell>
          <cell r="P35">
            <v>0</v>
          </cell>
        </row>
        <row r="37">
          <cell r="C37" t="str">
            <v>Mira Plegable de madera Nedo (Cosapi)</v>
          </cell>
          <cell r="D37" t="str">
            <v>D-M</v>
          </cell>
          <cell r="G37">
            <v>11</v>
          </cell>
          <cell r="O37">
            <v>11</v>
          </cell>
          <cell r="P37">
            <v>11</v>
          </cell>
        </row>
        <row r="38">
          <cell r="D38" t="str">
            <v>S/.</v>
          </cell>
          <cell r="F38">
            <v>0</v>
          </cell>
          <cell r="G38">
            <v>110</v>
          </cell>
          <cell r="O38">
            <v>110</v>
          </cell>
          <cell r="P38">
            <v>110</v>
          </cell>
        </row>
        <row r="40">
          <cell r="C40" t="str">
            <v>Mira Plegable Nedo (Cosapi)</v>
          </cell>
          <cell r="D40" t="str">
            <v>D-M</v>
          </cell>
          <cell r="G40">
            <v>17</v>
          </cell>
          <cell r="O40">
            <v>17</v>
          </cell>
          <cell r="P40">
            <v>17</v>
          </cell>
        </row>
        <row r="41">
          <cell r="D41" t="str">
            <v>S/.</v>
          </cell>
          <cell r="E41">
            <v>0</v>
          </cell>
          <cell r="F41">
            <v>0</v>
          </cell>
          <cell r="G41">
            <v>170</v>
          </cell>
          <cell r="H41">
            <v>0</v>
          </cell>
          <cell r="I41">
            <v>0</v>
          </cell>
          <cell r="O41">
            <v>170</v>
          </cell>
          <cell r="P41">
            <v>170</v>
          </cell>
        </row>
        <row r="43">
          <cell r="C43" t="str">
            <v>Mira Plegable de 4 mts (Cosapi)</v>
          </cell>
          <cell r="D43" t="str">
            <v>D-M</v>
          </cell>
          <cell r="G43">
            <v>101</v>
          </cell>
          <cell r="O43">
            <v>101</v>
          </cell>
          <cell r="P43">
            <v>101</v>
          </cell>
        </row>
        <row r="44">
          <cell r="D44" t="str">
            <v>S/.</v>
          </cell>
          <cell r="E44">
            <v>0</v>
          </cell>
          <cell r="G44">
            <v>1010</v>
          </cell>
          <cell r="H44">
            <v>0</v>
          </cell>
          <cell r="I44">
            <v>0</v>
          </cell>
          <cell r="O44">
            <v>1010</v>
          </cell>
          <cell r="P44">
            <v>1010</v>
          </cell>
        </row>
        <row r="46">
          <cell r="C46" t="str">
            <v xml:space="preserve">Escalera Telescopica de 24 (Cosapi) </v>
          </cell>
          <cell r="D46" t="str">
            <v>D-M</v>
          </cell>
          <cell r="G46">
            <v>142</v>
          </cell>
          <cell r="O46">
            <v>142</v>
          </cell>
          <cell r="P46">
            <v>142</v>
          </cell>
        </row>
        <row r="47">
          <cell r="D47" t="str">
            <v>S/</v>
          </cell>
          <cell r="E47">
            <v>0</v>
          </cell>
          <cell r="G47">
            <v>626.1542310000001</v>
          </cell>
          <cell r="H47">
            <v>0</v>
          </cell>
          <cell r="I47">
            <v>0</v>
          </cell>
          <cell r="J47">
            <v>0</v>
          </cell>
          <cell r="O47">
            <v>626.1542310000001</v>
          </cell>
          <cell r="P47">
            <v>626.1542310000001</v>
          </cell>
        </row>
        <row r="49">
          <cell r="C49" t="str">
            <v>Escalera Telescopica (Cosapi)</v>
          </cell>
          <cell r="D49" t="str">
            <v>D-M</v>
          </cell>
          <cell r="G49">
            <v>142</v>
          </cell>
          <cell r="O49">
            <v>142</v>
          </cell>
          <cell r="P49">
            <v>142</v>
          </cell>
        </row>
        <row r="50">
          <cell r="D50" t="str">
            <v>S/</v>
          </cell>
          <cell r="E50">
            <v>0</v>
          </cell>
          <cell r="G50">
            <v>626.1542310000001</v>
          </cell>
          <cell r="H50">
            <v>0</v>
          </cell>
          <cell r="I50">
            <v>0</v>
          </cell>
          <cell r="J50">
            <v>0</v>
          </cell>
          <cell r="O50">
            <v>626.1542310000001</v>
          </cell>
          <cell r="P50">
            <v>626.1542310000001</v>
          </cell>
        </row>
        <row r="52">
          <cell r="C52" t="str">
            <v>Escalera Telescopica (Cosapi)</v>
          </cell>
          <cell r="D52" t="str">
            <v>D-M</v>
          </cell>
          <cell r="G52">
            <v>142</v>
          </cell>
          <cell r="O52">
            <v>142</v>
          </cell>
          <cell r="P52">
            <v>142</v>
          </cell>
        </row>
        <row r="53">
          <cell r="D53" t="str">
            <v>S/</v>
          </cell>
          <cell r="E53">
            <v>0</v>
          </cell>
          <cell r="G53">
            <v>626.1542310000001</v>
          </cell>
          <cell r="H53">
            <v>0</v>
          </cell>
          <cell r="I53">
            <v>0</v>
          </cell>
          <cell r="J53">
            <v>0</v>
          </cell>
          <cell r="O53">
            <v>626.1542310000001</v>
          </cell>
          <cell r="P53">
            <v>626.1542310000001</v>
          </cell>
        </row>
        <row r="55">
          <cell r="C55" t="str">
            <v>Tablero Electronico para toma fu (Cosapi)</v>
          </cell>
          <cell r="D55" t="str">
            <v>D-M</v>
          </cell>
          <cell r="G55">
            <v>130</v>
          </cell>
          <cell r="I55">
            <v>0</v>
          </cell>
          <cell r="J55">
            <v>0</v>
          </cell>
          <cell r="O55">
            <v>130</v>
          </cell>
          <cell r="P55">
            <v>130</v>
          </cell>
        </row>
        <row r="56">
          <cell r="D56" t="str">
            <v>S/</v>
          </cell>
          <cell r="E56">
            <v>0</v>
          </cell>
          <cell r="G56">
            <v>1076.3807999999999</v>
          </cell>
          <cell r="H56">
            <v>0</v>
          </cell>
          <cell r="O56">
            <v>1076.3807999999999</v>
          </cell>
          <cell r="P56">
            <v>1076.3807999999999</v>
          </cell>
        </row>
        <row r="58">
          <cell r="C58" t="str">
            <v>Tablero Electronico para toma fu (Cosapi)</v>
          </cell>
          <cell r="D58" t="str">
            <v>D-M</v>
          </cell>
          <cell r="G58">
            <v>10</v>
          </cell>
          <cell r="O58">
            <v>10</v>
          </cell>
          <cell r="P58">
            <v>10</v>
          </cell>
        </row>
        <row r="59">
          <cell r="D59" t="str">
            <v>S/</v>
          </cell>
          <cell r="E59">
            <v>0</v>
          </cell>
          <cell r="G59">
            <v>82.766933333333341</v>
          </cell>
          <cell r="H59">
            <v>0</v>
          </cell>
          <cell r="I59">
            <v>0</v>
          </cell>
          <cell r="O59">
            <v>82.766933333333341</v>
          </cell>
          <cell r="P59">
            <v>82.766933333333341</v>
          </cell>
        </row>
        <row r="61">
          <cell r="C61" t="str">
            <v>Tablero Electronico para toma fu (Cosapi)</v>
          </cell>
          <cell r="D61" t="str">
            <v>D-M</v>
          </cell>
          <cell r="G61">
            <v>114</v>
          </cell>
          <cell r="O61">
            <v>114</v>
          </cell>
          <cell r="P61">
            <v>114</v>
          </cell>
        </row>
        <row r="62">
          <cell r="D62" t="str">
            <v>S/</v>
          </cell>
          <cell r="E62">
            <v>0</v>
          </cell>
          <cell r="G62">
            <v>943.85983999999996</v>
          </cell>
          <cell r="H62">
            <v>0</v>
          </cell>
          <cell r="I62">
            <v>0</v>
          </cell>
          <cell r="O62">
            <v>943.85983999999996</v>
          </cell>
          <cell r="P62">
            <v>943.85983999999996</v>
          </cell>
        </row>
        <row r="64">
          <cell r="C64" t="str">
            <v>Tablero Electronico para toma fu (Cosapi)</v>
          </cell>
          <cell r="D64" t="str">
            <v>D-M</v>
          </cell>
          <cell r="G64">
            <v>99</v>
          </cell>
          <cell r="O64">
            <v>99</v>
          </cell>
          <cell r="P64">
            <v>99</v>
          </cell>
        </row>
        <row r="65">
          <cell r="D65" t="str">
            <v>S/</v>
          </cell>
          <cell r="E65">
            <v>0</v>
          </cell>
          <cell r="G65">
            <v>819.70943999999997</v>
          </cell>
          <cell r="H65">
            <v>0</v>
          </cell>
          <cell r="I65">
            <v>0</v>
          </cell>
          <cell r="O65">
            <v>819.70943999999997</v>
          </cell>
          <cell r="P65">
            <v>819.70943999999997</v>
          </cell>
        </row>
        <row r="67">
          <cell r="C67" t="str">
            <v>Tablero Electronico para toma fu (Cosapi)</v>
          </cell>
          <cell r="D67" t="str">
            <v>D-M</v>
          </cell>
          <cell r="G67">
            <v>99</v>
          </cell>
          <cell r="O67">
            <v>99</v>
          </cell>
          <cell r="P67">
            <v>99</v>
          </cell>
        </row>
        <row r="68">
          <cell r="D68" t="str">
            <v>S/</v>
          </cell>
          <cell r="E68">
            <v>0</v>
          </cell>
          <cell r="G68">
            <v>819.70943999999997</v>
          </cell>
          <cell r="H68">
            <v>0</v>
          </cell>
          <cell r="I68">
            <v>0</v>
          </cell>
          <cell r="O68">
            <v>819.70943999999997</v>
          </cell>
          <cell r="P68">
            <v>819.70943999999997</v>
          </cell>
        </row>
        <row r="70">
          <cell r="C70" t="str">
            <v>Teodolito Alquiler (Farfan)</v>
          </cell>
          <cell r="D70" t="str">
            <v>GLB</v>
          </cell>
          <cell r="G70">
            <v>0</v>
          </cell>
          <cell r="O70">
            <v>0</v>
          </cell>
          <cell r="P70">
            <v>0</v>
          </cell>
        </row>
        <row r="71">
          <cell r="D71" t="str">
            <v>S/</v>
          </cell>
          <cell r="G71">
            <v>2002.59</v>
          </cell>
          <cell r="O71">
            <v>2002.59</v>
          </cell>
          <cell r="P71">
            <v>2002.59</v>
          </cell>
        </row>
        <row r="73">
          <cell r="C73" t="str">
            <v>Otros Equipos</v>
          </cell>
          <cell r="D73" t="str">
            <v>glb</v>
          </cell>
          <cell r="G73">
            <v>0</v>
          </cell>
          <cell r="O73">
            <v>0</v>
          </cell>
          <cell r="P73">
            <v>0</v>
          </cell>
          <cell r="Q73">
            <v>1</v>
          </cell>
        </row>
        <row r="74">
          <cell r="D74" t="str">
            <v>S/.</v>
          </cell>
          <cell r="G74">
            <v>19062.849999999999</v>
          </cell>
          <cell r="O74">
            <v>19062.849999999999</v>
          </cell>
          <cell r="P74">
            <v>19062.849999999999</v>
          </cell>
          <cell r="Q74">
            <v>1068.56766153795</v>
          </cell>
        </row>
        <row r="75">
          <cell r="E75">
            <v>0</v>
          </cell>
          <cell r="F75">
            <v>0</v>
          </cell>
          <cell r="G75">
            <v>43857.972636333332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43857.972636333332</v>
          </cell>
          <cell r="P75">
            <v>43857.972636333332</v>
          </cell>
          <cell r="Q75">
            <v>4521.7236665079499</v>
          </cell>
        </row>
        <row r="77">
          <cell r="C77" t="str">
            <v>DEMOLICIONES</v>
          </cell>
        </row>
        <row r="78">
          <cell r="C78" t="str">
            <v>Martillo rompepavimento (Cosapi)</v>
          </cell>
          <cell r="D78" t="str">
            <v>D-M</v>
          </cell>
          <cell r="G78">
            <v>51</v>
          </cell>
          <cell r="O78">
            <v>51</v>
          </cell>
          <cell r="P78">
            <v>51</v>
          </cell>
        </row>
        <row r="79">
          <cell r="D79" t="str">
            <v>S/</v>
          </cell>
          <cell r="E79">
            <v>0</v>
          </cell>
          <cell r="F79">
            <v>0</v>
          </cell>
          <cell r="G79">
            <v>1022.6616399999998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1022.6616399999998</v>
          </cell>
          <cell r="P79">
            <v>1022.6616399999998</v>
          </cell>
        </row>
        <row r="81">
          <cell r="C81" t="str">
            <v>Equipo de Sostenimiento (Acrow)</v>
          </cell>
          <cell r="D81" t="str">
            <v>D-M</v>
          </cell>
          <cell r="G81">
            <v>0</v>
          </cell>
          <cell r="O81">
            <v>0</v>
          </cell>
          <cell r="P81">
            <v>0</v>
          </cell>
        </row>
        <row r="82">
          <cell r="D82" t="str">
            <v>S/</v>
          </cell>
          <cell r="G82">
            <v>34481.35</v>
          </cell>
          <cell r="O82">
            <v>34481.35</v>
          </cell>
          <cell r="P82">
            <v>34481.35</v>
          </cell>
        </row>
        <row r="84">
          <cell r="C84" t="str">
            <v>Equipo de Sostenimiento (Acrow - Cines)</v>
          </cell>
          <cell r="D84" t="str">
            <v>D-M</v>
          </cell>
          <cell r="G84">
            <v>0</v>
          </cell>
          <cell r="O84">
            <v>0</v>
          </cell>
          <cell r="P84">
            <v>0</v>
          </cell>
        </row>
        <row r="85">
          <cell r="D85" t="str">
            <v>S/</v>
          </cell>
          <cell r="G85">
            <v>4064.17</v>
          </cell>
          <cell r="O85">
            <v>4064.17</v>
          </cell>
          <cell r="P85">
            <v>4064.17</v>
          </cell>
        </row>
        <row r="87">
          <cell r="C87" t="str">
            <v>Camión Grua Hiab 6 ton, carroc. Plataforma (Cosapi)</v>
          </cell>
          <cell r="D87" t="str">
            <v>H-M</v>
          </cell>
          <cell r="G87">
            <v>5.2</v>
          </cell>
          <cell r="O87">
            <v>5.2</v>
          </cell>
          <cell r="P87">
            <v>5.2</v>
          </cell>
        </row>
        <row r="88">
          <cell r="D88" t="str">
            <v>S/</v>
          </cell>
          <cell r="E88">
            <v>0</v>
          </cell>
          <cell r="G88">
            <v>2439.21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2439.21</v>
          </cell>
          <cell r="P88">
            <v>2439.21</v>
          </cell>
        </row>
        <row r="90">
          <cell r="C90" t="str">
            <v>Torna Hilti Mod TE-74-000987</v>
          </cell>
          <cell r="D90" t="str">
            <v>D-M</v>
          </cell>
          <cell r="G90">
            <v>138</v>
          </cell>
          <cell r="O90">
            <v>138</v>
          </cell>
          <cell r="P90">
            <v>138</v>
          </cell>
        </row>
        <row r="91">
          <cell r="D91" t="str">
            <v>S/</v>
          </cell>
          <cell r="E91">
            <v>0</v>
          </cell>
          <cell r="G91">
            <v>905.20844700000009</v>
          </cell>
          <cell r="H91">
            <v>0</v>
          </cell>
          <cell r="I91">
            <v>0</v>
          </cell>
          <cell r="O91">
            <v>905.20844700000009</v>
          </cell>
          <cell r="P91">
            <v>905.20844700000009</v>
          </cell>
        </row>
        <row r="93">
          <cell r="C93" t="str">
            <v>Torna Hilti Mod TE-74-000987</v>
          </cell>
          <cell r="D93" t="str">
            <v>D-M</v>
          </cell>
          <cell r="G93">
            <v>138</v>
          </cell>
          <cell r="O93">
            <v>138</v>
          </cell>
          <cell r="P93">
            <v>138</v>
          </cell>
        </row>
        <row r="94">
          <cell r="D94" t="str">
            <v>S/</v>
          </cell>
          <cell r="E94">
            <v>0</v>
          </cell>
          <cell r="G94">
            <v>905.20844700000009</v>
          </cell>
          <cell r="H94">
            <v>0</v>
          </cell>
          <cell r="I94">
            <v>0</v>
          </cell>
          <cell r="O94">
            <v>905.20844700000009</v>
          </cell>
          <cell r="P94">
            <v>905.20844700000009</v>
          </cell>
        </row>
        <row r="96">
          <cell r="C96" t="str">
            <v>Torna Hilti Mod TE-74-000987</v>
          </cell>
          <cell r="D96" t="str">
            <v>D-M</v>
          </cell>
          <cell r="G96">
            <v>138</v>
          </cell>
          <cell r="O96">
            <v>138</v>
          </cell>
          <cell r="P96">
            <v>138</v>
          </cell>
        </row>
        <row r="97">
          <cell r="D97" t="str">
            <v>S/</v>
          </cell>
          <cell r="E97">
            <v>0</v>
          </cell>
          <cell r="G97">
            <v>905.20844700000009</v>
          </cell>
          <cell r="H97">
            <v>0</v>
          </cell>
          <cell r="I97">
            <v>0</v>
          </cell>
          <cell r="O97">
            <v>905.20844700000009</v>
          </cell>
          <cell r="P97">
            <v>905.20844700000009</v>
          </cell>
        </row>
        <row r="99">
          <cell r="C99" t="str">
            <v>Torna Hilti Mod TE-74-000987</v>
          </cell>
          <cell r="D99" t="str">
            <v>D-M</v>
          </cell>
          <cell r="G99">
            <v>138</v>
          </cell>
          <cell r="O99">
            <v>138</v>
          </cell>
          <cell r="P99">
            <v>138</v>
          </cell>
        </row>
        <row r="100">
          <cell r="D100" t="str">
            <v>S/</v>
          </cell>
          <cell r="E100">
            <v>0</v>
          </cell>
          <cell r="G100">
            <v>905.20844700000009</v>
          </cell>
          <cell r="H100">
            <v>0</v>
          </cell>
          <cell r="I100">
            <v>0</v>
          </cell>
          <cell r="O100">
            <v>905.20844700000009</v>
          </cell>
          <cell r="P100">
            <v>905.20844700000009</v>
          </cell>
        </row>
        <row r="102">
          <cell r="C102" t="str">
            <v>Compresora Escaam (Alquiler)</v>
          </cell>
          <cell r="D102" t="str">
            <v>GLB</v>
          </cell>
          <cell r="G102">
            <v>0</v>
          </cell>
          <cell r="O102">
            <v>0</v>
          </cell>
          <cell r="P102">
            <v>0</v>
          </cell>
        </row>
        <row r="103">
          <cell r="D103" t="str">
            <v>S/</v>
          </cell>
          <cell r="G103">
            <v>14980.69</v>
          </cell>
          <cell r="O103">
            <v>14980.69</v>
          </cell>
          <cell r="P103">
            <v>14980.69</v>
          </cell>
        </row>
        <row r="105">
          <cell r="C105" t="str">
            <v>Taladro Neumatico (Alquiler Kenko)</v>
          </cell>
          <cell r="D105" t="str">
            <v>GLB</v>
          </cell>
          <cell r="G105">
            <v>1</v>
          </cell>
          <cell r="O105">
            <v>1</v>
          </cell>
          <cell r="P105">
            <v>1</v>
          </cell>
        </row>
        <row r="106">
          <cell r="D106" t="str">
            <v>S/</v>
          </cell>
          <cell r="G106">
            <v>4628.07</v>
          </cell>
          <cell r="O106">
            <v>4628.07</v>
          </cell>
          <cell r="P106">
            <v>4628.07</v>
          </cell>
        </row>
        <row r="108">
          <cell r="C108" t="str">
            <v>Telurimetro (Alquiler)</v>
          </cell>
          <cell r="D108" t="str">
            <v>GLB</v>
          </cell>
          <cell r="G108">
            <v>0</v>
          </cell>
          <cell r="O108">
            <v>0</v>
          </cell>
          <cell r="P108">
            <v>0</v>
          </cell>
        </row>
        <row r="109">
          <cell r="D109" t="str">
            <v>S/</v>
          </cell>
          <cell r="G109">
            <v>59.88</v>
          </cell>
          <cell r="O109">
            <v>59.88</v>
          </cell>
          <cell r="P109">
            <v>59.88</v>
          </cell>
        </row>
        <row r="111">
          <cell r="C111" t="str">
            <v>Elevador de Concreto Setro M</v>
          </cell>
          <cell r="D111" t="str">
            <v>D-M</v>
          </cell>
          <cell r="G111">
            <v>66</v>
          </cell>
          <cell r="O111">
            <v>66</v>
          </cell>
          <cell r="P111">
            <v>66</v>
          </cell>
        </row>
        <row r="112">
          <cell r="D112" t="str">
            <v>S/</v>
          </cell>
          <cell r="E112">
            <v>0</v>
          </cell>
          <cell r="G112">
            <v>1655.2817280000002</v>
          </cell>
          <cell r="H112">
            <v>0</v>
          </cell>
          <cell r="O112">
            <v>1655.2817280000002</v>
          </cell>
          <cell r="P112">
            <v>1655.2817280000002</v>
          </cell>
        </row>
        <row r="114">
          <cell r="C114" t="str">
            <v>Elevador de Concreto Setro M</v>
          </cell>
          <cell r="D114" t="str">
            <v>D-M</v>
          </cell>
          <cell r="G114">
            <v>26</v>
          </cell>
          <cell r="O114">
            <v>26</v>
          </cell>
          <cell r="P114">
            <v>26</v>
          </cell>
        </row>
        <row r="115">
          <cell r="D115" t="str">
            <v>S/</v>
          </cell>
          <cell r="E115">
            <v>0</v>
          </cell>
          <cell r="G115">
            <v>653.11334399999998</v>
          </cell>
          <cell r="H115">
            <v>0</v>
          </cell>
          <cell r="O115">
            <v>653.11334399999998</v>
          </cell>
          <cell r="P115">
            <v>653.11334399999998</v>
          </cell>
        </row>
        <row r="117">
          <cell r="C117" t="str">
            <v>Motoperforadora A.C. Pionjar</v>
          </cell>
          <cell r="D117" t="str">
            <v>D-M</v>
          </cell>
          <cell r="G117">
            <v>110</v>
          </cell>
          <cell r="O117">
            <v>110</v>
          </cell>
          <cell r="P117">
            <v>110</v>
          </cell>
        </row>
        <row r="118">
          <cell r="D118" t="str">
            <v>S/</v>
          </cell>
          <cell r="E118">
            <v>0</v>
          </cell>
          <cell r="G118">
            <v>8531.2039999999997</v>
          </cell>
          <cell r="H118">
            <v>0</v>
          </cell>
          <cell r="O118">
            <v>8531.2039999999997</v>
          </cell>
          <cell r="P118">
            <v>8531.2039999999997</v>
          </cell>
        </row>
        <row r="120">
          <cell r="C120" t="str">
            <v>Alquiler de Torna eléctrica (Remanel)</v>
          </cell>
          <cell r="D120" t="str">
            <v>glb</v>
          </cell>
          <cell r="G120">
            <v>0</v>
          </cell>
          <cell r="O120">
            <v>0</v>
          </cell>
          <cell r="P120">
            <v>0</v>
          </cell>
        </row>
        <row r="121">
          <cell r="D121" t="str">
            <v>S/</v>
          </cell>
          <cell r="G121">
            <v>846.6</v>
          </cell>
          <cell r="O121">
            <v>846.6</v>
          </cell>
          <cell r="P121">
            <v>846.6</v>
          </cell>
        </row>
        <row r="123">
          <cell r="C123" t="str">
            <v>Martillo Hidráulico (Demoliciones)</v>
          </cell>
          <cell r="D123" t="str">
            <v>glb</v>
          </cell>
          <cell r="G123">
            <v>1</v>
          </cell>
          <cell r="O123">
            <v>1</v>
          </cell>
          <cell r="P123">
            <v>1</v>
          </cell>
          <cell r="Q123">
            <v>0</v>
          </cell>
        </row>
        <row r="124">
          <cell r="D124" t="str">
            <v>S/</v>
          </cell>
          <cell r="G124">
            <v>922.14</v>
          </cell>
          <cell r="O124">
            <v>922.14</v>
          </cell>
          <cell r="P124">
            <v>922.14</v>
          </cell>
          <cell r="Q124">
            <v>0</v>
          </cell>
        </row>
        <row r="125">
          <cell r="E125">
            <v>0</v>
          </cell>
          <cell r="F125">
            <v>0</v>
          </cell>
          <cell r="G125">
            <v>77905.204499999993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77905.204499999993</v>
          </cell>
          <cell r="P125">
            <v>77905.204499999993</v>
          </cell>
          <cell r="Q125">
            <v>0</v>
          </cell>
        </row>
        <row r="127">
          <cell r="C127" t="str">
            <v>MOVIMIENTO DE TIERRAS (Rellenos)</v>
          </cell>
        </row>
        <row r="128">
          <cell r="C128" t="str">
            <v>Minicargador Bobcat (Transportes Aries)</v>
          </cell>
          <cell r="D128" t="str">
            <v>H-M</v>
          </cell>
          <cell r="G128">
            <v>380.00625000000002</v>
          </cell>
          <cell r="O128">
            <v>380.00625000000002</v>
          </cell>
          <cell r="P128">
            <v>380.00625000000002</v>
          </cell>
        </row>
        <row r="129">
          <cell r="D129" t="str">
            <v>S/</v>
          </cell>
          <cell r="E129">
            <v>0</v>
          </cell>
          <cell r="G129">
            <v>12307.02</v>
          </cell>
          <cell r="H129">
            <v>0</v>
          </cell>
          <cell r="I129">
            <v>0</v>
          </cell>
          <cell r="O129">
            <v>12307.02</v>
          </cell>
          <cell r="P129">
            <v>12307.02</v>
          </cell>
        </row>
        <row r="131">
          <cell r="C131" t="str">
            <v>Apisonador Wacker (Cosapi)</v>
          </cell>
          <cell r="D131" t="str">
            <v>D-M</v>
          </cell>
          <cell r="G131">
            <v>215</v>
          </cell>
          <cell r="O131">
            <v>215</v>
          </cell>
          <cell r="P131">
            <v>215</v>
          </cell>
        </row>
        <row r="132">
          <cell r="D132" t="str">
            <v>S/</v>
          </cell>
          <cell r="E132">
            <v>0</v>
          </cell>
          <cell r="G132">
            <v>7993.9460000000008</v>
          </cell>
          <cell r="H132">
            <v>0</v>
          </cell>
          <cell r="I132">
            <v>0</v>
          </cell>
          <cell r="O132">
            <v>7993.9460000000008</v>
          </cell>
          <cell r="P132">
            <v>7993.9460000000008</v>
          </cell>
        </row>
        <row r="134">
          <cell r="C134" t="str">
            <v>Apisonador Wacker (Cosapi)</v>
          </cell>
          <cell r="D134" t="str">
            <v>D-M</v>
          </cell>
          <cell r="G134">
            <v>126</v>
          </cell>
          <cell r="O134">
            <v>126</v>
          </cell>
          <cell r="P134">
            <v>126</v>
          </cell>
        </row>
        <row r="135">
          <cell r="D135" t="str">
            <v>S/</v>
          </cell>
          <cell r="E135">
            <v>0</v>
          </cell>
          <cell r="G135">
            <v>4691.6377499999999</v>
          </cell>
          <cell r="H135">
            <v>0</v>
          </cell>
          <cell r="I135">
            <v>0</v>
          </cell>
          <cell r="O135">
            <v>4691.6377499999999</v>
          </cell>
          <cell r="P135">
            <v>4691.6377499999999</v>
          </cell>
        </row>
        <row r="137">
          <cell r="C137" t="str">
            <v>Retroexcavadora (Negociaciones Aries)</v>
          </cell>
          <cell r="D137" t="str">
            <v>H-M</v>
          </cell>
          <cell r="G137">
            <v>67.05</v>
          </cell>
          <cell r="O137">
            <v>67.05</v>
          </cell>
          <cell r="P137">
            <v>67.05</v>
          </cell>
        </row>
        <row r="138">
          <cell r="D138" t="str">
            <v>S/</v>
          </cell>
          <cell r="E138">
            <v>0</v>
          </cell>
          <cell r="G138">
            <v>6406.39</v>
          </cell>
          <cell r="H138">
            <v>0</v>
          </cell>
          <cell r="I138">
            <v>0</v>
          </cell>
          <cell r="O138">
            <v>6406.39</v>
          </cell>
          <cell r="P138">
            <v>6406.39</v>
          </cell>
        </row>
        <row r="140">
          <cell r="C140" t="str">
            <v>Retroexcavadora (Escaam)</v>
          </cell>
          <cell r="D140" t="str">
            <v>GLB</v>
          </cell>
          <cell r="G140">
            <v>0</v>
          </cell>
          <cell r="O140">
            <v>0</v>
          </cell>
          <cell r="P140">
            <v>0</v>
          </cell>
        </row>
        <row r="141">
          <cell r="D141" t="str">
            <v>S/</v>
          </cell>
          <cell r="G141">
            <v>13082.39</v>
          </cell>
          <cell r="O141">
            <v>13082.39</v>
          </cell>
          <cell r="P141">
            <v>13082.39</v>
          </cell>
        </row>
        <row r="143">
          <cell r="C143" t="str">
            <v>Plancha Compactadora Imetsa (Cosapi)</v>
          </cell>
          <cell r="D143" t="str">
            <v>D-M</v>
          </cell>
          <cell r="G143">
            <v>69</v>
          </cell>
          <cell r="O143">
            <v>69</v>
          </cell>
          <cell r="P143">
            <v>69</v>
          </cell>
        </row>
        <row r="144">
          <cell r="D144" t="str">
            <v>S/</v>
          </cell>
          <cell r="G144">
            <v>2060</v>
          </cell>
          <cell r="O144">
            <v>2060</v>
          </cell>
          <cell r="P144">
            <v>2060</v>
          </cell>
        </row>
        <row r="146">
          <cell r="C146" t="str">
            <v>Plancha Compactadora Imetsa (Cosapi)</v>
          </cell>
          <cell r="D146" t="str">
            <v>D-M</v>
          </cell>
          <cell r="G146">
            <v>52</v>
          </cell>
          <cell r="O146">
            <v>52</v>
          </cell>
          <cell r="P146">
            <v>52</v>
          </cell>
        </row>
        <row r="147">
          <cell r="D147" t="str">
            <v>S/</v>
          </cell>
          <cell r="E147">
            <v>0</v>
          </cell>
          <cell r="F147">
            <v>0</v>
          </cell>
          <cell r="G147">
            <v>1553.27808</v>
          </cell>
          <cell r="H147">
            <v>0</v>
          </cell>
          <cell r="O147">
            <v>1553.27808</v>
          </cell>
          <cell r="P147">
            <v>1553.27808</v>
          </cell>
        </row>
        <row r="149">
          <cell r="C149" t="str">
            <v>Plancha Compactadora Imetsa (Cosapi)</v>
          </cell>
          <cell r="D149" t="str">
            <v>D-M</v>
          </cell>
          <cell r="G149">
            <v>49</v>
          </cell>
          <cell r="O149">
            <v>49</v>
          </cell>
          <cell r="P149">
            <v>49</v>
          </cell>
        </row>
        <row r="150">
          <cell r="D150" t="str">
            <v>S/</v>
          </cell>
          <cell r="E150">
            <v>0</v>
          </cell>
          <cell r="F150">
            <v>0</v>
          </cell>
          <cell r="G150">
            <v>1466.4294400000001</v>
          </cell>
          <cell r="H150">
            <v>0</v>
          </cell>
          <cell r="O150">
            <v>1466.4294400000001</v>
          </cell>
          <cell r="P150">
            <v>1466.4294400000001</v>
          </cell>
        </row>
        <row r="151">
          <cell r="E151">
            <v>0</v>
          </cell>
          <cell r="F151">
            <v>0</v>
          </cell>
          <cell r="G151">
            <v>49561.091270000004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49561.091270000004</v>
          </cell>
          <cell r="P151">
            <v>49561.091270000004</v>
          </cell>
          <cell r="Q151">
            <v>0</v>
          </cell>
        </row>
        <row r="153">
          <cell r="C153" t="str">
            <v>ENCOFRADO</v>
          </cell>
        </row>
        <row r="154">
          <cell r="C154" t="str">
            <v>Equipo encofrado</v>
          </cell>
          <cell r="D154" t="str">
            <v>m2</v>
          </cell>
          <cell r="G154">
            <v>0</v>
          </cell>
          <cell r="O154">
            <v>0</v>
          </cell>
          <cell r="P154">
            <v>0</v>
          </cell>
          <cell r="Q154">
            <v>4494.6099999999997</v>
          </cell>
        </row>
        <row r="155">
          <cell r="D155" t="str">
            <v>S/</v>
          </cell>
          <cell r="E155">
            <v>0</v>
          </cell>
          <cell r="G155">
            <v>0</v>
          </cell>
          <cell r="H155">
            <v>0</v>
          </cell>
          <cell r="I155">
            <v>0</v>
          </cell>
          <cell r="O155">
            <v>0</v>
          </cell>
          <cell r="P155">
            <v>0</v>
          </cell>
          <cell r="Q155">
            <v>1561.427516247305</v>
          </cell>
        </row>
        <row r="157">
          <cell r="C157" t="str">
            <v>Encofrado metálico</v>
          </cell>
          <cell r="D157" t="str">
            <v>m2</v>
          </cell>
          <cell r="G157">
            <v>2647.6011396011395</v>
          </cell>
          <cell r="O157">
            <v>2647.6011396011395</v>
          </cell>
          <cell r="P157">
            <v>2647.6011396011395</v>
          </cell>
          <cell r="Q157">
            <v>531.09</v>
          </cell>
        </row>
        <row r="158">
          <cell r="D158" t="str">
            <v>S/</v>
          </cell>
          <cell r="E158">
            <v>0</v>
          </cell>
          <cell r="G158">
            <v>38325.586640000001</v>
          </cell>
          <cell r="H158">
            <v>0</v>
          </cell>
          <cell r="I158">
            <v>0</v>
          </cell>
          <cell r="O158">
            <v>38325.586640000001</v>
          </cell>
          <cell r="P158">
            <v>38325.586640000001</v>
          </cell>
          <cell r="Q158">
            <v>5535.0199879663505</v>
          </cell>
        </row>
        <row r="160">
          <cell r="C160" t="str">
            <v>Camión Grua Hiab 6 ton, carroc. Plataforma (Cosapi)</v>
          </cell>
          <cell r="D160" t="str">
            <v>H-M</v>
          </cell>
          <cell r="G160">
            <v>55.6</v>
          </cell>
          <cell r="O160">
            <v>55.6</v>
          </cell>
          <cell r="P160">
            <v>55.6</v>
          </cell>
        </row>
        <row r="161">
          <cell r="D161" t="str">
            <v>S/</v>
          </cell>
          <cell r="E161">
            <v>0</v>
          </cell>
          <cell r="G161">
            <v>4138.05</v>
          </cell>
          <cell r="H161">
            <v>0</v>
          </cell>
          <cell r="O161">
            <v>4138.05</v>
          </cell>
          <cell r="P161">
            <v>4138.05</v>
          </cell>
        </row>
        <row r="162">
          <cell r="E162">
            <v>0</v>
          </cell>
          <cell r="F162">
            <v>0</v>
          </cell>
          <cell r="G162">
            <v>42463.636639999997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42463.636639999997</v>
          </cell>
          <cell r="P162">
            <v>42463.636639999997</v>
          </cell>
          <cell r="Q162">
            <v>7096.4475042136555</v>
          </cell>
        </row>
        <row r="164">
          <cell r="C164" t="str">
            <v>ENCOFRADO CARAVISTA LOSAS Y VIGAS</v>
          </cell>
        </row>
        <row r="165">
          <cell r="C165" t="str">
            <v>Equipo encofrado</v>
          </cell>
          <cell r="D165" t="str">
            <v>m2</v>
          </cell>
          <cell r="F165">
            <v>0</v>
          </cell>
          <cell r="G165">
            <v>0</v>
          </cell>
          <cell r="O165">
            <v>0</v>
          </cell>
          <cell r="P165">
            <v>0</v>
          </cell>
          <cell r="Q165">
            <v>13357.5</v>
          </cell>
        </row>
        <row r="166">
          <cell r="D166" t="str">
            <v>S/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4640.3955066787494</v>
          </cell>
        </row>
        <row r="168">
          <cell r="C168" t="str">
            <v>Apuntalamiento y encofrado metálico</v>
          </cell>
          <cell r="D168" t="str">
            <v>m2</v>
          </cell>
          <cell r="G168">
            <v>19509.677419112115</v>
          </cell>
          <cell r="O168">
            <v>19509.677419112115</v>
          </cell>
          <cell r="P168">
            <v>19509.677419112115</v>
          </cell>
          <cell r="Q168">
            <v>6167.431111111111</v>
          </cell>
        </row>
        <row r="169">
          <cell r="D169" t="str">
            <v>S/</v>
          </cell>
          <cell r="E169">
            <v>30000</v>
          </cell>
          <cell r="F169">
            <v>35672</v>
          </cell>
          <cell r="G169">
            <v>214248.37966999999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214248.37966999999</v>
          </cell>
          <cell r="P169">
            <v>208576.37966999999</v>
          </cell>
          <cell r="Q169">
            <v>96415.450698767192</v>
          </cell>
        </row>
        <row r="171">
          <cell r="C171" t="str">
            <v>Camión Grua Hiab 6 ton, carroc. Plataforma (Cosapi)</v>
          </cell>
          <cell r="D171" t="str">
            <v>H-M</v>
          </cell>
          <cell r="G171">
            <v>81</v>
          </cell>
          <cell r="O171">
            <v>81</v>
          </cell>
          <cell r="P171">
            <v>81</v>
          </cell>
        </row>
        <row r="172">
          <cell r="D172" t="str">
            <v>S/</v>
          </cell>
          <cell r="E172">
            <v>0</v>
          </cell>
          <cell r="G172">
            <v>4797.8100000000004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4797.8100000000004</v>
          </cell>
          <cell r="P172">
            <v>4797.8100000000004</v>
          </cell>
        </row>
        <row r="174">
          <cell r="C174" t="str">
            <v>Montaje y Desmontaje de Grua Torre</v>
          </cell>
          <cell r="D174" t="str">
            <v>GLB</v>
          </cell>
          <cell r="G174">
            <v>0</v>
          </cell>
          <cell r="O174">
            <v>0</v>
          </cell>
          <cell r="P174">
            <v>0</v>
          </cell>
        </row>
        <row r="175">
          <cell r="D175" t="str">
            <v>S/</v>
          </cell>
          <cell r="G175">
            <v>2053.7350000000001</v>
          </cell>
          <cell r="O175">
            <v>2053.7350000000001</v>
          </cell>
          <cell r="P175">
            <v>2053.7350000000001</v>
          </cell>
        </row>
        <row r="177">
          <cell r="C177" t="str">
            <v>Grua Torre Potain MC80</v>
          </cell>
          <cell r="D177" t="str">
            <v>D-M</v>
          </cell>
          <cell r="G177">
            <v>20</v>
          </cell>
          <cell r="O177">
            <v>20</v>
          </cell>
          <cell r="P177">
            <v>20</v>
          </cell>
        </row>
        <row r="178">
          <cell r="D178" t="str">
            <v>S/</v>
          </cell>
          <cell r="E178">
            <v>0</v>
          </cell>
          <cell r="F178">
            <v>0</v>
          </cell>
          <cell r="G178">
            <v>11073.584000000001</v>
          </cell>
          <cell r="H178">
            <v>0</v>
          </cell>
          <cell r="I178">
            <v>0</v>
          </cell>
          <cell r="J178">
            <v>0</v>
          </cell>
          <cell r="O178">
            <v>11073.584000000001</v>
          </cell>
          <cell r="P178">
            <v>11073.584000000001</v>
          </cell>
        </row>
        <row r="180">
          <cell r="C180" t="str">
            <v>Balde para concreto de 500 lts x 3</v>
          </cell>
          <cell r="D180" t="str">
            <v>D-M</v>
          </cell>
          <cell r="G180">
            <v>374</v>
          </cell>
          <cell r="O180">
            <v>374</v>
          </cell>
          <cell r="P180">
            <v>374</v>
          </cell>
        </row>
        <row r="181">
          <cell r="D181" t="str">
            <v>S/</v>
          </cell>
          <cell r="E181">
            <v>0</v>
          </cell>
          <cell r="F181">
            <v>0</v>
          </cell>
          <cell r="G181">
            <v>3951</v>
          </cell>
          <cell r="H181">
            <v>0</v>
          </cell>
          <cell r="I181">
            <v>0</v>
          </cell>
          <cell r="J181">
            <v>0</v>
          </cell>
          <cell r="O181">
            <v>3951</v>
          </cell>
          <cell r="P181">
            <v>3951</v>
          </cell>
        </row>
        <row r="183">
          <cell r="C183" t="str">
            <v>Dinamometro (Cosapi)</v>
          </cell>
          <cell r="D183" t="str">
            <v>D-M</v>
          </cell>
          <cell r="G183">
            <v>2</v>
          </cell>
          <cell r="O183">
            <v>2</v>
          </cell>
          <cell r="P183">
            <v>2</v>
          </cell>
        </row>
        <row r="184">
          <cell r="D184" t="str">
            <v>S/</v>
          </cell>
          <cell r="F184">
            <v>0</v>
          </cell>
          <cell r="G184">
            <v>2.6081300000000005</v>
          </cell>
          <cell r="O184">
            <v>2.6081300000000005</v>
          </cell>
          <cell r="P184">
            <v>2.6081300000000005</v>
          </cell>
        </row>
        <row r="186">
          <cell r="C186" t="str">
            <v>Tecle Rachet Vital (Cosapi)</v>
          </cell>
          <cell r="D186" t="str">
            <v>D-M</v>
          </cell>
          <cell r="G186">
            <v>2</v>
          </cell>
          <cell r="O186">
            <v>2</v>
          </cell>
          <cell r="P186">
            <v>2</v>
          </cell>
        </row>
        <row r="187">
          <cell r="D187" t="str">
            <v>S/</v>
          </cell>
          <cell r="F187">
            <v>0</v>
          </cell>
          <cell r="G187">
            <v>2.9713466666666668</v>
          </cell>
          <cell r="O187">
            <v>2.9713466666666668</v>
          </cell>
          <cell r="P187">
            <v>2.9713466666666668</v>
          </cell>
        </row>
        <row r="189">
          <cell r="C189" t="str">
            <v>Tirfor (Cosapi)</v>
          </cell>
          <cell r="D189" t="str">
            <v>D-M</v>
          </cell>
          <cell r="G189">
            <v>166</v>
          </cell>
          <cell r="O189">
            <v>166</v>
          </cell>
          <cell r="P189">
            <v>166</v>
          </cell>
        </row>
        <row r="190">
          <cell r="D190" t="str">
            <v>S/</v>
          </cell>
          <cell r="E190">
            <v>0</v>
          </cell>
          <cell r="G190">
            <v>347.61854833333337</v>
          </cell>
          <cell r="H190">
            <v>0</v>
          </cell>
          <cell r="I190">
            <v>0</v>
          </cell>
          <cell r="O190">
            <v>347.61854833333337</v>
          </cell>
          <cell r="P190">
            <v>347.61854833333337</v>
          </cell>
        </row>
        <row r="192">
          <cell r="C192" t="str">
            <v>Grupo Electrogeno (Cosapi)</v>
          </cell>
          <cell r="D192" t="str">
            <v>D-M</v>
          </cell>
          <cell r="G192">
            <v>22</v>
          </cell>
          <cell r="O192">
            <v>22</v>
          </cell>
          <cell r="P192">
            <v>22</v>
          </cell>
        </row>
        <row r="193">
          <cell r="D193" t="str">
            <v>S/</v>
          </cell>
          <cell r="E193">
            <v>0</v>
          </cell>
          <cell r="G193">
            <v>2366.9029420000002</v>
          </cell>
          <cell r="H193">
            <v>0</v>
          </cell>
          <cell r="I193">
            <v>0</v>
          </cell>
          <cell r="J193">
            <v>0</v>
          </cell>
          <cell r="O193">
            <v>2366.9029420000002</v>
          </cell>
          <cell r="P193">
            <v>2366.9029420000002</v>
          </cell>
        </row>
        <row r="195">
          <cell r="C195" t="str">
            <v>Vibrador electrico (Alquiler)</v>
          </cell>
          <cell r="D195" t="str">
            <v>GLB</v>
          </cell>
          <cell r="G195">
            <v>0</v>
          </cell>
          <cell r="O195">
            <v>0</v>
          </cell>
          <cell r="P195">
            <v>0</v>
          </cell>
        </row>
        <row r="196">
          <cell r="D196" t="str">
            <v>S/</v>
          </cell>
          <cell r="G196">
            <v>271.5</v>
          </cell>
          <cell r="O196">
            <v>271.5</v>
          </cell>
          <cell r="P196">
            <v>271.5</v>
          </cell>
        </row>
        <row r="198">
          <cell r="C198" t="str">
            <v>Gata Hidraulica (Cosapi)</v>
          </cell>
          <cell r="D198" t="str">
            <v>D-M</v>
          </cell>
          <cell r="G198">
            <v>9</v>
          </cell>
          <cell r="O198">
            <v>9</v>
          </cell>
          <cell r="P198">
            <v>9</v>
          </cell>
        </row>
        <row r="199">
          <cell r="D199" t="str">
            <v>S/</v>
          </cell>
          <cell r="E199">
            <v>0</v>
          </cell>
          <cell r="F199">
            <v>0</v>
          </cell>
          <cell r="G199">
            <v>825.58079999999995</v>
          </cell>
          <cell r="H199">
            <v>0</v>
          </cell>
          <cell r="O199">
            <v>825.58079999999995</v>
          </cell>
          <cell r="P199">
            <v>825.58079999999995</v>
          </cell>
        </row>
        <row r="200">
          <cell r="E200">
            <v>30000</v>
          </cell>
          <cell r="F200">
            <v>35672</v>
          </cell>
          <cell r="G200">
            <v>239941.69043699998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239941.69043699998</v>
          </cell>
          <cell r="P200">
            <v>234269.69043699998</v>
          </cell>
          <cell r="Q200">
            <v>101055.84620544594</v>
          </cell>
        </row>
        <row r="202">
          <cell r="C202" t="str">
            <v>ENCOFRADO NORMAL MURO DE CONTENCION</v>
          </cell>
        </row>
        <row r="203">
          <cell r="C203" t="str">
            <v>Equipo encofrado</v>
          </cell>
          <cell r="D203" t="str">
            <v>m2</v>
          </cell>
          <cell r="G203">
            <v>0</v>
          </cell>
          <cell r="O203">
            <v>0</v>
          </cell>
          <cell r="P203">
            <v>0</v>
          </cell>
          <cell r="Q203">
            <v>2814.1</v>
          </cell>
        </row>
        <row r="204">
          <cell r="D204" t="str">
            <v>S/</v>
          </cell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977.61834140705002</v>
          </cell>
        </row>
        <row r="206">
          <cell r="C206" t="str">
            <v>Encofrado metálico</v>
          </cell>
          <cell r="D206" t="str">
            <v>m2</v>
          </cell>
          <cell r="G206">
            <v>0</v>
          </cell>
          <cell r="O206">
            <v>0</v>
          </cell>
          <cell r="P206">
            <v>0</v>
          </cell>
          <cell r="Q206">
            <v>2791.73</v>
          </cell>
        </row>
        <row r="207">
          <cell r="D207" t="str">
            <v>S/</v>
          </cell>
          <cell r="E207">
            <v>0</v>
          </cell>
          <cell r="G207">
            <v>428.17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428.17</v>
          </cell>
          <cell r="P207">
            <v>428.17</v>
          </cell>
          <cell r="Q207">
            <v>29095.41010187595</v>
          </cell>
        </row>
        <row r="209">
          <cell r="C209" t="str">
            <v>Camión Grua Hiab 6 ton, carroc. Plataforma (Cosapi)</v>
          </cell>
          <cell r="D209" t="str">
            <v>H-M</v>
          </cell>
          <cell r="G209">
            <v>0</v>
          </cell>
          <cell r="O209">
            <v>0</v>
          </cell>
          <cell r="P209">
            <v>0</v>
          </cell>
        </row>
        <row r="210">
          <cell r="D210" t="str">
            <v>S/</v>
          </cell>
          <cell r="E210">
            <v>0</v>
          </cell>
          <cell r="G210">
            <v>615.41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615.41</v>
          </cell>
          <cell r="P210">
            <v>615.41</v>
          </cell>
        </row>
        <row r="211">
          <cell r="E211">
            <v>0</v>
          </cell>
          <cell r="F211">
            <v>0</v>
          </cell>
          <cell r="G211">
            <v>1043.58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1043.58</v>
          </cell>
          <cell r="P211">
            <v>1043.58</v>
          </cell>
          <cell r="Q211">
            <v>30073.028443283001</v>
          </cell>
        </row>
        <row r="213">
          <cell r="C213" t="str">
            <v>ENCOFRADO CARAVISTA COLUMNAS</v>
          </cell>
        </row>
        <row r="214">
          <cell r="C214" t="str">
            <v>Equipo encofrado</v>
          </cell>
          <cell r="D214" t="str">
            <v>m2</v>
          </cell>
          <cell r="G214">
            <v>0</v>
          </cell>
          <cell r="O214">
            <v>0</v>
          </cell>
          <cell r="P214">
            <v>0</v>
          </cell>
          <cell r="Q214">
            <v>2431.9</v>
          </cell>
        </row>
        <row r="215">
          <cell r="D215" t="str">
            <v>S/</v>
          </cell>
          <cell r="E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844.84206121595003</v>
          </cell>
        </row>
        <row r="217">
          <cell r="C217" t="str">
            <v>Encofrado metálico</v>
          </cell>
          <cell r="D217" t="str">
            <v>m2</v>
          </cell>
          <cell r="G217">
            <v>2403.2390352504635</v>
          </cell>
          <cell r="O217">
            <v>2403.2390352504635</v>
          </cell>
          <cell r="P217">
            <v>2403.2390352504635</v>
          </cell>
          <cell r="Q217">
            <v>2412.56</v>
          </cell>
        </row>
        <row r="218">
          <cell r="D218" t="str">
            <v>S/</v>
          </cell>
          <cell r="E218">
            <v>0</v>
          </cell>
          <cell r="G218">
            <v>23984.364419999998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23984.364419999998</v>
          </cell>
          <cell r="P218">
            <v>23984.364419999998</v>
          </cell>
          <cell r="Q218">
            <v>25143.700356188401</v>
          </cell>
        </row>
        <row r="220">
          <cell r="C220" t="str">
            <v>Camión Grua Hiab 6 ton, carroc. Plataforma (Cosapi)</v>
          </cell>
          <cell r="D220" t="str">
            <v>H-M</v>
          </cell>
          <cell r="G220">
            <v>11.6</v>
          </cell>
          <cell r="O220">
            <v>11.6</v>
          </cell>
          <cell r="P220">
            <v>11.6</v>
          </cell>
          <cell r="Q220">
            <v>0</v>
          </cell>
        </row>
        <row r="221">
          <cell r="D221" t="str">
            <v>S/</v>
          </cell>
          <cell r="E221">
            <v>0</v>
          </cell>
          <cell r="G221">
            <v>1617.81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1617.81</v>
          </cell>
          <cell r="P221">
            <v>1617.81</v>
          </cell>
          <cell r="Q221">
            <v>0</v>
          </cell>
        </row>
        <row r="223">
          <cell r="C223" t="str">
            <v>Montaje y Desmontaje de Grua Torre</v>
          </cell>
          <cell r="D223" t="str">
            <v>GLB</v>
          </cell>
          <cell r="G223">
            <v>0</v>
          </cell>
          <cell r="O223">
            <v>0</v>
          </cell>
          <cell r="P223">
            <v>0</v>
          </cell>
        </row>
        <row r="224">
          <cell r="D224" t="str">
            <v>S/</v>
          </cell>
          <cell r="G224">
            <v>2053.7350000000001</v>
          </cell>
          <cell r="O224">
            <v>2053.7350000000001</v>
          </cell>
          <cell r="P224">
            <v>2053.7350000000001</v>
          </cell>
        </row>
        <row r="226">
          <cell r="C226" t="str">
            <v>Grua Torre Potain MC80</v>
          </cell>
          <cell r="D226" t="str">
            <v>D-M</v>
          </cell>
          <cell r="G226">
            <v>20</v>
          </cell>
          <cell r="O226">
            <v>20</v>
          </cell>
          <cell r="P226">
            <v>20</v>
          </cell>
          <cell r="Q226">
            <v>0</v>
          </cell>
        </row>
        <row r="227">
          <cell r="D227" t="str">
            <v>S/</v>
          </cell>
          <cell r="E227">
            <v>0</v>
          </cell>
          <cell r="F227">
            <v>0</v>
          </cell>
          <cell r="G227">
            <v>11076.567000000001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11076.567000000001</v>
          </cell>
          <cell r="P227">
            <v>11076.567000000001</v>
          </cell>
          <cell r="Q227">
            <v>0</v>
          </cell>
        </row>
        <row r="229">
          <cell r="C229" t="str">
            <v>Dinamometro (Cosapi)</v>
          </cell>
          <cell r="D229" t="str">
            <v>D-M</v>
          </cell>
          <cell r="G229">
            <v>2</v>
          </cell>
          <cell r="O229">
            <v>2</v>
          </cell>
          <cell r="P229">
            <v>2</v>
          </cell>
        </row>
        <row r="230">
          <cell r="D230" t="str">
            <v>S/</v>
          </cell>
          <cell r="F230">
            <v>0</v>
          </cell>
          <cell r="G230">
            <v>2.6081300000000005</v>
          </cell>
          <cell r="O230">
            <v>2.6081300000000005</v>
          </cell>
          <cell r="P230">
            <v>2.6081300000000005</v>
          </cell>
        </row>
        <row r="232">
          <cell r="C232" t="str">
            <v>Tecle Rachet Vital (Cosapi)</v>
          </cell>
          <cell r="D232" t="str">
            <v>D-M</v>
          </cell>
          <cell r="G232">
            <v>2</v>
          </cell>
          <cell r="O232">
            <v>2</v>
          </cell>
          <cell r="P232">
            <v>2</v>
          </cell>
        </row>
        <row r="233">
          <cell r="D233" t="str">
            <v>S/</v>
          </cell>
          <cell r="G233">
            <v>2.9713466666666668</v>
          </cell>
          <cell r="O233">
            <v>2.9713466666666668</v>
          </cell>
          <cell r="P233">
            <v>2.9713466666666668</v>
          </cell>
        </row>
        <row r="235">
          <cell r="C235" t="str">
            <v>Tirfor (Cosapi)</v>
          </cell>
          <cell r="D235" t="str">
            <v>D-M</v>
          </cell>
          <cell r="G235">
            <v>152</v>
          </cell>
          <cell r="O235">
            <v>152</v>
          </cell>
          <cell r="P235">
            <v>152</v>
          </cell>
        </row>
        <row r="236">
          <cell r="D236" t="str">
            <v>S/</v>
          </cell>
          <cell r="E236">
            <v>0</v>
          </cell>
          <cell r="G236">
            <v>318.32109833333334</v>
          </cell>
          <cell r="H236">
            <v>0</v>
          </cell>
          <cell r="I236">
            <v>0</v>
          </cell>
          <cell r="O236">
            <v>318.32109833333334</v>
          </cell>
          <cell r="P236">
            <v>318.32109833333334</v>
          </cell>
        </row>
        <row r="238">
          <cell r="C238" t="str">
            <v>Grupo Electrogeno (Cosapi)</v>
          </cell>
          <cell r="D238" t="str">
            <v>D-M</v>
          </cell>
          <cell r="G238">
            <v>26</v>
          </cell>
          <cell r="O238">
            <v>26</v>
          </cell>
          <cell r="P238">
            <v>26</v>
          </cell>
        </row>
        <row r="239">
          <cell r="D239" t="str">
            <v>S/</v>
          </cell>
          <cell r="E239">
            <v>0</v>
          </cell>
          <cell r="F239">
            <v>0</v>
          </cell>
          <cell r="G239">
            <v>2576.2778170000001</v>
          </cell>
          <cell r="H239">
            <v>0</v>
          </cell>
          <cell r="I239">
            <v>0</v>
          </cell>
          <cell r="J239">
            <v>0</v>
          </cell>
          <cell r="O239">
            <v>2576.2778170000001</v>
          </cell>
          <cell r="P239">
            <v>2576.2778170000001</v>
          </cell>
        </row>
        <row r="241">
          <cell r="C241" t="str">
            <v>Gata Hidraulica</v>
          </cell>
          <cell r="D241" t="str">
            <v>D-M</v>
          </cell>
          <cell r="G241">
            <v>4</v>
          </cell>
          <cell r="O241">
            <v>4</v>
          </cell>
          <cell r="P241">
            <v>4</v>
          </cell>
        </row>
        <row r="242">
          <cell r="D242" t="str">
            <v>S/</v>
          </cell>
          <cell r="G242">
            <v>1602.6035999999999</v>
          </cell>
          <cell r="O242">
            <v>1602.6035999999999</v>
          </cell>
          <cell r="P242">
            <v>1602.6035999999999</v>
          </cell>
        </row>
        <row r="244">
          <cell r="C244" t="str">
            <v>Esmeril Elect Ang de 7" Bosch</v>
          </cell>
          <cell r="D244" t="str">
            <v>D-M</v>
          </cell>
          <cell r="G244">
            <v>104</v>
          </cell>
          <cell r="O244">
            <v>104</v>
          </cell>
          <cell r="P244">
            <v>104</v>
          </cell>
        </row>
        <row r="245">
          <cell r="D245" t="str">
            <v>S/</v>
          </cell>
          <cell r="E245">
            <v>0</v>
          </cell>
          <cell r="G245">
            <v>189.54020000000003</v>
          </cell>
          <cell r="H245">
            <v>0</v>
          </cell>
          <cell r="O245">
            <v>189.54020000000003</v>
          </cell>
          <cell r="P245">
            <v>189.54020000000003</v>
          </cell>
        </row>
        <row r="247">
          <cell r="C247" t="str">
            <v>Esmeril Elect Ang Fien 4.1</v>
          </cell>
          <cell r="D247" t="str">
            <v>D-M</v>
          </cell>
          <cell r="G247">
            <v>69</v>
          </cell>
          <cell r="O247">
            <v>69</v>
          </cell>
          <cell r="P247">
            <v>69</v>
          </cell>
        </row>
        <row r="248">
          <cell r="D248" t="str">
            <v>S/</v>
          </cell>
          <cell r="E248">
            <v>0</v>
          </cell>
          <cell r="G248">
            <v>125.71430000000001</v>
          </cell>
          <cell r="H248">
            <v>0</v>
          </cell>
          <cell r="O248">
            <v>125.71430000000001</v>
          </cell>
          <cell r="P248">
            <v>125.71430000000001</v>
          </cell>
        </row>
        <row r="250">
          <cell r="C250" t="str">
            <v>Esmeril Elect Ang de 7" Bosch</v>
          </cell>
          <cell r="D250" t="str">
            <v>D-M</v>
          </cell>
          <cell r="G250">
            <v>74</v>
          </cell>
          <cell r="O250">
            <v>74</v>
          </cell>
          <cell r="P250">
            <v>74</v>
          </cell>
        </row>
        <row r="251">
          <cell r="D251" t="str">
            <v>S/</v>
          </cell>
          <cell r="E251">
            <v>0</v>
          </cell>
          <cell r="G251">
            <v>134.84896666666668</v>
          </cell>
          <cell r="H251">
            <v>0</v>
          </cell>
          <cell r="O251">
            <v>134.84896666666668</v>
          </cell>
          <cell r="P251">
            <v>134.84896666666668</v>
          </cell>
        </row>
        <row r="253">
          <cell r="C253" t="str">
            <v>Esmeril Elect Recto Bosch</v>
          </cell>
          <cell r="D253" t="str">
            <v>D-M</v>
          </cell>
          <cell r="G253">
            <v>20</v>
          </cell>
          <cell r="O253">
            <v>20</v>
          </cell>
          <cell r="P253">
            <v>20</v>
          </cell>
        </row>
        <row r="254">
          <cell r="D254" t="str">
            <v>S/</v>
          </cell>
          <cell r="E254">
            <v>0</v>
          </cell>
          <cell r="F254">
            <v>0</v>
          </cell>
          <cell r="G254">
            <v>36.487000000000009</v>
          </cell>
          <cell r="H254">
            <v>0</v>
          </cell>
          <cell r="O254">
            <v>36.487000000000009</v>
          </cell>
          <cell r="P254">
            <v>36.487000000000009</v>
          </cell>
        </row>
        <row r="255">
          <cell r="E255">
            <v>0</v>
          </cell>
          <cell r="F255">
            <v>0</v>
          </cell>
          <cell r="G255">
            <v>43721.848878666671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43721.848878666671</v>
          </cell>
          <cell r="P255">
            <v>43721.848878666671</v>
          </cell>
          <cell r="Q255">
            <v>25988.542417404351</v>
          </cell>
        </row>
        <row r="257">
          <cell r="C257" t="str">
            <v>ENCOFRADO CARAVISTA PLACAS Y MUROS</v>
          </cell>
        </row>
        <row r="258">
          <cell r="C258" t="str">
            <v>Encofrado met lico</v>
          </cell>
          <cell r="D258" t="str">
            <v>m2</v>
          </cell>
          <cell r="G258">
            <v>11573.799356060606</v>
          </cell>
          <cell r="O258">
            <v>11573.799356060606</v>
          </cell>
          <cell r="P258">
            <v>11573.799356060606</v>
          </cell>
          <cell r="Q258">
            <v>7640.91</v>
          </cell>
        </row>
        <row r="259">
          <cell r="D259" t="str">
            <v>S/</v>
          </cell>
          <cell r="E259">
            <v>0</v>
          </cell>
          <cell r="G259">
            <v>127141.37554000001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127141.37554000001</v>
          </cell>
          <cell r="P259">
            <v>127141.37554000001</v>
          </cell>
          <cell r="Q259">
            <v>79633.564134613654</v>
          </cell>
        </row>
        <row r="261">
          <cell r="C261" t="str">
            <v>Equipo encofrado</v>
          </cell>
          <cell r="D261" t="str">
            <v>m2</v>
          </cell>
          <cell r="G261">
            <v>0</v>
          </cell>
          <cell r="O261">
            <v>0</v>
          </cell>
          <cell r="P261">
            <v>0</v>
          </cell>
          <cell r="Q261">
            <v>7702.1</v>
          </cell>
        </row>
        <row r="262">
          <cell r="D262" t="str">
            <v>S/</v>
          </cell>
          <cell r="E262">
            <v>0</v>
          </cell>
          <cell r="G262">
            <v>4000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4000</v>
          </cell>
          <cell r="P262">
            <v>4000</v>
          </cell>
          <cell r="Q262">
            <v>2675.7095438510501</v>
          </cell>
        </row>
        <row r="264">
          <cell r="C264" t="str">
            <v>Camión Grua Hiab 6 ton, carroc. Plataforma (Cosapi)</v>
          </cell>
          <cell r="D264" t="str">
            <v>H-M</v>
          </cell>
          <cell r="G264">
            <v>18.5</v>
          </cell>
          <cell r="O264">
            <v>18.5</v>
          </cell>
          <cell r="P264">
            <v>18.5</v>
          </cell>
        </row>
        <row r="265">
          <cell r="D265" t="str">
            <v>S/</v>
          </cell>
          <cell r="E265">
            <v>0</v>
          </cell>
          <cell r="G265">
            <v>3528.42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3528.42</v>
          </cell>
          <cell r="P265">
            <v>3528.42</v>
          </cell>
        </row>
        <row r="267">
          <cell r="C267" t="str">
            <v>Montaje y Desmontaje de Grua Torre</v>
          </cell>
          <cell r="D267" t="str">
            <v>GLB</v>
          </cell>
          <cell r="G267">
            <v>0</v>
          </cell>
          <cell r="O267">
            <v>0</v>
          </cell>
          <cell r="P267">
            <v>0</v>
          </cell>
        </row>
        <row r="268">
          <cell r="D268" t="str">
            <v>S/</v>
          </cell>
          <cell r="G268">
            <v>2053.7350000000001</v>
          </cell>
          <cell r="O268">
            <v>2053.7350000000001</v>
          </cell>
          <cell r="P268">
            <v>2053.7350000000001</v>
          </cell>
        </row>
        <row r="270">
          <cell r="C270" t="str">
            <v>Grua Torre Potain MC80</v>
          </cell>
          <cell r="D270" t="str">
            <v>D-M</v>
          </cell>
          <cell r="G270">
            <v>22</v>
          </cell>
          <cell r="O270">
            <v>22</v>
          </cell>
          <cell r="P270">
            <v>22</v>
          </cell>
          <cell r="Q270">
            <v>0</v>
          </cell>
        </row>
        <row r="271">
          <cell r="D271" t="str">
            <v>S/</v>
          </cell>
          <cell r="E271">
            <v>0</v>
          </cell>
          <cell r="F271">
            <v>0</v>
          </cell>
          <cell r="G271">
            <v>12187.656000000001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12187.656000000001</v>
          </cell>
          <cell r="P271">
            <v>12187.656000000001</v>
          </cell>
          <cell r="Q271">
            <v>0</v>
          </cell>
        </row>
        <row r="273">
          <cell r="C273" t="str">
            <v>Dinamometro (Cosapi)</v>
          </cell>
          <cell r="D273" t="str">
            <v>D-M</v>
          </cell>
          <cell r="G273">
            <v>2</v>
          </cell>
          <cell r="O273">
            <v>2</v>
          </cell>
          <cell r="P273">
            <v>2</v>
          </cell>
        </row>
        <row r="274">
          <cell r="D274" t="str">
            <v>S/</v>
          </cell>
          <cell r="F274">
            <v>0</v>
          </cell>
          <cell r="G274">
            <v>2.6081300000000005</v>
          </cell>
          <cell r="O274">
            <v>2.6081300000000005</v>
          </cell>
          <cell r="P274">
            <v>2.6081300000000005</v>
          </cell>
        </row>
        <row r="276">
          <cell r="C276" t="str">
            <v>Tecle Rachet Vital (Cosapi)</v>
          </cell>
          <cell r="D276" t="str">
            <v>D-M</v>
          </cell>
          <cell r="G276">
            <v>2</v>
          </cell>
          <cell r="O276">
            <v>2</v>
          </cell>
          <cell r="P276">
            <v>2</v>
          </cell>
        </row>
        <row r="277">
          <cell r="D277" t="str">
            <v>S/</v>
          </cell>
          <cell r="F277">
            <v>0</v>
          </cell>
          <cell r="G277">
            <v>2.9713466666666668</v>
          </cell>
          <cell r="O277">
            <v>2.9713466666666668</v>
          </cell>
          <cell r="P277">
            <v>2.9713466666666668</v>
          </cell>
        </row>
        <row r="279">
          <cell r="C279" t="str">
            <v>Tirfor (Cosapi) x 2</v>
          </cell>
          <cell r="D279" t="str">
            <v>D-M</v>
          </cell>
          <cell r="G279">
            <v>16</v>
          </cell>
          <cell r="O279">
            <v>16</v>
          </cell>
          <cell r="P279">
            <v>16</v>
          </cell>
        </row>
        <row r="280">
          <cell r="D280" t="str">
            <v>S/</v>
          </cell>
          <cell r="E280">
            <v>0</v>
          </cell>
          <cell r="F280">
            <v>0</v>
          </cell>
          <cell r="G280">
            <v>33.387813333333334</v>
          </cell>
          <cell r="H280">
            <v>0</v>
          </cell>
          <cell r="I280">
            <v>0</v>
          </cell>
          <cell r="J280">
            <v>0</v>
          </cell>
          <cell r="O280">
            <v>33.387813333333334</v>
          </cell>
          <cell r="P280">
            <v>33.387813333333334</v>
          </cell>
        </row>
        <row r="282">
          <cell r="C282" t="str">
            <v>Grupo Electrogeno (Cosapi)</v>
          </cell>
          <cell r="D282" t="str">
            <v>D-M</v>
          </cell>
          <cell r="G282">
            <v>26</v>
          </cell>
          <cell r="O282">
            <v>26</v>
          </cell>
          <cell r="P282">
            <v>26</v>
          </cell>
        </row>
        <row r="283">
          <cell r="D283" t="str">
            <v>S/</v>
          </cell>
          <cell r="E283">
            <v>0</v>
          </cell>
          <cell r="F283">
            <v>0</v>
          </cell>
          <cell r="G283">
            <v>2576.4112239999999</v>
          </cell>
          <cell r="H283">
            <v>0</v>
          </cell>
          <cell r="I283">
            <v>0</v>
          </cell>
          <cell r="J283">
            <v>0</v>
          </cell>
          <cell r="O283">
            <v>2576.4112239999999</v>
          </cell>
          <cell r="P283">
            <v>2576.4112239999999</v>
          </cell>
        </row>
        <row r="285">
          <cell r="C285" t="str">
            <v>Esmeril Ang de 7" Bosch</v>
          </cell>
          <cell r="D285" t="str">
            <v>D-M</v>
          </cell>
          <cell r="G285">
            <v>99</v>
          </cell>
          <cell r="O285">
            <v>99</v>
          </cell>
          <cell r="P285">
            <v>99</v>
          </cell>
        </row>
        <row r="286">
          <cell r="D286" t="str">
            <v>S/</v>
          </cell>
          <cell r="E286">
            <v>0</v>
          </cell>
          <cell r="G286">
            <v>180.47579999999999</v>
          </cell>
          <cell r="H286">
            <v>0</v>
          </cell>
          <cell r="O286">
            <v>180.47579999999999</v>
          </cell>
          <cell r="P286">
            <v>180.47579999999999</v>
          </cell>
        </row>
        <row r="288">
          <cell r="C288" t="str">
            <v>Esmeril Angular Bosch 7</v>
          </cell>
          <cell r="D288" t="str">
            <v>D-M</v>
          </cell>
          <cell r="G288">
            <v>119</v>
          </cell>
          <cell r="O288">
            <v>119</v>
          </cell>
          <cell r="P288">
            <v>119</v>
          </cell>
        </row>
        <row r="289">
          <cell r="D289" t="str">
            <v>S/</v>
          </cell>
          <cell r="E289">
            <v>0</v>
          </cell>
          <cell r="G289">
            <v>216.96280000000002</v>
          </cell>
          <cell r="H289">
            <v>0</v>
          </cell>
          <cell r="O289">
            <v>216.96280000000002</v>
          </cell>
          <cell r="P289">
            <v>216.96280000000002</v>
          </cell>
        </row>
        <row r="291">
          <cell r="C291" t="str">
            <v>Gata Hidraulica</v>
          </cell>
          <cell r="D291" t="str">
            <v>D-M</v>
          </cell>
          <cell r="G291">
            <v>4</v>
          </cell>
          <cell r="O291">
            <v>4</v>
          </cell>
          <cell r="P291">
            <v>4</v>
          </cell>
        </row>
        <row r="292">
          <cell r="D292" t="str">
            <v>S/</v>
          </cell>
          <cell r="F292">
            <v>0</v>
          </cell>
          <cell r="G292">
            <v>366.40359999999998</v>
          </cell>
          <cell r="O292">
            <v>366.40359999999998</v>
          </cell>
          <cell r="P292">
            <v>366.40359999999998</v>
          </cell>
        </row>
        <row r="293">
          <cell r="E293">
            <v>0</v>
          </cell>
          <cell r="F293">
            <v>0</v>
          </cell>
          <cell r="G293">
            <v>152290.40725399999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152290.40725399999</v>
          </cell>
          <cell r="P293">
            <v>152290.40725399999</v>
          </cell>
          <cell r="Q293">
            <v>82309.273678464699</v>
          </cell>
        </row>
        <row r="295">
          <cell r="C295" t="str">
            <v>ACERO DE REFUERZO</v>
          </cell>
        </row>
        <row r="296">
          <cell r="C296" t="str">
            <v>Taladro Eléctrico 5/8" A 1 1/4"</v>
          </cell>
          <cell r="D296" t="str">
            <v>H-M</v>
          </cell>
          <cell r="G296">
            <v>0</v>
          </cell>
          <cell r="O296">
            <v>0</v>
          </cell>
          <cell r="P296">
            <v>0</v>
          </cell>
          <cell r="Q296">
            <v>932.67</v>
          </cell>
        </row>
        <row r="297">
          <cell r="D297" t="str">
            <v>S/</v>
          </cell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1555.2458806384079</v>
          </cell>
        </row>
        <row r="299">
          <cell r="C299" t="str">
            <v>Sierra Circular Electrica (Cosapi)</v>
          </cell>
          <cell r="D299" t="str">
            <v>D-M</v>
          </cell>
          <cell r="G299">
            <v>179</v>
          </cell>
          <cell r="O299">
            <v>179</v>
          </cell>
          <cell r="P299">
            <v>179</v>
          </cell>
        </row>
        <row r="300">
          <cell r="D300" t="str">
            <v>S/</v>
          </cell>
          <cell r="E300">
            <v>0</v>
          </cell>
          <cell r="F300">
            <v>0</v>
          </cell>
          <cell r="G300">
            <v>1892.385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1892.385</v>
          </cell>
          <cell r="P300">
            <v>1892.385</v>
          </cell>
        </row>
        <row r="302">
          <cell r="C302" t="str">
            <v>Compresora elect. 175 psi - 5HP</v>
          </cell>
          <cell r="D302" t="str">
            <v>H-M</v>
          </cell>
          <cell r="G302">
            <v>0</v>
          </cell>
          <cell r="O302">
            <v>0</v>
          </cell>
          <cell r="P302">
            <v>0</v>
          </cell>
          <cell r="Q302">
            <v>932.67</v>
          </cell>
        </row>
        <row r="303">
          <cell r="D303" t="str">
            <v>S/</v>
          </cell>
          <cell r="E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3240.0955846633501</v>
          </cell>
        </row>
        <row r="305">
          <cell r="C305" t="str">
            <v>Equipo de tensado</v>
          </cell>
          <cell r="D305" t="str">
            <v>T-M</v>
          </cell>
          <cell r="G305">
            <v>0</v>
          </cell>
          <cell r="O305">
            <v>0</v>
          </cell>
          <cell r="P305">
            <v>0</v>
          </cell>
          <cell r="Q305">
            <v>37.584293948126799</v>
          </cell>
        </row>
        <row r="306">
          <cell r="D306" t="str">
            <v>S/</v>
          </cell>
          <cell r="E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1812.2815826083502</v>
          </cell>
        </row>
        <row r="308">
          <cell r="C308" t="str">
            <v>Andamios (04) cuerpos</v>
          </cell>
          <cell r="D308" t="str">
            <v>DIA</v>
          </cell>
          <cell r="G308">
            <v>0</v>
          </cell>
          <cell r="O308">
            <v>0</v>
          </cell>
          <cell r="P308">
            <v>0</v>
          </cell>
          <cell r="Q308">
            <v>23.776811594202897</v>
          </cell>
        </row>
        <row r="309">
          <cell r="D309" t="str">
            <v>S/</v>
          </cell>
          <cell r="E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284.97222041015004</v>
          </cell>
        </row>
        <row r="311">
          <cell r="C311" t="str">
            <v>Equipo para fierro (Dobladotra y Cortadora)</v>
          </cell>
          <cell r="D311" t="str">
            <v>kg</v>
          </cell>
          <cell r="G311">
            <v>0</v>
          </cell>
          <cell r="O311">
            <v>0</v>
          </cell>
          <cell r="P311">
            <v>0</v>
          </cell>
          <cell r="Q311">
            <v>502830</v>
          </cell>
        </row>
        <row r="312">
          <cell r="D312" t="str">
            <v>S/</v>
          </cell>
          <cell r="E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17468</v>
          </cell>
        </row>
        <row r="314">
          <cell r="C314" t="str">
            <v>Dobladora de Fierro (Cosapi)</v>
          </cell>
          <cell r="D314" t="str">
            <v>D-M</v>
          </cell>
          <cell r="G314">
            <v>180</v>
          </cell>
          <cell r="O314">
            <v>180</v>
          </cell>
          <cell r="P314">
            <v>180</v>
          </cell>
        </row>
        <row r="315">
          <cell r="D315" t="str">
            <v>S/</v>
          </cell>
          <cell r="E315">
            <v>0</v>
          </cell>
          <cell r="G315">
            <v>16332.455217000001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16332.455217000001</v>
          </cell>
          <cell r="P315">
            <v>16332.455217000001</v>
          </cell>
        </row>
        <row r="317">
          <cell r="C317" t="str">
            <v>Cortadora de Fierro (Cosapi)</v>
          </cell>
          <cell r="D317" t="str">
            <v>D-M</v>
          </cell>
          <cell r="G317">
            <v>188</v>
          </cell>
          <cell r="O317">
            <v>188</v>
          </cell>
          <cell r="P317">
            <v>188</v>
          </cell>
        </row>
        <row r="318">
          <cell r="D318" t="str">
            <v>S/</v>
          </cell>
          <cell r="E318">
            <v>0</v>
          </cell>
          <cell r="F318">
            <v>0</v>
          </cell>
          <cell r="G318">
            <v>7443.1620545999995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7443.1620545999995</v>
          </cell>
          <cell r="P318">
            <v>7443.1620545999995</v>
          </cell>
        </row>
        <row r="320">
          <cell r="C320" t="str">
            <v>Camión Grua Hiab 6 ton, carroc. Plataforma (Cosapi)</v>
          </cell>
          <cell r="D320" t="str">
            <v>H-M</v>
          </cell>
          <cell r="G320">
            <v>28.7</v>
          </cell>
          <cell r="O320">
            <v>28.7</v>
          </cell>
          <cell r="P320">
            <v>28.7</v>
          </cell>
        </row>
        <row r="321">
          <cell r="D321" t="str">
            <v>S/</v>
          </cell>
          <cell r="G321">
            <v>2379.31</v>
          </cell>
          <cell r="O321">
            <v>2379.31</v>
          </cell>
          <cell r="P321">
            <v>2379.31</v>
          </cell>
        </row>
        <row r="323">
          <cell r="C323" t="str">
            <v>Montaje y Desmontaje de Grua Torre</v>
          </cell>
          <cell r="D323" t="str">
            <v>GLB</v>
          </cell>
          <cell r="G323">
            <v>0</v>
          </cell>
          <cell r="O323">
            <v>0</v>
          </cell>
          <cell r="P323">
            <v>0</v>
          </cell>
        </row>
        <row r="324">
          <cell r="D324" t="str">
            <v>S/</v>
          </cell>
          <cell r="G324">
            <v>2053.7350000000001</v>
          </cell>
          <cell r="O324">
            <v>2053.7350000000001</v>
          </cell>
          <cell r="P324">
            <v>2053.7350000000001</v>
          </cell>
        </row>
        <row r="326">
          <cell r="C326" t="str">
            <v>Grua Torre Potain MC80</v>
          </cell>
          <cell r="D326" t="str">
            <v>D-M</v>
          </cell>
          <cell r="G326">
            <v>18</v>
          </cell>
          <cell r="O326">
            <v>18</v>
          </cell>
          <cell r="P326">
            <v>18</v>
          </cell>
          <cell r="Q326">
            <v>0</v>
          </cell>
        </row>
        <row r="327">
          <cell r="D327" t="str">
            <v>S/</v>
          </cell>
          <cell r="E327">
            <v>0</v>
          </cell>
          <cell r="F327">
            <v>0</v>
          </cell>
          <cell r="G327">
            <v>9967.0480000000007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9967.0480000000007</v>
          </cell>
          <cell r="P327">
            <v>9967.0480000000007</v>
          </cell>
          <cell r="Q327">
            <v>0</v>
          </cell>
        </row>
        <row r="329">
          <cell r="C329" t="str">
            <v>Dinamometro (Cosapi)</v>
          </cell>
          <cell r="D329" t="str">
            <v>D-M</v>
          </cell>
          <cell r="G329">
            <v>2</v>
          </cell>
          <cell r="O329">
            <v>2</v>
          </cell>
          <cell r="P329">
            <v>2</v>
          </cell>
        </row>
        <row r="330">
          <cell r="D330" t="str">
            <v>S/</v>
          </cell>
          <cell r="F330">
            <v>0</v>
          </cell>
          <cell r="G330">
            <v>2.6081300000000005</v>
          </cell>
          <cell r="O330">
            <v>2.6081300000000005</v>
          </cell>
          <cell r="P330">
            <v>2.6081300000000005</v>
          </cell>
        </row>
        <row r="332">
          <cell r="C332" t="str">
            <v>Tecle Rachet Vital (Cosapi)</v>
          </cell>
          <cell r="D332" t="str">
            <v>D-M</v>
          </cell>
          <cell r="G332">
            <v>2</v>
          </cell>
          <cell r="O332">
            <v>2</v>
          </cell>
          <cell r="P332">
            <v>2</v>
          </cell>
        </row>
        <row r="333">
          <cell r="D333" t="str">
            <v>S/</v>
          </cell>
          <cell r="F333">
            <v>0</v>
          </cell>
          <cell r="G333">
            <v>2.9713466666666668</v>
          </cell>
          <cell r="O333">
            <v>2.9713466666666668</v>
          </cell>
          <cell r="P333">
            <v>2.9713466666666668</v>
          </cell>
        </row>
        <row r="335">
          <cell r="C335" t="str">
            <v>Tirfor (Cosapi)</v>
          </cell>
          <cell r="D335" t="str">
            <v>D-M</v>
          </cell>
          <cell r="G335">
            <v>17</v>
          </cell>
          <cell r="O335">
            <v>17</v>
          </cell>
          <cell r="P335">
            <v>17</v>
          </cell>
        </row>
        <row r="336">
          <cell r="D336" t="str">
            <v>S/</v>
          </cell>
          <cell r="E336">
            <v>0</v>
          </cell>
          <cell r="F336">
            <v>0</v>
          </cell>
          <cell r="G336">
            <v>35.47455166666667</v>
          </cell>
          <cell r="H336">
            <v>0</v>
          </cell>
          <cell r="I336">
            <v>0</v>
          </cell>
          <cell r="J336">
            <v>0</v>
          </cell>
          <cell r="O336">
            <v>35.47455166666667</v>
          </cell>
          <cell r="P336">
            <v>35.47455166666667</v>
          </cell>
        </row>
        <row r="338">
          <cell r="C338" t="str">
            <v>Grupo Electrogeno (Cosapi)</v>
          </cell>
          <cell r="D338" t="str">
            <v>D-M</v>
          </cell>
          <cell r="G338">
            <v>22</v>
          </cell>
          <cell r="O338">
            <v>22</v>
          </cell>
          <cell r="P338">
            <v>22</v>
          </cell>
        </row>
        <row r="339">
          <cell r="D339" t="str">
            <v>S/</v>
          </cell>
          <cell r="E339">
            <v>0</v>
          </cell>
          <cell r="G339">
            <v>2366.8671439235068</v>
          </cell>
          <cell r="H339">
            <v>0</v>
          </cell>
          <cell r="I339">
            <v>0</v>
          </cell>
          <cell r="J339">
            <v>0</v>
          </cell>
          <cell r="O339">
            <v>2366.8671439235068</v>
          </cell>
          <cell r="P339">
            <v>2366.8671439235068</v>
          </cell>
        </row>
        <row r="341">
          <cell r="C341" t="str">
            <v>Gata Hidraulica</v>
          </cell>
          <cell r="D341" t="str">
            <v>D-M</v>
          </cell>
          <cell r="G341">
            <v>4</v>
          </cell>
          <cell r="O341">
            <v>4</v>
          </cell>
          <cell r="P341">
            <v>4</v>
          </cell>
        </row>
        <row r="342">
          <cell r="D342" t="str">
            <v>S/</v>
          </cell>
          <cell r="F342">
            <v>0</v>
          </cell>
          <cell r="G342">
            <v>366.40359999999998</v>
          </cell>
          <cell r="O342">
            <v>366.40359999999998</v>
          </cell>
          <cell r="P342">
            <v>366.40359999999998</v>
          </cell>
        </row>
        <row r="343">
          <cell r="E343">
            <v>0</v>
          </cell>
          <cell r="F343">
            <v>0</v>
          </cell>
          <cell r="G343">
            <v>42842.420043856844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42842.420043856844</v>
          </cell>
          <cell r="P343">
            <v>42842.420043856844</v>
          </cell>
          <cell r="Q343">
            <v>24360.595268320259</v>
          </cell>
        </row>
        <row r="345">
          <cell r="C345" t="str">
            <v>VARIOS</v>
          </cell>
        </row>
        <row r="346">
          <cell r="C346" t="str">
            <v>Andamios (04) cuerpos</v>
          </cell>
          <cell r="D346" t="str">
            <v>dia</v>
          </cell>
          <cell r="G346">
            <v>0</v>
          </cell>
          <cell r="O346">
            <v>0</v>
          </cell>
          <cell r="P346">
            <v>0</v>
          </cell>
          <cell r="Q346">
            <v>12.64</v>
          </cell>
        </row>
        <row r="347">
          <cell r="D347" t="str">
            <v>S/</v>
          </cell>
          <cell r="E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151.49419221804001</v>
          </cell>
        </row>
        <row r="349">
          <cell r="C349" t="str">
            <v>Mezcladora 12 P3 Tipo Tolva</v>
          </cell>
          <cell r="D349" t="str">
            <v>H-M</v>
          </cell>
          <cell r="G349">
            <v>16</v>
          </cell>
          <cell r="O349">
            <v>16</v>
          </cell>
          <cell r="P349">
            <v>16</v>
          </cell>
          <cell r="Q349">
            <v>5.67</v>
          </cell>
        </row>
        <row r="350">
          <cell r="D350" t="str">
            <v>S/</v>
          </cell>
          <cell r="E350">
            <v>0</v>
          </cell>
          <cell r="F350">
            <v>0</v>
          </cell>
          <cell r="G350">
            <v>390.32319999999999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390.32319999999999</v>
          </cell>
          <cell r="P350">
            <v>390.32319999999999</v>
          </cell>
          <cell r="Q350">
            <v>92.184674532677988</v>
          </cell>
        </row>
        <row r="351">
          <cell r="E351">
            <v>0</v>
          </cell>
          <cell r="F351">
            <v>0</v>
          </cell>
          <cell r="G351">
            <v>390.32319999999999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390.32319999999999</v>
          </cell>
          <cell r="P351">
            <v>390.32319999999999</v>
          </cell>
          <cell r="Q351">
            <v>243.67886675071799</v>
          </cell>
        </row>
        <row r="353">
          <cell r="C353" t="str">
            <v>CONCRETO</v>
          </cell>
        </row>
        <row r="354">
          <cell r="C354" t="str">
            <v>Mezcladora 12 P3 Tipo Tolva (Cosapi)</v>
          </cell>
          <cell r="D354" t="str">
            <v>D-M</v>
          </cell>
          <cell r="G354">
            <v>107</v>
          </cell>
          <cell r="O354">
            <v>107</v>
          </cell>
          <cell r="P354">
            <v>107</v>
          </cell>
          <cell r="Q354">
            <v>281.85000000000002</v>
          </cell>
        </row>
        <row r="355">
          <cell r="D355" t="str">
            <v>S/</v>
          </cell>
          <cell r="E355">
            <v>0</v>
          </cell>
          <cell r="F355">
            <v>0</v>
          </cell>
          <cell r="G355">
            <v>9051.1975199999997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9051.1975199999997</v>
          </cell>
          <cell r="P355">
            <v>9051.1975199999997</v>
          </cell>
          <cell r="Q355">
            <v>4582.4074985952902</v>
          </cell>
        </row>
        <row r="357">
          <cell r="C357" t="str">
            <v>Vibradora De Concreto P Gasolina (Cosapi)</v>
          </cell>
          <cell r="D357" t="str">
            <v>D-M</v>
          </cell>
          <cell r="F357">
            <v>0</v>
          </cell>
          <cell r="G357">
            <v>82</v>
          </cell>
          <cell r="O357">
            <v>82</v>
          </cell>
          <cell r="P357">
            <v>82</v>
          </cell>
          <cell r="Q357">
            <v>105.88</v>
          </cell>
        </row>
        <row r="358">
          <cell r="D358" t="str">
            <v>S/</v>
          </cell>
          <cell r="E358">
            <v>0</v>
          </cell>
          <cell r="F358">
            <v>0</v>
          </cell>
          <cell r="G358">
            <v>3323.9105499999996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3323.9105499999996</v>
          </cell>
          <cell r="P358">
            <v>3323.9105499999996</v>
          </cell>
          <cell r="Q358">
            <v>628.98437610527401</v>
          </cell>
        </row>
        <row r="360">
          <cell r="C360" t="str">
            <v>Vibratorio Eléctrico (Alquiler)</v>
          </cell>
          <cell r="D360" t="str">
            <v>GLB</v>
          </cell>
          <cell r="G360">
            <v>0</v>
          </cell>
          <cell r="O360">
            <v>0</v>
          </cell>
          <cell r="P360">
            <v>0</v>
          </cell>
        </row>
        <row r="361">
          <cell r="D361" t="str">
            <v>S/</v>
          </cell>
          <cell r="G361">
            <v>1542.73</v>
          </cell>
          <cell r="O361">
            <v>1542.73</v>
          </cell>
          <cell r="P361">
            <v>1542.73</v>
          </cell>
        </row>
        <row r="363">
          <cell r="C363" t="str">
            <v>Apisonadora Gasolinera Dynapac Co</v>
          </cell>
          <cell r="D363" t="str">
            <v>H-M</v>
          </cell>
          <cell r="G363">
            <v>0</v>
          </cell>
          <cell r="O363">
            <v>0</v>
          </cell>
          <cell r="P363">
            <v>0</v>
          </cell>
          <cell r="Q363">
            <v>17.239999999999998</v>
          </cell>
        </row>
        <row r="364">
          <cell r="D364" t="str">
            <v>S/</v>
          </cell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95.826816137920005</v>
          </cell>
        </row>
        <row r="365">
          <cell r="E365">
            <v>0</v>
          </cell>
          <cell r="F365">
            <v>0</v>
          </cell>
          <cell r="G365">
            <v>13917.83807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13917.83807</v>
          </cell>
          <cell r="P365">
            <v>13917.83807</v>
          </cell>
          <cell r="Q365">
            <v>5307.2186908384847</v>
          </cell>
        </row>
        <row r="367">
          <cell r="C367" t="str">
            <v>CONCRETO ZAPATAS</v>
          </cell>
        </row>
        <row r="368">
          <cell r="C368" t="str">
            <v>Vibradora Eléctrico de 2" (Cosapi)</v>
          </cell>
          <cell r="D368" t="str">
            <v>D-M</v>
          </cell>
          <cell r="G368">
            <v>18</v>
          </cell>
          <cell r="O368">
            <v>18</v>
          </cell>
          <cell r="P368">
            <v>18</v>
          </cell>
          <cell r="Q368">
            <v>145.90643274853801</v>
          </cell>
        </row>
        <row r="369">
          <cell r="D369" t="str">
            <v>S/</v>
          </cell>
          <cell r="E369">
            <v>0</v>
          </cell>
          <cell r="F369">
            <v>0</v>
          </cell>
          <cell r="G369">
            <v>782.83089999999993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782.83089999999993</v>
          </cell>
          <cell r="P369">
            <v>782.83089999999993</v>
          </cell>
          <cell r="Q369">
            <v>866.76300124750003</v>
          </cell>
        </row>
        <row r="371">
          <cell r="C371" t="str">
            <v>Alisadora de Concreto Wacker C (Cosapi)</v>
          </cell>
          <cell r="D371" t="str">
            <v>D-M</v>
          </cell>
          <cell r="G371">
            <v>15</v>
          </cell>
          <cell r="O371">
            <v>15</v>
          </cell>
          <cell r="P371">
            <v>15</v>
          </cell>
          <cell r="Q371">
            <v>0</v>
          </cell>
        </row>
        <row r="372">
          <cell r="D372" t="str">
            <v>S/</v>
          </cell>
          <cell r="E372">
            <v>0</v>
          </cell>
          <cell r="F372">
            <v>0</v>
          </cell>
          <cell r="G372">
            <v>328.32450000000006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328.32450000000006</v>
          </cell>
          <cell r="P372">
            <v>328.32450000000006</v>
          </cell>
          <cell r="Q372">
            <v>0</v>
          </cell>
        </row>
        <row r="373">
          <cell r="E373">
            <v>0</v>
          </cell>
          <cell r="F373">
            <v>0</v>
          </cell>
          <cell r="G373">
            <v>1111.1554000000001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1111.1554000000001</v>
          </cell>
          <cell r="P373">
            <v>1111.1554000000001</v>
          </cell>
          <cell r="Q373">
            <v>866.76300124750003</v>
          </cell>
        </row>
        <row r="375">
          <cell r="C375" t="str">
            <v>COCRETO LOSAS Y VIGAS</v>
          </cell>
        </row>
        <row r="376">
          <cell r="C376" t="str">
            <v>Vibradora Eléctrco de 2" (Cosapi)</v>
          </cell>
          <cell r="D376" t="str">
            <v>D-M</v>
          </cell>
          <cell r="O376">
            <v>0</v>
          </cell>
          <cell r="P376">
            <v>0</v>
          </cell>
          <cell r="Q376">
            <v>336.78</v>
          </cell>
        </row>
        <row r="377">
          <cell r="D377" t="str">
            <v>S/</v>
          </cell>
          <cell r="E377">
            <v>0</v>
          </cell>
          <cell r="F377">
            <v>0</v>
          </cell>
          <cell r="G377">
            <v>817.69529999999986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817.69529999999986</v>
          </cell>
          <cell r="P377">
            <v>817.69529999999986</v>
          </cell>
          <cell r="Q377">
            <v>2000.6550640794687</v>
          </cell>
        </row>
        <row r="379">
          <cell r="C379" t="str">
            <v>Vibrador Eléctrico Wyco 3 HP de 2" (Cosapi)</v>
          </cell>
          <cell r="D379" t="str">
            <v>D-M</v>
          </cell>
          <cell r="G379">
            <v>18</v>
          </cell>
          <cell r="O379">
            <v>18</v>
          </cell>
          <cell r="P379">
            <v>18</v>
          </cell>
          <cell r="Q379">
            <v>0</v>
          </cell>
        </row>
        <row r="380">
          <cell r="D380" t="str">
            <v>S/</v>
          </cell>
          <cell r="E380">
            <v>0</v>
          </cell>
          <cell r="F380">
            <v>0</v>
          </cell>
          <cell r="G380">
            <v>782.9052999999999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782.9052999999999</v>
          </cell>
          <cell r="P380">
            <v>782.9052999999999</v>
          </cell>
          <cell r="Q380">
            <v>0</v>
          </cell>
        </row>
        <row r="382">
          <cell r="C382" t="str">
            <v>Vibrador Eléctrico M, Wacker 3 (Cosapi)</v>
          </cell>
          <cell r="D382" t="str">
            <v>D-M</v>
          </cell>
          <cell r="G382">
            <v>89</v>
          </cell>
          <cell r="O382">
            <v>89</v>
          </cell>
          <cell r="P382">
            <v>89</v>
          </cell>
        </row>
        <row r="383">
          <cell r="D383" t="str">
            <v>S/</v>
          </cell>
          <cell r="E383">
            <v>0</v>
          </cell>
          <cell r="F383">
            <v>0</v>
          </cell>
          <cell r="G383">
            <v>3122.6509999999994</v>
          </cell>
          <cell r="H383">
            <v>0</v>
          </cell>
          <cell r="O383">
            <v>3122.6509999999994</v>
          </cell>
          <cell r="P383">
            <v>3122.6509999999994</v>
          </cell>
        </row>
        <row r="385">
          <cell r="C385" t="str">
            <v>Vibrador Eléctrico M, Wacker (Cosapi)</v>
          </cell>
          <cell r="D385" t="str">
            <v>D-M</v>
          </cell>
          <cell r="G385">
            <v>120</v>
          </cell>
          <cell r="O385">
            <v>120</v>
          </cell>
          <cell r="P385">
            <v>120</v>
          </cell>
        </row>
        <row r="386">
          <cell r="D386" t="str">
            <v>S/</v>
          </cell>
          <cell r="E386">
            <v>0</v>
          </cell>
          <cell r="G386">
            <v>4208.3474999999999</v>
          </cell>
          <cell r="H386">
            <v>0</v>
          </cell>
          <cell r="O386">
            <v>4208.3474999999999</v>
          </cell>
          <cell r="P386">
            <v>4208.3474999999999</v>
          </cell>
        </row>
        <row r="388">
          <cell r="C388" t="str">
            <v>Vibrador Eléctrico Wyco 3 HP de 2" (Cosapi)</v>
          </cell>
          <cell r="D388" t="str">
            <v>D-M</v>
          </cell>
          <cell r="G388">
            <v>31</v>
          </cell>
          <cell r="O388">
            <v>31</v>
          </cell>
          <cell r="P388">
            <v>31</v>
          </cell>
        </row>
        <row r="389">
          <cell r="D389" t="str">
            <v>S/</v>
          </cell>
          <cell r="E389">
            <v>0</v>
          </cell>
          <cell r="F389">
            <v>0</v>
          </cell>
          <cell r="G389">
            <v>1088.0025799999999</v>
          </cell>
          <cell r="H389">
            <v>0</v>
          </cell>
          <cell r="O389">
            <v>1088.0025799999999</v>
          </cell>
          <cell r="P389">
            <v>1088.0025799999999</v>
          </cell>
        </row>
        <row r="391">
          <cell r="C391" t="str">
            <v>Alisadora de Concreto Wacker C (Cosapi)</v>
          </cell>
          <cell r="D391" t="str">
            <v>D-M</v>
          </cell>
          <cell r="G391">
            <v>19</v>
          </cell>
          <cell r="O391">
            <v>19</v>
          </cell>
          <cell r="P391">
            <v>19</v>
          </cell>
          <cell r="Q391">
            <v>0</v>
          </cell>
        </row>
        <row r="392">
          <cell r="D392" t="str">
            <v>S/</v>
          </cell>
          <cell r="E392">
            <v>0</v>
          </cell>
          <cell r="F392">
            <v>0</v>
          </cell>
          <cell r="G392">
            <v>328.32450000000006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328.32450000000006</v>
          </cell>
          <cell r="P392">
            <v>328.32450000000006</v>
          </cell>
          <cell r="Q392">
            <v>0</v>
          </cell>
        </row>
        <row r="393">
          <cell r="E393">
            <v>0</v>
          </cell>
          <cell r="F393">
            <v>0</v>
          </cell>
          <cell r="G393">
            <v>10347.92618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10347.92618</v>
          </cell>
          <cell r="P393">
            <v>10347.92618</v>
          </cell>
          <cell r="Q393">
            <v>2000.6550640794687</v>
          </cell>
        </row>
        <row r="395">
          <cell r="C395" t="str">
            <v>CONCRETO COLUMNAS</v>
          </cell>
        </row>
        <row r="396">
          <cell r="C396" t="str">
            <v>Vibrador Eléctrico de 1/2 (Cosapi)</v>
          </cell>
          <cell r="D396" t="str">
            <v>D-M</v>
          </cell>
          <cell r="G396">
            <v>60</v>
          </cell>
          <cell r="O396">
            <v>60</v>
          </cell>
          <cell r="P396">
            <v>60</v>
          </cell>
          <cell r="Q396">
            <v>114.23976608187134</v>
          </cell>
        </row>
        <row r="397">
          <cell r="D397" t="str">
            <v>S/</v>
          </cell>
          <cell r="E397">
            <v>0</v>
          </cell>
          <cell r="F397">
            <v>0</v>
          </cell>
          <cell r="G397">
            <v>1209.625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1209.625</v>
          </cell>
          <cell r="P397">
            <v>1209.625</v>
          </cell>
          <cell r="Q397">
            <v>678.64590097675</v>
          </cell>
        </row>
        <row r="399">
          <cell r="C399" t="str">
            <v>Vibradora Elect. Wyco 3 HP 1.3/8 (Cosapi)</v>
          </cell>
          <cell r="D399" t="str">
            <v>D-M</v>
          </cell>
          <cell r="G399">
            <v>33</v>
          </cell>
          <cell r="O399">
            <v>33</v>
          </cell>
          <cell r="P399">
            <v>33</v>
          </cell>
          <cell r="Q399">
            <v>0</v>
          </cell>
        </row>
        <row r="400">
          <cell r="D400" t="str">
            <v>S/</v>
          </cell>
          <cell r="E400">
            <v>0</v>
          </cell>
          <cell r="F400">
            <v>0</v>
          </cell>
          <cell r="G400">
            <v>735.53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735.53</v>
          </cell>
          <cell r="P400">
            <v>735.53</v>
          </cell>
          <cell r="Q400">
            <v>0</v>
          </cell>
        </row>
        <row r="401">
          <cell r="E401">
            <v>0</v>
          </cell>
          <cell r="F401">
            <v>0</v>
          </cell>
          <cell r="G401">
            <v>1945.155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1945.155</v>
          </cell>
          <cell r="P401">
            <v>1945.155</v>
          </cell>
          <cell r="Q401">
            <v>678.64590097675</v>
          </cell>
        </row>
        <row r="403">
          <cell r="C403" t="str">
            <v>CONCRETO DE PLACAS Y MUROS</v>
          </cell>
        </row>
        <row r="404">
          <cell r="C404" t="str">
            <v>Vibradora Eléctrco de 2" (Cosapi)</v>
          </cell>
          <cell r="D404" t="str">
            <v>D-M</v>
          </cell>
          <cell r="G404">
            <v>18</v>
          </cell>
          <cell r="O404">
            <v>18</v>
          </cell>
          <cell r="P404">
            <v>18</v>
          </cell>
          <cell r="Q404">
            <v>194.64327485380116</v>
          </cell>
        </row>
        <row r="405">
          <cell r="D405" t="str">
            <v>S/</v>
          </cell>
          <cell r="E405">
            <v>0</v>
          </cell>
          <cell r="F405">
            <v>0</v>
          </cell>
          <cell r="G405">
            <v>914.85590000000002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914.85590000000002</v>
          </cell>
          <cell r="P405">
            <v>914.85590000000002</v>
          </cell>
          <cell r="Q405">
            <v>1156.2861616642001</v>
          </cell>
        </row>
        <row r="407">
          <cell r="C407" t="str">
            <v>Vibradora Eléctrco de 2" (Cosapi)</v>
          </cell>
          <cell r="D407" t="str">
            <v>D-M</v>
          </cell>
          <cell r="G407">
            <v>6</v>
          </cell>
          <cell r="O407">
            <v>6</v>
          </cell>
          <cell r="P407">
            <v>6</v>
          </cell>
          <cell r="Q407">
            <v>226.49122807017545</v>
          </cell>
        </row>
        <row r="408">
          <cell r="D408" t="str">
            <v>S/</v>
          </cell>
          <cell r="E408">
            <v>0</v>
          </cell>
          <cell r="F408">
            <v>0</v>
          </cell>
          <cell r="G408">
            <v>231.53639999999996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231.53639999999996</v>
          </cell>
          <cell r="P408">
            <v>231.53639999999996</v>
          </cell>
          <cell r="Q408">
            <v>1345.4802019365</v>
          </cell>
        </row>
        <row r="410">
          <cell r="C410" t="str">
            <v>Vibradora Eléctrco Wyco de 1.1/2" (Cosapi)</v>
          </cell>
          <cell r="D410" t="str">
            <v>D-M</v>
          </cell>
          <cell r="G410">
            <v>13</v>
          </cell>
          <cell r="O410">
            <v>13</v>
          </cell>
          <cell r="P410">
            <v>13</v>
          </cell>
        </row>
        <row r="411">
          <cell r="D411" t="str">
            <v>S/</v>
          </cell>
          <cell r="E411">
            <v>0</v>
          </cell>
          <cell r="F411">
            <v>0</v>
          </cell>
          <cell r="G411">
            <v>456.27582000000001</v>
          </cell>
          <cell r="H411">
            <v>0</v>
          </cell>
          <cell r="O411">
            <v>456.27582000000001</v>
          </cell>
          <cell r="P411">
            <v>456.27582000000001</v>
          </cell>
        </row>
        <row r="413">
          <cell r="C413" t="str">
            <v>Motovibradora Dynapac AG-11K8 (Cosapi)</v>
          </cell>
          <cell r="D413" t="str">
            <v>D-M</v>
          </cell>
          <cell r="G413">
            <v>95</v>
          </cell>
          <cell r="O413">
            <v>95</v>
          </cell>
          <cell r="P413">
            <v>95</v>
          </cell>
        </row>
        <row r="414">
          <cell r="D414" t="str">
            <v>S/</v>
          </cell>
          <cell r="E414">
            <v>0</v>
          </cell>
          <cell r="F414">
            <v>0</v>
          </cell>
          <cell r="G414">
            <v>4022.3626213333328</v>
          </cell>
          <cell r="H414">
            <v>0</v>
          </cell>
          <cell r="O414">
            <v>4022.3626213333328</v>
          </cell>
          <cell r="P414">
            <v>4022.3626213333328</v>
          </cell>
        </row>
        <row r="416">
          <cell r="C416" t="str">
            <v>Vibradora Eléctrco Wacker (Cosapi)</v>
          </cell>
          <cell r="D416" t="str">
            <v>D-M</v>
          </cell>
          <cell r="G416">
            <v>89</v>
          </cell>
          <cell r="O416">
            <v>89</v>
          </cell>
          <cell r="P416">
            <v>89</v>
          </cell>
        </row>
        <row r="417">
          <cell r="D417" t="str">
            <v>S/</v>
          </cell>
          <cell r="E417">
            <v>0</v>
          </cell>
          <cell r="F417">
            <v>0</v>
          </cell>
          <cell r="G417">
            <v>3122.6509999999994</v>
          </cell>
          <cell r="H417">
            <v>0</v>
          </cell>
          <cell r="O417">
            <v>3122.6509999999994</v>
          </cell>
          <cell r="P417">
            <v>3122.6509999999994</v>
          </cell>
        </row>
        <row r="418">
          <cell r="E418">
            <v>0</v>
          </cell>
          <cell r="F418">
            <v>0</v>
          </cell>
          <cell r="G418">
            <v>8747.6817413333338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8747.6817413333338</v>
          </cell>
          <cell r="P418">
            <v>8747.6817413333338</v>
          </cell>
          <cell r="Q418">
            <v>2501.7663636007001</v>
          </cell>
        </row>
        <row r="420">
          <cell r="C420" t="str">
            <v>PAVIMENTO ASFALTICO</v>
          </cell>
        </row>
        <row r="421">
          <cell r="C421" t="str">
            <v>Plancha Compactadora Imetsa 19 (Cosapi)</v>
          </cell>
          <cell r="D421" t="str">
            <v>D-M</v>
          </cell>
          <cell r="G421">
            <v>48</v>
          </cell>
          <cell r="O421">
            <v>48</v>
          </cell>
          <cell r="P421">
            <v>48</v>
          </cell>
        </row>
        <row r="422">
          <cell r="D422" t="str">
            <v>S/</v>
          </cell>
          <cell r="E422">
            <v>0</v>
          </cell>
          <cell r="G422">
            <v>1753.2860000000001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1753.2860000000001</v>
          </cell>
          <cell r="P422">
            <v>1753.2860000000001</v>
          </cell>
        </row>
        <row r="424">
          <cell r="E424">
            <v>30000</v>
          </cell>
          <cell r="F424">
            <v>35672</v>
          </cell>
          <cell r="G424">
            <v>731841.21725119033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731841.21725119033</v>
          </cell>
          <cell r="P424">
            <v>726169.21725119033</v>
          </cell>
          <cell r="Q424">
            <v>287004.18507113343</v>
          </cell>
        </row>
        <row r="426">
          <cell r="C426" t="str">
            <v>TARRAJEO</v>
          </cell>
        </row>
        <row r="427">
          <cell r="C427" t="str">
            <v>Andamios (04) cuerpos</v>
          </cell>
          <cell r="D427" t="str">
            <v>DIA</v>
          </cell>
          <cell r="O427">
            <v>0</v>
          </cell>
          <cell r="P427">
            <v>0</v>
          </cell>
          <cell r="Q427">
            <v>37.94</v>
          </cell>
        </row>
        <row r="428">
          <cell r="D428" t="str">
            <v>S/</v>
          </cell>
          <cell r="E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454.722282654465</v>
          </cell>
        </row>
        <row r="430">
          <cell r="C430" t="str">
            <v>Ventilador Electrico Axial Mod</v>
          </cell>
          <cell r="D430" t="str">
            <v>DIA</v>
          </cell>
          <cell r="G430">
            <v>67</v>
          </cell>
          <cell r="O430">
            <v>67</v>
          </cell>
          <cell r="P430">
            <v>67</v>
          </cell>
        </row>
        <row r="431">
          <cell r="D431" t="str">
            <v>S/</v>
          </cell>
          <cell r="E431">
            <v>0</v>
          </cell>
          <cell r="F431">
            <v>0</v>
          </cell>
          <cell r="G431">
            <v>456.29144700000001</v>
          </cell>
          <cell r="H431">
            <v>0</v>
          </cell>
          <cell r="O431">
            <v>456.29144700000001</v>
          </cell>
          <cell r="P431">
            <v>456.29144700000001</v>
          </cell>
        </row>
        <row r="433">
          <cell r="C433" t="str">
            <v>Ventilador Electrico Axial</v>
          </cell>
          <cell r="D433" t="str">
            <v>DIA</v>
          </cell>
          <cell r="G433">
            <v>18</v>
          </cell>
          <cell r="O433">
            <v>18</v>
          </cell>
          <cell r="P433">
            <v>18</v>
          </cell>
        </row>
        <row r="434">
          <cell r="D434" t="str">
            <v>S/</v>
          </cell>
          <cell r="E434">
            <v>0</v>
          </cell>
          <cell r="F434">
            <v>0</v>
          </cell>
          <cell r="G434">
            <v>122.55129900000001</v>
          </cell>
          <cell r="H434">
            <v>0</v>
          </cell>
          <cell r="O434">
            <v>122.55129900000001</v>
          </cell>
          <cell r="P434">
            <v>122.55129900000001</v>
          </cell>
        </row>
        <row r="435">
          <cell r="E435">
            <v>0</v>
          </cell>
          <cell r="F435">
            <v>0</v>
          </cell>
          <cell r="G435">
            <v>578.84274600000003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578.84274600000003</v>
          </cell>
          <cell r="P435">
            <v>578.84274600000003</v>
          </cell>
          <cell r="Q435">
            <v>454.722282654465</v>
          </cell>
        </row>
        <row r="437">
          <cell r="C437" t="str">
            <v>PISOS</v>
          </cell>
        </row>
        <row r="438">
          <cell r="C438" t="str">
            <v>Pulidora y Compactadora</v>
          </cell>
          <cell r="D438" t="str">
            <v>GLB</v>
          </cell>
          <cell r="O438">
            <v>0</v>
          </cell>
          <cell r="P438">
            <v>0</v>
          </cell>
          <cell r="Q438">
            <v>1</v>
          </cell>
        </row>
        <row r="439">
          <cell r="D439" t="str">
            <v>S/</v>
          </cell>
          <cell r="G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939.02220135150003</v>
          </cell>
        </row>
        <row r="441">
          <cell r="C441" t="str">
            <v>Eq. Adicional 2</v>
          </cell>
          <cell r="D441" t="str">
            <v>GLB</v>
          </cell>
          <cell r="O441">
            <v>0</v>
          </cell>
          <cell r="P441">
            <v>0</v>
          </cell>
        </row>
        <row r="442">
          <cell r="D442" t="str">
            <v>S/</v>
          </cell>
          <cell r="G442">
            <v>0</v>
          </cell>
          <cell r="O442">
            <v>0</v>
          </cell>
          <cell r="P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939.02220135150003</v>
          </cell>
        </row>
        <row r="445">
          <cell r="C445" t="str">
            <v>CONTRAPISOS</v>
          </cell>
        </row>
        <row r="446">
          <cell r="C446" t="str">
            <v>Mezcladora 12 P3 Tipo Tolva</v>
          </cell>
          <cell r="D446" t="str">
            <v>D-M</v>
          </cell>
          <cell r="G446">
            <v>0</v>
          </cell>
          <cell r="O446">
            <v>0</v>
          </cell>
          <cell r="P446">
            <v>0</v>
          </cell>
          <cell r="Q446">
            <v>141.35</v>
          </cell>
        </row>
        <row r="447">
          <cell r="D447" t="str">
            <v>S/</v>
          </cell>
          <cell r="E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2298.1135353075897</v>
          </cell>
        </row>
        <row r="449">
          <cell r="C449" t="str">
            <v>Mezcladora 12 P3 Tipo Tolva (Adicional N° 1)</v>
          </cell>
          <cell r="D449" t="str">
            <v>D-M</v>
          </cell>
          <cell r="G449">
            <v>0</v>
          </cell>
          <cell r="O449">
            <v>0</v>
          </cell>
          <cell r="P449">
            <v>0</v>
          </cell>
          <cell r="Q449">
            <v>0</v>
          </cell>
        </row>
        <row r="450">
          <cell r="D450" t="str">
            <v>S/</v>
          </cell>
          <cell r="E450">
            <v>0</v>
          </cell>
          <cell r="G450">
            <v>0</v>
          </cell>
          <cell r="H450">
            <v>0</v>
          </cell>
          <cell r="O450">
            <v>0</v>
          </cell>
          <cell r="P450">
            <v>0</v>
          </cell>
          <cell r="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2298.1135353075897</v>
          </cell>
        </row>
        <row r="453">
          <cell r="C453" t="str">
            <v>ZOCALOS Y REVESTIMIENTOS</v>
          </cell>
        </row>
        <row r="454">
          <cell r="C454" t="str">
            <v>Eq. Adicional 2</v>
          </cell>
          <cell r="D454" t="str">
            <v>GLB</v>
          </cell>
          <cell r="O454">
            <v>0</v>
          </cell>
          <cell r="P454">
            <v>0</v>
          </cell>
        </row>
        <row r="455">
          <cell r="D455" t="str">
            <v>S/</v>
          </cell>
          <cell r="G455">
            <v>0</v>
          </cell>
          <cell r="O455">
            <v>0</v>
          </cell>
          <cell r="P455">
            <v>0</v>
          </cell>
        </row>
        <row r="457">
          <cell r="C457" t="str">
            <v>CONTRAZOCALOS</v>
          </cell>
        </row>
        <row r="458">
          <cell r="C458" t="str">
            <v>Eq. Adicional 2</v>
          </cell>
          <cell r="D458" t="str">
            <v>GLB</v>
          </cell>
          <cell r="O458">
            <v>0</v>
          </cell>
          <cell r="P458">
            <v>0</v>
          </cell>
        </row>
        <row r="459">
          <cell r="D459" t="str">
            <v>S/</v>
          </cell>
          <cell r="G459">
            <v>0</v>
          </cell>
          <cell r="O459">
            <v>0</v>
          </cell>
          <cell r="P459">
            <v>0</v>
          </cell>
        </row>
        <row r="461">
          <cell r="C461" t="str">
            <v>PINTURAS</v>
          </cell>
        </row>
        <row r="462">
          <cell r="C462" t="str">
            <v>Eq. Adicional 2</v>
          </cell>
          <cell r="D462" t="str">
            <v>GLB</v>
          </cell>
          <cell r="O462">
            <v>0</v>
          </cell>
          <cell r="P462">
            <v>0</v>
          </cell>
        </row>
        <row r="463">
          <cell r="D463" t="str">
            <v>S/</v>
          </cell>
          <cell r="G463">
            <v>0</v>
          </cell>
          <cell r="O463">
            <v>0</v>
          </cell>
          <cell r="P463">
            <v>0</v>
          </cell>
        </row>
        <row r="465">
          <cell r="C465" t="str">
            <v>APARATOS Y ACCESORIOS SANITARIOS</v>
          </cell>
        </row>
        <row r="466">
          <cell r="C466" t="str">
            <v>Eq. Adicional 2</v>
          </cell>
          <cell r="D466" t="str">
            <v>GLB</v>
          </cell>
          <cell r="O466">
            <v>0</v>
          </cell>
          <cell r="P466">
            <v>0</v>
          </cell>
        </row>
        <row r="467">
          <cell r="D467" t="str">
            <v>S/</v>
          </cell>
          <cell r="G467">
            <v>0</v>
          </cell>
          <cell r="O467">
            <v>0</v>
          </cell>
          <cell r="P467">
            <v>0</v>
          </cell>
        </row>
        <row r="469">
          <cell r="C469" t="str">
            <v>INSTALACIONES ELECTRICAS</v>
          </cell>
        </row>
        <row r="470">
          <cell r="C470" t="str">
            <v>Eq. Adicional 2</v>
          </cell>
          <cell r="D470" t="str">
            <v>GLB</v>
          </cell>
          <cell r="O470">
            <v>0</v>
          </cell>
          <cell r="P470">
            <v>0</v>
          </cell>
        </row>
        <row r="471">
          <cell r="D471" t="str">
            <v>S/</v>
          </cell>
          <cell r="G471">
            <v>0</v>
          </cell>
          <cell r="O471">
            <v>0</v>
          </cell>
          <cell r="P471">
            <v>0</v>
          </cell>
        </row>
        <row r="473">
          <cell r="C473" t="str">
            <v>ESTRUCTURAS METALICAS</v>
          </cell>
        </row>
        <row r="474">
          <cell r="C474" t="str">
            <v>Grua Torre Potain MC80</v>
          </cell>
          <cell r="D474" t="str">
            <v>D-M</v>
          </cell>
          <cell r="G474">
            <v>16</v>
          </cell>
          <cell r="O474">
            <v>16</v>
          </cell>
          <cell r="P474">
            <v>16</v>
          </cell>
          <cell r="Q474">
            <v>0</v>
          </cell>
        </row>
        <row r="475">
          <cell r="D475" t="str">
            <v>S/</v>
          </cell>
          <cell r="F475">
            <v>0</v>
          </cell>
          <cell r="G475">
            <v>8874.8960000000006</v>
          </cell>
          <cell r="O475">
            <v>8874.8960000000006</v>
          </cell>
          <cell r="P475">
            <v>8874.8960000000006</v>
          </cell>
          <cell r="Q475">
            <v>0</v>
          </cell>
        </row>
        <row r="477">
          <cell r="C477" t="str">
            <v>Grupo Electrogeno (Cosapi)</v>
          </cell>
          <cell r="D477" t="str">
            <v>D-M</v>
          </cell>
          <cell r="G477">
            <v>16</v>
          </cell>
          <cell r="O477">
            <v>16</v>
          </cell>
          <cell r="P477">
            <v>16</v>
          </cell>
          <cell r="Q477">
            <v>0</v>
          </cell>
        </row>
        <row r="478">
          <cell r="D478" t="str">
            <v>S/</v>
          </cell>
          <cell r="F478">
            <v>0</v>
          </cell>
          <cell r="G478">
            <v>837.91454400000009</v>
          </cell>
          <cell r="O478">
            <v>837.91454400000009</v>
          </cell>
          <cell r="P478">
            <v>837.91454400000009</v>
          </cell>
          <cell r="Q478">
            <v>0</v>
          </cell>
        </row>
        <row r="480">
          <cell r="C480" t="str">
            <v>Desmontaje de Grua</v>
          </cell>
          <cell r="D480" t="str">
            <v>GLB</v>
          </cell>
          <cell r="G480">
            <v>1</v>
          </cell>
          <cell r="O480">
            <v>1</v>
          </cell>
          <cell r="P480">
            <v>1</v>
          </cell>
          <cell r="Q480">
            <v>0</v>
          </cell>
        </row>
        <row r="481">
          <cell r="D481" t="str">
            <v>S/</v>
          </cell>
          <cell r="G481">
            <v>2643</v>
          </cell>
          <cell r="O481">
            <v>2643</v>
          </cell>
          <cell r="P481">
            <v>2643</v>
          </cell>
          <cell r="Q481">
            <v>0</v>
          </cell>
        </row>
        <row r="483">
          <cell r="C483" t="str">
            <v>Grua Grove (Equipos Leasing)</v>
          </cell>
          <cell r="D483" t="str">
            <v>Glb</v>
          </cell>
          <cell r="G483">
            <v>0</v>
          </cell>
          <cell r="O483">
            <v>0</v>
          </cell>
          <cell r="P483">
            <v>0</v>
          </cell>
          <cell r="Q483">
            <v>0</v>
          </cell>
        </row>
        <row r="484">
          <cell r="D484" t="str">
            <v>S/</v>
          </cell>
          <cell r="G484">
            <v>4885.72</v>
          </cell>
          <cell r="O484">
            <v>4885.72</v>
          </cell>
          <cell r="P484">
            <v>4885.72</v>
          </cell>
          <cell r="Q484">
            <v>0</v>
          </cell>
        </row>
        <row r="485">
          <cell r="E485">
            <v>0</v>
          </cell>
          <cell r="F485">
            <v>0</v>
          </cell>
          <cell r="G485">
            <v>17241.530544000001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17241.530544000001</v>
          </cell>
          <cell r="P485">
            <v>17241.530544000001</v>
          </cell>
          <cell r="Q485">
            <v>0</v>
          </cell>
        </row>
        <row r="487">
          <cell r="C487" t="str">
            <v>DRYWALL</v>
          </cell>
        </row>
        <row r="488">
          <cell r="C488" t="str">
            <v>Grua Torre Potain MC80</v>
          </cell>
          <cell r="D488" t="str">
            <v>D-M</v>
          </cell>
          <cell r="G488">
            <v>16</v>
          </cell>
          <cell r="O488">
            <v>16</v>
          </cell>
          <cell r="P488">
            <v>16</v>
          </cell>
        </row>
        <row r="489">
          <cell r="D489" t="str">
            <v>S/</v>
          </cell>
          <cell r="F489">
            <v>0</v>
          </cell>
          <cell r="G489">
            <v>8874.8960000000006</v>
          </cell>
          <cell r="O489">
            <v>8874.8960000000006</v>
          </cell>
          <cell r="P489">
            <v>8874.8960000000006</v>
          </cell>
        </row>
        <row r="491">
          <cell r="C491" t="str">
            <v>Grupo Electrogeno (Cosapi)</v>
          </cell>
          <cell r="D491" t="str">
            <v>D-M</v>
          </cell>
          <cell r="G491">
            <v>16</v>
          </cell>
          <cell r="O491">
            <v>16</v>
          </cell>
          <cell r="P491">
            <v>16</v>
          </cell>
        </row>
        <row r="492">
          <cell r="D492" t="str">
            <v>S/</v>
          </cell>
          <cell r="F492">
            <v>0</v>
          </cell>
          <cell r="G492">
            <v>837.91454400000009</v>
          </cell>
          <cell r="O492">
            <v>837.91454400000009</v>
          </cell>
          <cell r="P492">
            <v>837.91454400000009</v>
          </cell>
        </row>
        <row r="494">
          <cell r="C494" t="str">
            <v>Set Hidraulico, Tirfor,</v>
          </cell>
          <cell r="D494" t="str">
            <v>GLB</v>
          </cell>
          <cell r="G494">
            <v>1</v>
          </cell>
          <cell r="O494">
            <v>1</v>
          </cell>
          <cell r="P494">
            <v>1</v>
          </cell>
        </row>
        <row r="495">
          <cell r="D495" t="str">
            <v>S/</v>
          </cell>
          <cell r="G495">
            <v>1000</v>
          </cell>
          <cell r="O495">
            <v>1000</v>
          </cell>
          <cell r="P495">
            <v>1000</v>
          </cell>
        </row>
        <row r="497">
          <cell r="C497" t="str">
            <v>Desmonataje de Grua</v>
          </cell>
          <cell r="D497" t="str">
            <v>GLB</v>
          </cell>
          <cell r="G497">
            <v>1</v>
          </cell>
          <cell r="O497">
            <v>1</v>
          </cell>
          <cell r="P497">
            <v>1</v>
          </cell>
        </row>
        <row r="498">
          <cell r="D498" t="str">
            <v>S/</v>
          </cell>
          <cell r="G498">
            <v>2643</v>
          </cell>
          <cell r="O498">
            <v>2643</v>
          </cell>
          <cell r="P498">
            <v>2643</v>
          </cell>
        </row>
        <row r="500">
          <cell r="C500" t="str">
            <v>Mantenimiento de Grua</v>
          </cell>
          <cell r="D500" t="str">
            <v>GLB</v>
          </cell>
          <cell r="G500">
            <v>0</v>
          </cell>
          <cell r="O500">
            <v>0</v>
          </cell>
          <cell r="P500">
            <v>0</v>
          </cell>
        </row>
        <row r="501">
          <cell r="D501" t="str">
            <v>S/</v>
          </cell>
          <cell r="G501">
            <v>6703.83</v>
          </cell>
          <cell r="O501">
            <v>6703.83</v>
          </cell>
          <cell r="P501">
            <v>6703.83</v>
          </cell>
        </row>
        <row r="502">
          <cell r="E502">
            <v>0</v>
          </cell>
          <cell r="F502">
            <v>0</v>
          </cell>
          <cell r="G502">
            <v>20059.640544000002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20059.640544000002</v>
          </cell>
          <cell r="P502">
            <v>20059.640544000002</v>
          </cell>
          <cell r="Q502">
            <v>0</v>
          </cell>
        </row>
        <row r="504">
          <cell r="D504" t="str">
            <v>S/</v>
          </cell>
          <cell r="E504">
            <v>0</v>
          </cell>
          <cell r="F504">
            <v>0</v>
          </cell>
          <cell r="G504">
            <v>37880.013833999998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37880.013833999998</v>
          </cell>
          <cell r="P504">
            <v>37880.013833999998</v>
          </cell>
          <cell r="Q504">
            <v>3691.8580193135549</v>
          </cell>
        </row>
        <row r="506">
          <cell r="E506">
            <v>30000</v>
          </cell>
          <cell r="F506">
            <v>35672</v>
          </cell>
          <cell r="G506">
            <v>769721.23108519043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769721.23108519043</v>
          </cell>
          <cell r="P506">
            <v>764049.23108519043</v>
          </cell>
          <cell r="Q506">
            <v>290696.04309044697</v>
          </cell>
        </row>
        <row r="509">
          <cell r="C509" t="str">
            <v>ADMINISTRACION</v>
          </cell>
        </row>
        <row r="510">
          <cell r="C510" t="str">
            <v>Computadoras (Cosapi)</v>
          </cell>
          <cell r="D510" t="str">
            <v>UND</v>
          </cell>
          <cell r="F510">
            <v>10</v>
          </cell>
          <cell r="G510">
            <v>77</v>
          </cell>
          <cell r="O510">
            <v>77</v>
          </cell>
          <cell r="P510">
            <v>67</v>
          </cell>
          <cell r="Q510">
            <v>30</v>
          </cell>
        </row>
        <row r="511">
          <cell r="D511" t="str">
            <v>S/</v>
          </cell>
          <cell r="E511">
            <v>0</v>
          </cell>
          <cell r="F511">
            <v>3173</v>
          </cell>
          <cell r="G511">
            <v>24397.25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24397.25</v>
          </cell>
          <cell r="P511">
            <v>21224.25</v>
          </cell>
          <cell r="Q511">
            <v>20844.000029999999</v>
          </cell>
        </row>
        <row r="513">
          <cell r="C513" t="str">
            <v>Computadoras (Alquiler)</v>
          </cell>
          <cell r="D513" t="str">
            <v>UND</v>
          </cell>
          <cell r="G513">
            <v>18</v>
          </cell>
          <cell r="O513">
            <v>18</v>
          </cell>
          <cell r="P513">
            <v>18</v>
          </cell>
        </row>
        <row r="514">
          <cell r="D514" t="str">
            <v>S/</v>
          </cell>
          <cell r="E514">
            <v>0</v>
          </cell>
          <cell r="G514">
            <v>7926.4890000000005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7926.4890000000005</v>
          </cell>
          <cell r="P514">
            <v>7926.4890000000005</v>
          </cell>
        </row>
        <row r="516">
          <cell r="C516" t="str">
            <v>Impresoras (Cosapi)</v>
          </cell>
          <cell r="D516" t="str">
            <v>UND</v>
          </cell>
          <cell r="F516">
            <v>4</v>
          </cell>
          <cell r="G516">
            <v>22</v>
          </cell>
          <cell r="O516">
            <v>22</v>
          </cell>
          <cell r="P516">
            <v>18</v>
          </cell>
          <cell r="Q516">
            <v>20</v>
          </cell>
        </row>
        <row r="517">
          <cell r="D517" t="str">
            <v>S/</v>
          </cell>
          <cell r="E517">
            <v>0</v>
          </cell>
          <cell r="F517">
            <v>846</v>
          </cell>
          <cell r="G517">
            <v>3378.1707000000001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3378.1707000000001</v>
          </cell>
          <cell r="P517">
            <v>2532.1707000000001</v>
          </cell>
          <cell r="Q517">
            <v>3474.0000050000003</v>
          </cell>
        </row>
        <row r="519">
          <cell r="C519" t="str">
            <v>Plotter</v>
          </cell>
          <cell r="D519" t="str">
            <v>UND</v>
          </cell>
          <cell r="G519">
            <v>0</v>
          </cell>
          <cell r="O519">
            <v>0</v>
          </cell>
          <cell r="P519">
            <v>0</v>
          </cell>
          <cell r="Q519">
            <v>5</v>
          </cell>
        </row>
        <row r="520">
          <cell r="D520" t="str">
            <v>S/</v>
          </cell>
          <cell r="G520">
            <v>0</v>
          </cell>
          <cell r="O520">
            <v>0</v>
          </cell>
          <cell r="P520">
            <v>0</v>
          </cell>
          <cell r="Q520">
            <v>6948.0000100000007</v>
          </cell>
        </row>
        <row r="522">
          <cell r="C522" t="str">
            <v>Otros (Hardw, copia, ventilador y refrig, fax - Cosapi)</v>
          </cell>
          <cell r="D522" t="str">
            <v>GLB</v>
          </cell>
          <cell r="O522">
            <v>0</v>
          </cell>
          <cell r="P522">
            <v>0</v>
          </cell>
        </row>
        <row r="523">
          <cell r="D523" t="str">
            <v>S/</v>
          </cell>
          <cell r="E523">
            <v>655.48275000000001</v>
          </cell>
          <cell r="F523">
            <v>655</v>
          </cell>
          <cell r="G523">
            <v>6550.3526499999998</v>
          </cell>
          <cell r="O523">
            <v>6550.3526499999998</v>
          </cell>
          <cell r="P523">
            <v>6550.8353999999999</v>
          </cell>
        </row>
        <row r="525">
          <cell r="C525" t="str">
            <v>Escritorios, Sillas y Mesa de Reunión (Cosapi)</v>
          </cell>
          <cell r="D525" t="str">
            <v>GLB</v>
          </cell>
          <cell r="G525">
            <v>0</v>
          </cell>
          <cell r="O525">
            <v>0</v>
          </cell>
          <cell r="P525">
            <v>0</v>
          </cell>
          <cell r="Q525">
            <v>5</v>
          </cell>
        </row>
        <row r="526">
          <cell r="D526" t="str">
            <v>S/</v>
          </cell>
          <cell r="F526">
            <v>500</v>
          </cell>
          <cell r="G526">
            <v>3769</v>
          </cell>
          <cell r="O526">
            <v>3769</v>
          </cell>
          <cell r="P526">
            <v>3269</v>
          </cell>
          <cell r="Q526">
            <v>2952.9000042500002</v>
          </cell>
        </row>
        <row r="528">
          <cell r="C528" t="str">
            <v>Contenedor Metálico (Cosapi)</v>
          </cell>
          <cell r="D528" t="str">
            <v>GLB</v>
          </cell>
          <cell r="G528">
            <v>31</v>
          </cell>
          <cell r="O528">
            <v>31</v>
          </cell>
          <cell r="P528">
            <v>31</v>
          </cell>
        </row>
        <row r="529">
          <cell r="D529" t="str">
            <v>S/</v>
          </cell>
          <cell r="F529">
            <v>100</v>
          </cell>
          <cell r="G529">
            <v>1602.459936</v>
          </cell>
          <cell r="O529">
            <v>1602.459936</v>
          </cell>
          <cell r="P529">
            <v>1502.459936</v>
          </cell>
        </row>
        <row r="530">
          <cell r="E530">
            <v>655.48275000000001</v>
          </cell>
          <cell r="F530">
            <v>5274</v>
          </cell>
          <cell r="G530">
            <v>47623.722286000004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47623.722286000004</v>
          </cell>
          <cell r="P530">
            <v>43005.205036000007</v>
          </cell>
          <cell r="Q530">
            <v>34218.900049249998</v>
          </cell>
        </row>
        <row r="532">
          <cell r="C532" t="str">
            <v>SEGURIDAD</v>
          </cell>
        </row>
        <row r="533">
          <cell r="C533" t="str">
            <v>Equipos de Radio (Cosapi)</v>
          </cell>
          <cell r="D533" t="str">
            <v>UND</v>
          </cell>
          <cell r="F533">
            <v>3</v>
          </cell>
          <cell r="G533">
            <v>175.5</v>
          </cell>
          <cell r="O533">
            <v>3</v>
          </cell>
          <cell r="P533">
            <v>28</v>
          </cell>
          <cell r="Q533">
            <v>10</v>
          </cell>
        </row>
        <row r="534">
          <cell r="D534" t="str">
            <v>S/</v>
          </cell>
          <cell r="E534">
            <v>0</v>
          </cell>
          <cell r="F534">
            <v>210</v>
          </cell>
          <cell r="G534">
            <v>14468.531835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14468.531835</v>
          </cell>
          <cell r="P534">
            <v>14258.531835</v>
          </cell>
          <cell r="Q534">
            <v>521.10000075000005</v>
          </cell>
        </row>
        <row r="536">
          <cell r="E536">
            <v>655.48275000000001</v>
          </cell>
          <cell r="F536">
            <v>5484</v>
          </cell>
          <cell r="G536">
            <v>62092.254120999998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62092.254120999998</v>
          </cell>
          <cell r="P536">
            <v>57263.736871000001</v>
          </cell>
          <cell r="Q536">
            <v>34740.000049999995</v>
          </cell>
        </row>
        <row r="538">
          <cell r="E538">
            <v>30655.482749999999</v>
          </cell>
          <cell r="F538">
            <v>41156</v>
          </cell>
          <cell r="G538">
            <v>831813.48520619038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831813.48520619038</v>
          </cell>
          <cell r="P538">
            <v>821312.96795619035</v>
          </cell>
          <cell r="Q538">
            <v>325436.04314044694</v>
          </cell>
        </row>
      </sheetData>
      <sheetData sheetId="8">
        <row r="26">
          <cell r="O26">
            <v>0</v>
          </cell>
        </row>
      </sheetData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.PAGO"/>
      <sheetName val="cash flow"/>
      <sheetName val="DESGLOSE"/>
      <sheetName val="SUMMARY CONT"/>
      <sheetName val="10241SUM US$"/>
      <sheetName val="SUM.US$ ON SITE OFF SITE"/>
      <sheetName val="SUM.2000"/>
      <sheetName val="HORAS CONSTR."/>
      <sheetName val="EQ1000F"/>
      <sheetName val="10241SUEQ"/>
      <sheetName val="EQ.2000"/>
      <sheetName val="10241EQLIST"/>
      <sheetName val="10241PIP1ON-SITE"/>
      <sheetName val="Man Hole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10241PIP1ON_SITE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F_PAGO"/>
      <sheetName val="cash_flow"/>
      <sheetName val="SUMMARY_CONT"/>
      <sheetName val="10241SUM_US$"/>
      <sheetName val="SUM_US$_ON_SITE_OFF_SITE"/>
      <sheetName val="SUM_2000"/>
      <sheetName val="HORAS_CONSTR_"/>
      <sheetName val="EQ_2000"/>
      <sheetName val="F_PAGO1"/>
      <sheetName val="cash_flow1"/>
      <sheetName val="SUMMARY_CONT1"/>
      <sheetName val="10241SUM_US$1"/>
      <sheetName val="SUM_US$_ON_SITE_OFF_SITE1"/>
      <sheetName val="SUM_20001"/>
      <sheetName val="HORAS_CONSTR_1"/>
      <sheetName val="EQ_20001"/>
      <sheetName val="Man_Hole"/>
      <sheetName val="FORMA-_RE1"/>
      <sheetName val="Flaer_Area"/>
      <sheetName val="Datos"/>
      <sheetName val="Fab. 15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RESUMEN"/>
      <sheetName val="AREA-2840-LINEDB5"/>
      <sheetName val="Sheet1"/>
      <sheetName val=" ｹ-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-DETALLADO"/>
      <sheetName val="K"/>
      <sheetName val="RES AM.AD.MT 01"/>
      <sheetName val="CAL.MAT.AD.MT"/>
      <sheetName val="AM.AD.MT01"/>
      <sheetName val="REAJUSTE (2)"/>
      <sheetName val="IU"/>
      <sheetName val="REAJUSTE"/>
      <sheetName val="AM.AD.EF."/>
      <sheetName val="DE.AD.EF."/>
      <sheetName val="VALORIZACION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A15">
            <v>3</v>
          </cell>
        </row>
      </sheetData>
      <sheetData sheetId="7"/>
      <sheetData sheetId="8"/>
      <sheetData sheetId="9"/>
      <sheetData sheetId="10">
        <row r="14">
          <cell r="A14" t="str">
            <v>01</v>
          </cell>
          <cell r="B14" t="str">
            <v>OBRAS PRELIMINARES</v>
          </cell>
          <cell r="H14">
            <v>1032966.3</v>
          </cell>
          <cell r="J14">
            <v>1007987.74</v>
          </cell>
          <cell r="K14">
            <v>0.97581861092661004</v>
          </cell>
          <cell r="M14">
            <v>19026.560000000001</v>
          </cell>
          <cell r="N14">
            <v>1.8419342431597235E-2</v>
          </cell>
          <cell r="P14">
            <v>1027014.3</v>
          </cell>
          <cell r="Q14">
            <v>0.9942379533582073</v>
          </cell>
          <cell r="S14">
            <v>5952</v>
          </cell>
          <cell r="T14">
            <v>5.7620466417926701E-3</v>
          </cell>
          <cell r="V14">
            <v>1</v>
          </cell>
          <cell r="Z14" t="str">
            <v xml:space="preserve"> </v>
          </cell>
        </row>
        <row r="15">
          <cell r="A15" t="str">
            <v>01.01</v>
          </cell>
          <cell r="B15" t="str">
            <v>MOVILIZACION Y DESMOVILIZACION DE EQUIPOS</v>
          </cell>
          <cell r="E15" t="str">
            <v>glb</v>
          </cell>
          <cell r="F15">
            <v>1</v>
          </cell>
          <cell r="G15">
            <v>99200</v>
          </cell>
          <cell r="H15">
            <v>99200</v>
          </cell>
          <cell r="I15">
            <v>0.74819999999999998</v>
          </cell>
          <cell r="J15">
            <v>74221.440000000002</v>
          </cell>
          <cell r="K15">
            <v>0.74819999999999998</v>
          </cell>
          <cell r="L15">
            <v>0.1918</v>
          </cell>
          <cell r="M15">
            <v>19026.560000000001</v>
          </cell>
          <cell r="N15">
            <v>0.19180000000000003</v>
          </cell>
          <cell r="O15">
            <v>0.94</v>
          </cell>
          <cell r="P15">
            <v>93248</v>
          </cell>
          <cell r="Q15">
            <v>0.94</v>
          </cell>
          <cell r="R15">
            <v>6.0000000000000053E-2</v>
          </cell>
          <cell r="S15">
            <v>5952</v>
          </cell>
          <cell r="T15">
            <v>0.06</v>
          </cell>
          <cell r="W15">
            <v>0.28370000000000001</v>
          </cell>
          <cell r="X15">
            <v>0.14589999999999997</v>
          </cell>
          <cell r="Y15">
            <v>1.9199999999999995E-2</v>
          </cell>
          <cell r="Z15">
            <v>7.2000000000000397E-3</v>
          </cell>
          <cell r="AA15">
            <v>0</v>
          </cell>
          <cell r="AB15">
            <v>0</v>
          </cell>
          <cell r="AC15">
            <v>0</v>
          </cell>
          <cell r="AD15">
            <v>2.0999999999999963E-2</v>
          </cell>
          <cell r="AE15">
            <v>2.0199999999999996E-2</v>
          </cell>
          <cell r="AF15">
            <v>1.9300000000000001E-2</v>
          </cell>
          <cell r="AG15">
            <v>0.13270000000000004</v>
          </cell>
          <cell r="AH15">
            <v>4.049999999999998E-2</v>
          </cell>
          <cell r="AI15">
            <v>5.8499999999999996E-2</v>
          </cell>
          <cell r="AJ15">
            <v>0.1918</v>
          </cell>
          <cell r="AM15">
            <v>0.2601</v>
          </cell>
        </row>
        <row r="16">
          <cell r="A16" t="str">
            <v>01.02</v>
          </cell>
          <cell r="B16" t="str">
            <v>CAMPAMENTO, ALMACENES Y TALLERES</v>
          </cell>
          <cell r="E16" t="str">
            <v>m2</v>
          </cell>
          <cell r="F16">
            <v>600</v>
          </cell>
          <cell r="G16">
            <v>640</v>
          </cell>
          <cell r="H16">
            <v>384000</v>
          </cell>
          <cell r="I16">
            <v>600</v>
          </cell>
          <cell r="J16">
            <v>384000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O16">
            <v>600</v>
          </cell>
          <cell r="P16">
            <v>384000</v>
          </cell>
          <cell r="Q16">
            <v>1</v>
          </cell>
          <cell r="R16">
            <v>0</v>
          </cell>
          <cell r="S16">
            <v>0</v>
          </cell>
          <cell r="T16">
            <v>0</v>
          </cell>
          <cell r="W16">
            <v>225.09</v>
          </cell>
          <cell r="X16">
            <v>230</v>
          </cell>
          <cell r="Y16">
            <v>144.91</v>
          </cell>
          <cell r="AJ16">
            <v>0</v>
          </cell>
          <cell r="AM16">
            <v>144.91</v>
          </cell>
        </row>
        <row r="17">
          <cell r="A17" t="str">
            <v>01.03</v>
          </cell>
          <cell r="B17" t="str">
            <v>SUMINISTRO ELECTRICO Y AGUA PARA LA OBRA</v>
          </cell>
          <cell r="E17" t="str">
            <v>glb</v>
          </cell>
          <cell r="F17">
            <v>1</v>
          </cell>
          <cell r="G17">
            <v>179200</v>
          </cell>
          <cell r="H17">
            <v>179200</v>
          </cell>
          <cell r="I17">
            <v>1</v>
          </cell>
          <cell r="J17">
            <v>179200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1</v>
          </cell>
          <cell r="P17">
            <v>179200</v>
          </cell>
          <cell r="Q17">
            <v>1</v>
          </cell>
          <cell r="R17">
            <v>0</v>
          </cell>
          <cell r="S17">
            <v>0</v>
          </cell>
          <cell r="T17">
            <v>0</v>
          </cell>
          <cell r="W17">
            <v>0.03</v>
          </cell>
          <cell r="X17">
            <v>0.13669999999999999</v>
          </cell>
          <cell r="Y17">
            <v>8.3299999999999999E-2</v>
          </cell>
          <cell r="Z17">
            <v>8.3299999999999999E-2</v>
          </cell>
          <cell r="AA17">
            <v>8.3299999999999999E-2</v>
          </cell>
          <cell r="AB17">
            <v>8.3299999999999999E-2</v>
          </cell>
          <cell r="AC17">
            <v>8.3299999999999999E-2</v>
          </cell>
          <cell r="AD17">
            <v>8.3299999999999999E-2</v>
          </cell>
          <cell r="AE17">
            <v>8.3299999999999999E-2</v>
          </cell>
          <cell r="AF17">
            <v>8.3299999999999999E-2</v>
          </cell>
          <cell r="AG17">
            <v>8.3299999999999999E-2</v>
          </cell>
          <cell r="AH17">
            <v>8.3299999999999999E-2</v>
          </cell>
          <cell r="AI17">
            <v>2.9999999999985594E-4</v>
          </cell>
          <cell r="AJ17">
            <v>0</v>
          </cell>
          <cell r="AM17">
            <v>0.83300000000000007</v>
          </cell>
        </row>
        <row r="18">
          <cell r="A18" t="str">
            <v>01.04</v>
          </cell>
          <cell r="B18" t="str">
            <v>MEJORAMIENTO DE CARRETERA EXISTENTE</v>
          </cell>
          <cell r="E18" t="str">
            <v>km</v>
          </cell>
          <cell r="F18">
            <v>15</v>
          </cell>
          <cell r="G18">
            <v>13732.96</v>
          </cell>
          <cell r="H18">
            <v>205994.4</v>
          </cell>
          <cell r="I18">
            <v>14.999999999999998</v>
          </cell>
          <cell r="J18">
            <v>205994.4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14.999999999999998</v>
          </cell>
          <cell r="P18">
            <v>205994.4</v>
          </cell>
          <cell r="Q18">
            <v>1</v>
          </cell>
          <cell r="R18">
            <v>0</v>
          </cell>
          <cell r="S18">
            <v>0</v>
          </cell>
          <cell r="T18">
            <v>0</v>
          </cell>
          <cell r="AD18">
            <v>5.04</v>
          </cell>
          <cell r="AE18">
            <v>4.59</v>
          </cell>
          <cell r="AF18">
            <v>4.97</v>
          </cell>
          <cell r="AG18">
            <v>0.4</v>
          </cell>
          <cell r="AJ18">
            <v>0</v>
          </cell>
          <cell r="AM18">
            <v>14.999999999999998</v>
          </cell>
        </row>
        <row r="19">
          <cell r="A19" t="str">
            <v>01.05</v>
          </cell>
          <cell r="B19" t="str">
            <v>MANTENIMIENTO DE CARRETERA EXISTENTE</v>
          </cell>
          <cell r="E19" t="str">
            <v>km</v>
          </cell>
          <cell r="F19">
            <v>30</v>
          </cell>
          <cell r="G19">
            <v>5485.73</v>
          </cell>
          <cell r="H19">
            <v>164571.9</v>
          </cell>
          <cell r="I19">
            <v>30</v>
          </cell>
          <cell r="J19">
            <v>164571.9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30</v>
          </cell>
          <cell r="P19">
            <v>164571.9</v>
          </cell>
          <cell r="Q19">
            <v>1</v>
          </cell>
          <cell r="R19">
            <v>0</v>
          </cell>
          <cell r="S19">
            <v>0</v>
          </cell>
          <cell r="T19">
            <v>0</v>
          </cell>
          <cell r="W19">
            <v>8</v>
          </cell>
          <cell r="AD19">
            <v>6.24</v>
          </cell>
          <cell r="AE19">
            <v>0</v>
          </cell>
          <cell r="AF19">
            <v>15.76</v>
          </cell>
          <cell r="AJ19">
            <v>0</v>
          </cell>
          <cell r="AM19">
            <v>22</v>
          </cell>
        </row>
        <row r="20">
          <cell r="AM20">
            <v>0</v>
          </cell>
        </row>
        <row r="21">
          <cell r="A21" t="str">
            <v>02</v>
          </cell>
          <cell r="B21" t="str">
            <v>CARRETERA DE ACCESO A LA PRESA</v>
          </cell>
          <cell r="H21">
            <v>533797.18999999994</v>
          </cell>
          <cell r="J21">
            <v>517168.92000000004</v>
          </cell>
          <cell r="K21">
            <v>0.96884908667278691</v>
          </cell>
          <cell r="M21">
            <v>9596.08</v>
          </cell>
          <cell r="N21">
            <v>1.7977014828422011E-2</v>
          </cell>
          <cell r="P21">
            <v>526765</v>
          </cell>
          <cell r="Q21">
            <v>0.98682610150120886</v>
          </cell>
          <cell r="S21">
            <v>7032.19</v>
          </cell>
          <cell r="T21">
            <v>1.3173898498791274E-2</v>
          </cell>
          <cell r="V21">
            <v>1.0000000000000002</v>
          </cell>
          <cell r="AM21">
            <v>0</v>
          </cell>
        </row>
        <row r="22">
          <cell r="A22" t="str">
            <v>02.01</v>
          </cell>
          <cell r="B22" t="str">
            <v>EXCAVACION CON EQUIPO EN MATERIAL SUELTO</v>
          </cell>
          <cell r="E22" t="str">
            <v>m3</v>
          </cell>
          <cell r="F22">
            <v>1925</v>
          </cell>
          <cell r="G22">
            <v>13.9</v>
          </cell>
          <cell r="H22">
            <v>26757.5</v>
          </cell>
          <cell r="I22">
            <v>1925</v>
          </cell>
          <cell r="J22">
            <v>26757.5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1925</v>
          </cell>
          <cell r="P22">
            <v>26757.5</v>
          </cell>
          <cell r="Q22">
            <v>1</v>
          </cell>
          <cell r="R22">
            <v>0</v>
          </cell>
          <cell r="S22">
            <v>0</v>
          </cell>
          <cell r="T22">
            <v>0</v>
          </cell>
          <cell r="W22">
            <v>325.35000000000002</v>
          </cell>
          <cell r="X22">
            <v>1599.65</v>
          </cell>
          <cell r="AJ22">
            <v>0</v>
          </cell>
          <cell r="AM22">
            <v>0</v>
          </cell>
        </row>
        <row r="23">
          <cell r="A23" t="str">
            <v>02.02</v>
          </cell>
          <cell r="B23" t="str">
            <v>EXCAVACION EN ROCA</v>
          </cell>
          <cell r="E23" t="str">
            <v>m3</v>
          </cell>
          <cell r="F23">
            <v>2885</v>
          </cell>
          <cell r="G23">
            <v>68.59</v>
          </cell>
          <cell r="H23">
            <v>197882.15</v>
          </cell>
          <cell r="I23">
            <v>2885</v>
          </cell>
          <cell r="J23">
            <v>197882.15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O23">
            <v>2885</v>
          </cell>
          <cell r="P23">
            <v>197882.15</v>
          </cell>
          <cell r="Q23">
            <v>1</v>
          </cell>
          <cell r="R23">
            <v>0</v>
          </cell>
          <cell r="S23">
            <v>0</v>
          </cell>
          <cell r="T23">
            <v>0</v>
          </cell>
          <cell r="X23">
            <v>2885</v>
          </cell>
          <cell r="AJ23">
            <v>0</v>
          </cell>
          <cell r="AM23">
            <v>0</v>
          </cell>
        </row>
        <row r="24">
          <cell r="A24" t="str">
            <v>02.03</v>
          </cell>
          <cell r="B24" t="str">
            <v>RELLENO COMPACTADO CON MATERIAL PROPIO</v>
          </cell>
          <cell r="E24" t="str">
            <v>m3</v>
          </cell>
          <cell r="F24">
            <v>1925</v>
          </cell>
          <cell r="G24">
            <v>11.23</v>
          </cell>
          <cell r="H24">
            <v>21617.75</v>
          </cell>
          <cell r="I24">
            <v>1925</v>
          </cell>
          <cell r="J24">
            <v>21617.75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1925</v>
          </cell>
          <cell r="P24">
            <v>21617.75</v>
          </cell>
          <cell r="Q24">
            <v>1</v>
          </cell>
          <cell r="R24">
            <v>0</v>
          </cell>
          <cell r="S24">
            <v>0</v>
          </cell>
          <cell r="T24">
            <v>0</v>
          </cell>
          <cell r="W24">
            <v>325.35000000000002</v>
          </cell>
          <cell r="X24">
            <v>1599.65</v>
          </cell>
          <cell r="AJ24">
            <v>0</v>
          </cell>
          <cell r="AM24">
            <v>0</v>
          </cell>
        </row>
        <row r="25">
          <cell r="A25" t="str">
            <v>02.04</v>
          </cell>
          <cell r="B25" t="str">
            <v>RELLENO COMPACTADO CON MATERIAL DE PRESTAMO</v>
          </cell>
          <cell r="E25" t="str">
            <v>m3</v>
          </cell>
          <cell r="F25">
            <v>4957</v>
          </cell>
          <cell r="G25">
            <v>37.17</v>
          </cell>
          <cell r="H25">
            <v>184251.69</v>
          </cell>
          <cell r="I25">
            <v>4767.8099999999995</v>
          </cell>
          <cell r="J25">
            <v>177219.5</v>
          </cell>
          <cell r="K25">
            <v>0.96183378290858557</v>
          </cell>
          <cell r="L25">
            <v>0</v>
          </cell>
          <cell r="M25">
            <v>0</v>
          </cell>
          <cell r="N25">
            <v>0</v>
          </cell>
          <cell r="O25">
            <v>4767.8099999999995</v>
          </cell>
          <cell r="P25">
            <v>177219.5</v>
          </cell>
          <cell r="Q25">
            <v>0.96183378290858557</v>
          </cell>
          <cell r="R25">
            <v>189.19000000000051</v>
          </cell>
          <cell r="S25">
            <v>7032.19</v>
          </cell>
          <cell r="T25">
            <v>3.8166217091414462E-2</v>
          </cell>
          <cell r="W25">
            <v>2402.4</v>
          </cell>
          <cell r="X25">
            <v>2365.41</v>
          </cell>
          <cell r="AJ25">
            <v>0</v>
          </cell>
          <cell r="AM25">
            <v>0</v>
          </cell>
        </row>
        <row r="26">
          <cell r="A26" t="str">
            <v>02.05</v>
          </cell>
          <cell r="B26" t="str">
            <v>AFIRMADO e=10 cm</v>
          </cell>
          <cell r="E26" t="str">
            <v>m2</v>
          </cell>
          <cell r="F26">
            <v>9767</v>
          </cell>
          <cell r="G26">
            <v>6.55</v>
          </cell>
          <cell r="H26">
            <v>63973.85</v>
          </cell>
          <cell r="I26">
            <v>8301.9500000000007</v>
          </cell>
          <cell r="J26">
            <v>54377.77</v>
          </cell>
          <cell r="K26">
            <v>0.84999996092153274</v>
          </cell>
          <cell r="L26">
            <v>1465.0499999999993</v>
          </cell>
          <cell r="M26">
            <v>9596.08</v>
          </cell>
          <cell r="N26">
            <v>0.15000003907846721</v>
          </cell>
          <cell r="O26">
            <v>9767</v>
          </cell>
          <cell r="P26">
            <v>63973.85</v>
          </cell>
          <cell r="Q26">
            <v>1</v>
          </cell>
          <cell r="R26">
            <v>0</v>
          </cell>
          <cell r="S26">
            <v>0</v>
          </cell>
          <cell r="T26">
            <v>0</v>
          </cell>
          <cell r="AE26">
            <v>7325.1</v>
          </cell>
          <cell r="AF26">
            <v>976.85</v>
          </cell>
          <cell r="AJ26">
            <v>1465.0499999999993</v>
          </cell>
          <cell r="AM26">
            <v>8301.9500000000007</v>
          </cell>
        </row>
        <row r="27">
          <cell r="A27" t="str">
            <v>02.06</v>
          </cell>
          <cell r="B27" t="str">
            <v>ELIMINACION DE MATERIAL EXCEDENTE</v>
          </cell>
          <cell r="E27" t="str">
            <v>m3</v>
          </cell>
          <cell r="F27">
            <v>4325</v>
          </cell>
          <cell r="G27">
            <v>9.09</v>
          </cell>
          <cell r="H27">
            <v>39314.25</v>
          </cell>
          <cell r="I27">
            <v>4325</v>
          </cell>
          <cell r="J27">
            <v>39314.25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4325</v>
          </cell>
          <cell r="P27">
            <v>39314.25</v>
          </cell>
          <cell r="Q27">
            <v>1</v>
          </cell>
          <cell r="R27">
            <v>0</v>
          </cell>
          <cell r="S27">
            <v>0</v>
          </cell>
          <cell r="T27">
            <v>0</v>
          </cell>
          <cell r="X27">
            <v>4327.5</v>
          </cell>
          <cell r="Y27">
            <v>-2.5</v>
          </cell>
          <cell r="AJ27">
            <v>0</v>
          </cell>
          <cell r="AM27">
            <v>-2.5</v>
          </cell>
        </row>
        <row r="28">
          <cell r="AM28">
            <v>0</v>
          </cell>
        </row>
        <row r="29">
          <cell r="A29" t="str">
            <v>03</v>
          </cell>
          <cell r="B29" t="str">
            <v>TUNEL DE DESVÍO Y DESCARGA (Inc. torre de control)</v>
          </cell>
          <cell r="H29">
            <v>739874.93</v>
          </cell>
          <cell r="J29">
            <v>672792.11999999988</v>
          </cell>
          <cell r="K29">
            <v>0.90933222997567953</v>
          </cell>
          <cell r="M29">
            <v>46743.34</v>
          </cell>
          <cell r="N29">
            <v>6.3177353502165551E-2</v>
          </cell>
          <cell r="P29">
            <v>719535.46</v>
          </cell>
          <cell r="Q29">
            <v>0.97250958347784522</v>
          </cell>
          <cell r="S29">
            <v>20339.47</v>
          </cell>
          <cell r="T29">
            <v>2.7490416522154629E-2</v>
          </cell>
          <cell r="V29">
            <v>0.99999999999999989</v>
          </cell>
          <cell r="AM29">
            <v>0</v>
          </cell>
        </row>
        <row r="30">
          <cell r="A30" t="str">
            <v>03.01</v>
          </cell>
          <cell r="B30" t="str">
            <v>EXCAVACION SUBTERRANEA EN ROCA TIPO I</v>
          </cell>
          <cell r="E30" t="str">
            <v>m3</v>
          </cell>
          <cell r="F30">
            <v>335</v>
          </cell>
          <cell r="G30">
            <v>293.89</v>
          </cell>
          <cell r="H30">
            <v>98453.15</v>
          </cell>
          <cell r="I30">
            <v>335</v>
          </cell>
          <cell r="J30">
            <v>98453.15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O30">
            <v>335</v>
          </cell>
          <cell r="P30">
            <v>98453.15</v>
          </cell>
          <cell r="Q30">
            <v>1</v>
          </cell>
          <cell r="R30">
            <v>0</v>
          </cell>
          <cell r="S30">
            <v>0</v>
          </cell>
          <cell r="T30">
            <v>0</v>
          </cell>
          <cell r="W30">
            <v>63.4</v>
          </cell>
          <cell r="X30">
            <v>271.60000000000002</v>
          </cell>
          <cell r="AJ30">
            <v>0</v>
          </cell>
          <cell r="AM30">
            <v>0</v>
          </cell>
        </row>
        <row r="31">
          <cell r="A31" t="str">
            <v>03.02</v>
          </cell>
          <cell r="B31" t="str">
            <v>EXCAVACION SUBTERRANEA EN ROCA TIPO II</v>
          </cell>
          <cell r="E31" t="str">
            <v>m3</v>
          </cell>
          <cell r="F31">
            <v>224</v>
          </cell>
          <cell r="G31">
            <v>369.78</v>
          </cell>
          <cell r="H31">
            <v>82830.720000000001</v>
          </cell>
          <cell r="I31">
            <v>179.69</v>
          </cell>
          <cell r="J31">
            <v>66445.77</v>
          </cell>
          <cell r="K31">
            <v>0.80218752173106789</v>
          </cell>
          <cell r="L31">
            <v>0</v>
          </cell>
          <cell r="M31">
            <v>0</v>
          </cell>
          <cell r="N31">
            <v>0</v>
          </cell>
          <cell r="O31">
            <v>179.69</v>
          </cell>
          <cell r="P31">
            <v>66445.77</v>
          </cell>
          <cell r="Q31">
            <v>0.80218752173106789</v>
          </cell>
          <cell r="R31">
            <v>44.31</v>
          </cell>
          <cell r="S31">
            <v>16384.95</v>
          </cell>
          <cell r="T31">
            <v>0.19781247826893211</v>
          </cell>
          <cell r="Y31">
            <v>179.69</v>
          </cell>
          <cell r="AJ31">
            <v>0</v>
          </cell>
          <cell r="AM31">
            <v>179.69</v>
          </cell>
        </row>
        <row r="32">
          <cell r="A32" t="str">
            <v>03.03</v>
          </cell>
          <cell r="B32" t="str">
            <v>EXCAVACION EN ROCA</v>
          </cell>
          <cell r="E32" t="str">
            <v>m3</v>
          </cell>
          <cell r="F32">
            <v>742</v>
          </cell>
          <cell r="G32">
            <v>68.59</v>
          </cell>
          <cell r="H32">
            <v>50893.78</v>
          </cell>
          <cell r="I32">
            <v>735.20999999999992</v>
          </cell>
          <cell r="J32">
            <v>50428.05</v>
          </cell>
          <cell r="K32">
            <v>0.99084897997358423</v>
          </cell>
          <cell r="L32">
            <v>0</v>
          </cell>
          <cell r="M32">
            <v>0</v>
          </cell>
          <cell r="N32">
            <v>0</v>
          </cell>
          <cell r="O32">
            <v>735.20999999999992</v>
          </cell>
          <cell r="P32">
            <v>50428.05</v>
          </cell>
          <cell r="Q32">
            <v>0.99084897997358423</v>
          </cell>
          <cell r="R32">
            <v>6.7900000000000773</v>
          </cell>
          <cell r="S32">
            <v>465.73</v>
          </cell>
          <cell r="T32">
            <v>9.1510200264158029E-3</v>
          </cell>
          <cell r="W32">
            <v>690.13</v>
          </cell>
          <cell r="X32">
            <v>25.39</v>
          </cell>
          <cell r="Z32">
            <v>12.01</v>
          </cell>
          <cell r="AE32">
            <v>7.67999999999995</v>
          </cell>
          <cell r="AJ32">
            <v>0</v>
          </cell>
          <cell r="AM32">
            <v>19.689999999999948</v>
          </cell>
        </row>
        <row r="33">
          <cell r="A33" t="str">
            <v>03.04</v>
          </cell>
          <cell r="B33" t="str">
            <v>CONCRETO f'c=245 kg/cm2</v>
          </cell>
          <cell r="E33" t="str">
            <v>m3</v>
          </cell>
          <cell r="F33">
            <v>475</v>
          </cell>
          <cell r="G33">
            <v>390.11</v>
          </cell>
          <cell r="H33">
            <v>185302.25</v>
          </cell>
          <cell r="I33">
            <v>474.78999999999996</v>
          </cell>
          <cell r="J33">
            <v>185220.33</v>
          </cell>
          <cell r="K33">
            <v>0.99955791146626649</v>
          </cell>
          <cell r="L33">
            <v>0.21000000000003638</v>
          </cell>
          <cell r="M33">
            <v>81.92</v>
          </cell>
          <cell r="N33">
            <v>4.4208853373340045E-4</v>
          </cell>
          <cell r="O33">
            <v>475</v>
          </cell>
          <cell r="P33">
            <v>185302.25</v>
          </cell>
          <cell r="Q33">
            <v>1</v>
          </cell>
          <cell r="R33">
            <v>0</v>
          </cell>
          <cell r="S33">
            <v>0</v>
          </cell>
          <cell r="T33">
            <v>0</v>
          </cell>
          <cell r="X33">
            <v>49.77</v>
          </cell>
          <cell r="Y33">
            <v>203.7</v>
          </cell>
          <cell r="Z33">
            <v>66.34</v>
          </cell>
          <cell r="AA33">
            <v>110.7</v>
          </cell>
          <cell r="AD33">
            <v>36.9</v>
          </cell>
          <cell r="AE33">
            <v>7.38</v>
          </cell>
          <cell r="AJ33">
            <v>0.21000000000003638</v>
          </cell>
          <cell r="AM33">
            <v>425.01999999999992</v>
          </cell>
        </row>
        <row r="34">
          <cell r="A34" t="str">
            <v>03.05</v>
          </cell>
          <cell r="B34" t="str">
            <v>CONCRETO SOLADO f'c=100 kg/cm2</v>
          </cell>
          <cell r="E34" t="str">
            <v>m2</v>
          </cell>
          <cell r="F34">
            <v>31</v>
          </cell>
          <cell r="G34">
            <v>32.64</v>
          </cell>
          <cell r="H34">
            <v>1011.84</v>
          </cell>
          <cell r="I34">
            <v>28.21</v>
          </cell>
          <cell r="J34">
            <v>920.77</v>
          </cell>
          <cell r="K34">
            <v>0.90999565148640094</v>
          </cell>
          <cell r="L34">
            <v>2.79</v>
          </cell>
          <cell r="M34">
            <v>91.07</v>
          </cell>
          <cell r="N34">
            <v>9.0004348513598981E-2</v>
          </cell>
          <cell r="O34">
            <v>31</v>
          </cell>
          <cell r="P34">
            <v>1011.84</v>
          </cell>
          <cell r="Q34">
            <v>1</v>
          </cell>
          <cell r="R34">
            <v>0</v>
          </cell>
          <cell r="S34">
            <v>0</v>
          </cell>
          <cell r="T34">
            <v>0</v>
          </cell>
          <cell r="X34">
            <v>28.21</v>
          </cell>
          <cell r="AJ34">
            <v>2.79</v>
          </cell>
          <cell r="AM34">
            <v>0</v>
          </cell>
        </row>
        <row r="35">
          <cell r="A35" t="str">
            <v>03.06</v>
          </cell>
          <cell r="B35" t="str">
            <v>ENROCADO DE PROTECCION ASENTADO SOBRE CONCRETO</v>
          </cell>
          <cell r="E35" t="str">
            <v>m2</v>
          </cell>
          <cell r="F35">
            <v>31</v>
          </cell>
          <cell r="G35">
            <v>199.91</v>
          </cell>
          <cell r="H35">
            <v>6197.21</v>
          </cell>
          <cell r="I35">
            <v>31</v>
          </cell>
          <cell r="J35">
            <v>6197.21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31</v>
          </cell>
          <cell r="P35">
            <v>6197.21</v>
          </cell>
          <cell r="Q35">
            <v>1</v>
          </cell>
          <cell r="R35">
            <v>0</v>
          </cell>
          <cell r="S35">
            <v>0</v>
          </cell>
          <cell r="T35">
            <v>0</v>
          </cell>
          <cell r="Z35">
            <v>31</v>
          </cell>
          <cell r="AJ35">
            <v>0</v>
          </cell>
          <cell r="AM35">
            <v>31</v>
          </cell>
        </row>
        <row r="36">
          <cell r="A36" t="str">
            <v>03.07</v>
          </cell>
          <cell r="B36" t="str">
            <v>ENCOFRADO Y DESENCOFRADO CURVO</v>
          </cell>
          <cell r="E36" t="str">
            <v>m2</v>
          </cell>
          <cell r="F36">
            <v>345</v>
          </cell>
          <cell r="G36">
            <v>64.84</v>
          </cell>
          <cell r="H36">
            <v>22369.8</v>
          </cell>
          <cell r="I36">
            <v>322.29000000000002</v>
          </cell>
          <cell r="J36">
            <v>20897.28</v>
          </cell>
          <cell r="K36">
            <v>0.93417375211222275</v>
          </cell>
          <cell r="L36">
            <v>0</v>
          </cell>
          <cell r="M36">
            <v>0</v>
          </cell>
          <cell r="N36">
            <v>0</v>
          </cell>
          <cell r="O36">
            <v>322.29000000000002</v>
          </cell>
          <cell r="P36">
            <v>20897.28</v>
          </cell>
          <cell r="Q36">
            <v>0.93417375211222275</v>
          </cell>
          <cell r="R36">
            <v>22.70999999999998</v>
          </cell>
          <cell r="S36">
            <v>1472.52</v>
          </cell>
          <cell r="T36">
            <v>6.5826247887777273E-2</v>
          </cell>
          <cell r="X36">
            <v>0</v>
          </cell>
          <cell r="Y36">
            <v>227.2</v>
          </cell>
          <cell r="Z36">
            <v>62.86</v>
          </cell>
          <cell r="AA36">
            <v>32.229999999999997</v>
          </cell>
          <cell r="AJ36">
            <v>0</v>
          </cell>
          <cell r="AM36">
            <v>322.29000000000002</v>
          </cell>
        </row>
        <row r="37">
          <cell r="A37" t="str">
            <v>03.08</v>
          </cell>
          <cell r="B37" t="str">
            <v>ENCOFRADO Y DESENCOFRADO RECTO</v>
          </cell>
          <cell r="E37" t="str">
            <v>m2</v>
          </cell>
          <cell r="F37">
            <v>840</v>
          </cell>
          <cell r="G37">
            <v>37.89</v>
          </cell>
          <cell r="H37">
            <v>31827.599999999999</v>
          </cell>
          <cell r="I37">
            <v>816.04000000000008</v>
          </cell>
          <cell r="J37">
            <v>30919.759999999998</v>
          </cell>
          <cell r="K37">
            <v>0.97147632872098433</v>
          </cell>
          <cell r="L37">
            <v>0</v>
          </cell>
          <cell r="M37">
            <v>0</v>
          </cell>
          <cell r="N37">
            <v>0</v>
          </cell>
          <cell r="O37">
            <v>816.04000000000008</v>
          </cell>
          <cell r="P37">
            <v>30919.759999999998</v>
          </cell>
          <cell r="Q37">
            <v>0.97147632872098433</v>
          </cell>
          <cell r="R37">
            <v>23.959999999999923</v>
          </cell>
          <cell r="S37">
            <v>907.84</v>
          </cell>
          <cell r="T37">
            <v>2.85236712790157E-2</v>
          </cell>
          <cell r="X37">
            <v>9.68</v>
          </cell>
          <cell r="Y37">
            <v>229.76</v>
          </cell>
          <cell r="Z37">
            <v>290.99</v>
          </cell>
          <cell r="AA37">
            <v>187.69</v>
          </cell>
          <cell r="AE37">
            <v>20.399999999999999</v>
          </cell>
          <cell r="AI37">
            <v>77.52</v>
          </cell>
          <cell r="AJ37">
            <v>0</v>
          </cell>
          <cell r="AM37">
            <v>728.84</v>
          </cell>
        </row>
        <row r="38">
          <cell r="A38" t="str">
            <v>03.09</v>
          </cell>
          <cell r="B38" t="str">
            <v>SHOTCRETE DE IMPERMEABILIZACION EN ROCA FRACTURADA e=10cm</v>
          </cell>
          <cell r="E38" t="str">
            <v>m3</v>
          </cell>
          <cell r="F38">
            <v>210</v>
          </cell>
          <cell r="G38">
            <v>558.12</v>
          </cell>
          <cell r="H38">
            <v>117205.2</v>
          </cell>
          <cell r="I38">
            <v>210</v>
          </cell>
          <cell r="J38">
            <v>117205.2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210</v>
          </cell>
          <cell r="P38">
            <v>117205.2</v>
          </cell>
          <cell r="Q38">
            <v>1</v>
          </cell>
          <cell r="R38">
            <v>0</v>
          </cell>
          <cell r="S38">
            <v>0</v>
          </cell>
          <cell r="T38">
            <v>0</v>
          </cell>
          <cell r="AC38">
            <v>130.28</v>
          </cell>
          <cell r="AD38">
            <v>72.709999999999994</v>
          </cell>
          <cell r="AG38">
            <v>7.01</v>
          </cell>
          <cell r="AJ38">
            <v>0</v>
          </cell>
          <cell r="AM38">
            <v>210</v>
          </cell>
        </row>
        <row r="39">
          <cell r="A39" t="str">
            <v>03.10</v>
          </cell>
          <cell r="B39" t="str">
            <v>ACERO DE REFUERZO fy=4200 kg/cm2</v>
          </cell>
          <cell r="E39" t="str">
            <v>kg</v>
          </cell>
          <cell r="F39">
            <v>17650</v>
          </cell>
          <cell r="G39">
            <v>3.72</v>
          </cell>
          <cell r="H39">
            <v>65658</v>
          </cell>
          <cell r="I39">
            <v>17650</v>
          </cell>
          <cell r="J39">
            <v>65658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O39">
            <v>17650</v>
          </cell>
          <cell r="P39">
            <v>65658</v>
          </cell>
          <cell r="Q39">
            <v>1</v>
          </cell>
          <cell r="R39">
            <v>0</v>
          </cell>
          <cell r="S39">
            <v>0</v>
          </cell>
          <cell r="T39">
            <v>0</v>
          </cell>
          <cell r="X39">
            <v>7320.27</v>
          </cell>
          <cell r="Y39">
            <v>6578.09</v>
          </cell>
          <cell r="Z39">
            <v>1729.94</v>
          </cell>
          <cell r="AA39">
            <v>1562.83</v>
          </cell>
          <cell r="AE39">
            <v>458.87</v>
          </cell>
          <cell r="AJ39">
            <v>0</v>
          </cell>
          <cell r="AM39">
            <v>10329.730000000001</v>
          </cell>
        </row>
        <row r="40">
          <cell r="A40" t="str">
            <v>03.11</v>
          </cell>
          <cell r="B40" t="str">
            <v>SUMIN. E INST. DE PASARELA (Inclu.puerta y ventana de sala de mando y escalera de gato)</v>
          </cell>
          <cell r="E40" t="str">
            <v>glb</v>
          </cell>
          <cell r="F40">
            <v>1</v>
          </cell>
          <cell r="G40">
            <v>33600</v>
          </cell>
          <cell r="H40">
            <v>33600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33600</v>
          </cell>
          <cell r="N40">
            <v>1</v>
          </cell>
          <cell r="O40">
            <v>1</v>
          </cell>
          <cell r="P40">
            <v>33600</v>
          </cell>
          <cell r="Q40">
            <v>1</v>
          </cell>
          <cell r="R40">
            <v>0</v>
          </cell>
          <cell r="S40">
            <v>0</v>
          </cell>
          <cell r="T40">
            <v>0</v>
          </cell>
          <cell r="AJ40">
            <v>1</v>
          </cell>
          <cell r="AM40">
            <v>0</v>
          </cell>
        </row>
        <row r="41">
          <cell r="A41" t="str">
            <v>03.12</v>
          </cell>
          <cell r="B41" t="str">
            <v>ELIMINACION DE MATERIAL EXCEDENTE</v>
          </cell>
          <cell r="E41" t="str">
            <v>m3</v>
          </cell>
          <cell r="F41">
            <v>2082</v>
          </cell>
          <cell r="G41">
            <v>9.09</v>
          </cell>
          <cell r="H41">
            <v>18925.38</v>
          </cell>
          <cell r="I41">
            <v>1941.32</v>
          </cell>
          <cell r="J41">
            <v>17646.599999999999</v>
          </cell>
          <cell r="K41">
            <v>0.93243041883439048</v>
          </cell>
          <cell r="L41">
            <v>18.739999999999998</v>
          </cell>
          <cell r="M41">
            <v>170.35</v>
          </cell>
          <cell r="N41">
            <v>9.0011402677251384E-3</v>
          </cell>
          <cell r="O41">
            <v>1960.06</v>
          </cell>
          <cell r="P41">
            <v>17816.95</v>
          </cell>
          <cell r="Q41">
            <v>0.94143155910211573</v>
          </cell>
          <cell r="R41">
            <v>121.94000000000005</v>
          </cell>
          <cell r="S41">
            <v>1108.43</v>
          </cell>
          <cell r="T41">
            <v>5.8568440897884218E-2</v>
          </cell>
          <cell r="W41">
            <v>1130.3</v>
          </cell>
          <cell r="X41">
            <v>445.48</v>
          </cell>
          <cell r="Y41">
            <v>339.14</v>
          </cell>
          <cell r="Z41">
            <v>18.02</v>
          </cell>
          <cell r="AE41">
            <v>8.3799999999998818</v>
          </cell>
          <cell r="AJ41">
            <v>18.739999999999998</v>
          </cell>
          <cell r="AM41">
            <v>365.53999999999985</v>
          </cell>
        </row>
        <row r="42">
          <cell r="A42" t="str">
            <v>03.13</v>
          </cell>
          <cell r="B42" t="str">
            <v>ATAGUIA DE DESVIO</v>
          </cell>
          <cell r="E42" t="str">
            <v>glb</v>
          </cell>
          <cell r="F42">
            <v>2</v>
          </cell>
          <cell r="G42">
            <v>12800</v>
          </cell>
          <cell r="H42">
            <v>25600</v>
          </cell>
          <cell r="I42">
            <v>1</v>
          </cell>
          <cell r="J42">
            <v>12800</v>
          </cell>
          <cell r="K42">
            <v>0.5</v>
          </cell>
          <cell r="L42">
            <v>1</v>
          </cell>
          <cell r="M42">
            <v>12800</v>
          </cell>
          <cell r="N42">
            <v>0.5</v>
          </cell>
          <cell r="O42">
            <v>2</v>
          </cell>
          <cell r="P42">
            <v>25600</v>
          </cell>
          <cell r="Q42">
            <v>1</v>
          </cell>
          <cell r="R42">
            <v>0</v>
          </cell>
          <cell r="S42">
            <v>0</v>
          </cell>
          <cell r="T42">
            <v>0</v>
          </cell>
          <cell r="AC42">
            <v>0.5</v>
          </cell>
          <cell r="AE42">
            <v>0.5</v>
          </cell>
          <cell r="AJ42">
            <v>1</v>
          </cell>
          <cell r="AM42">
            <v>1</v>
          </cell>
        </row>
        <row r="43">
          <cell r="AM43">
            <v>0</v>
          </cell>
        </row>
        <row r="44">
          <cell r="A44" t="str">
            <v>04</v>
          </cell>
          <cell r="B44" t="str">
            <v>CORTINA IMPERMEABLE</v>
          </cell>
          <cell r="H44">
            <v>678616.65</v>
          </cell>
          <cell r="J44">
            <v>638018.06000000006</v>
          </cell>
          <cell r="K44">
            <v>0.94017448584558017</v>
          </cell>
          <cell r="M44">
            <v>0</v>
          </cell>
          <cell r="N44">
            <v>0</v>
          </cell>
          <cell r="P44">
            <v>638018.06000000006</v>
          </cell>
          <cell r="Q44">
            <v>0.94017448584558017</v>
          </cell>
          <cell r="S44">
            <v>40598.589999999997</v>
          </cell>
          <cell r="T44">
            <v>5.9825514154419869E-2</v>
          </cell>
          <cell r="V44">
            <v>1</v>
          </cell>
          <cell r="AM44">
            <v>0</v>
          </cell>
        </row>
        <row r="45">
          <cell r="A45" t="str">
            <v>04.01</v>
          </cell>
          <cell r="B45" t="str">
            <v>PERFORACION ROTATIVAS PARA INYECCIONES</v>
          </cell>
          <cell r="E45" t="str">
            <v>m</v>
          </cell>
          <cell r="F45">
            <v>375</v>
          </cell>
          <cell r="G45">
            <v>302.43</v>
          </cell>
          <cell r="H45">
            <v>113411.25</v>
          </cell>
          <cell r="I45">
            <v>375</v>
          </cell>
          <cell r="J45">
            <v>113411.25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O45">
            <v>375</v>
          </cell>
          <cell r="P45">
            <v>113411.25</v>
          </cell>
          <cell r="Q45">
            <v>1</v>
          </cell>
          <cell r="R45">
            <v>0</v>
          </cell>
          <cell r="S45">
            <v>0</v>
          </cell>
          <cell r="T45">
            <v>0</v>
          </cell>
          <cell r="AA45">
            <v>127.17</v>
          </cell>
          <cell r="AB45">
            <v>87.4</v>
          </cell>
          <cell r="AC45">
            <v>160.43</v>
          </cell>
          <cell r="AJ45">
            <v>0</v>
          </cell>
          <cell r="AM45">
            <v>375</v>
          </cell>
        </row>
        <row r="46">
          <cell r="A46" t="str">
            <v>04.02</v>
          </cell>
          <cell r="B46" t="str">
            <v>PERFORACION ROTOPERCUCION PARA INYECCIONES</v>
          </cell>
          <cell r="E46" t="str">
            <v>m</v>
          </cell>
          <cell r="F46">
            <v>970</v>
          </cell>
          <cell r="G46">
            <v>117.23</v>
          </cell>
          <cell r="H46">
            <v>113713.1</v>
          </cell>
          <cell r="I46">
            <v>970</v>
          </cell>
          <cell r="J46">
            <v>113713.1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O46">
            <v>970</v>
          </cell>
          <cell r="P46">
            <v>113713.1</v>
          </cell>
          <cell r="Q46">
            <v>1</v>
          </cell>
          <cell r="R46">
            <v>0</v>
          </cell>
          <cell r="S46">
            <v>0</v>
          </cell>
          <cell r="T46">
            <v>0</v>
          </cell>
          <cell r="AA46">
            <v>106.17</v>
          </cell>
          <cell r="AB46">
            <v>431.09</v>
          </cell>
          <cell r="AC46">
            <v>194.63</v>
          </cell>
          <cell r="AD46">
            <v>238.11</v>
          </cell>
          <cell r="AJ46">
            <v>0</v>
          </cell>
          <cell r="AM46">
            <v>970</v>
          </cell>
        </row>
        <row r="47">
          <cell r="A47" t="str">
            <v>04.03</v>
          </cell>
          <cell r="B47" t="str">
            <v>INYECCION DE LECHADA DE CEMENTOS</v>
          </cell>
          <cell r="E47" t="str">
            <v>t</v>
          </cell>
          <cell r="F47">
            <v>250</v>
          </cell>
          <cell r="G47">
            <v>1224.1099999999999</v>
          </cell>
          <cell r="H47">
            <v>306027.5</v>
          </cell>
          <cell r="I47">
            <v>216.83420000000001</v>
          </cell>
          <cell r="J47">
            <v>265428.90999999997</v>
          </cell>
          <cell r="K47">
            <v>0.86733679162820332</v>
          </cell>
          <cell r="L47">
            <v>0</v>
          </cell>
          <cell r="M47">
            <v>0</v>
          </cell>
          <cell r="N47">
            <v>0</v>
          </cell>
          <cell r="O47">
            <v>216.83420000000001</v>
          </cell>
          <cell r="P47">
            <v>265428.90999999997</v>
          </cell>
          <cell r="Q47">
            <v>0.86733679162820332</v>
          </cell>
          <cell r="R47">
            <v>33.16579999999999</v>
          </cell>
          <cell r="S47">
            <v>40598.589999999997</v>
          </cell>
          <cell r="T47">
            <v>0.13266320837179665</v>
          </cell>
          <cell r="AA47">
            <v>23.26</v>
          </cell>
          <cell r="AB47">
            <v>64.010000000000005</v>
          </cell>
          <cell r="AC47">
            <v>50.56</v>
          </cell>
          <cell r="AD47">
            <v>55.57</v>
          </cell>
          <cell r="AE47">
            <v>23.434200000000004</v>
          </cell>
          <cell r="AJ47">
            <v>0</v>
          </cell>
          <cell r="AM47">
            <v>216.83420000000001</v>
          </cell>
        </row>
        <row r="48">
          <cell r="A48" t="str">
            <v>04.04</v>
          </cell>
          <cell r="B48" t="str">
            <v>PERFORACIONES ROTATIVAS DE PRUEBAS</v>
          </cell>
          <cell r="E48" t="str">
            <v>m</v>
          </cell>
          <cell r="F48">
            <v>200</v>
          </cell>
          <cell r="G48">
            <v>650.22</v>
          </cell>
          <cell r="H48">
            <v>130044</v>
          </cell>
          <cell r="I48">
            <v>200</v>
          </cell>
          <cell r="J48">
            <v>130044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O48">
            <v>200</v>
          </cell>
          <cell r="P48">
            <v>130044</v>
          </cell>
          <cell r="Q48">
            <v>1</v>
          </cell>
          <cell r="R48">
            <v>0</v>
          </cell>
          <cell r="S48">
            <v>0</v>
          </cell>
          <cell r="T48">
            <v>0</v>
          </cell>
          <cell r="AA48">
            <v>18.100000000000001</v>
          </cell>
          <cell r="AC48">
            <v>41</v>
          </cell>
          <cell r="AD48">
            <v>140.9</v>
          </cell>
          <cell r="AJ48">
            <v>0</v>
          </cell>
          <cell r="AM48">
            <v>200</v>
          </cell>
        </row>
        <row r="49">
          <cell r="A49" t="str">
            <v>04.05</v>
          </cell>
          <cell r="B49" t="str">
            <v>ENSAYOS DE PERMEABLIDAD</v>
          </cell>
          <cell r="E49" t="str">
            <v>u</v>
          </cell>
          <cell r="F49">
            <v>80</v>
          </cell>
          <cell r="G49">
            <v>192.76</v>
          </cell>
          <cell r="H49">
            <v>15420.8</v>
          </cell>
          <cell r="I49">
            <v>80</v>
          </cell>
          <cell r="J49">
            <v>15420.8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O49">
            <v>80</v>
          </cell>
          <cell r="P49">
            <v>15420.8</v>
          </cell>
          <cell r="Q49">
            <v>1</v>
          </cell>
          <cell r="R49">
            <v>0</v>
          </cell>
          <cell r="S49">
            <v>0</v>
          </cell>
          <cell r="T49">
            <v>0</v>
          </cell>
          <cell r="AA49">
            <v>37</v>
          </cell>
          <cell r="AB49">
            <v>5</v>
          </cell>
          <cell r="AC49">
            <v>28</v>
          </cell>
          <cell r="AD49">
            <v>10</v>
          </cell>
          <cell r="AJ49">
            <v>0</v>
          </cell>
          <cell r="AM49">
            <v>80</v>
          </cell>
        </row>
        <row r="50">
          <cell r="AM50">
            <v>0</v>
          </cell>
        </row>
        <row r="51">
          <cell r="A51" t="str">
            <v>05</v>
          </cell>
          <cell r="B51" t="str">
            <v>CUERPO DE PRESA</v>
          </cell>
          <cell r="H51">
            <v>2575134.56</v>
          </cell>
          <cell r="J51">
            <v>2091072.69</v>
          </cell>
          <cell r="K51">
            <v>0.81202463066629027</v>
          </cell>
          <cell r="M51">
            <v>259403.07</v>
          </cell>
          <cell r="N51">
            <v>0.10073379233433145</v>
          </cell>
          <cell r="P51">
            <v>2350475.56</v>
          </cell>
          <cell r="Q51">
            <v>0.9127583453347774</v>
          </cell>
          <cell r="S51">
            <v>224658.99999999997</v>
          </cell>
          <cell r="T51">
            <v>8.7241654665222601E-2</v>
          </cell>
          <cell r="V51">
            <v>1</v>
          </cell>
          <cell r="AM51">
            <v>0</v>
          </cell>
        </row>
        <row r="52">
          <cell r="A52" t="str">
            <v>05.01</v>
          </cell>
          <cell r="B52" t="str">
            <v>MOVIMIENTO DE TIERRAS</v>
          </cell>
          <cell r="H52">
            <v>2321340.92</v>
          </cell>
          <cell r="J52">
            <v>1875841.29</v>
          </cell>
          <cell r="M52">
            <v>243802.27000000002</v>
          </cell>
          <cell r="P52">
            <v>2119643.36</v>
          </cell>
          <cell r="S52">
            <v>201697.55999999997</v>
          </cell>
          <cell r="AM52">
            <v>0</v>
          </cell>
        </row>
        <row r="53">
          <cell r="A53" t="str">
            <v>05.01.01</v>
          </cell>
          <cell r="B53" t="str">
            <v>LIMPIEZA Y NIVELACION DE CIMENTACION</v>
          </cell>
          <cell r="E53" t="str">
            <v>m2</v>
          </cell>
          <cell r="F53">
            <v>7450</v>
          </cell>
          <cell r="G53">
            <v>9.94</v>
          </cell>
          <cell r="H53">
            <v>74053</v>
          </cell>
          <cell r="I53">
            <v>3110.5699999999997</v>
          </cell>
          <cell r="J53">
            <v>30919.07</v>
          </cell>
          <cell r="K53">
            <v>0.41752623121278004</v>
          </cell>
          <cell r="L53">
            <v>3154.75</v>
          </cell>
          <cell r="M53">
            <v>31358.22</v>
          </cell>
          <cell r="N53">
            <v>0.42345644335813543</v>
          </cell>
          <cell r="O53">
            <v>6265.32</v>
          </cell>
          <cell r="P53">
            <v>62277.279999999999</v>
          </cell>
          <cell r="Q53">
            <v>0.84098253953249702</v>
          </cell>
          <cell r="R53">
            <v>1184.6800000000003</v>
          </cell>
          <cell r="S53">
            <v>11775.72</v>
          </cell>
          <cell r="T53">
            <v>0.15901746046750301</v>
          </cell>
          <cell r="Y53">
            <v>291.64</v>
          </cell>
          <cell r="AD53">
            <v>2818.93</v>
          </cell>
          <cell r="AJ53">
            <v>3154.75</v>
          </cell>
          <cell r="AM53">
            <v>3110.5699999999997</v>
          </cell>
        </row>
        <row r="54">
          <cell r="A54" t="str">
            <v>05.01.02</v>
          </cell>
          <cell r="B54" t="str">
            <v>EXCAVACION EN ROCA</v>
          </cell>
          <cell r="E54" t="str">
            <v>m3</v>
          </cell>
          <cell r="F54">
            <v>875</v>
          </cell>
          <cell r="G54">
            <v>68.59</v>
          </cell>
          <cell r="H54">
            <v>60016.25</v>
          </cell>
          <cell r="I54">
            <v>875</v>
          </cell>
          <cell r="J54">
            <v>60016.25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875</v>
          </cell>
          <cell r="P54">
            <v>60016.25</v>
          </cell>
          <cell r="Q54">
            <v>1</v>
          </cell>
          <cell r="R54">
            <v>0</v>
          </cell>
          <cell r="S54">
            <v>0</v>
          </cell>
          <cell r="T54">
            <v>0</v>
          </cell>
          <cell r="X54">
            <v>800.23</v>
          </cell>
          <cell r="AD54">
            <v>74.77</v>
          </cell>
          <cell r="AJ54">
            <v>0</v>
          </cell>
          <cell r="AM54">
            <v>74.77</v>
          </cell>
        </row>
        <row r="55">
          <cell r="A55" t="str">
            <v>05.01.03</v>
          </cell>
          <cell r="B55" t="str">
            <v>PERFILADO Y DESQUINCHADO EN AREA DE CIMENTACION</v>
          </cell>
          <cell r="E55" t="str">
            <v>m2</v>
          </cell>
          <cell r="F55">
            <v>155</v>
          </cell>
          <cell r="G55">
            <v>10.02</v>
          </cell>
          <cell r="H55">
            <v>1553.1</v>
          </cell>
          <cell r="I55">
            <v>155</v>
          </cell>
          <cell r="J55">
            <v>1553.1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O55">
            <v>155</v>
          </cell>
          <cell r="P55">
            <v>1553.1</v>
          </cell>
          <cell r="Q55">
            <v>1</v>
          </cell>
          <cell r="R55">
            <v>0</v>
          </cell>
          <cell r="S55">
            <v>0</v>
          </cell>
          <cell r="T55">
            <v>0</v>
          </cell>
          <cell r="Y55">
            <v>155</v>
          </cell>
          <cell r="AJ55">
            <v>0</v>
          </cell>
          <cell r="AM55">
            <v>155</v>
          </cell>
        </row>
        <row r="56">
          <cell r="A56" t="str">
            <v>05.01.04</v>
          </cell>
          <cell r="B56" t="str">
            <v>RELLENO IMPERMEABLE COMPACTADO</v>
          </cell>
          <cell r="E56" t="str">
            <v>m3</v>
          </cell>
          <cell r="F56">
            <v>6500</v>
          </cell>
          <cell r="G56">
            <v>69.13</v>
          </cell>
          <cell r="H56">
            <v>449345</v>
          </cell>
          <cell r="I56">
            <v>5806.5999999999985</v>
          </cell>
          <cell r="J56">
            <v>401410.26</v>
          </cell>
          <cell r="K56">
            <v>0.89332308137399996</v>
          </cell>
          <cell r="L56">
            <v>258.83</v>
          </cell>
          <cell r="M56">
            <v>17892.919999999998</v>
          </cell>
          <cell r="N56">
            <v>3.9820004673469155E-2</v>
          </cell>
          <cell r="O56">
            <v>6065.4299999999985</v>
          </cell>
          <cell r="P56">
            <v>419303.18</v>
          </cell>
          <cell r="Q56">
            <v>0.93314308604746909</v>
          </cell>
          <cell r="R56">
            <v>434.57000000000153</v>
          </cell>
          <cell r="S56">
            <v>30041.82</v>
          </cell>
          <cell r="T56">
            <v>6.6856913952530905E-2</v>
          </cell>
          <cell r="AG56">
            <v>416.24</v>
          </cell>
          <cell r="AH56">
            <v>2507.41</v>
          </cell>
          <cell r="AI56">
            <v>2882.9499999999994</v>
          </cell>
          <cell r="AJ56">
            <v>258.83</v>
          </cell>
          <cell r="AM56">
            <v>2923.6499999999996</v>
          </cell>
        </row>
        <row r="57">
          <cell r="A57" t="str">
            <v>05.01.05</v>
          </cell>
          <cell r="B57" t="str">
            <v>RELLENO DE FILTRO CON MATERIAL FINO</v>
          </cell>
          <cell r="E57" t="str">
            <v>m3</v>
          </cell>
          <cell r="F57">
            <v>2600</v>
          </cell>
          <cell r="G57">
            <v>43.15</v>
          </cell>
          <cell r="H57">
            <v>112190</v>
          </cell>
          <cell r="I57">
            <v>1580.4299999999998</v>
          </cell>
          <cell r="J57">
            <v>68195.55</v>
          </cell>
          <cell r="K57">
            <v>0.60785765219716559</v>
          </cell>
          <cell r="L57">
            <v>924.96</v>
          </cell>
          <cell r="M57">
            <v>39912.019999999997</v>
          </cell>
          <cell r="N57">
            <v>0.35575381050004456</v>
          </cell>
          <cell r="O57">
            <v>2505.39</v>
          </cell>
          <cell r="P57">
            <v>108107.58</v>
          </cell>
          <cell r="Q57">
            <v>0.9636115518317141</v>
          </cell>
          <cell r="R57">
            <v>94.610000000000127</v>
          </cell>
          <cell r="S57">
            <v>4082.42</v>
          </cell>
          <cell r="T57">
            <v>3.6388448168285945E-2</v>
          </cell>
          <cell r="AG57">
            <v>76.489999999999995</v>
          </cell>
          <cell r="AH57">
            <v>493.41</v>
          </cell>
          <cell r="AI57">
            <v>1010.5299999999999</v>
          </cell>
          <cell r="AJ57">
            <v>924.96</v>
          </cell>
          <cell r="AM57">
            <v>569.9</v>
          </cell>
        </row>
        <row r="58">
          <cell r="A58" t="str">
            <v>05.01.06</v>
          </cell>
          <cell r="B58" t="str">
            <v>RELLENO DE FILTRO CON MATERIAL GRUESO</v>
          </cell>
          <cell r="E58" t="str">
            <v>m3</v>
          </cell>
          <cell r="F58">
            <v>3000</v>
          </cell>
          <cell r="G58">
            <v>43.15</v>
          </cell>
          <cell r="H58">
            <v>129450</v>
          </cell>
          <cell r="I58">
            <v>2768.6252646000003</v>
          </cell>
          <cell r="J58">
            <v>119466.18</v>
          </cell>
          <cell r="K58">
            <v>0.92287508690614128</v>
          </cell>
          <cell r="L58">
            <v>231.37473539999974</v>
          </cell>
          <cell r="M58">
            <v>9984.0299999999988</v>
          </cell>
          <cell r="N58">
            <v>7.712653534183081E-2</v>
          </cell>
          <cell r="O58">
            <v>3000</v>
          </cell>
          <cell r="P58">
            <v>129450</v>
          </cell>
          <cell r="Q58">
            <v>1</v>
          </cell>
          <cell r="R58">
            <v>0</v>
          </cell>
          <cell r="S58">
            <v>0</v>
          </cell>
          <cell r="T58">
            <v>0</v>
          </cell>
          <cell r="AG58">
            <v>820.19</v>
          </cell>
          <cell r="AH58">
            <v>594.4</v>
          </cell>
          <cell r="AI58">
            <v>1354.0352646000001</v>
          </cell>
          <cell r="AJ58">
            <v>231.37473539999974</v>
          </cell>
          <cell r="AM58">
            <v>1414.5900000000001</v>
          </cell>
        </row>
        <row r="59">
          <cell r="A59" t="str">
            <v>05.01.07</v>
          </cell>
          <cell r="B59" t="str">
            <v>RELLENO CON MATERIAL DE GRAVA</v>
          </cell>
          <cell r="E59" t="str">
            <v>m3</v>
          </cell>
          <cell r="F59">
            <v>480</v>
          </cell>
          <cell r="G59">
            <v>47.31</v>
          </cell>
          <cell r="H59">
            <v>22708.799999999999</v>
          </cell>
          <cell r="I59">
            <v>0</v>
          </cell>
          <cell r="J59">
            <v>0</v>
          </cell>
          <cell r="K59">
            <v>0</v>
          </cell>
          <cell r="L59">
            <v>480</v>
          </cell>
          <cell r="M59">
            <v>22708.799999999999</v>
          </cell>
          <cell r="N59">
            <v>1</v>
          </cell>
          <cell r="O59">
            <v>480</v>
          </cell>
          <cell r="P59">
            <v>22708.799999999999</v>
          </cell>
          <cell r="Q59">
            <v>1</v>
          </cell>
          <cell r="R59">
            <v>0</v>
          </cell>
          <cell r="S59">
            <v>0</v>
          </cell>
          <cell r="T59">
            <v>0</v>
          </cell>
          <cell r="AJ59">
            <v>480</v>
          </cell>
          <cell r="AM59">
            <v>0</v>
          </cell>
        </row>
        <row r="60">
          <cell r="A60" t="str">
            <v>05.01.08</v>
          </cell>
          <cell r="B60" t="str">
            <v>RELLENO DE ESPALDONES DE ROCA</v>
          </cell>
          <cell r="E60" t="str">
            <v>m3</v>
          </cell>
          <cell r="F60">
            <v>24000</v>
          </cell>
          <cell r="G60">
            <v>59.4</v>
          </cell>
          <cell r="H60">
            <v>1425600</v>
          </cell>
          <cell r="I60">
            <v>19904.809999999998</v>
          </cell>
          <cell r="J60">
            <v>1182345.71</v>
          </cell>
          <cell r="K60">
            <v>0.82936708052749719</v>
          </cell>
          <cell r="L60">
            <v>1530.53</v>
          </cell>
          <cell r="M60">
            <v>90913.48</v>
          </cell>
          <cell r="N60">
            <v>6.3772081930415267E-2</v>
          </cell>
          <cell r="O60">
            <v>21435.339999999997</v>
          </cell>
          <cell r="P60">
            <v>1273259.2</v>
          </cell>
          <cell r="Q60">
            <v>0.89313916947250283</v>
          </cell>
          <cell r="R60">
            <v>2564.6600000000035</v>
          </cell>
          <cell r="S60">
            <v>152340.79999999999</v>
          </cell>
          <cell r="T60">
            <v>0.10686083052749719</v>
          </cell>
          <cell r="AG60">
            <v>2457.1999999999998</v>
          </cell>
          <cell r="AH60">
            <v>8388.58</v>
          </cell>
          <cell r="AI60">
            <v>9059.029999999997</v>
          </cell>
          <cell r="AJ60">
            <v>1530.53</v>
          </cell>
          <cell r="AM60">
            <v>10845.779999999999</v>
          </cell>
        </row>
        <row r="61">
          <cell r="A61" t="str">
            <v>05.01.09</v>
          </cell>
          <cell r="B61" t="str">
            <v>CANALETA DE DRENAJE DE ROCA</v>
          </cell>
          <cell r="E61" t="str">
            <v>m</v>
          </cell>
          <cell r="F61">
            <v>250</v>
          </cell>
          <cell r="G61">
            <v>43.21</v>
          </cell>
          <cell r="H61">
            <v>10802.5</v>
          </cell>
          <cell r="I61">
            <v>0</v>
          </cell>
          <cell r="J61">
            <v>0</v>
          </cell>
          <cell r="K61">
            <v>0</v>
          </cell>
          <cell r="L61">
            <v>170</v>
          </cell>
          <cell r="M61">
            <v>7345.7</v>
          </cell>
          <cell r="N61">
            <v>0.67999999999999994</v>
          </cell>
          <cell r="O61">
            <v>170</v>
          </cell>
          <cell r="P61">
            <v>7345.7</v>
          </cell>
          <cell r="Q61">
            <v>0.67999999999999994</v>
          </cell>
          <cell r="R61">
            <v>80</v>
          </cell>
          <cell r="S61">
            <v>3456.8</v>
          </cell>
          <cell r="T61">
            <v>0.32</v>
          </cell>
          <cell r="AJ61">
            <v>170</v>
          </cell>
          <cell r="AM61">
            <v>0</v>
          </cell>
        </row>
        <row r="62">
          <cell r="A62" t="str">
            <v>05.01.10</v>
          </cell>
          <cell r="B62" t="str">
            <v>BICAPA EN CORONAMIENTO DE PRESA</v>
          </cell>
          <cell r="E62" t="str">
            <v>m2</v>
          </cell>
          <cell r="F62">
            <v>1415</v>
          </cell>
          <cell r="G62">
            <v>16.739999999999998</v>
          </cell>
          <cell r="H62">
            <v>23687.1</v>
          </cell>
          <cell r="I62">
            <v>0</v>
          </cell>
          <cell r="J62">
            <v>0</v>
          </cell>
          <cell r="K62">
            <v>0</v>
          </cell>
          <cell r="L62">
            <v>1415</v>
          </cell>
          <cell r="M62">
            <v>23687.1</v>
          </cell>
          <cell r="N62">
            <v>1</v>
          </cell>
          <cell r="O62">
            <v>1415</v>
          </cell>
          <cell r="P62">
            <v>23687.1</v>
          </cell>
          <cell r="Q62">
            <v>1</v>
          </cell>
          <cell r="R62">
            <v>0</v>
          </cell>
          <cell r="S62">
            <v>0</v>
          </cell>
          <cell r="T62">
            <v>0</v>
          </cell>
          <cell r="AJ62">
            <v>1415</v>
          </cell>
          <cell r="AM62">
            <v>0</v>
          </cell>
        </row>
        <row r="63">
          <cell r="A63" t="str">
            <v>05.01.11</v>
          </cell>
          <cell r="B63" t="str">
            <v>ELIMINACION DE MATERIAL EXCEDENTE</v>
          </cell>
          <cell r="E63" t="str">
            <v>m3</v>
          </cell>
          <cell r="F63">
            <v>1313</v>
          </cell>
          <cell r="G63">
            <v>9.09</v>
          </cell>
          <cell r="H63">
            <v>11935.17</v>
          </cell>
          <cell r="I63">
            <v>1313</v>
          </cell>
          <cell r="J63">
            <v>11935.17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O63">
            <v>1313</v>
          </cell>
          <cell r="P63">
            <v>11935.17</v>
          </cell>
          <cell r="Q63">
            <v>1</v>
          </cell>
          <cell r="R63">
            <v>0</v>
          </cell>
          <cell r="S63">
            <v>0</v>
          </cell>
          <cell r="T63">
            <v>0</v>
          </cell>
          <cell r="X63">
            <v>1200.3499999999999</v>
          </cell>
          <cell r="AG63">
            <v>112.65</v>
          </cell>
          <cell r="AJ63">
            <v>0</v>
          </cell>
          <cell r="AM63">
            <v>112.65</v>
          </cell>
        </row>
        <row r="64">
          <cell r="A64" t="str">
            <v>05.02</v>
          </cell>
          <cell r="B64" t="str">
            <v>CONCRETO</v>
          </cell>
          <cell r="H64">
            <v>5777.64</v>
          </cell>
          <cell r="J64">
            <v>5777.64</v>
          </cell>
          <cell r="K64">
            <v>1</v>
          </cell>
          <cell r="M64">
            <v>0</v>
          </cell>
          <cell r="N64">
            <v>0</v>
          </cell>
          <cell r="P64">
            <v>5777.64</v>
          </cell>
          <cell r="Q64">
            <v>1</v>
          </cell>
          <cell r="S64">
            <v>0</v>
          </cell>
          <cell r="T64">
            <v>0</v>
          </cell>
          <cell r="AM64">
            <v>0</v>
          </cell>
        </row>
        <row r="65">
          <cell r="A65" t="str">
            <v>05.02.01</v>
          </cell>
          <cell r="B65" t="str">
            <v>SHOTCRETE EN TALUDES AL NUCLEO e=5cm</v>
          </cell>
          <cell r="E65" t="str">
            <v>m3</v>
          </cell>
          <cell r="F65">
            <v>11</v>
          </cell>
          <cell r="G65">
            <v>525.24</v>
          </cell>
          <cell r="H65">
            <v>5777.64</v>
          </cell>
          <cell r="I65">
            <v>11</v>
          </cell>
          <cell r="J65">
            <v>5777.64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11</v>
          </cell>
          <cell r="P65">
            <v>5777.64</v>
          </cell>
          <cell r="Q65">
            <v>1</v>
          </cell>
          <cell r="R65">
            <v>0</v>
          </cell>
          <cell r="S65">
            <v>0</v>
          </cell>
          <cell r="T65">
            <v>0</v>
          </cell>
          <cell r="AC65">
            <v>3.36</v>
          </cell>
          <cell r="AD65">
            <v>7.64</v>
          </cell>
          <cell r="AJ65">
            <v>0</v>
          </cell>
          <cell r="AM65">
            <v>11</v>
          </cell>
        </row>
        <row r="66">
          <cell r="A66" t="str">
            <v>05.03</v>
          </cell>
          <cell r="B66" t="str">
            <v>VARIOS</v>
          </cell>
          <cell r="H66">
            <v>248016</v>
          </cell>
          <cell r="J66">
            <v>209453.76</v>
          </cell>
          <cell r="K66">
            <v>0.84451712792723055</v>
          </cell>
          <cell r="M66">
            <v>15600.8</v>
          </cell>
          <cell r="N66">
            <v>6.2902393393974576E-2</v>
          </cell>
          <cell r="P66">
            <v>225054.56</v>
          </cell>
          <cell r="Q66">
            <v>0.90741952132120507</v>
          </cell>
          <cell r="S66">
            <v>22961.439999999999</v>
          </cell>
          <cell r="T66">
            <v>9.2580478678794917E-2</v>
          </cell>
          <cell r="AM66">
            <v>0</v>
          </cell>
        </row>
        <row r="67">
          <cell r="A67" t="str">
            <v>05.03.01</v>
          </cell>
          <cell r="B67" t="str">
            <v>SUMIN. E INST. DE COMPUERTA METALICA (incl. pruebas)</v>
          </cell>
          <cell r="E67" t="str">
            <v>u</v>
          </cell>
          <cell r="F67">
            <v>2</v>
          </cell>
          <cell r="G67">
            <v>32000</v>
          </cell>
          <cell r="H67">
            <v>64000</v>
          </cell>
          <cell r="I67">
            <v>1.5999999999999999</v>
          </cell>
          <cell r="J67">
            <v>51200</v>
          </cell>
          <cell r="K67">
            <v>0.8</v>
          </cell>
          <cell r="L67">
            <v>0.2</v>
          </cell>
          <cell r="M67">
            <v>6400</v>
          </cell>
          <cell r="N67">
            <v>0.1</v>
          </cell>
          <cell r="O67">
            <v>1.7999999999999998</v>
          </cell>
          <cell r="P67">
            <v>57600</v>
          </cell>
          <cell r="Q67">
            <v>0.9</v>
          </cell>
          <cell r="R67">
            <v>0.20000000000000018</v>
          </cell>
          <cell r="S67">
            <v>6400</v>
          </cell>
          <cell r="T67">
            <v>0.1</v>
          </cell>
          <cell r="AC67">
            <v>1.4</v>
          </cell>
          <cell r="AI67">
            <v>0.2</v>
          </cell>
          <cell r="AJ67">
            <v>0.2</v>
          </cell>
          <cell r="AM67">
            <v>1.4</v>
          </cell>
        </row>
        <row r="68">
          <cell r="A68" t="str">
            <v>05.03.02</v>
          </cell>
          <cell r="B68" t="str">
            <v>INSTRUMENTACION</v>
          </cell>
          <cell r="E68" t="str">
            <v>glb</v>
          </cell>
          <cell r="F68">
            <v>1</v>
          </cell>
          <cell r="G68">
            <v>184016</v>
          </cell>
          <cell r="H68">
            <v>184016</v>
          </cell>
          <cell r="I68">
            <v>0.86</v>
          </cell>
          <cell r="J68">
            <v>158253.76000000001</v>
          </cell>
          <cell r="K68">
            <v>0.8600000000000001</v>
          </cell>
          <cell r="L68">
            <v>0.05</v>
          </cell>
          <cell r="M68">
            <v>9200.7999999999993</v>
          </cell>
          <cell r="N68">
            <v>4.9999999999999996E-2</v>
          </cell>
          <cell r="O68">
            <v>0.91</v>
          </cell>
          <cell r="P68">
            <v>167454.56</v>
          </cell>
          <cell r="Q68">
            <v>0.91</v>
          </cell>
          <cell r="R68">
            <v>8.9999999999999969E-2</v>
          </cell>
          <cell r="S68">
            <v>16561.439999999999</v>
          </cell>
          <cell r="T68">
            <v>0.09</v>
          </cell>
          <cell r="AD68">
            <v>0.68</v>
          </cell>
          <cell r="AH68">
            <v>0.1</v>
          </cell>
          <cell r="AI68">
            <v>0.08</v>
          </cell>
          <cell r="AJ68">
            <v>0.05</v>
          </cell>
          <cell r="AM68">
            <v>0.78</v>
          </cell>
        </row>
        <row r="69">
          <cell r="AM69">
            <v>0</v>
          </cell>
        </row>
        <row r="70">
          <cell r="A70" t="str">
            <v>06</v>
          </cell>
          <cell r="B70" t="str">
            <v>VERTEDERO (inc. puente vehicular)</v>
          </cell>
          <cell r="H70">
            <v>753600.04</v>
          </cell>
          <cell r="J70">
            <v>684794.97000000009</v>
          </cell>
          <cell r="K70">
            <v>0.90869816036633977</v>
          </cell>
          <cell r="M70">
            <v>3573.72</v>
          </cell>
          <cell r="N70">
            <v>4.7421972005203183E-3</v>
          </cell>
          <cell r="P70">
            <v>688368.69000000006</v>
          </cell>
          <cell r="Q70">
            <v>0.91344035756686004</v>
          </cell>
          <cell r="S70">
            <v>65231.35</v>
          </cell>
          <cell r="T70">
            <v>8.6559642433139988E-2</v>
          </cell>
          <cell r="V70">
            <v>1</v>
          </cell>
          <cell r="AM70">
            <v>0</v>
          </cell>
        </row>
        <row r="71">
          <cell r="A71" t="str">
            <v>06.01</v>
          </cell>
          <cell r="B71" t="str">
            <v>MOVIMIENTO DE TIERRAS</v>
          </cell>
          <cell r="H71">
            <v>332640.75</v>
          </cell>
          <cell r="J71">
            <v>322200.57</v>
          </cell>
          <cell r="M71">
            <v>0</v>
          </cell>
          <cell r="P71">
            <v>322200.57</v>
          </cell>
          <cell r="S71">
            <v>10440.18</v>
          </cell>
          <cell r="AM71">
            <v>0</v>
          </cell>
        </row>
        <row r="72">
          <cell r="A72" t="str">
            <v>06.01.01</v>
          </cell>
          <cell r="B72" t="str">
            <v>LIMPIEZA Y NIVELACION DE CIMENTACION</v>
          </cell>
          <cell r="E72" t="str">
            <v>m2</v>
          </cell>
          <cell r="F72">
            <v>1690</v>
          </cell>
          <cell r="G72">
            <v>9.94</v>
          </cell>
          <cell r="H72">
            <v>16798.599999999999</v>
          </cell>
          <cell r="I72">
            <v>1368.8600000000001</v>
          </cell>
          <cell r="J72">
            <v>13606.47</v>
          </cell>
          <cell r="K72">
            <v>0.80997642660697922</v>
          </cell>
          <cell r="L72">
            <v>0</v>
          </cell>
          <cell r="M72">
            <v>0</v>
          </cell>
          <cell r="N72">
            <v>0</v>
          </cell>
          <cell r="O72">
            <v>1368.8600000000001</v>
          </cell>
          <cell r="P72">
            <v>13606.47</v>
          </cell>
          <cell r="Q72">
            <v>0.80997642660697922</v>
          </cell>
          <cell r="R72">
            <v>321.13999999999987</v>
          </cell>
          <cell r="S72">
            <v>3192.13</v>
          </cell>
          <cell r="T72">
            <v>0.19002357339302087</v>
          </cell>
          <cell r="X72">
            <v>746.625</v>
          </cell>
          <cell r="Y72">
            <v>131.97999999999999</v>
          </cell>
          <cell r="Z72">
            <v>490.255</v>
          </cell>
          <cell r="AJ72">
            <v>0</v>
          </cell>
          <cell r="AM72">
            <v>622.23500000000001</v>
          </cell>
        </row>
        <row r="73">
          <cell r="A73" t="str">
            <v>06.01.02</v>
          </cell>
          <cell r="B73" t="str">
            <v>EXCAVACION EN ROCA</v>
          </cell>
          <cell r="E73" t="str">
            <v>m3</v>
          </cell>
          <cell r="F73">
            <v>3675</v>
          </cell>
          <cell r="G73">
            <v>68.59</v>
          </cell>
          <cell r="H73">
            <v>252068.25</v>
          </cell>
          <cell r="I73">
            <v>3575.9730000000009</v>
          </cell>
          <cell r="J73">
            <v>245275.99</v>
          </cell>
          <cell r="K73">
            <v>0.97305388520767688</v>
          </cell>
          <cell r="L73">
            <v>0</v>
          </cell>
          <cell r="M73">
            <v>0</v>
          </cell>
          <cell r="N73">
            <v>0</v>
          </cell>
          <cell r="O73">
            <v>3575.9730000000009</v>
          </cell>
          <cell r="P73">
            <v>245275.99</v>
          </cell>
          <cell r="Q73">
            <v>0.97305388520767688</v>
          </cell>
          <cell r="R73">
            <v>99.026999999999134</v>
          </cell>
          <cell r="S73">
            <v>6792.26</v>
          </cell>
          <cell r="T73">
            <v>2.694611479232311E-2</v>
          </cell>
          <cell r="X73">
            <v>3441.1730000000007</v>
          </cell>
          <cell r="Y73">
            <v>85</v>
          </cell>
          <cell r="Z73">
            <v>49.8</v>
          </cell>
          <cell r="AJ73">
            <v>0</v>
          </cell>
          <cell r="AM73">
            <v>134.80000000000001</v>
          </cell>
        </row>
        <row r="74">
          <cell r="A74" t="str">
            <v>06.01.03</v>
          </cell>
          <cell r="B74" t="str">
            <v>RELLENO COMPACTADO MANUAL CON MATERIAL PROPIO</v>
          </cell>
          <cell r="E74" t="str">
            <v>m3</v>
          </cell>
          <cell r="F74">
            <v>60</v>
          </cell>
          <cell r="G74">
            <v>43.42</v>
          </cell>
          <cell r="H74">
            <v>2605.1999999999998</v>
          </cell>
          <cell r="I74">
            <v>60</v>
          </cell>
          <cell r="J74">
            <v>2605.1999999999998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O74">
            <v>60</v>
          </cell>
          <cell r="P74">
            <v>2605.1999999999998</v>
          </cell>
          <cell r="Q74">
            <v>1</v>
          </cell>
          <cell r="R74">
            <v>0</v>
          </cell>
          <cell r="S74">
            <v>0</v>
          </cell>
          <cell r="T74">
            <v>0</v>
          </cell>
          <cell r="AI74">
            <v>60</v>
          </cell>
          <cell r="AJ74">
            <v>0</v>
          </cell>
          <cell r="AM74">
            <v>0</v>
          </cell>
        </row>
        <row r="75">
          <cell r="A75" t="str">
            <v>06.01.04</v>
          </cell>
          <cell r="B75" t="str">
            <v>ENROCADO DE PROTECCION ASENTADO SOBRE CONCRETO</v>
          </cell>
          <cell r="E75" t="str">
            <v>m2</v>
          </cell>
          <cell r="F75">
            <v>100</v>
          </cell>
          <cell r="G75">
            <v>199.91</v>
          </cell>
          <cell r="H75">
            <v>19991</v>
          </cell>
          <cell r="I75">
            <v>97.72</v>
          </cell>
          <cell r="J75">
            <v>19535.21</v>
          </cell>
          <cell r="K75">
            <v>0.97720024010804862</v>
          </cell>
          <cell r="L75">
            <v>0</v>
          </cell>
          <cell r="M75">
            <v>0</v>
          </cell>
          <cell r="N75">
            <v>0</v>
          </cell>
          <cell r="O75">
            <v>97.72</v>
          </cell>
          <cell r="P75">
            <v>19535.21</v>
          </cell>
          <cell r="Q75">
            <v>0.97720024010804862</v>
          </cell>
          <cell r="R75">
            <v>2.2800000000000011</v>
          </cell>
          <cell r="S75">
            <v>455.79</v>
          </cell>
          <cell r="T75">
            <v>2.279975989195138E-2</v>
          </cell>
          <cell r="AC75">
            <v>97.72</v>
          </cell>
          <cell r="AJ75">
            <v>0</v>
          </cell>
          <cell r="AM75">
            <v>97.72</v>
          </cell>
        </row>
        <row r="76">
          <cell r="A76" t="str">
            <v>06.01.05</v>
          </cell>
          <cell r="B76" t="str">
            <v>ELIMINACION DE MATERIAL EXCEDENTE</v>
          </cell>
          <cell r="E76" t="str">
            <v>m3</v>
          </cell>
          <cell r="F76">
            <v>4530</v>
          </cell>
          <cell r="G76">
            <v>9.09</v>
          </cell>
          <cell r="H76">
            <v>41177.699999999997</v>
          </cell>
          <cell r="I76">
            <v>4530</v>
          </cell>
          <cell r="J76">
            <v>41177.699999999997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O76">
            <v>4530</v>
          </cell>
          <cell r="P76">
            <v>41177.699999999997</v>
          </cell>
          <cell r="Q76">
            <v>1</v>
          </cell>
          <cell r="R76">
            <v>0</v>
          </cell>
          <cell r="S76">
            <v>0</v>
          </cell>
          <cell r="T76">
            <v>0</v>
          </cell>
          <cell r="X76">
            <v>4530</v>
          </cell>
          <cell r="AJ76">
            <v>0</v>
          </cell>
          <cell r="AM76">
            <v>0</v>
          </cell>
        </row>
        <row r="77">
          <cell r="A77" t="str">
            <v>06.02</v>
          </cell>
          <cell r="B77" t="str">
            <v>CONCRETO</v>
          </cell>
          <cell r="H77">
            <v>359246.81</v>
          </cell>
          <cell r="J77">
            <v>355531.48</v>
          </cell>
          <cell r="M77">
            <v>0</v>
          </cell>
          <cell r="P77">
            <v>355531.48</v>
          </cell>
          <cell r="S77">
            <v>3715.33</v>
          </cell>
          <cell r="AM77">
            <v>0</v>
          </cell>
        </row>
        <row r="78">
          <cell r="A78" t="str">
            <v>06.02.01</v>
          </cell>
          <cell r="B78" t="str">
            <v>CONCRETO SOLADO f'c=100 kg/cm2</v>
          </cell>
          <cell r="E78" t="str">
            <v>m2</v>
          </cell>
          <cell r="F78">
            <v>715</v>
          </cell>
          <cell r="G78">
            <v>32.64</v>
          </cell>
          <cell r="H78">
            <v>23337.599999999999</v>
          </cell>
          <cell r="I78">
            <v>715</v>
          </cell>
          <cell r="J78">
            <v>23337.599999999999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O78">
            <v>715</v>
          </cell>
          <cell r="P78">
            <v>23337.599999999999</v>
          </cell>
          <cell r="Q78">
            <v>1</v>
          </cell>
          <cell r="R78">
            <v>0</v>
          </cell>
          <cell r="S78">
            <v>0</v>
          </cell>
          <cell r="T78">
            <v>0</v>
          </cell>
          <cell r="X78">
            <v>612.125</v>
          </cell>
          <cell r="Y78">
            <v>102.87</v>
          </cell>
          <cell r="Z78">
            <v>5.0000000000000001E-3</v>
          </cell>
          <cell r="AJ78">
            <v>0</v>
          </cell>
          <cell r="AM78">
            <v>102.875</v>
          </cell>
        </row>
        <row r="79">
          <cell r="A79" t="str">
            <v>06.02.02</v>
          </cell>
          <cell r="B79" t="str">
            <v>CONCRETO CICLOPEO f'c=175 kg/cm2 + 30% PM</v>
          </cell>
          <cell r="E79" t="str">
            <v>m3</v>
          </cell>
          <cell r="F79">
            <v>160</v>
          </cell>
          <cell r="G79">
            <v>237.45</v>
          </cell>
          <cell r="H79">
            <v>37992</v>
          </cell>
          <cell r="I79">
            <v>160</v>
          </cell>
          <cell r="J79">
            <v>37992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O79">
            <v>160</v>
          </cell>
          <cell r="P79">
            <v>37992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Y79">
            <v>0</v>
          </cell>
          <cell r="Z79">
            <v>160</v>
          </cell>
          <cell r="AJ79">
            <v>0</v>
          </cell>
          <cell r="AM79">
            <v>160</v>
          </cell>
        </row>
        <row r="80">
          <cell r="A80" t="str">
            <v>06.02.03</v>
          </cell>
          <cell r="B80" t="str">
            <v>CONCRETO f'c=245 kg/cm2</v>
          </cell>
          <cell r="E80" t="str">
            <v>m3</v>
          </cell>
          <cell r="F80">
            <v>431</v>
          </cell>
          <cell r="G80">
            <v>390.11</v>
          </cell>
          <cell r="H80">
            <v>168137.41</v>
          </cell>
          <cell r="I80">
            <v>431</v>
          </cell>
          <cell r="J80">
            <v>168137.41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O80">
            <v>431</v>
          </cell>
          <cell r="P80">
            <v>168137.41</v>
          </cell>
          <cell r="Q80">
            <v>1</v>
          </cell>
          <cell r="R80">
            <v>0</v>
          </cell>
          <cell r="S80">
            <v>0</v>
          </cell>
          <cell r="T80">
            <v>0</v>
          </cell>
          <cell r="Y80">
            <v>262.69</v>
          </cell>
          <cell r="Z80">
            <v>69.209999999999994</v>
          </cell>
          <cell r="AA80">
            <v>80.25</v>
          </cell>
          <cell r="AB80">
            <v>18.850000000000001</v>
          </cell>
          <cell r="AJ80">
            <v>0</v>
          </cell>
          <cell r="AM80">
            <v>431</v>
          </cell>
        </row>
        <row r="81">
          <cell r="A81" t="str">
            <v>06.02.04</v>
          </cell>
          <cell r="B81" t="str">
            <v>ENCOFRADO Y DESENCOFRADO RECTO</v>
          </cell>
          <cell r="E81" t="str">
            <v>m2</v>
          </cell>
          <cell r="F81">
            <v>900</v>
          </cell>
          <cell r="G81">
            <v>37.89</v>
          </cell>
          <cell r="H81">
            <v>34101</v>
          </cell>
          <cell r="I81">
            <v>900</v>
          </cell>
          <cell r="J81">
            <v>34101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O81">
            <v>900</v>
          </cell>
          <cell r="P81">
            <v>34101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Y81">
            <v>87.23</v>
          </cell>
          <cell r="Z81">
            <v>431.17</v>
          </cell>
          <cell r="AA81">
            <v>152.51</v>
          </cell>
          <cell r="AB81">
            <v>82.99</v>
          </cell>
          <cell r="AC81">
            <v>146.1</v>
          </cell>
          <cell r="AJ81">
            <v>0</v>
          </cell>
          <cell r="AM81">
            <v>900</v>
          </cell>
        </row>
        <row r="82">
          <cell r="A82" t="str">
            <v>06.02.05</v>
          </cell>
          <cell r="B82" t="str">
            <v>ENCOFRADO Y DESENCOFRADO CURVO</v>
          </cell>
          <cell r="E82" t="str">
            <v>m2</v>
          </cell>
          <cell r="F82">
            <v>70</v>
          </cell>
          <cell r="G82">
            <v>64.84</v>
          </cell>
          <cell r="H82">
            <v>4538.8</v>
          </cell>
          <cell r="I82">
            <v>12.7</v>
          </cell>
          <cell r="J82">
            <v>823.47</v>
          </cell>
          <cell r="K82">
            <v>0.18142901207367587</v>
          </cell>
          <cell r="L82">
            <v>0</v>
          </cell>
          <cell r="M82">
            <v>0</v>
          </cell>
          <cell r="N82">
            <v>0</v>
          </cell>
          <cell r="O82">
            <v>12.7</v>
          </cell>
          <cell r="P82">
            <v>823.47</v>
          </cell>
          <cell r="Q82">
            <v>0.18142901207367587</v>
          </cell>
          <cell r="R82">
            <v>57.3</v>
          </cell>
          <cell r="S82">
            <v>3715.33</v>
          </cell>
          <cell r="T82">
            <v>0.8185709879263241</v>
          </cell>
          <cell r="AA82">
            <v>8.16</v>
          </cell>
          <cell r="AB82">
            <v>4.54</v>
          </cell>
          <cell r="AJ82">
            <v>0</v>
          </cell>
          <cell r="AM82">
            <v>12.7</v>
          </cell>
        </row>
        <row r="83">
          <cell r="A83" t="str">
            <v>06.02.06</v>
          </cell>
          <cell r="B83" t="str">
            <v>ACERO DE REFUERZO fy=4200 kg/cm2</v>
          </cell>
          <cell r="E83" t="str">
            <v>kg</v>
          </cell>
          <cell r="F83">
            <v>24500</v>
          </cell>
          <cell r="G83">
            <v>3.72</v>
          </cell>
          <cell r="H83">
            <v>91140</v>
          </cell>
          <cell r="I83">
            <v>24500</v>
          </cell>
          <cell r="J83">
            <v>91140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O83">
            <v>24500</v>
          </cell>
          <cell r="P83">
            <v>91140</v>
          </cell>
          <cell r="Q83">
            <v>1</v>
          </cell>
          <cell r="R83">
            <v>0</v>
          </cell>
          <cell r="S83">
            <v>0</v>
          </cell>
          <cell r="T83">
            <v>0</v>
          </cell>
          <cell r="X83">
            <v>0</v>
          </cell>
          <cell r="Y83">
            <v>13903.28</v>
          </cell>
          <cell r="Z83">
            <v>6617.42</v>
          </cell>
          <cell r="AA83">
            <v>2698.88</v>
          </cell>
          <cell r="AB83">
            <v>1280.42</v>
          </cell>
          <cell r="AJ83">
            <v>0</v>
          </cell>
          <cell r="AM83">
            <v>24500</v>
          </cell>
        </row>
        <row r="84">
          <cell r="A84" t="str">
            <v>06.03</v>
          </cell>
          <cell r="B84" t="str">
            <v>VARIOS</v>
          </cell>
          <cell r="H84">
            <v>61712.479999999996</v>
          </cell>
          <cell r="J84">
            <v>7062.92</v>
          </cell>
          <cell r="M84">
            <v>3573.72</v>
          </cell>
          <cell r="P84">
            <v>10636.64</v>
          </cell>
          <cell r="S84">
            <v>51075.839999999997</v>
          </cell>
          <cell r="AM84">
            <v>0</v>
          </cell>
        </row>
        <row r="85">
          <cell r="A85" t="str">
            <v>06.03.01</v>
          </cell>
          <cell r="B85" t="str">
            <v>SUM. E INST. DE GAVIONES 1.0x1.0x2.0m</v>
          </cell>
          <cell r="E85" t="str">
            <v>m3</v>
          </cell>
          <cell r="F85">
            <v>283</v>
          </cell>
          <cell r="G85">
            <v>180.48</v>
          </cell>
          <cell r="H85">
            <v>51075.839999999997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283</v>
          </cell>
          <cell r="S85">
            <v>51075.839999999997</v>
          </cell>
          <cell r="T85">
            <v>1</v>
          </cell>
          <cell r="AJ85">
            <v>0</v>
          </cell>
          <cell r="AM85">
            <v>0</v>
          </cell>
        </row>
        <row r="86">
          <cell r="A86" t="str">
            <v>06.03.02</v>
          </cell>
          <cell r="B86" t="str">
            <v>SUM. E INSTAL. DE JUNTAS WATER STOP 9"</v>
          </cell>
          <cell r="E86" t="str">
            <v>m</v>
          </cell>
          <cell r="F86">
            <v>150</v>
          </cell>
          <cell r="G86">
            <v>32.56</v>
          </cell>
          <cell r="H86">
            <v>4884</v>
          </cell>
          <cell r="I86">
            <v>150</v>
          </cell>
          <cell r="J86">
            <v>4884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O86">
            <v>150</v>
          </cell>
          <cell r="P86">
            <v>4884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Y86">
            <v>126.05</v>
          </cell>
          <cell r="Z86">
            <v>23.95</v>
          </cell>
          <cell r="AJ86">
            <v>0</v>
          </cell>
          <cell r="AM86">
            <v>150</v>
          </cell>
        </row>
        <row r="87">
          <cell r="A87" t="str">
            <v>06.03.03</v>
          </cell>
          <cell r="B87" t="str">
            <v>SELLO CON IGAS</v>
          </cell>
          <cell r="E87" t="str">
            <v>m</v>
          </cell>
          <cell r="F87">
            <v>160</v>
          </cell>
          <cell r="G87">
            <v>22</v>
          </cell>
          <cell r="H87">
            <v>3520</v>
          </cell>
          <cell r="I87">
            <v>0</v>
          </cell>
          <cell r="J87">
            <v>0</v>
          </cell>
          <cell r="K87">
            <v>0</v>
          </cell>
          <cell r="L87">
            <v>160</v>
          </cell>
          <cell r="M87">
            <v>3520</v>
          </cell>
          <cell r="N87">
            <v>1</v>
          </cell>
          <cell r="O87">
            <v>160</v>
          </cell>
          <cell r="P87">
            <v>3520</v>
          </cell>
          <cell r="Q87">
            <v>1</v>
          </cell>
          <cell r="R87">
            <v>0</v>
          </cell>
          <cell r="S87">
            <v>0</v>
          </cell>
          <cell r="T87">
            <v>0</v>
          </cell>
          <cell r="AJ87">
            <v>160</v>
          </cell>
          <cell r="AM87">
            <v>0</v>
          </cell>
        </row>
        <row r="88">
          <cell r="A88" t="str">
            <v>06.03.04</v>
          </cell>
          <cell r="B88" t="str">
            <v>SUM. E INST. DE BARANDA METALICA</v>
          </cell>
          <cell r="E88" t="str">
            <v>m</v>
          </cell>
          <cell r="F88">
            <v>32</v>
          </cell>
          <cell r="G88">
            <v>69.77</v>
          </cell>
          <cell r="H88">
            <v>2232.64</v>
          </cell>
          <cell r="I88">
            <v>31.23</v>
          </cell>
          <cell r="J88">
            <v>2178.92</v>
          </cell>
          <cell r="K88">
            <v>0.97593879891070667</v>
          </cell>
          <cell r="L88">
            <v>0.77</v>
          </cell>
          <cell r="M88">
            <v>53.72</v>
          </cell>
          <cell r="N88">
            <v>2.4061201089293393E-2</v>
          </cell>
          <cell r="O88">
            <v>32</v>
          </cell>
          <cell r="P88">
            <v>2232.64</v>
          </cell>
          <cell r="Q88">
            <v>1</v>
          </cell>
          <cell r="R88">
            <v>0</v>
          </cell>
          <cell r="S88">
            <v>0</v>
          </cell>
          <cell r="T88">
            <v>0</v>
          </cell>
          <cell r="AE88">
            <v>31.23</v>
          </cell>
          <cell r="AJ88">
            <v>0.77</v>
          </cell>
          <cell r="AM88">
            <v>31.23</v>
          </cell>
        </row>
        <row r="89">
          <cell r="AM89">
            <v>0</v>
          </cell>
        </row>
        <row r="90">
          <cell r="A90" t="str">
            <v>07</v>
          </cell>
          <cell r="B90" t="str">
            <v>DIQUE LATERAL</v>
          </cell>
          <cell r="H90">
            <v>651877.5</v>
          </cell>
          <cell r="J90">
            <v>522077.45999999996</v>
          </cell>
          <cell r="K90">
            <v>0.80088277322042867</v>
          </cell>
          <cell r="M90">
            <v>113220.51000000001</v>
          </cell>
          <cell r="N90">
            <v>0.17368372125130874</v>
          </cell>
          <cell r="P90">
            <v>635297.97</v>
          </cell>
          <cell r="Q90">
            <v>0.97456649447173738</v>
          </cell>
          <cell r="S90">
            <v>16579.53</v>
          </cell>
          <cell r="T90">
            <v>2.5433505528262592E-2</v>
          </cell>
          <cell r="V90">
            <v>1</v>
          </cell>
          <cell r="AM90">
            <v>0</v>
          </cell>
        </row>
        <row r="91">
          <cell r="A91" t="str">
            <v>07.01</v>
          </cell>
          <cell r="B91" t="str">
            <v>MOVIMIENTO DE TIERRAS</v>
          </cell>
          <cell r="H91">
            <v>651877.5</v>
          </cell>
          <cell r="J91">
            <v>522077.45999999996</v>
          </cell>
          <cell r="K91">
            <v>0.80088277322042867</v>
          </cell>
          <cell r="M91">
            <v>113220.51000000001</v>
          </cell>
          <cell r="N91">
            <v>0.17368372125130874</v>
          </cell>
          <cell r="P91">
            <v>635297.97</v>
          </cell>
          <cell r="Q91">
            <v>0.97456649447173738</v>
          </cell>
          <cell r="S91">
            <v>16579.53</v>
          </cell>
          <cell r="T91">
            <v>2.5433505528262592E-2</v>
          </cell>
          <cell r="AM91">
            <v>0</v>
          </cell>
        </row>
        <row r="92">
          <cell r="A92" t="str">
            <v>07.01.01</v>
          </cell>
          <cell r="B92" t="str">
            <v>LIMPIEZA Y NIVELACION DE CIMENTACION</v>
          </cell>
          <cell r="E92" t="str">
            <v>m2</v>
          </cell>
          <cell r="F92">
            <v>13225</v>
          </cell>
          <cell r="G92">
            <v>9.94</v>
          </cell>
          <cell r="H92">
            <v>131456.5</v>
          </cell>
          <cell r="I92">
            <v>5910.14</v>
          </cell>
          <cell r="J92">
            <v>58746.79</v>
          </cell>
          <cell r="K92">
            <v>0.44689148121241629</v>
          </cell>
          <cell r="L92">
            <v>7314.86</v>
          </cell>
          <cell r="M92">
            <v>72709.710000000006</v>
          </cell>
          <cell r="N92">
            <v>0.55310851878758382</v>
          </cell>
          <cell r="O92">
            <v>13225</v>
          </cell>
          <cell r="P92">
            <v>131456.5</v>
          </cell>
          <cell r="Q92">
            <v>1</v>
          </cell>
          <cell r="R92">
            <v>0</v>
          </cell>
          <cell r="S92">
            <v>0</v>
          </cell>
          <cell r="T92">
            <v>0</v>
          </cell>
          <cell r="Y92">
            <v>5910.14</v>
          </cell>
          <cell r="AJ92">
            <v>7314.86</v>
          </cell>
          <cell r="AM92">
            <v>5910.14</v>
          </cell>
        </row>
        <row r="93">
          <cell r="A93" t="str">
            <v>07.01.02</v>
          </cell>
          <cell r="B93" t="str">
            <v>EXCAVACION CON EQUIPO EN MATERIAL SUELTO</v>
          </cell>
          <cell r="E93" t="str">
            <v>m3</v>
          </cell>
          <cell r="F93">
            <v>1335</v>
          </cell>
          <cell r="G93">
            <v>13.9</v>
          </cell>
          <cell r="H93">
            <v>18556.5</v>
          </cell>
          <cell r="I93">
            <v>1335</v>
          </cell>
          <cell r="J93">
            <v>18556.5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O93">
            <v>1335</v>
          </cell>
          <cell r="P93">
            <v>18556.5</v>
          </cell>
          <cell r="Q93">
            <v>1</v>
          </cell>
          <cell r="R93">
            <v>0</v>
          </cell>
          <cell r="S93">
            <v>0</v>
          </cell>
          <cell r="T93">
            <v>0</v>
          </cell>
          <cell r="X93">
            <v>1335</v>
          </cell>
          <cell r="AJ93">
            <v>0</v>
          </cell>
          <cell r="AM93">
            <v>0</v>
          </cell>
        </row>
        <row r="94">
          <cell r="A94" t="str">
            <v>07.01.03</v>
          </cell>
          <cell r="B94" t="str">
            <v>RELLENO COMPACTADO CON MATERIAL DE PRESTAMO</v>
          </cell>
          <cell r="E94" t="str">
            <v>m3</v>
          </cell>
          <cell r="F94">
            <v>15190</v>
          </cell>
          <cell r="G94">
            <v>11.94</v>
          </cell>
          <cell r="H94">
            <v>181368.6</v>
          </cell>
          <cell r="I94">
            <v>13801.43</v>
          </cell>
          <cell r="J94">
            <v>164789.07</v>
          </cell>
          <cell r="K94">
            <v>0.90858654695465479</v>
          </cell>
          <cell r="L94">
            <v>0</v>
          </cell>
          <cell r="M94">
            <v>0</v>
          </cell>
          <cell r="N94">
            <v>0</v>
          </cell>
          <cell r="O94">
            <v>13801.43</v>
          </cell>
          <cell r="P94">
            <v>164789.07</v>
          </cell>
          <cell r="Q94">
            <v>0.90858654695465479</v>
          </cell>
          <cell r="R94">
            <v>1388.5699999999997</v>
          </cell>
          <cell r="S94">
            <v>16579.53</v>
          </cell>
          <cell r="T94">
            <v>9.1413453045345219E-2</v>
          </cell>
          <cell r="Y94">
            <v>9107.84</v>
          </cell>
          <cell r="Z94">
            <v>4293.6499999999996</v>
          </cell>
          <cell r="AA94">
            <v>101.1200000000008</v>
          </cell>
          <cell r="AE94">
            <v>298.82</v>
          </cell>
          <cell r="AJ94">
            <v>0</v>
          </cell>
          <cell r="AM94">
            <v>13801.43</v>
          </cell>
        </row>
        <row r="95">
          <cell r="A95" t="str">
            <v>07.01.04</v>
          </cell>
          <cell r="B95" t="str">
            <v>RELLENO DE FILTRO CON MATERIAL GRUESO</v>
          </cell>
          <cell r="E95" t="str">
            <v>m3</v>
          </cell>
          <cell r="F95">
            <v>2550</v>
          </cell>
          <cell r="G95">
            <v>43.15</v>
          </cell>
          <cell r="H95">
            <v>110032.5</v>
          </cell>
          <cell r="I95">
            <v>2550</v>
          </cell>
          <cell r="J95">
            <v>110032.5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O95">
            <v>2550</v>
          </cell>
          <cell r="P95">
            <v>110032.5</v>
          </cell>
          <cell r="Q95">
            <v>1</v>
          </cell>
          <cell r="R95">
            <v>0</v>
          </cell>
          <cell r="S95">
            <v>0</v>
          </cell>
          <cell r="T95">
            <v>0</v>
          </cell>
          <cell r="Y95">
            <v>1578.09</v>
          </cell>
          <cell r="AA95">
            <v>860.57</v>
          </cell>
          <cell r="AE95">
            <v>111.34</v>
          </cell>
          <cell r="AJ95">
            <v>0</v>
          </cell>
          <cell r="AM95">
            <v>2550</v>
          </cell>
        </row>
        <row r="96">
          <cell r="A96" t="str">
            <v>07.01.05</v>
          </cell>
          <cell r="B96" t="str">
            <v>BICAPA EN CORONAMIENTO DE PRESA</v>
          </cell>
          <cell r="E96" t="str">
            <v>m2</v>
          </cell>
          <cell r="F96">
            <v>2420</v>
          </cell>
          <cell r="G96">
            <v>16.739999999999998</v>
          </cell>
          <cell r="H96">
            <v>40510.800000000003</v>
          </cell>
          <cell r="I96">
            <v>0</v>
          </cell>
          <cell r="J96">
            <v>0</v>
          </cell>
          <cell r="K96">
            <v>0</v>
          </cell>
          <cell r="L96">
            <v>2420</v>
          </cell>
          <cell r="M96">
            <v>40510.800000000003</v>
          </cell>
          <cell r="N96">
            <v>1</v>
          </cell>
          <cell r="O96">
            <v>2420</v>
          </cell>
          <cell r="P96">
            <v>40510.800000000003</v>
          </cell>
          <cell r="Q96">
            <v>1</v>
          </cell>
          <cell r="R96">
            <v>0</v>
          </cell>
          <cell r="S96">
            <v>0</v>
          </cell>
          <cell r="T96">
            <v>0</v>
          </cell>
          <cell r="AJ96">
            <v>2420</v>
          </cell>
          <cell r="AM96">
            <v>0</v>
          </cell>
        </row>
        <row r="97">
          <cell r="A97" t="str">
            <v>07.01.06</v>
          </cell>
          <cell r="B97" t="str">
            <v>RELLENO CON GRAVA</v>
          </cell>
          <cell r="E97" t="str">
            <v>m3</v>
          </cell>
          <cell r="F97">
            <v>700</v>
          </cell>
          <cell r="G97">
            <v>43.15</v>
          </cell>
          <cell r="H97">
            <v>30205</v>
          </cell>
          <cell r="I97">
            <v>700</v>
          </cell>
          <cell r="J97">
            <v>30205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O97">
            <v>700</v>
          </cell>
          <cell r="P97">
            <v>30205</v>
          </cell>
          <cell r="Q97">
            <v>1</v>
          </cell>
          <cell r="R97">
            <v>0</v>
          </cell>
          <cell r="S97">
            <v>0</v>
          </cell>
          <cell r="T97">
            <v>0</v>
          </cell>
          <cell r="AC97">
            <v>178.69</v>
          </cell>
          <cell r="AD97">
            <v>319.08999999999997</v>
          </cell>
          <cell r="AE97">
            <v>202.22</v>
          </cell>
          <cell r="AJ97">
            <v>0</v>
          </cell>
          <cell r="AM97">
            <v>700</v>
          </cell>
        </row>
        <row r="98">
          <cell r="A98" t="str">
            <v>07.01.07</v>
          </cell>
          <cell r="B98" t="str">
            <v>COLOCACION DE RIP-RAP A MANO</v>
          </cell>
          <cell r="E98" t="str">
            <v>m3</v>
          </cell>
          <cell r="F98">
            <v>1320</v>
          </cell>
          <cell r="G98">
            <v>84.23</v>
          </cell>
          <cell r="H98">
            <v>111183.6</v>
          </cell>
          <cell r="I98">
            <v>1320</v>
          </cell>
          <cell r="J98">
            <v>111183.6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O98">
            <v>1320</v>
          </cell>
          <cell r="P98">
            <v>111183.6</v>
          </cell>
          <cell r="Q98">
            <v>1</v>
          </cell>
          <cell r="R98">
            <v>0</v>
          </cell>
          <cell r="S98">
            <v>0</v>
          </cell>
          <cell r="T98">
            <v>0</v>
          </cell>
          <cell r="AA98">
            <v>957.8</v>
          </cell>
          <cell r="AB98">
            <v>362.2</v>
          </cell>
          <cell r="AJ98">
            <v>0</v>
          </cell>
          <cell r="AM98">
            <v>1320</v>
          </cell>
        </row>
        <row r="99">
          <cell r="A99" t="str">
            <v>07.01.08</v>
          </cell>
          <cell r="B99" t="str">
            <v>CANALETA DE DRENAJE DE ROCA</v>
          </cell>
          <cell r="E99" t="str">
            <v>m</v>
          </cell>
          <cell r="F99">
            <v>400</v>
          </cell>
          <cell r="G99">
            <v>43.21</v>
          </cell>
          <cell r="H99">
            <v>17284</v>
          </cell>
          <cell r="I99">
            <v>400</v>
          </cell>
          <cell r="J99">
            <v>17284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O99">
            <v>400</v>
          </cell>
          <cell r="P99">
            <v>17284</v>
          </cell>
          <cell r="Q99">
            <v>1</v>
          </cell>
          <cell r="R99">
            <v>0</v>
          </cell>
          <cell r="S99">
            <v>0</v>
          </cell>
          <cell r="T99">
            <v>0</v>
          </cell>
          <cell r="X99">
            <v>340</v>
          </cell>
          <cell r="AE99">
            <v>60</v>
          </cell>
          <cell r="AJ99">
            <v>0</v>
          </cell>
          <cell r="AM99">
            <v>60</v>
          </cell>
        </row>
        <row r="100">
          <cell r="A100" t="str">
            <v>07.01.09</v>
          </cell>
          <cell r="B100" t="str">
            <v>CANALETA DE DRENAJE EN MATERIAL SUELTO</v>
          </cell>
          <cell r="E100" t="str">
            <v>m</v>
          </cell>
          <cell r="F100">
            <v>320</v>
          </cell>
          <cell r="G100">
            <v>35.25</v>
          </cell>
          <cell r="H100">
            <v>11280</v>
          </cell>
          <cell r="I100">
            <v>320</v>
          </cell>
          <cell r="J100">
            <v>11280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O100">
            <v>320</v>
          </cell>
          <cell r="P100">
            <v>11280</v>
          </cell>
          <cell r="Q100">
            <v>1</v>
          </cell>
          <cell r="R100">
            <v>0</v>
          </cell>
          <cell r="S100">
            <v>0</v>
          </cell>
          <cell r="T100">
            <v>0</v>
          </cell>
          <cell r="X100">
            <v>272</v>
          </cell>
          <cell r="AC100">
            <v>48</v>
          </cell>
          <cell r="AJ100">
            <v>0</v>
          </cell>
          <cell r="AM100">
            <v>48</v>
          </cell>
        </row>
        <row r="101">
          <cell r="AM101">
            <v>0</v>
          </cell>
        </row>
        <row r="102">
          <cell r="A102" t="str">
            <v>08</v>
          </cell>
          <cell r="B102" t="str">
            <v>VIVIENDA DE OPERADORES</v>
          </cell>
          <cell r="H102">
            <v>165761.72</v>
          </cell>
          <cell r="J102">
            <v>149893.37</v>
          </cell>
          <cell r="K102">
            <v>0.90427011737088636</v>
          </cell>
          <cell r="M102">
            <v>15868.35</v>
          </cell>
          <cell r="N102">
            <v>9.5729882629113652E-2</v>
          </cell>
          <cell r="P102">
            <v>165761.72</v>
          </cell>
          <cell r="Q102">
            <v>1</v>
          </cell>
          <cell r="S102">
            <v>0</v>
          </cell>
          <cell r="T102">
            <v>0</v>
          </cell>
          <cell r="V102">
            <v>1</v>
          </cell>
          <cell r="AM102">
            <v>0</v>
          </cell>
        </row>
        <row r="103">
          <cell r="A103" t="str">
            <v>08.01</v>
          </cell>
          <cell r="B103" t="str">
            <v>CASA PERMANENTE DE OPERACIONES</v>
          </cell>
          <cell r="E103" t="str">
            <v>m2</v>
          </cell>
          <cell r="F103">
            <v>96</v>
          </cell>
          <cell r="G103">
            <v>1408</v>
          </cell>
          <cell r="H103">
            <v>135168</v>
          </cell>
          <cell r="I103">
            <v>87.12</v>
          </cell>
          <cell r="J103">
            <v>122664.96000000001</v>
          </cell>
          <cell r="K103">
            <v>0.90750000000000008</v>
          </cell>
          <cell r="L103">
            <v>8.8800000000000008</v>
          </cell>
          <cell r="M103">
            <v>12503.04</v>
          </cell>
          <cell r="N103">
            <v>9.2500000000000013E-2</v>
          </cell>
          <cell r="O103">
            <v>96</v>
          </cell>
          <cell r="P103">
            <v>135168</v>
          </cell>
          <cell r="Q103">
            <v>1</v>
          </cell>
          <cell r="R103">
            <v>0</v>
          </cell>
          <cell r="S103">
            <v>0</v>
          </cell>
          <cell r="T103">
            <v>0</v>
          </cell>
          <cell r="Y103">
            <v>14.4</v>
          </cell>
          <cell r="Z103">
            <v>41.28</v>
          </cell>
          <cell r="AA103">
            <v>17.760000000000002</v>
          </cell>
          <cell r="AB103">
            <v>6.48</v>
          </cell>
          <cell r="AC103">
            <v>2.88</v>
          </cell>
          <cell r="AD103">
            <v>2.8800000000000097</v>
          </cell>
          <cell r="AE103">
            <v>1.44</v>
          </cell>
          <cell r="AJ103">
            <v>8.8800000000000008</v>
          </cell>
          <cell r="AM103">
            <v>87.12</v>
          </cell>
        </row>
        <row r="104">
          <cell r="A104" t="str">
            <v>08.02</v>
          </cell>
          <cell r="B104" t="str">
            <v>CERCO PERIMETRICO</v>
          </cell>
          <cell r="E104" t="str">
            <v>m</v>
          </cell>
          <cell r="F104">
            <v>212</v>
          </cell>
          <cell r="G104">
            <v>144.31</v>
          </cell>
          <cell r="H104">
            <v>30593.72</v>
          </cell>
          <cell r="I104">
            <v>188.68</v>
          </cell>
          <cell r="J104">
            <v>27228.41</v>
          </cell>
          <cell r="K104">
            <v>0.88999997385084251</v>
          </cell>
          <cell r="L104">
            <v>23.32</v>
          </cell>
          <cell r="M104">
            <v>3365.31</v>
          </cell>
          <cell r="N104">
            <v>0.11000002614915741</v>
          </cell>
          <cell r="O104">
            <v>212</v>
          </cell>
          <cell r="P104">
            <v>30593.72</v>
          </cell>
          <cell r="Q104">
            <v>1</v>
          </cell>
          <cell r="R104">
            <v>0</v>
          </cell>
          <cell r="S104">
            <v>0</v>
          </cell>
          <cell r="T104">
            <v>0</v>
          </cell>
          <cell r="AA104">
            <v>11.34</v>
          </cell>
          <cell r="AB104">
            <v>31.06</v>
          </cell>
          <cell r="AC104">
            <v>40.28</v>
          </cell>
          <cell r="AD104">
            <v>84.8</v>
          </cell>
          <cell r="AE104">
            <v>21.2</v>
          </cell>
          <cell r="AJ104">
            <v>23.32</v>
          </cell>
          <cell r="AM104">
            <v>188.68</v>
          </cell>
        </row>
        <row r="105">
          <cell r="AM105">
            <v>0</v>
          </cell>
        </row>
        <row r="106">
          <cell r="A106" t="str">
            <v>09</v>
          </cell>
          <cell r="B106" t="str">
            <v>EQUIPOS ELECTROMECÁNICOS</v>
          </cell>
          <cell r="H106">
            <v>148702.64000000001</v>
          </cell>
          <cell r="J106">
            <v>25272.02</v>
          </cell>
          <cell r="K106">
            <v>0.16995004258162463</v>
          </cell>
          <cell r="M106">
            <v>113124.17</v>
          </cell>
          <cell r="N106">
            <v>0.76074083150104121</v>
          </cell>
          <cell r="P106">
            <v>138396.18999999997</v>
          </cell>
          <cell r="Q106">
            <v>0.9306908740826656</v>
          </cell>
          <cell r="S106">
            <v>10306.450000000001</v>
          </cell>
          <cell r="T106">
            <v>6.9309125917334083E-2</v>
          </cell>
          <cell r="V106">
            <v>0.99999999999999967</v>
          </cell>
          <cell r="AM106">
            <v>0</v>
          </cell>
        </row>
        <row r="107">
          <cell r="A107" t="str">
            <v>09.01</v>
          </cell>
          <cell r="B107" t="str">
            <v>MONTAJE DE ARMADO TIPO E1</v>
          </cell>
          <cell r="E107" t="str">
            <v>u</v>
          </cell>
          <cell r="F107">
            <v>39</v>
          </cell>
          <cell r="G107">
            <v>27.04</v>
          </cell>
          <cell r="H107">
            <v>1054.56</v>
          </cell>
          <cell r="I107">
            <v>0</v>
          </cell>
          <cell r="J107">
            <v>0</v>
          </cell>
          <cell r="K107">
            <v>0</v>
          </cell>
          <cell r="L107">
            <v>35.1</v>
          </cell>
          <cell r="M107">
            <v>949.1</v>
          </cell>
          <cell r="N107">
            <v>0.89999620694886973</v>
          </cell>
          <cell r="O107">
            <v>35.1</v>
          </cell>
          <cell r="P107">
            <v>949.1</v>
          </cell>
          <cell r="Q107">
            <v>0.89999620694886973</v>
          </cell>
          <cell r="R107">
            <v>3.8999999999999986</v>
          </cell>
          <cell r="S107">
            <v>105.46</v>
          </cell>
          <cell r="T107" t="str">
            <v>.</v>
          </cell>
          <cell r="AJ107">
            <v>35.1</v>
          </cell>
          <cell r="AM107">
            <v>0</v>
          </cell>
        </row>
        <row r="108">
          <cell r="A108" t="str">
            <v>09.02</v>
          </cell>
          <cell r="B108" t="str">
            <v>MONTAJE DE ARMADO TIPO E3</v>
          </cell>
          <cell r="E108" t="str">
            <v>u</v>
          </cell>
          <cell r="F108">
            <v>6</v>
          </cell>
          <cell r="G108">
            <v>74.53</v>
          </cell>
          <cell r="H108">
            <v>447.18</v>
          </cell>
          <cell r="I108">
            <v>0</v>
          </cell>
          <cell r="J108">
            <v>0</v>
          </cell>
          <cell r="K108">
            <v>0</v>
          </cell>
          <cell r="L108">
            <v>5.4</v>
          </cell>
          <cell r="M108">
            <v>402.46</v>
          </cell>
          <cell r="N108">
            <v>0.89999552752806466</v>
          </cell>
          <cell r="O108">
            <v>5.4</v>
          </cell>
          <cell r="P108">
            <v>402.46</v>
          </cell>
          <cell r="Q108">
            <v>0.89999552752806466</v>
          </cell>
          <cell r="R108">
            <v>0.59999999999999964</v>
          </cell>
          <cell r="S108">
            <v>44.72</v>
          </cell>
          <cell r="T108">
            <v>0.10000447247193524</v>
          </cell>
          <cell r="AJ108">
            <v>5.4</v>
          </cell>
          <cell r="AM108">
            <v>0</v>
          </cell>
        </row>
        <row r="109">
          <cell r="A109" t="str">
            <v>09.03</v>
          </cell>
          <cell r="B109" t="str">
            <v>MONTAJE DE ARMADO TIPO E4</v>
          </cell>
          <cell r="E109" t="str">
            <v>u</v>
          </cell>
          <cell r="F109">
            <v>3</v>
          </cell>
          <cell r="G109">
            <v>49.93</v>
          </cell>
          <cell r="H109">
            <v>149.79</v>
          </cell>
          <cell r="I109">
            <v>0</v>
          </cell>
          <cell r="J109">
            <v>0</v>
          </cell>
          <cell r="K109">
            <v>0</v>
          </cell>
          <cell r="L109">
            <v>2.7</v>
          </cell>
          <cell r="M109">
            <v>134.81</v>
          </cell>
          <cell r="N109">
            <v>0.89999332398691512</v>
          </cell>
          <cell r="O109">
            <v>2.7</v>
          </cell>
          <cell r="P109">
            <v>134.81</v>
          </cell>
          <cell r="Q109">
            <v>0.89999332398691512</v>
          </cell>
          <cell r="R109">
            <v>0.29999999999999982</v>
          </cell>
          <cell r="S109">
            <v>14.98</v>
          </cell>
          <cell r="T109">
            <v>0.10000667601308499</v>
          </cell>
          <cell r="AJ109">
            <v>2.7</v>
          </cell>
          <cell r="AM109">
            <v>0</v>
          </cell>
        </row>
        <row r="110">
          <cell r="A110" t="str">
            <v>09.04</v>
          </cell>
          <cell r="B110" t="str">
            <v>MONTAJE DE ARMADO TIPO E5</v>
          </cell>
          <cell r="E110" t="str">
            <v>u</v>
          </cell>
          <cell r="F110">
            <v>1</v>
          </cell>
          <cell r="G110">
            <v>85.87</v>
          </cell>
          <cell r="H110">
            <v>85.87</v>
          </cell>
          <cell r="I110">
            <v>0</v>
          </cell>
          <cell r="J110">
            <v>0</v>
          </cell>
          <cell r="K110">
            <v>0</v>
          </cell>
          <cell r="L110">
            <v>0.9</v>
          </cell>
          <cell r="M110">
            <v>77.28</v>
          </cell>
          <cell r="N110">
            <v>0.89996506346803307</v>
          </cell>
          <cell r="O110">
            <v>0.9</v>
          </cell>
          <cell r="P110">
            <v>77.28</v>
          </cell>
          <cell r="Q110">
            <v>0.89996506346803307</v>
          </cell>
          <cell r="R110">
            <v>9.9999999999999978E-2</v>
          </cell>
          <cell r="S110">
            <v>8.59</v>
          </cell>
          <cell r="T110">
            <v>0.10003493653196692</v>
          </cell>
          <cell r="AJ110">
            <v>0.9</v>
          </cell>
          <cell r="AM110">
            <v>0</v>
          </cell>
        </row>
        <row r="111">
          <cell r="A111" t="str">
            <v>09.05</v>
          </cell>
          <cell r="B111" t="str">
            <v>SUMIN. Y MONT. DE CONDUCTOR AUTOPORTANTE DE ALUM. CAAI 3x16+1x16+n25 mm2</v>
          </cell>
          <cell r="E111" t="str">
            <v>km</v>
          </cell>
          <cell r="F111">
            <v>1.7</v>
          </cell>
          <cell r="G111">
            <v>6879.26</v>
          </cell>
          <cell r="H111">
            <v>11694.74</v>
          </cell>
          <cell r="I111">
            <v>0</v>
          </cell>
          <cell r="J111">
            <v>0</v>
          </cell>
          <cell r="K111">
            <v>0</v>
          </cell>
          <cell r="L111">
            <v>1.7</v>
          </cell>
          <cell r="M111">
            <v>11694.74</v>
          </cell>
          <cell r="N111">
            <v>1</v>
          </cell>
          <cell r="O111">
            <v>1.7</v>
          </cell>
          <cell r="P111">
            <v>11694.74</v>
          </cell>
          <cell r="Q111">
            <v>1</v>
          </cell>
          <cell r="R111">
            <v>0</v>
          </cell>
          <cell r="S111">
            <v>0</v>
          </cell>
          <cell r="T111">
            <v>0</v>
          </cell>
          <cell r="AJ111">
            <v>1.7</v>
          </cell>
          <cell r="AM111">
            <v>0</v>
          </cell>
        </row>
        <row r="112">
          <cell r="A112" t="str">
            <v>09.06</v>
          </cell>
          <cell r="B112" t="str">
            <v>SUMIN. E INSTAL. DE POSTE C.A.C. 8/300</v>
          </cell>
          <cell r="E112" t="str">
            <v>u</v>
          </cell>
          <cell r="F112">
            <v>35</v>
          </cell>
          <cell r="G112">
            <v>770.92</v>
          </cell>
          <cell r="H112">
            <v>26982.2</v>
          </cell>
          <cell r="I112">
            <v>0</v>
          </cell>
          <cell r="J112">
            <v>0</v>
          </cell>
          <cell r="K112">
            <v>0</v>
          </cell>
          <cell r="L112">
            <v>35</v>
          </cell>
          <cell r="M112">
            <v>26982.2</v>
          </cell>
          <cell r="N112">
            <v>1</v>
          </cell>
          <cell r="O112">
            <v>35</v>
          </cell>
          <cell r="P112">
            <v>26982.2</v>
          </cell>
          <cell r="Q112">
            <v>1</v>
          </cell>
          <cell r="R112">
            <v>0</v>
          </cell>
          <cell r="S112">
            <v>0</v>
          </cell>
          <cell r="T112">
            <v>0</v>
          </cell>
          <cell r="AJ112">
            <v>35</v>
          </cell>
          <cell r="AM112">
            <v>0</v>
          </cell>
        </row>
        <row r="113">
          <cell r="A113" t="str">
            <v>09.07</v>
          </cell>
          <cell r="B113" t="str">
            <v>SUMIN. E INST. DE TABLERO TG EN CASETA DE FUERZA</v>
          </cell>
          <cell r="E113" t="str">
            <v>u</v>
          </cell>
          <cell r="F113">
            <v>1</v>
          </cell>
          <cell r="G113">
            <v>5158.38</v>
          </cell>
          <cell r="H113">
            <v>5158.38</v>
          </cell>
          <cell r="I113">
            <v>0</v>
          </cell>
          <cell r="J113">
            <v>0</v>
          </cell>
          <cell r="K113">
            <v>0</v>
          </cell>
          <cell r="L113">
            <v>0.9</v>
          </cell>
          <cell r="M113">
            <v>4642.54</v>
          </cell>
          <cell r="N113">
            <v>0.89999961228137515</v>
          </cell>
          <cell r="O113">
            <v>0.9</v>
          </cell>
          <cell r="P113">
            <v>4642.54</v>
          </cell>
          <cell r="Q113">
            <v>0.89999961228137515</v>
          </cell>
          <cell r="R113">
            <v>9.9999999999999978E-2</v>
          </cell>
          <cell r="S113">
            <v>515.84</v>
          </cell>
          <cell r="T113">
            <v>0.10000038771862485</v>
          </cell>
          <cell r="AJ113">
            <v>0.9</v>
          </cell>
          <cell r="AM113">
            <v>0</v>
          </cell>
        </row>
        <row r="114">
          <cell r="A114" t="str">
            <v>09.08</v>
          </cell>
          <cell r="B114" t="str">
            <v>SUMIN. E INST. DE TABLERO TD-01 EN VIVIENDA DE OPERADOR</v>
          </cell>
          <cell r="E114" t="str">
            <v>u</v>
          </cell>
          <cell r="F114">
            <v>1</v>
          </cell>
          <cell r="G114">
            <v>983.46</v>
          </cell>
          <cell r="H114">
            <v>983.46</v>
          </cell>
          <cell r="I114">
            <v>0</v>
          </cell>
          <cell r="J114">
            <v>0</v>
          </cell>
          <cell r="K114">
            <v>0</v>
          </cell>
          <cell r="L114">
            <v>0.9</v>
          </cell>
          <cell r="M114">
            <v>885.11</v>
          </cell>
          <cell r="N114">
            <v>0.89999593272730971</v>
          </cell>
          <cell r="O114">
            <v>0.9</v>
          </cell>
          <cell r="P114">
            <v>885.11</v>
          </cell>
          <cell r="Q114">
            <v>0.89999593272730971</v>
          </cell>
          <cell r="R114">
            <v>9.9999999999999978E-2</v>
          </cell>
          <cell r="S114">
            <v>98.35</v>
          </cell>
          <cell r="T114">
            <v>0.10000406727269029</v>
          </cell>
          <cell r="AJ114">
            <v>0.9</v>
          </cell>
          <cell r="AM114">
            <v>0</v>
          </cell>
        </row>
        <row r="115">
          <cell r="A115" t="str">
            <v>09.09</v>
          </cell>
          <cell r="B115" t="str">
            <v>SUMIN. E INST. DE TABLERO TD-02 EN SALA DE MANDO</v>
          </cell>
          <cell r="E115" t="str">
            <v>u</v>
          </cell>
          <cell r="F115">
            <v>1</v>
          </cell>
          <cell r="G115">
            <v>1319.46</v>
          </cell>
          <cell r="H115">
            <v>1319.46</v>
          </cell>
          <cell r="I115">
            <v>0</v>
          </cell>
          <cell r="J115">
            <v>0</v>
          </cell>
          <cell r="K115">
            <v>0</v>
          </cell>
          <cell r="L115">
            <v>0.9</v>
          </cell>
          <cell r="M115">
            <v>1187.51</v>
          </cell>
          <cell r="N115">
            <v>0.89999696845679289</v>
          </cell>
          <cell r="O115">
            <v>0.9</v>
          </cell>
          <cell r="P115">
            <v>1187.51</v>
          </cell>
          <cell r="Q115">
            <v>0.89999696845679289</v>
          </cell>
          <cell r="R115">
            <v>9.9999999999999978E-2</v>
          </cell>
          <cell r="S115">
            <v>131.94999999999999</v>
          </cell>
          <cell r="T115">
            <v>0.10000303154320705</v>
          </cell>
          <cell r="AJ115">
            <v>0.9</v>
          </cell>
          <cell r="AM115">
            <v>0</v>
          </cell>
        </row>
        <row r="116">
          <cell r="A116" t="str">
            <v>09.10</v>
          </cell>
          <cell r="B116" t="str">
            <v>SUMIN. E INST. DE PARRARAYOS TERRAPUNTUAL FRANKLIN</v>
          </cell>
          <cell r="E116" t="str">
            <v>u</v>
          </cell>
          <cell r="F116">
            <v>2</v>
          </cell>
          <cell r="G116">
            <v>569.6</v>
          </cell>
          <cell r="H116">
            <v>1139.2</v>
          </cell>
          <cell r="I116">
            <v>0</v>
          </cell>
          <cell r="J116">
            <v>0</v>
          </cell>
          <cell r="K116">
            <v>0</v>
          </cell>
          <cell r="L116">
            <v>1.8</v>
          </cell>
          <cell r="M116">
            <v>1025.28</v>
          </cell>
          <cell r="N116">
            <v>0.89999999999999991</v>
          </cell>
          <cell r="O116">
            <v>1.8</v>
          </cell>
          <cell r="P116">
            <v>1025.28</v>
          </cell>
          <cell r="Q116">
            <v>0.89999999999999991</v>
          </cell>
          <cell r="R116">
            <v>0.19999999999999996</v>
          </cell>
          <cell r="S116">
            <v>113.92</v>
          </cell>
          <cell r="T116">
            <v>9.9999999999999992E-2</v>
          </cell>
          <cell r="AJ116">
            <v>1.8</v>
          </cell>
          <cell r="AM116">
            <v>0</v>
          </cell>
        </row>
        <row r="117">
          <cell r="A117" t="str">
            <v>09.11</v>
          </cell>
          <cell r="B117" t="str">
            <v>SUM. E INST. DE PASTORALES, LUMINARIAS Y LAMPARAS DE 70 W</v>
          </cell>
          <cell r="E117" t="str">
            <v>u</v>
          </cell>
          <cell r="F117">
            <v>36</v>
          </cell>
          <cell r="G117">
            <v>329.6</v>
          </cell>
          <cell r="H117">
            <v>11865.6</v>
          </cell>
          <cell r="I117">
            <v>0</v>
          </cell>
          <cell r="J117">
            <v>0</v>
          </cell>
          <cell r="K117">
            <v>0</v>
          </cell>
          <cell r="L117">
            <v>32.4</v>
          </cell>
          <cell r="M117">
            <v>10679.04</v>
          </cell>
          <cell r="N117">
            <v>0.9</v>
          </cell>
          <cell r="O117">
            <v>32.4</v>
          </cell>
          <cell r="P117">
            <v>10679.04</v>
          </cell>
          <cell r="Q117">
            <v>0.9</v>
          </cell>
          <cell r="R117">
            <v>3.6000000000000014</v>
          </cell>
          <cell r="S117">
            <v>1186.56</v>
          </cell>
          <cell r="T117">
            <v>9.9999999999999992E-2</v>
          </cell>
          <cell r="AJ117">
            <v>32.4</v>
          </cell>
          <cell r="AM117">
            <v>0</v>
          </cell>
        </row>
        <row r="118">
          <cell r="A118" t="str">
            <v>09.12</v>
          </cell>
          <cell r="B118" t="str">
            <v>SUM. Y MONTAJE DE SISTEMA PUESTA A TIERRA</v>
          </cell>
          <cell r="E118" t="str">
            <v>u</v>
          </cell>
          <cell r="F118">
            <v>4</v>
          </cell>
          <cell r="G118">
            <v>460.8</v>
          </cell>
          <cell r="H118">
            <v>1843.2</v>
          </cell>
          <cell r="I118">
            <v>0</v>
          </cell>
          <cell r="J118">
            <v>0</v>
          </cell>
          <cell r="K118">
            <v>0</v>
          </cell>
          <cell r="L118">
            <v>3.6</v>
          </cell>
          <cell r="M118">
            <v>1658.88</v>
          </cell>
          <cell r="N118">
            <v>0.9</v>
          </cell>
          <cell r="O118">
            <v>3.6</v>
          </cell>
          <cell r="P118">
            <v>1658.88</v>
          </cell>
          <cell r="Q118">
            <v>0.9</v>
          </cell>
          <cell r="R118">
            <v>0.39999999999999991</v>
          </cell>
          <cell r="S118">
            <v>184.32</v>
          </cell>
          <cell r="T118">
            <v>9.9999999999999992E-2</v>
          </cell>
          <cell r="AJ118">
            <v>3.6</v>
          </cell>
          <cell r="AM118">
            <v>0</v>
          </cell>
        </row>
        <row r="119">
          <cell r="A119" t="str">
            <v>09.13</v>
          </cell>
          <cell r="B119" t="str">
            <v>SUMIN. Y TENDIDO DE CABLE ELECTRICO NYY 3-1x10mm2 1 KV</v>
          </cell>
          <cell r="E119" t="str">
            <v>m</v>
          </cell>
          <cell r="F119">
            <v>80</v>
          </cell>
          <cell r="G119">
            <v>30.77</v>
          </cell>
          <cell r="H119">
            <v>2461.6</v>
          </cell>
          <cell r="I119">
            <v>0</v>
          </cell>
          <cell r="J119">
            <v>0</v>
          </cell>
          <cell r="K119">
            <v>0</v>
          </cell>
          <cell r="L119">
            <v>80</v>
          </cell>
          <cell r="M119">
            <v>2461.6</v>
          </cell>
          <cell r="N119">
            <v>1</v>
          </cell>
          <cell r="O119">
            <v>80</v>
          </cell>
          <cell r="P119">
            <v>2461.6</v>
          </cell>
          <cell r="Q119">
            <v>1</v>
          </cell>
          <cell r="R119">
            <v>0</v>
          </cell>
          <cell r="S119">
            <v>0</v>
          </cell>
          <cell r="T119">
            <v>0</v>
          </cell>
          <cell r="AJ119">
            <v>80</v>
          </cell>
          <cell r="AM119">
            <v>0</v>
          </cell>
        </row>
        <row r="120">
          <cell r="A120" t="str">
            <v>09.14</v>
          </cell>
          <cell r="B120" t="str">
            <v>SUMIN. Y TENDIDO DE CABLE ELECTRICO NYY 2-1x6mm2 1 KV</v>
          </cell>
          <cell r="E120" t="str">
            <v>m</v>
          </cell>
          <cell r="F120">
            <v>50</v>
          </cell>
          <cell r="G120">
            <v>27.35</v>
          </cell>
          <cell r="H120">
            <v>1367.5</v>
          </cell>
          <cell r="I120">
            <v>0</v>
          </cell>
          <cell r="J120">
            <v>0</v>
          </cell>
          <cell r="K120">
            <v>0</v>
          </cell>
          <cell r="L120">
            <v>50</v>
          </cell>
          <cell r="M120">
            <v>1367.5</v>
          </cell>
          <cell r="N120">
            <v>1</v>
          </cell>
          <cell r="O120">
            <v>50</v>
          </cell>
          <cell r="P120">
            <v>1367.5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AJ120">
            <v>50</v>
          </cell>
          <cell r="AM120">
            <v>0</v>
          </cell>
        </row>
        <row r="121">
          <cell r="A121" t="str">
            <v>09.15</v>
          </cell>
          <cell r="B121" t="str">
            <v>SUMIN. E INSTAL. DE GRUPO ELECTROGENO DE 5 KW</v>
          </cell>
          <cell r="E121" t="str">
            <v>u</v>
          </cell>
          <cell r="F121">
            <v>2</v>
          </cell>
          <cell r="G121">
            <v>32820.800000000003</v>
          </cell>
          <cell r="H121">
            <v>65641.600000000006</v>
          </cell>
          <cell r="I121">
            <v>0.77</v>
          </cell>
          <cell r="J121">
            <v>25272.02</v>
          </cell>
          <cell r="K121">
            <v>0.38500006093696676</v>
          </cell>
          <cell r="L121">
            <v>1.03</v>
          </cell>
          <cell r="M121">
            <v>33805.42</v>
          </cell>
          <cell r="N121">
            <v>0.5149999390630331</v>
          </cell>
          <cell r="O121">
            <v>1.8</v>
          </cell>
          <cell r="P121">
            <v>59077.440000000002</v>
          </cell>
          <cell r="Q121">
            <v>0.89999999999999991</v>
          </cell>
          <cell r="R121">
            <v>0.19999999999999996</v>
          </cell>
          <cell r="S121">
            <v>6564.16</v>
          </cell>
          <cell r="T121">
            <v>9.9999999999999992E-2</v>
          </cell>
          <cell r="AA121">
            <v>0.21</v>
          </cell>
          <cell r="AB121">
            <v>0.37</v>
          </cell>
          <cell r="AC121">
            <v>0.16</v>
          </cell>
          <cell r="AE121">
            <v>0.03</v>
          </cell>
          <cell r="AJ121">
            <v>1.03</v>
          </cell>
          <cell r="AM121">
            <v>0.77</v>
          </cell>
        </row>
        <row r="122">
          <cell r="A122" t="str">
            <v>09.16</v>
          </cell>
          <cell r="B122" t="str">
            <v>CANALIZACION SUBTERRANEA C/DUCTO DE CONCR. DE 2 VIAS</v>
          </cell>
          <cell r="E122" t="str">
            <v>m</v>
          </cell>
          <cell r="F122">
            <v>20</v>
          </cell>
          <cell r="G122">
            <v>83.2</v>
          </cell>
          <cell r="H122">
            <v>1664</v>
          </cell>
          <cell r="I122">
            <v>0</v>
          </cell>
          <cell r="J122">
            <v>0</v>
          </cell>
          <cell r="K122">
            <v>0</v>
          </cell>
          <cell r="L122">
            <v>20</v>
          </cell>
          <cell r="M122">
            <v>1664</v>
          </cell>
          <cell r="N122">
            <v>1</v>
          </cell>
          <cell r="O122">
            <v>20</v>
          </cell>
          <cell r="P122">
            <v>1664</v>
          </cell>
          <cell r="Q122">
            <v>1</v>
          </cell>
          <cell r="R122">
            <v>0</v>
          </cell>
          <cell r="S122">
            <v>0</v>
          </cell>
          <cell r="T122">
            <v>0</v>
          </cell>
          <cell r="AJ122">
            <v>20</v>
          </cell>
          <cell r="AM122">
            <v>0</v>
          </cell>
        </row>
        <row r="123">
          <cell r="A123" t="str">
            <v>09.17</v>
          </cell>
          <cell r="B123" t="str">
            <v>CANALIZACION SUBTERRANEA ENTERRADO</v>
          </cell>
          <cell r="E123" t="str">
            <v>m</v>
          </cell>
          <cell r="F123">
            <v>14</v>
          </cell>
          <cell r="G123">
            <v>38.4</v>
          </cell>
          <cell r="H123">
            <v>537.6</v>
          </cell>
          <cell r="I123">
            <v>0</v>
          </cell>
          <cell r="J123">
            <v>0</v>
          </cell>
          <cell r="K123">
            <v>0</v>
          </cell>
          <cell r="L123">
            <v>14</v>
          </cell>
          <cell r="M123">
            <v>537.6</v>
          </cell>
          <cell r="N123">
            <v>1</v>
          </cell>
          <cell r="O123">
            <v>14</v>
          </cell>
          <cell r="P123">
            <v>537.6</v>
          </cell>
          <cell r="Q123">
            <v>1</v>
          </cell>
          <cell r="R123">
            <v>0</v>
          </cell>
          <cell r="S123">
            <v>0</v>
          </cell>
          <cell r="T123">
            <v>0</v>
          </cell>
          <cell r="AJ123">
            <v>14</v>
          </cell>
          <cell r="AM123">
            <v>0</v>
          </cell>
        </row>
        <row r="124">
          <cell r="A124" t="str">
            <v>09.18</v>
          </cell>
          <cell r="B124" t="str">
            <v>SUMIN. E INSTAL. DE POSTE FºGº 7m (inclu. cimentacion e izaje)</v>
          </cell>
          <cell r="E124" t="str">
            <v>u</v>
          </cell>
          <cell r="F124">
            <v>2</v>
          </cell>
          <cell r="G124">
            <v>465.35</v>
          </cell>
          <cell r="H124">
            <v>930.7</v>
          </cell>
          <cell r="I124">
            <v>0</v>
          </cell>
          <cell r="J124">
            <v>0</v>
          </cell>
          <cell r="K124">
            <v>0</v>
          </cell>
          <cell r="L124">
            <v>2</v>
          </cell>
          <cell r="M124">
            <v>930.7</v>
          </cell>
          <cell r="N124">
            <v>1</v>
          </cell>
          <cell r="O124">
            <v>2</v>
          </cell>
          <cell r="P124">
            <v>930.7</v>
          </cell>
          <cell r="Q124">
            <v>1</v>
          </cell>
          <cell r="R124">
            <v>0</v>
          </cell>
          <cell r="S124">
            <v>0</v>
          </cell>
          <cell r="T124">
            <v>0</v>
          </cell>
          <cell r="AJ124">
            <v>2</v>
          </cell>
          <cell r="AM124">
            <v>0</v>
          </cell>
        </row>
        <row r="125">
          <cell r="A125" t="str">
            <v>09.19</v>
          </cell>
          <cell r="B125" t="str">
            <v>INSTAL. ELECT. Y ALIMENTACION EN VIVIENDA DE OPERACIONES, CASETA DE GRUPO Y CASETA DE CONTROL</v>
          </cell>
          <cell r="E125" t="str">
            <v>glb</v>
          </cell>
          <cell r="F125">
            <v>1</v>
          </cell>
          <cell r="G125">
            <v>7520</v>
          </cell>
          <cell r="H125">
            <v>7520</v>
          </cell>
          <cell r="I125">
            <v>0</v>
          </cell>
          <cell r="J125">
            <v>0</v>
          </cell>
          <cell r="K125">
            <v>0</v>
          </cell>
          <cell r="L125">
            <v>0.9</v>
          </cell>
          <cell r="M125">
            <v>6768</v>
          </cell>
          <cell r="N125">
            <v>0.9</v>
          </cell>
          <cell r="O125">
            <v>0.9</v>
          </cell>
          <cell r="P125">
            <v>6768</v>
          </cell>
          <cell r="Q125">
            <v>0.9</v>
          </cell>
          <cell r="R125">
            <v>9.9999999999999978E-2</v>
          </cell>
          <cell r="S125">
            <v>752</v>
          </cell>
          <cell r="T125">
            <v>0.1</v>
          </cell>
          <cell r="AJ125">
            <v>0.9</v>
          </cell>
          <cell r="AM125">
            <v>0</v>
          </cell>
        </row>
        <row r="126">
          <cell r="A126" t="str">
            <v>09.20</v>
          </cell>
          <cell r="B126" t="str">
            <v>SISTEMA DE COMUNICACION Y TRANS. DE DATOS</v>
          </cell>
          <cell r="E126" t="str">
            <v>glb</v>
          </cell>
          <cell r="F126">
            <v>1</v>
          </cell>
          <cell r="G126">
            <v>5856</v>
          </cell>
          <cell r="H126">
            <v>5856</v>
          </cell>
          <cell r="I126">
            <v>0</v>
          </cell>
          <cell r="J126">
            <v>0</v>
          </cell>
          <cell r="K126">
            <v>0</v>
          </cell>
          <cell r="L126">
            <v>0.9</v>
          </cell>
          <cell r="M126">
            <v>5270.4</v>
          </cell>
          <cell r="N126">
            <v>0.89999999999999991</v>
          </cell>
          <cell r="O126">
            <v>0.9</v>
          </cell>
          <cell r="P126">
            <v>5270.4</v>
          </cell>
          <cell r="Q126">
            <v>0.89999999999999991</v>
          </cell>
          <cell r="R126">
            <v>9.9999999999999978E-2</v>
          </cell>
          <cell r="S126">
            <v>585.6</v>
          </cell>
          <cell r="T126">
            <v>0.1</v>
          </cell>
          <cell r="AJ126">
            <v>0.9</v>
          </cell>
          <cell r="AM126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1"/>
      <sheetName val="1"/>
      <sheetName val="Resultados"/>
      <sheetName val="Painel de Controle"/>
      <sheetName val="SPE"/>
      <sheetName val="Valuation"/>
      <sheetName val="IS"/>
      <sheetName val="BS"/>
      <sheetName val="CF"/>
      <sheetName val="Funding"/>
      <sheetName val="Premissas Funding"/>
      <sheetName val="Balanço Prévio"/>
      <sheetName val="Entrada de Dados"/>
      <sheetName val="Sensib"/>
      <sheetName val="2"/>
      <sheetName val="Receitas"/>
      <sheetName val="Capex Estimado"/>
      <sheetName val="Capex Orçado"/>
      <sheetName val="Opex"/>
      <sheetName val="3"/>
      <sheetName val="Debt"/>
      <sheetName val="Auxiliar"/>
      <sheetName val="Resultados velho"/>
      <sheetName val="4"/>
      <sheetName val="Indicadores"/>
      <sheetName val="Rec Opex Capex"/>
      <sheetName val="Rec Totais (a)"/>
      <sheetName val="Rec Totais (b)"/>
      <sheetName val="Balanço"/>
      <sheetName val="Resultado"/>
      <sheetName val="Fluxos Acumulados"/>
      <sheetName val="Cap Dív"/>
      <sheetName val="DSCR - LTDE"/>
      <sheetName val="Rentabilidade"/>
      <sheetName val="Módulo2"/>
      <sheetName val="Módulo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D TRANSPORTE"/>
      <sheetName val="DMT AGUA"/>
      <sheetName val="DMT MAC "/>
      <sheetName val="DMT T"/>
      <sheetName val="DME"/>
      <sheetName val="Incidencia"/>
      <sheetName val="Agreg Concreto"/>
      <sheetName val="Relleno"/>
    </sheetNames>
    <sheetDataSet>
      <sheetData sheetId="0"/>
      <sheetData sheetId="1">
        <row r="28">
          <cell r="J28">
            <v>6.6557500000000012</v>
          </cell>
        </row>
      </sheetData>
      <sheetData sheetId="2"/>
      <sheetData sheetId="3"/>
      <sheetData sheetId="4">
        <row r="15">
          <cell r="J15">
            <v>45</v>
          </cell>
        </row>
      </sheetData>
      <sheetData sheetId="5"/>
      <sheetData sheetId="6"/>
      <sheetData sheetId="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"/>
      <sheetName val="Res Gral Adel. 4"/>
      <sheetName val="Resumen"/>
      <sheetName val="IU 03"/>
      <sheetName val="IU 21 Adi. Nº4"/>
      <sheetName val="IU 30 Adi. Nº4"/>
      <sheetName val="IU 53 Adi. Nº1"/>
      <sheetName val="IU 53 Adi. Nº3"/>
      <sheetName val="IU 53 Adi. Nº4"/>
      <sheetName val="IU 34"/>
      <sheetName val="IU 30"/>
      <sheetName val="IU 53"/>
      <sheetName val="Coef Reaj. adi. Nº1"/>
      <sheetName val="Coef Reaj. adi. Nº3"/>
      <sheetName val="Coef Reaj. adi. Nº4"/>
      <sheetName val="Coef Reajuste"/>
      <sheetName val="CAOV_Met"/>
      <sheetName val="Val Nº11"/>
      <sheetName val="Insumo Materiales"/>
      <sheetName val="Ade. Mat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>
        <row r="12">
          <cell r="A12" t="str">
            <v>01.00.00</v>
          </cell>
          <cell r="B12" t="str">
            <v>OBRAS PRELIMINARES</v>
          </cell>
          <cell r="F12">
            <v>784291.76</v>
          </cell>
          <cell r="H12">
            <v>561974.54999999993</v>
          </cell>
          <cell r="J12">
            <v>6876.09</v>
          </cell>
          <cell r="L12">
            <v>568850.6399999999</v>
          </cell>
          <cell r="M12">
            <v>0.72530487888843798</v>
          </cell>
          <cell r="O12">
            <v>215441.12000000002</v>
          </cell>
          <cell r="P12">
            <v>0.27469512111156186</v>
          </cell>
        </row>
        <row r="13">
          <cell r="A13" t="str">
            <v>01.01.00</v>
          </cell>
          <cell r="B13" t="str">
            <v>Movilización y desmoviliazación</v>
          </cell>
          <cell r="C13" t="str">
            <v>Glb</v>
          </cell>
          <cell r="D13">
            <v>1</v>
          </cell>
          <cell r="E13">
            <v>365905.72</v>
          </cell>
          <cell r="F13">
            <v>365905.72</v>
          </cell>
          <cell r="G13">
            <v>0.43999999999999995</v>
          </cell>
          <cell r="H13">
            <v>160998.51999999999</v>
          </cell>
          <cell r="I13">
            <v>0.01</v>
          </cell>
          <cell r="J13">
            <v>3659.06</v>
          </cell>
          <cell r="K13">
            <v>0.44999999999999996</v>
          </cell>
          <cell r="L13">
            <v>164657.57</v>
          </cell>
          <cell r="M13">
            <v>0.44999998906822231</v>
          </cell>
          <cell r="N13">
            <v>0.55000000000000004</v>
          </cell>
          <cell r="O13">
            <v>201248.14999999997</v>
          </cell>
          <cell r="P13">
            <v>0.55000001093177764</v>
          </cell>
        </row>
        <row r="14">
          <cell r="A14" t="str">
            <v>01.02.00</v>
          </cell>
          <cell r="B14" t="str">
            <v>Cartel de Obra</v>
          </cell>
          <cell r="C14" t="str">
            <v>UND</v>
          </cell>
          <cell r="D14">
            <v>2</v>
          </cell>
          <cell r="E14">
            <v>1950.29</v>
          </cell>
          <cell r="F14">
            <v>3900.58</v>
          </cell>
          <cell r="G14">
            <v>2</v>
          </cell>
          <cell r="H14">
            <v>3900.58</v>
          </cell>
          <cell r="I14">
            <v>0</v>
          </cell>
          <cell r="J14">
            <v>0</v>
          </cell>
          <cell r="K14">
            <v>2</v>
          </cell>
          <cell r="L14">
            <v>3900.58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>01.03.00</v>
          </cell>
          <cell r="B15" t="str">
            <v>Trazo y Replanteo</v>
          </cell>
          <cell r="C15" t="str">
            <v>Km</v>
          </cell>
          <cell r="D15">
            <v>44.18</v>
          </cell>
          <cell r="E15">
            <v>1276.5999999999999</v>
          </cell>
          <cell r="F15">
            <v>56400.19</v>
          </cell>
          <cell r="G15">
            <v>33.739999999999995</v>
          </cell>
          <cell r="H15">
            <v>43072.480000000003</v>
          </cell>
          <cell r="I15">
            <v>2.52</v>
          </cell>
          <cell r="J15">
            <v>3217.03</v>
          </cell>
          <cell r="K15">
            <v>36.26</v>
          </cell>
          <cell r="L15">
            <v>46289.52</v>
          </cell>
          <cell r="M15">
            <v>0.82073340533072658</v>
          </cell>
          <cell r="N15">
            <v>7.9200000000000017</v>
          </cell>
          <cell r="O15">
            <v>10110.670000000006</v>
          </cell>
          <cell r="P15">
            <v>0.17926659466927336</v>
          </cell>
        </row>
        <row r="16">
          <cell r="A16" t="str">
            <v>01.04.00</v>
          </cell>
          <cell r="B16" t="str">
            <v>Roce y Limpieza</v>
          </cell>
          <cell r="C16" t="str">
            <v>Ha</v>
          </cell>
          <cell r="D16">
            <v>111.4</v>
          </cell>
          <cell r="E16">
            <v>3214.41</v>
          </cell>
          <cell r="F16">
            <v>358085.27</v>
          </cell>
          <cell r="G16">
            <v>110.13000000000001</v>
          </cell>
          <cell r="H16">
            <v>354002.97</v>
          </cell>
          <cell r="I16">
            <v>0</v>
          </cell>
          <cell r="J16">
            <v>0</v>
          </cell>
          <cell r="K16">
            <v>110.13000000000001</v>
          </cell>
          <cell r="L16">
            <v>354002.97</v>
          </cell>
          <cell r="M16">
            <v>0.98859964276106627</v>
          </cell>
          <cell r="N16">
            <v>1.269999999999996</v>
          </cell>
          <cell r="O16">
            <v>4082.3000000000466</v>
          </cell>
          <cell r="P16">
            <v>1.1400357238933749E-2</v>
          </cell>
        </row>
        <row r="17">
          <cell r="A17" t="str">
            <v>02.00.00</v>
          </cell>
          <cell r="B17" t="str">
            <v>MOVIMIENTO DE TIERRAS</v>
          </cell>
          <cell r="F17">
            <v>16464974.67</v>
          </cell>
          <cell r="H17">
            <v>13520385.380000003</v>
          </cell>
          <cell r="J17">
            <v>1294558.53</v>
          </cell>
          <cell r="L17">
            <v>14814943.900000002</v>
          </cell>
          <cell r="M17">
            <v>0.89978540489306458</v>
          </cell>
          <cell r="O17">
            <v>1650030.7700000014</v>
          </cell>
          <cell r="P17">
            <v>0.10021459510693564</v>
          </cell>
        </row>
        <row r="18">
          <cell r="A18" t="str">
            <v>02.01.00</v>
          </cell>
          <cell r="B18" t="str">
            <v>Excavación no clasificada para explanaciones</v>
          </cell>
          <cell r="F18">
            <v>15126752.93</v>
          </cell>
        </row>
        <row r="19">
          <cell r="A19" t="str">
            <v>02.01.01</v>
          </cell>
          <cell r="B19" t="str">
            <v>Corte en Material suelto</v>
          </cell>
          <cell r="C19" t="str">
            <v>M3</v>
          </cell>
          <cell r="D19">
            <v>288717.94</v>
          </cell>
          <cell r="E19">
            <v>3.25</v>
          </cell>
          <cell r="F19">
            <v>938333.31</v>
          </cell>
          <cell r="G19">
            <v>288717.94000000006</v>
          </cell>
          <cell r="H19">
            <v>938333.31</v>
          </cell>
          <cell r="I19">
            <v>0</v>
          </cell>
          <cell r="J19">
            <v>0</v>
          </cell>
          <cell r="K19">
            <v>288717.94000000006</v>
          </cell>
          <cell r="L19">
            <v>938333.31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</row>
        <row r="20">
          <cell r="A20" t="str">
            <v>02.01.02</v>
          </cell>
          <cell r="B20" t="str">
            <v>Corte en Roca Suelta</v>
          </cell>
          <cell r="C20" t="str">
            <v>M3</v>
          </cell>
          <cell r="D20">
            <v>378904.13</v>
          </cell>
          <cell r="E20">
            <v>11.63</v>
          </cell>
          <cell r="F20">
            <v>4406655.03</v>
          </cell>
          <cell r="G20">
            <v>309631.12</v>
          </cell>
          <cell r="H20">
            <v>3601009.93</v>
          </cell>
          <cell r="I20">
            <v>33011.53</v>
          </cell>
          <cell r="J20">
            <v>383924.09</v>
          </cell>
          <cell r="K20">
            <v>342642.65</v>
          </cell>
          <cell r="L20">
            <v>3984934.02</v>
          </cell>
          <cell r="M20">
            <v>0.90429906422695394</v>
          </cell>
          <cell r="N20">
            <v>36261.479999999981</v>
          </cell>
          <cell r="O20">
            <v>421721.01000000024</v>
          </cell>
          <cell r="P20">
            <v>9.5700935773046031E-2</v>
          </cell>
        </row>
        <row r="21">
          <cell r="A21" t="str">
            <v>02.01.03</v>
          </cell>
          <cell r="B21" t="str">
            <v>Corte en Roca Fija</v>
          </cell>
          <cell r="C21" t="str">
            <v>M3</v>
          </cell>
          <cell r="D21">
            <v>467716.62</v>
          </cell>
          <cell r="E21">
            <v>20.43</v>
          </cell>
          <cell r="F21">
            <v>9555450.5500000007</v>
          </cell>
          <cell r="G21">
            <v>400477.02999999997</v>
          </cell>
          <cell r="H21">
            <v>8181745.7199999997</v>
          </cell>
          <cell r="I21">
            <v>42354.64</v>
          </cell>
          <cell r="J21">
            <v>865305.3</v>
          </cell>
          <cell r="K21">
            <v>442831.67</v>
          </cell>
          <cell r="L21">
            <v>9047051.0199999996</v>
          </cell>
          <cell r="M21">
            <v>0.94679481335393434</v>
          </cell>
          <cell r="N21">
            <v>24884.950000000012</v>
          </cell>
          <cell r="O21">
            <v>508399.53000000119</v>
          </cell>
          <cell r="P21">
            <v>5.3205186646065702E-2</v>
          </cell>
        </row>
        <row r="22">
          <cell r="A22" t="str">
            <v>02.02.00</v>
          </cell>
          <cell r="B22" t="str">
            <v>Perfilado, Nivelación y Compactación de la subrasante en zona de corte</v>
          </cell>
          <cell r="C22" t="str">
            <v>M2</v>
          </cell>
          <cell r="D22">
            <v>224073.31</v>
          </cell>
          <cell r="E22">
            <v>1.01</v>
          </cell>
          <cell r="F22">
            <v>226314.04</v>
          </cell>
          <cell r="G22">
            <v>33231.86</v>
          </cell>
          <cell r="H22">
            <v>33564.18</v>
          </cell>
          <cell r="I22">
            <v>10127.120000000001</v>
          </cell>
          <cell r="J22">
            <v>10228.39</v>
          </cell>
          <cell r="K22">
            <v>43358.98</v>
          </cell>
          <cell r="L22">
            <v>43792.57</v>
          </cell>
          <cell r="M22">
            <v>0.19350354931580913</v>
          </cell>
          <cell r="N22">
            <v>180714.33</v>
          </cell>
          <cell r="O22">
            <v>182521.47</v>
          </cell>
          <cell r="P22">
            <v>0.80649645068419085</v>
          </cell>
        </row>
        <row r="23">
          <cell r="A23" t="str">
            <v>02.03.00</v>
          </cell>
          <cell r="B23" t="str">
            <v>Terraplen</v>
          </cell>
          <cell r="F23">
            <v>1338221.74</v>
          </cell>
        </row>
        <row r="24">
          <cell r="A24" t="str">
            <v>02.03.01</v>
          </cell>
          <cell r="B24" t="str">
            <v>Relleno con Material Propio</v>
          </cell>
          <cell r="C24" t="str">
            <v>M3</v>
          </cell>
          <cell r="D24">
            <v>91195.93</v>
          </cell>
          <cell r="E24">
            <v>5.58</v>
          </cell>
          <cell r="F24">
            <v>508873.29</v>
          </cell>
          <cell r="G24">
            <v>7015.630000000001</v>
          </cell>
          <cell r="H24">
            <v>39147.22</v>
          </cell>
          <cell r="I24">
            <v>2482.4699999999998</v>
          </cell>
          <cell r="J24">
            <v>13852.18</v>
          </cell>
          <cell r="K24">
            <v>9498.1</v>
          </cell>
          <cell r="L24">
            <v>52999.4</v>
          </cell>
          <cell r="M24">
            <v>0.1041504850844107</v>
          </cell>
          <cell r="N24">
            <v>81697.829999999987</v>
          </cell>
          <cell r="O24">
            <v>455873.88999999996</v>
          </cell>
          <cell r="P24">
            <v>0.89584951491558928</v>
          </cell>
        </row>
        <row r="25">
          <cell r="A25" t="str">
            <v>02.03.02</v>
          </cell>
          <cell r="B25" t="str">
            <v>Relleno con material Excedente de corte (Material considerado en el transporte)</v>
          </cell>
          <cell r="C25" t="str">
            <v>M3</v>
          </cell>
          <cell r="D25">
            <v>84945</v>
          </cell>
          <cell r="E25">
            <v>5.58</v>
          </cell>
          <cell r="F25">
            <v>473993.1</v>
          </cell>
          <cell r="G25">
            <v>84945</v>
          </cell>
          <cell r="H25">
            <v>473993.1</v>
          </cell>
          <cell r="I25">
            <v>0</v>
          </cell>
          <cell r="J25">
            <v>0</v>
          </cell>
          <cell r="K25">
            <v>84945</v>
          </cell>
          <cell r="L25">
            <v>473993.1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</row>
        <row r="26">
          <cell r="A26" t="str">
            <v>02.04.00</v>
          </cell>
          <cell r="B26" t="str">
            <v>Preparación de terreno en zonas de relleno involucrando suelo existente</v>
          </cell>
          <cell r="C26" t="str">
            <v>M2</v>
          </cell>
          <cell r="D26">
            <v>29764.78</v>
          </cell>
          <cell r="E26">
            <v>1.44</v>
          </cell>
          <cell r="F26">
            <v>42861.279999999999</v>
          </cell>
          <cell r="G26">
            <v>5768.9</v>
          </cell>
          <cell r="H26">
            <v>8307.2199999999993</v>
          </cell>
          <cell r="I26">
            <v>217.88</v>
          </cell>
          <cell r="J26">
            <v>313.75</v>
          </cell>
          <cell r="K26">
            <v>5986.78</v>
          </cell>
          <cell r="L26">
            <v>8620.9599999999991</v>
          </cell>
          <cell r="M26">
            <v>0.2011363169742014</v>
          </cell>
          <cell r="N26">
            <v>23778</v>
          </cell>
          <cell r="O26">
            <v>34240.32</v>
          </cell>
          <cell r="P26">
            <v>0.79886368302579858</v>
          </cell>
        </row>
        <row r="27">
          <cell r="A27" t="str">
            <v>02.05.00</v>
          </cell>
          <cell r="B27" t="str">
            <v>Preparación de terreno en zonas de relleno empleando material adicionado</v>
          </cell>
          <cell r="C27" t="str">
            <v>M3</v>
          </cell>
          <cell r="D27">
            <v>26436.99</v>
          </cell>
          <cell r="E27">
            <v>9.0500000000000007</v>
          </cell>
          <cell r="F27">
            <v>239254.76</v>
          </cell>
          <cell r="G27">
            <v>20643.700000000004</v>
          </cell>
          <cell r="H27">
            <v>186825.49</v>
          </cell>
          <cell r="I27">
            <v>2313.2399999999998</v>
          </cell>
          <cell r="J27">
            <v>20934.82</v>
          </cell>
          <cell r="K27">
            <v>22956.940000000002</v>
          </cell>
          <cell r="L27">
            <v>207760.31</v>
          </cell>
          <cell r="M27">
            <v>0.86836437444337566</v>
          </cell>
          <cell r="N27">
            <v>3480.0499999999993</v>
          </cell>
          <cell r="O27">
            <v>31494.450000000012</v>
          </cell>
          <cell r="P27">
            <v>0.13163562555662428</v>
          </cell>
        </row>
        <row r="28">
          <cell r="A28" t="str">
            <v>02.06.00</v>
          </cell>
          <cell r="B28" t="str">
            <v>Remocion de Derrumbes (solo refines)</v>
          </cell>
          <cell r="C28" t="str">
            <v>M3</v>
          </cell>
          <cell r="D28">
            <v>43594.83</v>
          </cell>
          <cell r="E28">
            <v>1.68</v>
          </cell>
          <cell r="F28">
            <v>73239.31</v>
          </cell>
          <cell r="G28">
            <v>34201.909999999996</v>
          </cell>
          <cell r="H28">
            <v>57459.21</v>
          </cell>
          <cell r="I28">
            <v>0</v>
          </cell>
          <cell r="J28">
            <v>0</v>
          </cell>
          <cell r="K28">
            <v>34201.909999999996</v>
          </cell>
          <cell r="L28">
            <v>57459.21</v>
          </cell>
          <cell r="M28">
            <v>0.78454056981148512</v>
          </cell>
          <cell r="N28">
            <v>9392.9200000000055</v>
          </cell>
          <cell r="O28">
            <v>15780.099999999999</v>
          </cell>
          <cell r="P28">
            <v>0.21545943018851488</v>
          </cell>
        </row>
        <row r="29">
          <cell r="A29" t="str">
            <v>03.00.00</v>
          </cell>
          <cell r="B29" t="str">
            <v>PAVIMENTOS</v>
          </cell>
          <cell r="D29">
            <v>0</v>
          </cell>
          <cell r="F29">
            <v>6827681.7000000002</v>
          </cell>
          <cell r="H29">
            <v>958431.84000000008</v>
          </cell>
          <cell r="J29">
            <v>1093462.97</v>
          </cell>
          <cell r="L29">
            <v>2051894.82</v>
          </cell>
          <cell r="M29">
            <v>0.3005258461301733</v>
          </cell>
          <cell r="O29">
            <v>4775786.88</v>
          </cell>
          <cell r="P29">
            <v>0.6994741538698267</v>
          </cell>
        </row>
        <row r="30">
          <cell r="A30" t="str">
            <v>03.01.00</v>
          </cell>
          <cell r="B30" t="str">
            <v>Sub- Base granular</v>
          </cell>
          <cell r="C30" t="str">
            <v>M3</v>
          </cell>
          <cell r="D30">
            <v>90238.57</v>
          </cell>
          <cell r="E30">
            <v>24.77</v>
          </cell>
          <cell r="F30">
            <v>2235209.38</v>
          </cell>
          <cell r="G30">
            <v>19508.299999999996</v>
          </cell>
          <cell r="H30">
            <v>483220.59</v>
          </cell>
          <cell r="I30">
            <v>22854.959999999999</v>
          </cell>
          <cell r="J30">
            <v>566117.36</v>
          </cell>
          <cell r="K30">
            <v>42363.259999999995</v>
          </cell>
          <cell r="L30">
            <v>1049337.95</v>
          </cell>
          <cell r="M30">
            <v>0.46945845851810086</v>
          </cell>
          <cell r="N30">
            <v>47875.310000000012</v>
          </cell>
          <cell r="O30">
            <v>1185871.43</v>
          </cell>
          <cell r="P30">
            <v>0.53054154148189914</v>
          </cell>
        </row>
        <row r="31">
          <cell r="A31" t="str">
            <v>03.02.00</v>
          </cell>
          <cell r="B31" t="str">
            <v>Base Granular</v>
          </cell>
          <cell r="C31" t="str">
            <v>M3</v>
          </cell>
          <cell r="D31">
            <v>54700.3</v>
          </cell>
          <cell r="E31">
            <v>38.9</v>
          </cell>
          <cell r="F31">
            <v>2127841.67</v>
          </cell>
          <cell r="G31">
            <v>10548.83</v>
          </cell>
          <cell r="H31">
            <v>410349.49</v>
          </cell>
          <cell r="I31">
            <v>11372.87</v>
          </cell>
          <cell r="J31">
            <v>442404.64</v>
          </cell>
          <cell r="K31">
            <v>21921.7</v>
          </cell>
          <cell r="L31">
            <v>852754.13</v>
          </cell>
          <cell r="M31">
            <v>0.40076014208331584</v>
          </cell>
          <cell r="N31">
            <v>32778.600000000006</v>
          </cell>
          <cell r="O31">
            <v>1275087.54</v>
          </cell>
          <cell r="P31">
            <v>0.59923985791668422</v>
          </cell>
        </row>
        <row r="32">
          <cell r="A32" t="str">
            <v>03.03.00</v>
          </cell>
          <cell r="B32" t="str">
            <v>Imprimación Bituminosa</v>
          </cell>
          <cell r="C32" t="str">
            <v>M2</v>
          </cell>
          <cell r="D32">
            <v>328698.64</v>
          </cell>
          <cell r="E32">
            <v>0.47</v>
          </cell>
          <cell r="F32">
            <v>154488.35999999999</v>
          </cell>
          <cell r="G32">
            <v>36256.920000000006</v>
          </cell>
          <cell r="H32">
            <v>17040.75</v>
          </cell>
          <cell r="I32">
            <v>47363.68</v>
          </cell>
          <cell r="J32">
            <v>22260.93</v>
          </cell>
          <cell r="K32">
            <v>83620.600000000006</v>
          </cell>
          <cell r="L32">
            <v>39301.68</v>
          </cell>
          <cell r="M32">
            <v>0.25439897219440999</v>
          </cell>
          <cell r="N32">
            <v>245078.04</v>
          </cell>
          <cell r="O32">
            <v>115186.68</v>
          </cell>
          <cell r="P32">
            <v>0.74560102780559001</v>
          </cell>
        </row>
        <row r="33">
          <cell r="A33" t="str">
            <v>03.04.00</v>
          </cell>
          <cell r="B33" t="str">
            <v>Tratamiento superficial Bi Capa</v>
          </cell>
          <cell r="C33" t="str">
            <v>M2</v>
          </cell>
          <cell r="D33">
            <v>327075.63</v>
          </cell>
          <cell r="E33">
            <v>2.4900000000000002</v>
          </cell>
          <cell r="F33">
            <v>814418.32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327075.63</v>
          </cell>
          <cell r="O33">
            <v>814418.32</v>
          </cell>
          <cell r="P33">
            <v>1</v>
          </cell>
        </row>
        <row r="34">
          <cell r="A34" t="str">
            <v>03.05.00</v>
          </cell>
          <cell r="B34" t="str">
            <v>Asfalto Liquido RC-250</v>
          </cell>
          <cell r="C34" t="str">
            <v>Gln</v>
          </cell>
          <cell r="D34">
            <v>84146.85</v>
          </cell>
          <cell r="E34">
            <v>4.34</v>
          </cell>
          <cell r="F34">
            <v>365197.33</v>
          </cell>
          <cell r="G34">
            <v>7932.9800000000014</v>
          </cell>
          <cell r="H34">
            <v>34429.129999999997</v>
          </cell>
          <cell r="I34">
            <v>10448.629999999999</v>
          </cell>
          <cell r="J34">
            <v>45347.05</v>
          </cell>
          <cell r="K34">
            <v>18381.61</v>
          </cell>
          <cell r="L34">
            <v>79776.19</v>
          </cell>
          <cell r="M34">
            <v>0.21844680518337853</v>
          </cell>
          <cell r="N34">
            <v>65765.240000000005</v>
          </cell>
          <cell r="O34">
            <v>285421.14</v>
          </cell>
          <cell r="P34">
            <v>0.78155319481662144</v>
          </cell>
        </row>
        <row r="35">
          <cell r="A35" t="str">
            <v>03.06.00</v>
          </cell>
          <cell r="B35" t="str">
            <v>Asfalto Diluido MC-30</v>
          </cell>
          <cell r="C35" t="str">
            <v>Gln</v>
          </cell>
          <cell r="D35">
            <v>215869.91</v>
          </cell>
          <cell r="E35">
            <v>4.59</v>
          </cell>
          <cell r="F35">
            <v>990842.89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215869.91</v>
          </cell>
          <cell r="O35">
            <v>990842.89</v>
          </cell>
          <cell r="P35">
            <v>1</v>
          </cell>
        </row>
        <row r="36">
          <cell r="A36" t="str">
            <v>03.07.00</v>
          </cell>
          <cell r="B36" t="str">
            <v>Kerosene</v>
          </cell>
          <cell r="C36" t="str">
            <v>Gln</v>
          </cell>
          <cell r="D36">
            <v>21036.71</v>
          </cell>
          <cell r="E36">
            <v>6.64</v>
          </cell>
          <cell r="F36">
            <v>139683.75</v>
          </cell>
          <cell r="G36">
            <v>2016.85</v>
          </cell>
          <cell r="H36">
            <v>13391.88</v>
          </cell>
          <cell r="I36">
            <v>2610.39</v>
          </cell>
          <cell r="J36">
            <v>17332.990000000002</v>
          </cell>
          <cell r="K36">
            <v>4627.24</v>
          </cell>
          <cell r="L36">
            <v>30724.87</v>
          </cell>
          <cell r="M36">
            <v>0.21996023159458419</v>
          </cell>
          <cell r="N36">
            <v>16409.47</v>
          </cell>
          <cell r="O36">
            <v>108958.88</v>
          </cell>
          <cell r="P36">
            <v>0.78003976840541589</v>
          </cell>
        </row>
        <row r="37">
          <cell r="A37" t="str">
            <v>04.00.00</v>
          </cell>
          <cell r="B37" t="str">
            <v>OBRAS DE ARTE Y DRENAJE</v>
          </cell>
          <cell r="F37">
            <v>17047924.989999998</v>
          </cell>
          <cell r="H37">
            <v>7923127.1799999988</v>
          </cell>
          <cell r="J37">
            <v>994668.45000000007</v>
          </cell>
          <cell r="L37">
            <v>8917795.5599999968</v>
          </cell>
          <cell r="M37">
            <v>0.52310152497919915</v>
          </cell>
          <cell r="O37">
            <v>8130129.4300000016</v>
          </cell>
          <cell r="P37">
            <v>0.4768984750208009</v>
          </cell>
        </row>
        <row r="38">
          <cell r="A38" t="str">
            <v>04.01.00</v>
          </cell>
          <cell r="B38" t="str">
            <v>Limpieza de alcantarillas</v>
          </cell>
          <cell r="F38">
            <v>5279.78</v>
          </cell>
        </row>
        <row r="39">
          <cell r="A39" t="str">
            <v>04.01.01</v>
          </cell>
          <cell r="B39" t="str">
            <v>Limpieza de alcantarillas TMC</v>
          </cell>
          <cell r="C39" t="str">
            <v>UND</v>
          </cell>
          <cell r="D39">
            <v>22</v>
          </cell>
          <cell r="E39">
            <v>239.99</v>
          </cell>
          <cell r="F39">
            <v>5279.78</v>
          </cell>
          <cell r="G39">
            <v>21</v>
          </cell>
          <cell r="H39">
            <v>5039.79</v>
          </cell>
          <cell r="I39">
            <v>0</v>
          </cell>
          <cell r="J39">
            <v>0</v>
          </cell>
          <cell r="K39">
            <v>21</v>
          </cell>
          <cell r="L39">
            <v>5039.79</v>
          </cell>
          <cell r="M39">
            <v>0.95454545454545459</v>
          </cell>
          <cell r="N39">
            <v>1</v>
          </cell>
          <cell r="O39">
            <v>239.98999999999978</v>
          </cell>
          <cell r="P39">
            <v>4.5454545454545414E-2</v>
          </cell>
        </row>
        <row r="40">
          <cell r="A40" t="str">
            <v>04.02.00</v>
          </cell>
          <cell r="B40" t="str">
            <v>Demolición de Alcantarillas</v>
          </cell>
          <cell r="F40">
            <v>8763.4599999999991</v>
          </cell>
        </row>
        <row r="41">
          <cell r="A41" t="str">
            <v>04.02.01</v>
          </cell>
          <cell r="B41" t="str">
            <v>Remoción de Alcantarillas TMC</v>
          </cell>
          <cell r="C41" t="str">
            <v>UND</v>
          </cell>
          <cell r="D41">
            <v>41</v>
          </cell>
          <cell r="E41">
            <v>176.03</v>
          </cell>
          <cell r="F41">
            <v>7217.23</v>
          </cell>
          <cell r="G41">
            <v>18</v>
          </cell>
          <cell r="H41">
            <v>3168.54</v>
          </cell>
          <cell r="I41">
            <v>13</v>
          </cell>
          <cell r="J41">
            <v>2288.39</v>
          </cell>
          <cell r="K41">
            <v>31</v>
          </cell>
          <cell r="L41">
            <v>5456.93</v>
          </cell>
          <cell r="M41">
            <v>0.75609756097560987</v>
          </cell>
          <cell r="N41">
            <v>10</v>
          </cell>
          <cell r="O41">
            <v>1760.2999999999993</v>
          </cell>
          <cell r="P41">
            <v>0.24390243902439016</v>
          </cell>
        </row>
        <row r="42">
          <cell r="A42" t="str">
            <v>04.02.02</v>
          </cell>
          <cell r="B42" t="str">
            <v>Demolición de Estructuras</v>
          </cell>
          <cell r="C42" t="str">
            <v>M3</v>
          </cell>
          <cell r="D42">
            <v>233.57</v>
          </cell>
          <cell r="E42">
            <v>6.62</v>
          </cell>
          <cell r="F42">
            <v>1546.23</v>
          </cell>
          <cell r="G42">
            <v>7.14</v>
          </cell>
          <cell r="H42">
            <v>47.27</v>
          </cell>
          <cell r="I42">
            <v>0</v>
          </cell>
          <cell r="J42">
            <v>0</v>
          </cell>
          <cell r="K42">
            <v>7.14</v>
          </cell>
          <cell r="L42">
            <v>47.27</v>
          </cell>
          <cell r="M42">
            <v>3.0571131073643638E-2</v>
          </cell>
          <cell r="N42">
            <v>226.43</v>
          </cell>
          <cell r="O42">
            <v>1498.96</v>
          </cell>
          <cell r="P42">
            <v>0.96942886892635638</v>
          </cell>
        </row>
        <row r="43">
          <cell r="A43" t="str">
            <v>04.03.00</v>
          </cell>
          <cell r="B43" t="str">
            <v>Rehabilitación y Ampliación de alcantarillas TMC</v>
          </cell>
          <cell r="F43">
            <v>194018.30000000002</v>
          </cell>
        </row>
        <row r="44">
          <cell r="A44" t="str">
            <v>04.03.01</v>
          </cell>
          <cell r="B44" t="str">
            <v>Excavación para estructuras</v>
          </cell>
          <cell r="C44" t="str">
            <v>M3</v>
          </cell>
          <cell r="D44">
            <v>1988.08</v>
          </cell>
          <cell r="E44">
            <v>21.17</v>
          </cell>
          <cell r="F44">
            <v>42087.65</v>
          </cell>
          <cell r="G44">
            <v>1443.57</v>
          </cell>
          <cell r="H44">
            <v>30560.38</v>
          </cell>
          <cell r="I44">
            <v>0</v>
          </cell>
          <cell r="J44">
            <v>0</v>
          </cell>
          <cell r="K44">
            <v>1443.57</v>
          </cell>
          <cell r="L44">
            <v>30560.38</v>
          </cell>
          <cell r="M44">
            <v>0.72611276704686534</v>
          </cell>
          <cell r="N44">
            <v>544.51</v>
          </cell>
          <cell r="O44">
            <v>11527.27</v>
          </cell>
          <cell r="P44">
            <v>0.27388723295313472</v>
          </cell>
        </row>
        <row r="45">
          <cell r="A45" t="str">
            <v>04.03.02</v>
          </cell>
          <cell r="B45" t="str">
            <v>Alcantarillas TMC f = 36" e=1.5 mm</v>
          </cell>
          <cell r="C45" t="str">
            <v>ML</v>
          </cell>
          <cell r="D45">
            <v>93.72</v>
          </cell>
          <cell r="E45">
            <v>371.53</v>
          </cell>
          <cell r="F45">
            <v>34819.79</v>
          </cell>
          <cell r="G45">
            <v>93.72</v>
          </cell>
          <cell r="H45">
            <v>34819.79</v>
          </cell>
          <cell r="I45">
            <v>0</v>
          </cell>
          <cell r="J45">
            <v>0</v>
          </cell>
          <cell r="K45">
            <v>93.72</v>
          </cell>
          <cell r="L45">
            <v>34819.79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</row>
        <row r="46">
          <cell r="A46" t="str">
            <v>04.03.03</v>
          </cell>
          <cell r="B46" t="str">
            <v>Alcantarillas TMC f = 48" e=2.5 mm</v>
          </cell>
          <cell r="C46" t="str">
            <v>ML</v>
          </cell>
          <cell r="D46">
            <v>7.37</v>
          </cell>
          <cell r="E46">
            <v>546.65</v>
          </cell>
          <cell r="F46">
            <v>4028.81</v>
          </cell>
          <cell r="G46">
            <v>7.37</v>
          </cell>
          <cell r="H46">
            <v>4028.81</v>
          </cell>
          <cell r="I46">
            <v>0</v>
          </cell>
          <cell r="J46">
            <v>0</v>
          </cell>
          <cell r="K46">
            <v>7.37</v>
          </cell>
          <cell r="L46">
            <v>4028.81</v>
          </cell>
          <cell r="M46">
            <v>1</v>
          </cell>
          <cell r="N46">
            <v>0</v>
          </cell>
          <cell r="O46">
            <v>0</v>
          </cell>
          <cell r="P46">
            <v>0</v>
          </cell>
        </row>
        <row r="47">
          <cell r="A47" t="str">
            <v>04.03.04A</v>
          </cell>
          <cell r="B47" t="str">
            <v>Alcantarillas TMC f = 60" e=3.0 mm</v>
          </cell>
          <cell r="C47" t="str">
            <v>ML</v>
          </cell>
          <cell r="D47">
            <v>12.17</v>
          </cell>
          <cell r="E47">
            <v>794.21</v>
          </cell>
          <cell r="F47">
            <v>9665.5400000000009</v>
          </cell>
          <cell r="G47">
            <v>12.17</v>
          </cell>
          <cell r="H47">
            <v>9665.5400000000009</v>
          </cell>
          <cell r="I47">
            <v>0</v>
          </cell>
          <cell r="J47">
            <v>0</v>
          </cell>
          <cell r="K47">
            <v>12.17</v>
          </cell>
          <cell r="L47">
            <v>9665.5400000000009</v>
          </cell>
          <cell r="M47">
            <v>1</v>
          </cell>
          <cell r="N47">
            <v>0</v>
          </cell>
          <cell r="O47">
            <v>0</v>
          </cell>
          <cell r="P47">
            <v>0</v>
          </cell>
        </row>
        <row r="48">
          <cell r="A48" t="str">
            <v>04.03.04B</v>
          </cell>
          <cell r="B48" t="str">
            <v>Alcantarillas TMC f = 72" e=3.0 mm</v>
          </cell>
          <cell r="C48" t="str">
            <v>ML</v>
          </cell>
          <cell r="D48">
            <v>6.5</v>
          </cell>
          <cell r="E48">
            <v>1047.25</v>
          </cell>
          <cell r="F48">
            <v>6807.13</v>
          </cell>
          <cell r="G48">
            <v>6.5</v>
          </cell>
          <cell r="H48">
            <v>6807.13</v>
          </cell>
          <cell r="I48">
            <v>0</v>
          </cell>
          <cell r="J48">
            <v>0</v>
          </cell>
          <cell r="K48">
            <v>6.5</v>
          </cell>
          <cell r="L48">
            <v>6807.13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</row>
        <row r="49">
          <cell r="A49" t="str">
            <v>04.03.05</v>
          </cell>
          <cell r="B49" t="str">
            <v>Relleno de estructuras</v>
          </cell>
          <cell r="C49" t="str">
            <v>M3</v>
          </cell>
          <cell r="D49">
            <v>228.32</v>
          </cell>
          <cell r="E49">
            <v>54.92</v>
          </cell>
          <cell r="F49">
            <v>12539.33</v>
          </cell>
          <cell r="G49">
            <v>228.32</v>
          </cell>
          <cell r="H49">
            <v>12539.33</v>
          </cell>
          <cell r="I49">
            <v>0</v>
          </cell>
          <cell r="J49">
            <v>0</v>
          </cell>
          <cell r="K49">
            <v>228.32</v>
          </cell>
          <cell r="L49">
            <v>12539.33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</row>
        <row r="50">
          <cell r="A50" t="str">
            <v>04.03.06</v>
          </cell>
          <cell r="B50" t="str">
            <v>Encofrado y desencofrado</v>
          </cell>
          <cell r="C50" t="str">
            <v>M2</v>
          </cell>
          <cell r="D50">
            <v>743.59</v>
          </cell>
          <cell r="E50">
            <v>30.62</v>
          </cell>
          <cell r="F50">
            <v>22768.73</v>
          </cell>
          <cell r="G50">
            <v>648.76</v>
          </cell>
          <cell r="H50">
            <v>19865.03</v>
          </cell>
          <cell r="I50">
            <v>0</v>
          </cell>
          <cell r="J50">
            <v>0</v>
          </cell>
          <cell r="K50">
            <v>648.76</v>
          </cell>
          <cell r="L50">
            <v>19865.03</v>
          </cell>
          <cell r="M50">
            <v>0.87246983033309278</v>
          </cell>
          <cell r="N50">
            <v>94.830000000000041</v>
          </cell>
          <cell r="O50">
            <v>2903.7000000000007</v>
          </cell>
          <cell r="P50">
            <v>0.12753016966690722</v>
          </cell>
        </row>
        <row r="51">
          <cell r="A51" t="str">
            <v>04.03.07</v>
          </cell>
          <cell r="B51" t="str">
            <v>Concreto Ciclopeo f'c 175 kg/cm2 + 30% de Pd.</v>
          </cell>
          <cell r="C51" t="str">
            <v>M3</v>
          </cell>
          <cell r="D51">
            <v>196.78</v>
          </cell>
          <cell r="E51">
            <v>207.27</v>
          </cell>
          <cell r="F51">
            <v>40786.589999999997</v>
          </cell>
          <cell r="G51">
            <v>163.41</v>
          </cell>
          <cell r="H51">
            <v>33869.99</v>
          </cell>
          <cell r="I51">
            <v>0</v>
          </cell>
          <cell r="J51">
            <v>0</v>
          </cell>
          <cell r="K51">
            <v>163.41</v>
          </cell>
          <cell r="L51">
            <v>33869.99</v>
          </cell>
          <cell r="M51">
            <v>0.83041975315906524</v>
          </cell>
          <cell r="N51">
            <v>33.370000000000005</v>
          </cell>
          <cell r="O51">
            <v>6916.5999999999985</v>
          </cell>
          <cell r="P51">
            <v>0.1695802468409347</v>
          </cell>
        </row>
        <row r="52">
          <cell r="A52" t="str">
            <v>04.03.08</v>
          </cell>
          <cell r="B52" t="str">
            <v>Aliviaderos de Emboquillado de piedra (e=0.15m)</v>
          </cell>
          <cell r="C52" t="str">
            <v>M2</v>
          </cell>
          <cell r="D52">
            <v>494.45</v>
          </cell>
          <cell r="E52">
            <v>41.49</v>
          </cell>
          <cell r="F52">
            <v>20514.73</v>
          </cell>
          <cell r="G52">
            <v>491.57</v>
          </cell>
          <cell r="H52">
            <v>20395.240000000002</v>
          </cell>
          <cell r="I52">
            <v>0</v>
          </cell>
          <cell r="J52">
            <v>0</v>
          </cell>
          <cell r="K52">
            <v>491.57</v>
          </cell>
          <cell r="L52">
            <v>20395.240000000002</v>
          </cell>
          <cell r="M52">
            <v>0.99417540469701537</v>
          </cell>
          <cell r="N52">
            <v>2.8799999999999955</v>
          </cell>
          <cell r="O52">
            <v>119.48999999999796</v>
          </cell>
          <cell r="P52">
            <v>5.824595302984634E-3</v>
          </cell>
        </row>
        <row r="53">
          <cell r="A53" t="str">
            <v>04.04.00</v>
          </cell>
          <cell r="B53" t="str">
            <v>Alcantarillas Tipo Marco</v>
          </cell>
          <cell r="F53">
            <v>778450.26</v>
          </cell>
        </row>
        <row r="54">
          <cell r="A54" t="str">
            <v>04.04.01</v>
          </cell>
          <cell r="B54" t="str">
            <v>Excavación para estructuras (Maquinaria)</v>
          </cell>
          <cell r="C54" t="str">
            <v>M3</v>
          </cell>
          <cell r="D54">
            <v>4121.05</v>
          </cell>
          <cell r="E54">
            <v>4.55</v>
          </cell>
          <cell r="F54">
            <v>18750.78</v>
          </cell>
          <cell r="G54">
            <v>3405.2020000000002</v>
          </cell>
          <cell r="H54">
            <v>15493.67</v>
          </cell>
          <cell r="I54">
            <v>388.47</v>
          </cell>
          <cell r="J54">
            <v>1767.54</v>
          </cell>
          <cell r="K54">
            <v>3793.6720000000005</v>
          </cell>
          <cell r="L54">
            <v>17261.21</v>
          </cell>
          <cell r="M54">
            <v>0.92055957138849687</v>
          </cell>
          <cell r="N54">
            <v>327.3779999999997</v>
          </cell>
          <cell r="O54">
            <v>1489.5699999999997</v>
          </cell>
          <cell r="P54">
            <v>7.9440428611503078E-2</v>
          </cell>
        </row>
        <row r="55">
          <cell r="A55" t="str">
            <v>04.04.02</v>
          </cell>
          <cell r="B55" t="str">
            <v>Encofrado y desencofrado</v>
          </cell>
          <cell r="C55" t="str">
            <v>M2</v>
          </cell>
          <cell r="D55">
            <v>4121.53</v>
          </cell>
          <cell r="E55">
            <v>30.62</v>
          </cell>
          <cell r="F55">
            <v>126201.25</v>
          </cell>
          <cell r="G55">
            <v>3004.92</v>
          </cell>
          <cell r="H55">
            <v>92010.65</v>
          </cell>
          <cell r="I55">
            <v>462.5</v>
          </cell>
          <cell r="J55">
            <v>14161.75</v>
          </cell>
          <cell r="K55">
            <v>3467.42</v>
          </cell>
          <cell r="L55">
            <v>106172.4</v>
          </cell>
          <cell r="M55">
            <v>0.84129436118897394</v>
          </cell>
          <cell r="N55">
            <v>654.10999999999967</v>
          </cell>
          <cell r="O55">
            <v>20028.850000000006</v>
          </cell>
          <cell r="P55">
            <v>0.15870563881102609</v>
          </cell>
        </row>
        <row r="56">
          <cell r="A56" t="str">
            <v>04.04.03</v>
          </cell>
          <cell r="B56" t="str">
            <v>Acero de Refuerzo de f'y 4200 kg/cm2</v>
          </cell>
          <cell r="C56" t="str">
            <v>KG</v>
          </cell>
          <cell r="D56">
            <v>76597.13</v>
          </cell>
          <cell r="E56">
            <v>3.57</v>
          </cell>
          <cell r="F56">
            <v>273451.75</v>
          </cell>
          <cell r="G56">
            <v>55792.429999999993</v>
          </cell>
          <cell r="H56">
            <v>199178.98</v>
          </cell>
          <cell r="I56">
            <v>8448.42</v>
          </cell>
          <cell r="J56">
            <v>30160.86</v>
          </cell>
          <cell r="K56">
            <v>64240.849999999991</v>
          </cell>
          <cell r="L56">
            <v>229339.83</v>
          </cell>
          <cell r="M56">
            <v>0.83868481368285264</v>
          </cell>
          <cell r="N56">
            <v>12356.280000000013</v>
          </cell>
          <cell r="O56">
            <v>44111.920000000013</v>
          </cell>
          <cell r="P56">
            <v>0.16131518631714739</v>
          </cell>
        </row>
        <row r="57">
          <cell r="A57" t="str">
            <v>04.04.04</v>
          </cell>
          <cell r="B57" t="str">
            <v>Solado de Concreto f'c 100 kg/cm2</v>
          </cell>
          <cell r="C57" t="str">
            <v>M3</v>
          </cell>
          <cell r="D57">
            <v>64.3</v>
          </cell>
          <cell r="E57">
            <v>15.01</v>
          </cell>
          <cell r="F57">
            <v>965.14</v>
          </cell>
          <cell r="G57">
            <v>58.519999999999996</v>
          </cell>
          <cell r="H57">
            <v>878.39</v>
          </cell>
          <cell r="I57">
            <v>4.1100000000000003</v>
          </cell>
          <cell r="J57">
            <v>61.69</v>
          </cell>
          <cell r="K57">
            <v>62.629999999999995</v>
          </cell>
          <cell r="L57">
            <v>940.08</v>
          </cell>
          <cell r="M57">
            <v>0.97403485504693621</v>
          </cell>
          <cell r="N57">
            <v>1.6700000000000017</v>
          </cell>
          <cell r="O57">
            <v>25.059999999999945</v>
          </cell>
          <cell r="P57">
            <v>2.5965144953063748E-2</v>
          </cell>
        </row>
        <row r="58">
          <cell r="A58" t="str">
            <v>04.04.05</v>
          </cell>
          <cell r="B58" t="str">
            <v>Concreto f'c 210 kg/cm2</v>
          </cell>
          <cell r="C58" t="str">
            <v>M3</v>
          </cell>
          <cell r="D58">
            <v>952.4</v>
          </cell>
          <cell r="E58">
            <v>289.75</v>
          </cell>
          <cell r="F58">
            <v>275957.90000000002</v>
          </cell>
          <cell r="G58">
            <v>672.31999999999994</v>
          </cell>
          <cell r="H58">
            <v>194804.72</v>
          </cell>
          <cell r="I58">
            <v>105.68</v>
          </cell>
          <cell r="J58">
            <v>30620.78</v>
          </cell>
          <cell r="K58">
            <v>778</v>
          </cell>
          <cell r="L58">
            <v>225425.5</v>
          </cell>
          <cell r="M58">
            <v>0.81688366232675336</v>
          </cell>
          <cell r="N58">
            <v>174.39999999999998</v>
          </cell>
          <cell r="O58">
            <v>50532.400000000023</v>
          </cell>
          <cell r="P58">
            <v>0.18311633767324662</v>
          </cell>
        </row>
        <row r="59">
          <cell r="A59" t="str">
            <v>04.04.06</v>
          </cell>
          <cell r="B59" t="str">
            <v>Relleno de estructuras</v>
          </cell>
          <cell r="C59" t="str">
            <v>M3</v>
          </cell>
          <cell r="D59">
            <v>945.27</v>
          </cell>
          <cell r="E59">
            <v>50.4</v>
          </cell>
          <cell r="F59">
            <v>47641.61</v>
          </cell>
          <cell r="G59">
            <v>945.27</v>
          </cell>
          <cell r="H59">
            <v>47641.61</v>
          </cell>
          <cell r="I59">
            <v>0</v>
          </cell>
          <cell r="J59">
            <v>0</v>
          </cell>
          <cell r="K59">
            <v>945.27</v>
          </cell>
          <cell r="L59">
            <v>47641.61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04.04.07</v>
          </cell>
          <cell r="B60" t="str">
            <v>Aliviaderos de Emboquillado de piedra (e=0.20m)</v>
          </cell>
          <cell r="C60" t="str">
            <v>M2</v>
          </cell>
          <cell r="D60">
            <v>855.19</v>
          </cell>
          <cell r="E60">
            <v>41.49</v>
          </cell>
          <cell r="F60">
            <v>35481.83</v>
          </cell>
          <cell r="G60">
            <v>336.39</v>
          </cell>
          <cell r="H60">
            <v>13956.82</v>
          </cell>
          <cell r="I60">
            <v>518.79999999999995</v>
          </cell>
          <cell r="J60">
            <v>21525.01</v>
          </cell>
          <cell r="K60">
            <v>855.18999999999994</v>
          </cell>
          <cell r="L60">
            <v>35481.83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</row>
        <row r="61">
          <cell r="A61" t="str">
            <v>04.05.00</v>
          </cell>
          <cell r="B61" t="str">
            <v>Alcantarillas TMC</v>
          </cell>
          <cell r="F61">
            <v>2691119.42</v>
          </cell>
        </row>
        <row r="62">
          <cell r="A62" t="str">
            <v>04.05.01</v>
          </cell>
          <cell r="B62" t="str">
            <v>Excavación para estructuras (Maquinaria)</v>
          </cell>
          <cell r="C62" t="str">
            <v>M3</v>
          </cell>
          <cell r="D62">
            <v>24524.880000000001</v>
          </cell>
          <cell r="E62">
            <v>4.55</v>
          </cell>
          <cell r="F62">
            <v>111588.2</v>
          </cell>
          <cell r="G62">
            <v>17471.300000000003</v>
          </cell>
          <cell r="H62">
            <v>79494.42</v>
          </cell>
          <cell r="I62">
            <v>2017.44</v>
          </cell>
          <cell r="J62">
            <v>9179.35</v>
          </cell>
          <cell r="K62">
            <v>19488.740000000002</v>
          </cell>
          <cell r="L62">
            <v>88673.77</v>
          </cell>
          <cell r="M62">
            <v>0.79465185386985371</v>
          </cell>
          <cell r="N62">
            <v>5036.1399999999994</v>
          </cell>
          <cell r="O62">
            <v>22914.429999999993</v>
          </cell>
          <cell r="P62">
            <v>0.20534814613014632</v>
          </cell>
        </row>
        <row r="63">
          <cell r="A63" t="str">
            <v>04.05.02</v>
          </cell>
          <cell r="B63" t="str">
            <v>Alcantarillas TMC f = 36" e=1.5 mm</v>
          </cell>
          <cell r="C63" t="str">
            <v>ML</v>
          </cell>
          <cell r="D63">
            <v>19.96</v>
          </cell>
          <cell r="E63">
            <v>371.53</v>
          </cell>
          <cell r="F63">
            <v>7415.74</v>
          </cell>
          <cell r="G63">
            <v>19.96</v>
          </cell>
          <cell r="H63">
            <v>7415.74</v>
          </cell>
          <cell r="I63">
            <v>0</v>
          </cell>
          <cell r="J63">
            <v>0</v>
          </cell>
          <cell r="K63">
            <v>19.96</v>
          </cell>
          <cell r="L63">
            <v>7415.74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</row>
        <row r="64">
          <cell r="A64" t="str">
            <v>04.05.03</v>
          </cell>
          <cell r="B64" t="str">
            <v>Alcantarillas TMC f = 48" e=2.5 mm</v>
          </cell>
          <cell r="C64" t="str">
            <v>ML</v>
          </cell>
          <cell r="D64">
            <v>289.02999999999997</v>
          </cell>
          <cell r="E64">
            <v>546.65</v>
          </cell>
          <cell r="F64">
            <v>157998.25</v>
          </cell>
          <cell r="G64">
            <v>198.41</v>
          </cell>
          <cell r="H64">
            <v>108460.83</v>
          </cell>
          <cell r="I64">
            <v>44.02</v>
          </cell>
          <cell r="J64">
            <v>24063.53</v>
          </cell>
          <cell r="K64">
            <v>242.43</v>
          </cell>
          <cell r="L64">
            <v>132524.35999999999</v>
          </cell>
          <cell r="M64">
            <v>0.8387710623377157</v>
          </cell>
          <cell r="N64">
            <v>46.599999999999966</v>
          </cell>
          <cell r="O64">
            <v>25473.890000000014</v>
          </cell>
          <cell r="P64">
            <v>0.16122893766228433</v>
          </cell>
        </row>
        <row r="65">
          <cell r="A65" t="str">
            <v>04.05.04</v>
          </cell>
          <cell r="B65" t="str">
            <v>Alcantarillas TMC f = 60" e=3.0 mm</v>
          </cell>
          <cell r="C65" t="str">
            <v>ML</v>
          </cell>
          <cell r="D65">
            <v>742.4</v>
          </cell>
          <cell r="E65">
            <v>794.21</v>
          </cell>
          <cell r="F65">
            <v>589621.5</v>
          </cell>
          <cell r="G65">
            <v>571.86</v>
          </cell>
          <cell r="H65">
            <v>454176.93</v>
          </cell>
          <cell r="I65">
            <v>17.63</v>
          </cell>
          <cell r="J65">
            <v>14001.92</v>
          </cell>
          <cell r="K65">
            <v>589.49</v>
          </cell>
          <cell r="L65">
            <v>468178.85</v>
          </cell>
          <cell r="M65">
            <v>0.79403286684763019</v>
          </cell>
          <cell r="N65">
            <v>152.90999999999997</v>
          </cell>
          <cell r="O65">
            <v>121442.65000000002</v>
          </cell>
          <cell r="P65">
            <v>0.20596713315236984</v>
          </cell>
        </row>
        <row r="66">
          <cell r="A66" t="str">
            <v>04.05.05</v>
          </cell>
          <cell r="B66" t="str">
            <v>Alcantarillas TMC f = 72" e=3.0 mm</v>
          </cell>
          <cell r="C66" t="str">
            <v>ML</v>
          </cell>
          <cell r="D66">
            <v>736.15</v>
          </cell>
          <cell r="E66">
            <v>1047.25</v>
          </cell>
          <cell r="F66">
            <v>770933.09</v>
          </cell>
          <cell r="G66">
            <v>550.39</v>
          </cell>
          <cell r="H66">
            <v>576395.93000000005</v>
          </cell>
          <cell r="I66">
            <v>21.01</v>
          </cell>
          <cell r="J66">
            <v>22002.720000000001</v>
          </cell>
          <cell r="K66">
            <v>571.4</v>
          </cell>
          <cell r="L66">
            <v>598398.65</v>
          </cell>
          <cell r="M66">
            <v>0.776200500097875</v>
          </cell>
          <cell r="N66">
            <v>164.75</v>
          </cell>
          <cell r="O66">
            <v>172534.43999999994</v>
          </cell>
          <cell r="P66">
            <v>0.22379949990212503</v>
          </cell>
        </row>
        <row r="67">
          <cell r="A67" t="str">
            <v>04.05.06</v>
          </cell>
          <cell r="B67" t="str">
            <v>Encofrado y desencofrado</v>
          </cell>
          <cell r="C67" t="str">
            <v>M2</v>
          </cell>
          <cell r="D67">
            <v>8122.02</v>
          </cell>
          <cell r="E67">
            <v>30.62</v>
          </cell>
          <cell r="F67">
            <v>248696.25</v>
          </cell>
          <cell r="G67">
            <v>8122.02</v>
          </cell>
          <cell r="H67">
            <v>248696.25</v>
          </cell>
          <cell r="I67">
            <v>0</v>
          </cell>
          <cell r="J67">
            <v>0</v>
          </cell>
          <cell r="K67">
            <v>8122.02</v>
          </cell>
          <cell r="L67">
            <v>248696.25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</row>
        <row r="68">
          <cell r="A68" t="str">
            <v>04.05.07</v>
          </cell>
          <cell r="B68" t="str">
            <v>Concreto Ciclopeo f'c 175 kg/cm2 + 30% de Pd.</v>
          </cell>
          <cell r="C68" t="str">
            <v>M3</v>
          </cell>
          <cell r="D68">
            <v>2355.4499999999998</v>
          </cell>
          <cell r="E68">
            <v>207.27</v>
          </cell>
          <cell r="F68">
            <v>488214.12</v>
          </cell>
          <cell r="G68">
            <v>1653.56</v>
          </cell>
          <cell r="H68">
            <v>342733.38</v>
          </cell>
          <cell r="I68">
            <v>36.4</v>
          </cell>
          <cell r="J68">
            <v>7544.63</v>
          </cell>
          <cell r="K68">
            <v>1689.96</v>
          </cell>
          <cell r="L68">
            <v>350278.01</v>
          </cell>
          <cell r="M68">
            <v>0.71746800358826168</v>
          </cell>
          <cell r="N68">
            <v>665.48999999999978</v>
          </cell>
          <cell r="O68">
            <v>137936.10999999999</v>
          </cell>
          <cell r="P68">
            <v>0.28253199641173832</v>
          </cell>
        </row>
        <row r="69">
          <cell r="A69" t="str">
            <v>04.05.08</v>
          </cell>
          <cell r="B69" t="str">
            <v>Aliviaderos de Emboquillado de piedra (e=0.20m)</v>
          </cell>
          <cell r="C69" t="str">
            <v>M2</v>
          </cell>
          <cell r="D69">
            <v>4721.8</v>
          </cell>
          <cell r="E69">
            <v>41.49</v>
          </cell>
          <cell r="F69">
            <v>195907.48</v>
          </cell>
          <cell r="G69">
            <v>3550.4400999999989</v>
          </cell>
          <cell r="H69">
            <v>147307.76</v>
          </cell>
          <cell r="I69">
            <v>0</v>
          </cell>
          <cell r="J69">
            <v>0</v>
          </cell>
          <cell r="K69">
            <v>3550.4400999999989</v>
          </cell>
          <cell r="L69">
            <v>147307.76</v>
          </cell>
          <cell r="M69">
            <v>0.75192514344015859</v>
          </cell>
          <cell r="N69">
            <v>1171.3599000000013</v>
          </cell>
          <cell r="O69">
            <v>48599.72</v>
          </cell>
          <cell r="P69">
            <v>0.24807485655984141</v>
          </cell>
        </row>
        <row r="70">
          <cell r="A70" t="str">
            <v>04.05.09</v>
          </cell>
          <cell r="B70" t="str">
            <v>Relleno de estructuras</v>
          </cell>
          <cell r="C70" t="str">
            <v>M3</v>
          </cell>
          <cell r="D70">
            <v>2395.73</v>
          </cell>
          <cell r="E70">
            <v>50.4</v>
          </cell>
          <cell r="F70">
            <v>120744.79</v>
          </cell>
          <cell r="G70">
            <v>2395.73</v>
          </cell>
          <cell r="H70">
            <v>120744.79</v>
          </cell>
          <cell r="I70">
            <v>0</v>
          </cell>
          <cell r="J70">
            <v>0</v>
          </cell>
          <cell r="K70">
            <v>2395.73</v>
          </cell>
          <cell r="L70">
            <v>120744.79</v>
          </cell>
          <cell r="M70">
            <v>1</v>
          </cell>
          <cell r="N70">
            <v>0</v>
          </cell>
          <cell r="O70">
            <v>0</v>
          </cell>
          <cell r="P70">
            <v>0</v>
          </cell>
        </row>
        <row r="71">
          <cell r="A71" t="str">
            <v>04.06.00</v>
          </cell>
          <cell r="B71" t="str">
            <v>Ponton L=13.00 mt</v>
          </cell>
          <cell r="F71">
            <v>795334.82</v>
          </cell>
        </row>
        <row r="72">
          <cell r="A72" t="str">
            <v>04.06.01</v>
          </cell>
          <cell r="B72" t="str">
            <v>Excavación para estructuras (Maquinaria)</v>
          </cell>
          <cell r="C72" t="str">
            <v>M3</v>
          </cell>
          <cell r="D72">
            <v>367.09</v>
          </cell>
          <cell r="E72">
            <v>4.55</v>
          </cell>
          <cell r="F72">
            <v>1670.26</v>
          </cell>
          <cell r="G72">
            <v>367.09100000000001</v>
          </cell>
          <cell r="H72">
            <v>1670.26</v>
          </cell>
          <cell r="I72">
            <v>0</v>
          </cell>
          <cell r="J72">
            <v>0</v>
          </cell>
          <cell r="K72">
            <v>367.09100000000001</v>
          </cell>
          <cell r="L72">
            <v>1670.26</v>
          </cell>
          <cell r="M72">
            <v>1</v>
          </cell>
          <cell r="N72">
            <v>-1.0000000000331966E-3</v>
          </cell>
          <cell r="O72">
            <v>0</v>
          </cell>
          <cell r="P72">
            <v>0</v>
          </cell>
        </row>
        <row r="73">
          <cell r="A73" t="str">
            <v>04.06.02</v>
          </cell>
          <cell r="B73" t="str">
            <v>Excavación para Estructuras Bajo Agua</v>
          </cell>
          <cell r="C73" t="str">
            <v>M3</v>
          </cell>
          <cell r="D73">
            <v>550.64</v>
          </cell>
          <cell r="E73">
            <v>10.19</v>
          </cell>
          <cell r="F73">
            <v>5611.02</v>
          </cell>
          <cell r="G73">
            <v>550.64</v>
          </cell>
          <cell r="H73">
            <v>5611.02</v>
          </cell>
          <cell r="I73">
            <v>0</v>
          </cell>
          <cell r="J73">
            <v>0</v>
          </cell>
          <cell r="K73">
            <v>550.64</v>
          </cell>
          <cell r="L73">
            <v>5611.02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</row>
        <row r="74">
          <cell r="A74" t="str">
            <v>04.06.03</v>
          </cell>
          <cell r="B74" t="str">
            <v>Encofrado y desencofrado</v>
          </cell>
          <cell r="C74" t="str">
            <v>M2</v>
          </cell>
          <cell r="D74">
            <v>723.19</v>
          </cell>
          <cell r="E74">
            <v>30.62</v>
          </cell>
          <cell r="F74">
            <v>22144.080000000002</v>
          </cell>
          <cell r="G74">
            <v>127.95999999999998</v>
          </cell>
          <cell r="H74">
            <v>3918.14</v>
          </cell>
          <cell r="I74">
            <v>276.35000000000002</v>
          </cell>
          <cell r="J74">
            <v>8461.84</v>
          </cell>
          <cell r="K74">
            <v>404.31</v>
          </cell>
          <cell r="L74">
            <v>12379.97</v>
          </cell>
          <cell r="M74">
            <v>0.5590645445645066</v>
          </cell>
          <cell r="N74">
            <v>318.88000000000005</v>
          </cell>
          <cell r="O74">
            <v>9764.1100000000024</v>
          </cell>
          <cell r="P74">
            <v>0.44093545543549345</v>
          </cell>
        </row>
        <row r="75">
          <cell r="A75" t="str">
            <v>04.06.04</v>
          </cell>
          <cell r="B75" t="str">
            <v>Encofrado y desencofrado bajo agua</v>
          </cell>
          <cell r="C75" t="str">
            <v>M2</v>
          </cell>
          <cell r="D75">
            <v>55.98</v>
          </cell>
          <cell r="E75">
            <v>55.89</v>
          </cell>
          <cell r="F75">
            <v>3128.72</v>
          </cell>
          <cell r="G75">
            <v>55.98</v>
          </cell>
          <cell r="H75">
            <v>3128.72</v>
          </cell>
          <cell r="I75">
            <v>0</v>
          </cell>
          <cell r="J75">
            <v>0</v>
          </cell>
          <cell r="K75">
            <v>55.98</v>
          </cell>
          <cell r="L75">
            <v>3128.72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</row>
        <row r="76">
          <cell r="A76" t="str">
            <v>04.06.05</v>
          </cell>
          <cell r="B76" t="str">
            <v>Acero de Refuerzo de f'y 4200 kg/cm2</v>
          </cell>
          <cell r="C76" t="str">
            <v>KG</v>
          </cell>
          <cell r="D76">
            <v>23208.66</v>
          </cell>
          <cell r="E76">
            <v>3.57</v>
          </cell>
          <cell r="F76">
            <v>82854.92</v>
          </cell>
          <cell r="G76">
            <v>8493.5</v>
          </cell>
          <cell r="H76">
            <v>30321.8</v>
          </cell>
          <cell r="I76">
            <v>8334.27</v>
          </cell>
          <cell r="J76">
            <v>29753.34</v>
          </cell>
          <cell r="K76">
            <v>16827.77</v>
          </cell>
          <cell r="L76">
            <v>60075.14</v>
          </cell>
          <cell r="M76">
            <v>0.72506424482698195</v>
          </cell>
          <cell r="N76">
            <v>6380.8899999999994</v>
          </cell>
          <cell r="O76">
            <v>22779.78</v>
          </cell>
          <cell r="P76">
            <v>0.2749357551730181</v>
          </cell>
        </row>
        <row r="77">
          <cell r="A77" t="str">
            <v>04.06.06</v>
          </cell>
          <cell r="B77" t="str">
            <v>Concreto f'c 280 kg/cm2</v>
          </cell>
          <cell r="C77" t="str">
            <v>M3</v>
          </cell>
          <cell r="D77">
            <v>75.27</v>
          </cell>
          <cell r="E77">
            <v>341.67</v>
          </cell>
          <cell r="F77">
            <v>25717.5</v>
          </cell>
          <cell r="G77">
            <v>0</v>
          </cell>
          <cell r="H77">
            <v>0</v>
          </cell>
          <cell r="I77">
            <v>52.22</v>
          </cell>
          <cell r="J77">
            <v>17842.009999999998</v>
          </cell>
          <cell r="K77">
            <v>52.22</v>
          </cell>
          <cell r="L77">
            <v>17842.009999999998</v>
          </cell>
          <cell r="M77">
            <v>0.6937692232915329</v>
          </cell>
          <cell r="N77">
            <v>23.049999999999997</v>
          </cell>
          <cell r="O77">
            <v>7875.4900000000016</v>
          </cell>
          <cell r="P77">
            <v>0.30623077670846705</v>
          </cell>
        </row>
        <row r="78">
          <cell r="A78" t="str">
            <v>04.06.07</v>
          </cell>
          <cell r="B78" t="str">
            <v>Concreto f'c 210 kg/cm2</v>
          </cell>
          <cell r="C78" t="str">
            <v>M3</v>
          </cell>
          <cell r="D78">
            <v>113.25</v>
          </cell>
          <cell r="E78">
            <v>289.75</v>
          </cell>
          <cell r="F78">
            <v>32814.19</v>
          </cell>
          <cell r="G78">
            <v>26.010000000000005</v>
          </cell>
          <cell r="H78">
            <v>7536.4</v>
          </cell>
          <cell r="I78">
            <v>18.5</v>
          </cell>
          <cell r="J78">
            <v>5360.38</v>
          </cell>
          <cell r="K78">
            <v>44.510000000000005</v>
          </cell>
          <cell r="L78">
            <v>12896.77</v>
          </cell>
          <cell r="M78">
            <v>0.39302417643098914</v>
          </cell>
          <cell r="N78">
            <v>68.739999999999995</v>
          </cell>
          <cell r="O78">
            <v>19917.420000000002</v>
          </cell>
          <cell r="P78">
            <v>0.60697582356901081</v>
          </cell>
        </row>
        <row r="79">
          <cell r="A79" t="str">
            <v>04.06.08</v>
          </cell>
          <cell r="B79" t="str">
            <v>Concreto f'c 210 kg/cm2 Bajo agua</v>
          </cell>
          <cell r="C79" t="str">
            <v>M3</v>
          </cell>
          <cell r="D79">
            <v>92.12</v>
          </cell>
          <cell r="E79">
            <v>308</v>
          </cell>
          <cell r="F79">
            <v>28372.959999999999</v>
          </cell>
          <cell r="G79">
            <v>92.12</v>
          </cell>
          <cell r="H79">
            <v>28372.959999999999</v>
          </cell>
          <cell r="I79">
            <v>0</v>
          </cell>
          <cell r="J79">
            <v>0</v>
          </cell>
          <cell r="K79">
            <v>92.12</v>
          </cell>
          <cell r="L79">
            <v>28372.959999999999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</row>
        <row r="80">
          <cell r="A80" t="str">
            <v>04.06.09</v>
          </cell>
          <cell r="B80" t="str">
            <v>Concreto f'c 100 kg/cm2</v>
          </cell>
          <cell r="C80" t="str">
            <v>M3</v>
          </cell>
          <cell r="D80">
            <v>15.58</v>
          </cell>
          <cell r="E80">
            <v>201.55</v>
          </cell>
          <cell r="F80">
            <v>3140.15</v>
          </cell>
          <cell r="G80">
            <v>10.49</v>
          </cell>
          <cell r="H80">
            <v>2114.2600000000002</v>
          </cell>
          <cell r="I80">
            <v>0</v>
          </cell>
          <cell r="J80">
            <v>0</v>
          </cell>
          <cell r="K80">
            <v>10.49</v>
          </cell>
          <cell r="L80">
            <v>2114.2600000000002</v>
          </cell>
          <cell r="M80">
            <v>0.67329904622390657</v>
          </cell>
          <cell r="N80">
            <v>5.09</v>
          </cell>
          <cell r="O80">
            <v>1025.8899999999999</v>
          </cell>
          <cell r="P80">
            <v>0.32670095377609343</v>
          </cell>
        </row>
        <row r="81">
          <cell r="A81" t="str">
            <v>04.06.10</v>
          </cell>
          <cell r="B81" t="str">
            <v>Relleno de estructuras</v>
          </cell>
          <cell r="C81" t="str">
            <v>M3</v>
          </cell>
          <cell r="D81">
            <v>709.16</v>
          </cell>
          <cell r="E81">
            <v>50.4</v>
          </cell>
          <cell r="F81">
            <v>35741.660000000003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709.16</v>
          </cell>
          <cell r="O81">
            <v>35741.660000000003</v>
          </cell>
          <cell r="P81">
            <v>1</v>
          </cell>
        </row>
        <row r="82">
          <cell r="A82" t="str">
            <v>04.06.11</v>
          </cell>
          <cell r="B82" t="str">
            <v>Junta de expanción metálica</v>
          </cell>
          <cell r="C82" t="str">
            <v>ML</v>
          </cell>
          <cell r="D82">
            <v>18.600000000000001</v>
          </cell>
          <cell r="E82">
            <v>761.47</v>
          </cell>
          <cell r="F82">
            <v>14163.34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18.600000000000001</v>
          </cell>
          <cell r="O82">
            <v>14163.34</v>
          </cell>
          <cell r="P82">
            <v>1</v>
          </cell>
        </row>
        <row r="83">
          <cell r="A83" t="str">
            <v>04.06.12</v>
          </cell>
          <cell r="B83" t="str">
            <v>Apoyo de Neoprene</v>
          </cell>
          <cell r="C83" t="str">
            <v>UND</v>
          </cell>
          <cell r="D83">
            <v>8</v>
          </cell>
          <cell r="E83">
            <v>1210.6199999999999</v>
          </cell>
          <cell r="F83">
            <v>9684.9599999999991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8</v>
          </cell>
          <cell r="O83">
            <v>9684.9599999999991</v>
          </cell>
          <cell r="P83">
            <v>1</v>
          </cell>
        </row>
        <row r="84">
          <cell r="A84" t="str">
            <v>04.06.13</v>
          </cell>
          <cell r="B84" t="str">
            <v>Baranda Metálica</v>
          </cell>
          <cell r="C84" t="str">
            <v>ML</v>
          </cell>
          <cell r="D84">
            <v>43</v>
          </cell>
          <cell r="E84">
            <v>506.75</v>
          </cell>
          <cell r="F84">
            <v>21790.25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43</v>
          </cell>
          <cell r="O84">
            <v>21790.25</v>
          </cell>
          <cell r="P84">
            <v>1</v>
          </cell>
        </row>
        <row r="85">
          <cell r="A85" t="str">
            <v>04.06.14</v>
          </cell>
          <cell r="B85" t="str">
            <v>Excavación en seco</v>
          </cell>
          <cell r="C85" t="str">
            <v>M3</v>
          </cell>
          <cell r="D85">
            <v>150.93</v>
          </cell>
          <cell r="E85">
            <v>4.88</v>
          </cell>
          <cell r="F85">
            <v>736.54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150.93</v>
          </cell>
          <cell r="O85">
            <v>736.54</v>
          </cell>
          <cell r="P85">
            <v>1</v>
          </cell>
        </row>
        <row r="86">
          <cell r="A86" t="str">
            <v>04.06.15</v>
          </cell>
          <cell r="B86" t="str">
            <v>Exacavación bajo agua</v>
          </cell>
          <cell r="C86" t="str">
            <v>M3</v>
          </cell>
          <cell r="D86">
            <v>2812.87</v>
          </cell>
          <cell r="E86">
            <v>10.19</v>
          </cell>
          <cell r="F86">
            <v>28663.15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2812.87</v>
          </cell>
          <cell r="O86">
            <v>28663.15</v>
          </cell>
          <cell r="P86">
            <v>1</v>
          </cell>
        </row>
        <row r="87">
          <cell r="A87" t="str">
            <v>04.06.16</v>
          </cell>
          <cell r="B87" t="str">
            <v>Terraplen</v>
          </cell>
          <cell r="C87" t="str">
            <v>M3</v>
          </cell>
          <cell r="D87">
            <v>18572.02</v>
          </cell>
          <cell r="E87">
            <v>11.33</v>
          </cell>
          <cell r="F87">
            <v>210420.99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18572.02</v>
          </cell>
          <cell r="O87">
            <v>210420.99</v>
          </cell>
          <cell r="P87">
            <v>1</v>
          </cell>
        </row>
        <row r="88">
          <cell r="A88" t="str">
            <v>04.06.17</v>
          </cell>
          <cell r="B88" t="str">
            <v>Enrrocado</v>
          </cell>
          <cell r="C88" t="str">
            <v>M3</v>
          </cell>
          <cell r="D88">
            <v>4217.5</v>
          </cell>
          <cell r="E88">
            <v>35.1</v>
          </cell>
          <cell r="F88">
            <v>148034.25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4217.5</v>
          </cell>
          <cell r="O88">
            <v>148034.25</v>
          </cell>
          <cell r="P88">
            <v>1</v>
          </cell>
        </row>
        <row r="89">
          <cell r="A89" t="str">
            <v>04.06.18</v>
          </cell>
          <cell r="B89" t="str">
            <v>Filtro</v>
          </cell>
          <cell r="C89" t="str">
            <v>M3</v>
          </cell>
          <cell r="D89">
            <v>1513.75</v>
          </cell>
          <cell r="E89">
            <v>79.7</v>
          </cell>
          <cell r="F89">
            <v>120645.88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1513.75</v>
          </cell>
          <cell r="O89">
            <v>120645.88</v>
          </cell>
          <cell r="P89">
            <v>1</v>
          </cell>
        </row>
        <row r="90">
          <cell r="A90" t="str">
            <v>04.07.00</v>
          </cell>
          <cell r="B90" t="str">
            <v>Badenes</v>
          </cell>
          <cell r="F90">
            <v>1549610.65</v>
          </cell>
        </row>
        <row r="91">
          <cell r="A91" t="str">
            <v>04.07.01</v>
          </cell>
          <cell r="B91" t="str">
            <v>Excavación para estructuras (Maquinaria)</v>
          </cell>
          <cell r="C91" t="str">
            <v>M3</v>
          </cell>
          <cell r="D91">
            <v>5085.3</v>
          </cell>
          <cell r="E91">
            <v>4.55</v>
          </cell>
          <cell r="F91">
            <v>23138.12</v>
          </cell>
          <cell r="G91">
            <v>2365.63</v>
          </cell>
          <cell r="H91">
            <v>10763.62</v>
          </cell>
          <cell r="I91">
            <v>250.94</v>
          </cell>
          <cell r="J91">
            <v>1141.78</v>
          </cell>
          <cell r="K91">
            <v>2616.5700000000002</v>
          </cell>
          <cell r="L91">
            <v>11905.39</v>
          </cell>
          <cell r="M91">
            <v>0.514535753120824</v>
          </cell>
          <cell r="N91">
            <v>2468.73</v>
          </cell>
          <cell r="O91">
            <v>11232.73</v>
          </cell>
          <cell r="P91">
            <v>0.485464246879176</v>
          </cell>
        </row>
        <row r="92">
          <cell r="A92" t="str">
            <v>04.07.02</v>
          </cell>
          <cell r="B92" t="str">
            <v>Excavación para estructuras (Manual)</v>
          </cell>
          <cell r="C92" t="str">
            <v>M3</v>
          </cell>
          <cell r="D92">
            <v>395.18</v>
          </cell>
          <cell r="E92">
            <v>21.17</v>
          </cell>
          <cell r="F92">
            <v>8365.9599999999991</v>
          </cell>
          <cell r="G92">
            <v>133.42000000000002</v>
          </cell>
          <cell r="H92">
            <v>2824.5</v>
          </cell>
          <cell r="I92">
            <v>26.51</v>
          </cell>
          <cell r="J92">
            <v>561.22</v>
          </cell>
          <cell r="K92">
            <v>159.93</v>
          </cell>
          <cell r="L92">
            <v>3385.72</v>
          </cell>
          <cell r="M92">
            <v>0.40470191107774844</v>
          </cell>
          <cell r="N92">
            <v>235.25</v>
          </cell>
          <cell r="O92">
            <v>4980.24</v>
          </cell>
          <cell r="P92">
            <v>0.59529808892225167</v>
          </cell>
        </row>
        <row r="93">
          <cell r="A93" t="str">
            <v>04.07.03</v>
          </cell>
          <cell r="B93" t="str">
            <v>Base (e=0.20 mt)</v>
          </cell>
          <cell r="C93" t="str">
            <v>M3</v>
          </cell>
          <cell r="D93">
            <v>1424.94</v>
          </cell>
          <cell r="E93">
            <v>33.67</v>
          </cell>
          <cell r="F93">
            <v>47977.73</v>
          </cell>
          <cell r="G93">
            <v>344.42</v>
          </cell>
          <cell r="H93">
            <v>11596.62</v>
          </cell>
          <cell r="I93">
            <v>88.92</v>
          </cell>
          <cell r="J93">
            <v>2993.94</v>
          </cell>
          <cell r="K93">
            <v>433.34000000000003</v>
          </cell>
          <cell r="L93">
            <v>14590.56</v>
          </cell>
          <cell r="M93">
            <v>0.30411109487672716</v>
          </cell>
          <cell r="N93">
            <v>991.6</v>
          </cell>
          <cell r="O93">
            <v>33387.170000000006</v>
          </cell>
          <cell r="P93">
            <v>0.69588890512327284</v>
          </cell>
        </row>
        <row r="94">
          <cell r="A94" t="str">
            <v>04.07.04</v>
          </cell>
          <cell r="B94" t="str">
            <v>Encofrado y Desencofrado</v>
          </cell>
          <cell r="C94" t="str">
            <v>M2</v>
          </cell>
          <cell r="D94">
            <v>1798.9</v>
          </cell>
          <cell r="E94">
            <v>30.62</v>
          </cell>
          <cell r="F94">
            <v>55082.32</v>
          </cell>
          <cell r="G94">
            <v>466.01000000000005</v>
          </cell>
          <cell r="H94">
            <v>14269.23</v>
          </cell>
          <cell r="I94">
            <v>95.93</v>
          </cell>
          <cell r="J94">
            <v>2937.38</v>
          </cell>
          <cell r="K94">
            <v>561.94000000000005</v>
          </cell>
          <cell r="L94">
            <v>17206.599999999999</v>
          </cell>
          <cell r="M94">
            <v>0.31237972547271065</v>
          </cell>
          <cell r="N94">
            <v>1236.96</v>
          </cell>
          <cell r="O94">
            <v>37875.72</v>
          </cell>
          <cell r="P94">
            <v>0.68762027452728935</v>
          </cell>
        </row>
        <row r="95">
          <cell r="A95" t="str">
            <v>04.07.05</v>
          </cell>
          <cell r="B95" t="str">
            <v>Acero de Refuerzo de f'y 4200 kg/cm2</v>
          </cell>
          <cell r="C95" t="str">
            <v>Kg</v>
          </cell>
          <cell r="D95">
            <v>119982.53</v>
          </cell>
          <cell r="E95">
            <v>3.57</v>
          </cell>
          <cell r="F95">
            <v>428337.63</v>
          </cell>
          <cell r="G95">
            <v>34301.42</v>
          </cell>
          <cell r="H95">
            <v>122456.07</v>
          </cell>
          <cell r="I95">
            <v>6249.57</v>
          </cell>
          <cell r="J95">
            <v>22310.959999999999</v>
          </cell>
          <cell r="K95">
            <v>40550.99</v>
          </cell>
          <cell r="L95">
            <v>144767.03</v>
          </cell>
          <cell r="M95">
            <v>0.33797411168381353</v>
          </cell>
          <cell r="N95">
            <v>79431.540000000008</v>
          </cell>
          <cell r="O95">
            <v>283570.59999999998</v>
          </cell>
          <cell r="P95">
            <v>0.66202588831618636</v>
          </cell>
        </row>
        <row r="96">
          <cell r="A96" t="str">
            <v>04.07.06</v>
          </cell>
          <cell r="B96" t="str">
            <v>Concreto f'c 245 kg/cm2</v>
          </cell>
          <cell r="C96" t="str">
            <v>M3</v>
          </cell>
          <cell r="D96">
            <v>1713.93</v>
          </cell>
          <cell r="E96">
            <v>308.14999999999998</v>
          </cell>
          <cell r="F96">
            <v>528147.53</v>
          </cell>
          <cell r="G96">
            <v>500.54</v>
          </cell>
          <cell r="H96">
            <v>154241.4</v>
          </cell>
          <cell r="I96">
            <v>105.04</v>
          </cell>
          <cell r="J96">
            <v>32368.080000000002</v>
          </cell>
          <cell r="K96">
            <v>605.58000000000004</v>
          </cell>
          <cell r="L96">
            <v>186609.48</v>
          </cell>
          <cell r="M96">
            <v>0.35332832097122557</v>
          </cell>
          <cell r="N96">
            <v>1108.3499999999999</v>
          </cell>
          <cell r="O96">
            <v>341538.05000000005</v>
          </cell>
          <cell r="P96">
            <v>0.64667167902877443</v>
          </cell>
        </row>
        <row r="97">
          <cell r="A97" t="str">
            <v>04.07.07</v>
          </cell>
          <cell r="B97" t="str">
            <v>Junta Asfaltica Longitudinal</v>
          </cell>
          <cell r="C97" t="str">
            <v>ML</v>
          </cell>
          <cell r="D97">
            <v>1311.5</v>
          </cell>
          <cell r="E97">
            <v>27.84</v>
          </cell>
          <cell r="F97">
            <v>36512.160000000003</v>
          </cell>
          <cell r="G97">
            <v>225.5</v>
          </cell>
          <cell r="H97">
            <v>6277.92</v>
          </cell>
          <cell r="I97">
            <v>0</v>
          </cell>
          <cell r="J97">
            <v>0</v>
          </cell>
          <cell r="K97">
            <v>225.5</v>
          </cell>
          <cell r="L97">
            <v>6277.92</v>
          </cell>
          <cell r="M97">
            <v>0.17194052611513533</v>
          </cell>
          <cell r="N97">
            <v>1086</v>
          </cell>
          <cell r="O97">
            <v>30234.240000000005</v>
          </cell>
          <cell r="P97">
            <v>0.82805947388486467</v>
          </cell>
        </row>
        <row r="98">
          <cell r="A98" t="str">
            <v>04.07.08</v>
          </cell>
          <cell r="B98" t="str">
            <v>Aliviaderos de Emboquillado de piedra (e=0.30m)</v>
          </cell>
          <cell r="C98" t="str">
            <v>M2</v>
          </cell>
          <cell r="D98">
            <v>4340</v>
          </cell>
          <cell r="E98">
            <v>39.380000000000003</v>
          </cell>
          <cell r="F98">
            <v>170909.2</v>
          </cell>
          <cell r="G98">
            <v>921.25</v>
          </cell>
          <cell r="H98">
            <v>36278.83</v>
          </cell>
          <cell r="I98">
            <v>0</v>
          </cell>
          <cell r="J98">
            <v>0</v>
          </cell>
          <cell r="K98">
            <v>921.25</v>
          </cell>
          <cell r="L98">
            <v>36278.83</v>
          </cell>
          <cell r="M98">
            <v>0.2122696145087567</v>
          </cell>
          <cell r="N98">
            <v>3418.75</v>
          </cell>
          <cell r="O98">
            <v>134630.37</v>
          </cell>
          <cell r="P98">
            <v>0.78773038549124319</v>
          </cell>
        </row>
        <row r="99">
          <cell r="A99" t="str">
            <v>04.07.09</v>
          </cell>
          <cell r="B99" t="str">
            <v>Enrrocado con mortero</v>
          </cell>
          <cell r="C99" t="str">
            <v>M3</v>
          </cell>
          <cell r="D99">
            <v>2000</v>
          </cell>
          <cell r="E99">
            <v>125.57</v>
          </cell>
          <cell r="F99">
            <v>251140</v>
          </cell>
          <cell r="G99">
            <v>131.66</v>
          </cell>
          <cell r="H99">
            <v>16532.55</v>
          </cell>
          <cell r="I99">
            <v>60</v>
          </cell>
          <cell r="J99">
            <v>7534.2</v>
          </cell>
          <cell r="K99">
            <v>191.66</v>
          </cell>
          <cell r="L99">
            <v>24066.75</v>
          </cell>
          <cell r="M99">
            <v>9.583001513100263E-2</v>
          </cell>
          <cell r="N99">
            <v>1808.34</v>
          </cell>
          <cell r="O99">
            <v>227073.25</v>
          </cell>
          <cell r="P99">
            <v>0.90416998486899736</v>
          </cell>
        </row>
        <row r="100">
          <cell r="A100" t="str">
            <v>04.08.00</v>
          </cell>
          <cell r="B100" t="str">
            <v>Cunetas Revestidas de concreto</v>
          </cell>
          <cell r="F100">
            <v>3357165.07</v>
          </cell>
        </row>
        <row r="101">
          <cell r="A101" t="str">
            <v>04.08.01</v>
          </cell>
          <cell r="B101" t="str">
            <v>Cunetas Triangulares</v>
          </cell>
          <cell r="C101" t="str">
            <v>ML</v>
          </cell>
          <cell r="D101">
            <v>48182.58</v>
          </cell>
          <cell r="E101">
            <v>68</v>
          </cell>
          <cell r="F101">
            <v>3276415.44</v>
          </cell>
          <cell r="G101">
            <v>2747.6499999999996</v>
          </cell>
          <cell r="H101">
            <v>186840.2</v>
          </cell>
          <cell r="I101">
            <v>5369.73</v>
          </cell>
          <cell r="J101">
            <v>365141.64</v>
          </cell>
          <cell r="K101">
            <v>8117.3799999999992</v>
          </cell>
          <cell r="L101">
            <v>551981.84</v>
          </cell>
          <cell r="M101">
            <v>0.16847126077515981</v>
          </cell>
          <cell r="N101">
            <v>40065.200000000004</v>
          </cell>
          <cell r="O101">
            <v>2724433.6</v>
          </cell>
          <cell r="P101">
            <v>0.83152873922484027</v>
          </cell>
        </row>
        <row r="102">
          <cell r="A102" t="str">
            <v>04.08.02</v>
          </cell>
          <cell r="B102" t="str">
            <v>Cuentas rectangulares</v>
          </cell>
          <cell r="C102" t="str">
            <v>ML</v>
          </cell>
          <cell r="D102">
            <v>436</v>
          </cell>
          <cell r="E102">
            <v>118.5</v>
          </cell>
          <cell r="F102">
            <v>51666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436</v>
          </cell>
          <cell r="O102">
            <v>51666</v>
          </cell>
          <cell r="P102">
            <v>1</v>
          </cell>
        </row>
        <row r="103">
          <cell r="A103" t="str">
            <v>04.08.03</v>
          </cell>
          <cell r="B103" t="str">
            <v>Tapas de Cunetas 0.80 x 1.00 x 0.10</v>
          </cell>
          <cell r="C103" t="str">
            <v>UND</v>
          </cell>
          <cell r="D103">
            <v>436</v>
          </cell>
          <cell r="E103">
            <v>42.43</v>
          </cell>
          <cell r="F103">
            <v>18499.48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436</v>
          </cell>
          <cell r="O103">
            <v>18499.48</v>
          </cell>
          <cell r="P103">
            <v>1</v>
          </cell>
        </row>
        <row r="104">
          <cell r="A104" t="str">
            <v>04.08.04</v>
          </cell>
          <cell r="B104" t="str">
            <v>Tapas de Cunetas 1.50 x 1.00 x 0.10</v>
          </cell>
          <cell r="C104" t="str">
            <v>UND</v>
          </cell>
          <cell r="D104">
            <v>123</v>
          </cell>
          <cell r="E104">
            <v>86.05</v>
          </cell>
          <cell r="F104">
            <v>10584.15</v>
          </cell>
          <cell r="G104">
            <v>0</v>
          </cell>
          <cell r="H104">
            <v>0</v>
          </cell>
          <cell r="I104">
            <v>9</v>
          </cell>
          <cell r="J104">
            <v>774.45</v>
          </cell>
          <cell r="K104">
            <v>9</v>
          </cell>
          <cell r="L104">
            <v>774.45</v>
          </cell>
          <cell r="M104">
            <v>7.3170731707317083E-2</v>
          </cell>
          <cell r="N104">
            <v>114</v>
          </cell>
          <cell r="O104">
            <v>9809.6999999999989</v>
          </cell>
          <cell r="P104">
            <v>0.92682926829268286</v>
          </cell>
        </row>
        <row r="105">
          <cell r="A105" t="str">
            <v>04.09.00</v>
          </cell>
          <cell r="B105" t="str">
            <v>Zanjas de Drenaje</v>
          </cell>
          <cell r="F105">
            <v>41320.67</v>
          </cell>
        </row>
        <row r="106">
          <cell r="A106" t="str">
            <v>04.09.01</v>
          </cell>
          <cell r="B106" t="str">
            <v>Excavación para estructuras (Manual)</v>
          </cell>
          <cell r="C106" t="str">
            <v>M3</v>
          </cell>
          <cell r="D106">
            <v>423.52</v>
          </cell>
          <cell r="E106">
            <v>21.17</v>
          </cell>
          <cell r="F106">
            <v>8965.92</v>
          </cell>
          <cell r="G106">
            <v>423.52</v>
          </cell>
          <cell r="H106">
            <v>8965.92</v>
          </cell>
          <cell r="I106">
            <v>0</v>
          </cell>
          <cell r="J106">
            <v>0</v>
          </cell>
          <cell r="K106">
            <v>423.52</v>
          </cell>
          <cell r="L106">
            <v>8965.92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04.09.02</v>
          </cell>
          <cell r="B107" t="str">
            <v>Acomodo de piedras f=2" y 8"</v>
          </cell>
          <cell r="C107" t="str">
            <v>M3</v>
          </cell>
          <cell r="D107">
            <v>162.6</v>
          </cell>
          <cell r="E107">
            <v>72.489999999999995</v>
          </cell>
          <cell r="F107">
            <v>11786.87</v>
          </cell>
          <cell r="G107">
            <v>162.6</v>
          </cell>
          <cell r="H107">
            <v>11786.87</v>
          </cell>
          <cell r="I107">
            <v>0</v>
          </cell>
          <cell r="J107">
            <v>0</v>
          </cell>
          <cell r="K107">
            <v>162.6</v>
          </cell>
          <cell r="L107">
            <v>11786.87</v>
          </cell>
          <cell r="M107">
            <v>1</v>
          </cell>
          <cell r="N107">
            <v>0</v>
          </cell>
          <cell r="O107">
            <v>0</v>
          </cell>
          <cell r="P107">
            <v>0</v>
          </cell>
        </row>
        <row r="108">
          <cell r="A108" t="str">
            <v>04.09.03</v>
          </cell>
          <cell r="B108" t="str">
            <v>Geotextil</v>
          </cell>
          <cell r="C108" t="str">
            <v>M2</v>
          </cell>
          <cell r="D108">
            <v>948.5</v>
          </cell>
          <cell r="E108">
            <v>5.1100000000000003</v>
          </cell>
          <cell r="F108">
            <v>4846.84</v>
          </cell>
          <cell r="G108">
            <v>948.5</v>
          </cell>
          <cell r="H108">
            <v>4846.84</v>
          </cell>
          <cell r="I108">
            <v>0</v>
          </cell>
          <cell r="J108">
            <v>0</v>
          </cell>
          <cell r="K108">
            <v>948.5</v>
          </cell>
          <cell r="L108">
            <v>4846.84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</row>
        <row r="109">
          <cell r="A109" t="str">
            <v>04.09.04</v>
          </cell>
          <cell r="B109" t="str">
            <v>Manposteria de piedra (E=0.15 mt)</v>
          </cell>
          <cell r="C109" t="str">
            <v>M2</v>
          </cell>
          <cell r="D109">
            <v>563.67999999999995</v>
          </cell>
          <cell r="E109">
            <v>27.89</v>
          </cell>
          <cell r="F109">
            <v>15721.04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563.67999999999995</v>
          </cell>
          <cell r="O109">
            <v>15721.04</v>
          </cell>
          <cell r="P109">
            <v>1</v>
          </cell>
        </row>
        <row r="110">
          <cell r="A110" t="str">
            <v>04.10.00</v>
          </cell>
          <cell r="B110" t="str">
            <v>Zanjas Lateral y de Coronación</v>
          </cell>
          <cell r="F110">
            <v>184658.46</v>
          </cell>
        </row>
        <row r="111">
          <cell r="A111" t="str">
            <v>04.10.01</v>
          </cell>
          <cell r="B111" t="str">
            <v>Excavación para estructuras (Manual)</v>
          </cell>
          <cell r="C111" t="str">
            <v>M3</v>
          </cell>
          <cell r="D111">
            <v>6033.1</v>
          </cell>
          <cell r="E111">
            <v>21.17</v>
          </cell>
          <cell r="F111">
            <v>127720.73</v>
          </cell>
          <cell r="G111">
            <v>0</v>
          </cell>
          <cell r="H111">
            <v>0</v>
          </cell>
          <cell r="I111">
            <v>2232.9</v>
          </cell>
          <cell r="J111">
            <v>47270.49</v>
          </cell>
          <cell r="K111">
            <v>2232.9</v>
          </cell>
          <cell r="L111">
            <v>47270.49</v>
          </cell>
          <cell r="M111">
            <v>0.37010820404800382</v>
          </cell>
          <cell r="N111">
            <v>3800.2000000000003</v>
          </cell>
          <cell r="O111">
            <v>80450.239999999991</v>
          </cell>
          <cell r="P111">
            <v>0.62989179595199618</v>
          </cell>
        </row>
        <row r="112">
          <cell r="A112" t="str">
            <v>04.10.02</v>
          </cell>
          <cell r="B112" t="str">
            <v>Manposteria de piedra (E=0.15 mt)</v>
          </cell>
          <cell r="C112" t="str">
            <v>M2</v>
          </cell>
          <cell r="D112">
            <v>1940.2</v>
          </cell>
          <cell r="E112">
            <v>27.89</v>
          </cell>
          <cell r="F112">
            <v>54112.18</v>
          </cell>
          <cell r="G112">
            <v>0</v>
          </cell>
          <cell r="H112">
            <v>0</v>
          </cell>
          <cell r="I112">
            <v>473.06</v>
          </cell>
          <cell r="J112">
            <v>13193.64</v>
          </cell>
          <cell r="K112">
            <v>473.06</v>
          </cell>
          <cell r="L112">
            <v>13193.64</v>
          </cell>
          <cell r="M112">
            <v>0.24382015287500891</v>
          </cell>
          <cell r="N112">
            <v>1467.14</v>
          </cell>
          <cell r="O112">
            <v>40918.54</v>
          </cell>
          <cell r="P112">
            <v>0.75617984712499109</v>
          </cell>
        </row>
        <row r="113">
          <cell r="A113" t="str">
            <v>04.10.03</v>
          </cell>
          <cell r="B113" t="str">
            <v>Zanja Lateral (tierra)</v>
          </cell>
          <cell r="C113" t="str">
            <v>M3</v>
          </cell>
          <cell r="D113">
            <v>621</v>
          </cell>
          <cell r="E113">
            <v>4.55</v>
          </cell>
          <cell r="F113">
            <v>2825.55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621</v>
          </cell>
          <cell r="O113">
            <v>2825.55</v>
          </cell>
          <cell r="P113">
            <v>1</v>
          </cell>
        </row>
        <row r="114">
          <cell r="A114" t="str">
            <v>04.11.00</v>
          </cell>
          <cell r="B114" t="str">
            <v>Bajadas</v>
          </cell>
          <cell r="F114">
            <v>45822.92</v>
          </cell>
        </row>
        <row r="115">
          <cell r="A115" t="str">
            <v>04.11.01</v>
          </cell>
          <cell r="B115" t="str">
            <v>Excavación para estructuras (Manual)</v>
          </cell>
          <cell r="C115" t="str">
            <v>M3</v>
          </cell>
          <cell r="D115">
            <v>360.38</v>
          </cell>
          <cell r="E115">
            <v>21.17</v>
          </cell>
          <cell r="F115">
            <v>7629.24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360.38</v>
          </cell>
          <cell r="O115">
            <v>7629.24</v>
          </cell>
          <cell r="P115">
            <v>1</v>
          </cell>
        </row>
        <row r="116">
          <cell r="A116" t="str">
            <v>04.11.02</v>
          </cell>
          <cell r="B116" t="str">
            <v>Manposteria de piedra (E=0.15 mt)</v>
          </cell>
          <cell r="C116" t="str">
            <v>M2</v>
          </cell>
          <cell r="D116">
            <v>1369.44</v>
          </cell>
          <cell r="E116">
            <v>27.89</v>
          </cell>
          <cell r="F116">
            <v>38193.68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1369.44</v>
          </cell>
          <cell r="O116">
            <v>38193.68</v>
          </cell>
          <cell r="P116">
            <v>1</v>
          </cell>
        </row>
        <row r="117">
          <cell r="A117" t="str">
            <v>04.12.00</v>
          </cell>
          <cell r="B117" t="str">
            <v>Rapidas</v>
          </cell>
          <cell r="F117">
            <v>16391.29</v>
          </cell>
        </row>
        <row r="118">
          <cell r="A118" t="str">
            <v>04.12.01</v>
          </cell>
          <cell r="B118" t="str">
            <v>Excavación para estructuras (Manual)</v>
          </cell>
          <cell r="C118" t="str">
            <v>M3</v>
          </cell>
          <cell r="D118">
            <v>141.4</v>
          </cell>
          <cell r="E118">
            <v>21.17</v>
          </cell>
          <cell r="F118">
            <v>2993.44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141.4</v>
          </cell>
          <cell r="O118">
            <v>2993.44</v>
          </cell>
          <cell r="P118">
            <v>1</v>
          </cell>
        </row>
        <row r="119">
          <cell r="A119" t="str">
            <v>04.12.02</v>
          </cell>
          <cell r="B119" t="str">
            <v>Concreto Ciclopeo f'c 140 kg/cm2 + 30% de Pd.</v>
          </cell>
          <cell r="C119" t="str">
            <v>M3</v>
          </cell>
          <cell r="D119">
            <v>22.01</v>
          </cell>
          <cell r="E119">
            <v>191.1</v>
          </cell>
          <cell r="F119">
            <v>4206.1099999999997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22.01</v>
          </cell>
          <cell r="O119">
            <v>4206.1099999999997</v>
          </cell>
          <cell r="P119">
            <v>1</v>
          </cell>
        </row>
        <row r="120">
          <cell r="A120" t="str">
            <v>04.12.03</v>
          </cell>
          <cell r="B120" t="str">
            <v>Encofrado y Desencofrado</v>
          </cell>
          <cell r="C120" t="str">
            <v>M2</v>
          </cell>
          <cell r="D120">
            <v>90.34</v>
          </cell>
          <cell r="E120">
            <v>30.62</v>
          </cell>
          <cell r="F120">
            <v>2766.21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90.34</v>
          </cell>
          <cell r="O120">
            <v>2766.21</v>
          </cell>
          <cell r="P120">
            <v>1</v>
          </cell>
        </row>
        <row r="121">
          <cell r="A121" t="str">
            <v>04.12.04</v>
          </cell>
          <cell r="B121" t="str">
            <v>Manposteria de piedra (E=0.15 mt)</v>
          </cell>
          <cell r="C121" t="str">
            <v>M2</v>
          </cell>
          <cell r="D121">
            <v>15</v>
          </cell>
          <cell r="E121">
            <v>27.89</v>
          </cell>
          <cell r="F121">
            <v>418.35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15</v>
          </cell>
          <cell r="O121">
            <v>418.35</v>
          </cell>
          <cell r="P121">
            <v>1</v>
          </cell>
        </row>
        <row r="122">
          <cell r="A122" t="str">
            <v>04.12.05</v>
          </cell>
          <cell r="B122" t="str">
            <v>Relleno de estructuras</v>
          </cell>
          <cell r="C122" t="str">
            <v>M3</v>
          </cell>
          <cell r="D122">
            <v>119.19</v>
          </cell>
          <cell r="E122">
            <v>50.4</v>
          </cell>
          <cell r="F122">
            <v>6007.18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119.19</v>
          </cell>
          <cell r="O122">
            <v>6007.18</v>
          </cell>
          <cell r="P122">
            <v>1</v>
          </cell>
        </row>
        <row r="123">
          <cell r="A123" t="str">
            <v>04.13.00</v>
          </cell>
          <cell r="B123" t="str">
            <v>Muros</v>
          </cell>
          <cell r="F123">
            <v>5250743.6100000003</v>
          </cell>
        </row>
        <row r="124">
          <cell r="A124" t="str">
            <v>04.13.01</v>
          </cell>
          <cell r="B124" t="str">
            <v>Excavación para estructuras (Maquinaria)</v>
          </cell>
          <cell r="C124" t="str">
            <v>M3</v>
          </cell>
          <cell r="D124">
            <v>24009.18</v>
          </cell>
          <cell r="E124">
            <v>4.55</v>
          </cell>
          <cell r="F124">
            <v>109241.77</v>
          </cell>
          <cell r="G124">
            <v>17902.120000000003</v>
          </cell>
          <cell r="H124">
            <v>81454.649999999994</v>
          </cell>
          <cell r="I124">
            <v>1205.52</v>
          </cell>
          <cell r="J124">
            <v>5485.12</v>
          </cell>
          <cell r="K124">
            <v>19107.640000000003</v>
          </cell>
          <cell r="L124">
            <v>86939.76</v>
          </cell>
          <cell r="M124">
            <v>0.79584722949838682</v>
          </cell>
          <cell r="N124">
            <v>4901.5399999999972</v>
          </cell>
          <cell r="O124">
            <v>22302.010000000009</v>
          </cell>
          <cell r="P124">
            <v>0.20415277050161315</v>
          </cell>
        </row>
        <row r="125">
          <cell r="A125" t="str">
            <v>04.13.02</v>
          </cell>
          <cell r="B125" t="str">
            <v>Excavación para estructuras (Manual)</v>
          </cell>
          <cell r="C125" t="str">
            <v>M3</v>
          </cell>
          <cell r="D125">
            <v>79.099999999999994</v>
          </cell>
          <cell r="E125">
            <v>21.17</v>
          </cell>
          <cell r="F125">
            <v>1674.55</v>
          </cell>
          <cell r="G125">
            <v>79.099999999999994</v>
          </cell>
          <cell r="H125">
            <v>1674.55</v>
          </cell>
          <cell r="I125">
            <v>0</v>
          </cell>
          <cell r="J125">
            <v>0</v>
          </cell>
          <cell r="K125">
            <v>79.099999999999994</v>
          </cell>
          <cell r="L125">
            <v>1674.55</v>
          </cell>
          <cell r="M125">
            <v>1</v>
          </cell>
          <cell r="N125">
            <v>0</v>
          </cell>
          <cell r="O125">
            <v>0</v>
          </cell>
          <cell r="P125">
            <v>0</v>
          </cell>
        </row>
        <row r="126">
          <cell r="A126" t="str">
            <v>04.13.03</v>
          </cell>
          <cell r="B126" t="str">
            <v>Encofrado y Desencofrado</v>
          </cell>
          <cell r="C126" t="str">
            <v>M2</v>
          </cell>
          <cell r="D126">
            <v>33458.86</v>
          </cell>
          <cell r="E126">
            <v>30.62</v>
          </cell>
          <cell r="F126">
            <v>1024510.29</v>
          </cell>
          <cell r="G126">
            <v>26164.449999999997</v>
          </cell>
          <cell r="H126">
            <v>801155.46</v>
          </cell>
          <cell r="I126">
            <v>1343.59</v>
          </cell>
          <cell r="J126">
            <v>41140.730000000003</v>
          </cell>
          <cell r="K126">
            <v>27508.039999999997</v>
          </cell>
          <cell r="L126">
            <v>842296.18</v>
          </cell>
          <cell r="M126">
            <v>0.82214516361763434</v>
          </cell>
          <cell r="N126">
            <v>5950.8200000000033</v>
          </cell>
          <cell r="O126">
            <v>182214.11</v>
          </cell>
          <cell r="P126">
            <v>0.17785483638236566</v>
          </cell>
        </row>
        <row r="127">
          <cell r="A127" t="str">
            <v>04.13.04</v>
          </cell>
          <cell r="B127" t="str">
            <v>Acero de Refuerzo de f'y 4200 kg/cm2</v>
          </cell>
          <cell r="C127" t="str">
            <v>Kg</v>
          </cell>
          <cell r="D127">
            <v>15871.41</v>
          </cell>
          <cell r="E127">
            <v>7.07</v>
          </cell>
          <cell r="F127">
            <v>112210.87</v>
          </cell>
          <cell r="G127">
            <v>3048.33</v>
          </cell>
          <cell r="H127">
            <v>21551.69</v>
          </cell>
          <cell r="I127">
            <v>12491.74</v>
          </cell>
          <cell r="J127">
            <v>88316.6</v>
          </cell>
          <cell r="K127">
            <v>15540.07</v>
          </cell>
          <cell r="L127">
            <v>109868.29</v>
          </cell>
          <cell r="M127">
            <v>0.97912341290999705</v>
          </cell>
          <cell r="N127">
            <v>331.34000000000015</v>
          </cell>
          <cell r="O127">
            <v>2342.5800000000017</v>
          </cell>
          <cell r="P127">
            <v>2.0876587090002972E-2</v>
          </cell>
        </row>
        <row r="128">
          <cell r="A128" t="str">
            <v>04.13.05</v>
          </cell>
          <cell r="B128" t="str">
            <v>Solado de Concreto f'c 100 kg/cm2 e=0.075 mt</v>
          </cell>
          <cell r="C128" t="str">
            <v>M2</v>
          </cell>
          <cell r="D128">
            <v>9.4499999999999993</v>
          </cell>
          <cell r="E128">
            <v>15.01</v>
          </cell>
          <cell r="F128">
            <v>141.84</v>
          </cell>
          <cell r="G128">
            <v>9.4499999999999993</v>
          </cell>
          <cell r="H128">
            <v>141.84</v>
          </cell>
          <cell r="I128">
            <v>0</v>
          </cell>
          <cell r="J128">
            <v>0</v>
          </cell>
          <cell r="K128">
            <v>9.4499999999999993</v>
          </cell>
          <cell r="L128">
            <v>141.84</v>
          </cell>
          <cell r="M128">
            <v>1</v>
          </cell>
          <cell r="N128">
            <v>0</v>
          </cell>
          <cell r="O128">
            <v>0</v>
          </cell>
          <cell r="P128">
            <v>0</v>
          </cell>
        </row>
        <row r="129">
          <cell r="A129" t="str">
            <v>04.13.06</v>
          </cell>
          <cell r="B129" t="str">
            <v>Concreto f'c 210 kg/cm2</v>
          </cell>
          <cell r="C129" t="str">
            <v>M3</v>
          </cell>
          <cell r="D129">
            <v>276.83</v>
          </cell>
          <cell r="E129">
            <v>289.75</v>
          </cell>
          <cell r="F129">
            <v>80211.490000000005</v>
          </cell>
          <cell r="G129">
            <v>276.83</v>
          </cell>
          <cell r="H129">
            <v>80211.490000000005</v>
          </cell>
          <cell r="I129">
            <v>0</v>
          </cell>
          <cell r="J129">
            <v>0</v>
          </cell>
          <cell r="K129">
            <v>276.83</v>
          </cell>
          <cell r="L129">
            <v>80211.490000000005</v>
          </cell>
          <cell r="M129">
            <v>1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04.13.07</v>
          </cell>
          <cell r="B130" t="str">
            <v>Concreto Ciclopeo f'c 175 kg/cm2 + 30% de PM para muros</v>
          </cell>
          <cell r="C130" t="str">
            <v>M3</v>
          </cell>
          <cell r="D130">
            <v>13785.89</v>
          </cell>
          <cell r="E130">
            <v>209.09</v>
          </cell>
          <cell r="F130">
            <v>2882491.74</v>
          </cell>
          <cell r="G130">
            <v>11959.19</v>
          </cell>
          <cell r="H130">
            <v>2500547.04</v>
          </cell>
          <cell r="I130">
            <v>384.82</v>
          </cell>
          <cell r="J130">
            <v>80462.009999999995</v>
          </cell>
          <cell r="K130">
            <v>12344.01</v>
          </cell>
          <cell r="L130">
            <v>2581009.0499999998</v>
          </cell>
          <cell r="M130">
            <v>0.89540900124140499</v>
          </cell>
          <cell r="N130">
            <v>1441.8799999999992</v>
          </cell>
          <cell r="O130">
            <v>301482.69000000041</v>
          </cell>
          <cell r="P130">
            <v>0.10459099875859501</v>
          </cell>
        </row>
        <row r="131">
          <cell r="A131" t="str">
            <v>04.13.08</v>
          </cell>
          <cell r="B131" t="str">
            <v>Relleno de estructuras</v>
          </cell>
          <cell r="C131" t="str">
            <v>M3</v>
          </cell>
          <cell r="D131">
            <v>10909.47</v>
          </cell>
          <cell r="E131">
            <v>50.4</v>
          </cell>
          <cell r="F131">
            <v>549837.29</v>
          </cell>
          <cell r="G131">
            <v>7788.99</v>
          </cell>
          <cell r="H131">
            <v>392565.1</v>
          </cell>
          <cell r="I131">
            <v>11.81</v>
          </cell>
          <cell r="J131">
            <v>595.22</v>
          </cell>
          <cell r="K131">
            <v>7800.8</v>
          </cell>
          <cell r="L131">
            <v>393160.32</v>
          </cell>
          <cell r="M131">
            <v>0.71504848279751998</v>
          </cell>
          <cell r="N131">
            <v>3108.6699999999992</v>
          </cell>
          <cell r="O131">
            <v>156676.97000000003</v>
          </cell>
          <cell r="P131">
            <v>0.28495151720248008</v>
          </cell>
        </row>
        <row r="132">
          <cell r="A132" t="str">
            <v>04.13.09</v>
          </cell>
          <cell r="B132" t="str">
            <v>Filtro</v>
          </cell>
          <cell r="C132" t="str">
            <v>M3</v>
          </cell>
          <cell r="D132">
            <v>3587.36</v>
          </cell>
          <cell r="E132">
            <v>79.7</v>
          </cell>
          <cell r="F132">
            <v>285912.59000000003</v>
          </cell>
          <cell r="G132">
            <v>2894.34</v>
          </cell>
          <cell r="H132">
            <v>230678.9</v>
          </cell>
          <cell r="I132">
            <v>49.56</v>
          </cell>
          <cell r="J132">
            <v>3949.93</v>
          </cell>
          <cell r="K132">
            <v>2943.9</v>
          </cell>
          <cell r="L132">
            <v>234628.83</v>
          </cell>
          <cell r="M132">
            <v>0.82063133351350481</v>
          </cell>
          <cell r="N132">
            <v>643.46</v>
          </cell>
          <cell r="O132">
            <v>51283.760000000038</v>
          </cell>
          <cell r="P132">
            <v>0.17936866648649516</v>
          </cell>
        </row>
        <row r="133">
          <cell r="A133" t="str">
            <v>04.13.10</v>
          </cell>
          <cell r="B133" t="str">
            <v>Dren PVC f=4"</v>
          </cell>
          <cell r="C133" t="str">
            <v>ML</v>
          </cell>
          <cell r="D133">
            <v>5137.05</v>
          </cell>
          <cell r="E133">
            <v>14.81</v>
          </cell>
          <cell r="F133">
            <v>76079.710000000006</v>
          </cell>
          <cell r="G133">
            <v>3094.95</v>
          </cell>
          <cell r="H133">
            <v>45836.21</v>
          </cell>
          <cell r="I133">
            <v>5.9</v>
          </cell>
          <cell r="J133">
            <v>87.38</v>
          </cell>
          <cell r="K133">
            <v>3100.85</v>
          </cell>
          <cell r="L133">
            <v>45923.59</v>
          </cell>
          <cell r="M133">
            <v>0.60362467207091075</v>
          </cell>
          <cell r="N133">
            <v>2036.2000000000003</v>
          </cell>
          <cell r="O133">
            <v>30156.12000000001</v>
          </cell>
          <cell r="P133">
            <v>0.39637532792908919</v>
          </cell>
        </row>
        <row r="134">
          <cell r="A134" t="str">
            <v>04.13.11</v>
          </cell>
          <cell r="B134" t="str">
            <v>Lloradores PVC f=3"</v>
          </cell>
          <cell r="C134" t="str">
            <v>ML</v>
          </cell>
          <cell r="D134">
            <v>3317.7</v>
          </cell>
          <cell r="E134">
            <v>14.81</v>
          </cell>
          <cell r="F134">
            <v>49135.14</v>
          </cell>
          <cell r="G134">
            <v>3317.6999999999994</v>
          </cell>
          <cell r="H134">
            <v>49135.14</v>
          </cell>
          <cell r="I134">
            <v>0</v>
          </cell>
          <cell r="J134">
            <v>0</v>
          </cell>
          <cell r="K134">
            <v>3317.6999999999994</v>
          </cell>
          <cell r="L134">
            <v>49135.14</v>
          </cell>
          <cell r="M134">
            <v>1</v>
          </cell>
          <cell r="N134">
            <v>0</v>
          </cell>
          <cell r="O134">
            <v>0</v>
          </cell>
          <cell r="P134">
            <v>0</v>
          </cell>
        </row>
        <row r="135">
          <cell r="A135" t="str">
            <v>04.13.12</v>
          </cell>
          <cell r="B135" t="str">
            <v>Geotextil</v>
          </cell>
          <cell r="C135" t="str">
            <v>M2</v>
          </cell>
          <cell r="D135">
            <v>11467.97</v>
          </cell>
          <cell r="E135">
            <v>5.1100000000000003</v>
          </cell>
          <cell r="F135">
            <v>58601.33</v>
          </cell>
          <cell r="G135">
            <v>11467.97</v>
          </cell>
          <cell r="H135">
            <v>58601.33</v>
          </cell>
          <cell r="I135">
            <v>0</v>
          </cell>
          <cell r="J135">
            <v>0</v>
          </cell>
          <cell r="K135">
            <v>11467.97</v>
          </cell>
          <cell r="L135">
            <v>58601.33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</row>
        <row r="136">
          <cell r="A136" t="str">
            <v>04.13.13</v>
          </cell>
          <cell r="B136" t="str">
            <v>Material Impermeable</v>
          </cell>
          <cell r="C136" t="str">
            <v>M3</v>
          </cell>
          <cell r="D136">
            <v>366.8</v>
          </cell>
          <cell r="E136">
            <v>49.72</v>
          </cell>
          <cell r="F136">
            <v>18237.3</v>
          </cell>
          <cell r="G136">
            <v>257.43</v>
          </cell>
          <cell r="H136">
            <v>12799.42</v>
          </cell>
          <cell r="I136">
            <v>1.1200000000000001</v>
          </cell>
          <cell r="J136">
            <v>55.69</v>
          </cell>
          <cell r="K136">
            <v>258.55</v>
          </cell>
          <cell r="L136">
            <v>12855.11</v>
          </cell>
          <cell r="M136">
            <v>0.70488010834937198</v>
          </cell>
          <cell r="N136">
            <v>108.25</v>
          </cell>
          <cell r="O136">
            <v>5382.1899999999987</v>
          </cell>
          <cell r="P136">
            <v>0.29511989165062807</v>
          </cell>
        </row>
        <row r="137">
          <cell r="A137" t="str">
            <v>04.13.14</v>
          </cell>
          <cell r="B137" t="str">
            <v>Enrrocado</v>
          </cell>
          <cell r="C137" t="str">
            <v>M3</v>
          </cell>
          <cell r="D137">
            <v>70.02</v>
          </cell>
          <cell r="E137">
            <v>35.1</v>
          </cell>
          <cell r="F137">
            <v>2457.6999999999998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70.02</v>
          </cell>
          <cell r="O137">
            <v>2457.6999999999998</v>
          </cell>
          <cell r="P137">
            <v>1</v>
          </cell>
        </row>
        <row r="138">
          <cell r="A138" t="str">
            <v>04.14.00</v>
          </cell>
          <cell r="B138" t="str">
            <v>Defensa Ribereña</v>
          </cell>
          <cell r="F138">
            <v>1105838.25</v>
          </cell>
        </row>
        <row r="139">
          <cell r="A139" t="str">
            <v>04.14.01</v>
          </cell>
          <cell r="B139" t="str">
            <v>Excavación para enrrocados</v>
          </cell>
          <cell r="C139" t="str">
            <v>M3</v>
          </cell>
          <cell r="D139">
            <v>22236.04</v>
          </cell>
          <cell r="E139">
            <v>5.19</v>
          </cell>
          <cell r="F139">
            <v>115405.05</v>
          </cell>
          <cell r="G139">
            <v>376.75</v>
          </cell>
          <cell r="H139">
            <v>1955.33</v>
          </cell>
          <cell r="I139">
            <v>0</v>
          </cell>
          <cell r="J139">
            <v>0</v>
          </cell>
          <cell r="K139">
            <v>376.75</v>
          </cell>
          <cell r="L139">
            <v>1955.33</v>
          </cell>
          <cell r="M139">
            <v>1.694319269390724E-2</v>
          </cell>
          <cell r="N139">
            <v>21859.29</v>
          </cell>
          <cell r="O139">
            <v>113449.72</v>
          </cell>
          <cell r="P139">
            <v>0.98305680730609279</v>
          </cell>
        </row>
        <row r="140">
          <cell r="A140" t="str">
            <v>04.14.02</v>
          </cell>
          <cell r="B140" t="str">
            <v>Excavación de estructuras bajo agua</v>
          </cell>
          <cell r="C140" t="str">
            <v>M3</v>
          </cell>
          <cell r="D140">
            <v>16529.009999999998</v>
          </cell>
          <cell r="E140">
            <v>6.16</v>
          </cell>
          <cell r="F140">
            <v>101818.7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16529.009999999998</v>
          </cell>
          <cell r="O140">
            <v>101818.7</v>
          </cell>
          <cell r="P140">
            <v>1</v>
          </cell>
        </row>
        <row r="141">
          <cell r="A141" t="str">
            <v>04.14.03</v>
          </cell>
          <cell r="B141" t="str">
            <v>Conformación de Talud</v>
          </cell>
          <cell r="C141" t="str">
            <v>M3</v>
          </cell>
          <cell r="D141">
            <v>1382.45</v>
          </cell>
          <cell r="E141">
            <v>4.91</v>
          </cell>
          <cell r="F141">
            <v>6787.83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1382.45</v>
          </cell>
          <cell r="O141">
            <v>6787.83</v>
          </cell>
          <cell r="P141">
            <v>1</v>
          </cell>
        </row>
        <row r="142">
          <cell r="A142" t="str">
            <v>04.14.04</v>
          </cell>
          <cell r="B142" t="str">
            <v>Enrrocado</v>
          </cell>
          <cell r="C142" t="str">
            <v>M3</v>
          </cell>
          <cell r="D142">
            <v>19248.900000000001</v>
          </cell>
          <cell r="E142">
            <v>35.1</v>
          </cell>
          <cell r="F142">
            <v>675636.39</v>
          </cell>
          <cell r="G142">
            <v>376.75</v>
          </cell>
          <cell r="H142">
            <v>13223.93</v>
          </cell>
          <cell r="I142">
            <v>0</v>
          </cell>
          <cell r="J142">
            <v>0</v>
          </cell>
          <cell r="K142">
            <v>376.75</v>
          </cell>
          <cell r="L142">
            <v>13223.93</v>
          </cell>
          <cell r="M142">
            <v>1.9572554403116151E-2</v>
          </cell>
          <cell r="N142">
            <v>18872.150000000001</v>
          </cell>
          <cell r="O142">
            <v>662412.46</v>
          </cell>
          <cell r="P142">
            <v>0.98042744559688377</v>
          </cell>
        </row>
        <row r="143">
          <cell r="A143" t="str">
            <v>04.14.05</v>
          </cell>
          <cell r="B143" t="str">
            <v>Filtro</v>
          </cell>
          <cell r="C143" t="str">
            <v>M3</v>
          </cell>
          <cell r="D143">
            <v>2587.08</v>
          </cell>
          <cell r="E143">
            <v>79.7</v>
          </cell>
          <cell r="F143">
            <v>206190.28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2587.08</v>
          </cell>
          <cell r="O143">
            <v>206190.28</v>
          </cell>
          <cell r="P143">
            <v>1</v>
          </cell>
        </row>
        <row r="144">
          <cell r="A144" t="str">
            <v>04.15.00</v>
          </cell>
          <cell r="B144" t="str">
            <v>Gaviones</v>
          </cell>
          <cell r="F144">
            <v>1023408.03</v>
          </cell>
        </row>
        <row r="145">
          <cell r="A145" t="str">
            <v>04.15.01</v>
          </cell>
          <cell r="B145" t="str">
            <v>Excavación para Gaviones</v>
          </cell>
          <cell r="C145" t="str">
            <v>M3</v>
          </cell>
          <cell r="D145">
            <v>32939.29</v>
          </cell>
          <cell r="E145">
            <v>5.92</v>
          </cell>
          <cell r="F145">
            <v>195000.6</v>
          </cell>
          <cell r="G145">
            <v>9059.6500000000015</v>
          </cell>
          <cell r="H145">
            <v>53633.13</v>
          </cell>
          <cell r="I145">
            <v>1450.71</v>
          </cell>
          <cell r="J145">
            <v>8588.2000000000007</v>
          </cell>
          <cell r="K145">
            <v>10510.36</v>
          </cell>
          <cell r="L145">
            <v>62221.33</v>
          </cell>
          <cell r="M145">
            <v>0.31908276179663037</v>
          </cell>
          <cell r="N145">
            <v>22428.93</v>
          </cell>
          <cell r="O145">
            <v>132779.27000000002</v>
          </cell>
          <cell r="P145">
            <v>0.68091723820336969</v>
          </cell>
        </row>
        <row r="146">
          <cell r="A146" t="str">
            <v>04.15.02</v>
          </cell>
          <cell r="B146" t="str">
            <v>Gaviones</v>
          </cell>
          <cell r="C146" t="str">
            <v>M3</v>
          </cell>
          <cell r="D146">
            <v>5217</v>
          </cell>
          <cell r="E146">
            <v>158.79</v>
          </cell>
          <cell r="F146">
            <v>828407.43</v>
          </cell>
          <cell r="G146">
            <v>487.5</v>
          </cell>
          <cell r="H146">
            <v>77410.13</v>
          </cell>
          <cell r="I146">
            <v>195</v>
          </cell>
          <cell r="J146">
            <v>30964.05</v>
          </cell>
          <cell r="K146">
            <v>682.5</v>
          </cell>
          <cell r="L146">
            <v>108374.18</v>
          </cell>
          <cell r="M146">
            <v>0.13082231770905289</v>
          </cell>
          <cell r="N146">
            <v>4534.5</v>
          </cell>
          <cell r="O146">
            <v>720033.25</v>
          </cell>
          <cell r="P146">
            <v>0.86917768229094705</v>
          </cell>
        </row>
        <row r="147">
          <cell r="A147" t="str">
            <v>05.00.00</v>
          </cell>
          <cell r="B147" t="str">
            <v>SEÑALIZACION</v>
          </cell>
          <cell r="F147">
            <v>772250.79000000015</v>
          </cell>
          <cell r="H147">
            <v>0</v>
          </cell>
          <cell r="J147">
            <v>0</v>
          </cell>
          <cell r="L147">
            <v>0</v>
          </cell>
          <cell r="M147">
            <v>0</v>
          </cell>
          <cell r="O147">
            <v>772250.79</v>
          </cell>
          <cell r="P147">
            <v>0.99999999999999989</v>
          </cell>
        </row>
        <row r="148">
          <cell r="A148" t="str">
            <v>05.01.00</v>
          </cell>
          <cell r="B148" t="str">
            <v>Postes kilometricos</v>
          </cell>
          <cell r="C148" t="str">
            <v>UND</v>
          </cell>
          <cell r="D148">
            <v>45</v>
          </cell>
          <cell r="E148">
            <v>84.76</v>
          </cell>
          <cell r="F148">
            <v>3814.2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45</v>
          </cell>
          <cell r="O148">
            <v>3814.2</v>
          </cell>
          <cell r="P148">
            <v>1</v>
          </cell>
        </row>
        <row r="149">
          <cell r="A149" t="str">
            <v>05.02.00</v>
          </cell>
          <cell r="B149" t="str">
            <v>Señal preventivas (0.75 x 0.75 mt)</v>
          </cell>
          <cell r="C149" t="str">
            <v>UND</v>
          </cell>
          <cell r="D149">
            <v>302</v>
          </cell>
          <cell r="E149">
            <v>514.76</v>
          </cell>
          <cell r="F149">
            <v>155457.51999999999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302</v>
          </cell>
          <cell r="O149">
            <v>155457.51999999999</v>
          </cell>
          <cell r="P149">
            <v>1</v>
          </cell>
        </row>
        <row r="150">
          <cell r="A150" t="str">
            <v>05.03.00</v>
          </cell>
          <cell r="B150" t="str">
            <v>Señal Regalmentarias (0.90 x 0.60 mt)</v>
          </cell>
          <cell r="C150" t="str">
            <v>UND</v>
          </cell>
          <cell r="D150">
            <v>43</v>
          </cell>
          <cell r="E150">
            <v>648.33000000000004</v>
          </cell>
          <cell r="F150">
            <v>27878.19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43</v>
          </cell>
          <cell r="O150">
            <v>27878.19</v>
          </cell>
          <cell r="P150">
            <v>1</v>
          </cell>
        </row>
        <row r="151">
          <cell r="A151" t="str">
            <v>05.04.00</v>
          </cell>
          <cell r="B151" t="str">
            <v>Señal Informativas</v>
          </cell>
          <cell r="F151">
            <v>98128.569999999992</v>
          </cell>
        </row>
        <row r="152">
          <cell r="A152" t="str">
            <v>05.04.01</v>
          </cell>
          <cell r="B152" t="str">
            <v>Panel Infromativo</v>
          </cell>
          <cell r="C152" t="str">
            <v>M2</v>
          </cell>
          <cell r="D152">
            <v>68.41</v>
          </cell>
          <cell r="E152">
            <v>425.68</v>
          </cell>
          <cell r="F152">
            <v>29120.77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68.41</v>
          </cell>
          <cell r="O152">
            <v>29120.77</v>
          </cell>
          <cell r="P152">
            <v>1</v>
          </cell>
        </row>
        <row r="153">
          <cell r="A153" t="str">
            <v>05.04.02</v>
          </cell>
          <cell r="B153" t="str">
            <v>Estructura de soporte tubo f=3"</v>
          </cell>
          <cell r="C153" t="str">
            <v>ML</v>
          </cell>
          <cell r="D153">
            <v>369.7</v>
          </cell>
          <cell r="E153">
            <v>131.47</v>
          </cell>
          <cell r="F153">
            <v>48604.46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369.7</v>
          </cell>
          <cell r="O153">
            <v>48604.46</v>
          </cell>
          <cell r="P153">
            <v>1</v>
          </cell>
        </row>
        <row r="154">
          <cell r="A154" t="str">
            <v>05.04.03</v>
          </cell>
          <cell r="B154" t="str">
            <v>Cimentación y montaje de señal informativa</v>
          </cell>
          <cell r="C154" t="str">
            <v>UND</v>
          </cell>
          <cell r="D154">
            <v>38</v>
          </cell>
          <cell r="E154">
            <v>536.92999999999995</v>
          </cell>
          <cell r="F154">
            <v>20403.34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38</v>
          </cell>
          <cell r="O154">
            <v>20403.34</v>
          </cell>
          <cell r="P154">
            <v>1</v>
          </cell>
        </row>
        <row r="155">
          <cell r="A155" t="str">
            <v>05.05.00</v>
          </cell>
          <cell r="B155" t="str">
            <v>Guardavias ( incluye terminal)</v>
          </cell>
          <cell r="C155" t="str">
            <v>ML</v>
          </cell>
          <cell r="D155">
            <v>2265.54</v>
          </cell>
          <cell r="E155">
            <v>145.43</v>
          </cell>
          <cell r="F155">
            <v>329477.48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2265.54</v>
          </cell>
          <cell r="O155">
            <v>329477.48</v>
          </cell>
          <cell r="P155">
            <v>1</v>
          </cell>
        </row>
        <row r="156">
          <cell r="A156" t="str">
            <v>05.06.00</v>
          </cell>
          <cell r="B156" t="str">
            <v>Postes delineadores</v>
          </cell>
          <cell r="C156" t="str">
            <v>UND</v>
          </cell>
          <cell r="D156">
            <v>617</v>
          </cell>
          <cell r="E156">
            <v>85.26</v>
          </cell>
          <cell r="F156">
            <v>52605.42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617</v>
          </cell>
          <cell r="O156">
            <v>52605.42</v>
          </cell>
          <cell r="P156">
            <v>1</v>
          </cell>
        </row>
        <row r="157">
          <cell r="A157" t="str">
            <v>05.07.00</v>
          </cell>
          <cell r="B157" t="str">
            <v>Demarcación de pavimento</v>
          </cell>
          <cell r="C157" t="str">
            <v>UND</v>
          </cell>
          <cell r="D157">
            <v>12606.9</v>
          </cell>
          <cell r="E157">
            <v>8.32</v>
          </cell>
          <cell r="F157">
            <v>104889.41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12606.9</v>
          </cell>
          <cell r="O157">
            <v>104889.41</v>
          </cell>
          <cell r="P157">
            <v>1</v>
          </cell>
        </row>
        <row r="158">
          <cell r="A158" t="str">
            <v>06.00.00</v>
          </cell>
          <cell r="B158" t="str">
            <v>MEDIO AMBIENTE</v>
          </cell>
          <cell r="F158">
            <v>876765.70000000007</v>
          </cell>
          <cell r="H158">
            <v>608509.04</v>
          </cell>
          <cell r="J158">
            <v>121236.87</v>
          </cell>
          <cell r="L158">
            <v>729745.92000000004</v>
          </cell>
          <cell r="M158">
            <v>0.83231577147691793</v>
          </cell>
          <cell r="O158">
            <v>147019.78000000006</v>
          </cell>
          <cell r="P158">
            <v>0.1676842285230821</v>
          </cell>
        </row>
        <row r="159">
          <cell r="A159" t="str">
            <v>06.01.00</v>
          </cell>
          <cell r="B159" t="str">
            <v>Acondicionamiento de depositos de materiales de material excedente</v>
          </cell>
          <cell r="C159" t="str">
            <v>M3</v>
          </cell>
          <cell r="D159">
            <v>1097834.8700000001</v>
          </cell>
          <cell r="E159">
            <v>0.74</v>
          </cell>
          <cell r="F159">
            <v>812397.8</v>
          </cell>
          <cell r="G159">
            <v>822309.52</v>
          </cell>
          <cell r="H159">
            <v>608509.04</v>
          </cell>
          <cell r="I159">
            <v>162105.15</v>
          </cell>
          <cell r="J159">
            <v>119957.81</v>
          </cell>
          <cell r="K159">
            <v>984414.67</v>
          </cell>
          <cell r="L159">
            <v>728466.86</v>
          </cell>
          <cell r="M159">
            <v>0.89668738640109558</v>
          </cell>
          <cell r="N159">
            <v>113420.20000000007</v>
          </cell>
          <cell r="O159">
            <v>83930.940000000061</v>
          </cell>
          <cell r="P159">
            <v>0.10331261359890445</v>
          </cell>
        </row>
        <row r="160">
          <cell r="A160" t="str">
            <v>06.02.00</v>
          </cell>
          <cell r="B160" t="str">
            <v>Restauración de canteras</v>
          </cell>
          <cell r="C160" t="str">
            <v>M2</v>
          </cell>
          <cell r="D160">
            <v>49446.67</v>
          </cell>
          <cell r="E160">
            <v>0.46</v>
          </cell>
          <cell r="F160">
            <v>22745.47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49446.67</v>
          </cell>
          <cell r="O160">
            <v>22745.47</v>
          </cell>
          <cell r="P160">
            <v>1</v>
          </cell>
        </row>
        <row r="161">
          <cell r="A161" t="str">
            <v>06.03.00</v>
          </cell>
          <cell r="B161" t="str">
            <v>Revegetalización</v>
          </cell>
          <cell r="C161" t="str">
            <v>HA</v>
          </cell>
          <cell r="D161">
            <v>23.39</v>
          </cell>
          <cell r="E161">
            <v>1152.31</v>
          </cell>
          <cell r="F161">
            <v>26952.53</v>
          </cell>
          <cell r="G161">
            <v>0</v>
          </cell>
          <cell r="H161">
            <v>0</v>
          </cell>
          <cell r="I161">
            <v>1.1100000000000001</v>
          </cell>
          <cell r="J161">
            <v>1279.06</v>
          </cell>
          <cell r="K161">
            <v>1.1100000000000001</v>
          </cell>
          <cell r="L161">
            <v>1279.06</v>
          </cell>
          <cell r="N161">
            <v>22.28</v>
          </cell>
          <cell r="O161">
            <v>25673.469999999998</v>
          </cell>
          <cell r="P161">
            <v>0.95254397268085778</v>
          </cell>
        </row>
        <row r="162">
          <cell r="A162" t="str">
            <v>06.04.00</v>
          </cell>
          <cell r="B162" t="str">
            <v>Restauración de área afecatda por campamento</v>
          </cell>
          <cell r="C162" t="str">
            <v>M2</v>
          </cell>
          <cell r="D162">
            <v>4720</v>
          </cell>
          <cell r="E162">
            <v>2</v>
          </cell>
          <cell r="F162">
            <v>9440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4720</v>
          </cell>
          <cell r="O162">
            <v>9440</v>
          </cell>
          <cell r="P162">
            <v>1</v>
          </cell>
        </row>
        <row r="163">
          <cell r="A163" t="str">
            <v>06.05.00</v>
          </cell>
          <cell r="B163" t="str">
            <v>Restauración de área afectada por planta de asfalto y chancadora</v>
          </cell>
          <cell r="C163" t="str">
            <v>M2</v>
          </cell>
          <cell r="D163">
            <v>1225</v>
          </cell>
          <cell r="E163">
            <v>1.71</v>
          </cell>
          <cell r="F163">
            <v>2094.75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1225</v>
          </cell>
          <cell r="O163">
            <v>2094.75</v>
          </cell>
          <cell r="P163">
            <v>1</v>
          </cell>
        </row>
        <row r="164">
          <cell r="A164" t="str">
            <v>06.06.00</v>
          </cell>
          <cell r="B164" t="str">
            <v>Restauración de área afectada por patio de máquinas</v>
          </cell>
          <cell r="C164" t="str">
            <v>M2</v>
          </cell>
          <cell r="D164">
            <v>600</v>
          </cell>
          <cell r="E164">
            <v>2.2200000000000002</v>
          </cell>
          <cell r="F164">
            <v>1332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600</v>
          </cell>
          <cell r="O164">
            <v>1332</v>
          </cell>
          <cell r="P164">
            <v>1</v>
          </cell>
        </row>
        <row r="165">
          <cell r="A165" t="str">
            <v>06.07.00</v>
          </cell>
          <cell r="B165" t="str">
            <v>sellado de letrinas</v>
          </cell>
          <cell r="C165" t="str">
            <v>UND</v>
          </cell>
          <cell r="D165">
            <v>5</v>
          </cell>
          <cell r="E165">
            <v>360.63</v>
          </cell>
          <cell r="F165">
            <v>1803.15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N165">
            <v>5</v>
          </cell>
          <cell r="O165">
            <v>1803.15</v>
          </cell>
          <cell r="P165">
            <v>1</v>
          </cell>
        </row>
        <row r="166">
          <cell r="A166" t="str">
            <v>07.00.00</v>
          </cell>
          <cell r="B166" t="str">
            <v>TRANSPORTES</v>
          </cell>
          <cell r="F166">
            <v>11714699.33</v>
          </cell>
          <cell r="H166">
            <v>4903569.1399999997</v>
          </cell>
          <cell r="J166">
            <v>837404.3600000001</v>
          </cell>
          <cell r="L166">
            <v>5740973.5000000009</v>
          </cell>
          <cell r="M166">
            <v>0.49006580009254075</v>
          </cell>
          <cell r="O166">
            <v>5973725.8300000001</v>
          </cell>
          <cell r="P166">
            <v>0.50993419990745936</v>
          </cell>
        </row>
        <row r="167">
          <cell r="A167" t="str">
            <v>07.01.00</v>
          </cell>
          <cell r="B167" t="str">
            <v>Transporte de materiales granulares para D&lt;= 1.00 km</v>
          </cell>
          <cell r="C167" t="str">
            <v>M3K</v>
          </cell>
          <cell r="D167">
            <v>219051.26</v>
          </cell>
          <cell r="E167">
            <v>4.3499999999999996</v>
          </cell>
          <cell r="F167">
            <v>952872.98</v>
          </cell>
          <cell r="G167">
            <v>14146.979999999998</v>
          </cell>
          <cell r="H167">
            <v>61539.360000000001</v>
          </cell>
          <cell r="I167">
            <v>9061.33</v>
          </cell>
          <cell r="J167">
            <v>39416.79</v>
          </cell>
          <cell r="K167">
            <v>23208.309999999998</v>
          </cell>
          <cell r="L167">
            <v>100956.15</v>
          </cell>
          <cell r="M167">
            <v>0.10594922105987306</v>
          </cell>
          <cell r="N167">
            <v>195842.95</v>
          </cell>
          <cell r="O167">
            <v>851916.83</v>
          </cell>
          <cell r="P167">
            <v>0.89405077894012697</v>
          </cell>
        </row>
        <row r="168">
          <cell r="A168" t="str">
            <v>07.02.00</v>
          </cell>
          <cell r="B168" t="str">
            <v>Transporte de materiales granulares para D&gt; 1.00 km</v>
          </cell>
          <cell r="C168" t="str">
            <v>M3K</v>
          </cell>
          <cell r="D168">
            <v>3575838.21</v>
          </cell>
          <cell r="E168">
            <v>0.91</v>
          </cell>
          <cell r="F168">
            <v>3254012.77</v>
          </cell>
          <cell r="G168">
            <v>24487.399999999998</v>
          </cell>
          <cell r="H168">
            <v>22283.53</v>
          </cell>
          <cell r="I168">
            <v>28358.27</v>
          </cell>
          <cell r="J168">
            <v>25806.03</v>
          </cell>
          <cell r="K168">
            <v>52845.67</v>
          </cell>
          <cell r="L168">
            <v>48089.56</v>
          </cell>
          <cell r="M168">
            <v>1.4778540650902238E-2</v>
          </cell>
          <cell r="N168">
            <v>3522992.54</v>
          </cell>
          <cell r="O168">
            <v>3205923.21</v>
          </cell>
          <cell r="P168">
            <v>0.98522145934909777</v>
          </cell>
        </row>
        <row r="169">
          <cell r="A169" t="str">
            <v>07.03.00</v>
          </cell>
          <cell r="B169" t="str">
            <v>Transporte de escombros para D&lt;= 1.00 km</v>
          </cell>
          <cell r="C169" t="str">
            <v>M3K</v>
          </cell>
          <cell r="D169">
            <v>1121706.92</v>
          </cell>
          <cell r="E169">
            <v>4.3499999999999996</v>
          </cell>
          <cell r="F169">
            <v>4879425.0999999996</v>
          </cell>
          <cell r="G169">
            <v>715883.38000000012</v>
          </cell>
          <cell r="H169">
            <v>3114092.7</v>
          </cell>
          <cell r="I169">
            <v>111561.48</v>
          </cell>
          <cell r="J169">
            <v>485292.44</v>
          </cell>
          <cell r="K169">
            <v>827444.8600000001</v>
          </cell>
          <cell r="L169">
            <v>3599385.14</v>
          </cell>
          <cell r="M169">
            <v>0.73766582460708341</v>
          </cell>
          <cell r="N169">
            <v>294262.05999999982</v>
          </cell>
          <cell r="O169">
            <v>1280039.9599999995</v>
          </cell>
          <cell r="P169">
            <v>0.26233417539291659</v>
          </cell>
        </row>
        <row r="170">
          <cell r="A170" t="str">
            <v>07.04.00</v>
          </cell>
          <cell r="B170" t="str">
            <v>Transporte de escombros para D&gt; 1.00 km</v>
          </cell>
          <cell r="C170" t="str">
            <v>M3K</v>
          </cell>
          <cell r="D170">
            <v>730610.21</v>
          </cell>
          <cell r="E170">
            <v>0.91</v>
          </cell>
          <cell r="F170">
            <v>664855.29</v>
          </cell>
          <cell r="G170">
            <v>730610.21000000008</v>
          </cell>
          <cell r="H170">
            <v>664855.29</v>
          </cell>
          <cell r="I170">
            <v>0</v>
          </cell>
          <cell r="J170">
            <v>0</v>
          </cell>
          <cell r="K170">
            <v>730610.21000000008</v>
          </cell>
          <cell r="L170">
            <v>664855.29</v>
          </cell>
          <cell r="M170">
            <v>1</v>
          </cell>
          <cell r="N170">
            <v>0</v>
          </cell>
          <cell r="O170">
            <v>0</v>
          </cell>
          <cell r="P170">
            <v>0</v>
          </cell>
        </row>
        <row r="171">
          <cell r="A171" t="str">
            <v>07.05.00</v>
          </cell>
          <cell r="B171" t="str">
            <v>Transporte para material de relleno D&lt;= 1.00 km.</v>
          </cell>
          <cell r="C171" t="str">
            <v>M3K</v>
          </cell>
          <cell r="D171">
            <v>204157.53</v>
          </cell>
          <cell r="E171">
            <v>4.3499999999999996</v>
          </cell>
          <cell r="F171">
            <v>888085.26</v>
          </cell>
          <cell r="G171">
            <v>160259.57675000001</v>
          </cell>
          <cell r="H171">
            <v>697129.16</v>
          </cell>
          <cell r="I171">
            <v>19797.02</v>
          </cell>
          <cell r="J171">
            <v>86117.04</v>
          </cell>
          <cell r="K171">
            <v>180056.59675</v>
          </cell>
          <cell r="L171">
            <v>783246.2</v>
          </cell>
          <cell r="N171">
            <v>24100.933250000002</v>
          </cell>
          <cell r="O171">
            <v>104839.06000000006</v>
          </cell>
          <cell r="P171">
            <v>0.11805067004490093</v>
          </cell>
        </row>
        <row r="172">
          <cell r="A172" t="str">
            <v>07.06.00</v>
          </cell>
          <cell r="B172" t="str">
            <v>Transporte para material de relleno D &gt;1.00 km.</v>
          </cell>
          <cell r="C172" t="str">
            <v>M3K</v>
          </cell>
          <cell r="D172">
            <v>1181810.9099999999</v>
          </cell>
          <cell r="E172">
            <v>0.91</v>
          </cell>
          <cell r="F172">
            <v>1075447.93</v>
          </cell>
          <cell r="G172">
            <v>377658.3544500001</v>
          </cell>
          <cell r="H172">
            <v>343669.1</v>
          </cell>
          <cell r="I172">
            <v>220628.64</v>
          </cell>
          <cell r="J172">
            <v>200772.06</v>
          </cell>
          <cell r="K172">
            <v>598286.99445000011</v>
          </cell>
          <cell r="L172">
            <v>544441.16</v>
          </cell>
          <cell r="M172">
            <v>0.50624595093134828</v>
          </cell>
          <cell r="N172">
            <v>583523.9155499998</v>
          </cell>
          <cell r="O172">
            <v>531006.7699999999</v>
          </cell>
          <cell r="P172">
            <v>0.49375404906865172</v>
          </cell>
        </row>
        <row r="173">
          <cell r="A173" t="str">
            <v>08.00.00</v>
          </cell>
          <cell r="B173" t="str">
            <v>VARIOS</v>
          </cell>
          <cell r="F173">
            <v>614236.24</v>
          </cell>
          <cell r="H173">
            <v>306503.88</v>
          </cell>
          <cell r="J173">
            <v>23955.21</v>
          </cell>
          <cell r="L173">
            <v>330459.09999999998</v>
          </cell>
          <cell r="M173">
            <v>0.53800000468874964</v>
          </cell>
          <cell r="O173">
            <v>283777.14</v>
          </cell>
          <cell r="P173">
            <v>0.4619999953112503</v>
          </cell>
        </row>
        <row r="174">
          <cell r="A174" t="str">
            <v>08.01.00</v>
          </cell>
          <cell r="B174" t="str">
            <v>Mantenimiento de transito temporal y seguridad vial</v>
          </cell>
          <cell r="C174" t="str">
            <v>Glb</v>
          </cell>
          <cell r="D174">
            <v>1</v>
          </cell>
          <cell r="E174">
            <v>614236.24</v>
          </cell>
          <cell r="F174">
            <v>614236.24</v>
          </cell>
          <cell r="G174">
            <v>0.49900000000000005</v>
          </cell>
          <cell r="H174">
            <v>306503.88</v>
          </cell>
          <cell r="I174">
            <v>3.9E-2</v>
          </cell>
          <cell r="J174">
            <v>23955.21</v>
          </cell>
          <cell r="K174">
            <v>0.53800000000000003</v>
          </cell>
          <cell r="L174">
            <v>330459.09999999998</v>
          </cell>
          <cell r="M174">
            <v>0.53800000468874964</v>
          </cell>
          <cell r="N174">
            <v>0.46199999999999997</v>
          </cell>
          <cell r="O174">
            <v>283777.14</v>
          </cell>
          <cell r="P174">
            <v>0.4619999953112503</v>
          </cell>
        </row>
      </sheetData>
      <sheetData sheetId="18"/>
      <sheetData sheetId="1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DATOS GRLES"/>
      <sheetName val="VAC19_03"/>
      <sheetName val="VAC19_19"/>
      <sheetName val="VAC19_21"/>
      <sheetName val="ADEL-MAT"/>
      <sheetName val="RES-VAL"/>
      <sheetName val="PLANILLA-MET"/>
      <sheetName val="PART. ESPECIF."/>
      <sheetName val="AVAN GENERIC"/>
      <sheetName val="MANTENIM."/>
      <sheetName val="IMATA-1"/>
      <sheetName val="IMATA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Resumo"/>
      <sheetName val="A"/>
      <sheetName val="Contratos_Exercicio"/>
      <sheetName val="Labores"/>
      <sheetName val="Painel de Controle"/>
      <sheetName val="Deduccion Reaju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Mov. Tierras x Km"/>
      <sheetName val="Mov. Tierras"/>
      <sheetName val="Accesos"/>
    </sheetNames>
    <sheetDataSet>
      <sheetData sheetId="0" refreshError="1"/>
      <sheetData sheetId="1" refreshError="1"/>
      <sheetData sheetId="2">
        <row r="13">
          <cell r="B13">
            <v>8890</v>
          </cell>
        </row>
        <row r="14">
          <cell r="C14">
            <v>10</v>
          </cell>
          <cell r="G14">
            <v>141.19999999999999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N14">
            <v>35.65</v>
          </cell>
          <cell r="P14">
            <v>0</v>
          </cell>
        </row>
        <row r="15">
          <cell r="C15">
            <v>10</v>
          </cell>
          <cell r="G15">
            <v>612.04999999999995</v>
          </cell>
          <cell r="H15">
            <v>0</v>
          </cell>
          <cell r="I15">
            <v>0</v>
          </cell>
          <cell r="J15">
            <v>0</v>
          </cell>
          <cell r="K15">
            <v>0.6</v>
          </cell>
          <cell r="N15">
            <v>138.4</v>
          </cell>
          <cell r="P15">
            <v>0</v>
          </cell>
        </row>
        <row r="16">
          <cell r="C16">
            <v>10</v>
          </cell>
          <cell r="G16">
            <v>1001.1500000000001</v>
          </cell>
          <cell r="H16">
            <v>0</v>
          </cell>
          <cell r="I16">
            <v>0</v>
          </cell>
          <cell r="J16">
            <v>0</v>
          </cell>
          <cell r="K16">
            <v>0.6</v>
          </cell>
          <cell r="N16">
            <v>131.75</v>
          </cell>
          <cell r="P16">
            <v>0</v>
          </cell>
        </row>
        <row r="17">
          <cell r="C17">
            <v>10</v>
          </cell>
          <cell r="G17">
            <v>935.85000000000014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N17">
            <v>117.3</v>
          </cell>
          <cell r="P17">
            <v>0</v>
          </cell>
        </row>
        <row r="18">
          <cell r="C18">
            <v>10</v>
          </cell>
          <cell r="G18">
            <v>739.35</v>
          </cell>
          <cell r="H18">
            <v>0</v>
          </cell>
          <cell r="I18">
            <v>0</v>
          </cell>
          <cell r="J18">
            <v>0</v>
          </cell>
          <cell r="K18">
            <v>2.9499999999999997</v>
          </cell>
          <cell r="N18">
            <v>98.95</v>
          </cell>
          <cell r="P18">
            <v>0</v>
          </cell>
        </row>
        <row r="19">
          <cell r="C19">
            <v>10</v>
          </cell>
          <cell r="G19">
            <v>638.40000000000009</v>
          </cell>
          <cell r="H19">
            <v>0</v>
          </cell>
          <cell r="I19">
            <v>0</v>
          </cell>
          <cell r="J19">
            <v>0</v>
          </cell>
          <cell r="K19">
            <v>11.7</v>
          </cell>
          <cell r="N19">
            <v>84.1</v>
          </cell>
          <cell r="P19">
            <v>0</v>
          </cell>
        </row>
        <row r="20">
          <cell r="C20">
            <v>10</v>
          </cell>
          <cell r="G20">
            <v>576.59999999999991</v>
          </cell>
          <cell r="H20">
            <v>0</v>
          </cell>
          <cell r="I20">
            <v>0</v>
          </cell>
          <cell r="J20">
            <v>0</v>
          </cell>
          <cell r="K20">
            <v>21.7</v>
          </cell>
          <cell r="N20">
            <v>68.45</v>
          </cell>
          <cell r="P20">
            <v>0</v>
          </cell>
        </row>
        <row r="21">
          <cell r="C21">
            <v>10</v>
          </cell>
          <cell r="G21">
            <v>501.34999999999997</v>
          </cell>
          <cell r="H21">
            <v>0</v>
          </cell>
          <cell r="I21">
            <v>0</v>
          </cell>
          <cell r="J21">
            <v>0</v>
          </cell>
          <cell r="K21">
            <v>27.349999999999998</v>
          </cell>
          <cell r="N21">
            <v>54.25</v>
          </cell>
          <cell r="P21">
            <v>0</v>
          </cell>
        </row>
        <row r="22">
          <cell r="C22">
            <v>10</v>
          </cell>
          <cell r="G22">
            <v>401.34999999999997</v>
          </cell>
          <cell r="H22">
            <v>0</v>
          </cell>
          <cell r="I22">
            <v>0</v>
          </cell>
          <cell r="J22">
            <v>0</v>
          </cell>
          <cell r="K22">
            <v>24.5</v>
          </cell>
          <cell r="N22">
            <v>42.25</v>
          </cell>
          <cell r="P22">
            <v>0</v>
          </cell>
        </row>
        <row r="23">
          <cell r="C23">
            <v>10</v>
          </cell>
          <cell r="G23">
            <v>354.5</v>
          </cell>
          <cell r="H23">
            <v>0</v>
          </cell>
          <cell r="I23">
            <v>0</v>
          </cell>
          <cell r="J23">
            <v>0</v>
          </cell>
          <cell r="K23">
            <v>14.299999999999999</v>
          </cell>
          <cell r="N23">
            <v>37.35</v>
          </cell>
          <cell r="P23">
            <v>0</v>
          </cell>
        </row>
        <row r="24">
          <cell r="C24">
            <v>10</v>
          </cell>
          <cell r="G24">
            <v>434.65000000000003</v>
          </cell>
          <cell r="H24">
            <v>0</v>
          </cell>
          <cell r="I24">
            <v>0</v>
          </cell>
          <cell r="J24">
            <v>0</v>
          </cell>
          <cell r="K24">
            <v>4.45</v>
          </cell>
          <cell r="N24">
            <v>66.099999999999994</v>
          </cell>
          <cell r="P24">
            <v>0</v>
          </cell>
        </row>
        <row r="25">
          <cell r="C25">
            <v>10</v>
          </cell>
          <cell r="G25">
            <v>707.2</v>
          </cell>
          <cell r="H25">
            <v>0</v>
          </cell>
          <cell r="I25">
            <v>0</v>
          </cell>
          <cell r="J25">
            <v>0</v>
          </cell>
          <cell r="K25">
            <v>0.25</v>
          </cell>
          <cell r="N25">
            <v>98.25</v>
          </cell>
          <cell r="P25">
            <v>0</v>
          </cell>
        </row>
        <row r="26">
          <cell r="C26">
            <v>10</v>
          </cell>
          <cell r="G26">
            <v>885.34999999999991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N26">
            <v>102.05</v>
          </cell>
          <cell r="P26">
            <v>0</v>
          </cell>
        </row>
        <row r="27">
          <cell r="C27">
            <v>10</v>
          </cell>
          <cell r="G27">
            <v>817.05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N27">
            <v>100.25</v>
          </cell>
          <cell r="P27">
            <v>0</v>
          </cell>
        </row>
        <row r="28">
          <cell r="C28">
            <v>10</v>
          </cell>
          <cell r="G28">
            <v>727.8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N28">
            <v>99.5</v>
          </cell>
          <cell r="P28">
            <v>0</v>
          </cell>
        </row>
        <row r="29">
          <cell r="C29">
            <v>10</v>
          </cell>
          <cell r="G29">
            <v>846.9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N29">
            <v>101.25</v>
          </cell>
          <cell r="P29">
            <v>0</v>
          </cell>
        </row>
        <row r="30">
          <cell r="C30">
            <v>10</v>
          </cell>
          <cell r="G30">
            <v>1073.5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N30">
            <v>101.55</v>
          </cell>
          <cell r="P30">
            <v>0</v>
          </cell>
        </row>
        <row r="31">
          <cell r="C31">
            <v>10</v>
          </cell>
          <cell r="G31">
            <v>1028.75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N31">
            <v>101.5</v>
          </cell>
          <cell r="P31">
            <v>0</v>
          </cell>
        </row>
        <row r="32">
          <cell r="C32">
            <v>10</v>
          </cell>
          <cell r="G32">
            <v>848.35000000000014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N32">
            <v>101.5</v>
          </cell>
          <cell r="P32">
            <v>0</v>
          </cell>
        </row>
        <row r="33">
          <cell r="C33">
            <v>10</v>
          </cell>
          <cell r="G33">
            <v>669.80000000000007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N33">
            <v>99.6</v>
          </cell>
          <cell r="P33">
            <v>0</v>
          </cell>
        </row>
        <row r="34">
          <cell r="C34">
            <v>10</v>
          </cell>
          <cell r="G34">
            <v>552.79999999999995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N34">
            <v>97.6</v>
          </cell>
          <cell r="P34">
            <v>0</v>
          </cell>
        </row>
        <row r="35">
          <cell r="C35">
            <v>10</v>
          </cell>
          <cell r="G35">
            <v>522.15000000000009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N35">
            <v>106.6</v>
          </cell>
          <cell r="P35">
            <v>0</v>
          </cell>
        </row>
        <row r="36">
          <cell r="C36">
            <v>10</v>
          </cell>
          <cell r="G36">
            <v>487.84999999999997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N36">
            <v>119.65</v>
          </cell>
          <cell r="P36">
            <v>0</v>
          </cell>
        </row>
        <row r="37">
          <cell r="C37">
            <v>10</v>
          </cell>
          <cell r="G37">
            <v>433.6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123.6</v>
          </cell>
          <cell r="P37">
            <v>0</v>
          </cell>
        </row>
        <row r="38">
          <cell r="C38">
            <v>10</v>
          </cell>
          <cell r="G38">
            <v>378.2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N38">
            <v>123.6</v>
          </cell>
          <cell r="P38">
            <v>0</v>
          </cell>
        </row>
        <row r="39">
          <cell r="C39">
            <v>10</v>
          </cell>
          <cell r="G39">
            <v>331.44999999999993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123.6</v>
          </cell>
          <cell r="P39">
            <v>0</v>
          </cell>
        </row>
        <row r="40">
          <cell r="C40">
            <v>10</v>
          </cell>
          <cell r="G40">
            <v>271.70000000000005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123.6</v>
          </cell>
          <cell r="P40">
            <v>0</v>
          </cell>
        </row>
        <row r="41">
          <cell r="C41">
            <v>10</v>
          </cell>
          <cell r="G41">
            <v>195.04999999999998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123.6</v>
          </cell>
          <cell r="P41">
            <v>0</v>
          </cell>
        </row>
        <row r="42">
          <cell r="C42">
            <v>10</v>
          </cell>
          <cell r="G42">
            <v>123.44999999999999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121.05</v>
          </cell>
          <cell r="P42">
            <v>0</v>
          </cell>
        </row>
        <row r="43">
          <cell r="C43">
            <v>10</v>
          </cell>
          <cell r="G43">
            <v>110.04999999999998</v>
          </cell>
          <cell r="H43">
            <v>0</v>
          </cell>
          <cell r="I43">
            <v>0</v>
          </cell>
          <cell r="J43">
            <v>0</v>
          </cell>
          <cell r="K43">
            <v>1.7000000000000002</v>
          </cell>
          <cell r="N43">
            <v>92.9</v>
          </cell>
          <cell r="P43">
            <v>0</v>
          </cell>
        </row>
        <row r="44">
          <cell r="C44">
            <v>10</v>
          </cell>
          <cell r="G44">
            <v>115.19999999999999</v>
          </cell>
          <cell r="H44">
            <v>0</v>
          </cell>
          <cell r="I44">
            <v>0</v>
          </cell>
          <cell r="J44">
            <v>0</v>
          </cell>
          <cell r="K44">
            <v>2.7</v>
          </cell>
          <cell r="N44">
            <v>76.650000000000006</v>
          </cell>
          <cell r="P44">
            <v>0</v>
          </cell>
        </row>
        <row r="45">
          <cell r="C45">
            <v>10</v>
          </cell>
          <cell r="G45">
            <v>108</v>
          </cell>
          <cell r="H45">
            <v>0</v>
          </cell>
          <cell r="I45">
            <v>0</v>
          </cell>
          <cell r="J45">
            <v>0</v>
          </cell>
          <cell r="K45">
            <v>1.1000000000000001</v>
          </cell>
          <cell r="N45">
            <v>88.5</v>
          </cell>
          <cell r="P45">
            <v>0</v>
          </cell>
        </row>
        <row r="46">
          <cell r="C46">
            <v>10</v>
          </cell>
          <cell r="G46">
            <v>102.85</v>
          </cell>
          <cell r="H46">
            <v>0</v>
          </cell>
          <cell r="I46">
            <v>0</v>
          </cell>
          <cell r="J46">
            <v>0</v>
          </cell>
          <cell r="K46">
            <v>0.1</v>
          </cell>
          <cell r="N46">
            <v>93.75</v>
          </cell>
          <cell r="P46">
            <v>0</v>
          </cell>
        </row>
        <row r="47">
          <cell r="C47">
            <v>10</v>
          </cell>
          <cell r="G47">
            <v>90.649999999999991</v>
          </cell>
          <cell r="H47">
            <v>0</v>
          </cell>
          <cell r="I47">
            <v>0</v>
          </cell>
          <cell r="J47">
            <v>0</v>
          </cell>
          <cell r="K47">
            <v>0.2</v>
          </cell>
          <cell r="N47">
            <v>95.2</v>
          </cell>
          <cell r="P47">
            <v>0</v>
          </cell>
        </row>
        <row r="48">
          <cell r="C48">
            <v>10</v>
          </cell>
          <cell r="G48">
            <v>83.25</v>
          </cell>
          <cell r="H48">
            <v>0</v>
          </cell>
          <cell r="I48">
            <v>0</v>
          </cell>
          <cell r="J48">
            <v>0</v>
          </cell>
          <cell r="K48">
            <v>0.44999999999999996</v>
          </cell>
          <cell r="N48">
            <v>93.9</v>
          </cell>
          <cell r="P48">
            <v>0</v>
          </cell>
        </row>
        <row r="49">
          <cell r="C49">
            <v>10</v>
          </cell>
          <cell r="G49">
            <v>82.699999999999989</v>
          </cell>
          <cell r="H49">
            <v>0</v>
          </cell>
          <cell r="I49">
            <v>0</v>
          </cell>
          <cell r="J49">
            <v>0</v>
          </cell>
          <cell r="K49">
            <v>0.60000000000000009</v>
          </cell>
          <cell r="N49">
            <v>93.35</v>
          </cell>
          <cell r="P49">
            <v>0</v>
          </cell>
        </row>
        <row r="50">
          <cell r="C50">
            <v>10</v>
          </cell>
          <cell r="G50">
            <v>64.599999999999994</v>
          </cell>
          <cell r="H50">
            <v>0</v>
          </cell>
          <cell r="I50">
            <v>0</v>
          </cell>
          <cell r="J50">
            <v>0</v>
          </cell>
          <cell r="K50">
            <v>1.25</v>
          </cell>
          <cell r="N50">
            <v>87.6</v>
          </cell>
          <cell r="P50">
            <v>0</v>
          </cell>
        </row>
        <row r="51">
          <cell r="C51">
            <v>10</v>
          </cell>
          <cell r="G51">
            <v>47.75</v>
          </cell>
          <cell r="H51">
            <v>0</v>
          </cell>
          <cell r="I51">
            <v>0</v>
          </cell>
          <cell r="J51">
            <v>0</v>
          </cell>
          <cell r="K51">
            <v>2.5</v>
          </cell>
          <cell r="N51">
            <v>81.900000000000006</v>
          </cell>
          <cell r="P51">
            <v>0</v>
          </cell>
        </row>
        <row r="52">
          <cell r="C52">
            <v>10</v>
          </cell>
          <cell r="G52">
            <v>45.9</v>
          </cell>
          <cell r="H52">
            <v>0</v>
          </cell>
          <cell r="I52">
            <v>0</v>
          </cell>
          <cell r="J52">
            <v>0</v>
          </cell>
          <cell r="K52">
            <v>3.25</v>
          </cell>
          <cell r="N52">
            <v>80.2</v>
          </cell>
          <cell r="P52">
            <v>0</v>
          </cell>
        </row>
        <row r="53">
          <cell r="C53">
            <v>10</v>
          </cell>
          <cell r="G53">
            <v>38.549999999999997</v>
          </cell>
          <cell r="H53">
            <v>0</v>
          </cell>
          <cell r="I53">
            <v>0</v>
          </cell>
          <cell r="J53">
            <v>0</v>
          </cell>
          <cell r="K53">
            <v>3.55</v>
          </cell>
          <cell r="N53">
            <v>77.7</v>
          </cell>
          <cell r="P53">
            <v>0</v>
          </cell>
        </row>
        <row r="54">
          <cell r="C54">
            <v>10</v>
          </cell>
          <cell r="G54">
            <v>35.9</v>
          </cell>
          <cell r="H54">
            <v>0</v>
          </cell>
          <cell r="I54">
            <v>0</v>
          </cell>
          <cell r="J54">
            <v>0</v>
          </cell>
          <cell r="K54">
            <v>4.0500000000000007</v>
          </cell>
          <cell r="N54">
            <v>76.150000000000006</v>
          </cell>
          <cell r="P54">
            <v>0</v>
          </cell>
        </row>
        <row r="55">
          <cell r="C55">
            <v>10</v>
          </cell>
          <cell r="G55">
            <v>45.949999999999996</v>
          </cell>
          <cell r="H55">
            <v>0</v>
          </cell>
          <cell r="I55">
            <v>0</v>
          </cell>
          <cell r="J55">
            <v>0</v>
          </cell>
          <cell r="K55">
            <v>3.15</v>
          </cell>
          <cell r="N55">
            <v>76.599999999999994</v>
          </cell>
          <cell r="P55">
            <v>0</v>
          </cell>
        </row>
        <row r="56">
          <cell r="C56">
            <v>10</v>
          </cell>
          <cell r="G56">
            <v>56.849999999999994</v>
          </cell>
          <cell r="H56">
            <v>0</v>
          </cell>
          <cell r="I56">
            <v>0</v>
          </cell>
          <cell r="J56">
            <v>0</v>
          </cell>
          <cell r="K56">
            <v>1.1500000000000001</v>
          </cell>
          <cell r="N56">
            <v>80.7</v>
          </cell>
          <cell r="P56">
            <v>0</v>
          </cell>
        </row>
        <row r="57">
          <cell r="C57">
            <v>10</v>
          </cell>
          <cell r="G57">
            <v>62.599999999999994</v>
          </cell>
          <cell r="H57">
            <v>0</v>
          </cell>
          <cell r="I57">
            <v>0</v>
          </cell>
          <cell r="J57">
            <v>0</v>
          </cell>
          <cell r="K57">
            <v>0.25</v>
          </cell>
          <cell r="N57">
            <v>88.35</v>
          </cell>
          <cell r="P57">
            <v>0</v>
          </cell>
        </row>
        <row r="58">
          <cell r="C58">
            <v>10</v>
          </cell>
          <cell r="G58">
            <v>54.25</v>
          </cell>
          <cell r="H58">
            <v>0</v>
          </cell>
          <cell r="I58">
            <v>0</v>
          </cell>
          <cell r="J58">
            <v>0</v>
          </cell>
          <cell r="K58">
            <v>0.84999999999999987</v>
          </cell>
          <cell r="N58">
            <v>87.55</v>
          </cell>
          <cell r="P58">
            <v>0</v>
          </cell>
        </row>
        <row r="59">
          <cell r="C59">
            <v>10</v>
          </cell>
          <cell r="G59">
            <v>28.599999999999998</v>
          </cell>
          <cell r="H59">
            <v>0</v>
          </cell>
          <cell r="I59">
            <v>0</v>
          </cell>
          <cell r="J59">
            <v>0</v>
          </cell>
          <cell r="K59">
            <v>3.5500000000000003</v>
          </cell>
          <cell r="N59">
            <v>77.900000000000006</v>
          </cell>
          <cell r="P59">
            <v>0</v>
          </cell>
        </row>
        <row r="60">
          <cell r="C60">
            <v>10</v>
          </cell>
          <cell r="G60">
            <v>10.750000000000002</v>
          </cell>
          <cell r="H60">
            <v>0</v>
          </cell>
          <cell r="I60">
            <v>0</v>
          </cell>
          <cell r="J60">
            <v>0</v>
          </cell>
          <cell r="K60">
            <v>4.4500000000000011</v>
          </cell>
          <cell r="N60">
            <v>76.150000000000006</v>
          </cell>
          <cell r="P60">
            <v>0</v>
          </cell>
        </row>
        <row r="61">
          <cell r="C61">
            <v>10</v>
          </cell>
          <cell r="G61">
            <v>15.350000000000001</v>
          </cell>
          <cell r="H61">
            <v>0</v>
          </cell>
          <cell r="I61">
            <v>0</v>
          </cell>
          <cell r="J61">
            <v>0</v>
          </cell>
          <cell r="K61">
            <v>2.25</v>
          </cell>
          <cell r="N61">
            <v>81.05</v>
          </cell>
          <cell r="P61">
            <v>0</v>
          </cell>
        </row>
        <row r="62">
          <cell r="C62">
            <v>10</v>
          </cell>
          <cell r="G62">
            <v>69.5</v>
          </cell>
          <cell r="H62">
            <v>0</v>
          </cell>
          <cell r="I62">
            <v>0</v>
          </cell>
          <cell r="J62">
            <v>0</v>
          </cell>
          <cell r="K62">
            <v>0.6</v>
          </cell>
          <cell r="N62">
            <v>93.3</v>
          </cell>
          <cell r="P62">
            <v>0</v>
          </cell>
        </row>
        <row r="63">
          <cell r="C63">
            <v>10</v>
          </cell>
          <cell r="G63">
            <v>158.94999999999999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103.5</v>
          </cell>
          <cell r="P63">
            <v>0</v>
          </cell>
        </row>
        <row r="64">
          <cell r="C64">
            <v>10</v>
          </cell>
          <cell r="G64">
            <v>186.6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N64">
            <v>103.35</v>
          </cell>
          <cell r="P64">
            <v>0</v>
          </cell>
        </row>
        <row r="65">
          <cell r="C65">
            <v>10</v>
          </cell>
          <cell r="G65">
            <v>147.4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N65">
            <v>100.75</v>
          </cell>
          <cell r="P65">
            <v>0</v>
          </cell>
        </row>
        <row r="66">
          <cell r="C66">
            <v>10</v>
          </cell>
          <cell r="G66">
            <v>110.39999999999999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N66">
            <v>97.5</v>
          </cell>
          <cell r="P66">
            <v>0</v>
          </cell>
        </row>
        <row r="67">
          <cell r="C67">
            <v>10</v>
          </cell>
          <cell r="G67">
            <v>89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N67">
            <v>96.05</v>
          </cell>
          <cell r="P67">
            <v>0</v>
          </cell>
        </row>
        <row r="68">
          <cell r="C68">
            <v>10</v>
          </cell>
          <cell r="G68">
            <v>74.55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N68">
            <v>95.4</v>
          </cell>
          <cell r="P68">
            <v>0</v>
          </cell>
        </row>
        <row r="69">
          <cell r="C69">
            <v>10</v>
          </cell>
          <cell r="G69">
            <v>57.65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N69">
            <v>92.55</v>
          </cell>
          <cell r="P69">
            <v>0</v>
          </cell>
        </row>
        <row r="70">
          <cell r="C70">
            <v>10</v>
          </cell>
          <cell r="G70">
            <v>46.899999999999991</v>
          </cell>
          <cell r="H70">
            <v>0</v>
          </cell>
          <cell r="I70">
            <v>0</v>
          </cell>
          <cell r="J70">
            <v>0</v>
          </cell>
          <cell r="K70">
            <v>3.4499999999999997</v>
          </cell>
          <cell r="N70">
            <v>90.45</v>
          </cell>
          <cell r="P70">
            <v>0</v>
          </cell>
        </row>
        <row r="71">
          <cell r="C71">
            <v>10</v>
          </cell>
          <cell r="G71">
            <v>55.600000000000009</v>
          </cell>
          <cell r="H71">
            <v>0</v>
          </cell>
          <cell r="I71">
            <v>0</v>
          </cell>
          <cell r="J71">
            <v>0</v>
          </cell>
          <cell r="K71">
            <v>3.4499999999999997</v>
          </cell>
          <cell r="N71">
            <v>92.5</v>
          </cell>
          <cell r="P71">
            <v>0</v>
          </cell>
        </row>
        <row r="72">
          <cell r="C72">
            <v>10</v>
          </cell>
          <cell r="G72">
            <v>96.8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N72">
            <v>96.6</v>
          </cell>
          <cell r="P72">
            <v>0</v>
          </cell>
        </row>
        <row r="73">
          <cell r="C73">
            <v>10</v>
          </cell>
          <cell r="G73">
            <v>150.65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N73">
            <v>99.4</v>
          </cell>
          <cell r="P73">
            <v>0</v>
          </cell>
        </row>
        <row r="74">
          <cell r="C74">
            <v>10</v>
          </cell>
          <cell r="G74">
            <v>175.05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N74">
            <v>99.4</v>
          </cell>
          <cell r="P74">
            <v>0</v>
          </cell>
        </row>
        <row r="75">
          <cell r="C75">
            <v>10</v>
          </cell>
          <cell r="G75">
            <v>184.39999999999998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N75">
            <v>99.4</v>
          </cell>
          <cell r="P75">
            <v>0</v>
          </cell>
        </row>
        <row r="76">
          <cell r="C76">
            <v>10</v>
          </cell>
          <cell r="G76">
            <v>195.75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N76">
            <v>99.4</v>
          </cell>
          <cell r="P76">
            <v>0</v>
          </cell>
        </row>
        <row r="77">
          <cell r="C77">
            <v>10</v>
          </cell>
          <cell r="G77">
            <v>196.5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N77">
            <v>99.4</v>
          </cell>
          <cell r="P77">
            <v>0</v>
          </cell>
        </row>
        <row r="78">
          <cell r="C78">
            <v>10</v>
          </cell>
          <cell r="G78">
            <v>172.5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N78">
            <v>99.4</v>
          </cell>
          <cell r="P78">
            <v>0</v>
          </cell>
        </row>
        <row r="79">
          <cell r="C79">
            <v>10</v>
          </cell>
          <cell r="G79">
            <v>127.54999999999998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N79">
            <v>96.15</v>
          </cell>
          <cell r="P79">
            <v>0</v>
          </cell>
        </row>
        <row r="80">
          <cell r="C80">
            <v>10</v>
          </cell>
          <cell r="G80">
            <v>90</v>
          </cell>
          <cell r="H80">
            <v>0</v>
          </cell>
          <cell r="I80">
            <v>0</v>
          </cell>
          <cell r="J80">
            <v>0</v>
          </cell>
          <cell r="K80">
            <v>0.35000000000000003</v>
          </cell>
          <cell r="N80">
            <v>77.25</v>
          </cell>
          <cell r="P80">
            <v>0</v>
          </cell>
        </row>
        <row r="81">
          <cell r="C81">
            <v>10</v>
          </cell>
          <cell r="G81">
            <v>85.199999999999989</v>
          </cell>
          <cell r="H81">
            <v>0</v>
          </cell>
          <cell r="I81">
            <v>0</v>
          </cell>
          <cell r="J81">
            <v>0</v>
          </cell>
          <cell r="K81">
            <v>0.75000000000000011</v>
          </cell>
          <cell r="N81">
            <v>64.599999999999994</v>
          </cell>
          <cell r="P81">
            <v>0</v>
          </cell>
        </row>
        <row r="82">
          <cell r="C82">
            <v>10</v>
          </cell>
          <cell r="G82">
            <v>124.3</v>
          </cell>
          <cell r="H82">
            <v>0</v>
          </cell>
          <cell r="I82">
            <v>0</v>
          </cell>
          <cell r="J82">
            <v>0</v>
          </cell>
          <cell r="K82">
            <v>0.4</v>
          </cell>
          <cell r="N82">
            <v>81.55</v>
          </cell>
          <cell r="P82">
            <v>0</v>
          </cell>
        </row>
        <row r="83">
          <cell r="C83">
            <v>10</v>
          </cell>
          <cell r="G83">
            <v>180.5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N83">
            <v>97.3</v>
          </cell>
          <cell r="P83">
            <v>0</v>
          </cell>
        </row>
        <row r="84">
          <cell r="C84">
            <v>10</v>
          </cell>
          <cell r="G84">
            <v>205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N84">
            <v>100.9</v>
          </cell>
          <cell r="P84">
            <v>0</v>
          </cell>
        </row>
        <row r="85">
          <cell r="C85">
            <v>10</v>
          </cell>
          <cell r="G85">
            <v>192.7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N85">
            <v>103.1</v>
          </cell>
          <cell r="P85">
            <v>0</v>
          </cell>
        </row>
        <row r="86">
          <cell r="C86">
            <v>10</v>
          </cell>
          <cell r="G86">
            <v>165.95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N86">
            <v>103.5</v>
          </cell>
          <cell r="P86">
            <v>0</v>
          </cell>
        </row>
        <row r="87">
          <cell r="C87">
            <v>10</v>
          </cell>
          <cell r="G87">
            <v>135.39999999999998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N87">
            <v>103.5</v>
          </cell>
          <cell r="P87">
            <v>0</v>
          </cell>
        </row>
        <row r="88">
          <cell r="C88">
            <v>10</v>
          </cell>
          <cell r="G88">
            <v>112.15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N88">
            <v>103.4</v>
          </cell>
          <cell r="P88">
            <v>0</v>
          </cell>
        </row>
        <row r="89">
          <cell r="C89">
            <v>10</v>
          </cell>
          <cell r="G89">
            <v>105.9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N89">
            <v>102</v>
          </cell>
          <cell r="P89">
            <v>0</v>
          </cell>
        </row>
        <row r="90">
          <cell r="C90">
            <v>10</v>
          </cell>
          <cell r="G90">
            <v>123.5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N90">
            <v>102</v>
          </cell>
          <cell r="P90">
            <v>0</v>
          </cell>
        </row>
        <row r="91">
          <cell r="C91">
            <v>10</v>
          </cell>
          <cell r="G91">
            <v>160.30000000000001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N91">
            <v>104.3</v>
          </cell>
          <cell r="P91">
            <v>0</v>
          </cell>
        </row>
        <row r="92">
          <cell r="C92">
            <v>10</v>
          </cell>
          <cell r="G92">
            <v>198.25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N92">
            <v>109.45</v>
          </cell>
          <cell r="P92">
            <v>0</v>
          </cell>
        </row>
        <row r="93">
          <cell r="C93">
            <v>10</v>
          </cell>
          <cell r="G93">
            <v>226.55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N93">
            <v>117.75</v>
          </cell>
          <cell r="P93">
            <v>0</v>
          </cell>
        </row>
        <row r="94">
          <cell r="C94">
            <v>10</v>
          </cell>
          <cell r="G94">
            <v>232.7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N94">
            <v>123.55</v>
          </cell>
          <cell r="P94">
            <v>0</v>
          </cell>
        </row>
        <row r="95">
          <cell r="C95">
            <v>10</v>
          </cell>
          <cell r="G95">
            <v>176.89999999999998</v>
          </cell>
          <cell r="H95">
            <v>0</v>
          </cell>
          <cell r="I95">
            <v>0</v>
          </cell>
          <cell r="J95">
            <v>0</v>
          </cell>
          <cell r="K95">
            <v>1.1500000000000001</v>
          </cell>
          <cell r="N95">
            <v>115.7</v>
          </cell>
          <cell r="P95">
            <v>0</v>
          </cell>
        </row>
        <row r="96">
          <cell r="C96">
            <v>10</v>
          </cell>
          <cell r="G96">
            <v>62.699999999999996</v>
          </cell>
          <cell r="H96">
            <v>0</v>
          </cell>
          <cell r="I96">
            <v>0</v>
          </cell>
          <cell r="J96">
            <v>0</v>
          </cell>
          <cell r="K96">
            <v>14.9</v>
          </cell>
          <cell r="N96">
            <v>26.55</v>
          </cell>
          <cell r="P96">
            <v>0</v>
          </cell>
        </row>
        <row r="97">
          <cell r="C97">
            <v>10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64.850000000000009</v>
          </cell>
          <cell r="N97">
            <v>0</v>
          </cell>
          <cell r="P97">
            <v>0</v>
          </cell>
        </row>
        <row r="98">
          <cell r="C98">
            <v>10</v>
          </cell>
          <cell r="G98">
            <v>1.45</v>
          </cell>
          <cell r="H98">
            <v>0</v>
          </cell>
          <cell r="I98">
            <v>0</v>
          </cell>
          <cell r="J98">
            <v>0</v>
          </cell>
          <cell r="K98">
            <v>88.9</v>
          </cell>
          <cell r="N98">
            <v>1.78</v>
          </cell>
          <cell r="P98">
            <v>0</v>
          </cell>
        </row>
        <row r="99">
          <cell r="C99">
            <v>10</v>
          </cell>
          <cell r="G99">
            <v>68.400000000000006</v>
          </cell>
          <cell r="H99">
            <v>0</v>
          </cell>
          <cell r="I99">
            <v>0</v>
          </cell>
          <cell r="J99">
            <v>0</v>
          </cell>
          <cell r="K99">
            <v>51.449999999999996</v>
          </cell>
          <cell r="N99">
            <v>33.700000000000003</v>
          </cell>
          <cell r="P99">
            <v>0</v>
          </cell>
        </row>
        <row r="100">
          <cell r="C100">
            <v>10</v>
          </cell>
          <cell r="G100">
            <v>138.15</v>
          </cell>
          <cell r="H100">
            <v>0</v>
          </cell>
          <cell r="I100">
            <v>0</v>
          </cell>
          <cell r="J100">
            <v>0</v>
          </cell>
          <cell r="K100">
            <v>26.1</v>
          </cell>
          <cell r="N100">
            <v>64.75</v>
          </cell>
          <cell r="P100">
            <v>0</v>
          </cell>
        </row>
        <row r="101">
          <cell r="C101">
            <v>10</v>
          </cell>
          <cell r="G101">
            <v>111</v>
          </cell>
          <cell r="H101">
            <v>0</v>
          </cell>
          <cell r="I101">
            <v>0</v>
          </cell>
          <cell r="J101">
            <v>0</v>
          </cell>
          <cell r="K101">
            <v>25.8</v>
          </cell>
          <cell r="N101">
            <v>59.65</v>
          </cell>
          <cell r="P101">
            <v>0</v>
          </cell>
        </row>
        <row r="102">
          <cell r="C102">
            <v>10</v>
          </cell>
          <cell r="G102">
            <v>55.649999999999991</v>
          </cell>
          <cell r="H102">
            <v>0</v>
          </cell>
          <cell r="I102">
            <v>0</v>
          </cell>
          <cell r="J102">
            <v>0</v>
          </cell>
          <cell r="K102">
            <v>19.099999999999998</v>
          </cell>
          <cell r="N102">
            <v>35.6</v>
          </cell>
          <cell r="P102">
            <v>0</v>
          </cell>
        </row>
        <row r="103">
          <cell r="C103">
            <v>10</v>
          </cell>
          <cell r="G103">
            <v>24.45</v>
          </cell>
          <cell r="H103">
            <v>0</v>
          </cell>
          <cell r="I103">
            <v>0</v>
          </cell>
          <cell r="J103">
            <v>0</v>
          </cell>
          <cell r="K103">
            <v>6.2</v>
          </cell>
          <cell r="N103">
            <v>49.6</v>
          </cell>
          <cell r="P103">
            <v>0</v>
          </cell>
        </row>
        <row r="104">
          <cell r="C104">
            <v>10</v>
          </cell>
          <cell r="G104">
            <v>24.049999999999997</v>
          </cell>
          <cell r="H104">
            <v>0</v>
          </cell>
          <cell r="I104">
            <v>0</v>
          </cell>
          <cell r="J104">
            <v>0</v>
          </cell>
          <cell r="K104">
            <v>0.49999999999999994</v>
          </cell>
          <cell r="N104">
            <v>86.35</v>
          </cell>
          <cell r="P104">
            <v>0</v>
          </cell>
        </row>
        <row r="105">
          <cell r="C105">
            <v>10</v>
          </cell>
          <cell r="G105">
            <v>50.199999999999996</v>
          </cell>
          <cell r="H105">
            <v>0</v>
          </cell>
          <cell r="I105">
            <v>0</v>
          </cell>
          <cell r="J105">
            <v>0</v>
          </cell>
          <cell r="K105">
            <v>0.05</v>
          </cell>
          <cell r="N105">
            <v>100.4</v>
          </cell>
          <cell r="P105">
            <v>0</v>
          </cell>
        </row>
        <row r="106">
          <cell r="C106">
            <v>10</v>
          </cell>
          <cell r="G106">
            <v>108.4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N106">
            <v>112.4</v>
          </cell>
          <cell r="P106">
            <v>0</v>
          </cell>
        </row>
        <row r="107">
          <cell r="C107">
            <v>10</v>
          </cell>
          <cell r="G107">
            <v>163.84999999999997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N107">
            <v>121.35</v>
          </cell>
          <cell r="P107">
            <v>0</v>
          </cell>
        </row>
        <row r="108">
          <cell r="C108">
            <v>10</v>
          </cell>
          <cell r="G108">
            <v>166.8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N108">
            <v>125.1</v>
          </cell>
          <cell r="P108">
            <v>0</v>
          </cell>
        </row>
        <row r="109">
          <cell r="C109">
            <v>10</v>
          </cell>
          <cell r="G109">
            <v>124.05000000000001</v>
          </cell>
          <cell r="H109">
            <v>0</v>
          </cell>
          <cell r="I109">
            <v>0</v>
          </cell>
          <cell r="J109">
            <v>0</v>
          </cell>
          <cell r="K109">
            <v>0.70000000000000007</v>
          </cell>
          <cell r="N109">
            <v>123.7</v>
          </cell>
          <cell r="P109">
            <v>0</v>
          </cell>
        </row>
        <row r="110">
          <cell r="C110">
            <v>10</v>
          </cell>
          <cell r="G110">
            <v>81.099999999999994</v>
          </cell>
          <cell r="H110">
            <v>0</v>
          </cell>
          <cell r="I110">
            <v>0</v>
          </cell>
          <cell r="J110">
            <v>0</v>
          </cell>
          <cell r="K110">
            <v>10.85</v>
          </cell>
          <cell r="N110">
            <v>106.55</v>
          </cell>
          <cell r="P110">
            <v>0</v>
          </cell>
        </row>
        <row r="111">
          <cell r="C111">
            <v>10</v>
          </cell>
          <cell r="G111">
            <v>69.600000000000009</v>
          </cell>
          <cell r="H111">
            <v>0</v>
          </cell>
          <cell r="I111">
            <v>0</v>
          </cell>
          <cell r="J111">
            <v>0</v>
          </cell>
          <cell r="K111">
            <v>10.149999999999999</v>
          </cell>
          <cell r="N111">
            <v>107.25</v>
          </cell>
          <cell r="P111">
            <v>0</v>
          </cell>
        </row>
        <row r="112">
          <cell r="C112">
            <v>10</v>
          </cell>
          <cell r="G112">
            <v>65.150000000000006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N112">
            <v>121.2</v>
          </cell>
          <cell r="P112">
            <v>0</v>
          </cell>
        </row>
        <row r="113">
          <cell r="C113">
            <v>10</v>
          </cell>
          <cell r="G113">
            <v>60.7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N113">
            <v>122.7</v>
          </cell>
          <cell r="P113">
            <v>0</v>
          </cell>
        </row>
        <row r="114">
          <cell r="C114">
            <v>10</v>
          </cell>
          <cell r="G114">
            <v>122.6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N114">
            <v>125.4</v>
          </cell>
          <cell r="P114">
            <v>0</v>
          </cell>
        </row>
        <row r="115">
          <cell r="C115">
            <v>10</v>
          </cell>
          <cell r="G115">
            <v>197.04999999999998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N115">
            <v>124.05</v>
          </cell>
          <cell r="P115">
            <v>0</v>
          </cell>
        </row>
        <row r="116">
          <cell r="C116">
            <v>10</v>
          </cell>
          <cell r="G116">
            <v>160.69999999999999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N116">
            <v>119.7</v>
          </cell>
          <cell r="P116">
            <v>0</v>
          </cell>
        </row>
        <row r="117">
          <cell r="C117">
            <v>10</v>
          </cell>
          <cell r="G117">
            <v>83.699999999999989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N117">
            <v>112.75</v>
          </cell>
          <cell r="P117">
            <v>0</v>
          </cell>
        </row>
        <row r="118">
          <cell r="C118">
            <v>10</v>
          </cell>
          <cell r="G118">
            <v>46.3</v>
          </cell>
          <cell r="H118">
            <v>0</v>
          </cell>
          <cell r="I118">
            <v>0</v>
          </cell>
          <cell r="J118">
            <v>0</v>
          </cell>
          <cell r="K118">
            <v>0.89999999999999991</v>
          </cell>
          <cell r="N118">
            <v>102.25</v>
          </cell>
          <cell r="P118">
            <v>0</v>
          </cell>
        </row>
        <row r="119">
          <cell r="C119">
            <v>10</v>
          </cell>
          <cell r="G119">
            <v>35.950000000000003</v>
          </cell>
          <cell r="H119">
            <v>0</v>
          </cell>
          <cell r="I119">
            <v>0</v>
          </cell>
          <cell r="J119">
            <v>0</v>
          </cell>
          <cell r="K119">
            <v>1.4000000000000001</v>
          </cell>
          <cell r="N119">
            <v>94.55</v>
          </cell>
          <cell r="P119">
            <v>0</v>
          </cell>
        </row>
        <row r="120">
          <cell r="C120">
            <v>10</v>
          </cell>
          <cell r="G120">
            <v>52.199999999999996</v>
          </cell>
          <cell r="H120">
            <v>0</v>
          </cell>
          <cell r="I120">
            <v>0</v>
          </cell>
          <cell r="J120">
            <v>0</v>
          </cell>
          <cell r="K120">
            <v>0.5</v>
          </cell>
          <cell r="N120">
            <v>97.1</v>
          </cell>
          <cell r="P120">
            <v>0</v>
          </cell>
        </row>
        <row r="121">
          <cell r="C121">
            <v>10</v>
          </cell>
          <cell r="G121">
            <v>82.65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N121">
            <v>102.9</v>
          </cell>
          <cell r="P121">
            <v>0</v>
          </cell>
        </row>
        <row r="122">
          <cell r="C122">
            <v>10</v>
          </cell>
          <cell r="G122">
            <v>103.50000000000001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N122">
            <v>107.75</v>
          </cell>
          <cell r="P122">
            <v>0</v>
          </cell>
        </row>
        <row r="123">
          <cell r="C123">
            <v>10</v>
          </cell>
          <cell r="G123">
            <v>120.19999999999999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N123">
            <v>111.9</v>
          </cell>
          <cell r="P123">
            <v>0</v>
          </cell>
        </row>
        <row r="124">
          <cell r="C124">
            <v>10</v>
          </cell>
          <cell r="G124">
            <v>0</v>
          </cell>
          <cell r="H124">
            <v>0</v>
          </cell>
          <cell r="I124">
            <v>141.55000000000001</v>
          </cell>
          <cell r="J124">
            <v>35.67</v>
          </cell>
          <cell r="K124">
            <v>0</v>
          </cell>
          <cell r="N124">
            <v>112.7</v>
          </cell>
          <cell r="P124">
            <v>0</v>
          </cell>
        </row>
        <row r="125">
          <cell r="C125">
            <v>10</v>
          </cell>
          <cell r="G125">
            <v>0</v>
          </cell>
          <cell r="H125">
            <v>0</v>
          </cell>
          <cell r="I125">
            <v>140</v>
          </cell>
          <cell r="J125">
            <v>71.34</v>
          </cell>
          <cell r="K125">
            <v>0.05</v>
          </cell>
          <cell r="N125">
            <v>111.2</v>
          </cell>
          <cell r="P125">
            <v>0</v>
          </cell>
        </row>
        <row r="126">
          <cell r="C126">
            <v>10</v>
          </cell>
          <cell r="G126">
            <v>0</v>
          </cell>
          <cell r="H126">
            <v>0</v>
          </cell>
          <cell r="I126">
            <v>104.2</v>
          </cell>
          <cell r="J126">
            <v>71.34</v>
          </cell>
          <cell r="K126">
            <v>4.2</v>
          </cell>
          <cell r="N126">
            <v>107.75</v>
          </cell>
          <cell r="P126">
            <v>0</v>
          </cell>
        </row>
        <row r="127">
          <cell r="C127">
            <v>10</v>
          </cell>
          <cell r="G127">
            <v>0</v>
          </cell>
          <cell r="H127">
            <v>0</v>
          </cell>
          <cell r="I127">
            <v>87.05</v>
          </cell>
          <cell r="J127">
            <v>71.34</v>
          </cell>
          <cell r="K127">
            <v>5.4499999999999993</v>
          </cell>
          <cell r="N127">
            <v>105.45</v>
          </cell>
          <cell r="P127">
            <v>0</v>
          </cell>
        </row>
        <row r="128">
          <cell r="C128">
            <v>10</v>
          </cell>
          <cell r="G128">
            <v>0</v>
          </cell>
          <cell r="H128">
            <v>0</v>
          </cell>
          <cell r="I128">
            <v>67</v>
          </cell>
          <cell r="J128">
            <v>71.34</v>
          </cell>
          <cell r="K128">
            <v>10.1</v>
          </cell>
          <cell r="N128">
            <v>97.15</v>
          </cell>
          <cell r="P128">
            <v>0</v>
          </cell>
        </row>
        <row r="129">
          <cell r="C129">
            <v>10</v>
          </cell>
          <cell r="G129">
            <v>0</v>
          </cell>
          <cell r="H129">
            <v>0</v>
          </cell>
          <cell r="I129">
            <v>25.500000000000004</v>
          </cell>
          <cell r="J129">
            <v>71.34</v>
          </cell>
          <cell r="K129">
            <v>30.349999999999998</v>
          </cell>
          <cell r="N129">
            <v>76.900000000000006</v>
          </cell>
          <cell r="P129">
            <v>0</v>
          </cell>
        </row>
        <row r="130">
          <cell r="C130">
            <v>10</v>
          </cell>
          <cell r="G130">
            <v>0</v>
          </cell>
          <cell r="H130">
            <v>0</v>
          </cell>
          <cell r="I130">
            <v>8.0500000000000007</v>
          </cell>
          <cell r="J130">
            <v>71.34</v>
          </cell>
          <cell r="K130">
            <v>49.699999999999996</v>
          </cell>
          <cell r="N130">
            <v>51.4</v>
          </cell>
          <cell r="P130">
            <v>0</v>
          </cell>
        </row>
        <row r="131">
          <cell r="C131">
            <v>10</v>
          </cell>
          <cell r="G131">
            <v>0</v>
          </cell>
          <cell r="H131">
            <v>0</v>
          </cell>
          <cell r="I131">
            <v>4.1500000000000004</v>
          </cell>
          <cell r="J131">
            <v>71.34</v>
          </cell>
          <cell r="K131">
            <v>56.150000000000006</v>
          </cell>
          <cell r="N131">
            <v>35.799999999999997</v>
          </cell>
          <cell r="P131">
            <v>0</v>
          </cell>
        </row>
        <row r="132">
          <cell r="C132">
            <v>10</v>
          </cell>
          <cell r="G132">
            <v>0</v>
          </cell>
          <cell r="H132">
            <v>0</v>
          </cell>
          <cell r="I132">
            <v>7.0000000000000009</v>
          </cell>
          <cell r="J132">
            <v>71.34</v>
          </cell>
          <cell r="K132">
            <v>38.4</v>
          </cell>
          <cell r="N132">
            <v>41.95</v>
          </cell>
          <cell r="P132">
            <v>0</v>
          </cell>
        </row>
        <row r="133">
          <cell r="C133">
            <v>10</v>
          </cell>
          <cell r="G133">
            <v>0</v>
          </cell>
          <cell r="H133">
            <v>0</v>
          </cell>
          <cell r="I133">
            <v>25.500000000000004</v>
          </cell>
          <cell r="J133">
            <v>71.34</v>
          </cell>
          <cell r="K133">
            <v>20.8</v>
          </cell>
          <cell r="N133">
            <v>51.5</v>
          </cell>
          <cell r="P133">
            <v>0</v>
          </cell>
        </row>
        <row r="134">
          <cell r="C134">
            <v>10</v>
          </cell>
          <cell r="G134">
            <v>0</v>
          </cell>
          <cell r="H134">
            <v>0</v>
          </cell>
          <cell r="I134">
            <v>84.05</v>
          </cell>
          <cell r="J134">
            <v>71.34</v>
          </cell>
          <cell r="K134">
            <v>10.4</v>
          </cell>
          <cell r="N134">
            <v>85.65</v>
          </cell>
          <cell r="P134">
            <v>0</v>
          </cell>
        </row>
        <row r="135">
          <cell r="C135">
            <v>10</v>
          </cell>
          <cell r="G135">
            <v>0</v>
          </cell>
          <cell r="H135">
            <v>0</v>
          </cell>
          <cell r="I135">
            <v>156.34999999999997</v>
          </cell>
          <cell r="J135">
            <v>71.34</v>
          </cell>
          <cell r="K135">
            <v>0</v>
          </cell>
          <cell r="N135">
            <v>117.9</v>
          </cell>
          <cell r="P135">
            <v>0</v>
          </cell>
        </row>
        <row r="136">
          <cell r="C136">
            <v>10</v>
          </cell>
          <cell r="G136">
            <v>0</v>
          </cell>
          <cell r="H136">
            <v>0</v>
          </cell>
          <cell r="I136">
            <v>219.35</v>
          </cell>
          <cell r="J136">
            <v>71.34</v>
          </cell>
          <cell r="K136">
            <v>0</v>
          </cell>
          <cell r="N136">
            <v>117.9</v>
          </cell>
          <cell r="P136">
            <v>0</v>
          </cell>
        </row>
        <row r="137">
          <cell r="C137">
            <v>10</v>
          </cell>
          <cell r="G137">
            <v>0</v>
          </cell>
          <cell r="H137">
            <v>0</v>
          </cell>
          <cell r="I137">
            <v>263.8</v>
          </cell>
          <cell r="J137">
            <v>71.34</v>
          </cell>
          <cell r="K137">
            <v>0</v>
          </cell>
          <cell r="N137">
            <v>117.9</v>
          </cell>
          <cell r="P137">
            <v>0</v>
          </cell>
        </row>
        <row r="138">
          <cell r="C138">
            <v>10</v>
          </cell>
          <cell r="G138">
            <v>0</v>
          </cell>
          <cell r="H138">
            <v>0</v>
          </cell>
          <cell r="I138">
            <v>254.24999999999997</v>
          </cell>
          <cell r="J138">
            <v>71.34</v>
          </cell>
          <cell r="K138">
            <v>0</v>
          </cell>
          <cell r="N138">
            <v>117.1</v>
          </cell>
          <cell r="P138">
            <v>0</v>
          </cell>
        </row>
        <row r="139">
          <cell r="C139">
            <v>10</v>
          </cell>
          <cell r="G139">
            <v>0</v>
          </cell>
          <cell r="H139">
            <v>0</v>
          </cell>
          <cell r="I139">
            <v>207.29999999999995</v>
          </cell>
          <cell r="J139">
            <v>71.34</v>
          </cell>
          <cell r="K139">
            <v>0</v>
          </cell>
          <cell r="N139">
            <v>110.25</v>
          </cell>
          <cell r="P139">
            <v>0</v>
          </cell>
        </row>
        <row r="140">
          <cell r="C140">
            <v>10</v>
          </cell>
          <cell r="G140">
            <v>0</v>
          </cell>
          <cell r="H140">
            <v>0</v>
          </cell>
          <cell r="I140">
            <v>163.1</v>
          </cell>
          <cell r="J140">
            <v>71.34</v>
          </cell>
          <cell r="K140">
            <v>0</v>
          </cell>
          <cell r="N140">
            <v>98.9</v>
          </cell>
          <cell r="P140">
            <v>0</v>
          </cell>
        </row>
        <row r="141">
          <cell r="C141">
            <v>10</v>
          </cell>
          <cell r="G141">
            <v>0</v>
          </cell>
          <cell r="H141">
            <v>0</v>
          </cell>
          <cell r="I141">
            <v>142.35</v>
          </cell>
          <cell r="J141">
            <v>71.34</v>
          </cell>
          <cell r="K141">
            <v>0</v>
          </cell>
          <cell r="N141">
            <v>93.6</v>
          </cell>
          <cell r="P141">
            <v>0</v>
          </cell>
        </row>
        <row r="142">
          <cell r="C142">
            <v>10</v>
          </cell>
          <cell r="G142">
            <v>0</v>
          </cell>
          <cell r="H142">
            <v>0</v>
          </cell>
          <cell r="I142">
            <v>137.05000000000001</v>
          </cell>
          <cell r="J142">
            <v>71.34</v>
          </cell>
          <cell r="K142">
            <v>0</v>
          </cell>
          <cell r="N142">
            <v>93.6</v>
          </cell>
          <cell r="P142">
            <v>0</v>
          </cell>
        </row>
        <row r="143">
          <cell r="C143">
            <v>10</v>
          </cell>
          <cell r="G143">
            <v>0</v>
          </cell>
          <cell r="H143">
            <v>0</v>
          </cell>
          <cell r="I143">
            <v>138.79999999999998</v>
          </cell>
          <cell r="J143">
            <v>71.34</v>
          </cell>
          <cell r="K143">
            <v>0</v>
          </cell>
          <cell r="N143">
            <v>95.2</v>
          </cell>
          <cell r="P143">
            <v>0</v>
          </cell>
        </row>
        <row r="144">
          <cell r="C144">
            <v>10</v>
          </cell>
          <cell r="G144">
            <v>0</v>
          </cell>
          <cell r="H144">
            <v>0</v>
          </cell>
          <cell r="I144">
            <v>146.35</v>
          </cell>
          <cell r="J144">
            <v>71.34</v>
          </cell>
          <cell r="K144">
            <v>0</v>
          </cell>
          <cell r="N144">
            <v>98.85</v>
          </cell>
          <cell r="P144">
            <v>0</v>
          </cell>
        </row>
        <row r="145">
          <cell r="C145">
            <v>10</v>
          </cell>
          <cell r="G145">
            <v>0</v>
          </cell>
          <cell r="H145">
            <v>0</v>
          </cell>
          <cell r="I145">
            <v>153.44999999999999</v>
          </cell>
          <cell r="J145">
            <v>71.34</v>
          </cell>
          <cell r="K145">
            <v>0</v>
          </cell>
          <cell r="N145">
            <v>101.3</v>
          </cell>
          <cell r="P145">
            <v>0</v>
          </cell>
        </row>
        <row r="146">
          <cell r="C146">
            <v>10</v>
          </cell>
          <cell r="G146">
            <v>0</v>
          </cell>
          <cell r="H146">
            <v>0</v>
          </cell>
          <cell r="I146">
            <v>157.6</v>
          </cell>
          <cell r="J146">
            <v>71.34</v>
          </cell>
          <cell r="K146">
            <v>0</v>
          </cell>
          <cell r="N146">
            <v>101.7</v>
          </cell>
          <cell r="P146">
            <v>0</v>
          </cell>
        </row>
        <row r="147">
          <cell r="C147">
            <v>10</v>
          </cell>
          <cell r="G147">
            <v>0</v>
          </cell>
          <cell r="H147">
            <v>0</v>
          </cell>
          <cell r="I147">
            <v>155.25</v>
          </cell>
          <cell r="J147">
            <v>71.34</v>
          </cell>
          <cell r="K147">
            <v>0</v>
          </cell>
          <cell r="N147">
            <v>101.7</v>
          </cell>
          <cell r="P147">
            <v>0</v>
          </cell>
        </row>
        <row r="148">
          <cell r="C148">
            <v>10</v>
          </cell>
          <cell r="G148">
            <v>0</v>
          </cell>
          <cell r="H148">
            <v>0</v>
          </cell>
          <cell r="I148">
            <v>133.70000000000002</v>
          </cell>
          <cell r="J148">
            <v>71.34</v>
          </cell>
          <cell r="K148">
            <v>0</v>
          </cell>
          <cell r="N148">
            <v>101.7</v>
          </cell>
          <cell r="P148">
            <v>0</v>
          </cell>
        </row>
        <row r="149">
          <cell r="C149">
            <v>10</v>
          </cell>
          <cell r="G149">
            <v>0</v>
          </cell>
          <cell r="H149">
            <v>0</v>
          </cell>
          <cell r="I149">
            <v>99.600000000000009</v>
          </cell>
          <cell r="J149">
            <v>71.34</v>
          </cell>
          <cell r="K149">
            <v>0</v>
          </cell>
          <cell r="N149">
            <v>101.7</v>
          </cell>
          <cell r="P149">
            <v>0</v>
          </cell>
        </row>
        <row r="150">
          <cell r="C150">
            <v>10</v>
          </cell>
          <cell r="G150">
            <v>0</v>
          </cell>
          <cell r="H150">
            <v>0</v>
          </cell>
          <cell r="I150">
            <v>71.449999999999989</v>
          </cell>
          <cell r="J150">
            <v>71.34</v>
          </cell>
          <cell r="K150">
            <v>0.05</v>
          </cell>
          <cell r="N150">
            <v>101.1</v>
          </cell>
          <cell r="P150">
            <v>0</v>
          </cell>
        </row>
        <row r="151">
          <cell r="C151">
            <v>10</v>
          </cell>
          <cell r="G151">
            <v>0</v>
          </cell>
          <cell r="H151">
            <v>0</v>
          </cell>
          <cell r="I151">
            <v>52.55</v>
          </cell>
          <cell r="J151">
            <v>71.34</v>
          </cell>
          <cell r="K151">
            <v>5.85</v>
          </cell>
          <cell r="N151">
            <v>96.2</v>
          </cell>
          <cell r="P151">
            <v>0</v>
          </cell>
        </row>
        <row r="152">
          <cell r="C152">
            <v>10</v>
          </cell>
          <cell r="G152">
            <v>0</v>
          </cell>
          <cell r="H152">
            <v>0</v>
          </cell>
          <cell r="I152">
            <v>37.599999999999994</v>
          </cell>
          <cell r="J152">
            <v>71.34</v>
          </cell>
          <cell r="K152">
            <v>16.149999999999999</v>
          </cell>
          <cell r="N152">
            <v>86.15</v>
          </cell>
          <cell r="P152">
            <v>0</v>
          </cell>
        </row>
        <row r="153">
          <cell r="C153">
            <v>10</v>
          </cell>
          <cell r="G153">
            <v>0</v>
          </cell>
          <cell r="H153">
            <v>0</v>
          </cell>
          <cell r="I153">
            <v>30.65</v>
          </cell>
          <cell r="J153">
            <v>71.34</v>
          </cell>
          <cell r="K153">
            <v>24.15</v>
          </cell>
          <cell r="N153">
            <v>82.95</v>
          </cell>
          <cell r="P153">
            <v>0</v>
          </cell>
        </row>
        <row r="154">
          <cell r="C154">
            <v>10</v>
          </cell>
          <cell r="G154">
            <v>0</v>
          </cell>
          <cell r="H154">
            <v>0</v>
          </cell>
          <cell r="I154">
            <v>36.299999999999997</v>
          </cell>
          <cell r="J154">
            <v>71.34</v>
          </cell>
          <cell r="K154">
            <v>13.799999999999999</v>
          </cell>
          <cell r="N154">
            <v>91.4</v>
          </cell>
          <cell r="P154">
            <v>0</v>
          </cell>
        </row>
        <row r="155">
          <cell r="C155">
            <v>10</v>
          </cell>
          <cell r="G155">
            <v>0</v>
          </cell>
          <cell r="H155">
            <v>0</v>
          </cell>
          <cell r="I155">
            <v>45.85</v>
          </cell>
          <cell r="J155">
            <v>71.34</v>
          </cell>
          <cell r="K155">
            <v>0</v>
          </cell>
          <cell r="N155">
            <v>97.4</v>
          </cell>
          <cell r="P155">
            <v>0</v>
          </cell>
        </row>
        <row r="156">
          <cell r="C156">
            <v>10</v>
          </cell>
          <cell r="G156">
            <v>0</v>
          </cell>
          <cell r="H156">
            <v>0</v>
          </cell>
          <cell r="I156">
            <v>51.3</v>
          </cell>
          <cell r="J156">
            <v>71.34</v>
          </cell>
          <cell r="K156">
            <v>0</v>
          </cell>
          <cell r="N156">
            <v>97.5</v>
          </cell>
          <cell r="P156">
            <v>0</v>
          </cell>
        </row>
        <row r="157">
          <cell r="C157">
            <v>10</v>
          </cell>
          <cell r="G157">
            <v>0</v>
          </cell>
          <cell r="H157">
            <v>0</v>
          </cell>
          <cell r="I157">
            <v>52.400000000000006</v>
          </cell>
          <cell r="J157">
            <v>71.34</v>
          </cell>
          <cell r="K157">
            <v>0</v>
          </cell>
          <cell r="N157">
            <v>97.15</v>
          </cell>
          <cell r="P157">
            <v>0</v>
          </cell>
        </row>
        <row r="158">
          <cell r="C158">
            <v>10</v>
          </cell>
          <cell r="G158">
            <v>0</v>
          </cell>
          <cell r="H158">
            <v>0</v>
          </cell>
          <cell r="I158">
            <v>49.399999999999991</v>
          </cell>
          <cell r="J158">
            <v>71.34</v>
          </cell>
          <cell r="K158">
            <v>0</v>
          </cell>
          <cell r="N158">
            <v>95.3</v>
          </cell>
          <cell r="P158">
            <v>0</v>
          </cell>
        </row>
        <row r="159">
          <cell r="C159">
            <v>10</v>
          </cell>
          <cell r="G159">
            <v>0</v>
          </cell>
          <cell r="H159">
            <v>0</v>
          </cell>
          <cell r="I159">
            <v>31.7</v>
          </cell>
          <cell r="J159">
            <v>71.34</v>
          </cell>
          <cell r="K159">
            <v>0.25</v>
          </cell>
          <cell r="N159">
            <v>77.400000000000006</v>
          </cell>
          <cell r="P159">
            <v>0</v>
          </cell>
        </row>
        <row r="160">
          <cell r="C160">
            <v>10</v>
          </cell>
          <cell r="G160">
            <v>0</v>
          </cell>
          <cell r="H160">
            <v>0</v>
          </cell>
          <cell r="I160">
            <v>9.0500000000000007</v>
          </cell>
          <cell r="J160">
            <v>71.34</v>
          </cell>
          <cell r="K160">
            <v>43.850000000000009</v>
          </cell>
          <cell r="N160">
            <v>31.25</v>
          </cell>
          <cell r="P160">
            <v>0</v>
          </cell>
        </row>
        <row r="161">
          <cell r="C161">
            <v>10</v>
          </cell>
          <cell r="G161">
            <v>0</v>
          </cell>
          <cell r="H161">
            <v>0</v>
          </cell>
          <cell r="I161">
            <v>0.35000000000000003</v>
          </cell>
          <cell r="J161">
            <v>71.34</v>
          </cell>
          <cell r="K161">
            <v>119.05000000000001</v>
          </cell>
          <cell r="N161">
            <v>0.38</v>
          </cell>
          <cell r="P161">
            <v>0</v>
          </cell>
        </row>
        <row r="162">
          <cell r="C162">
            <v>10</v>
          </cell>
          <cell r="G162">
            <v>0</v>
          </cell>
          <cell r="H162">
            <v>0</v>
          </cell>
          <cell r="I162">
            <v>0</v>
          </cell>
          <cell r="J162">
            <v>71.34</v>
          </cell>
          <cell r="K162">
            <v>118.65</v>
          </cell>
          <cell r="N162">
            <v>0</v>
          </cell>
          <cell r="P162">
            <v>0</v>
          </cell>
        </row>
        <row r="163">
          <cell r="C163">
            <v>10</v>
          </cell>
          <cell r="G163">
            <v>0</v>
          </cell>
          <cell r="H163">
            <v>0</v>
          </cell>
          <cell r="I163">
            <v>1.5</v>
          </cell>
          <cell r="J163">
            <v>71.34</v>
          </cell>
          <cell r="K163">
            <v>56.850000000000009</v>
          </cell>
          <cell r="N163">
            <v>3.3</v>
          </cell>
          <cell r="P163">
            <v>0</v>
          </cell>
        </row>
        <row r="164">
          <cell r="C164">
            <v>10</v>
          </cell>
          <cell r="G164">
            <v>0</v>
          </cell>
          <cell r="H164">
            <v>0</v>
          </cell>
          <cell r="I164">
            <v>52.9</v>
          </cell>
          <cell r="J164">
            <v>71.34</v>
          </cell>
          <cell r="K164">
            <v>14.450000000000001</v>
          </cell>
          <cell r="N164">
            <v>55.5</v>
          </cell>
          <cell r="P164">
            <v>0</v>
          </cell>
        </row>
        <row r="165">
          <cell r="C165">
            <v>10</v>
          </cell>
          <cell r="G165">
            <v>0</v>
          </cell>
          <cell r="H165">
            <v>0</v>
          </cell>
          <cell r="I165">
            <v>171.25</v>
          </cell>
          <cell r="J165">
            <v>71.34</v>
          </cell>
          <cell r="K165">
            <v>0.8</v>
          </cell>
          <cell r="N165">
            <v>104.65</v>
          </cell>
          <cell r="P165">
            <v>0</v>
          </cell>
        </row>
        <row r="166">
          <cell r="C166">
            <v>10</v>
          </cell>
          <cell r="G166">
            <v>0</v>
          </cell>
          <cell r="H166">
            <v>0</v>
          </cell>
          <cell r="I166">
            <v>274.45</v>
          </cell>
          <cell r="J166">
            <v>71.34</v>
          </cell>
          <cell r="K166">
            <v>0</v>
          </cell>
          <cell r="N166">
            <v>113.7</v>
          </cell>
          <cell r="P166">
            <v>0</v>
          </cell>
        </row>
        <row r="167">
          <cell r="C167">
            <v>10</v>
          </cell>
          <cell r="G167">
            <v>0</v>
          </cell>
          <cell r="H167">
            <v>0</v>
          </cell>
          <cell r="I167">
            <v>274.3</v>
          </cell>
          <cell r="J167">
            <v>71.34</v>
          </cell>
          <cell r="K167">
            <v>0</v>
          </cell>
          <cell r="N167">
            <v>115.9</v>
          </cell>
          <cell r="P167">
            <v>0</v>
          </cell>
        </row>
        <row r="168">
          <cell r="C168">
            <v>10</v>
          </cell>
          <cell r="G168">
            <v>0</v>
          </cell>
          <cell r="H168">
            <v>0</v>
          </cell>
          <cell r="I168">
            <v>232.8</v>
          </cell>
          <cell r="J168">
            <v>71.34</v>
          </cell>
          <cell r="K168">
            <v>0</v>
          </cell>
          <cell r="N168">
            <v>115.9</v>
          </cell>
          <cell r="P168">
            <v>0</v>
          </cell>
        </row>
        <row r="169">
          <cell r="C169">
            <v>10</v>
          </cell>
          <cell r="G169">
            <v>0</v>
          </cell>
          <cell r="H169">
            <v>0</v>
          </cell>
          <cell r="I169">
            <v>169.25</v>
          </cell>
          <cell r="J169">
            <v>71.34</v>
          </cell>
          <cell r="K169">
            <v>1.45</v>
          </cell>
          <cell r="N169">
            <v>109.05</v>
          </cell>
          <cell r="P169">
            <v>0</v>
          </cell>
        </row>
        <row r="170">
          <cell r="C170">
            <v>10</v>
          </cell>
          <cell r="G170">
            <v>120.7</v>
          </cell>
          <cell r="H170">
            <v>0</v>
          </cell>
          <cell r="I170">
            <v>0</v>
          </cell>
          <cell r="J170">
            <v>71.34</v>
          </cell>
          <cell r="K170">
            <v>1.45</v>
          </cell>
          <cell r="N170">
            <v>104.75</v>
          </cell>
          <cell r="P170">
            <v>0</v>
          </cell>
        </row>
        <row r="171">
          <cell r="C171">
            <v>10</v>
          </cell>
          <cell r="G171">
            <v>140.30000000000001</v>
          </cell>
          <cell r="H171">
            <v>0</v>
          </cell>
          <cell r="I171">
            <v>0</v>
          </cell>
          <cell r="J171">
            <v>71.34</v>
          </cell>
          <cell r="K171">
            <v>0</v>
          </cell>
          <cell r="N171">
            <v>103.65</v>
          </cell>
          <cell r="P171">
            <v>0</v>
          </cell>
        </row>
        <row r="172">
          <cell r="C172">
            <v>10</v>
          </cell>
          <cell r="G172">
            <v>149.05000000000001</v>
          </cell>
          <cell r="H172">
            <v>0</v>
          </cell>
          <cell r="I172">
            <v>0</v>
          </cell>
          <cell r="J172">
            <v>71.34</v>
          </cell>
          <cell r="K172">
            <v>0</v>
          </cell>
          <cell r="N172">
            <v>97.8</v>
          </cell>
          <cell r="P172">
            <v>0</v>
          </cell>
        </row>
        <row r="173">
          <cell r="C173">
            <v>10</v>
          </cell>
          <cell r="G173">
            <v>153.4</v>
          </cell>
          <cell r="H173">
            <v>0</v>
          </cell>
          <cell r="I173">
            <v>0</v>
          </cell>
          <cell r="J173">
            <v>71.34</v>
          </cell>
          <cell r="K173">
            <v>0</v>
          </cell>
          <cell r="N173">
            <v>95.7</v>
          </cell>
          <cell r="P173">
            <v>0</v>
          </cell>
        </row>
        <row r="174">
          <cell r="C174">
            <v>10</v>
          </cell>
          <cell r="G174">
            <v>142.5</v>
          </cell>
          <cell r="H174">
            <v>0</v>
          </cell>
          <cell r="I174">
            <v>0</v>
          </cell>
          <cell r="J174">
            <v>71.34</v>
          </cell>
          <cell r="K174">
            <v>0</v>
          </cell>
          <cell r="N174">
            <v>95.8</v>
          </cell>
          <cell r="P174">
            <v>0</v>
          </cell>
        </row>
        <row r="175">
          <cell r="C175">
            <v>10</v>
          </cell>
          <cell r="G175">
            <v>119.4</v>
          </cell>
          <cell r="H175">
            <v>0</v>
          </cell>
          <cell r="I175">
            <v>0</v>
          </cell>
          <cell r="J175">
            <v>71.34</v>
          </cell>
          <cell r="K175">
            <v>0</v>
          </cell>
          <cell r="N175">
            <v>95.8</v>
          </cell>
          <cell r="P175">
            <v>0</v>
          </cell>
        </row>
        <row r="176">
          <cell r="C176">
            <v>10</v>
          </cell>
          <cell r="G176">
            <v>141.55000000000001</v>
          </cell>
          <cell r="H176">
            <v>0</v>
          </cell>
          <cell r="I176">
            <v>0</v>
          </cell>
          <cell r="J176">
            <v>71.34</v>
          </cell>
          <cell r="K176">
            <v>0</v>
          </cell>
          <cell r="N176">
            <v>92.15</v>
          </cell>
          <cell r="P176">
            <v>0</v>
          </cell>
        </row>
        <row r="177">
          <cell r="C177">
            <v>10</v>
          </cell>
          <cell r="G177">
            <v>165.55</v>
          </cell>
          <cell r="H177">
            <v>0</v>
          </cell>
          <cell r="I177">
            <v>0</v>
          </cell>
          <cell r="J177">
            <v>71.34</v>
          </cell>
          <cell r="K177">
            <v>22.5</v>
          </cell>
          <cell r="N177">
            <v>62.3</v>
          </cell>
          <cell r="P177">
            <v>0</v>
          </cell>
        </row>
        <row r="178">
          <cell r="C178">
            <v>10</v>
          </cell>
          <cell r="G178">
            <v>155.75</v>
          </cell>
          <cell r="H178">
            <v>0</v>
          </cell>
          <cell r="I178">
            <v>0</v>
          </cell>
          <cell r="J178">
            <v>71.34</v>
          </cell>
          <cell r="K178">
            <v>23.2</v>
          </cell>
          <cell r="N178">
            <v>55.85</v>
          </cell>
          <cell r="P178">
            <v>0</v>
          </cell>
        </row>
        <row r="179">
          <cell r="C179">
            <v>10</v>
          </cell>
          <cell r="G179">
            <v>113.65</v>
          </cell>
          <cell r="H179">
            <v>0</v>
          </cell>
          <cell r="I179">
            <v>0</v>
          </cell>
          <cell r="J179">
            <v>71.34</v>
          </cell>
          <cell r="K179">
            <v>1.4000000000000001</v>
          </cell>
          <cell r="N179">
            <v>77.45</v>
          </cell>
          <cell r="P179">
            <v>0</v>
          </cell>
        </row>
        <row r="180">
          <cell r="C180">
            <v>10</v>
          </cell>
          <cell r="G180">
            <v>74.800000000000011</v>
          </cell>
          <cell r="H180">
            <v>0</v>
          </cell>
          <cell r="I180">
            <v>0</v>
          </cell>
          <cell r="J180">
            <v>71.34</v>
          </cell>
          <cell r="K180">
            <v>2.5</v>
          </cell>
          <cell r="N180">
            <v>78.7</v>
          </cell>
          <cell r="P180">
            <v>0</v>
          </cell>
        </row>
        <row r="181">
          <cell r="C181">
            <v>10</v>
          </cell>
          <cell r="G181">
            <v>66.3</v>
          </cell>
          <cell r="H181">
            <v>0</v>
          </cell>
          <cell r="I181">
            <v>0</v>
          </cell>
          <cell r="J181">
            <v>71.34</v>
          </cell>
          <cell r="K181">
            <v>2.2999999999999998</v>
          </cell>
          <cell r="N181">
            <v>82.75</v>
          </cell>
          <cell r="P181">
            <v>0</v>
          </cell>
        </row>
        <row r="182">
          <cell r="C182">
            <v>10</v>
          </cell>
          <cell r="G182">
            <v>83</v>
          </cell>
          <cell r="H182">
            <v>0</v>
          </cell>
          <cell r="I182">
            <v>0</v>
          </cell>
          <cell r="J182">
            <v>71.34</v>
          </cell>
          <cell r="K182">
            <v>0.5</v>
          </cell>
          <cell r="N182">
            <v>93.4</v>
          </cell>
          <cell r="P182">
            <v>0</v>
          </cell>
        </row>
        <row r="183">
          <cell r="C183">
            <v>10</v>
          </cell>
          <cell r="G183">
            <v>114.9</v>
          </cell>
          <cell r="H183">
            <v>0</v>
          </cell>
          <cell r="I183">
            <v>0</v>
          </cell>
          <cell r="J183">
            <v>71.34</v>
          </cell>
          <cell r="K183">
            <v>0</v>
          </cell>
          <cell r="N183">
            <v>99.4</v>
          </cell>
          <cell r="P183">
            <v>0</v>
          </cell>
        </row>
        <row r="184">
          <cell r="C184">
            <v>10</v>
          </cell>
          <cell r="G184">
            <v>123.05</v>
          </cell>
          <cell r="H184">
            <v>0</v>
          </cell>
          <cell r="I184">
            <v>0</v>
          </cell>
          <cell r="J184">
            <v>71.34</v>
          </cell>
          <cell r="K184">
            <v>0</v>
          </cell>
          <cell r="N184">
            <v>99.4</v>
          </cell>
          <cell r="P184">
            <v>0</v>
          </cell>
        </row>
        <row r="185">
          <cell r="C185">
            <v>10</v>
          </cell>
          <cell r="G185">
            <v>127.30000000000001</v>
          </cell>
          <cell r="H185">
            <v>0</v>
          </cell>
          <cell r="I185">
            <v>0</v>
          </cell>
          <cell r="J185">
            <v>71.34</v>
          </cell>
          <cell r="K185">
            <v>0</v>
          </cell>
          <cell r="N185">
            <v>98.55</v>
          </cell>
          <cell r="P185">
            <v>0</v>
          </cell>
        </row>
        <row r="186">
          <cell r="C186">
            <v>10</v>
          </cell>
          <cell r="G186">
            <v>136.35000000000002</v>
          </cell>
          <cell r="H186">
            <v>0</v>
          </cell>
          <cell r="I186">
            <v>0</v>
          </cell>
          <cell r="J186">
            <v>71.34</v>
          </cell>
          <cell r="K186">
            <v>0</v>
          </cell>
          <cell r="N186">
            <v>96.25</v>
          </cell>
          <cell r="P186">
            <v>0</v>
          </cell>
        </row>
        <row r="187">
          <cell r="C187">
            <v>10</v>
          </cell>
          <cell r="G187">
            <v>164.45</v>
          </cell>
          <cell r="H187">
            <v>0</v>
          </cell>
          <cell r="I187">
            <v>0</v>
          </cell>
          <cell r="J187">
            <v>71.34</v>
          </cell>
          <cell r="K187">
            <v>0</v>
          </cell>
          <cell r="N187">
            <v>100.75</v>
          </cell>
          <cell r="P187">
            <v>0</v>
          </cell>
        </row>
        <row r="188">
          <cell r="C188">
            <v>10</v>
          </cell>
          <cell r="G188">
            <v>0</v>
          </cell>
          <cell r="H188">
            <v>260.35000000000002</v>
          </cell>
          <cell r="I188">
            <v>0</v>
          </cell>
          <cell r="J188">
            <v>71.34</v>
          </cell>
          <cell r="K188">
            <v>0</v>
          </cell>
          <cell r="N188">
            <v>112.8</v>
          </cell>
          <cell r="P188">
            <v>0</v>
          </cell>
        </row>
        <row r="189">
          <cell r="C189">
            <v>10</v>
          </cell>
          <cell r="G189">
            <v>0</v>
          </cell>
          <cell r="H189">
            <v>442.15000000000003</v>
          </cell>
          <cell r="I189">
            <v>0</v>
          </cell>
          <cell r="J189">
            <v>71.34</v>
          </cell>
          <cell r="K189">
            <v>0</v>
          </cell>
          <cell r="N189">
            <v>119.2</v>
          </cell>
          <cell r="P189">
            <v>0</v>
          </cell>
        </row>
        <row r="190">
          <cell r="C190">
            <v>10</v>
          </cell>
          <cell r="G190">
            <v>0</v>
          </cell>
          <cell r="H190">
            <v>586.25</v>
          </cell>
          <cell r="I190">
            <v>0</v>
          </cell>
          <cell r="J190">
            <v>71.34</v>
          </cell>
          <cell r="K190">
            <v>0</v>
          </cell>
          <cell r="N190">
            <v>119.3</v>
          </cell>
          <cell r="P190">
            <v>0</v>
          </cell>
        </row>
        <row r="191">
          <cell r="C191">
            <v>10</v>
          </cell>
          <cell r="G191">
            <v>0</v>
          </cell>
          <cell r="H191">
            <v>572.20000000000005</v>
          </cell>
          <cell r="I191">
            <v>0</v>
          </cell>
          <cell r="J191">
            <v>71.34</v>
          </cell>
          <cell r="K191">
            <v>0</v>
          </cell>
          <cell r="N191">
            <v>119.1</v>
          </cell>
          <cell r="P191">
            <v>0</v>
          </cell>
        </row>
        <row r="192">
          <cell r="C192">
            <v>10</v>
          </cell>
          <cell r="G192">
            <v>0</v>
          </cell>
          <cell r="H192">
            <v>395.4</v>
          </cell>
          <cell r="I192">
            <v>0</v>
          </cell>
          <cell r="J192">
            <v>71.34</v>
          </cell>
          <cell r="K192">
            <v>0</v>
          </cell>
          <cell r="N192">
            <v>116.7</v>
          </cell>
          <cell r="P192">
            <v>0</v>
          </cell>
        </row>
        <row r="193">
          <cell r="C193">
            <v>10</v>
          </cell>
          <cell r="G193">
            <v>0</v>
          </cell>
          <cell r="H193">
            <v>212.60000000000002</v>
          </cell>
          <cell r="I193">
            <v>0</v>
          </cell>
          <cell r="J193">
            <v>71.34</v>
          </cell>
          <cell r="K193">
            <v>0</v>
          </cell>
          <cell r="N193">
            <v>114.3</v>
          </cell>
          <cell r="P193">
            <v>0</v>
          </cell>
        </row>
        <row r="194">
          <cell r="C194">
            <v>10</v>
          </cell>
          <cell r="G194">
            <v>0</v>
          </cell>
          <cell r="H194">
            <v>169</v>
          </cell>
          <cell r="I194">
            <v>0</v>
          </cell>
          <cell r="J194">
            <v>71.34</v>
          </cell>
          <cell r="K194">
            <v>0</v>
          </cell>
          <cell r="N194">
            <v>113.95</v>
          </cell>
          <cell r="P194">
            <v>0</v>
          </cell>
        </row>
        <row r="195">
          <cell r="C195">
            <v>10</v>
          </cell>
          <cell r="G195">
            <v>0</v>
          </cell>
          <cell r="H195">
            <v>182.54999999999998</v>
          </cell>
          <cell r="I195">
            <v>0</v>
          </cell>
          <cell r="J195">
            <v>71.34</v>
          </cell>
          <cell r="K195">
            <v>0</v>
          </cell>
          <cell r="N195">
            <v>111.65</v>
          </cell>
          <cell r="P195">
            <v>0</v>
          </cell>
        </row>
        <row r="196">
          <cell r="C196">
            <v>10</v>
          </cell>
          <cell r="G196">
            <v>0</v>
          </cell>
          <cell r="H196">
            <v>176.6</v>
          </cell>
          <cell r="I196">
            <v>0</v>
          </cell>
          <cell r="J196">
            <v>71.34</v>
          </cell>
          <cell r="K196">
            <v>0</v>
          </cell>
          <cell r="N196">
            <v>107.75</v>
          </cell>
          <cell r="P196">
            <v>0</v>
          </cell>
        </row>
        <row r="197">
          <cell r="C197">
            <v>10</v>
          </cell>
          <cell r="G197">
            <v>0</v>
          </cell>
          <cell r="H197">
            <v>164.20000000000002</v>
          </cell>
          <cell r="I197">
            <v>0</v>
          </cell>
          <cell r="J197">
            <v>71.34</v>
          </cell>
          <cell r="K197">
            <v>0</v>
          </cell>
          <cell r="N197">
            <v>103.85</v>
          </cell>
          <cell r="P197">
            <v>0</v>
          </cell>
        </row>
        <row r="198">
          <cell r="C198">
            <v>10</v>
          </cell>
          <cell r="G198">
            <v>0</v>
          </cell>
          <cell r="H198">
            <v>135.65</v>
          </cell>
          <cell r="I198">
            <v>0</v>
          </cell>
          <cell r="J198">
            <v>71.34</v>
          </cell>
          <cell r="K198">
            <v>0</v>
          </cell>
          <cell r="N198">
            <v>99.95</v>
          </cell>
          <cell r="P198">
            <v>0</v>
          </cell>
        </row>
        <row r="199">
          <cell r="C199">
            <v>10</v>
          </cell>
          <cell r="G199">
            <v>0</v>
          </cell>
          <cell r="H199">
            <v>87.25</v>
          </cell>
          <cell r="I199">
            <v>0</v>
          </cell>
          <cell r="J199">
            <v>71.34</v>
          </cell>
          <cell r="K199">
            <v>0</v>
          </cell>
          <cell r="N199">
            <v>94.7</v>
          </cell>
          <cell r="P199">
            <v>0</v>
          </cell>
        </row>
        <row r="200">
          <cell r="C200">
            <v>10</v>
          </cell>
          <cell r="G200">
            <v>0</v>
          </cell>
          <cell r="H200">
            <v>43.25</v>
          </cell>
          <cell r="I200">
            <v>0</v>
          </cell>
          <cell r="J200">
            <v>71.34</v>
          </cell>
          <cell r="K200">
            <v>0.4</v>
          </cell>
          <cell r="N200">
            <v>82.9</v>
          </cell>
          <cell r="P200">
            <v>0</v>
          </cell>
        </row>
        <row r="201">
          <cell r="C201">
            <v>10</v>
          </cell>
          <cell r="G201">
            <v>0</v>
          </cell>
          <cell r="H201">
            <v>18</v>
          </cell>
          <cell r="I201">
            <v>0</v>
          </cell>
          <cell r="J201">
            <v>71.34</v>
          </cell>
          <cell r="K201">
            <v>0.4</v>
          </cell>
          <cell r="N201">
            <v>80.95</v>
          </cell>
          <cell r="P201">
            <v>0</v>
          </cell>
        </row>
        <row r="202">
          <cell r="C202">
            <v>10</v>
          </cell>
          <cell r="G202">
            <v>0</v>
          </cell>
          <cell r="H202">
            <v>16.149999999999999</v>
          </cell>
          <cell r="I202">
            <v>0</v>
          </cell>
          <cell r="J202">
            <v>71.34</v>
          </cell>
          <cell r="K202">
            <v>0</v>
          </cell>
          <cell r="N202">
            <v>88.95</v>
          </cell>
          <cell r="P202">
            <v>0</v>
          </cell>
        </row>
        <row r="203">
          <cell r="C203">
            <v>10</v>
          </cell>
          <cell r="G203">
            <v>0</v>
          </cell>
          <cell r="H203">
            <v>27.1</v>
          </cell>
          <cell r="I203">
            <v>0</v>
          </cell>
          <cell r="J203">
            <v>71.34</v>
          </cell>
          <cell r="K203">
            <v>0</v>
          </cell>
          <cell r="N203">
            <v>94.35</v>
          </cell>
          <cell r="P203">
            <v>0</v>
          </cell>
        </row>
        <row r="204">
          <cell r="C204">
            <v>10</v>
          </cell>
          <cell r="G204">
            <v>0</v>
          </cell>
          <cell r="H204">
            <v>61.149999999999991</v>
          </cell>
          <cell r="I204">
            <v>0</v>
          </cell>
          <cell r="J204">
            <v>71.34</v>
          </cell>
          <cell r="K204">
            <v>0</v>
          </cell>
          <cell r="N204">
            <v>102.2</v>
          </cell>
          <cell r="P204">
            <v>0</v>
          </cell>
        </row>
        <row r="205">
          <cell r="C205">
            <v>10</v>
          </cell>
          <cell r="G205">
            <v>0</v>
          </cell>
          <cell r="H205">
            <v>108.2</v>
          </cell>
          <cell r="I205">
            <v>0</v>
          </cell>
          <cell r="J205">
            <v>71.34</v>
          </cell>
          <cell r="K205">
            <v>0</v>
          </cell>
          <cell r="N205">
            <v>107.55</v>
          </cell>
          <cell r="P205">
            <v>0</v>
          </cell>
        </row>
        <row r="206">
          <cell r="C206">
            <v>10</v>
          </cell>
          <cell r="G206">
            <v>0</v>
          </cell>
          <cell r="H206">
            <v>146.6</v>
          </cell>
          <cell r="I206">
            <v>0</v>
          </cell>
          <cell r="J206">
            <v>71.34</v>
          </cell>
          <cell r="K206">
            <v>0</v>
          </cell>
          <cell r="N206">
            <v>110.45</v>
          </cell>
          <cell r="P206">
            <v>0</v>
          </cell>
        </row>
        <row r="207">
          <cell r="C207">
            <v>10</v>
          </cell>
          <cell r="G207">
            <v>0</v>
          </cell>
          <cell r="H207">
            <v>173.4</v>
          </cell>
          <cell r="I207">
            <v>0</v>
          </cell>
          <cell r="J207">
            <v>71.34</v>
          </cell>
          <cell r="K207">
            <v>0</v>
          </cell>
          <cell r="N207">
            <v>112.5</v>
          </cell>
          <cell r="P207">
            <v>0</v>
          </cell>
        </row>
        <row r="208">
          <cell r="C208">
            <v>10</v>
          </cell>
          <cell r="G208">
            <v>0</v>
          </cell>
          <cell r="H208">
            <v>171.05</v>
          </cell>
          <cell r="I208">
            <v>0</v>
          </cell>
          <cell r="J208">
            <v>71.34</v>
          </cell>
          <cell r="K208">
            <v>0</v>
          </cell>
          <cell r="N208">
            <v>113.1</v>
          </cell>
          <cell r="P208">
            <v>0</v>
          </cell>
        </row>
        <row r="209">
          <cell r="C209">
            <v>10</v>
          </cell>
          <cell r="G209">
            <v>0</v>
          </cell>
          <cell r="H209">
            <v>157.45000000000002</v>
          </cell>
          <cell r="I209">
            <v>0</v>
          </cell>
          <cell r="J209">
            <v>71.34</v>
          </cell>
          <cell r="K209">
            <v>0</v>
          </cell>
          <cell r="N209">
            <v>113.1</v>
          </cell>
          <cell r="P209">
            <v>0</v>
          </cell>
        </row>
        <row r="210">
          <cell r="C210">
            <v>10</v>
          </cell>
          <cell r="G210">
            <v>0</v>
          </cell>
          <cell r="H210">
            <v>151.55000000000001</v>
          </cell>
          <cell r="I210">
            <v>0</v>
          </cell>
          <cell r="J210">
            <v>71.34</v>
          </cell>
          <cell r="K210">
            <v>0</v>
          </cell>
          <cell r="N210">
            <v>113.1</v>
          </cell>
          <cell r="P210">
            <v>0</v>
          </cell>
        </row>
        <row r="211">
          <cell r="C211">
            <v>10</v>
          </cell>
          <cell r="G211">
            <v>0</v>
          </cell>
          <cell r="H211">
            <v>184.95000000000002</v>
          </cell>
          <cell r="I211">
            <v>0</v>
          </cell>
          <cell r="J211">
            <v>71.34</v>
          </cell>
          <cell r="K211">
            <v>0</v>
          </cell>
          <cell r="N211">
            <v>113.1</v>
          </cell>
          <cell r="P211">
            <v>0</v>
          </cell>
        </row>
        <row r="212">
          <cell r="C212">
            <v>10</v>
          </cell>
          <cell r="G212">
            <v>0</v>
          </cell>
          <cell r="H212">
            <v>277.84999999999997</v>
          </cell>
          <cell r="I212">
            <v>0</v>
          </cell>
          <cell r="J212">
            <v>71.34</v>
          </cell>
          <cell r="K212">
            <v>0</v>
          </cell>
          <cell r="N212">
            <v>113.1</v>
          </cell>
          <cell r="P212">
            <v>0</v>
          </cell>
        </row>
        <row r="213">
          <cell r="C213">
            <v>10</v>
          </cell>
          <cell r="G213">
            <v>0</v>
          </cell>
          <cell r="H213">
            <v>334.54999999999995</v>
          </cell>
          <cell r="I213">
            <v>0</v>
          </cell>
          <cell r="J213">
            <v>71.34</v>
          </cell>
          <cell r="K213">
            <v>0</v>
          </cell>
          <cell r="N213">
            <v>113.1</v>
          </cell>
          <cell r="P213">
            <v>0</v>
          </cell>
        </row>
        <row r="214">
          <cell r="C214">
            <v>10</v>
          </cell>
          <cell r="G214">
            <v>0</v>
          </cell>
          <cell r="H214">
            <v>272.55</v>
          </cell>
          <cell r="I214">
            <v>0</v>
          </cell>
          <cell r="J214">
            <v>71.34</v>
          </cell>
          <cell r="K214">
            <v>0</v>
          </cell>
          <cell r="N214">
            <v>124.25</v>
          </cell>
          <cell r="P214">
            <v>0</v>
          </cell>
        </row>
        <row r="215">
          <cell r="C215">
            <v>10</v>
          </cell>
          <cell r="G215">
            <v>214.7</v>
          </cell>
          <cell r="H215">
            <v>0</v>
          </cell>
          <cell r="I215">
            <v>0</v>
          </cell>
          <cell r="J215">
            <v>71.34</v>
          </cell>
          <cell r="K215">
            <v>0</v>
          </cell>
          <cell r="N215">
            <v>121.35</v>
          </cell>
          <cell r="P215">
            <v>0</v>
          </cell>
        </row>
        <row r="216">
          <cell r="C216">
            <v>10</v>
          </cell>
          <cell r="G216">
            <v>216.5</v>
          </cell>
          <cell r="H216">
            <v>0</v>
          </cell>
          <cell r="I216">
            <v>0</v>
          </cell>
          <cell r="J216">
            <v>71.34</v>
          </cell>
          <cell r="K216">
            <v>0</v>
          </cell>
          <cell r="N216">
            <v>103.65</v>
          </cell>
          <cell r="P216">
            <v>0</v>
          </cell>
        </row>
        <row r="217">
          <cell r="C217">
            <v>10</v>
          </cell>
          <cell r="G217">
            <v>181.05</v>
          </cell>
          <cell r="H217">
            <v>0</v>
          </cell>
          <cell r="I217">
            <v>0</v>
          </cell>
          <cell r="J217">
            <v>71.34</v>
          </cell>
          <cell r="K217">
            <v>0</v>
          </cell>
          <cell r="N217">
            <v>97.7</v>
          </cell>
          <cell r="P217">
            <v>0</v>
          </cell>
        </row>
        <row r="218">
          <cell r="C218">
            <v>10</v>
          </cell>
          <cell r="G218">
            <v>141.69999999999999</v>
          </cell>
          <cell r="H218">
            <v>0</v>
          </cell>
          <cell r="I218">
            <v>0</v>
          </cell>
          <cell r="J218">
            <v>71.34</v>
          </cell>
          <cell r="K218">
            <v>0</v>
          </cell>
          <cell r="N218">
            <v>95.4</v>
          </cell>
          <cell r="P218">
            <v>0</v>
          </cell>
        </row>
        <row r="219">
          <cell r="C219">
            <v>10</v>
          </cell>
          <cell r="G219">
            <v>122.69999999999999</v>
          </cell>
          <cell r="H219">
            <v>0</v>
          </cell>
          <cell r="I219">
            <v>0</v>
          </cell>
          <cell r="J219">
            <v>71.34</v>
          </cell>
          <cell r="K219">
            <v>0</v>
          </cell>
          <cell r="N219">
            <v>95.4</v>
          </cell>
          <cell r="P219">
            <v>0</v>
          </cell>
        </row>
        <row r="220">
          <cell r="C220">
            <v>10</v>
          </cell>
          <cell r="G220">
            <v>114.05000000000001</v>
          </cell>
          <cell r="H220">
            <v>0</v>
          </cell>
          <cell r="I220">
            <v>0</v>
          </cell>
          <cell r="J220">
            <v>71.34</v>
          </cell>
          <cell r="K220">
            <v>0</v>
          </cell>
          <cell r="N220">
            <v>96.2</v>
          </cell>
          <cell r="P220">
            <v>0</v>
          </cell>
        </row>
        <row r="221">
          <cell r="C221">
            <v>10</v>
          </cell>
          <cell r="G221">
            <v>103.35000000000001</v>
          </cell>
          <cell r="H221">
            <v>0</v>
          </cell>
          <cell r="I221">
            <v>0</v>
          </cell>
          <cell r="J221">
            <v>71.34</v>
          </cell>
          <cell r="K221">
            <v>0</v>
          </cell>
          <cell r="N221">
            <v>98</v>
          </cell>
          <cell r="P221">
            <v>0</v>
          </cell>
        </row>
        <row r="222">
          <cell r="C222">
            <v>10</v>
          </cell>
          <cell r="G222">
            <v>96.95</v>
          </cell>
          <cell r="H222">
            <v>0</v>
          </cell>
          <cell r="I222">
            <v>0</v>
          </cell>
          <cell r="J222">
            <v>71.34</v>
          </cell>
          <cell r="K222">
            <v>0</v>
          </cell>
          <cell r="N222">
            <v>97.1</v>
          </cell>
          <cell r="P222">
            <v>0</v>
          </cell>
        </row>
        <row r="223">
          <cell r="C223">
            <v>10</v>
          </cell>
          <cell r="G223">
            <v>85.25</v>
          </cell>
          <cell r="H223">
            <v>0</v>
          </cell>
          <cell r="I223">
            <v>0</v>
          </cell>
          <cell r="J223">
            <v>71.34</v>
          </cell>
          <cell r="K223">
            <v>0.1</v>
          </cell>
          <cell r="N223">
            <v>93.15</v>
          </cell>
          <cell r="P223">
            <v>0</v>
          </cell>
        </row>
        <row r="224">
          <cell r="C224">
            <v>10</v>
          </cell>
          <cell r="G224">
            <v>60.8</v>
          </cell>
          <cell r="H224">
            <v>0</v>
          </cell>
          <cell r="I224">
            <v>0</v>
          </cell>
          <cell r="J224">
            <v>71.34</v>
          </cell>
          <cell r="K224">
            <v>0.55000000000000004</v>
          </cell>
          <cell r="N224">
            <v>88.65</v>
          </cell>
          <cell r="P224">
            <v>0</v>
          </cell>
        </row>
        <row r="225">
          <cell r="C225">
            <v>10</v>
          </cell>
          <cell r="G225">
            <v>50.55</v>
          </cell>
          <cell r="H225">
            <v>0</v>
          </cell>
          <cell r="I225">
            <v>0</v>
          </cell>
          <cell r="J225">
            <v>71.34</v>
          </cell>
          <cell r="K225">
            <v>1.65</v>
          </cell>
          <cell r="N225">
            <v>72.2</v>
          </cell>
          <cell r="P225">
            <v>0</v>
          </cell>
        </row>
        <row r="226">
          <cell r="C226">
            <v>10</v>
          </cell>
          <cell r="G226">
            <v>48.849999999999994</v>
          </cell>
          <cell r="H226">
            <v>0</v>
          </cell>
          <cell r="I226">
            <v>0</v>
          </cell>
          <cell r="J226">
            <v>71.34</v>
          </cell>
          <cell r="K226">
            <v>2.6500000000000004</v>
          </cell>
          <cell r="N226">
            <v>70.150000000000006</v>
          </cell>
          <cell r="P226">
            <v>0</v>
          </cell>
        </row>
        <row r="227">
          <cell r="C227">
            <v>10</v>
          </cell>
          <cell r="G227">
            <v>47.15</v>
          </cell>
          <cell r="H227">
            <v>0</v>
          </cell>
          <cell r="I227">
            <v>0</v>
          </cell>
          <cell r="J227">
            <v>71.34</v>
          </cell>
          <cell r="K227">
            <v>2.5</v>
          </cell>
          <cell r="N227">
            <v>82.05</v>
          </cell>
          <cell r="P227">
            <v>0</v>
          </cell>
        </row>
        <row r="228">
          <cell r="C228">
            <v>10</v>
          </cell>
          <cell r="G228">
            <v>47.449999999999989</v>
          </cell>
          <cell r="H228">
            <v>0</v>
          </cell>
          <cell r="I228">
            <v>0</v>
          </cell>
          <cell r="J228">
            <v>71.34</v>
          </cell>
          <cell r="K228">
            <v>1.5</v>
          </cell>
          <cell r="N228">
            <v>83.3</v>
          </cell>
          <cell r="P228">
            <v>0</v>
          </cell>
        </row>
        <row r="229">
          <cell r="C229">
            <v>10</v>
          </cell>
          <cell r="G229">
            <v>88.6</v>
          </cell>
          <cell r="H229">
            <v>0</v>
          </cell>
          <cell r="I229">
            <v>0</v>
          </cell>
          <cell r="J229">
            <v>71.34</v>
          </cell>
          <cell r="K229">
            <v>0.6</v>
          </cell>
          <cell r="N229">
            <v>86.3</v>
          </cell>
          <cell r="P229">
            <v>0</v>
          </cell>
        </row>
        <row r="230">
          <cell r="C230">
            <v>10</v>
          </cell>
          <cell r="G230">
            <v>149</v>
          </cell>
          <cell r="H230">
            <v>0</v>
          </cell>
          <cell r="I230">
            <v>0</v>
          </cell>
          <cell r="J230">
            <v>71.34</v>
          </cell>
          <cell r="K230">
            <v>0.15</v>
          </cell>
          <cell r="N230">
            <v>89.7</v>
          </cell>
          <cell r="P230">
            <v>0</v>
          </cell>
        </row>
        <row r="231">
          <cell r="C231">
            <v>10</v>
          </cell>
          <cell r="G231">
            <v>189.1</v>
          </cell>
          <cell r="H231">
            <v>0</v>
          </cell>
          <cell r="I231">
            <v>0</v>
          </cell>
          <cell r="J231">
            <v>71.34</v>
          </cell>
          <cell r="K231">
            <v>0</v>
          </cell>
          <cell r="N231">
            <v>93.75</v>
          </cell>
          <cell r="P231">
            <v>0</v>
          </cell>
        </row>
        <row r="232">
          <cell r="C232">
            <v>10</v>
          </cell>
          <cell r="G232">
            <v>216.85000000000002</v>
          </cell>
          <cell r="H232">
            <v>0</v>
          </cell>
          <cell r="I232">
            <v>0</v>
          </cell>
          <cell r="J232">
            <v>71.34</v>
          </cell>
          <cell r="K232">
            <v>0</v>
          </cell>
          <cell r="N232">
            <v>97.15</v>
          </cell>
          <cell r="P232">
            <v>0</v>
          </cell>
        </row>
        <row r="233">
          <cell r="C233">
            <v>10</v>
          </cell>
          <cell r="G233">
            <v>243.10000000000002</v>
          </cell>
          <cell r="H233">
            <v>0</v>
          </cell>
          <cell r="I233">
            <v>0</v>
          </cell>
          <cell r="J233">
            <v>71.34</v>
          </cell>
          <cell r="K233">
            <v>0</v>
          </cell>
          <cell r="N233">
            <v>99.3</v>
          </cell>
          <cell r="P233">
            <v>0</v>
          </cell>
        </row>
        <row r="234">
          <cell r="C234">
            <v>10</v>
          </cell>
          <cell r="G234">
            <v>215.9</v>
          </cell>
          <cell r="H234">
            <v>0</v>
          </cell>
          <cell r="I234">
            <v>0</v>
          </cell>
          <cell r="J234">
            <v>71.34</v>
          </cell>
          <cell r="K234">
            <v>0</v>
          </cell>
          <cell r="N234">
            <v>101.45</v>
          </cell>
          <cell r="P234">
            <v>0</v>
          </cell>
        </row>
        <row r="235">
          <cell r="C235">
            <v>10</v>
          </cell>
          <cell r="G235">
            <v>309.54999999999995</v>
          </cell>
          <cell r="H235">
            <v>0</v>
          </cell>
          <cell r="I235">
            <v>0</v>
          </cell>
          <cell r="J235">
            <v>71.34</v>
          </cell>
          <cell r="K235">
            <v>0</v>
          </cell>
          <cell r="N235">
            <v>103.6</v>
          </cell>
          <cell r="P235">
            <v>0</v>
          </cell>
        </row>
        <row r="236">
          <cell r="C236">
            <v>10</v>
          </cell>
          <cell r="G236">
            <v>468.29999999999995</v>
          </cell>
          <cell r="H236">
            <v>0</v>
          </cell>
          <cell r="I236">
            <v>0</v>
          </cell>
          <cell r="J236">
            <v>71.34</v>
          </cell>
          <cell r="K236">
            <v>0</v>
          </cell>
          <cell r="N236">
            <v>105.15</v>
          </cell>
          <cell r="P236">
            <v>0</v>
          </cell>
        </row>
        <row r="237">
          <cell r="C237">
            <v>10</v>
          </cell>
          <cell r="G237">
            <v>472.84999999999997</v>
          </cell>
          <cell r="H237">
            <v>0</v>
          </cell>
          <cell r="I237">
            <v>0</v>
          </cell>
          <cell r="J237">
            <v>71.34</v>
          </cell>
          <cell r="K237">
            <v>0</v>
          </cell>
          <cell r="N237">
            <v>103.05</v>
          </cell>
          <cell r="P237">
            <v>0</v>
          </cell>
        </row>
        <row r="238">
          <cell r="C238">
            <v>10</v>
          </cell>
          <cell r="G238">
            <v>448.45</v>
          </cell>
          <cell r="H238">
            <v>0</v>
          </cell>
          <cell r="I238">
            <v>0</v>
          </cell>
          <cell r="J238">
            <v>71.34</v>
          </cell>
          <cell r="K238">
            <v>0</v>
          </cell>
          <cell r="N238">
            <v>100.5</v>
          </cell>
          <cell r="P238">
            <v>0</v>
          </cell>
        </row>
        <row r="239">
          <cell r="C239">
            <v>10</v>
          </cell>
          <cell r="G239">
            <v>466.59999999999997</v>
          </cell>
          <cell r="H239">
            <v>0</v>
          </cell>
          <cell r="I239">
            <v>0</v>
          </cell>
          <cell r="J239">
            <v>71.34</v>
          </cell>
          <cell r="K239">
            <v>0</v>
          </cell>
          <cell r="N239">
            <v>100.5</v>
          </cell>
          <cell r="P239">
            <v>0</v>
          </cell>
        </row>
        <row r="240">
          <cell r="C240">
            <v>10</v>
          </cell>
          <cell r="G240">
            <v>515.25</v>
          </cell>
          <cell r="H240">
            <v>0</v>
          </cell>
          <cell r="I240">
            <v>0</v>
          </cell>
          <cell r="J240">
            <v>71.34</v>
          </cell>
          <cell r="K240">
            <v>0</v>
          </cell>
          <cell r="N240">
            <v>100.5</v>
          </cell>
          <cell r="P240">
            <v>0</v>
          </cell>
        </row>
        <row r="241">
          <cell r="C241">
            <v>10</v>
          </cell>
          <cell r="G241">
            <v>554.6</v>
          </cell>
          <cell r="H241">
            <v>0</v>
          </cell>
          <cell r="I241">
            <v>0</v>
          </cell>
          <cell r="J241">
            <v>71.34</v>
          </cell>
          <cell r="K241">
            <v>0</v>
          </cell>
          <cell r="N241">
            <v>100.5</v>
          </cell>
          <cell r="P241">
            <v>0</v>
          </cell>
        </row>
        <row r="242">
          <cell r="C242">
            <v>10</v>
          </cell>
          <cell r="G242">
            <v>526.79999999999995</v>
          </cell>
          <cell r="H242">
            <v>0</v>
          </cell>
          <cell r="I242">
            <v>0</v>
          </cell>
          <cell r="J242">
            <v>71.34</v>
          </cell>
          <cell r="K242">
            <v>0</v>
          </cell>
          <cell r="N242">
            <v>103.05</v>
          </cell>
          <cell r="P242">
            <v>0</v>
          </cell>
        </row>
        <row r="243">
          <cell r="C243">
            <v>10</v>
          </cell>
          <cell r="G243">
            <v>424.80000000000007</v>
          </cell>
          <cell r="H243">
            <v>0</v>
          </cell>
          <cell r="I243">
            <v>0</v>
          </cell>
          <cell r="J243">
            <v>71.34</v>
          </cell>
          <cell r="K243">
            <v>0</v>
          </cell>
          <cell r="N243">
            <v>103.05</v>
          </cell>
          <cell r="P243">
            <v>0</v>
          </cell>
        </row>
        <row r="244">
          <cell r="C244">
            <v>10</v>
          </cell>
          <cell r="G244">
            <v>354.75</v>
          </cell>
          <cell r="H244">
            <v>0</v>
          </cell>
          <cell r="I244">
            <v>0</v>
          </cell>
          <cell r="J244">
            <v>71.34</v>
          </cell>
          <cell r="K244">
            <v>0</v>
          </cell>
          <cell r="N244">
            <v>100.45</v>
          </cell>
          <cell r="P244">
            <v>0</v>
          </cell>
        </row>
        <row r="245">
          <cell r="C245">
            <v>10</v>
          </cell>
          <cell r="G245">
            <v>325.79999999999995</v>
          </cell>
          <cell r="H245">
            <v>0</v>
          </cell>
          <cell r="I245">
            <v>0</v>
          </cell>
          <cell r="J245">
            <v>71.34</v>
          </cell>
          <cell r="K245">
            <v>0.1</v>
          </cell>
          <cell r="N245">
            <v>97.6</v>
          </cell>
          <cell r="P245">
            <v>0</v>
          </cell>
        </row>
        <row r="246">
          <cell r="C246">
            <v>10</v>
          </cell>
          <cell r="G246">
            <v>217.95000000000002</v>
          </cell>
          <cell r="H246">
            <v>0</v>
          </cell>
          <cell r="I246">
            <v>0</v>
          </cell>
          <cell r="J246">
            <v>71.34</v>
          </cell>
          <cell r="K246">
            <v>0.1</v>
          </cell>
          <cell r="N246">
            <v>96.5</v>
          </cell>
          <cell r="P246">
            <v>0</v>
          </cell>
        </row>
        <row r="247">
          <cell r="C247">
            <v>10</v>
          </cell>
          <cell r="G247">
            <v>117.54999999999998</v>
          </cell>
          <cell r="H247">
            <v>0</v>
          </cell>
          <cell r="I247">
            <v>0</v>
          </cell>
          <cell r="J247">
            <v>71.34</v>
          </cell>
          <cell r="K247">
            <v>0</v>
          </cell>
          <cell r="N247">
            <v>98.2</v>
          </cell>
          <cell r="P247">
            <v>0</v>
          </cell>
        </row>
        <row r="248">
          <cell r="C248">
            <v>10</v>
          </cell>
          <cell r="G248">
            <v>288.14999999999998</v>
          </cell>
          <cell r="H248">
            <v>0</v>
          </cell>
          <cell r="I248">
            <v>0</v>
          </cell>
          <cell r="J248">
            <v>71.34</v>
          </cell>
          <cell r="K248">
            <v>0</v>
          </cell>
          <cell r="N248">
            <v>100.8</v>
          </cell>
          <cell r="P248">
            <v>0</v>
          </cell>
        </row>
        <row r="249">
          <cell r="C249">
            <v>10</v>
          </cell>
          <cell r="G249">
            <v>458.49999999999994</v>
          </cell>
          <cell r="H249">
            <v>0</v>
          </cell>
          <cell r="I249">
            <v>0</v>
          </cell>
          <cell r="J249">
            <v>71.34</v>
          </cell>
          <cell r="K249">
            <v>0</v>
          </cell>
          <cell r="N249">
            <v>102.7</v>
          </cell>
          <cell r="P249">
            <v>0</v>
          </cell>
        </row>
        <row r="250">
          <cell r="C250">
            <v>10</v>
          </cell>
          <cell r="G250">
            <v>456.15</v>
          </cell>
          <cell r="H250">
            <v>0</v>
          </cell>
          <cell r="I250">
            <v>0</v>
          </cell>
          <cell r="J250">
            <v>71.34</v>
          </cell>
          <cell r="K250">
            <v>0</v>
          </cell>
          <cell r="N250">
            <v>101.45</v>
          </cell>
          <cell r="P250">
            <v>0</v>
          </cell>
        </row>
        <row r="251">
          <cell r="C251">
            <v>10</v>
          </cell>
          <cell r="G251">
            <v>409.85</v>
          </cell>
          <cell r="H251">
            <v>0</v>
          </cell>
          <cell r="I251">
            <v>0</v>
          </cell>
          <cell r="J251">
            <v>71.34</v>
          </cell>
          <cell r="K251">
            <v>0</v>
          </cell>
          <cell r="N251">
            <v>104.75</v>
          </cell>
          <cell r="P251">
            <v>0</v>
          </cell>
        </row>
        <row r="252">
          <cell r="C252">
            <v>10</v>
          </cell>
          <cell r="G252">
            <v>259.5</v>
          </cell>
          <cell r="H252">
            <v>0</v>
          </cell>
          <cell r="I252">
            <v>0</v>
          </cell>
          <cell r="J252">
            <v>71.34</v>
          </cell>
          <cell r="K252">
            <v>0</v>
          </cell>
          <cell r="N252">
            <v>112.5</v>
          </cell>
          <cell r="P252">
            <v>0</v>
          </cell>
        </row>
        <row r="253">
          <cell r="C253">
            <v>10</v>
          </cell>
          <cell r="G253">
            <v>161.80000000000001</v>
          </cell>
          <cell r="H253">
            <v>0</v>
          </cell>
          <cell r="I253">
            <v>0</v>
          </cell>
          <cell r="J253">
            <v>71.34</v>
          </cell>
          <cell r="K253">
            <v>0</v>
          </cell>
          <cell r="N253">
            <v>117.65</v>
          </cell>
          <cell r="P253">
            <v>0</v>
          </cell>
        </row>
        <row r="254">
          <cell r="C254">
            <v>10</v>
          </cell>
          <cell r="G254">
            <v>210.55</v>
          </cell>
          <cell r="H254">
            <v>0</v>
          </cell>
          <cell r="I254">
            <v>0</v>
          </cell>
          <cell r="J254">
            <v>71.34</v>
          </cell>
          <cell r="K254">
            <v>0.05</v>
          </cell>
          <cell r="N254">
            <v>118.45</v>
          </cell>
          <cell r="P254">
            <v>0</v>
          </cell>
        </row>
        <row r="255">
          <cell r="C255">
            <v>10</v>
          </cell>
          <cell r="G255">
            <v>227.15</v>
          </cell>
          <cell r="H255">
            <v>0</v>
          </cell>
          <cell r="I255">
            <v>0</v>
          </cell>
          <cell r="J255">
            <v>71.34</v>
          </cell>
          <cell r="K255">
            <v>1.4000000000000001</v>
          </cell>
          <cell r="N255">
            <v>102.75</v>
          </cell>
          <cell r="P255">
            <v>0</v>
          </cell>
        </row>
        <row r="256">
          <cell r="C256">
            <v>10</v>
          </cell>
          <cell r="G256">
            <v>160.9</v>
          </cell>
          <cell r="H256">
            <v>0</v>
          </cell>
          <cell r="I256">
            <v>0</v>
          </cell>
          <cell r="J256">
            <v>71.34</v>
          </cell>
          <cell r="K256">
            <v>6.75</v>
          </cell>
          <cell r="N256">
            <v>77.349999999999994</v>
          </cell>
          <cell r="P256">
            <v>0</v>
          </cell>
        </row>
        <row r="257">
          <cell r="C257">
            <v>10</v>
          </cell>
          <cell r="G257">
            <v>124.65</v>
          </cell>
          <cell r="H257">
            <v>0</v>
          </cell>
          <cell r="I257">
            <v>0</v>
          </cell>
          <cell r="J257">
            <v>71.34</v>
          </cell>
          <cell r="K257">
            <v>7.0500000000000007</v>
          </cell>
          <cell r="N257">
            <v>81.55</v>
          </cell>
          <cell r="P257">
            <v>0</v>
          </cell>
        </row>
        <row r="258">
          <cell r="C258">
            <v>10</v>
          </cell>
          <cell r="G258">
            <v>94.9</v>
          </cell>
          <cell r="H258">
            <v>0</v>
          </cell>
          <cell r="I258">
            <v>0</v>
          </cell>
          <cell r="J258">
            <v>71.34</v>
          </cell>
          <cell r="K258">
            <v>1.6500000000000001</v>
          </cell>
          <cell r="N258">
            <v>106.25</v>
          </cell>
          <cell r="P258">
            <v>0</v>
          </cell>
        </row>
        <row r="259">
          <cell r="C259">
            <v>10</v>
          </cell>
          <cell r="G259">
            <v>122.5</v>
          </cell>
          <cell r="H259">
            <v>0</v>
          </cell>
          <cell r="I259">
            <v>0</v>
          </cell>
          <cell r="J259">
            <v>71.34</v>
          </cell>
          <cell r="K259">
            <v>0.55000000000000004</v>
          </cell>
          <cell r="N259">
            <v>112.8</v>
          </cell>
          <cell r="P259">
            <v>0</v>
          </cell>
        </row>
        <row r="260">
          <cell r="C260">
            <v>10</v>
          </cell>
          <cell r="G260">
            <v>270.59999999999997</v>
          </cell>
          <cell r="H260">
            <v>0</v>
          </cell>
          <cell r="I260">
            <v>0</v>
          </cell>
          <cell r="J260">
            <v>71.34</v>
          </cell>
          <cell r="K260">
            <v>0.65</v>
          </cell>
          <cell r="N260">
            <v>118.15</v>
          </cell>
          <cell r="P260">
            <v>0</v>
          </cell>
        </row>
        <row r="261">
          <cell r="C261">
            <v>10</v>
          </cell>
          <cell r="G261">
            <v>374.9</v>
          </cell>
          <cell r="H261">
            <v>0</v>
          </cell>
          <cell r="I261">
            <v>0</v>
          </cell>
          <cell r="J261">
            <v>71.34</v>
          </cell>
          <cell r="K261">
            <v>0.1</v>
          </cell>
          <cell r="N261">
            <v>135.94999999999999</v>
          </cell>
          <cell r="P261">
            <v>0</v>
          </cell>
        </row>
        <row r="262">
          <cell r="C262">
            <v>10</v>
          </cell>
          <cell r="G262">
            <v>347.45</v>
          </cell>
          <cell r="H262">
            <v>0</v>
          </cell>
          <cell r="I262">
            <v>0</v>
          </cell>
          <cell r="J262">
            <v>71.34</v>
          </cell>
          <cell r="K262">
            <v>0</v>
          </cell>
          <cell r="N262">
            <v>137.6</v>
          </cell>
          <cell r="P262">
            <v>0</v>
          </cell>
        </row>
        <row r="263">
          <cell r="C263">
            <v>10</v>
          </cell>
          <cell r="G263">
            <v>311.64999999999998</v>
          </cell>
          <cell r="H263">
            <v>0</v>
          </cell>
          <cell r="I263">
            <v>0</v>
          </cell>
          <cell r="J263">
            <v>71.34</v>
          </cell>
          <cell r="K263">
            <v>3.8</v>
          </cell>
          <cell r="N263">
            <v>98.8</v>
          </cell>
          <cell r="P263">
            <v>0</v>
          </cell>
        </row>
        <row r="264">
          <cell r="C264">
            <v>10</v>
          </cell>
          <cell r="G264">
            <v>160.94999999999999</v>
          </cell>
          <cell r="H264">
            <v>0</v>
          </cell>
          <cell r="I264">
            <v>0</v>
          </cell>
          <cell r="J264">
            <v>71.34</v>
          </cell>
          <cell r="K264">
            <v>7.35</v>
          </cell>
          <cell r="N264">
            <v>51.5</v>
          </cell>
          <cell r="P264">
            <v>0</v>
          </cell>
        </row>
        <row r="265">
          <cell r="C265">
            <v>10</v>
          </cell>
          <cell r="G265">
            <v>49.900000000000006</v>
          </cell>
          <cell r="H265">
            <v>0</v>
          </cell>
          <cell r="I265">
            <v>0</v>
          </cell>
          <cell r="J265">
            <v>71.34</v>
          </cell>
          <cell r="K265">
            <v>4.75</v>
          </cell>
          <cell r="N265">
            <v>75.75</v>
          </cell>
          <cell r="P265">
            <v>0</v>
          </cell>
        </row>
        <row r="266">
          <cell r="C266">
            <v>10</v>
          </cell>
          <cell r="G266">
            <v>120</v>
          </cell>
          <cell r="H266">
            <v>0</v>
          </cell>
          <cell r="I266">
            <v>0</v>
          </cell>
          <cell r="J266">
            <v>71.34</v>
          </cell>
          <cell r="K266">
            <v>1.35</v>
          </cell>
          <cell r="N266">
            <v>118.35</v>
          </cell>
          <cell r="P266">
            <v>0</v>
          </cell>
        </row>
        <row r="267">
          <cell r="C267">
            <v>10</v>
          </cell>
          <cell r="G267">
            <v>183.10000000000002</v>
          </cell>
          <cell r="H267">
            <v>0</v>
          </cell>
          <cell r="I267">
            <v>0</v>
          </cell>
          <cell r="J267">
            <v>71.34</v>
          </cell>
          <cell r="K267">
            <v>0.15</v>
          </cell>
          <cell r="N267">
            <v>122.4</v>
          </cell>
          <cell r="P267">
            <v>0</v>
          </cell>
        </row>
        <row r="268">
          <cell r="C268">
            <v>10</v>
          </cell>
          <cell r="G268">
            <v>266.85000000000002</v>
          </cell>
          <cell r="H268">
            <v>0</v>
          </cell>
          <cell r="I268">
            <v>0</v>
          </cell>
          <cell r="J268">
            <v>71.34</v>
          </cell>
          <cell r="K268">
            <v>0</v>
          </cell>
          <cell r="N268">
            <v>123.55</v>
          </cell>
          <cell r="P268">
            <v>0</v>
          </cell>
        </row>
        <row r="269">
          <cell r="C269">
            <v>10</v>
          </cell>
          <cell r="G269">
            <v>287.5</v>
          </cell>
          <cell r="H269">
            <v>0</v>
          </cell>
          <cell r="I269">
            <v>0</v>
          </cell>
          <cell r="J269">
            <v>71.34</v>
          </cell>
          <cell r="K269">
            <v>0</v>
          </cell>
          <cell r="N269">
            <v>121.85</v>
          </cell>
          <cell r="P269">
            <v>0</v>
          </cell>
        </row>
        <row r="270">
          <cell r="C270">
            <v>10</v>
          </cell>
          <cell r="G270">
            <v>261.45</v>
          </cell>
          <cell r="H270">
            <v>0</v>
          </cell>
          <cell r="I270">
            <v>0</v>
          </cell>
          <cell r="J270">
            <v>71.34</v>
          </cell>
          <cell r="K270">
            <v>0</v>
          </cell>
          <cell r="N270">
            <v>118.5</v>
          </cell>
          <cell r="P270">
            <v>0</v>
          </cell>
        </row>
        <row r="271">
          <cell r="C271">
            <v>10</v>
          </cell>
          <cell r="G271">
            <v>275.35000000000002</v>
          </cell>
          <cell r="H271">
            <v>0</v>
          </cell>
          <cell r="I271">
            <v>0</v>
          </cell>
          <cell r="J271">
            <v>71.34</v>
          </cell>
          <cell r="K271">
            <v>0</v>
          </cell>
          <cell r="N271">
            <v>115.15</v>
          </cell>
          <cell r="P271">
            <v>0</v>
          </cell>
        </row>
        <row r="272">
          <cell r="C272">
            <v>10</v>
          </cell>
          <cell r="G272">
            <v>329.90000000000003</v>
          </cell>
          <cell r="H272">
            <v>0</v>
          </cell>
          <cell r="I272">
            <v>0</v>
          </cell>
          <cell r="J272">
            <v>71.34</v>
          </cell>
          <cell r="K272">
            <v>0</v>
          </cell>
          <cell r="N272">
            <v>111.7</v>
          </cell>
          <cell r="P272">
            <v>0</v>
          </cell>
        </row>
        <row r="273">
          <cell r="C273">
            <v>10</v>
          </cell>
          <cell r="G273">
            <v>388.5</v>
          </cell>
          <cell r="H273">
            <v>0</v>
          </cell>
          <cell r="I273">
            <v>0</v>
          </cell>
          <cell r="J273">
            <v>71.34</v>
          </cell>
          <cell r="K273">
            <v>0</v>
          </cell>
          <cell r="N273">
            <v>109.05</v>
          </cell>
          <cell r="P273">
            <v>0</v>
          </cell>
        </row>
        <row r="274">
          <cell r="C274">
            <v>10</v>
          </cell>
          <cell r="G274">
            <v>337.35</v>
          </cell>
          <cell r="H274">
            <v>0</v>
          </cell>
          <cell r="I274">
            <v>0</v>
          </cell>
          <cell r="J274">
            <v>71.34</v>
          </cell>
          <cell r="K274">
            <v>0</v>
          </cell>
          <cell r="N274">
            <v>109.55</v>
          </cell>
          <cell r="P274">
            <v>0</v>
          </cell>
        </row>
        <row r="275">
          <cell r="C275">
            <v>10</v>
          </cell>
          <cell r="G275">
            <v>243.54999999999995</v>
          </cell>
          <cell r="H275">
            <v>0</v>
          </cell>
          <cell r="I275">
            <v>0</v>
          </cell>
          <cell r="J275">
            <v>71.34</v>
          </cell>
          <cell r="K275">
            <v>0</v>
          </cell>
          <cell r="N275">
            <v>113.7</v>
          </cell>
          <cell r="P275">
            <v>0</v>
          </cell>
        </row>
        <row r="276">
          <cell r="C276">
            <v>10</v>
          </cell>
          <cell r="G276">
            <v>200.45000000000002</v>
          </cell>
          <cell r="H276">
            <v>0</v>
          </cell>
          <cell r="I276">
            <v>0</v>
          </cell>
          <cell r="J276">
            <v>71.34</v>
          </cell>
          <cell r="K276">
            <v>0</v>
          </cell>
          <cell r="N276">
            <v>113.8</v>
          </cell>
          <cell r="P276">
            <v>0</v>
          </cell>
        </row>
        <row r="277">
          <cell r="C277">
            <v>10</v>
          </cell>
          <cell r="G277">
            <v>173.55</v>
          </cell>
          <cell r="H277">
            <v>0</v>
          </cell>
          <cell r="I277">
            <v>0</v>
          </cell>
          <cell r="J277">
            <v>71.34</v>
          </cell>
          <cell r="K277">
            <v>0</v>
          </cell>
          <cell r="N277">
            <v>109.05</v>
          </cell>
          <cell r="P277">
            <v>0</v>
          </cell>
        </row>
        <row r="278">
          <cell r="C278">
            <v>10</v>
          </cell>
          <cell r="G278">
            <v>162.44999999999999</v>
          </cell>
          <cell r="H278">
            <v>0</v>
          </cell>
          <cell r="I278">
            <v>0</v>
          </cell>
          <cell r="J278">
            <v>71.34</v>
          </cell>
          <cell r="K278">
            <v>0</v>
          </cell>
          <cell r="N278">
            <v>105.6</v>
          </cell>
          <cell r="P278">
            <v>0</v>
          </cell>
        </row>
        <row r="279">
          <cell r="C279">
            <v>10</v>
          </cell>
          <cell r="G279">
            <v>159.69999999999999</v>
          </cell>
          <cell r="H279">
            <v>0</v>
          </cell>
          <cell r="I279">
            <v>0</v>
          </cell>
          <cell r="J279">
            <v>71.34</v>
          </cell>
          <cell r="K279">
            <v>0</v>
          </cell>
          <cell r="N279">
            <v>103.45</v>
          </cell>
          <cell r="P279">
            <v>0</v>
          </cell>
        </row>
        <row r="280">
          <cell r="C280">
            <v>10</v>
          </cell>
          <cell r="G280">
            <v>160.35</v>
          </cell>
          <cell r="H280">
            <v>0</v>
          </cell>
          <cell r="I280">
            <v>0</v>
          </cell>
          <cell r="J280">
            <v>71.34</v>
          </cell>
          <cell r="K280">
            <v>0</v>
          </cell>
          <cell r="N280">
            <v>102.35</v>
          </cell>
          <cell r="P280">
            <v>0</v>
          </cell>
        </row>
        <row r="281">
          <cell r="C281">
            <v>10</v>
          </cell>
          <cell r="G281">
            <v>150.10000000000002</v>
          </cell>
          <cell r="H281">
            <v>0</v>
          </cell>
          <cell r="I281">
            <v>0</v>
          </cell>
          <cell r="J281">
            <v>71.34</v>
          </cell>
          <cell r="K281">
            <v>0</v>
          </cell>
          <cell r="N281">
            <v>100.9</v>
          </cell>
          <cell r="P281">
            <v>0</v>
          </cell>
        </row>
        <row r="282">
          <cell r="C282">
            <v>10</v>
          </cell>
          <cell r="G282">
            <v>141.15</v>
          </cell>
          <cell r="H282">
            <v>0</v>
          </cell>
          <cell r="I282">
            <v>0</v>
          </cell>
          <cell r="J282">
            <v>71.34</v>
          </cell>
          <cell r="K282">
            <v>0</v>
          </cell>
          <cell r="N282">
            <v>99.1</v>
          </cell>
          <cell r="P282">
            <v>0</v>
          </cell>
        </row>
        <row r="283">
          <cell r="C283">
            <v>10</v>
          </cell>
          <cell r="G283">
            <v>158</v>
          </cell>
          <cell r="H283">
            <v>0</v>
          </cell>
          <cell r="I283">
            <v>0</v>
          </cell>
          <cell r="J283">
            <v>71.34</v>
          </cell>
          <cell r="K283">
            <v>0</v>
          </cell>
          <cell r="N283">
            <v>99.1</v>
          </cell>
          <cell r="P283">
            <v>0</v>
          </cell>
        </row>
        <row r="284">
          <cell r="C284">
            <v>10</v>
          </cell>
          <cell r="G284">
            <v>176.6</v>
          </cell>
          <cell r="H284">
            <v>0</v>
          </cell>
          <cell r="I284">
            <v>0</v>
          </cell>
          <cell r="J284">
            <v>71.34</v>
          </cell>
          <cell r="K284">
            <v>0</v>
          </cell>
          <cell r="N284">
            <v>100.1</v>
          </cell>
          <cell r="P284">
            <v>0</v>
          </cell>
        </row>
        <row r="285">
          <cell r="C285">
            <v>10</v>
          </cell>
          <cell r="G285">
            <v>176.34999999999997</v>
          </cell>
          <cell r="H285">
            <v>0</v>
          </cell>
          <cell r="I285">
            <v>0</v>
          </cell>
          <cell r="J285">
            <v>71.34</v>
          </cell>
          <cell r="K285">
            <v>0</v>
          </cell>
          <cell r="N285">
            <v>100.4</v>
          </cell>
          <cell r="P285">
            <v>0</v>
          </cell>
        </row>
        <row r="286">
          <cell r="C286">
            <v>10</v>
          </cell>
          <cell r="G286">
            <v>177.04999999999998</v>
          </cell>
          <cell r="H286">
            <v>0</v>
          </cell>
          <cell r="I286">
            <v>0</v>
          </cell>
          <cell r="J286">
            <v>71.34</v>
          </cell>
          <cell r="K286">
            <v>0</v>
          </cell>
          <cell r="N286">
            <v>100.4</v>
          </cell>
          <cell r="P286">
            <v>0</v>
          </cell>
        </row>
        <row r="287">
          <cell r="C287">
            <v>10</v>
          </cell>
          <cell r="G287">
            <v>217.10000000000002</v>
          </cell>
          <cell r="H287">
            <v>0</v>
          </cell>
          <cell r="I287">
            <v>0</v>
          </cell>
          <cell r="J287">
            <v>71.34</v>
          </cell>
          <cell r="K287">
            <v>0</v>
          </cell>
          <cell r="N287">
            <v>97.85</v>
          </cell>
          <cell r="P287">
            <v>0</v>
          </cell>
        </row>
        <row r="288">
          <cell r="C288">
            <v>10</v>
          </cell>
          <cell r="G288">
            <v>202.5</v>
          </cell>
          <cell r="H288">
            <v>0</v>
          </cell>
          <cell r="I288">
            <v>0</v>
          </cell>
          <cell r="J288">
            <v>71.34</v>
          </cell>
          <cell r="K288">
            <v>0</v>
          </cell>
          <cell r="N288">
            <v>95.7</v>
          </cell>
          <cell r="P288">
            <v>0</v>
          </cell>
        </row>
        <row r="289">
          <cell r="C289">
            <v>10</v>
          </cell>
          <cell r="G289">
            <v>132.35</v>
          </cell>
          <cell r="H289">
            <v>0</v>
          </cell>
          <cell r="I289">
            <v>0</v>
          </cell>
          <cell r="J289">
            <v>71.34</v>
          </cell>
          <cell r="K289">
            <v>0</v>
          </cell>
          <cell r="N289">
            <v>98.45</v>
          </cell>
          <cell r="P289">
            <v>0</v>
          </cell>
        </row>
        <row r="290">
          <cell r="C290">
            <v>10</v>
          </cell>
          <cell r="G290">
            <v>116.1</v>
          </cell>
          <cell r="H290">
            <v>0</v>
          </cell>
          <cell r="I290">
            <v>0</v>
          </cell>
          <cell r="J290">
            <v>71.34</v>
          </cell>
          <cell r="K290">
            <v>0.05</v>
          </cell>
          <cell r="N290">
            <v>100.7</v>
          </cell>
          <cell r="P290">
            <v>0</v>
          </cell>
        </row>
        <row r="291">
          <cell r="C291">
            <v>10</v>
          </cell>
          <cell r="G291">
            <v>114.05000000000001</v>
          </cell>
          <cell r="H291">
            <v>0</v>
          </cell>
          <cell r="I291">
            <v>0</v>
          </cell>
          <cell r="J291">
            <v>71.34</v>
          </cell>
          <cell r="K291">
            <v>0.15</v>
          </cell>
          <cell r="N291">
            <v>99.1</v>
          </cell>
          <cell r="P291">
            <v>0</v>
          </cell>
        </row>
        <row r="292">
          <cell r="C292">
            <v>10</v>
          </cell>
          <cell r="G292">
            <v>64.300000000000011</v>
          </cell>
          <cell r="H292">
            <v>0</v>
          </cell>
          <cell r="I292">
            <v>0</v>
          </cell>
          <cell r="J292">
            <v>71.34</v>
          </cell>
          <cell r="K292">
            <v>0.99999999999999989</v>
          </cell>
          <cell r="N292">
            <v>78.8</v>
          </cell>
          <cell r="P292">
            <v>0</v>
          </cell>
        </row>
        <row r="293">
          <cell r="C293">
            <v>10</v>
          </cell>
          <cell r="G293">
            <v>36.6</v>
          </cell>
          <cell r="H293">
            <v>0</v>
          </cell>
          <cell r="I293">
            <v>0</v>
          </cell>
          <cell r="J293">
            <v>71.34</v>
          </cell>
          <cell r="K293">
            <v>1.05</v>
          </cell>
          <cell r="N293">
            <v>68.400000000000006</v>
          </cell>
          <cell r="P293">
            <v>0</v>
          </cell>
        </row>
        <row r="294">
          <cell r="C294">
            <v>10</v>
          </cell>
          <cell r="G294">
            <v>81.449999999999989</v>
          </cell>
          <cell r="H294">
            <v>0</v>
          </cell>
          <cell r="I294">
            <v>0</v>
          </cell>
          <cell r="J294">
            <v>71.34</v>
          </cell>
          <cell r="K294">
            <v>4</v>
          </cell>
          <cell r="N294">
            <v>66.349999999999994</v>
          </cell>
          <cell r="P294">
            <v>0</v>
          </cell>
        </row>
        <row r="295">
          <cell r="C295">
            <v>10</v>
          </cell>
          <cell r="G295">
            <v>124.05</v>
          </cell>
          <cell r="H295">
            <v>0</v>
          </cell>
          <cell r="I295">
            <v>0</v>
          </cell>
          <cell r="J295">
            <v>71.34</v>
          </cell>
          <cell r="K295">
            <v>10.649999999999999</v>
          </cell>
          <cell r="N295">
            <v>49.25</v>
          </cell>
          <cell r="P295">
            <v>0</v>
          </cell>
        </row>
        <row r="296">
          <cell r="C296">
            <v>10</v>
          </cell>
          <cell r="G296">
            <v>131.9</v>
          </cell>
          <cell r="H296">
            <v>0</v>
          </cell>
          <cell r="I296">
            <v>0</v>
          </cell>
          <cell r="J296">
            <v>71.34</v>
          </cell>
          <cell r="K296">
            <v>13.75</v>
          </cell>
          <cell r="N296">
            <v>42.4</v>
          </cell>
          <cell r="P296">
            <v>0</v>
          </cell>
        </row>
        <row r="297">
          <cell r="C297">
            <v>10</v>
          </cell>
          <cell r="G297">
            <v>94.600000000000009</v>
          </cell>
          <cell r="H297">
            <v>0</v>
          </cell>
          <cell r="I297">
            <v>0</v>
          </cell>
          <cell r="J297">
            <v>71.34</v>
          </cell>
          <cell r="K297">
            <v>12.4</v>
          </cell>
          <cell r="N297">
            <v>39.549999999999997</v>
          </cell>
          <cell r="P297">
            <v>0</v>
          </cell>
        </row>
        <row r="298">
          <cell r="C298">
            <v>10</v>
          </cell>
          <cell r="G298">
            <v>83.2</v>
          </cell>
          <cell r="H298">
            <v>0</v>
          </cell>
          <cell r="I298">
            <v>0</v>
          </cell>
          <cell r="J298">
            <v>71.34</v>
          </cell>
          <cell r="K298">
            <v>11.15</v>
          </cell>
          <cell r="N298">
            <v>38.299999999999997</v>
          </cell>
          <cell r="P298">
            <v>0</v>
          </cell>
        </row>
        <row r="299">
          <cell r="C299">
            <v>10</v>
          </cell>
          <cell r="G299">
            <v>133.70000000000002</v>
          </cell>
          <cell r="H299">
            <v>0</v>
          </cell>
          <cell r="I299">
            <v>0</v>
          </cell>
          <cell r="J299">
            <v>71.34</v>
          </cell>
          <cell r="K299">
            <v>8.5</v>
          </cell>
          <cell r="N299">
            <v>49.45</v>
          </cell>
          <cell r="P299">
            <v>0</v>
          </cell>
        </row>
        <row r="300">
          <cell r="C300">
            <v>10</v>
          </cell>
          <cell r="G300">
            <v>167.7</v>
          </cell>
          <cell r="H300">
            <v>0</v>
          </cell>
          <cell r="I300">
            <v>0</v>
          </cell>
          <cell r="J300">
            <v>71.34</v>
          </cell>
          <cell r="K300">
            <v>4.7</v>
          </cell>
          <cell r="N300">
            <v>64.900000000000006</v>
          </cell>
          <cell r="P300">
            <v>0</v>
          </cell>
        </row>
        <row r="301">
          <cell r="C301">
            <v>10</v>
          </cell>
          <cell r="G301">
            <v>146.19999999999999</v>
          </cell>
          <cell r="H301">
            <v>0</v>
          </cell>
          <cell r="I301">
            <v>0</v>
          </cell>
          <cell r="J301">
            <v>71.34</v>
          </cell>
          <cell r="K301">
            <v>3.5</v>
          </cell>
          <cell r="N301">
            <v>66.55</v>
          </cell>
          <cell r="P301">
            <v>0</v>
          </cell>
        </row>
        <row r="302">
          <cell r="C302">
            <v>10</v>
          </cell>
          <cell r="G302">
            <v>115.3</v>
          </cell>
          <cell r="H302">
            <v>0</v>
          </cell>
          <cell r="I302">
            <v>0</v>
          </cell>
          <cell r="J302">
            <v>71.34</v>
          </cell>
          <cell r="K302">
            <v>1.6500000000000001</v>
          </cell>
          <cell r="N302">
            <v>80</v>
          </cell>
          <cell r="P302">
            <v>0</v>
          </cell>
        </row>
        <row r="303">
          <cell r="C303">
            <v>10</v>
          </cell>
          <cell r="G303">
            <v>126.15</v>
          </cell>
          <cell r="H303">
            <v>0</v>
          </cell>
          <cell r="I303">
            <v>0</v>
          </cell>
          <cell r="J303">
            <v>71.34</v>
          </cell>
          <cell r="K303">
            <v>0.1</v>
          </cell>
          <cell r="N303">
            <v>97.25</v>
          </cell>
          <cell r="P303">
            <v>0</v>
          </cell>
        </row>
        <row r="304">
          <cell r="C304">
            <v>10</v>
          </cell>
          <cell r="G304">
            <v>159.95000000000002</v>
          </cell>
          <cell r="H304">
            <v>0</v>
          </cell>
          <cell r="I304">
            <v>0</v>
          </cell>
          <cell r="J304">
            <v>71.34</v>
          </cell>
          <cell r="K304">
            <v>0.05</v>
          </cell>
          <cell r="N304">
            <v>98.6</v>
          </cell>
          <cell r="P304">
            <v>0</v>
          </cell>
        </row>
        <row r="305">
          <cell r="C305">
            <v>10</v>
          </cell>
          <cell r="G305">
            <v>167.55</v>
          </cell>
          <cell r="H305">
            <v>0</v>
          </cell>
          <cell r="I305">
            <v>0</v>
          </cell>
          <cell r="J305">
            <v>71.34</v>
          </cell>
          <cell r="K305">
            <v>0</v>
          </cell>
          <cell r="N305">
            <v>97.05</v>
          </cell>
          <cell r="P305">
            <v>0</v>
          </cell>
        </row>
        <row r="306">
          <cell r="C306">
            <v>10</v>
          </cell>
          <cell r="G306">
            <v>134.85</v>
          </cell>
          <cell r="H306">
            <v>0</v>
          </cell>
          <cell r="I306">
            <v>0</v>
          </cell>
          <cell r="J306">
            <v>71.34</v>
          </cell>
          <cell r="K306">
            <v>0</v>
          </cell>
          <cell r="N306">
            <v>94.8</v>
          </cell>
          <cell r="P306">
            <v>0</v>
          </cell>
        </row>
        <row r="307">
          <cell r="C307">
            <v>10</v>
          </cell>
          <cell r="G307">
            <v>125.39999999999999</v>
          </cell>
          <cell r="H307">
            <v>0</v>
          </cell>
          <cell r="I307">
            <v>0</v>
          </cell>
          <cell r="J307">
            <v>71.34</v>
          </cell>
          <cell r="K307">
            <v>0</v>
          </cell>
          <cell r="N307">
            <v>95.5</v>
          </cell>
          <cell r="P307">
            <v>0</v>
          </cell>
        </row>
        <row r="308">
          <cell r="C308">
            <v>10</v>
          </cell>
          <cell r="G308">
            <v>123.35000000000001</v>
          </cell>
          <cell r="H308">
            <v>0</v>
          </cell>
          <cell r="I308">
            <v>0</v>
          </cell>
          <cell r="J308">
            <v>71.34</v>
          </cell>
          <cell r="K308">
            <v>0</v>
          </cell>
          <cell r="N308">
            <v>96.5</v>
          </cell>
          <cell r="P308">
            <v>0</v>
          </cell>
        </row>
        <row r="309">
          <cell r="C309">
            <v>10</v>
          </cell>
          <cell r="G309">
            <v>139.35</v>
          </cell>
          <cell r="H309">
            <v>0</v>
          </cell>
          <cell r="I309">
            <v>0</v>
          </cell>
          <cell r="J309">
            <v>71.34</v>
          </cell>
          <cell r="K309">
            <v>0</v>
          </cell>
          <cell r="N309">
            <v>100.4</v>
          </cell>
          <cell r="P309">
            <v>0</v>
          </cell>
        </row>
        <row r="310">
          <cell r="C310">
            <v>10</v>
          </cell>
          <cell r="G310">
            <v>269.5</v>
          </cell>
          <cell r="H310">
            <v>0</v>
          </cell>
          <cell r="I310">
            <v>0</v>
          </cell>
          <cell r="J310">
            <v>71.34</v>
          </cell>
          <cell r="K310">
            <v>0</v>
          </cell>
          <cell r="N310">
            <v>104.7</v>
          </cell>
          <cell r="P310">
            <v>0</v>
          </cell>
        </row>
        <row r="311">
          <cell r="C311">
            <v>10</v>
          </cell>
          <cell r="G311">
            <v>310.55</v>
          </cell>
          <cell r="H311">
            <v>0</v>
          </cell>
          <cell r="I311">
            <v>0</v>
          </cell>
          <cell r="J311">
            <v>71.34</v>
          </cell>
          <cell r="K311">
            <v>0</v>
          </cell>
          <cell r="N311">
            <v>106.4</v>
          </cell>
          <cell r="P311">
            <v>0</v>
          </cell>
        </row>
        <row r="312">
          <cell r="C312">
            <v>10</v>
          </cell>
          <cell r="G312">
            <v>228.84999999999997</v>
          </cell>
          <cell r="H312">
            <v>0</v>
          </cell>
          <cell r="I312">
            <v>0</v>
          </cell>
          <cell r="J312">
            <v>71.34</v>
          </cell>
          <cell r="K312">
            <v>0.44999999999999996</v>
          </cell>
          <cell r="N312">
            <v>103.75</v>
          </cell>
          <cell r="P312">
            <v>0</v>
          </cell>
        </row>
        <row r="313">
          <cell r="C313">
            <v>10</v>
          </cell>
          <cell r="G313">
            <v>188.2</v>
          </cell>
          <cell r="H313">
            <v>0</v>
          </cell>
          <cell r="I313">
            <v>0</v>
          </cell>
          <cell r="J313">
            <v>71.34</v>
          </cell>
          <cell r="K313">
            <v>2.9499999999999997</v>
          </cell>
          <cell r="N313">
            <v>80.099999999999994</v>
          </cell>
          <cell r="P313">
            <v>0</v>
          </cell>
        </row>
        <row r="314">
          <cell r="C314">
            <v>10</v>
          </cell>
          <cell r="G314">
            <v>127.10000000000001</v>
          </cell>
          <cell r="H314">
            <v>0</v>
          </cell>
          <cell r="I314">
            <v>0</v>
          </cell>
          <cell r="J314">
            <v>71.34</v>
          </cell>
          <cell r="K314">
            <v>4.75</v>
          </cell>
          <cell r="N314">
            <v>56.9</v>
          </cell>
          <cell r="P314">
            <v>0</v>
          </cell>
        </row>
        <row r="315">
          <cell r="C315">
            <v>10</v>
          </cell>
          <cell r="G315">
            <v>67.05</v>
          </cell>
          <cell r="H315">
            <v>0</v>
          </cell>
          <cell r="I315">
            <v>0</v>
          </cell>
          <cell r="J315">
            <v>71.34</v>
          </cell>
          <cell r="K315">
            <v>13.55</v>
          </cell>
          <cell r="N315">
            <v>54.1</v>
          </cell>
          <cell r="P315">
            <v>0</v>
          </cell>
        </row>
        <row r="316">
          <cell r="C316">
            <v>10</v>
          </cell>
          <cell r="G316">
            <v>61.2</v>
          </cell>
          <cell r="H316">
            <v>0</v>
          </cell>
          <cell r="I316">
            <v>0</v>
          </cell>
          <cell r="J316">
            <v>71.34</v>
          </cell>
          <cell r="K316">
            <v>12.45</v>
          </cell>
          <cell r="N316">
            <v>64.7</v>
          </cell>
          <cell r="P316">
            <v>0</v>
          </cell>
        </row>
        <row r="317">
          <cell r="C317">
            <v>10</v>
          </cell>
          <cell r="G317">
            <v>105.39999999999999</v>
          </cell>
          <cell r="H317">
            <v>0</v>
          </cell>
          <cell r="I317">
            <v>0</v>
          </cell>
          <cell r="J317">
            <v>71.34</v>
          </cell>
          <cell r="K317">
            <v>3.45</v>
          </cell>
          <cell r="N317">
            <v>68.849999999999994</v>
          </cell>
          <cell r="P317">
            <v>0</v>
          </cell>
        </row>
        <row r="318">
          <cell r="C318">
            <v>10</v>
          </cell>
          <cell r="G318">
            <v>150.44999999999999</v>
          </cell>
          <cell r="H318">
            <v>0</v>
          </cell>
          <cell r="I318">
            <v>0</v>
          </cell>
          <cell r="J318">
            <v>71.34</v>
          </cell>
          <cell r="K318">
            <v>7.1999999999999993</v>
          </cell>
          <cell r="N318">
            <v>57.45</v>
          </cell>
          <cell r="P318">
            <v>0</v>
          </cell>
        </row>
        <row r="319">
          <cell r="C319">
            <v>10</v>
          </cell>
          <cell r="G319">
            <v>164.05</v>
          </cell>
          <cell r="H319">
            <v>0</v>
          </cell>
          <cell r="I319">
            <v>0</v>
          </cell>
          <cell r="J319">
            <v>71.34</v>
          </cell>
          <cell r="K319">
            <v>12.25</v>
          </cell>
          <cell r="N319">
            <v>53.55</v>
          </cell>
          <cell r="P319">
            <v>0</v>
          </cell>
        </row>
        <row r="320">
          <cell r="C320">
            <v>10</v>
          </cell>
          <cell r="G320">
            <v>129.55000000000001</v>
          </cell>
          <cell r="H320">
            <v>0</v>
          </cell>
          <cell r="I320">
            <v>0</v>
          </cell>
          <cell r="J320">
            <v>71.34</v>
          </cell>
          <cell r="K320">
            <v>15.350000000000001</v>
          </cell>
          <cell r="N320">
            <v>50.85</v>
          </cell>
          <cell r="P320">
            <v>0</v>
          </cell>
        </row>
        <row r="321">
          <cell r="C321">
            <v>10</v>
          </cell>
          <cell r="G321">
            <v>50.05</v>
          </cell>
          <cell r="H321">
            <v>0</v>
          </cell>
          <cell r="I321">
            <v>0</v>
          </cell>
          <cell r="J321">
            <v>71.34</v>
          </cell>
          <cell r="K321">
            <v>20.150000000000002</v>
          </cell>
          <cell r="N321">
            <v>50.4</v>
          </cell>
          <cell r="P321">
            <v>0</v>
          </cell>
        </row>
        <row r="322">
          <cell r="C322">
            <v>10</v>
          </cell>
          <cell r="G322">
            <v>7.45</v>
          </cell>
          <cell r="H322">
            <v>0</v>
          </cell>
          <cell r="I322">
            <v>0</v>
          </cell>
          <cell r="J322">
            <v>71.34</v>
          </cell>
          <cell r="K322">
            <v>14.6</v>
          </cell>
          <cell r="N322">
            <v>58.7</v>
          </cell>
          <cell r="P322">
            <v>0</v>
          </cell>
        </row>
        <row r="323">
          <cell r="C323">
            <v>10</v>
          </cell>
          <cell r="G323">
            <v>32.4</v>
          </cell>
          <cell r="H323">
            <v>0</v>
          </cell>
          <cell r="I323">
            <v>0</v>
          </cell>
          <cell r="J323">
            <v>71.34</v>
          </cell>
          <cell r="K323">
            <v>2.5</v>
          </cell>
          <cell r="N323">
            <v>74.400000000000006</v>
          </cell>
          <cell r="P323">
            <v>0</v>
          </cell>
        </row>
        <row r="324">
          <cell r="C324">
            <v>10</v>
          </cell>
          <cell r="G324">
            <v>74.650000000000006</v>
          </cell>
          <cell r="H324">
            <v>0</v>
          </cell>
          <cell r="I324">
            <v>0</v>
          </cell>
          <cell r="J324">
            <v>71.34</v>
          </cell>
          <cell r="K324">
            <v>0.15</v>
          </cell>
          <cell r="N324">
            <v>89.65</v>
          </cell>
          <cell r="P324">
            <v>0</v>
          </cell>
        </row>
        <row r="325">
          <cell r="C325">
            <v>10</v>
          </cell>
          <cell r="G325">
            <v>93.550000000000011</v>
          </cell>
          <cell r="H325">
            <v>0</v>
          </cell>
          <cell r="I325">
            <v>0</v>
          </cell>
          <cell r="J325">
            <v>35.67</v>
          </cell>
          <cell r="K325">
            <v>0.1</v>
          </cell>
          <cell r="N325">
            <v>100.1</v>
          </cell>
          <cell r="P325">
            <v>0</v>
          </cell>
        </row>
        <row r="326">
          <cell r="C326">
            <v>10</v>
          </cell>
          <cell r="G326">
            <v>98.4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N326">
            <v>105.5</v>
          </cell>
          <cell r="P326">
            <v>0</v>
          </cell>
        </row>
        <row r="327">
          <cell r="C327">
            <v>10</v>
          </cell>
          <cell r="G327">
            <v>128.4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N327">
            <v>105.5</v>
          </cell>
          <cell r="P327">
            <v>0</v>
          </cell>
        </row>
        <row r="328">
          <cell r="C328">
            <v>10</v>
          </cell>
          <cell r="G328">
            <v>223.45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N328">
            <v>105.5</v>
          </cell>
          <cell r="P328">
            <v>0</v>
          </cell>
        </row>
        <row r="329">
          <cell r="C329">
            <v>10</v>
          </cell>
          <cell r="G329">
            <v>292.75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N329">
            <v>104.25</v>
          </cell>
          <cell r="P329">
            <v>0</v>
          </cell>
        </row>
        <row r="330">
          <cell r="C330">
            <v>10</v>
          </cell>
          <cell r="G330">
            <v>285.45000000000005</v>
          </cell>
          <cell r="H330">
            <v>0</v>
          </cell>
          <cell r="I330">
            <v>0</v>
          </cell>
          <cell r="J330">
            <v>0</v>
          </cell>
          <cell r="K330">
            <v>0.2</v>
          </cell>
          <cell r="N330">
            <v>98.85</v>
          </cell>
          <cell r="P330">
            <v>0</v>
          </cell>
        </row>
        <row r="331">
          <cell r="C331">
            <v>10</v>
          </cell>
          <cell r="G331">
            <v>154.5</v>
          </cell>
          <cell r="H331">
            <v>0</v>
          </cell>
          <cell r="I331">
            <v>0</v>
          </cell>
          <cell r="J331">
            <v>0</v>
          </cell>
          <cell r="K331">
            <v>0.75</v>
          </cell>
          <cell r="N331">
            <v>87.15</v>
          </cell>
          <cell r="P331">
            <v>0</v>
          </cell>
        </row>
        <row r="332">
          <cell r="C332">
            <v>10</v>
          </cell>
          <cell r="G332">
            <v>28.35</v>
          </cell>
          <cell r="H332">
            <v>0</v>
          </cell>
          <cell r="I332">
            <v>0</v>
          </cell>
          <cell r="J332">
            <v>0</v>
          </cell>
          <cell r="K332">
            <v>0.65</v>
          </cell>
          <cell r="N332">
            <v>81.55</v>
          </cell>
          <cell r="P332">
            <v>0</v>
          </cell>
        </row>
        <row r="333">
          <cell r="C333">
            <v>10</v>
          </cell>
          <cell r="G333">
            <v>25.700000000000003</v>
          </cell>
          <cell r="H333">
            <v>0</v>
          </cell>
          <cell r="I333">
            <v>0</v>
          </cell>
          <cell r="J333">
            <v>0</v>
          </cell>
          <cell r="K333">
            <v>0.15</v>
          </cell>
          <cell r="N333">
            <v>83.05</v>
          </cell>
          <cell r="P333">
            <v>0</v>
          </cell>
        </row>
        <row r="334">
          <cell r="C334">
            <v>10</v>
          </cell>
          <cell r="G334">
            <v>29.1</v>
          </cell>
          <cell r="H334">
            <v>0</v>
          </cell>
          <cell r="I334">
            <v>0</v>
          </cell>
          <cell r="J334">
            <v>0</v>
          </cell>
          <cell r="K334">
            <v>0.2</v>
          </cell>
          <cell r="N334">
            <v>81.75</v>
          </cell>
          <cell r="P334">
            <v>0</v>
          </cell>
        </row>
        <row r="335">
          <cell r="C335">
            <v>10</v>
          </cell>
          <cell r="G335">
            <v>62.15</v>
          </cell>
          <cell r="H335">
            <v>0</v>
          </cell>
          <cell r="I335">
            <v>0</v>
          </cell>
          <cell r="J335">
            <v>0</v>
          </cell>
          <cell r="K335">
            <v>0.4</v>
          </cell>
          <cell r="N335">
            <v>88.75</v>
          </cell>
          <cell r="P335">
            <v>0</v>
          </cell>
        </row>
        <row r="336">
          <cell r="C336">
            <v>10</v>
          </cell>
          <cell r="G336">
            <v>115.04999999999998</v>
          </cell>
          <cell r="H336">
            <v>0</v>
          </cell>
          <cell r="I336">
            <v>0</v>
          </cell>
          <cell r="J336">
            <v>0</v>
          </cell>
          <cell r="K336">
            <v>0.25</v>
          </cell>
          <cell r="N336">
            <v>99.8</v>
          </cell>
          <cell r="P336">
            <v>0</v>
          </cell>
        </row>
        <row r="337">
          <cell r="C337">
            <v>10</v>
          </cell>
          <cell r="G337">
            <v>92.35</v>
          </cell>
          <cell r="H337">
            <v>0</v>
          </cell>
          <cell r="I337">
            <v>0</v>
          </cell>
          <cell r="J337">
            <v>0</v>
          </cell>
          <cell r="K337">
            <v>0.44999999999999996</v>
          </cell>
          <cell r="N337">
            <v>95.25</v>
          </cell>
          <cell r="P337">
            <v>0</v>
          </cell>
        </row>
        <row r="338">
          <cell r="C338">
            <v>10</v>
          </cell>
          <cell r="G338">
            <v>36.1</v>
          </cell>
          <cell r="H338">
            <v>0</v>
          </cell>
          <cell r="I338">
            <v>0</v>
          </cell>
          <cell r="J338">
            <v>0</v>
          </cell>
          <cell r="K338">
            <v>1.7999999999999998</v>
          </cell>
          <cell r="N338">
            <v>84.05</v>
          </cell>
          <cell r="P338">
            <v>0</v>
          </cell>
        </row>
        <row r="339">
          <cell r="C339">
            <v>10</v>
          </cell>
          <cell r="G339">
            <v>24.800000000000004</v>
          </cell>
          <cell r="H339">
            <v>0</v>
          </cell>
          <cell r="I339">
            <v>0</v>
          </cell>
          <cell r="J339">
            <v>0</v>
          </cell>
          <cell r="K339">
            <v>1.85</v>
          </cell>
          <cell r="N339">
            <v>84.3</v>
          </cell>
          <cell r="P339">
            <v>0</v>
          </cell>
        </row>
        <row r="340">
          <cell r="C340">
            <v>10</v>
          </cell>
          <cell r="G340">
            <v>23.849999999999998</v>
          </cell>
          <cell r="H340">
            <v>0</v>
          </cell>
          <cell r="I340">
            <v>0</v>
          </cell>
          <cell r="J340">
            <v>0</v>
          </cell>
          <cell r="K340">
            <v>0.5</v>
          </cell>
          <cell r="N340">
            <v>94.7</v>
          </cell>
          <cell r="P340">
            <v>0</v>
          </cell>
        </row>
        <row r="341">
          <cell r="C341">
            <v>10</v>
          </cell>
          <cell r="G341">
            <v>18.95</v>
          </cell>
          <cell r="H341">
            <v>0</v>
          </cell>
          <cell r="I341">
            <v>0</v>
          </cell>
          <cell r="J341">
            <v>0</v>
          </cell>
          <cell r="K341">
            <v>1.75</v>
          </cell>
          <cell r="N341">
            <v>86</v>
          </cell>
          <cell r="P341">
            <v>0</v>
          </cell>
        </row>
        <row r="342">
          <cell r="C342">
            <v>10</v>
          </cell>
          <cell r="G342">
            <v>13.75</v>
          </cell>
          <cell r="H342">
            <v>0</v>
          </cell>
          <cell r="I342">
            <v>0</v>
          </cell>
          <cell r="J342">
            <v>0</v>
          </cell>
          <cell r="K342">
            <v>4.4000000000000004</v>
          </cell>
          <cell r="N342">
            <v>67.45</v>
          </cell>
          <cell r="P342">
            <v>0</v>
          </cell>
        </row>
        <row r="343">
          <cell r="C343">
            <v>10</v>
          </cell>
          <cell r="G343">
            <v>29.950000000000003</v>
          </cell>
          <cell r="H343">
            <v>0</v>
          </cell>
          <cell r="I343">
            <v>0</v>
          </cell>
          <cell r="J343">
            <v>0</v>
          </cell>
          <cell r="K343">
            <v>3.0000000000000004</v>
          </cell>
          <cell r="N343">
            <v>76.45</v>
          </cell>
          <cell r="P343">
            <v>0</v>
          </cell>
        </row>
        <row r="344">
          <cell r="C344">
            <v>10</v>
          </cell>
          <cell r="G344">
            <v>74.5</v>
          </cell>
          <cell r="H344">
            <v>0</v>
          </cell>
          <cell r="I344">
            <v>0</v>
          </cell>
          <cell r="J344">
            <v>0</v>
          </cell>
          <cell r="K344">
            <v>0.35000000000000003</v>
          </cell>
          <cell r="N344">
            <v>100.05</v>
          </cell>
          <cell r="P344">
            <v>0</v>
          </cell>
        </row>
        <row r="345">
          <cell r="C345">
            <v>10</v>
          </cell>
          <cell r="G345">
            <v>154.4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N345">
            <v>117.3</v>
          </cell>
          <cell r="P345">
            <v>0</v>
          </cell>
        </row>
        <row r="346">
          <cell r="C346">
            <v>10</v>
          </cell>
          <cell r="G346">
            <v>265.20000000000005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N346">
            <v>130.05000000000001</v>
          </cell>
          <cell r="P346">
            <v>0</v>
          </cell>
        </row>
        <row r="347">
          <cell r="C347">
            <v>10</v>
          </cell>
          <cell r="G347">
            <v>335.19999999999993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N347">
            <v>139.35</v>
          </cell>
          <cell r="P347">
            <v>0</v>
          </cell>
        </row>
        <row r="348">
          <cell r="C348">
            <v>10</v>
          </cell>
          <cell r="G348">
            <v>276.8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N348">
            <v>141.69999999999999</v>
          </cell>
          <cell r="P348">
            <v>0</v>
          </cell>
        </row>
        <row r="349">
          <cell r="C349">
            <v>10</v>
          </cell>
          <cell r="G349">
            <v>195.45000000000002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N349">
            <v>141.69999999999999</v>
          </cell>
          <cell r="P349">
            <v>0</v>
          </cell>
        </row>
        <row r="350">
          <cell r="C350">
            <v>10</v>
          </cell>
          <cell r="G350">
            <v>164.95000000000002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N350">
            <v>141.69999999999999</v>
          </cell>
          <cell r="P350">
            <v>0</v>
          </cell>
        </row>
        <row r="351">
          <cell r="C351">
            <v>10</v>
          </cell>
          <cell r="G351">
            <v>131.80000000000001</v>
          </cell>
          <cell r="H351">
            <v>0</v>
          </cell>
          <cell r="I351">
            <v>0</v>
          </cell>
          <cell r="J351">
            <v>0</v>
          </cell>
          <cell r="K351">
            <v>33</v>
          </cell>
          <cell r="N351">
            <v>122.5</v>
          </cell>
          <cell r="P351">
            <v>0</v>
          </cell>
        </row>
        <row r="352">
          <cell r="C352">
            <v>10</v>
          </cell>
          <cell r="G352">
            <v>103.55000000000001</v>
          </cell>
          <cell r="H352">
            <v>0</v>
          </cell>
          <cell r="I352">
            <v>0</v>
          </cell>
          <cell r="J352">
            <v>0</v>
          </cell>
          <cell r="K352">
            <v>54.75</v>
          </cell>
          <cell r="N352">
            <v>100.55</v>
          </cell>
          <cell r="P352">
            <v>0</v>
          </cell>
        </row>
        <row r="353">
          <cell r="C353">
            <v>10</v>
          </cell>
          <cell r="G353">
            <v>85.25</v>
          </cell>
          <cell r="H353">
            <v>0</v>
          </cell>
          <cell r="I353">
            <v>0</v>
          </cell>
          <cell r="J353">
            <v>0</v>
          </cell>
          <cell r="K353">
            <v>21.75</v>
          </cell>
          <cell r="N353">
            <v>106.35</v>
          </cell>
          <cell r="P353">
            <v>0</v>
          </cell>
        </row>
        <row r="354">
          <cell r="C354">
            <v>10</v>
          </cell>
          <cell r="G354">
            <v>72.349999999999994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N354">
            <v>109.2</v>
          </cell>
          <cell r="P354">
            <v>0</v>
          </cell>
        </row>
        <row r="355">
          <cell r="C355">
            <v>10</v>
          </cell>
          <cell r="G355">
            <v>74.800000000000011</v>
          </cell>
          <cell r="H355">
            <v>0</v>
          </cell>
          <cell r="I355">
            <v>0</v>
          </cell>
          <cell r="J355">
            <v>0</v>
          </cell>
          <cell r="K355">
            <v>4.6000000000000005</v>
          </cell>
          <cell r="N355">
            <v>80.45</v>
          </cell>
          <cell r="P355">
            <v>0</v>
          </cell>
        </row>
        <row r="356">
          <cell r="C356">
            <v>10</v>
          </cell>
          <cell r="G356">
            <v>99.65</v>
          </cell>
          <cell r="H356">
            <v>0</v>
          </cell>
          <cell r="I356">
            <v>0</v>
          </cell>
          <cell r="J356">
            <v>0</v>
          </cell>
          <cell r="K356">
            <v>13.85</v>
          </cell>
          <cell r="N356">
            <v>67.3</v>
          </cell>
          <cell r="P356">
            <v>0</v>
          </cell>
        </row>
        <row r="357">
          <cell r="C357">
            <v>10</v>
          </cell>
          <cell r="G357">
            <v>128.35000000000002</v>
          </cell>
          <cell r="H357">
            <v>0</v>
          </cell>
          <cell r="I357">
            <v>0</v>
          </cell>
          <cell r="J357">
            <v>0</v>
          </cell>
          <cell r="K357">
            <v>13.35</v>
          </cell>
          <cell r="N357">
            <v>87.05</v>
          </cell>
          <cell r="P357">
            <v>0</v>
          </cell>
        </row>
        <row r="358">
          <cell r="C358">
            <v>10</v>
          </cell>
          <cell r="G358">
            <v>172.54999999999998</v>
          </cell>
          <cell r="H358">
            <v>0</v>
          </cell>
          <cell r="I358">
            <v>0</v>
          </cell>
          <cell r="J358">
            <v>0</v>
          </cell>
          <cell r="K358">
            <v>4.0999999999999996</v>
          </cell>
          <cell r="N358">
            <v>97.55</v>
          </cell>
          <cell r="P358">
            <v>0</v>
          </cell>
        </row>
        <row r="359">
          <cell r="C359">
            <v>10</v>
          </cell>
          <cell r="G359">
            <v>255.04999999999998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N359">
            <v>103.9</v>
          </cell>
          <cell r="P359">
            <v>0</v>
          </cell>
        </row>
        <row r="360">
          <cell r="C360">
            <v>10</v>
          </cell>
          <cell r="G360">
            <v>268.75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N360">
            <v>120.25</v>
          </cell>
          <cell r="P360">
            <v>0</v>
          </cell>
        </row>
        <row r="361">
          <cell r="C361">
            <v>10</v>
          </cell>
          <cell r="G361">
            <v>228.95000000000005</v>
          </cell>
          <cell r="H361">
            <v>0</v>
          </cell>
          <cell r="I361">
            <v>0</v>
          </cell>
          <cell r="J361">
            <v>0</v>
          </cell>
          <cell r="K361">
            <v>1.55</v>
          </cell>
          <cell r="N361">
            <v>126.75</v>
          </cell>
          <cell r="P361">
            <v>0</v>
          </cell>
        </row>
        <row r="362">
          <cell r="C362">
            <v>10</v>
          </cell>
          <cell r="G362">
            <v>185.2</v>
          </cell>
          <cell r="H362">
            <v>0</v>
          </cell>
          <cell r="I362">
            <v>0</v>
          </cell>
          <cell r="J362">
            <v>0</v>
          </cell>
          <cell r="K362">
            <v>1.6999999999999997</v>
          </cell>
          <cell r="N362">
            <v>125.75</v>
          </cell>
          <cell r="P362">
            <v>0</v>
          </cell>
        </row>
        <row r="363">
          <cell r="C363">
            <v>10</v>
          </cell>
          <cell r="G363">
            <v>99.399999999999991</v>
          </cell>
          <cell r="H363">
            <v>0</v>
          </cell>
          <cell r="I363">
            <v>0</v>
          </cell>
          <cell r="J363">
            <v>0</v>
          </cell>
          <cell r="K363">
            <v>6.5500000000000007</v>
          </cell>
          <cell r="N363">
            <v>108.9</v>
          </cell>
          <cell r="P363">
            <v>0</v>
          </cell>
        </row>
        <row r="364">
          <cell r="C364">
            <v>10</v>
          </cell>
          <cell r="G364">
            <v>92.450000000000017</v>
          </cell>
          <cell r="H364">
            <v>0</v>
          </cell>
          <cell r="I364">
            <v>0</v>
          </cell>
          <cell r="J364">
            <v>0</v>
          </cell>
          <cell r="K364">
            <v>22.200000000000003</v>
          </cell>
          <cell r="N364">
            <v>80.05</v>
          </cell>
          <cell r="P364">
            <v>0</v>
          </cell>
        </row>
        <row r="365">
          <cell r="C365">
            <v>10</v>
          </cell>
          <cell r="G365">
            <v>104.9</v>
          </cell>
          <cell r="H365">
            <v>0</v>
          </cell>
          <cell r="I365">
            <v>0</v>
          </cell>
          <cell r="J365">
            <v>0</v>
          </cell>
          <cell r="K365">
            <v>29.15</v>
          </cell>
          <cell r="N365">
            <v>69.599999999999994</v>
          </cell>
          <cell r="P365">
            <v>0</v>
          </cell>
        </row>
        <row r="366">
          <cell r="C366">
            <v>10</v>
          </cell>
          <cell r="G366">
            <v>56.6</v>
          </cell>
          <cell r="H366">
            <v>0</v>
          </cell>
          <cell r="I366">
            <v>0</v>
          </cell>
          <cell r="J366">
            <v>0</v>
          </cell>
          <cell r="K366">
            <v>24.8</v>
          </cell>
          <cell r="N366">
            <v>64.95</v>
          </cell>
          <cell r="P366">
            <v>0</v>
          </cell>
        </row>
        <row r="367">
          <cell r="C367">
            <v>10</v>
          </cell>
          <cell r="G367">
            <v>51.400000000000006</v>
          </cell>
          <cell r="H367">
            <v>0</v>
          </cell>
          <cell r="I367">
            <v>0</v>
          </cell>
          <cell r="J367">
            <v>0</v>
          </cell>
          <cell r="K367">
            <v>11.5</v>
          </cell>
          <cell r="N367">
            <v>81.099999999999994</v>
          </cell>
          <cell r="P367">
            <v>0</v>
          </cell>
        </row>
        <row r="368">
          <cell r="C368">
            <v>10</v>
          </cell>
          <cell r="G368">
            <v>80.850000000000009</v>
          </cell>
          <cell r="H368">
            <v>0</v>
          </cell>
          <cell r="I368">
            <v>0</v>
          </cell>
          <cell r="J368">
            <v>0</v>
          </cell>
          <cell r="K368">
            <v>0.05</v>
          </cell>
          <cell r="N368">
            <v>102.95</v>
          </cell>
          <cell r="P368">
            <v>0</v>
          </cell>
        </row>
        <row r="369">
          <cell r="C369">
            <v>10</v>
          </cell>
          <cell r="G369">
            <v>125.19999999999999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N369">
            <v>103.6</v>
          </cell>
          <cell r="P369">
            <v>0</v>
          </cell>
        </row>
        <row r="370">
          <cell r="C370">
            <v>10</v>
          </cell>
          <cell r="G370">
            <v>207.10000000000002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N370">
            <v>97</v>
          </cell>
          <cell r="P370">
            <v>0</v>
          </cell>
        </row>
        <row r="371">
          <cell r="C371">
            <v>10</v>
          </cell>
          <cell r="G371">
            <v>263.29999999999995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N371">
            <v>94.05</v>
          </cell>
          <cell r="P371">
            <v>0</v>
          </cell>
        </row>
        <row r="372">
          <cell r="C372">
            <v>10</v>
          </cell>
          <cell r="G372">
            <v>297.64999999999998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N372">
            <v>96.8</v>
          </cell>
          <cell r="P372">
            <v>0</v>
          </cell>
        </row>
        <row r="373">
          <cell r="C373">
            <v>10</v>
          </cell>
          <cell r="G373">
            <v>339.59999999999991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N373">
            <v>100.45</v>
          </cell>
          <cell r="P373">
            <v>0</v>
          </cell>
        </row>
        <row r="374">
          <cell r="C374">
            <v>10</v>
          </cell>
          <cell r="G374">
            <v>290.75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N374">
            <v>103.1</v>
          </cell>
          <cell r="P374">
            <v>0</v>
          </cell>
        </row>
        <row r="375">
          <cell r="C375">
            <v>10</v>
          </cell>
          <cell r="G375">
            <v>154.25</v>
          </cell>
          <cell r="H375">
            <v>0</v>
          </cell>
          <cell r="I375">
            <v>0</v>
          </cell>
          <cell r="J375">
            <v>0</v>
          </cell>
          <cell r="K375">
            <v>1.45</v>
          </cell>
          <cell r="N375">
            <v>94.35</v>
          </cell>
          <cell r="P375">
            <v>0</v>
          </cell>
        </row>
        <row r="376">
          <cell r="C376">
            <v>10</v>
          </cell>
          <cell r="G376">
            <v>49.25</v>
          </cell>
          <cell r="H376">
            <v>0</v>
          </cell>
          <cell r="I376">
            <v>0</v>
          </cell>
          <cell r="J376">
            <v>0</v>
          </cell>
          <cell r="K376">
            <v>3.1999999999999993</v>
          </cell>
          <cell r="N376">
            <v>81.7</v>
          </cell>
          <cell r="P376">
            <v>0</v>
          </cell>
        </row>
        <row r="377">
          <cell r="C377">
            <v>10</v>
          </cell>
          <cell r="G377">
            <v>24.900000000000002</v>
          </cell>
          <cell r="H377">
            <v>0</v>
          </cell>
          <cell r="I377">
            <v>0</v>
          </cell>
          <cell r="J377">
            <v>0</v>
          </cell>
          <cell r="K377">
            <v>1.7999999999999998</v>
          </cell>
          <cell r="N377">
            <v>86.7</v>
          </cell>
          <cell r="P377">
            <v>0</v>
          </cell>
        </row>
        <row r="378">
          <cell r="C378">
            <v>10</v>
          </cell>
          <cell r="G378">
            <v>63.4</v>
          </cell>
          <cell r="H378">
            <v>0</v>
          </cell>
          <cell r="I378">
            <v>0</v>
          </cell>
          <cell r="J378">
            <v>0</v>
          </cell>
          <cell r="K378">
            <v>0.1</v>
          </cell>
          <cell r="N378">
            <v>99.05</v>
          </cell>
          <cell r="P378">
            <v>0</v>
          </cell>
        </row>
        <row r="379">
          <cell r="C379">
            <v>10</v>
          </cell>
          <cell r="G379">
            <v>116.29999999999998</v>
          </cell>
          <cell r="H379">
            <v>0</v>
          </cell>
          <cell r="I379">
            <v>0</v>
          </cell>
          <cell r="J379">
            <v>0</v>
          </cell>
          <cell r="K379">
            <v>0.05</v>
          </cell>
          <cell r="N379">
            <v>99.45</v>
          </cell>
          <cell r="P379">
            <v>0</v>
          </cell>
        </row>
        <row r="380">
          <cell r="C380">
            <v>10</v>
          </cell>
          <cell r="G380">
            <v>127.89999999999999</v>
          </cell>
          <cell r="H380">
            <v>0</v>
          </cell>
          <cell r="I380">
            <v>0</v>
          </cell>
          <cell r="J380">
            <v>0</v>
          </cell>
          <cell r="K380">
            <v>0.15</v>
          </cell>
          <cell r="N380">
            <v>91.8</v>
          </cell>
          <cell r="P380">
            <v>0</v>
          </cell>
        </row>
        <row r="381">
          <cell r="C381">
            <v>10</v>
          </cell>
          <cell r="G381">
            <v>84.75</v>
          </cell>
          <cell r="H381">
            <v>0</v>
          </cell>
          <cell r="I381">
            <v>0</v>
          </cell>
          <cell r="J381">
            <v>0</v>
          </cell>
          <cell r="K381">
            <v>0.3</v>
          </cell>
          <cell r="N381">
            <v>86.5</v>
          </cell>
          <cell r="P381">
            <v>0</v>
          </cell>
        </row>
        <row r="382">
          <cell r="C382">
            <v>10</v>
          </cell>
          <cell r="G382">
            <v>41</v>
          </cell>
          <cell r="H382">
            <v>0</v>
          </cell>
          <cell r="I382">
            <v>0</v>
          </cell>
          <cell r="J382">
            <v>0</v>
          </cell>
          <cell r="K382">
            <v>0.15</v>
          </cell>
          <cell r="N382">
            <v>90.25</v>
          </cell>
          <cell r="P382">
            <v>0</v>
          </cell>
        </row>
        <row r="383">
          <cell r="C383">
            <v>10</v>
          </cell>
          <cell r="G383">
            <v>33.950000000000003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N383">
            <v>101.25</v>
          </cell>
          <cell r="P383">
            <v>0</v>
          </cell>
        </row>
        <row r="384">
          <cell r="C384">
            <v>10</v>
          </cell>
          <cell r="G384">
            <v>44.95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N384">
            <v>111.6</v>
          </cell>
          <cell r="P384">
            <v>0</v>
          </cell>
        </row>
        <row r="385">
          <cell r="C385">
            <v>10</v>
          </cell>
          <cell r="G385">
            <v>64.25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N385">
            <v>119.55</v>
          </cell>
          <cell r="P385">
            <v>0</v>
          </cell>
        </row>
        <row r="386">
          <cell r="C386">
            <v>10</v>
          </cell>
          <cell r="G386">
            <v>100.95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N386">
            <v>123.6</v>
          </cell>
          <cell r="P386">
            <v>0</v>
          </cell>
        </row>
        <row r="387">
          <cell r="C387">
            <v>10</v>
          </cell>
          <cell r="G387">
            <v>165.7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N387">
            <v>120.3</v>
          </cell>
          <cell r="P387">
            <v>0</v>
          </cell>
        </row>
        <row r="388">
          <cell r="C388">
            <v>10</v>
          </cell>
          <cell r="G388">
            <v>198.55</v>
          </cell>
          <cell r="H388">
            <v>0</v>
          </cell>
          <cell r="I388">
            <v>0</v>
          </cell>
          <cell r="J388">
            <v>0</v>
          </cell>
          <cell r="K388">
            <v>3.15</v>
          </cell>
          <cell r="N388">
            <v>89.65</v>
          </cell>
          <cell r="P388">
            <v>0</v>
          </cell>
        </row>
        <row r="389">
          <cell r="C389">
            <v>10</v>
          </cell>
          <cell r="G389">
            <v>135.75</v>
          </cell>
          <cell r="H389">
            <v>0</v>
          </cell>
          <cell r="I389">
            <v>0</v>
          </cell>
          <cell r="J389">
            <v>0</v>
          </cell>
          <cell r="K389">
            <v>19.05</v>
          </cell>
          <cell r="N389">
            <v>50.7</v>
          </cell>
          <cell r="P389">
            <v>0</v>
          </cell>
        </row>
        <row r="390">
          <cell r="C390">
            <v>10</v>
          </cell>
          <cell r="G390">
            <v>45.199999999999996</v>
          </cell>
          <cell r="H390">
            <v>0</v>
          </cell>
          <cell r="I390">
            <v>0</v>
          </cell>
          <cell r="J390">
            <v>0</v>
          </cell>
          <cell r="K390">
            <v>48.550000000000004</v>
          </cell>
          <cell r="N390">
            <v>26.55</v>
          </cell>
          <cell r="P390">
            <v>0</v>
          </cell>
        </row>
        <row r="391">
          <cell r="C391">
            <v>10</v>
          </cell>
          <cell r="G391">
            <v>8.4499999999999993</v>
          </cell>
          <cell r="H391">
            <v>0</v>
          </cell>
          <cell r="I391">
            <v>0</v>
          </cell>
          <cell r="J391">
            <v>0</v>
          </cell>
          <cell r="K391">
            <v>82.15</v>
          </cell>
          <cell r="N391">
            <v>13.05</v>
          </cell>
          <cell r="P391">
            <v>0</v>
          </cell>
        </row>
        <row r="392">
          <cell r="C392">
            <v>10</v>
          </cell>
          <cell r="G392">
            <v>24.5</v>
          </cell>
          <cell r="H392">
            <v>0</v>
          </cell>
          <cell r="I392">
            <v>0</v>
          </cell>
          <cell r="J392">
            <v>0</v>
          </cell>
          <cell r="K392">
            <v>97.250000000000014</v>
          </cell>
          <cell r="N392">
            <v>20.5</v>
          </cell>
          <cell r="P392">
            <v>0</v>
          </cell>
        </row>
        <row r="393">
          <cell r="C393">
            <v>10</v>
          </cell>
          <cell r="G393">
            <v>50.600000000000009</v>
          </cell>
          <cell r="H393">
            <v>0</v>
          </cell>
          <cell r="I393">
            <v>0</v>
          </cell>
          <cell r="J393">
            <v>0</v>
          </cell>
          <cell r="K393">
            <v>92.65</v>
          </cell>
          <cell r="N393">
            <v>35.4</v>
          </cell>
          <cell r="P393">
            <v>0</v>
          </cell>
        </row>
        <row r="394">
          <cell r="C394">
            <v>10</v>
          </cell>
          <cell r="G394">
            <v>56.5</v>
          </cell>
          <cell r="H394">
            <v>0</v>
          </cell>
          <cell r="I394">
            <v>0</v>
          </cell>
          <cell r="J394">
            <v>0</v>
          </cell>
          <cell r="K394">
            <v>96.1</v>
          </cell>
          <cell r="N394">
            <v>38.75</v>
          </cell>
          <cell r="P394">
            <v>0</v>
          </cell>
        </row>
        <row r="395">
          <cell r="C395">
            <v>10</v>
          </cell>
          <cell r="G395">
            <v>64.05</v>
          </cell>
          <cell r="H395">
            <v>0</v>
          </cell>
          <cell r="I395">
            <v>0</v>
          </cell>
          <cell r="J395">
            <v>0</v>
          </cell>
          <cell r="K395">
            <v>104.85</v>
          </cell>
          <cell r="N395">
            <v>39.1</v>
          </cell>
          <cell r="P395">
            <v>0</v>
          </cell>
        </row>
        <row r="396">
          <cell r="C396">
            <v>10</v>
          </cell>
          <cell r="G396">
            <v>65.5</v>
          </cell>
          <cell r="H396">
            <v>0</v>
          </cell>
          <cell r="I396">
            <v>0</v>
          </cell>
          <cell r="J396">
            <v>0</v>
          </cell>
          <cell r="K396">
            <v>130.04999999999998</v>
          </cell>
          <cell r="N396">
            <v>38.4</v>
          </cell>
          <cell r="P396">
            <v>0</v>
          </cell>
        </row>
        <row r="397">
          <cell r="C397">
            <v>10</v>
          </cell>
          <cell r="G397">
            <v>28.1</v>
          </cell>
          <cell r="H397">
            <v>0</v>
          </cell>
          <cell r="I397">
            <v>0</v>
          </cell>
          <cell r="J397">
            <v>0</v>
          </cell>
          <cell r="K397">
            <v>205.75</v>
          </cell>
          <cell r="N397">
            <v>8.5500000000000007</v>
          </cell>
          <cell r="P397">
            <v>0</v>
          </cell>
        </row>
        <row r="398">
          <cell r="C398">
            <v>10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292.85000000000002</v>
          </cell>
          <cell r="N398">
            <v>0</v>
          </cell>
          <cell r="P398">
            <v>0</v>
          </cell>
        </row>
        <row r="399">
          <cell r="C399">
            <v>10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512.30000000000007</v>
          </cell>
          <cell r="N399">
            <v>0</v>
          </cell>
          <cell r="P399">
            <v>0</v>
          </cell>
        </row>
        <row r="400">
          <cell r="C400">
            <v>10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783.35000000000014</v>
          </cell>
          <cell r="N400">
            <v>0</v>
          </cell>
          <cell r="P400">
            <v>0</v>
          </cell>
        </row>
        <row r="401">
          <cell r="C401">
            <v>10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530.85</v>
          </cell>
          <cell r="N401">
            <v>0</v>
          </cell>
          <cell r="P401">
            <v>0</v>
          </cell>
        </row>
        <row r="402">
          <cell r="C402">
            <v>10</v>
          </cell>
          <cell r="G402">
            <v>95.649999999999991</v>
          </cell>
          <cell r="H402">
            <v>0</v>
          </cell>
          <cell r="I402">
            <v>0</v>
          </cell>
          <cell r="J402">
            <v>0</v>
          </cell>
          <cell r="K402">
            <v>117.35000000000001</v>
          </cell>
          <cell r="N402">
            <v>16.75</v>
          </cell>
          <cell r="P402">
            <v>0</v>
          </cell>
        </row>
        <row r="403">
          <cell r="C403">
            <v>10</v>
          </cell>
          <cell r="G403">
            <v>350.15</v>
          </cell>
          <cell r="H403">
            <v>0</v>
          </cell>
          <cell r="I403">
            <v>0</v>
          </cell>
          <cell r="J403">
            <v>0</v>
          </cell>
          <cell r="K403">
            <v>21.05</v>
          </cell>
          <cell r="N403">
            <v>93.2</v>
          </cell>
          <cell r="P403">
            <v>0</v>
          </cell>
        </row>
        <row r="404">
          <cell r="C404">
            <v>10</v>
          </cell>
          <cell r="G404">
            <v>503.65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N404">
            <v>120.05</v>
          </cell>
          <cell r="P404">
            <v>0</v>
          </cell>
        </row>
        <row r="405">
          <cell r="C405">
            <v>10</v>
          </cell>
          <cell r="G405">
            <v>408.45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N405">
            <v>119.1</v>
          </cell>
          <cell r="P405">
            <v>0</v>
          </cell>
        </row>
        <row r="406">
          <cell r="C406">
            <v>10</v>
          </cell>
          <cell r="G406">
            <v>265.45000000000005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N406">
            <v>115.85</v>
          </cell>
          <cell r="P406">
            <v>0</v>
          </cell>
        </row>
        <row r="407">
          <cell r="C407">
            <v>10</v>
          </cell>
          <cell r="G407">
            <v>214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N407">
            <v>112.6</v>
          </cell>
          <cell r="P407">
            <v>0</v>
          </cell>
        </row>
        <row r="408">
          <cell r="C408">
            <v>10</v>
          </cell>
          <cell r="G408">
            <v>219.35000000000002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N408">
            <v>110.8</v>
          </cell>
          <cell r="P408">
            <v>0</v>
          </cell>
        </row>
        <row r="409">
          <cell r="C409">
            <v>10</v>
          </cell>
          <cell r="G409">
            <v>201.25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N409">
            <v>110.6</v>
          </cell>
          <cell r="P409">
            <v>0</v>
          </cell>
        </row>
        <row r="410">
          <cell r="C410">
            <v>10</v>
          </cell>
          <cell r="G410">
            <v>180.75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N410">
            <v>110.6</v>
          </cell>
          <cell r="P410">
            <v>0</v>
          </cell>
        </row>
        <row r="411">
          <cell r="C411">
            <v>10</v>
          </cell>
          <cell r="G411">
            <v>175.25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N411">
            <v>110.6</v>
          </cell>
          <cell r="P411">
            <v>0</v>
          </cell>
        </row>
        <row r="412">
          <cell r="C412">
            <v>10</v>
          </cell>
          <cell r="G412">
            <v>157.69999999999999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N412">
            <v>109.5</v>
          </cell>
          <cell r="P412">
            <v>0</v>
          </cell>
        </row>
        <row r="413">
          <cell r="C413">
            <v>10</v>
          </cell>
          <cell r="G413">
            <v>168.2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N413">
            <v>115</v>
          </cell>
          <cell r="P413">
            <v>0</v>
          </cell>
        </row>
        <row r="414">
          <cell r="C414">
            <v>10</v>
          </cell>
          <cell r="G414">
            <v>233.25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N414">
            <v>131.05000000000001</v>
          </cell>
          <cell r="P414">
            <v>0</v>
          </cell>
        </row>
        <row r="415">
          <cell r="C415">
            <v>10</v>
          </cell>
          <cell r="G415">
            <v>328.84999999999997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N415">
            <v>141.15</v>
          </cell>
          <cell r="P415">
            <v>0</v>
          </cell>
        </row>
        <row r="416">
          <cell r="C416">
            <v>10</v>
          </cell>
          <cell r="G416">
            <v>391.1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N416">
            <v>141.75</v>
          </cell>
          <cell r="P416">
            <v>0</v>
          </cell>
        </row>
        <row r="417">
          <cell r="C417">
            <v>10</v>
          </cell>
          <cell r="G417">
            <v>434.45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N417">
            <v>141.65</v>
          </cell>
          <cell r="P417">
            <v>0</v>
          </cell>
        </row>
        <row r="418">
          <cell r="C418">
            <v>10</v>
          </cell>
          <cell r="G418">
            <v>599.80000000000007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N418">
            <v>137.1</v>
          </cell>
          <cell r="P418">
            <v>0</v>
          </cell>
        </row>
        <row r="419">
          <cell r="C419">
            <v>10</v>
          </cell>
          <cell r="G419">
            <v>619.9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N419">
            <v>116.9</v>
          </cell>
          <cell r="P419">
            <v>0</v>
          </cell>
        </row>
        <row r="420">
          <cell r="C420">
            <v>10</v>
          </cell>
          <cell r="G420">
            <v>410.79999999999995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N420">
            <v>101</v>
          </cell>
          <cell r="P420">
            <v>0</v>
          </cell>
        </row>
        <row r="421">
          <cell r="C421">
            <v>10</v>
          </cell>
          <cell r="G421">
            <v>279.45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N421">
            <v>101.15</v>
          </cell>
          <cell r="P421">
            <v>0</v>
          </cell>
        </row>
        <row r="422">
          <cell r="C422">
            <v>10</v>
          </cell>
          <cell r="G422">
            <v>241.29999999999998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N422">
            <v>101.5</v>
          </cell>
          <cell r="P422">
            <v>0</v>
          </cell>
        </row>
        <row r="423">
          <cell r="C423">
            <v>10</v>
          </cell>
          <cell r="G423">
            <v>244.05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N423">
            <v>101.5</v>
          </cell>
          <cell r="P423">
            <v>0</v>
          </cell>
        </row>
        <row r="424">
          <cell r="C424">
            <v>10</v>
          </cell>
          <cell r="G424">
            <v>252.25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N424">
            <v>100.6</v>
          </cell>
          <cell r="P424">
            <v>0</v>
          </cell>
        </row>
        <row r="425">
          <cell r="C425">
            <v>10</v>
          </cell>
          <cell r="G425">
            <v>244.20000000000002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N425">
            <v>97.25</v>
          </cell>
          <cell r="P425">
            <v>0</v>
          </cell>
        </row>
        <row r="426">
          <cell r="C426">
            <v>10</v>
          </cell>
          <cell r="G426">
            <v>266.45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N426">
            <v>102.25</v>
          </cell>
          <cell r="P426">
            <v>0</v>
          </cell>
        </row>
        <row r="427">
          <cell r="C427">
            <v>10</v>
          </cell>
          <cell r="G427">
            <v>325.60000000000002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N427">
            <v>119.65</v>
          </cell>
          <cell r="P427">
            <v>0</v>
          </cell>
        </row>
        <row r="428">
          <cell r="C428">
            <v>10</v>
          </cell>
          <cell r="G428">
            <v>334.79999999999995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N428">
            <v>128.94999999999999</v>
          </cell>
          <cell r="P428">
            <v>0</v>
          </cell>
        </row>
        <row r="429">
          <cell r="C429">
            <v>10</v>
          </cell>
          <cell r="G429">
            <v>292.2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N429">
            <v>117.2</v>
          </cell>
          <cell r="P429">
            <v>0</v>
          </cell>
        </row>
        <row r="430">
          <cell r="C430">
            <v>10</v>
          </cell>
          <cell r="G430">
            <v>293.64999999999998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N430">
            <v>104.5</v>
          </cell>
          <cell r="P430">
            <v>0</v>
          </cell>
        </row>
        <row r="431">
          <cell r="C431">
            <v>10</v>
          </cell>
          <cell r="G431">
            <v>353.54999999999995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N431">
            <v>111</v>
          </cell>
          <cell r="P431">
            <v>0</v>
          </cell>
        </row>
        <row r="432">
          <cell r="C432">
            <v>10</v>
          </cell>
          <cell r="G432">
            <v>357.9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N432">
            <v>119.4</v>
          </cell>
          <cell r="P432">
            <v>0</v>
          </cell>
        </row>
        <row r="433">
          <cell r="C433">
            <v>10</v>
          </cell>
          <cell r="G433">
            <v>299.95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N433">
            <v>119.65</v>
          </cell>
          <cell r="P433">
            <v>0</v>
          </cell>
        </row>
        <row r="434">
          <cell r="C434">
            <v>10</v>
          </cell>
          <cell r="G434">
            <v>279.34999999999997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N434">
            <v>119.6</v>
          </cell>
          <cell r="P434">
            <v>0</v>
          </cell>
        </row>
        <row r="435">
          <cell r="C435">
            <v>10</v>
          </cell>
          <cell r="G435">
            <v>273.84999999999997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N435">
            <v>116.85</v>
          </cell>
          <cell r="P435">
            <v>0</v>
          </cell>
        </row>
        <row r="436">
          <cell r="C436">
            <v>10</v>
          </cell>
          <cell r="G436">
            <v>176.4</v>
          </cell>
          <cell r="H436">
            <v>0</v>
          </cell>
          <cell r="I436">
            <v>0</v>
          </cell>
          <cell r="J436">
            <v>0</v>
          </cell>
          <cell r="K436">
            <v>11.299999999999999</v>
          </cell>
          <cell r="N436">
            <v>103.1</v>
          </cell>
          <cell r="P436">
            <v>0</v>
          </cell>
        </row>
        <row r="437">
          <cell r="C437">
            <v>10</v>
          </cell>
          <cell r="G437">
            <v>85.8</v>
          </cell>
          <cell r="H437">
            <v>0</v>
          </cell>
          <cell r="I437">
            <v>0</v>
          </cell>
          <cell r="J437">
            <v>0</v>
          </cell>
          <cell r="K437">
            <v>11.799999999999999</v>
          </cell>
          <cell r="N437">
            <v>91.8</v>
          </cell>
          <cell r="P437">
            <v>0</v>
          </cell>
        </row>
        <row r="438">
          <cell r="C438">
            <v>10</v>
          </cell>
          <cell r="G438">
            <v>91.8</v>
          </cell>
          <cell r="H438">
            <v>0</v>
          </cell>
          <cell r="I438">
            <v>0</v>
          </cell>
          <cell r="J438">
            <v>0</v>
          </cell>
          <cell r="K438">
            <v>0.5</v>
          </cell>
          <cell r="N438">
            <v>93.55</v>
          </cell>
          <cell r="P438">
            <v>0</v>
          </cell>
        </row>
        <row r="439">
          <cell r="C439">
            <v>10</v>
          </cell>
          <cell r="G439">
            <v>144.14999999999998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N439">
            <v>95.6</v>
          </cell>
          <cell r="P439">
            <v>0</v>
          </cell>
        </row>
        <row r="440">
          <cell r="C440">
            <v>10</v>
          </cell>
          <cell r="G440">
            <v>214.1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N440">
            <v>95.6</v>
          </cell>
          <cell r="P440">
            <v>0</v>
          </cell>
        </row>
        <row r="441">
          <cell r="C441">
            <v>10</v>
          </cell>
          <cell r="G441">
            <v>224.14999999999998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N441">
            <v>95.6</v>
          </cell>
          <cell r="P441">
            <v>0</v>
          </cell>
        </row>
        <row r="442">
          <cell r="C442">
            <v>10</v>
          </cell>
          <cell r="G442">
            <v>206.70000000000002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N442">
            <v>95.6</v>
          </cell>
          <cell r="P442">
            <v>0</v>
          </cell>
        </row>
        <row r="443">
          <cell r="C443">
            <v>10</v>
          </cell>
          <cell r="G443">
            <v>204.5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N443">
            <v>95.6</v>
          </cell>
          <cell r="P443">
            <v>0</v>
          </cell>
        </row>
        <row r="444">
          <cell r="C444">
            <v>10</v>
          </cell>
          <cell r="G444">
            <v>170.7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N444">
            <v>95.5</v>
          </cell>
          <cell r="P444">
            <v>0</v>
          </cell>
        </row>
        <row r="445">
          <cell r="C445">
            <v>10</v>
          </cell>
          <cell r="G445">
            <v>122.95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N445">
            <v>95.35</v>
          </cell>
          <cell r="P445">
            <v>0</v>
          </cell>
        </row>
        <row r="446">
          <cell r="C446">
            <v>10</v>
          </cell>
          <cell r="G446">
            <v>117.25000000000001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N446">
            <v>97.55</v>
          </cell>
          <cell r="P446">
            <v>0</v>
          </cell>
        </row>
        <row r="447">
          <cell r="C447">
            <v>10</v>
          </cell>
          <cell r="G447">
            <v>223.8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N447">
            <v>102.6</v>
          </cell>
          <cell r="P447">
            <v>0</v>
          </cell>
        </row>
        <row r="448">
          <cell r="C448">
            <v>10</v>
          </cell>
          <cell r="G448">
            <v>399.3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N448">
            <v>106.8</v>
          </cell>
          <cell r="P448">
            <v>0</v>
          </cell>
        </row>
        <row r="449">
          <cell r="C449">
            <v>10</v>
          </cell>
          <cell r="G449">
            <v>508.2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N449">
            <v>109.95</v>
          </cell>
          <cell r="P449">
            <v>0</v>
          </cell>
        </row>
        <row r="450">
          <cell r="C450">
            <v>10</v>
          </cell>
          <cell r="G450">
            <v>380.3</v>
          </cell>
          <cell r="H450">
            <v>0</v>
          </cell>
          <cell r="I450">
            <v>0</v>
          </cell>
          <cell r="J450">
            <v>0</v>
          </cell>
          <cell r="K450">
            <v>5.3000000000000007</v>
          </cell>
          <cell r="N450">
            <v>112.1</v>
          </cell>
          <cell r="P450">
            <v>0</v>
          </cell>
        </row>
        <row r="451">
          <cell r="C451">
            <v>10</v>
          </cell>
          <cell r="G451">
            <v>180.25</v>
          </cell>
          <cell r="H451">
            <v>0</v>
          </cell>
          <cell r="I451">
            <v>0</v>
          </cell>
          <cell r="J451">
            <v>0</v>
          </cell>
          <cell r="K451">
            <v>24.5</v>
          </cell>
          <cell r="N451">
            <v>103.8</v>
          </cell>
          <cell r="P451">
            <v>0</v>
          </cell>
        </row>
        <row r="452">
          <cell r="C452">
            <v>10</v>
          </cell>
          <cell r="G452">
            <v>117.35</v>
          </cell>
          <cell r="H452">
            <v>0</v>
          </cell>
          <cell r="I452">
            <v>0</v>
          </cell>
          <cell r="J452">
            <v>0</v>
          </cell>
          <cell r="K452">
            <v>31.9</v>
          </cell>
          <cell r="N452">
            <v>89.55</v>
          </cell>
          <cell r="P452">
            <v>0</v>
          </cell>
        </row>
        <row r="453">
          <cell r="C453">
            <v>10</v>
          </cell>
          <cell r="G453">
            <v>112.54999999999998</v>
          </cell>
          <cell r="H453">
            <v>0</v>
          </cell>
          <cell r="I453">
            <v>0</v>
          </cell>
          <cell r="J453">
            <v>0</v>
          </cell>
          <cell r="K453">
            <v>19.75</v>
          </cell>
          <cell r="N453">
            <v>89.1</v>
          </cell>
          <cell r="P453">
            <v>0</v>
          </cell>
        </row>
        <row r="454">
          <cell r="C454">
            <v>10</v>
          </cell>
          <cell r="G454">
            <v>149</v>
          </cell>
          <cell r="H454">
            <v>0</v>
          </cell>
          <cell r="I454">
            <v>0</v>
          </cell>
          <cell r="J454">
            <v>0</v>
          </cell>
          <cell r="K454">
            <v>22.95</v>
          </cell>
          <cell r="N454">
            <v>96.85</v>
          </cell>
          <cell r="P454">
            <v>0</v>
          </cell>
        </row>
        <row r="455">
          <cell r="C455">
            <v>10</v>
          </cell>
          <cell r="G455">
            <v>309.05</v>
          </cell>
          <cell r="H455">
            <v>0</v>
          </cell>
          <cell r="I455">
            <v>0</v>
          </cell>
          <cell r="J455">
            <v>0</v>
          </cell>
          <cell r="K455">
            <v>15.9</v>
          </cell>
          <cell r="N455">
            <v>114.2</v>
          </cell>
          <cell r="P455">
            <v>0</v>
          </cell>
        </row>
        <row r="456">
          <cell r="C456">
            <v>10</v>
          </cell>
          <cell r="G456">
            <v>608.5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N456">
            <v>134.05000000000001</v>
          </cell>
          <cell r="P456">
            <v>0</v>
          </cell>
        </row>
        <row r="457">
          <cell r="C457">
            <v>10</v>
          </cell>
          <cell r="G457">
            <v>797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N457">
            <v>140.44999999999999</v>
          </cell>
          <cell r="P457">
            <v>0</v>
          </cell>
        </row>
        <row r="458">
          <cell r="C458">
            <v>10</v>
          </cell>
          <cell r="G458">
            <v>1181.3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N458">
            <v>141.69999999999999</v>
          </cell>
          <cell r="P458">
            <v>0</v>
          </cell>
        </row>
        <row r="459">
          <cell r="C459">
            <v>10</v>
          </cell>
          <cell r="G459">
            <v>1834.8000000000002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N459">
            <v>141.69999999999999</v>
          </cell>
          <cell r="P459">
            <v>0</v>
          </cell>
        </row>
        <row r="460">
          <cell r="C460">
            <v>10</v>
          </cell>
          <cell r="G460">
            <v>1998.85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N460">
            <v>139.30000000000001</v>
          </cell>
          <cell r="P460">
            <v>0</v>
          </cell>
        </row>
        <row r="461">
          <cell r="C461">
            <v>10</v>
          </cell>
          <cell r="G461">
            <v>1434.2000000000003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N461">
            <v>121.45</v>
          </cell>
          <cell r="P461">
            <v>0</v>
          </cell>
        </row>
        <row r="462">
          <cell r="C462">
            <v>10</v>
          </cell>
          <cell r="G462">
            <v>846.34999999999991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N462">
            <v>100.7</v>
          </cell>
          <cell r="P462">
            <v>0</v>
          </cell>
        </row>
        <row r="463">
          <cell r="C463">
            <v>10</v>
          </cell>
          <cell r="G463">
            <v>685.3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N463">
            <v>102.15</v>
          </cell>
          <cell r="P463">
            <v>0</v>
          </cell>
        </row>
        <row r="464">
          <cell r="C464">
            <v>10</v>
          </cell>
          <cell r="G464">
            <v>702.45</v>
          </cell>
          <cell r="H464">
            <v>0</v>
          </cell>
          <cell r="I464">
            <v>0</v>
          </cell>
          <cell r="J464">
            <v>0</v>
          </cell>
          <cell r="K464">
            <v>0.5</v>
          </cell>
          <cell r="N464">
            <v>123.15</v>
          </cell>
          <cell r="P464">
            <v>0</v>
          </cell>
        </row>
        <row r="465">
          <cell r="C465">
            <v>10</v>
          </cell>
          <cell r="G465">
            <v>878.15</v>
          </cell>
          <cell r="H465">
            <v>0</v>
          </cell>
          <cell r="I465">
            <v>0</v>
          </cell>
          <cell r="J465">
            <v>0</v>
          </cell>
          <cell r="K465">
            <v>0.5</v>
          </cell>
          <cell r="N465">
            <v>139.55000000000001</v>
          </cell>
          <cell r="P465">
            <v>0</v>
          </cell>
        </row>
        <row r="466">
          <cell r="C466">
            <v>10</v>
          </cell>
          <cell r="G466">
            <v>1195.1000000000001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N466">
            <v>141.69999999999999</v>
          </cell>
          <cell r="P466">
            <v>0</v>
          </cell>
        </row>
        <row r="467">
          <cell r="C467">
            <v>10</v>
          </cell>
          <cell r="G467">
            <v>1427.5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N467">
            <v>141.69999999999999</v>
          </cell>
          <cell r="P467">
            <v>0</v>
          </cell>
        </row>
        <row r="468">
          <cell r="C468">
            <v>10</v>
          </cell>
          <cell r="G468">
            <v>1702.6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N468">
            <v>141.65</v>
          </cell>
          <cell r="P468">
            <v>0</v>
          </cell>
        </row>
        <row r="469">
          <cell r="C469">
            <v>10</v>
          </cell>
          <cell r="G469">
            <v>1820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N469">
            <v>134.25</v>
          </cell>
          <cell r="P469">
            <v>0</v>
          </cell>
        </row>
        <row r="470">
          <cell r="C470">
            <v>10</v>
          </cell>
          <cell r="G470">
            <v>1441.85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N470">
            <v>111.55</v>
          </cell>
          <cell r="P470">
            <v>0</v>
          </cell>
        </row>
        <row r="471">
          <cell r="C471">
            <v>10</v>
          </cell>
          <cell r="G471">
            <v>1043.95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N471">
            <v>98.4</v>
          </cell>
          <cell r="P471">
            <v>0</v>
          </cell>
        </row>
        <row r="472">
          <cell r="C472">
            <v>10</v>
          </cell>
          <cell r="G472">
            <v>959.25000000000011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N472">
            <v>103.85</v>
          </cell>
          <cell r="P472">
            <v>0</v>
          </cell>
        </row>
        <row r="473">
          <cell r="C473">
            <v>10</v>
          </cell>
          <cell r="G473">
            <v>977.55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N473">
            <v>106.25</v>
          </cell>
          <cell r="P473">
            <v>0</v>
          </cell>
        </row>
        <row r="474">
          <cell r="C474">
            <v>10</v>
          </cell>
          <cell r="G474">
            <v>971.64999999999986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N474">
            <v>106.35</v>
          </cell>
          <cell r="P474">
            <v>0</v>
          </cell>
        </row>
        <row r="475">
          <cell r="C475">
            <v>10</v>
          </cell>
          <cell r="G475">
            <v>1012.05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N475">
            <v>106.45</v>
          </cell>
          <cell r="P475">
            <v>0</v>
          </cell>
        </row>
        <row r="476">
          <cell r="C476">
            <v>10</v>
          </cell>
          <cell r="G476">
            <v>1046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N476">
            <v>106.45</v>
          </cell>
          <cell r="P476">
            <v>0</v>
          </cell>
        </row>
        <row r="477">
          <cell r="C477">
            <v>10</v>
          </cell>
          <cell r="G477">
            <v>1021.3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N477">
            <v>107.9</v>
          </cell>
          <cell r="P477">
            <v>0</v>
          </cell>
        </row>
        <row r="478">
          <cell r="C478">
            <v>10</v>
          </cell>
          <cell r="G478">
            <v>989.5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N478">
            <v>108.85</v>
          </cell>
          <cell r="P478">
            <v>0</v>
          </cell>
        </row>
        <row r="479">
          <cell r="C479">
            <v>10</v>
          </cell>
          <cell r="G479">
            <v>1171.8499999999999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N479">
            <v>110.05</v>
          </cell>
          <cell r="P479">
            <v>0</v>
          </cell>
        </row>
        <row r="480">
          <cell r="C480">
            <v>10</v>
          </cell>
          <cell r="G480">
            <v>1432.2000000000003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N480">
            <v>112.25</v>
          </cell>
          <cell r="P480">
            <v>0</v>
          </cell>
        </row>
        <row r="481">
          <cell r="C481">
            <v>10</v>
          </cell>
          <cell r="G481">
            <v>1483.3000000000002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N481">
            <v>113.6</v>
          </cell>
          <cell r="P481">
            <v>0</v>
          </cell>
        </row>
        <row r="482">
          <cell r="C482">
            <v>10</v>
          </cell>
          <cell r="G482">
            <v>1493.7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N482">
            <v>113.6</v>
          </cell>
          <cell r="P482">
            <v>0</v>
          </cell>
        </row>
        <row r="483">
          <cell r="C483">
            <v>10</v>
          </cell>
          <cell r="G483">
            <v>1517.3000000000002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N483">
            <v>113.6</v>
          </cell>
          <cell r="P483">
            <v>0</v>
          </cell>
        </row>
        <row r="484">
          <cell r="C484">
            <v>10</v>
          </cell>
          <cell r="G484">
            <v>1485.5500000000002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N484">
            <v>111.95</v>
          </cell>
          <cell r="P484">
            <v>0</v>
          </cell>
        </row>
        <row r="485">
          <cell r="C485">
            <v>10</v>
          </cell>
          <cell r="G485">
            <v>1425.8500000000001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N485">
            <v>107.25</v>
          </cell>
          <cell r="P485">
            <v>0</v>
          </cell>
        </row>
        <row r="486">
          <cell r="C486">
            <v>10</v>
          </cell>
          <cell r="G486">
            <v>1345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N486">
            <v>101.2</v>
          </cell>
          <cell r="P486">
            <v>0</v>
          </cell>
        </row>
        <row r="487">
          <cell r="C487">
            <v>10</v>
          </cell>
          <cell r="G487">
            <v>1252.6499999999999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N487">
            <v>96.8</v>
          </cell>
          <cell r="P487">
            <v>0</v>
          </cell>
        </row>
        <row r="488">
          <cell r="C488">
            <v>10</v>
          </cell>
          <cell r="G488">
            <v>1199.25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N488">
            <v>95.4</v>
          </cell>
          <cell r="P488">
            <v>0</v>
          </cell>
        </row>
        <row r="489">
          <cell r="C489">
            <v>10</v>
          </cell>
          <cell r="G489">
            <v>1214.5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N489">
            <v>95.4</v>
          </cell>
          <cell r="P489">
            <v>0</v>
          </cell>
        </row>
        <row r="490">
          <cell r="C490">
            <v>10</v>
          </cell>
          <cell r="G490">
            <v>1314.4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N490">
            <v>95.4</v>
          </cell>
          <cell r="P490">
            <v>0</v>
          </cell>
        </row>
        <row r="491">
          <cell r="C491">
            <v>10</v>
          </cell>
          <cell r="G491">
            <v>1410.5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N491">
            <v>95.4</v>
          </cell>
          <cell r="P491">
            <v>0</v>
          </cell>
        </row>
        <row r="492">
          <cell r="C492">
            <v>10</v>
          </cell>
          <cell r="G492">
            <v>1432.15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N492">
            <v>95.7</v>
          </cell>
          <cell r="P492">
            <v>0</v>
          </cell>
        </row>
        <row r="493">
          <cell r="C493">
            <v>10</v>
          </cell>
          <cell r="G493">
            <v>1381.9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N493">
            <v>97.3</v>
          </cell>
          <cell r="P493">
            <v>0</v>
          </cell>
        </row>
        <row r="494">
          <cell r="C494">
            <v>10</v>
          </cell>
          <cell r="G494">
            <v>1256.45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N494">
            <v>99.5</v>
          </cell>
          <cell r="P494">
            <v>0</v>
          </cell>
        </row>
        <row r="495">
          <cell r="C495">
            <v>10</v>
          </cell>
          <cell r="G495">
            <v>1077.75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N495">
            <v>100.4</v>
          </cell>
          <cell r="P495">
            <v>0</v>
          </cell>
        </row>
        <row r="496">
          <cell r="C496">
            <v>10</v>
          </cell>
          <cell r="G496">
            <v>916.3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N496">
            <v>100.4</v>
          </cell>
          <cell r="P496">
            <v>0</v>
          </cell>
        </row>
        <row r="497">
          <cell r="C497">
            <v>10</v>
          </cell>
          <cell r="G497">
            <v>830.45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N497">
            <v>100.4</v>
          </cell>
          <cell r="P497">
            <v>0</v>
          </cell>
        </row>
        <row r="498">
          <cell r="C498">
            <v>10</v>
          </cell>
          <cell r="G498">
            <v>789.30000000000007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N498">
            <v>99.45</v>
          </cell>
          <cell r="P498">
            <v>0</v>
          </cell>
        </row>
        <row r="499">
          <cell r="C499">
            <v>10</v>
          </cell>
          <cell r="G499">
            <v>758.55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N499">
            <v>97.25</v>
          </cell>
          <cell r="P499">
            <v>0</v>
          </cell>
        </row>
        <row r="500">
          <cell r="C500">
            <v>10</v>
          </cell>
          <cell r="G500">
            <v>732.45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N500">
            <v>96.75</v>
          </cell>
          <cell r="P500">
            <v>0</v>
          </cell>
        </row>
        <row r="501">
          <cell r="C501">
            <v>10</v>
          </cell>
          <cell r="G501">
            <v>716.80000000000007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N501">
            <v>100.1</v>
          </cell>
          <cell r="P501">
            <v>0</v>
          </cell>
        </row>
        <row r="502">
          <cell r="C502">
            <v>10</v>
          </cell>
          <cell r="G502">
            <v>712.2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N502">
            <v>104.05</v>
          </cell>
          <cell r="P502">
            <v>0</v>
          </cell>
        </row>
        <row r="503">
          <cell r="C503">
            <v>10</v>
          </cell>
          <cell r="G503">
            <v>810.74999999999989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N503">
            <v>115.5</v>
          </cell>
          <cell r="P503">
            <v>0</v>
          </cell>
        </row>
        <row r="504">
          <cell r="C504">
            <v>10</v>
          </cell>
          <cell r="G504">
            <v>923.40000000000009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N504">
            <v>133.65</v>
          </cell>
          <cell r="P504">
            <v>0</v>
          </cell>
        </row>
        <row r="505">
          <cell r="C505">
            <v>10</v>
          </cell>
          <cell r="G505">
            <v>955.09999999999991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N505">
            <v>141.69999999999999</v>
          </cell>
          <cell r="P505">
            <v>0</v>
          </cell>
        </row>
        <row r="506">
          <cell r="C506">
            <v>10</v>
          </cell>
          <cell r="G506">
            <v>1303.25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N506">
            <v>141.69999999999999</v>
          </cell>
          <cell r="P506">
            <v>0</v>
          </cell>
        </row>
        <row r="507">
          <cell r="C507">
            <v>10</v>
          </cell>
          <cell r="G507">
            <v>1834.8000000000002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N507">
            <v>141.69999999999999</v>
          </cell>
          <cell r="P507">
            <v>0</v>
          </cell>
        </row>
        <row r="508">
          <cell r="C508">
            <v>10</v>
          </cell>
          <cell r="G508">
            <v>1945.35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N508">
            <v>139.05000000000001</v>
          </cell>
          <cell r="P508">
            <v>0</v>
          </cell>
        </row>
        <row r="509">
          <cell r="C509">
            <v>10</v>
          </cell>
          <cell r="G509">
            <v>1608.5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N509">
            <v>123.05</v>
          </cell>
          <cell r="P509">
            <v>0</v>
          </cell>
        </row>
        <row r="510">
          <cell r="C510">
            <v>10</v>
          </cell>
          <cell r="G510">
            <v>1215.5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N510">
            <v>104.75</v>
          </cell>
          <cell r="P510">
            <v>0</v>
          </cell>
        </row>
        <row r="511">
          <cell r="C511">
            <v>10</v>
          </cell>
          <cell r="G511">
            <v>960.69999999999993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N511">
            <v>100.1</v>
          </cell>
          <cell r="P511">
            <v>0</v>
          </cell>
        </row>
        <row r="512">
          <cell r="C512">
            <v>10</v>
          </cell>
          <cell r="G512">
            <v>731.85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N512">
            <v>100.4</v>
          </cell>
          <cell r="P512">
            <v>0</v>
          </cell>
        </row>
        <row r="513">
          <cell r="C513">
            <v>10</v>
          </cell>
          <cell r="G513">
            <v>533.70000000000005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N513">
            <v>100.4</v>
          </cell>
          <cell r="P513">
            <v>0</v>
          </cell>
        </row>
        <row r="514">
          <cell r="C514">
            <v>10</v>
          </cell>
          <cell r="G514">
            <v>393.25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N514">
            <v>99.55</v>
          </cell>
          <cell r="P514">
            <v>0</v>
          </cell>
        </row>
        <row r="515">
          <cell r="C515">
            <v>10</v>
          </cell>
          <cell r="G515">
            <v>0</v>
          </cell>
          <cell r="H515">
            <v>0</v>
          </cell>
          <cell r="I515">
            <v>271.3</v>
          </cell>
          <cell r="J515">
            <v>0</v>
          </cell>
          <cell r="K515">
            <v>1.9500000000000002</v>
          </cell>
          <cell r="N515">
            <v>93.85</v>
          </cell>
          <cell r="P515">
            <v>0</v>
          </cell>
        </row>
        <row r="516">
          <cell r="C516">
            <v>10</v>
          </cell>
          <cell r="G516">
            <v>0</v>
          </cell>
          <cell r="H516">
            <v>0</v>
          </cell>
          <cell r="I516">
            <v>221.8</v>
          </cell>
          <cell r="J516">
            <v>0</v>
          </cell>
          <cell r="K516">
            <v>18.25</v>
          </cell>
          <cell r="N516">
            <v>90.1</v>
          </cell>
          <cell r="P516">
            <v>0</v>
          </cell>
        </row>
        <row r="517">
          <cell r="C517">
            <v>10</v>
          </cell>
          <cell r="G517">
            <v>0</v>
          </cell>
          <cell r="H517">
            <v>0</v>
          </cell>
          <cell r="I517">
            <v>307.10000000000002</v>
          </cell>
          <cell r="J517">
            <v>0</v>
          </cell>
          <cell r="K517">
            <v>16.7</v>
          </cell>
          <cell r="N517">
            <v>113.1</v>
          </cell>
          <cell r="P517">
            <v>0</v>
          </cell>
        </row>
        <row r="518">
          <cell r="C518">
            <v>10</v>
          </cell>
          <cell r="G518">
            <v>0</v>
          </cell>
          <cell r="H518">
            <v>0</v>
          </cell>
          <cell r="I518">
            <v>505</v>
          </cell>
          <cell r="J518">
            <v>0</v>
          </cell>
          <cell r="K518">
            <v>0.4</v>
          </cell>
          <cell r="N518">
            <v>137.44999999999999</v>
          </cell>
          <cell r="P518">
            <v>0</v>
          </cell>
        </row>
        <row r="519">
          <cell r="C519">
            <v>10</v>
          </cell>
          <cell r="G519">
            <v>0</v>
          </cell>
          <cell r="H519">
            <v>0</v>
          </cell>
          <cell r="I519">
            <v>670.45</v>
          </cell>
          <cell r="J519">
            <v>0</v>
          </cell>
          <cell r="K519">
            <v>0</v>
          </cell>
          <cell r="N519">
            <v>139.9</v>
          </cell>
          <cell r="P519">
            <v>0</v>
          </cell>
        </row>
        <row r="520">
          <cell r="C520">
            <v>10</v>
          </cell>
          <cell r="G520">
            <v>0</v>
          </cell>
          <cell r="H520">
            <v>0</v>
          </cell>
          <cell r="I520">
            <v>829.35</v>
          </cell>
          <cell r="J520">
            <v>0</v>
          </cell>
          <cell r="K520">
            <v>0</v>
          </cell>
          <cell r="N520">
            <v>139.9</v>
          </cell>
          <cell r="P520">
            <v>0</v>
          </cell>
        </row>
        <row r="521">
          <cell r="C521">
            <v>10</v>
          </cell>
          <cell r="G521">
            <v>0</v>
          </cell>
          <cell r="H521">
            <v>0</v>
          </cell>
          <cell r="I521">
            <v>1044.95</v>
          </cell>
          <cell r="J521">
            <v>0</v>
          </cell>
          <cell r="K521">
            <v>0</v>
          </cell>
          <cell r="N521">
            <v>136.80000000000001</v>
          </cell>
          <cell r="P521">
            <v>0</v>
          </cell>
        </row>
        <row r="522">
          <cell r="C522">
            <v>10</v>
          </cell>
          <cell r="G522">
            <v>0</v>
          </cell>
          <cell r="H522">
            <v>0</v>
          </cell>
          <cell r="I522">
            <v>1079.9000000000001</v>
          </cell>
          <cell r="J522">
            <v>0</v>
          </cell>
          <cell r="K522">
            <v>0</v>
          </cell>
          <cell r="N522">
            <v>122.25</v>
          </cell>
          <cell r="P522">
            <v>0</v>
          </cell>
        </row>
        <row r="523">
          <cell r="C523">
            <v>10</v>
          </cell>
          <cell r="G523">
            <v>0</v>
          </cell>
          <cell r="H523">
            <v>0</v>
          </cell>
          <cell r="I523">
            <v>937.7</v>
          </cell>
          <cell r="J523">
            <v>0</v>
          </cell>
          <cell r="K523">
            <v>0</v>
          </cell>
          <cell r="N523">
            <v>104.15</v>
          </cell>
          <cell r="P523">
            <v>0</v>
          </cell>
        </row>
        <row r="524">
          <cell r="C524">
            <v>10</v>
          </cell>
          <cell r="G524">
            <v>0</v>
          </cell>
          <cell r="H524">
            <v>0</v>
          </cell>
          <cell r="I524">
            <v>807.8</v>
          </cell>
          <cell r="J524">
            <v>0</v>
          </cell>
          <cell r="K524">
            <v>0</v>
          </cell>
          <cell r="N524">
            <v>95.55</v>
          </cell>
          <cell r="P524">
            <v>0</v>
          </cell>
        </row>
        <row r="525">
          <cell r="C525">
            <v>10</v>
          </cell>
          <cell r="G525">
            <v>0</v>
          </cell>
          <cell r="H525">
            <v>0</v>
          </cell>
          <cell r="I525">
            <v>752.8</v>
          </cell>
          <cell r="J525">
            <v>0</v>
          </cell>
          <cell r="K525">
            <v>0</v>
          </cell>
          <cell r="N525">
            <v>93.6</v>
          </cell>
          <cell r="P525">
            <v>0</v>
          </cell>
        </row>
        <row r="526">
          <cell r="C526">
            <v>10</v>
          </cell>
          <cell r="G526">
            <v>0</v>
          </cell>
          <cell r="H526">
            <v>0</v>
          </cell>
          <cell r="I526">
            <v>736</v>
          </cell>
          <cell r="J526">
            <v>0</v>
          </cell>
          <cell r="K526">
            <v>0</v>
          </cell>
          <cell r="N526">
            <v>93.6</v>
          </cell>
          <cell r="P526">
            <v>0</v>
          </cell>
        </row>
        <row r="527">
          <cell r="C527">
            <v>10</v>
          </cell>
          <cell r="G527">
            <v>0</v>
          </cell>
          <cell r="H527">
            <v>0</v>
          </cell>
          <cell r="I527">
            <v>717.84999999999991</v>
          </cell>
          <cell r="J527">
            <v>0</v>
          </cell>
          <cell r="K527">
            <v>0</v>
          </cell>
          <cell r="N527">
            <v>95.5</v>
          </cell>
          <cell r="P527">
            <v>0</v>
          </cell>
        </row>
        <row r="528">
          <cell r="C528">
            <v>10</v>
          </cell>
          <cell r="G528">
            <v>0</v>
          </cell>
          <cell r="H528">
            <v>0</v>
          </cell>
          <cell r="I528">
            <v>710.8</v>
          </cell>
          <cell r="J528">
            <v>0</v>
          </cell>
          <cell r="K528">
            <v>0</v>
          </cell>
          <cell r="N528">
            <v>98.9</v>
          </cell>
          <cell r="P528">
            <v>0</v>
          </cell>
        </row>
        <row r="529">
          <cell r="C529">
            <v>10</v>
          </cell>
          <cell r="G529">
            <v>0</v>
          </cell>
          <cell r="H529">
            <v>0</v>
          </cell>
          <cell r="I529">
            <v>722.89999999999986</v>
          </cell>
          <cell r="J529">
            <v>0</v>
          </cell>
          <cell r="K529">
            <v>0</v>
          </cell>
          <cell r="N529">
            <v>100.05</v>
          </cell>
          <cell r="P529">
            <v>0</v>
          </cell>
        </row>
        <row r="530">
          <cell r="C530">
            <v>10</v>
          </cell>
          <cell r="G530">
            <v>0</v>
          </cell>
          <cell r="H530">
            <v>0</v>
          </cell>
          <cell r="I530">
            <v>676.34999999999991</v>
          </cell>
          <cell r="J530">
            <v>0</v>
          </cell>
          <cell r="K530">
            <v>0</v>
          </cell>
          <cell r="N530">
            <v>99.7</v>
          </cell>
          <cell r="P530">
            <v>0</v>
          </cell>
        </row>
        <row r="531">
          <cell r="C531">
            <v>10</v>
          </cell>
          <cell r="G531">
            <v>0</v>
          </cell>
          <cell r="H531">
            <v>0</v>
          </cell>
          <cell r="I531">
            <v>617.25</v>
          </cell>
          <cell r="J531">
            <v>0</v>
          </cell>
          <cell r="K531">
            <v>0</v>
          </cell>
          <cell r="N531">
            <v>99.7</v>
          </cell>
          <cell r="P531">
            <v>0</v>
          </cell>
        </row>
        <row r="532">
          <cell r="C532">
            <v>10</v>
          </cell>
          <cell r="G532">
            <v>0</v>
          </cell>
          <cell r="H532">
            <v>0</v>
          </cell>
          <cell r="I532">
            <v>630.5</v>
          </cell>
          <cell r="J532">
            <v>0</v>
          </cell>
          <cell r="K532">
            <v>0</v>
          </cell>
          <cell r="N532">
            <v>99.8</v>
          </cell>
          <cell r="P532">
            <v>0</v>
          </cell>
        </row>
        <row r="533">
          <cell r="C533">
            <v>10</v>
          </cell>
          <cell r="G533">
            <v>0</v>
          </cell>
          <cell r="H533">
            <v>0</v>
          </cell>
          <cell r="I533">
            <v>646.25</v>
          </cell>
          <cell r="J533">
            <v>0</v>
          </cell>
          <cell r="K533">
            <v>0</v>
          </cell>
          <cell r="N533">
            <v>100.75</v>
          </cell>
          <cell r="P533">
            <v>0</v>
          </cell>
        </row>
        <row r="534">
          <cell r="C534">
            <v>10</v>
          </cell>
          <cell r="G534">
            <v>0</v>
          </cell>
          <cell r="H534">
            <v>0</v>
          </cell>
          <cell r="I534">
            <v>631.04999999999995</v>
          </cell>
          <cell r="J534">
            <v>0</v>
          </cell>
          <cell r="K534">
            <v>0</v>
          </cell>
          <cell r="N534">
            <v>101.5</v>
          </cell>
          <cell r="P534">
            <v>0</v>
          </cell>
        </row>
        <row r="535">
          <cell r="C535">
            <v>10</v>
          </cell>
          <cell r="G535">
            <v>0</v>
          </cell>
          <cell r="H535">
            <v>0</v>
          </cell>
          <cell r="I535">
            <v>637.44999999999993</v>
          </cell>
          <cell r="J535">
            <v>0</v>
          </cell>
          <cell r="K535">
            <v>0</v>
          </cell>
          <cell r="N535">
            <v>102.85</v>
          </cell>
          <cell r="P535">
            <v>0</v>
          </cell>
        </row>
        <row r="536">
          <cell r="C536">
            <v>10</v>
          </cell>
          <cell r="G536">
            <v>0</v>
          </cell>
          <cell r="H536">
            <v>0</v>
          </cell>
          <cell r="I536">
            <v>716.85</v>
          </cell>
          <cell r="J536">
            <v>0</v>
          </cell>
          <cell r="K536">
            <v>0</v>
          </cell>
          <cell r="N536">
            <v>106.55</v>
          </cell>
          <cell r="P536">
            <v>0</v>
          </cell>
        </row>
        <row r="537">
          <cell r="C537">
            <v>10</v>
          </cell>
          <cell r="G537">
            <v>0</v>
          </cell>
          <cell r="H537">
            <v>0</v>
          </cell>
          <cell r="I537">
            <v>827.10000000000014</v>
          </cell>
          <cell r="J537">
            <v>0</v>
          </cell>
          <cell r="K537">
            <v>0</v>
          </cell>
          <cell r="N537">
            <v>108.8</v>
          </cell>
          <cell r="P537">
            <v>0</v>
          </cell>
        </row>
        <row r="538">
          <cell r="C538">
            <v>10</v>
          </cell>
          <cell r="G538">
            <v>0</v>
          </cell>
          <cell r="H538">
            <v>0</v>
          </cell>
          <cell r="I538">
            <v>914.15000000000009</v>
          </cell>
          <cell r="J538">
            <v>0</v>
          </cell>
          <cell r="K538">
            <v>0</v>
          </cell>
          <cell r="N538">
            <v>108.8</v>
          </cell>
          <cell r="P538">
            <v>0</v>
          </cell>
        </row>
        <row r="539">
          <cell r="C539">
            <v>10</v>
          </cell>
          <cell r="G539">
            <v>0</v>
          </cell>
          <cell r="H539">
            <v>0</v>
          </cell>
          <cell r="I539">
            <v>1200.2</v>
          </cell>
          <cell r="J539">
            <v>0</v>
          </cell>
          <cell r="K539">
            <v>0</v>
          </cell>
          <cell r="N539">
            <v>108.8</v>
          </cell>
          <cell r="P539">
            <v>0</v>
          </cell>
        </row>
        <row r="540">
          <cell r="C540">
            <v>10</v>
          </cell>
          <cell r="G540">
            <v>0</v>
          </cell>
          <cell r="H540">
            <v>0</v>
          </cell>
          <cell r="I540">
            <v>1373.85</v>
          </cell>
          <cell r="J540">
            <v>0</v>
          </cell>
          <cell r="K540">
            <v>0</v>
          </cell>
          <cell r="N540">
            <v>107.55</v>
          </cell>
          <cell r="P540">
            <v>0</v>
          </cell>
        </row>
        <row r="541">
          <cell r="C541">
            <v>10</v>
          </cell>
          <cell r="G541">
            <v>0</v>
          </cell>
          <cell r="H541">
            <v>0</v>
          </cell>
          <cell r="I541">
            <v>1218.95</v>
          </cell>
          <cell r="J541">
            <v>0</v>
          </cell>
          <cell r="K541">
            <v>0</v>
          </cell>
          <cell r="N541">
            <v>101.2</v>
          </cell>
          <cell r="P541">
            <v>0</v>
          </cell>
        </row>
        <row r="542">
          <cell r="C542">
            <v>10</v>
          </cell>
          <cell r="G542">
            <v>0</v>
          </cell>
          <cell r="H542">
            <v>0</v>
          </cell>
          <cell r="I542">
            <v>1278.0999999999999</v>
          </cell>
          <cell r="J542">
            <v>0</v>
          </cell>
          <cell r="K542">
            <v>0</v>
          </cell>
          <cell r="N542">
            <v>96.65</v>
          </cell>
          <cell r="P542">
            <v>0</v>
          </cell>
        </row>
        <row r="543">
          <cell r="C543">
            <v>10</v>
          </cell>
          <cell r="G543">
            <v>0</v>
          </cell>
          <cell r="H543">
            <v>0</v>
          </cell>
          <cell r="I543">
            <v>1504</v>
          </cell>
          <cell r="J543">
            <v>0</v>
          </cell>
          <cell r="K543">
            <v>0</v>
          </cell>
          <cell r="N543">
            <v>104.75</v>
          </cell>
          <cell r="P543">
            <v>0</v>
          </cell>
        </row>
        <row r="544">
          <cell r="C544">
            <v>10</v>
          </cell>
          <cell r="G544">
            <v>0</v>
          </cell>
          <cell r="H544">
            <v>0</v>
          </cell>
          <cell r="I544">
            <v>1579.95</v>
          </cell>
          <cell r="J544">
            <v>0</v>
          </cell>
          <cell r="K544">
            <v>0</v>
          </cell>
          <cell r="N544">
            <v>120</v>
          </cell>
          <cell r="P544">
            <v>0</v>
          </cell>
        </row>
        <row r="545">
          <cell r="C545">
            <v>10</v>
          </cell>
          <cell r="G545">
            <v>0</v>
          </cell>
          <cell r="H545">
            <v>0</v>
          </cell>
          <cell r="I545">
            <v>1465.6999999999998</v>
          </cell>
          <cell r="J545">
            <v>0</v>
          </cell>
          <cell r="K545">
            <v>0</v>
          </cell>
          <cell r="N545">
            <v>127.75</v>
          </cell>
          <cell r="P545">
            <v>0</v>
          </cell>
        </row>
        <row r="546">
          <cell r="C546">
            <v>10</v>
          </cell>
          <cell r="G546">
            <v>0</v>
          </cell>
          <cell r="H546">
            <v>0</v>
          </cell>
          <cell r="I546">
            <v>1337.75</v>
          </cell>
          <cell r="J546">
            <v>0</v>
          </cell>
          <cell r="K546">
            <v>0</v>
          </cell>
          <cell r="N546">
            <v>127.15</v>
          </cell>
          <cell r="P546">
            <v>0</v>
          </cell>
        </row>
        <row r="547">
          <cell r="C547">
            <v>10</v>
          </cell>
          <cell r="G547">
            <v>0</v>
          </cell>
          <cell r="H547">
            <v>0</v>
          </cell>
          <cell r="I547">
            <v>1207.75</v>
          </cell>
          <cell r="J547">
            <v>0</v>
          </cell>
          <cell r="K547">
            <v>0</v>
          </cell>
          <cell r="N547">
            <v>118.75</v>
          </cell>
          <cell r="P547">
            <v>0</v>
          </cell>
        </row>
        <row r="548">
          <cell r="C548">
            <v>10</v>
          </cell>
          <cell r="G548">
            <v>0</v>
          </cell>
          <cell r="H548">
            <v>0</v>
          </cell>
          <cell r="I548">
            <v>973.35000000000014</v>
          </cell>
          <cell r="J548">
            <v>0</v>
          </cell>
          <cell r="K548">
            <v>0</v>
          </cell>
          <cell r="N548">
            <v>105.5</v>
          </cell>
          <cell r="P548">
            <v>0</v>
          </cell>
        </row>
        <row r="549">
          <cell r="C549">
            <v>10</v>
          </cell>
          <cell r="G549">
            <v>0</v>
          </cell>
          <cell r="H549">
            <v>0</v>
          </cell>
          <cell r="I549">
            <v>812.05000000000018</v>
          </cell>
          <cell r="J549">
            <v>0</v>
          </cell>
          <cell r="K549">
            <v>0</v>
          </cell>
          <cell r="N549">
            <v>97.2</v>
          </cell>
          <cell r="P549">
            <v>0</v>
          </cell>
        </row>
        <row r="550">
          <cell r="C550">
            <v>10</v>
          </cell>
          <cell r="G550">
            <v>0</v>
          </cell>
          <cell r="H550">
            <v>0</v>
          </cell>
          <cell r="I550">
            <v>817.40000000000009</v>
          </cell>
          <cell r="J550">
            <v>0</v>
          </cell>
          <cell r="K550">
            <v>0</v>
          </cell>
          <cell r="N550">
            <v>94.5</v>
          </cell>
          <cell r="P550">
            <v>0</v>
          </cell>
        </row>
        <row r="551">
          <cell r="C551">
            <v>10</v>
          </cell>
          <cell r="G551">
            <v>0</v>
          </cell>
          <cell r="H551">
            <v>0</v>
          </cell>
          <cell r="I551">
            <v>821.3</v>
          </cell>
          <cell r="J551">
            <v>0</v>
          </cell>
          <cell r="K551">
            <v>0</v>
          </cell>
          <cell r="N551">
            <v>98.6</v>
          </cell>
          <cell r="P551">
            <v>0</v>
          </cell>
        </row>
        <row r="552">
          <cell r="C552">
            <v>10</v>
          </cell>
          <cell r="G552">
            <v>0</v>
          </cell>
          <cell r="H552">
            <v>0</v>
          </cell>
          <cell r="I552">
            <v>843.05000000000007</v>
          </cell>
          <cell r="J552">
            <v>0</v>
          </cell>
          <cell r="K552">
            <v>0</v>
          </cell>
          <cell r="N552">
            <v>109.5</v>
          </cell>
          <cell r="P552">
            <v>0</v>
          </cell>
        </row>
        <row r="553">
          <cell r="C553">
            <v>10</v>
          </cell>
          <cell r="G553">
            <v>0</v>
          </cell>
          <cell r="H553">
            <v>0</v>
          </cell>
          <cell r="I553">
            <v>734.59999999999991</v>
          </cell>
          <cell r="J553">
            <v>0</v>
          </cell>
          <cell r="K553">
            <v>0</v>
          </cell>
          <cell r="N553">
            <v>117.15</v>
          </cell>
          <cell r="P553">
            <v>0</v>
          </cell>
        </row>
        <row r="554">
          <cell r="C554">
            <v>10</v>
          </cell>
          <cell r="G554">
            <v>0</v>
          </cell>
          <cell r="H554">
            <v>0</v>
          </cell>
          <cell r="I554">
            <v>559.65000000000009</v>
          </cell>
          <cell r="J554">
            <v>0</v>
          </cell>
          <cell r="K554">
            <v>0</v>
          </cell>
          <cell r="N554">
            <v>118</v>
          </cell>
          <cell r="P554">
            <v>0</v>
          </cell>
        </row>
        <row r="555">
          <cell r="C555">
            <v>10</v>
          </cell>
          <cell r="G555">
            <v>0</v>
          </cell>
          <cell r="H555">
            <v>0</v>
          </cell>
          <cell r="I555">
            <v>598.54999999999995</v>
          </cell>
          <cell r="J555">
            <v>0</v>
          </cell>
          <cell r="K555">
            <v>0</v>
          </cell>
          <cell r="N555">
            <v>121.85</v>
          </cell>
          <cell r="P555">
            <v>0</v>
          </cell>
        </row>
        <row r="556">
          <cell r="C556">
            <v>10</v>
          </cell>
          <cell r="G556">
            <v>0</v>
          </cell>
          <cell r="H556">
            <v>0</v>
          </cell>
          <cell r="I556">
            <v>756.4</v>
          </cell>
          <cell r="J556">
            <v>0</v>
          </cell>
          <cell r="K556">
            <v>0</v>
          </cell>
          <cell r="N556">
            <v>130.05000000000001</v>
          </cell>
          <cell r="P556">
            <v>0</v>
          </cell>
        </row>
        <row r="557">
          <cell r="C557">
            <v>10</v>
          </cell>
          <cell r="G557">
            <v>0</v>
          </cell>
          <cell r="H557">
            <v>0</v>
          </cell>
          <cell r="I557">
            <v>787.35000000000014</v>
          </cell>
          <cell r="J557">
            <v>0</v>
          </cell>
          <cell r="K557">
            <v>0</v>
          </cell>
          <cell r="N557">
            <v>126.95</v>
          </cell>
          <cell r="P557">
            <v>0</v>
          </cell>
        </row>
        <row r="558">
          <cell r="C558">
            <v>10</v>
          </cell>
          <cell r="G558">
            <v>0</v>
          </cell>
          <cell r="H558">
            <v>0</v>
          </cell>
          <cell r="I558">
            <v>693.35000000000014</v>
          </cell>
          <cell r="J558">
            <v>0</v>
          </cell>
          <cell r="K558">
            <v>0</v>
          </cell>
          <cell r="N558">
            <v>118.5</v>
          </cell>
          <cell r="P558">
            <v>0</v>
          </cell>
        </row>
        <row r="559">
          <cell r="C559">
            <v>10</v>
          </cell>
          <cell r="G559">
            <v>0</v>
          </cell>
          <cell r="H559">
            <v>0</v>
          </cell>
          <cell r="I559">
            <v>632.29999999999995</v>
          </cell>
          <cell r="J559">
            <v>0</v>
          </cell>
          <cell r="K559">
            <v>0</v>
          </cell>
          <cell r="N559">
            <v>114.4</v>
          </cell>
          <cell r="P559">
            <v>0</v>
          </cell>
        </row>
        <row r="560">
          <cell r="C560">
            <v>10</v>
          </cell>
          <cell r="G560">
            <v>0</v>
          </cell>
          <cell r="H560">
            <v>0</v>
          </cell>
          <cell r="I560">
            <v>524.09999999999991</v>
          </cell>
          <cell r="J560">
            <v>0</v>
          </cell>
          <cell r="K560">
            <v>0</v>
          </cell>
          <cell r="N560">
            <v>107</v>
          </cell>
          <cell r="P560">
            <v>0</v>
          </cell>
        </row>
        <row r="561">
          <cell r="C561">
            <v>10</v>
          </cell>
          <cell r="G561">
            <v>0</v>
          </cell>
          <cell r="H561">
            <v>0</v>
          </cell>
          <cell r="I561">
            <v>389.05</v>
          </cell>
          <cell r="J561">
            <v>0</v>
          </cell>
          <cell r="K561">
            <v>0</v>
          </cell>
          <cell r="N561">
            <v>98.55</v>
          </cell>
          <cell r="P561">
            <v>0</v>
          </cell>
        </row>
        <row r="562">
          <cell r="C562">
            <v>10</v>
          </cell>
          <cell r="G562">
            <v>0</v>
          </cell>
          <cell r="H562">
            <v>0</v>
          </cell>
          <cell r="I562">
            <v>317.25</v>
          </cell>
          <cell r="J562">
            <v>0</v>
          </cell>
          <cell r="K562">
            <v>0</v>
          </cell>
          <cell r="N562">
            <v>97.25</v>
          </cell>
          <cell r="P562">
            <v>0</v>
          </cell>
        </row>
        <row r="563">
          <cell r="C563">
            <v>10</v>
          </cell>
          <cell r="G563">
            <v>0</v>
          </cell>
          <cell r="H563">
            <v>0</v>
          </cell>
          <cell r="I563">
            <v>296.89999999999998</v>
          </cell>
          <cell r="J563">
            <v>0</v>
          </cell>
          <cell r="K563">
            <v>0</v>
          </cell>
          <cell r="N563">
            <v>103.85</v>
          </cell>
          <cell r="P563">
            <v>0</v>
          </cell>
        </row>
        <row r="564">
          <cell r="C564">
            <v>10</v>
          </cell>
          <cell r="G564">
            <v>0</v>
          </cell>
          <cell r="H564">
            <v>0</v>
          </cell>
          <cell r="I564">
            <v>279.75</v>
          </cell>
          <cell r="J564">
            <v>0</v>
          </cell>
          <cell r="K564">
            <v>0</v>
          </cell>
          <cell r="N564">
            <v>109.65</v>
          </cell>
          <cell r="P564">
            <v>0</v>
          </cell>
        </row>
        <row r="565">
          <cell r="C565">
            <v>10</v>
          </cell>
          <cell r="G565">
            <v>0</v>
          </cell>
          <cell r="H565">
            <v>0</v>
          </cell>
          <cell r="I565">
            <v>247.7</v>
          </cell>
          <cell r="J565">
            <v>0</v>
          </cell>
          <cell r="K565">
            <v>0</v>
          </cell>
          <cell r="N565">
            <v>111.8</v>
          </cell>
          <cell r="P565">
            <v>0</v>
          </cell>
        </row>
        <row r="566">
          <cell r="C566">
            <v>10</v>
          </cell>
          <cell r="G566">
            <v>0</v>
          </cell>
          <cell r="H566">
            <v>0</v>
          </cell>
          <cell r="I566">
            <v>206.70000000000002</v>
          </cell>
          <cell r="J566">
            <v>0</v>
          </cell>
          <cell r="K566">
            <v>0</v>
          </cell>
          <cell r="N566">
            <v>111.8</v>
          </cell>
          <cell r="P566">
            <v>0</v>
          </cell>
        </row>
        <row r="567">
          <cell r="C567">
            <v>10</v>
          </cell>
          <cell r="G567">
            <v>0</v>
          </cell>
          <cell r="H567">
            <v>0</v>
          </cell>
          <cell r="I567">
            <v>173.2</v>
          </cell>
          <cell r="J567">
            <v>0</v>
          </cell>
          <cell r="K567">
            <v>0</v>
          </cell>
          <cell r="N567">
            <v>111.8</v>
          </cell>
          <cell r="P567">
            <v>0</v>
          </cell>
        </row>
        <row r="568">
          <cell r="C568">
            <v>10</v>
          </cell>
          <cell r="G568">
            <v>0</v>
          </cell>
          <cell r="H568">
            <v>0</v>
          </cell>
          <cell r="I568">
            <v>136.20000000000002</v>
          </cell>
          <cell r="J568">
            <v>0</v>
          </cell>
          <cell r="K568">
            <v>0</v>
          </cell>
          <cell r="N568">
            <v>111.8</v>
          </cell>
          <cell r="P568">
            <v>0</v>
          </cell>
        </row>
        <row r="569">
          <cell r="C569">
            <v>10</v>
          </cell>
          <cell r="G569">
            <v>0</v>
          </cell>
          <cell r="H569">
            <v>0</v>
          </cell>
          <cell r="I569">
            <v>107.74999999999999</v>
          </cell>
          <cell r="J569">
            <v>0</v>
          </cell>
          <cell r="K569">
            <v>0</v>
          </cell>
          <cell r="N569">
            <v>110.95</v>
          </cell>
          <cell r="P569">
            <v>0</v>
          </cell>
        </row>
        <row r="570">
          <cell r="C570">
            <v>10</v>
          </cell>
          <cell r="G570">
            <v>0</v>
          </cell>
          <cell r="H570">
            <v>0</v>
          </cell>
          <cell r="I570">
            <v>88.3</v>
          </cell>
          <cell r="J570">
            <v>0</v>
          </cell>
          <cell r="K570">
            <v>0</v>
          </cell>
          <cell r="N570">
            <v>109.2</v>
          </cell>
          <cell r="P570">
            <v>0</v>
          </cell>
        </row>
        <row r="571">
          <cell r="C571">
            <v>10</v>
          </cell>
          <cell r="G571">
            <v>0</v>
          </cell>
          <cell r="H571">
            <v>0</v>
          </cell>
          <cell r="I571">
            <v>77.349999999999994</v>
          </cell>
          <cell r="J571">
            <v>0</v>
          </cell>
          <cell r="K571">
            <v>0</v>
          </cell>
          <cell r="N571">
            <v>107.35</v>
          </cell>
          <cell r="P571">
            <v>0</v>
          </cell>
        </row>
        <row r="572">
          <cell r="C572">
            <v>10</v>
          </cell>
          <cell r="G572">
            <v>0</v>
          </cell>
          <cell r="H572">
            <v>0</v>
          </cell>
          <cell r="I572">
            <v>59.25</v>
          </cell>
          <cell r="J572">
            <v>0</v>
          </cell>
          <cell r="K572">
            <v>0.15</v>
          </cell>
          <cell r="N572">
            <v>99.7</v>
          </cell>
          <cell r="P572">
            <v>0</v>
          </cell>
        </row>
        <row r="573">
          <cell r="C573">
            <v>10</v>
          </cell>
          <cell r="G573">
            <v>0</v>
          </cell>
          <cell r="H573">
            <v>0</v>
          </cell>
          <cell r="I573">
            <v>34.75</v>
          </cell>
          <cell r="J573">
            <v>0</v>
          </cell>
          <cell r="K573">
            <v>1.65</v>
          </cell>
          <cell r="N573">
            <v>74.099999999999994</v>
          </cell>
          <cell r="P573">
            <v>0</v>
          </cell>
        </row>
        <row r="574">
          <cell r="C574">
            <v>10</v>
          </cell>
          <cell r="G574">
            <v>0</v>
          </cell>
          <cell r="H574">
            <v>0</v>
          </cell>
          <cell r="I574">
            <v>20.350000000000001</v>
          </cell>
          <cell r="J574">
            <v>0</v>
          </cell>
          <cell r="K574">
            <v>6.9500000000000011</v>
          </cell>
          <cell r="N574">
            <v>40</v>
          </cell>
          <cell r="P574">
            <v>0</v>
          </cell>
        </row>
        <row r="575">
          <cell r="C575">
            <v>10</v>
          </cell>
          <cell r="G575">
            <v>0</v>
          </cell>
          <cell r="H575">
            <v>0</v>
          </cell>
          <cell r="I575">
            <v>13.3</v>
          </cell>
          <cell r="J575">
            <v>0</v>
          </cell>
          <cell r="K575">
            <v>12.5</v>
          </cell>
          <cell r="N575">
            <v>24.3</v>
          </cell>
          <cell r="P575">
            <v>0</v>
          </cell>
        </row>
        <row r="576">
          <cell r="C576">
            <v>10</v>
          </cell>
          <cell r="G576">
            <v>0</v>
          </cell>
          <cell r="H576">
            <v>0</v>
          </cell>
          <cell r="I576">
            <v>15.899999999999999</v>
          </cell>
          <cell r="J576">
            <v>0</v>
          </cell>
          <cell r="K576">
            <v>12.149999999999999</v>
          </cell>
          <cell r="N576">
            <v>30.7</v>
          </cell>
          <cell r="P576">
            <v>0</v>
          </cell>
        </row>
        <row r="577">
          <cell r="C577">
            <v>10</v>
          </cell>
          <cell r="G577">
            <v>0</v>
          </cell>
          <cell r="H577">
            <v>0</v>
          </cell>
          <cell r="I577">
            <v>30.949999999999996</v>
          </cell>
          <cell r="J577">
            <v>0</v>
          </cell>
          <cell r="K577">
            <v>8.35</v>
          </cell>
          <cell r="N577">
            <v>51.9</v>
          </cell>
          <cell r="P577">
            <v>0</v>
          </cell>
        </row>
        <row r="578">
          <cell r="C578">
            <v>10</v>
          </cell>
          <cell r="G578">
            <v>0</v>
          </cell>
          <cell r="H578">
            <v>0</v>
          </cell>
          <cell r="I578">
            <v>55.75</v>
          </cell>
          <cell r="J578">
            <v>0</v>
          </cell>
          <cell r="K578">
            <v>3.4000000000000004</v>
          </cell>
          <cell r="N578">
            <v>81.349999999999994</v>
          </cell>
          <cell r="P578">
            <v>0</v>
          </cell>
        </row>
        <row r="579">
          <cell r="C579">
            <v>10</v>
          </cell>
          <cell r="G579">
            <v>0</v>
          </cell>
          <cell r="H579">
            <v>0</v>
          </cell>
          <cell r="I579">
            <v>69.45</v>
          </cell>
          <cell r="J579">
            <v>0</v>
          </cell>
          <cell r="K579">
            <v>0.5</v>
          </cell>
          <cell r="N579">
            <v>97.45</v>
          </cell>
          <cell r="P579">
            <v>0</v>
          </cell>
        </row>
        <row r="580">
          <cell r="C580">
            <v>10</v>
          </cell>
          <cell r="G580">
            <v>0</v>
          </cell>
          <cell r="H580">
            <v>0</v>
          </cell>
          <cell r="I580">
            <v>63.45</v>
          </cell>
          <cell r="J580">
            <v>0</v>
          </cell>
          <cell r="K580">
            <v>1.1000000000000001</v>
          </cell>
          <cell r="N580">
            <v>96.25</v>
          </cell>
          <cell r="P580">
            <v>0</v>
          </cell>
        </row>
        <row r="581">
          <cell r="C581">
            <v>10</v>
          </cell>
          <cell r="G581">
            <v>0</v>
          </cell>
          <cell r="H581">
            <v>0</v>
          </cell>
          <cell r="I581">
            <v>37.950000000000003</v>
          </cell>
          <cell r="J581">
            <v>0</v>
          </cell>
          <cell r="K581">
            <v>3.1</v>
          </cell>
          <cell r="N581">
            <v>80.3</v>
          </cell>
          <cell r="P581">
            <v>0</v>
          </cell>
        </row>
        <row r="582">
          <cell r="C582">
            <v>10</v>
          </cell>
          <cell r="G582">
            <v>0</v>
          </cell>
          <cell r="H582">
            <v>0</v>
          </cell>
          <cell r="I582">
            <v>12.7</v>
          </cell>
          <cell r="J582">
            <v>0</v>
          </cell>
          <cell r="K582">
            <v>4.5999999999999996</v>
          </cell>
          <cell r="N582">
            <v>56.2</v>
          </cell>
          <cell r="P582">
            <v>0</v>
          </cell>
        </row>
        <row r="583">
          <cell r="C583">
            <v>10</v>
          </cell>
          <cell r="G583">
            <v>0</v>
          </cell>
          <cell r="H583">
            <v>0</v>
          </cell>
          <cell r="I583">
            <v>12.650000000000002</v>
          </cell>
          <cell r="J583">
            <v>0</v>
          </cell>
          <cell r="K583">
            <v>5.2</v>
          </cell>
          <cell r="N583">
            <v>36.299999999999997</v>
          </cell>
          <cell r="P583">
            <v>0</v>
          </cell>
        </row>
        <row r="584">
          <cell r="C584">
            <v>10</v>
          </cell>
          <cell r="G584">
            <v>0</v>
          </cell>
          <cell r="H584">
            <v>0</v>
          </cell>
          <cell r="I584">
            <v>152.94999999999999</v>
          </cell>
          <cell r="J584">
            <v>0</v>
          </cell>
          <cell r="K584">
            <v>5.2</v>
          </cell>
          <cell r="N584">
            <v>30.65</v>
          </cell>
          <cell r="P584">
            <v>0</v>
          </cell>
        </row>
        <row r="585">
          <cell r="C585">
            <v>10</v>
          </cell>
          <cell r="G585">
            <v>0</v>
          </cell>
          <cell r="H585">
            <v>0</v>
          </cell>
          <cell r="I585">
            <v>449.80000000000007</v>
          </cell>
          <cell r="J585">
            <v>0</v>
          </cell>
          <cell r="K585">
            <v>6.8000000000000007</v>
          </cell>
          <cell r="N585">
            <v>51</v>
          </cell>
          <cell r="P585">
            <v>0</v>
          </cell>
        </row>
        <row r="586">
          <cell r="C586">
            <v>10</v>
          </cell>
          <cell r="G586">
            <v>0</v>
          </cell>
          <cell r="H586">
            <v>0</v>
          </cell>
          <cell r="I586">
            <v>659.59999999999991</v>
          </cell>
          <cell r="J586">
            <v>0</v>
          </cell>
          <cell r="K586">
            <v>7.5</v>
          </cell>
          <cell r="N586">
            <v>90.85</v>
          </cell>
          <cell r="P586">
            <v>0</v>
          </cell>
        </row>
        <row r="587">
          <cell r="C587">
            <v>10</v>
          </cell>
          <cell r="G587">
            <v>0</v>
          </cell>
          <cell r="H587">
            <v>0</v>
          </cell>
          <cell r="I587">
            <v>594.09999999999991</v>
          </cell>
          <cell r="J587">
            <v>0</v>
          </cell>
          <cell r="K587">
            <v>4.6499999999999995</v>
          </cell>
          <cell r="N587">
            <v>112.7</v>
          </cell>
          <cell r="P587">
            <v>0</v>
          </cell>
        </row>
        <row r="588">
          <cell r="C588">
            <v>10</v>
          </cell>
          <cell r="G588">
            <v>0</v>
          </cell>
          <cell r="H588">
            <v>0</v>
          </cell>
          <cell r="I588">
            <v>344.4</v>
          </cell>
          <cell r="J588">
            <v>0</v>
          </cell>
          <cell r="K588">
            <v>2.3000000000000003</v>
          </cell>
          <cell r="N588">
            <v>98.9</v>
          </cell>
          <cell r="P588">
            <v>0</v>
          </cell>
        </row>
        <row r="589">
          <cell r="C589">
            <v>10</v>
          </cell>
          <cell r="G589">
            <v>0</v>
          </cell>
          <cell r="H589">
            <v>0</v>
          </cell>
          <cell r="I589">
            <v>163.55000000000001</v>
          </cell>
          <cell r="J589">
            <v>0</v>
          </cell>
          <cell r="K589">
            <v>5.9</v>
          </cell>
          <cell r="N589">
            <v>66.05</v>
          </cell>
          <cell r="P589">
            <v>0</v>
          </cell>
        </row>
        <row r="590">
          <cell r="C590">
            <v>10</v>
          </cell>
          <cell r="G590">
            <v>0</v>
          </cell>
          <cell r="H590">
            <v>0</v>
          </cell>
          <cell r="I590">
            <v>112.89999999999999</v>
          </cell>
          <cell r="J590">
            <v>0</v>
          </cell>
          <cell r="K590">
            <v>17.600000000000001</v>
          </cell>
          <cell r="N590">
            <v>43.55</v>
          </cell>
          <cell r="P590">
            <v>0</v>
          </cell>
        </row>
        <row r="591">
          <cell r="C591">
            <v>10</v>
          </cell>
          <cell r="G591">
            <v>0</v>
          </cell>
          <cell r="H591">
            <v>0</v>
          </cell>
          <cell r="I591">
            <v>87.800000000000011</v>
          </cell>
          <cell r="J591">
            <v>0</v>
          </cell>
          <cell r="K591">
            <v>26.099999999999998</v>
          </cell>
          <cell r="N591">
            <v>36.450000000000003</v>
          </cell>
          <cell r="P591">
            <v>0</v>
          </cell>
        </row>
        <row r="592">
          <cell r="C592">
            <v>10</v>
          </cell>
          <cell r="G592">
            <v>0</v>
          </cell>
          <cell r="H592">
            <v>0</v>
          </cell>
          <cell r="I592">
            <v>38.449999999999996</v>
          </cell>
          <cell r="J592">
            <v>0</v>
          </cell>
          <cell r="K592">
            <v>31.799999999999997</v>
          </cell>
          <cell r="N592">
            <v>18.399999999999999</v>
          </cell>
          <cell r="P592">
            <v>0</v>
          </cell>
        </row>
        <row r="593">
          <cell r="C593">
            <v>10</v>
          </cell>
          <cell r="G593">
            <v>0</v>
          </cell>
          <cell r="H593">
            <v>0</v>
          </cell>
          <cell r="I593">
            <v>6.1</v>
          </cell>
          <cell r="J593">
            <v>0</v>
          </cell>
          <cell r="K593">
            <v>36.65</v>
          </cell>
          <cell r="N593">
            <v>5</v>
          </cell>
          <cell r="P593">
            <v>0</v>
          </cell>
        </row>
        <row r="594">
          <cell r="C594">
            <v>10</v>
          </cell>
          <cell r="G594">
            <v>0</v>
          </cell>
          <cell r="H594">
            <v>0</v>
          </cell>
          <cell r="I594">
            <v>15.350000000000001</v>
          </cell>
          <cell r="J594">
            <v>0</v>
          </cell>
          <cell r="K594">
            <v>28.2</v>
          </cell>
          <cell r="N594">
            <v>12.45</v>
          </cell>
          <cell r="P594">
            <v>0</v>
          </cell>
        </row>
        <row r="595">
          <cell r="C595">
            <v>10</v>
          </cell>
          <cell r="G595">
            <v>0</v>
          </cell>
          <cell r="H595">
            <v>0</v>
          </cell>
          <cell r="I595">
            <v>77.100000000000009</v>
          </cell>
          <cell r="J595">
            <v>0</v>
          </cell>
          <cell r="K595">
            <v>14.45</v>
          </cell>
          <cell r="N595">
            <v>32.9</v>
          </cell>
          <cell r="P595">
            <v>0</v>
          </cell>
        </row>
        <row r="596">
          <cell r="C596">
            <v>10</v>
          </cell>
          <cell r="G596">
            <v>0</v>
          </cell>
          <cell r="H596">
            <v>0</v>
          </cell>
          <cell r="I596">
            <v>142.35</v>
          </cell>
          <cell r="J596">
            <v>0</v>
          </cell>
          <cell r="K596">
            <v>7</v>
          </cell>
          <cell r="N596">
            <v>54.1</v>
          </cell>
          <cell r="P596">
            <v>0</v>
          </cell>
        </row>
        <row r="597">
          <cell r="C597">
            <v>10</v>
          </cell>
          <cell r="G597">
            <v>0</v>
          </cell>
          <cell r="H597">
            <v>0</v>
          </cell>
          <cell r="I597">
            <v>133.6</v>
          </cell>
          <cell r="J597">
            <v>0</v>
          </cell>
          <cell r="K597">
            <v>2.1</v>
          </cell>
          <cell r="N597">
            <v>99.3</v>
          </cell>
          <cell r="P597">
            <v>0</v>
          </cell>
        </row>
        <row r="598">
          <cell r="C598">
            <v>10</v>
          </cell>
          <cell r="G598">
            <v>0</v>
          </cell>
          <cell r="H598">
            <v>0</v>
          </cell>
          <cell r="I598">
            <v>90.45</v>
          </cell>
          <cell r="J598">
            <v>0</v>
          </cell>
          <cell r="K598">
            <v>0</v>
          </cell>
          <cell r="N598">
            <v>135.69999999999999</v>
          </cell>
          <cell r="P598">
            <v>0</v>
          </cell>
        </row>
        <row r="599">
          <cell r="C599">
            <v>10</v>
          </cell>
          <cell r="G599">
            <v>0</v>
          </cell>
          <cell r="H599">
            <v>0</v>
          </cell>
          <cell r="I599">
            <v>160.69999999999999</v>
          </cell>
          <cell r="J599">
            <v>0</v>
          </cell>
          <cell r="K599">
            <v>0</v>
          </cell>
          <cell r="N599">
            <v>137.80000000000001</v>
          </cell>
          <cell r="P599">
            <v>0</v>
          </cell>
        </row>
        <row r="600">
          <cell r="C600">
            <v>10</v>
          </cell>
          <cell r="G600">
            <v>0</v>
          </cell>
          <cell r="H600">
            <v>0</v>
          </cell>
          <cell r="I600">
            <v>363.75</v>
          </cell>
          <cell r="J600">
            <v>0</v>
          </cell>
          <cell r="K600">
            <v>1</v>
          </cell>
          <cell r="N600">
            <v>130.44999999999999</v>
          </cell>
          <cell r="P600">
            <v>0</v>
          </cell>
        </row>
        <row r="601">
          <cell r="C601">
            <v>10</v>
          </cell>
          <cell r="G601">
            <v>0</v>
          </cell>
          <cell r="H601">
            <v>0</v>
          </cell>
          <cell r="I601">
            <v>419</v>
          </cell>
          <cell r="J601">
            <v>0</v>
          </cell>
          <cell r="K601">
            <v>6.05</v>
          </cell>
          <cell r="N601">
            <v>122.75</v>
          </cell>
          <cell r="P601">
            <v>0</v>
          </cell>
        </row>
        <row r="602">
          <cell r="C602">
            <v>10</v>
          </cell>
          <cell r="G602">
            <v>0</v>
          </cell>
          <cell r="H602">
            <v>0</v>
          </cell>
          <cell r="I602">
            <v>237.99999999999997</v>
          </cell>
          <cell r="J602">
            <v>0</v>
          </cell>
          <cell r="K602">
            <v>16.45</v>
          </cell>
          <cell r="N602">
            <v>109.05</v>
          </cell>
          <cell r="P602">
            <v>0</v>
          </cell>
        </row>
        <row r="603">
          <cell r="C603">
            <v>10</v>
          </cell>
          <cell r="G603">
            <v>0</v>
          </cell>
          <cell r="H603">
            <v>0</v>
          </cell>
          <cell r="I603">
            <v>72</v>
          </cell>
          <cell r="J603">
            <v>0</v>
          </cell>
          <cell r="K603">
            <v>56.999999999999993</v>
          </cell>
          <cell r="N603">
            <v>67.8</v>
          </cell>
          <cell r="P603">
            <v>0</v>
          </cell>
        </row>
        <row r="604">
          <cell r="C604">
            <v>10</v>
          </cell>
          <cell r="G604">
            <v>0</v>
          </cell>
          <cell r="H604">
            <v>0</v>
          </cell>
          <cell r="I604">
            <v>24.6</v>
          </cell>
          <cell r="J604">
            <v>0</v>
          </cell>
          <cell r="K604">
            <v>137.75</v>
          </cell>
          <cell r="N604">
            <v>37.6</v>
          </cell>
          <cell r="P604">
            <v>0</v>
          </cell>
        </row>
        <row r="605">
          <cell r="C605">
            <v>10</v>
          </cell>
          <cell r="G605">
            <v>0</v>
          </cell>
          <cell r="H605">
            <v>0</v>
          </cell>
          <cell r="I605">
            <v>10.8</v>
          </cell>
          <cell r="J605">
            <v>0</v>
          </cell>
          <cell r="K605">
            <v>198.95</v>
          </cell>
          <cell r="N605">
            <v>21.65</v>
          </cell>
          <cell r="P605">
            <v>0</v>
          </cell>
        </row>
        <row r="606">
          <cell r="C606">
            <v>10</v>
          </cell>
          <cell r="G606">
            <v>0</v>
          </cell>
          <cell r="H606">
            <v>0</v>
          </cell>
          <cell r="I606">
            <v>5.6499999999999995</v>
          </cell>
          <cell r="J606">
            <v>0</v>
          </cell>
          <cell r="K606">
            <v>209.1</v>
          </cell>
          <cell r="N606">
            <v>14.75</v>
          </cell>
          <cell r="P606">
            <v>0</v>
          </cell>
        </row>
        <row r="607">
          <cell r="C607">
            <v>10</v>
          </cell>
          <cell r="G607">
            <v>0</v>
          </cell>
          <cell r="H607">
            <v>0</v>
          </cell>
          <cell r="I607">
            <v>17.2</v>
          </cell>
          <cell r="J607">
            <v>0</v>
          </cell>
          <cell r="K607">
            <v>161.20000000000002</v>
          </cell>
          <cell r="N607">
            <v>35.75</v>
          </cell>
          <cell r="P607">
            <v>0</v>
          </cell>
        </row>
        <row r="608">
          <cell r="C608">
            <v>10</v>
          </cell>
          <cell r="G608">
            <v>0</v>
          </cell>
          <cell r="H608">
            <v>0</v>
          </cell>
          <cell r="I608">
            <v>12.5</v>
          </cell>
          <cell r="J608">
            <v>0</v>
          </cell>
          <cell r="K608">
            <v>107.65</v>
          </cell>
          <cell r="N608">
            <v>13.03</v>
          </cell>
          <cell r="P608">
            <v>0</v>
          </cell>
        </row>
        <row r="609">
          <cell r="C609">
            <v>10</v>
          </cell>
          <cell r="G609">
            <v>0</v>
          </cell>
          <cell r="H609">
            <v>0</v>
          </cell>
          <cell r="I609">
            <v>100.39999999999999</v>
          </cell>
          <cell r="J609">
            <v>0</v>
          </cell>
          <cell r="K609">
            <v>59.45</v>
          </cell>
          <cell r="N609">
            <v>15.8</v>
          </cell>
          <cell r="P609">
            <v>0</v>
          </cell>
        </row>
        <row r="610">
          <cell r="C610">
            <v>10</v>
          </cell>
          <cell r="G610">
            <v>0</v>
          </cell>
          <cell r="H610">
            <v>0</v>
          </cell>
          <cell r="I610">
            <v>247.8</v>
          </cell>
          <cell r="J610">
            <v>0</v>
          </cell>
          <cell r="K610">
            <v>14.399999999999999</v>
          </cell>
          <cell r="N610">
            <v>71.650000000000006</v>
          </cell>
          <cell r="P610">
            <v>0</v>
          </cell>
        </row>
        <row r="611">
          <cell r="C611">
            <v>10</v>
          </cell>
          <cell r="G611">
            <v>0</v>
          </cell>
          <cell r="H611">
            <v>0</v>
          </cell>
          <cell r="I611">
            <v>255.60000000000002</v>
          </cell>
          <cell r="J611">
            <v>0</v>
          </cell>
          <cell r="K611">
            <v>6.4</v>
          </cell>
          <cell r="N611">
            <v>72.599999999999994</v>
          </cell>
          <cell r="P611">
            <v>0</v>
          </cell>
        </row>
        <row r="612">
          <cell r="C612">
            <v>10</v>
          </cell>
          <cell r="G612">
            <v>0</v>
          </cell>
          <cell r="H612">
            <v>0</v>
          </cell>
          <cell r="I612">
            <v>221.34999999999997</v>
          </cell>
          <cell r="J612">
            <v>0</v>
          </cell>
          <cell r="K612">
            <v>4.7</v>
          </cell>
          <cell r="N612">
            <v>62.85</v>
          </cell>
          <cell r="P612">
            <v>0</v>
          </cell>
        </row>
        <row r="613">
          <cell r="C613">
            <v>10</v>
          </cell>
          <cell r="G613">
            <v>0</v>
          </cell>
          <cell r="H613">
            <v>0</v>
          </cell>
          <cell r="I613">
            <v>198.54999999999995</v>
          </cell>
          <cell r="J613">
            <v>0</v>
          </cell>
          <cell r="K613">
            <v>2.0500000000000003</v>
          </cell>
          <cell r="N613">
            <v>76.5</v>
          </cell>
          <cell r="P613">
            <v>0</v>
          </cell>
        </row>
        <row r="614">
          <cell r="C614">
            <v>10</v>
          </cell>
          <cell r="G614">
            <v>0</v>
          </cell>
          <cell r="H614">
            <v>0</v>
          </cell>
          <cell r="I614">
            <v>125.1</v>
          </cell>
          <cell r="J614">
            <v>0</v>
          </cell>
          <cell r="K614">
            <v>0.1</v>
          </cell>
          <cell r="N614">
            <v>93.35</v>
          </cell>
          <cell r="P614">
            <v>0</v>
          </cell>
        </row>
        <row r="615">
          <cell r="C615">
            <v>10</v>
          </cell>
          <cell r="G615">
            <v>0</v>
          </cell>
          <cell r="H615">
            <v>0</v>
          </cell>
          <cell r="I615">
            <v>53.849999999999994</v>
          </cell>
          <cell r="J615">
            <v>0</v>
          </cell>
          <cell r="K615">
            <v>0.05</v>
          </cell>
          <cell r="N615">
            <v>93.05</v>
          </cell>
          <cell r="P615">
            <v>0</v>
          </cell>
        </row>
        <row r="616">
          <cell r="C616">
            <v>10</v>
          </cell>
          <cell r="G616">
            <v>0</v>
          </cell>
          <cell r="H616">
            <v>0</v>
          </cell>
          <cell r="I616">
            <v>31.550000000000004</v>
          </cell>
          <cell r="J616">
            <v>0</v>
          </cell>
          <cell r="K616">
            <v>0.2</v>
          </cell>
          <cell r="N616">
            <v>93.25</v>
          </cell>
          <cell r="P616">
            <v>0</v>
          </cell>
        </row>
        <row r="617">
          <cell r="C617">
            <v>10</v>
          </cell>
          <cell r="G617">
            <v>0</v>
          </cell>
          <cell r="H617">
            <v>0</v>
          </cell>
          <cell r="I617">
            <v>28.15</v>
          </cell>
          <cell r="J617">
            <v>0</v>
          </cell>
          <cell r="K617">
            <v>8.6999999999999993</v>
          </cell>
          <cell r="N617">
            <v>88.8</v>
          </cell>
          <cell r="P617">
            <v>0</v>
          </cell>
        </row>
        <row r="618">
          <cell r="C618">
            <v>10</v>
          </cell>
          <cell r="G618">
            <v>0</v>
          </cell>
          <cell r="H618">
            <v>0</v>
          </cell>
          <cell r="I618">
            <v>19.7</v>
          </cell>
          <cell r="J618">
            <v>0</v>
          </cell>
          <cell r="K618">
            <v>8.5</v>
          </cell>
          <cell r="N618">
            <v>83.4</v>
          </cell>
          <cell r="P618">
            <v>0</v>
          </cell>
        </row>
        <row r="619">
          <cell r="C619">
            <v>10</v>
          </cell>
          <cell r="G619">
            <v>0</v>
          </cell>
          <cell r="H619">
            <v>0</v>
          </cell>
          <cell r="I619">
            <v>20.5</v>
          </cell>
          <cell r="J619">
            <v>0</v>
          </cell>
          <cell r="K619">
            <v>0.25</v>
          </cell>
          <cell r="N619">
            <v>72.75</v>
          </cell>
          <cell r="P619">
            <v>0</v>
          </cell>
        </row>
        <row r="620">
          <cell r="C620">
            <v>10</v>
          </cell>
          <cell r="G620">
            <v>0</v>
          </cell>
          <cell r="H620">
            <v>0</v>
          </cell>
          <cell r="I620">
            <v>17.7</v>
          </cell>
          <cell r="J620">
            <v>0</v>
          </cell>
          <cell r="K620">
            <v>1.6500000000000001</v>
          </cell>
          <cell r="N620">
            <v>47.25</v>
          </cell>
          <cell r="P620">
            <v>0</v>
          </cell>
        </row>
        <row r="621">
          <cell r="C621">
            <v>10</v>
          </cell>
          <cell r="G621">
            <v>0</v>
          </cell>
          <cell r="H621">
            <v>0</v>
          </cell>
          <cell r="I621">
            <v>8.6999999999999993</v>
          </cell>
          <cell r="J621">
            <v>0</v>
          </cell>
          <cell r="K621">
            <v>2</v>
          </cell>
          <cell r="N621">
            <v>41.6</v>
          </cell>
          <cell r="P621">
            <v>0</v>
          </cell>
        </row>
        <row r="622">
          <cell r="C622">
            <v>10</v>
          </cell>
          <cell r="G622">
            <v>0</v>
          </cell>
          <cell r="H622">
            <v>0</v>
          </cell>
          <cell r="I622">
            <v>4.75</v>
          </cell>
          <cell r="J622">
            <v>0</v>
          </cell>
          <cell r="K622">
            <v>1</v>
          </cell>
          <cell r="N622">
            <v>56.8</v>
          </cell>
          <cell r="P622">
            <v>0</v>
          </cell>
        </row>
        <row r="623">
          <cell r="C623">
            <v>10</v>
          </cell>
          <cell r="G623">
            <v>0</v>
          </cell>
          <cell r="H623">
            <v>0</v>
          </cell>
          <cell r="I623">
            <v>6.05</v>
          </cell>
          <cell r="J623">
            <v>0</v>
          </cell>
          <cell r="K623">
            <v>4.05</v>
          </cell>
          <cell r="N623">
            <v>69.7</v>
          </cell>
          <cell r="P623">
            <v>0</v>
          </cell>
        </row>
        <row r="624">
          <cell r="C624">
            <v>10</v>
          </cell>
          <cell r="G624">
            <v>0</v>
          </cell>
          <cell r="H624">
            <v>0</v>
          </cell>
          <cell r="I624">
            <v>9</v>
          </cell>
          <cell r="J624">
            <v>0</v>
          </cell>
          <cell r="K624">
            <v>5</v>
          </cell>
          <cell r="N624">
            <v>66.25</v>
          </cell>
          <cell r="P624">
            <v>0</v>
          </cell>
        </row>
        <row r="625">
          <cell r="C625">
            <v>10</v>
          </cell>
          <cell r="G625">
            <v>0</v>
          </cell>
          <cell r="H625">
            <v>0</v>
          </cell>
          <cell r="I625">
            <v>12.450000000000001</v>
          </cell>
          <cell r="J625">
            <v>0</v>
          </cell>
          <cell r="K625">
            <v>3.75</v>
          </cell>
          <cell r="N625">
            <v>41.3</v>
          </cell>
          <cell r="P625">
            <v>0</v>
          </cell>
        </row>
        <row r="626">
          <cell r="C626">
            <v>10</v>
          </cell>
          <cell r="G626">
            <v>0</v>
          </cell>
          <cell r="H626">
            <v>0</v>
          </cell>
          <cell r="I626">
            <v>9.4499999999999993</v>
          </cell>
          <cell r="J626">
            <v>0</v>
          </cell>
          <cell r="K626">
            <v>10.049999999999999</v>
          </cell>
          <cell r="N626">
            <v>18.899999999999999</v>
          </cell>
          <cell r="P626">
            <v>0</v>
          </cell>
        </row>
        <row r="627">
          <cell r="C627">
            <v>10</v>
          </cell>
          <cell r="G627">
            <v>0</v>
          </cell>
          <cell r="H627">
            <v>0</v>
          </cell>
          <cell r="I627">
            <v>4.6499999999999995</v>
          </cell>
          <cell r="J627">
            <v>0</v>
          </cell>
          <cell r="K627">
            <v>15.2</v>
          </cell>
          <cell r="N627">
            <v>8.8000000000000007</v>
          </cell>
          <cell r="P627">
            <v>0</v>
          </cell>
        </row>
        <row r="628">
          <cell r="C628">
            <v>10</v>
          </cell>
          <cell r="G628">
            <v>0</v>
          </cell>
          <cell r="H628">
            <v>0</v>
          </cell>
          <cell r="I628">
            <v>5.5</v>
          </cell>
          <cell r="J628">
            <v>0</v>
          </cell>
          <cell r="K628">
            <v>11.55</v>
          </cell>
          <cell r="N628">
            <v>13.65</v>
          </cell>
          <cell r="P628">
            <v>0</v>
          </cell>
        </row>
        <row r="629">
          <cell r="C629">
            <v>10</v>
          </cell>
          <cell r="G629">
            <v>0</v>
          </cell>
          <cell r="H629">
            <v>0</v>
          </cell>
          <cell r="I629">
            <v>5.75</v>
          </cell>
          <cell r="J629">
            <v>0</v>
          </cell>
          <cell r="K629">
            <v>9.6999999999999993</v>
          </cell>
          <cell r="N629">
            <v>15.55</v>
          </cell>
          <cell r="P629">
            <v>0</v>
          </cell>
        </row>
        <row r="630">
          <cell r="C630">
            <v>10</v>
          </cell>
          <cell r="G630">
            <v>0</v>
          </cell>
          <cell r="H630">
            <v>0</v>
          </cell>
          <cell r="I630">
            <v>4.25</v>
          </cell>
          <cell r="J630">
            <v>0</v>
          </cell>
          <cell r="K630">
            <v>13.799999999999999</v>
          </cell>
          <cell r="N630">
            <v>7.85</v>
          </cell>
          <cell r="P630">
            <v>0</v>
          </cell>
        </row>
        <row r="631">
          <cell r="C631">
            <v>10</v>
          </cell>
          <cell r="G631">
            <v>0</v>
          </cell>
          <cell r="H631">
            <v>0</v>
          </cell>
          <cell r="I631">
            <v>5.05</v>
          </cell>
          <cell r="J631">
            <v>0</v>
          </cell>
          <cell r="K631">
            <v>16.299999999999997</v>
          </cell>
          <cell r="N631">
            <v>7.5</v>
          </cell>
          <cell r="P631">
            <v>0</v>
          </cell>
        </row>
        <row r="632">
          <cell r="C632">
            <v>10</v>
          </cell>
          <cell r="G632">
            <v>0</v>
          </cell>
          <cell r="H632">
            <v>0</v>
          </cell>
          <cell r="I632">
            <v>19.25</v>
          </cell>
          <cell r="J632">
            <v>0</v>
          </cell>
          <cell r="K632">
            <v>13.55</v>
          </cell>
          <cell r="N632">
            <v>14.4</v>
          </cell>
          <cell r="P632">
            <v>0</v>
          </cell>
        </row>
        <row r="633">
          <cell r="C633">
            <v>10</v>
          </cell>
          <cell r="G633">
            <v>0</v>
          </cell>
          <cell r="H633">
            <v>0</v>
          </cell>
          <cell r="I633">
            <v>46.7</v>
          </cell>
          <cell r="J633">
            <v>0</v>
          </cell>
          <cell r="K633">
            <v>7.75</v>
          </cell>
          <cell r="N633">
            <v>23.5</v>
          </cell>
          <cell r="P633">
            <v>0</v>
          </cell>
        </row>
        <row r="634">
          <cell r="C634">
            <v>10</v>
          </cell>
          <cell r="G634">
            <v>0</v>
          </cell>
          <cell r="H634">
            <v>0</v>
          </cell>
          <cell r="I634">
            <v>84</v>
          </cell>
          <cell r="J634">
            <v>0</v>
          </cell>
          <cell r="K634">
            <v>5.9499999999999993</v>
          </cell>
          <cell r="N634">
            <v>33.799999999999997</v>
          </cell>
          <cell r="P634">
            <v>0</v>
          </cell>
        </row>
        <row r="635">
          <cell r="C635">
            <v>10</v>
          </cell>
          <cell r="G635">
            <v>0</v>
          </cell>
          <cell r="H635">
            <v>0</v>
          </cell>
          <cell r="I635">
            <v>110.15</v>
          </cell>
          <cell r="J635">
            <v>0</v>
          </cell>
          <cell r="K635">
            <v>5.8999999999999995</v>
          </cell>
          <cell r="N635">
            <v>40.5</v>
          </cell>
          <cell r="P635">
            <v>0</v>
          </cell>
        </row>
        <row r="636">
          <cell r="C636">
            <v>10</v>
          </cell>
          <cell r="G636">
            <v>0</v>
          </cell>
          <cell r="H636">
            <v>0</v>
          </cell>
          <cell r="I636">
            <v>104.55</v>
          </cell>
          <cell r="J636">
            <v>0</v>
          </cell>
          <cell r="K636">
            <v>6</v>
          </cell>
          <cell r="N636">
            <v>38.700000000000003</v>
          </cell>
          <cell r="P636">
            <v>0</v>
          </cell>
        </row>
        <row r="637">
          <cell r="C637">
            <v>10</v>
          </cell>
          <cell r="G637">
            <v>0</v>
          </cell>
          <cell r="H637">
            <v>0</v>
          </cell>
          <cell r="I637">
            <v>68.900000000000006</v>
          </cell>
          <cell r="J637">
            <v>0</v>
          </cell>
          <cell r="K637">
            <v>9.5499999999999989</v>
          </cell>
          <cell r="N637">
            <v>31.05</v>
          </cell>
          <cell r="P637">
            <v>0</v>
          </cell>
        </row>
        <row r="638">
          <cell r="C638">
            <v>10</v>
          </cell>
          <cell r="G638">
            <v>0</v>
          </cell>
          <cell r="H638">
            <v>0</v>
          </cell>
          <cell r="I638">
            <v>21.5</v>
          </cell>
          <cell r="J638">
            <v>0</v>
          </cell>
          <cell r="K638">
            <v>15.499999999999998</v>
          </cell>
          <cell r="N638">
            <v>6.35</v>
          </cell>
          <cell r="P638">
            <v>0</v>
          </cell>
        </row>
        <row r="639">
          <cell r="C639">
            <v>10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26.05</v>
          </cell>
          <cell r="N639">
            <v>0</v>
          </cell>
          <cell r="P639">
            <v>0</v>
          </cell>
        </row>
        <row r="640">
          <cell r="C640">
            <v>10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38.950000000000003</v>
          </cell>
          <cell r="N640">
            <v>0</v>
          </cell>
          <cell r="P640">
            <v>0</v>
          </cell>
        </row>
        <row r="641">
          <cell r="C641">
            <v>10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52.9</v>
          </cell>
          <cell r="N641">
            <v>0</v>
          </cell>
          <cell r="P641">
            <v>0</v>
          </cell>
        </row>
        <row r="642">
          <cell r="C642">
            <v>10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65</v>
          </cell>
          <cell r="N642">
            <v>0</v>
          </cell>
          <cell r="P642">
            <v>0</v>
          </cell>
        </row>
        <row r="643">
          <cell r="C643">
            <v>10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62.8</v>
          </cell>
          <cell r="N643">
            <v>0</v>
          </cell>
          <cell r="P643">
            <v>0</v>
          </cell>
        </row>
        <row r="644">
          <cell r="C644">
            <v>10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50.7</v>
          </cell>
          <cell r="N644">
            <v>0</v>
          </cell>
          <cell r="P644">
            <v>0</v>
          </cell>
        </row>
        <row r="645">
          <cell r="C645">
            <v>10</v>
          </cell>
          <cell r="G645">
            <v>0</v>
          </cell>
          <cell r="H645">
            <v>0</v>
          </cell>
          <cell r="I645">
            <v>0.15</v>
          </cell>
          <cell r="J645">
            <v>0</v>
          </cell>
          <cell r="K645">
            <v>36.6</v>
          </cell>
          <cell r="N645">
            <v>2.4300000000000002</v>
          </cell>
          <cell r="P645">
            <v>0</v>
          </cell>
        </row>
        <row r="646">
          <cell r="C646">
            <v>10</v>
          </cell>
          <cell r="G646">
            <v>0</v>
          </cell>
          <cell r="H646">
            <v>0</v>
          </cell>
          <cell r="I646">
            <v>0.35000000000000003</v>
          </cell>
          <cell r="J646">
            <v>0</v>
          </cell>
          <cell r="K646">
            <v>22.9</v>
          </cell>
          <cell r="N646">
            <v>15.85</v>
          </cell>
          <cell r="P646">
            <v>0</v>
          </cell>
        </row>
        <row r="647">
          <cell r="C647">
            <v>10</v>
          </cell>
          <cell r="G647">
            <v>0</v>
          </cell>
          <cell r="H647">
            <v>0</v>
          </cell>
          <cell r="I647">
            <v>4.5</v>
          </cell>
          <cell r="J647">
            <v>0</v>
          </cell>
          <cell r="K647">
            <v>15.85</v>
          </cell>
          <cell r="N647">
            <v>25</v>
          </cell>
          <cell r="P647">
            <v>0</v>
          </cell>
        </row>
        <row r="648">
          <cell r="C648">
            <v>10</v>
          </cell>
          <cell r="G648">
            <v>0</v>
          </cell>
          <cell r="H648">
            <v>0</v>
          </cell>
          <cell r="I648">
            <v>11.25</v>
          </cell>
          <cell r="J648">
            <v>0</v>
          </cell>
          <cell r="K648">
            <v>14</v>
          </cell>
          <cell r="N648">
            <v>29.3</v>
          </cell>
          <cell r="P648">
            <v>0</v>
          </cell>
        </row>
        <row r="649">
          <cell r="C649">
            <v>10</v>
          </cell>
          <cell r="G649">
            <v>0</v>
          </cell>
          <cell r="H649">
            <v>0</v>
          </cell>
          <cell r="I649">
            <v>20.65</v>
          </cell>
          <cell r="J649">
            <v>0</v>
          </cell>
          <cell r="K649">
            <v>12.149999999999999</v>
          </cell>
          <cell r="N649">
            <v>30.5</v>
          </cell>
          <cell r="P649">
            <v>0</v>
          </cell>
        </row>
        <row r="650">
          <cell r="C650">
            <v>10</v>
          </cell>
          <cell r="G650">
            <v>0</v>
          </cell>
          <cell r="H650">
            <v>0</v>
          </cell>
          <cell r="I650">
            <v>41.2</v>
          </cell>
          <cell r="J650">
            <v>0</v>
          </cell>
          <cell r="K650">
            <v>7.55</v>
          </cell>
          <cell r="N650">
            <v>40.299999999999997</v>
          </cell>
          <cell r="P650">
            <v>0</v>
          </cell>
        </row>
        <row r="651">
          <cell r="C651">
            <v>10</v>
          </cell>
          <cell r="G651">
            <v>0</v>
          </cell>
          <cell r="H651">
            <v>0</v>
          </cell>
          <cell r="I651">
            <v>67.05</v>
          </cell>
          <cell r="J651">
            <v>0</v>
          </cell>
          <cell r="K651">
            <v>3.5</v>
          </cell>
          <cell r="N651">
            <v>56.9</v>
          </cell>
          <cell r="P651">
            <v>0</v>
          </cell>
        </row>
        <row r="652">
          <cell r="C652">
            <v>10</v>
          </cell>
          <cell r="G652">
            <v>0</v>
          </cell>
          <cell r="H652">
            <v>0</v>
          </cell>
          <cell r="I652">
            <v>76.400000000000006</v>
          </cell>
          <cell r="J652">
            <v>0</v>
          </cell>
          <cell r="K652">
            <v>2.4500000000000002</v>
          </cell>
          <cell r="N652">
            <v>57.8</v>
          </cell>
          <cell r="P652">
            <v>0</v>
          </cell>
        </row>
        <row r="653">
          <cell r="C653">
            <v>10</v>
          </cell>
          <cell r="G653">
            <v>0</v>
          </cell>
          <cell r="H653">
            <v>0</v>
          </cell>
          <cell r="I653">
            <v>64.45</v>
          </cell>
          <cell r="J653">
            <v>0</v>
          </cell>
          <cell r="K653">
            <v>3.65</v>
          </cell>
          <cell r="N653">
            <v>45.65</v>
          </cell>
          <cell r="P653">
            <v>0</v>
          </cell>
        </row>
        <row r="654">
          <cell r="C654">
            <v>10</v>
          </cell>
          <cell r="G654">
            <v>0</v>
          </cell>
          <cell r="H654">
            <v>0</v>
          </cell>
          <cell r="I654">
            <v>58.35</v>
          </cell>
          <cell r="J654">
            <v>0</v>
          </cell>
          <cell r="K654">
            <v>5.9499999999999993</v>
          </cell>
          <cell r="N654">
            <v>35.15</v>
          </cell>
          <cell r="P654">
            <v>0</v>
          </cell>
        </row>
        <row r="655">
          <cell r="C655">
            <v>10</v>
          </cell>
          <cell r="G655">
            <v>0</v>
          </cell>
          <cell r="H655">
            <v>0</v>
          </cell>
          <cell r="I655">
            <v>66.55</v>
          </cell>
          <cell r="J655">
            <v>0</v>
          </cell>
          <cell r="K655">
            <v>5.6999999999999993</v>
          </cell>
          <cell r="N655">
            <v>36.299999999999997</v>
          </cell>
          <cell r="P655">
            <v>0</v>
          </cell>
        </row>
        <row r="656">
          <cell r="C656">
            <v>10</v>
          </cell>
          <cell r="G656">
            <v>0</v>
          </cell>
          <cell r="H656">
            <v>0</v>
          </cell>
          <cell r="I656">
            <v>78.5</v>
          </cell>
          <cell r="J656">
            <v>0</v>
          </cell>
          <cell r="K656">
            <v>3.05</v>
          </cell>
          <cell r="N656">
            <v>55.3</v>
          </cell>
          <cell r="P656">
            <v>0</v>
          </cell>
        </row>
        <row r="657">
          <cell r="C657">
            <v>10</v>
          </cell>
          <cell r="G657">
            <v>0</v>
          </cell>
          <cell r="H657">
            <v>0</v>
          </cell>
          <cell r="I657">
            <v>98.1</v>
          </cell>
          <cell r="J657">
            <v>0</v>
          </cell>
          <cell r="K657">
            <v>1.7999999999999998</v>
          </cell>
          <cell r="N657">
            <v>70.599999999999994</v>
          </cell>
          <cell r="P657">
            <v>0</v>
          </cell>
        </row>
        <row r="658">
          <cell r="C658">
            <v>10</v>
          </cell>
          <cell r="G658">
            <v>0</v>
          </cell>
          <cell r="H658">
            <v>0</v>
          </cell>
          <cell r="I658">
            <v>121.1</v>
          </cell>
          <cell r="J658">
            <v>0</v>
          </cell>
          <cell r="K658">
            <v>1.5000000000000002</v>
          </cell>
          <cell r="N658">
            <v>75.75</v>
          </cell>
          <cell r="P658">
            <v>0</v>
          </cell>
        </row>
        <row r="659">
          <cell r="C659">
            <v>10</v>
          </cell>
          <cell r="G659">
            <v>0</v>
          </cell>
          <cell r="H659">
            <v>0</v>
          </cell>
          <cell r="I659">
            <v>126.5</v>
          </cell>
          <cell r="J659">
            <v>0</v>
          </cell>
          <cell r="K659">
            <v>1.1500000000000001</v>
          </cell>
          <cell r="N659">
            <v>86</v>
          </cell>
          <cell r="P659">
            <v>0</v>
          </cell>
        </row>
        <row r="660">
          <cell r="C660">
            <v>10</v>
          </cell>
          <cell r="G660">
            <v>0</v>
          </cell>
          <cell r="H660">
            <v>0</v>
          </cell>
          <cell r="I660">
            <v>101.55000000000001</v>
          </cell>
          <cell r="J660">
            <v>0</v>
          </cell>
          <cell r="K660">
            <v>1.4500000000000002</v>
          </cell>
          <cell r="N660">
            <v>89.75</v>
          </cell>
          <cell r="P660">
            <v>0</v>
          </cell>
        </row>
        <row r="661">
          <cell r="C661">
            <v>10</v>
          </cell>
          <cell r="G661">
            <v>0</v>
          </cell>
          <cell r="H661">
            <v>0</v>
          </cell>
          <cell r="I661">
            <v>65.400000000000006</v>
          </cell>
          <cell r="J661">
            <v>0</v>
          </cell>
          <cell r="K661">
            <v>1.6999999999999997</v>
          </cell>
          <cell r="N661">
            <v>89.8</v>
          </cell>
          <cell r="P661">
            <v>0</v>
          </cell>
        </row>
        <row r="662">
          <cell r="C662">
            <v>10</v>
          </cell>
          <cell r="G662">
            <v>0</v>
          </cell>
          <cell r="H662">
            <v>0</v>
          </cell>
          <cell r="I662">
            <v>41.849999999999994</v>
          </cell>
          <cell r="J662">
            <v>0</v>
          </cell>
          <cell r="K662">
            <v>0.75</v>
          </cell>
          <cell r="N662">
            <v>96.6</v>
          </cell>
          <cell r="P662">
            <v>0</v>
          </cell>
        </row>
        <row r="663">
          <cell r="C663">
            <v>10</v>
          </cell>
          <cell r="G663">
            <v>0</v>
          </cell>
          <cell r="H663">
            <v>0</v>
          </cell>
          <cell r="I663">
            <v>40.75</v>
          </cell>
          <cell r="J663">
            <v>0</v>
          </cell>
          <cell r="K663">
            <v>0.70000000000000007</v>
          </cell>
          <cell r="N663">
            <v>94.6</v>
          </cell>
          <cell r="P663">
            <v>0</v>
          </cell>
        </row>
        <row r="664">
          <cell r="C664">
            <v>10</v>
          </cell>
          <cell r="G664">
            <v>0</v>
          </cell>
          <cell r="H664">
            <v>0</v>
          </cell>
          <cell r="I664">
            <v>47.9</v>
          </cell>
          <cell r="J664">
            <v>0</v>
          </cell>
          <cell r="K664">
            <v>1.25</v>
          </cell>
          <cell r="N664">
            <v>89.15</v>
          </cell>
          <cell r="P664">
            <v>0</v>
          </cell>
        </row>
        <row r="665">
          <cell r="C665">
            <v>10</v>
          </cell>
          <cell r="G665">
            <v>0</v>
          </cell>
          <cell r="H665">
            <v>0</v>
          </cell>
          <cell r="I665">
            <v>49.250000000000007</v>
          </cell>
          <cell r="J665">
            <v>0</v>
          </cell>
          <cell r="K665">
            <v>2.5499999999999998</v>
          </cell>
          <cell r="N665">
            <v>80.150000000000006</v>
          </cell>
          <cell r="P665">
            <v>0</v>
          </cell>
        </row>
        <row r="666">
          <cell r="C666">
            <v>10</v>
          </cell>
          <cell r="G666">
            <v>0</v>
          </cell>
          <cell r="H666">
            <v>0</v>
          </cell>
          <cell r="I666">
            <v>51.449999999999996</v>
          </cell>
          <cell r="J666">
            <v>0</v>
          </cell>
          <cell r="K666">
            <v>5.05</v>
          </cell>
          <cell r="N666">
            <v>66.7</v>
          </cell>
          <cell r="P666">
            <v>0</v>
          </cell>
        </row>
        <row r="667">
          <cell r="C667">
            <v>10</v>
          </cell>
          <cell r="G667">
            <v>0</v>
          </cell>
          <cell r="H667">
            <v>0</v>
          </cell>
          <cell r="I667">
            <v>44.75</v>
          </cell>
          <cell r="J667">
            <v>0</v>
          </cell>
          <cell r="K667">
            <v>9.2999999999999989</v>
          </cell>
          <cell r="N667">
            <v>60.25</v>
          </cell>
          <cell r="P667">
            <v>0</v>
          </cell>
        </row>
        <row r="668">
          <cell r="C668">
            <v>10</v>
          </cell>
          <cell r="G668">
            <v>0</v>
          </cell>
          <cell r="H668">
            <v>0</v>
          </cell>
          <cell r="I668">
            <v>30.250000000000004</v>
          </cell>
          <cell r="J668">
            <v>0</v>
          </cell>
          <cell r="K668">
            <v>17.150000000000002</v>
          </cell>
          <cell r="N668">
            <v>53.8</v>
          </cell>
          <cell r="P668">
            <v>0</v>
          </cell>
        </row>
        <row r="669">
          <cell r="C669">
            <v>10</v>
          </cell>
          <cell r="G669">
            <v>0</v>
          </cell>
          <cell r="H669">
            <v>0</v>
          </cell>
          <cell r="I669">
            <v>21.950000000000003</v>
          </cell>
          <cell r="J669">
            <v>0</v>
          </cell>
          <cell r="K669">
            <v>28.449999999999996</v>
          </cell>
          <cell r="N669">
            <v>44.45</v>
          </cell>
          <cell r="P669">
            <v>0</v>
          </cell>
        </row>
        <row r="670">
          <cell r="C670">
            <v>10</v>
          </cell>
          <cell r="G670">
            <v>0</v>
          </cell>
          <cell r="H670">
            <v>0</v>
          </cell>
          <cell r="I670">
            <v>11.5</v>
          </cell>
          <cell r="J670">
            <v>0</v>
          </cell>
          <cell r="K670">
            <v>39.85</v>
          </cell>
          <cell r="N670">
            <v>31.25</v>
          </cell>
          <cell r="P670">
            <v>0</v>
          </cell>
        </row>
        <row r="671">
          <cell r="C671">
            <v>10</v>
          </cell>
          <cell r="G671">
            <v>0</v>
          </cell>
          <cell r="H671">
            <v>0</v>
          </cell>
          <cell r="I671">
            <v>1.6</v>
          </cell>
          <cell r="J671">
            <v>0</v>
          </cell>
          <cell r="K671">
            <v>44.800000000000004</v>
          </cell>
          <cell r="N671">
            <v>12.3</v>
          </cell>
          <cell r="P671">
            <v>0</v>
          </cell>
        </row>
        <row r="672">
          <cell r="C672">
            <v>10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45.25</v>
          </cell>
          <cell r="N672">
            <v>0.33</v>
          </cell>
          <cell r="P672">
            <v>0</v>
          </cell>
        </row>
        <row r="673">
          <cell r="C673">
            <v>10</v>
          </cell>
          <cell r="G673">
            <v>0</v>
          </cell>
          <cell r="H673">
            <v>0</v>
          </cell>
          <cell r="I673">
            <v>6.65</v>
          </cell>
          <cell r="J673">
            <v>0</v>
          </cell>
          <cell r="K673">
            <v>37.75</v>
          </cell>
          <cell r="N673">
            <v>8.9</v>
          </cell>
          <cell r="P673">
            <v>0</v>
          </cell>
        </row>
        <row r="674">
          <cell r="C674">
            <v>10</v>
          </cell>
          <cell r="G674">
            <v>0</v>
          </cell>
          <cell r="H674">
            <v>0</v>
          </cell>
          <cell r="I674">
            <v>23.1</v>
          </cell>
          <cell r="J674">
            <v>0</v>
          </cell>
          <cell r="K674">
            <v>27.35</v>
          </cell>
          <cell r="N674">
            <v>40.4</v>
          </cell>
          <cell r="P674">
            <v>0</v>
          </cell>
        </row>
        <row r="675">
          <cell r="C675">
            <v>10</v>
          </cell>
          <cell r="G675">
            <v>0</v>
          </cell>
          <cell r="H675">
            <v>0</v>
          </cell>
          <cell r="I675">
            <v>51.099999999999994</v>
          </cell>
          <cell r="J675">
            <v>0</v>
          </cell>
          <cell r="K675">
            <v>23.200000000000003</v>
          </cell>
          <cell r="N675">
            <v>51.65</v>
          </cell>
          <cell r="P675">
            <v>0</v>
          </cell>
        </row>
        <row r="676">
          <cell r="C676">
            <v>10</v>
          </cell>
          <cell r="G676">
            <v>0</v>
          </cell>
          <cell r="H676">
            <v>0</v>
          </cell>
          <cell r="I676">
            <v>74.8</v>
          </cell>
          <cell r="J676">
            <v>0</v>
          </cell>
          <cell r="K676">
            <v>22.599999999999998</v>
          </cell>
          <cell r="N676">
            <v>58.25</v>
          </cell>
          <cell r="P676">
            <v>0</v>
          </cell>
        </row>
        <row r="677">
          <cell r="C677">
            <v>10</v>
          </cell>
          <cell r="G677">
            <v>0</v>
          </cell>
          <cell r="H677">
            <v>0</v>
          </cell>
          <cell r="I677">
            <v>73.400000000000006</v>
          </cell>
          <cell r="J677">
            <v>0</v>
          </cell>
          <cell r="K677">
            <v>23.849999999999998</v>
          </cell>
          <cell r="N677">
            <v>52.8</v>
          </cell>
          <cell r="P677">
            <v>0</v>
          </cell>
        </row>
        <row r="678">
          <cell r="C678">
            <v>10</v>
          </cell>
          <cell r="G678">
            <v>0</v>
          </cell>
          <cell r="H678">
            <v>0</v>
          </cell>
          <cell r="I678">
            <v>56.150000000000006</v>
          </cell>
          <cell r="J678">
            <v>0</v>
          </cell>
          <cell r="K678">
            <v>24.1</v>
          </cell>
          <cell r="N678">
            <v>42.95</v>
          </cell>
          <cell r="P678">
            <v>0</v>
          </cell>
        </row>
        <row r="679">
          <cell r="C679">
            <v>10</v>
          </cell>
          <cell r="G679">
            <v>0</v>
          </cell>
          <cell r="H679">
            <v>0</v>
          </cell>
          <cell r="I679">
            <v>48.3</v>
          </cell>
          <cell r="J679">
            <v>0</v>
          </cell>
          <cell r="K679">
            <v>23.3</v>
          </cell>
          <cell r="N679">
            <v>41.95</v>
          </cell>
          <cell r="P679">
            <v>0</v>
          </cell>
        </row>
        <row r="680">
          <cell r="C680">
            <v>10</v>
          </cell>
          <cell r="G680">
            <v>0</v>
          </cell>
          <cell r="H680">
            <v>0</v>
          </cell>
          <cell r="I680">
            <v>50.099999999999994</v>
          </cell>
          <cell r="J680">
            <v>0</v>
          </cell>
          <cell r="K680">
            <v>22.349999999999998</v>
          </cell>
          <cell r="N680">
            <v>47.75</v>
          </cell>
          <cell r="P680">
            <v>0</v>
          </cell>
        </row>
        <row r="681">
          <cell r="C681">
            <v>10</v>
          </cell>
          <cell r="G681">
            <v>0</v>
          </cell>
          <cell r="H681">
            <v>0</v>
          </cell>
          <cell r="I681">
            <v>46.25</v>
          </cell>
          <cell r="J681">
            <v>0</v>
          </cell>
          <cell r="K681">
            <v>19.75</v>
          </cell>
          <cell r="N681">
            <v>47.9</v>
          </cell>
          <cell r="P681">
            <v>0</v>
          </cell>
        </row>
        <row r="682">
          <cell r="C682">
            <v>10</v>
          </cell>
          <cell r="G682">
            <v>0</v>
          </cell>
          <cell r="H682">
            <v>0</v>
          </cell>
          <cell r="I682">
            <v>42.8</v>
          </cell>
          <cell r="J682">
            <v>0</v>
          </cell>
          <cell r="K682">
            <v>13.95</v>
          </cell>
          <cell r="N682">
            <v>39.25</v>
          </cell>
          <cell r="P682">
            <v>0</v>
          </cell>
        </row>
        <row r="683">
          <cell r="C683">
            <v>10</v>
          </cell>
          <cell r="G683">
            <v>0</v>
          </cell>
          <cell r="H683">
            <v>0</v>
          </cell>
          <cell r="I683">
            <v>42.75</v>
          </cell>
          <cell r="J683">
            <v>0</v>
          </cell>
          <cell r="K683">
            <v>9.2000000000000011</v>
          </cell>
          <cell r="N683">
            <v>34.75</v>
          </cell>
          <cell r="P683">
            <v>0</v>
          </cell>
        </row>
        <row r="684">
          <cell r="C684">
            <v>10</v>
          </cell>
          <cell r="G684">
            <v>0</v>
          </cell>
          <cell r="H684">
            <v>0</v>
          </cell>
          <cell r="I684">
            <v>58</v>
          </cell>
          <cell r="J684">
            <v>0</v>
          </cell>
          <cell r="K684">
            <v>9.9499999999999993</v>
          </cell>
          <cell r="N684">
            <v>45.05</v>
          </cell>
          <cell r="P684">
            <v>0</v>
          </cell>
        </row>
        <row r="685">
          <cell r="C685">
            <v>10</v>
          </cell>
          <cell r="G685">
            <v>0</v>
          </cell>
          <cell r="H685">
            <v>0</v>
          </cell>
          <cell r="I685">
            <v>114.45</v>
          </cell>
          <cell r="J685">
            <v>0</v>
          </cell>
          <cell r="K685">
            <v>8.2999999999999989</v>
          </cell>
          <cell r="N685">
            <v>73.650000000000006</v>
          </cell>
          <cell r="P685">
            <v>0</v>
          </cell>
        </row>
        <row r="686">
          <cell r="C686">
            <v>10</v>
          </cell>
          <cell r="G686">
            <v>0</v>
          </cell>
          <cell r="H686">
            <v>0</v>
          </cell>
          <cell r="I686">
            <v>215.60000000000002</v>
          </cell>
          <cell r="J686">
            <v>0</v>
          </cell>
          <cell r="K686">
            <v>2.3000000000000003</v>
          </cell>
          <cell r="N686">
            <v>100.75</v>
          </cell>
          <cell r="P686">
            <v>0</v>
          </cell>
        </row>
        <row r="687">
          <cell r="C687">
            <v>10</v>
          </cell>
          <cell r="G687">
            <v>0</v>
          </cell>
          <cell r="H687">
            <v>0</v>
          </cell>
          <cell r="I687">
            <v>300.05</v>
          </cell>
          <cell r="J687">
            <v>0</v>
          </cell>
          <cell r="K687">
            <v>0</v>
          </cell>
          <cell r="N687">
            <v>107.8</v>
          </cell>
          <cell r="P687">
            <v>0</v>
          </cell>
        </row>
        <row r="688">
          <cell r="C688">
            <v>10</v>
          </cell>
          <cell r="G688">
            <v>0</v>
          </cell>
          <cell r="H688">
            <v>0</v>
          </cell>
          <cell r="I688">
            <v>335.5</v>
          </cell>
          <cell r="J688">
            <v>0</v>
          </cell>
          <cell r="K688">
            <v>0</v>
          </cell>
          <cell r="N688">
            <v>107.8</v>
          </cell>
          <cell r="P688">
            <v>0</v>
          </cell>
        </row>
        <row r="689">
          <cell r="C689">
            <v>10</v>
          </cell>
          <cell r="G689">
            <v>0</v>
          </cell>
          <cell r="H689">
            <v>0</v>
          </cell>
          <cell r="I689">
            <v>338.7</v>
          </cell>
          <cell r="J689">
            <v>0</v>
          </cell>
          <cell r="K689">
            <v>0</v>
          </cell>
          <cell r="N689">
            <v>105.5</v>
          </cell>
          <cell r="P689">
            <v>0</v>
          </cell>
        </row>
        <row r="690">
          <cell r="C690">
            <v>10</v>
          </cell>
          <cell r="G690">
            <v>0</v>
          </cell>
          <cell r="H690">
            <v>0</v>
          </cell>
          <cell r="I690">
            <v>372.35</v>
          </cell>
          <cell r="J690">
            <v>0</v>
          </cell>
          <cell r="K690">
            <v>0</v>
          </cell>
          <cell r="N690">
            <v>100.85</v>
          </cell>
          <cell r="P690">
            <v>0</v>
          </cell>
        </row>
        <row r="691">
          <cell r="C691">
            <v>10</v>
          </cell>
          <cell r="G691">
            <v>0</v>
          </cell>
          <cell r="H691">
            <v>0</v>
          </cell>
          <cell r="I691">
            <v>313.25</v>
          </cell>
          <cell r="J691">
            <v>0</v>
          </cell>
          <cell r="K691">
            <v>0</v>
          </cell>
          <cell r="N691">
            <v>96.1</v>
          </cell>
          <cell r="P691">
            <v>0</v>
          </cell>
        </row>
        <row r="692">
          <cell r="C692">
            <v>10</v>
          </cell>
          <cell r="G692">
            <v>0</v>
          </cell>
          <cell r="H692">
            <v>0</v>
          </cell>
          <cell r="I692">
            <v>249.14999999999998</v>
          </cell>
          <cell r="J692">
            <v>0</v>
          </cell>
          <cell r="K692">
            <v>0</v>
          </cell>
          <cell r="N692">
            <v>93.65</v>
          </cell>
          <cell r="P692">
            <v>0</v>
          </cell>
        </row>
        <row r="693">
          <cell r="C693">
            <v>10</v>
          </cell>
          <cell r="G693">
            <v>0</v>
          </cell>
          <cell r="H693">
            <v>0</v>
          </cell>
          <cell r="I693">
            <v>280.5</v>
          </cell>
          <cell r="J693">
            <v>0</v>
          </cell>
          <cell r="K693">
            <v>0</v>
          </cell>
          <cell r="N693">
            <v>93.6</v>
          </cell>
          <cell r="P693">
            <v>0</v>
          </cell>
        </row>
        <row r="694">
          <cell r="C694">
            <v>10</v>
          </cell>
          <cell r="G694">
            <v>0</v>
          </cell>
          <cell r="H694">
            <v>0</v>
          </cell>
          <cell r="I694">
            <v>263.5</v>
          </cell>
          <cell r="J694">
            <v>0</v>
          </cell>
          <cell r="K694">
            <v>0</v>
          </cell>
          <cell r="N694">
            <v>93.6</v>
          </cell>
          <cell r="P694">
            <v>0</v>
          </cell>
        </row>
        <row r="695">
          <cell r="C695">
            <v>10</v>
          </cell>
          <cell r="G695">
            <v>0</v>
          </cell>
          <cell r="H695">
            <v>0</v>
          </cell>
          <cell r="I695">
            <v>214.54999999999998</v>
          </cell>
          <cell r="J695">
            <v>0</v>
          </cell>
          <cell r="K695">
            <v>0</v>
          </cell>
          <cell r="N695">
            <v>93.65</v>
          </cell>
          <cell r="P695">
            <v>0</v>
          </cell>
        </row>
        <row r="696">
          <cell r="C696">
            <v>10</v>
          </cell>
          <cell r="G696">
            <v>0</v>
          </cell>
          <cell r="H696">
            <v>0</v>
          </cell>
          <cell r="I696">
            <v>152.25</v>
          </cell>
          <cell r="J696">
            <v>0</v>
          </cell>
          <cell r="K696">
            <v>0</v>
          </cell>
          <cell r="N696">
            <v>94.6</v>
          </cell>
          <cell r="P696">
            <v>0</v>
          </cell>
        </row>
        <row r="697">
          <cell r="C697">
            <v>10</v>
          </cell>
          <cell r="G697">
            <v>0</v>
          </cell>
          <cell r="H697">
            <v>0</v>
          </cell>
          <cell r="I697">
            <v>106.7</v>
          </cell>
          <cell r="J697">
            <v>0</v>
          </cell>
          <cell r="K697">
            <v>0</v>
          </cell>
          <cell r="N697">
            <v>96.55</v>
          </cell>
          <cell r="P697">
            <v>0</v>
          </cell>
        </row>
        <row r="698">
          <cell r="C698">
            <v>10</v>
          </cell>
          <cell r="G698">
            <v>0</v>
          </cell>
          <cell r="H698">
            <v>0</v>
          </cell>
          <cell r="I698">
            <v>70.600000000000009</v>
          </cell>
          <cell r="J698">
            <v>0</v>
          </cell>
          <cell r="K698">
            <v>0</v>
          </cell>
          <cell r="N698">
            <v>97.6</v>
          </cell>
          <cell r="P698">
            <v>0</v>
          </cell>
        </row>
        <row r="699">
          <cell r="C699">
            <v>10</v>
          </cell>
          <cell r="G699">
            <v>0</v>
          </cell>
          <cell r="H699">
            <v>0</v>
          </cell>
          <cell r="I699">
            <v>50.95</v>
          </cell>
          <cell r="J699">
            <v>0</v>
          </cell>
          <cell r="K699">
            <v>0.75</v>
          </cell>
          <cell r="N699">
            <v>93.75</v>
          </cell>
          <cell r="P699">
            <v>0</v>
          </cell>
        </row>
        <row r="700">
          <cell r="C700">
            <v>10</v>
          </cell>
          <cell r="G700">
            <v>0</v>
          </cell>
          <cell r="H700">
            <v>0</v>
          </cell>
          <cell r="I700">
            <v>50.7</v>
          </cell>
          <cell r="J700">
            <v>0</v>
          </cell>
          <cell r="K700">
            <v>1.25</v>
          </cell>
          <cell r="N700">
            <v>88.5</v>
          </cell>
          <cell r="P700">
            <v>0</v>
          </cell>
        </row>
        <row r="701">
          <cell r="C701">
            <v>10</v>
          </cell>
          <cell r="G701">
            <v>0</v>
          </cell>
          <cell r="H701">
            <v>0</v>
          </cell>
          <cell r="I701">
            <v>68.400000000000006</v>
          </cell>
          <cell r="J701">
            <v>0</v>
          </cell>
          <cell r="K701">
            <v>0.5</v>
          </cell>
          <cell r="N701">
            <v>92.35</v>
          </cell>
          <cell r="P701">
            <v>0</v>
          </cell>
        </row>
        <row r="702">
          <cell r="C702">
            <v>10</v>
          </cell>
          <cell r="G702">
            <v>0</v>
          </cell>
          <cell r="H702">
            <v>0</v>
          </cell>
          <cell r="I702">
            <v>87.699999999999989</v>
          </cell>
          <cell r="J702">
            <v>0</v>
          </cell>
          <cell r="K702">
            <v>0.25</v>
          </cell>
          <cell r="N702">
            <v>94.9</v>
          </cell>
          <cell r="P702">
            <v>0</v>
          </cell>
        </row>
        <row r="703">
          <cell r="C703">
            <v>10</v>
          </cell>
          <cell r="G703">
            <v>0</v>
          </cell>
          <cell r="H703">
            <v>0</v>
          </cell>
          <cell r="I703">
            <v>98.999999999999986</v>
          </cell>
          <cell r="J703">
            <v>0</v>
          </cell>
          <cell r="K703">
            <v>1.05</v>
          </cell>
          <cell r="N703">
            <v>89.85</v>
          </cell>
          <cell r="P703">
            <v>0</v>
          </cell>
        </row>
        <row r="704">
          <cell r="C704">
            <v>10</v>
          </cell>
          <cell r="G704">
            <v>0</v>
          </cell>
          <cell r="H704">
            <v>0</v>
          </cell>
          <cell r="I704">
            <v>112.04999999999998</v>
          </cell>
          <cell r="J704">
            <v>0</v>
          </cell>
          <cell r="K704">
            <v>0.8</v>
          </cell>
          <cell r="N704">
            <v>91.25</v>
          </cell>
          <cell r="P704">
            <v>0</v>
          </cell>
        </row>
        <row r="705">
          <cell r="C705">
            <v>10</v>
          </cell>
          <cell r="G705">
            <v>0</v>
          </cell>
          <cell r="H705">
            <v>0</v>
          </cell>
          <cell r="I705">
            <v>115.7</v>
          </cell>
          <cell r="J705">
            <v>0</v>
          </cell>
          <cell r="K705">
            <v>0</v>
          </cell>
          <cell r="N705">
            <v>93.6</v>
          </cell>
          <cell r="P705">
            <v>0</v>
          </cell>
        </row>
        <row r="706">
          <cell r="C706">
            <v>10</v>
          </cell>
          <cell r="G706">
            <v>0</v>
          </cell>
          <cell r="H706">
            <v>0</v>
          </cell>
          <cell r="I706">
            <v>116.95</v>
          </cell>
          <cell r="J706">
            <v>0</v>
          </cell>
          <cell r="K706">
            <v>0.1</v>
          </cell>
          <cell r="N706">
            <v>89.15</v>
          </cell>
          <cell r="P706">
            <v>0</v>
          </cell>
        </row>
        <row r="707">
          <cell r="C707">
            <v>10</v>
          </cell>
          <cell r="G707">
            <v>0</v>
          </cell>
          <cell r="H707">
            <v>0</v>
          </cell>
          <cell r="I707">
            <v>128.69999999999999</v>
          </cell>
          <cell r="J707">
            <v>0</v>
          </cell>
          <cell r="K707">
            <v>1.7000000000000002</v>
          </cell>
          <cell r="N707">
            <v>71.5</v>
          </cell>
          <cell r="P707">
            <v>0</v>
          </cell>
        </row>
        <row r="708">
          <cell r="C708">
            <v>10</v>
          </cell>
          <cell r="G708">
            <v>0</v>
          </cell>
          <cell r="H708">
            <v>0</v>
          </cell>
          <cell r="I708">
            <v>130.9</v>
          </cell>
          <cell r="J708">
            <v>0</v>
          </cell>
          <cell r="K708">
            <v>5.45</v>
          </cell>
          <cell r="N708">
            <v>47.25</v>
          </cell>
          <cell r="P708">
            <v>0</v>
          </cell>
        </row>
        <row r="709">
          <cell r="C709">
            <v>10</v>
          </cell>
          <cell r="G709">
            <v>0</v>
          </cell>
          <cell r="H709">
            <v>0</v>
          </cell>
          <cell r="I709">
            <v>100.60000000000001</v>
          </cell>
          <cell r="J709">
            <v>0</v>
          </cell>
          <cell r="K709">
            <v>10.150000000000002</v>
          </cell>
          <cell r="N709">
            <v>35.25</v>
          </cell>
          <cell r="P709">
            <v>0</v>
          </cell>
        </row>
        <row r="710">
          <cell r="C710">
            <v>10</v>
          </cell>
          <cell r="G710">
            <v>0</v>
          </cell>
          <cell r="H710">
            <v>0</v>
          </cell>
          <cell r="I710">
            <v>41.8</v>
          </cell>
          <cell r="J710">
            <v>0</v>
          </cell>
          <cell r="K710">
            <v>38.700000000000003</v>
          </cell>
          <cell r="N710">
            <v>31.9</v>
          </cell>
          <cell r="P710">
            <v>0</v>
          </cell>
        </row>
        <row r="711">
          <cell r="C711">
            <v>10</v>
          </cell>
          <cell r="G711">
            <v>0</v>
          </cell>
          <cell r="H711">
            <v>0</v>
          </cell>
          <cell r="I711">
            <v>5.4</v>
          </cell>
          <cell r="J711">
            <v>0</v>
          </cell>
          <cell r="K711">
            <v>78</v>
          </cell>
          <cell r="N711">
            <v>45.85</v>
          </cell>
          <cell r="P711">
            <v>0</v>
          </cell>
        </row>
        <row r="712">
          <cell r="C712">
            <v>10</v>
          </cell>
          <cell r="G712">
            <v>0</v>
          </cell>
          <cell r="H712">
            <v>0</v>
          </cell>
          <cell r="I712">
            <v>3.25</v>
          </cell>
          <cell r="J712">
            <v>0</v>
          </cell>
          <cell r="K712">
            <v>64.849999999999994</v>
          </cell>
          <cell r="N712">
            <v>49.15</v>
          </cell>
          <cell r="P712">
            <v>0</v>
          </cell>
        </row>
        <row r="713">
          <cell r="C713">
            <v>10</v>
          </cell>
          <cell r="G713">
            <v>0</v>
          </cell>
          <cell r="H713">
            <v>0</v>
          </cell>
          <cell r="I713">
            <v>10.1</v>
          </cell>
          <cell r="J713">
            <v>0</v>
          </cell>
          <cell r="K713">
            <v>23.55</v>
          </cell>
          <cell r="N713">
            <v>49.55</v>
          </cell>
          <cell r="P713">
            <v>0</v>
          </cell>
        </row>
        <row r="714">
          <cell r="C714">
            <v>10</v>
          </cell>
          <cell r="G714">
            <v>0</v>
          </cell>
          <cell r="H714">
            <v>0</v>
          </cell>
          <cell r="I714">
            <v>16.7</v>
          </cell>
          <cell r="J714">
            <v>0</v>
          </cell>
          <cell r="K714">
            <v>10.35</v>
          </cell>
          <cell r="N714">
            <v>57.2</v>
          </cell>
          <cell r="P714">
            <v>0</v>
          </cell>
        </row>
        <row r="715">
          <cell r="C715">
            <v>10</v>
          </cell>
          <cell r="G715">
            <v>0</v>
          </cell>
          <cell r="H715">
            <v>0</v>
          </cell>
          <cell r="I715">
            <v>13.599999999999998</v>
          </cell>
          <cell r="J715">
            <v>0</v>
          </cell>
          <cell r="K715">
            <v>12.5</v>
          </cell>
          <cell r="N715">
            <v>47.65</v>
          </cell>
          <cell r="P715">
            <v>0</v>
          </cell>
        </row>
        <row r="716">
          <cell r="C716">
            <v>10</v>
          </cell>
          <cell r="G716">
            <v>0</v>
          </cell>
          <cell r="H716">
            <v>0</v>
          </cell>
          <cell r="I716">
            <v>5.25</v>
          </cell>
          <cell r="J716">
            <v>0</v>
          </cell>
          <cell r="K716">
            <v>20.45</v>
          </cell>
          <cell r="N716">
            <v>25.8</v>
          </cell>
          <cell r="P716">
            <v>0</v>
          </cell>
        </row>
        <row r="717">
          <cell r="C717">
            <v>10</v>
          </cell>
          <cell r="G717">
            <v>0</v>
          </cell>
          <cell r="H717">
            <v>0</v>
          </cell>
          <cell r="I717">
            <v>0.1</v>
          </cell>
          <cell r="J717">
            <v>0</v>
          </cell>
          <cell r="K717">
            <v>39</v>
          </cell>
          <cell r="N717">
            <v>2.2799999999999998</v>
          </cell>
          <cell r="P717">
            <v>0</v>
          </cell>
        </row>
        <row r="718">
          <cell r="C718">
            <v>10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50.600000000000009</v>
          </cell>
          <cell r="N718">
            <v>0</v>
          </cell>
          <cell r="P718">
            <v>0</v>
          </cell>
        </row>
        <row r="719">
          <cell r="C719">
            <v>10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51.349999999999994</v>
          </cell>
          <cell r="N719">
            <v>0</v>
          </cell>
          <cell r="P719">
            <v>0</v>
          </cell>
        </row>
        <row r="720">
          <cell r="C720">
            <v>10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49.400000000000006</v>
          </cell>
          <cell r="N720">
            <v>0</v>
          </cell>
          <cell r="P720">
            <v>0</v>
          </cell>
        </row>
        <row r="721">
          <cell r="C721">
            <v>10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42.300000000000004</v>
          </cell>
          <cell r="N721">
            <v>0</v>
          </cell>
          <cell r="P721">
            <v>0</v>
          </cell>
        </row>
        <row r="722">
          <cell r="C722">
            <v>10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31.5</v>
          </cell>
          <cell r="N722">
            <v>0</v>
          </cell>
          <cell r="P722">
            <v>0</v>
          </cell>
        </row>
        <row r="723">
          <cell r="C723">
            <v>10</v>
          </cell>
          <cell r="G723">
            <v>0</v>
          </cell>
          <cell r="H723">
            <v>0</v>
          </cell>
          <cell r="I723">
            <v>0.25</v>
          </cell>
          <cell r="J723">
            <v>0</v>
          </cell>
          <cell r="K723">
            <v>20.9</v>
          </cell>
          <cell r="N723">
            <v>2.5</v>
          </cell>
          <cell r="P723">
            <v>0</v>
          </cell>
        </row>
        <row r="724">
          <cell r="C724">
            <v>10</v>
          </cell>
          <cell r="G724">
            <v>0</v>
          </cell>
          <cell r="H724">
            <v>0</v>
          </cell>
          <cell r="I724">
            <v>0.89999999999999991</v>
          </cell>
          <cell r="J724">
            <v>0</v>
          </cell>
          <cell r="K724">
            <v>14.2</v>
          </cell>
          <cell r="N724">
            <v>14.35</v>
          </cell>
          <cell r="P724">
            <v>0</v>
          </cell>
        </row>
        <row r="725">
          <cell r="C725">
            <v>10</v>
          </cell>
          <cell r="G725">
            <v>0</v>
          </cell>
          <cell r="H725">
            <v>0</v>
          </cell>
          <cell r="I725">
            <v>8.1000000000000014</v>
          </cell>
          <cell r="J725">
            <v>0</v>
          </cell>
          <cell r="K725">
            <v>9.6999999999999993</v>
          </cell>
          <cell r="N725">
            <v>34</v>
          </cell>
          <cell r="P725">
            <v>0</v>
          </cell>
        </row>
        <row r="726">
          <cell r="C726">
            <v>10</v>
          </cell>
          <cell r="G726">
            <v>0</v>
          </cell>
          <cell r="H726">
            <v>0</v>
          </cell>
          <cell r="I726">
            <v>15.899999999999999</v>
          </cell>
          <cell r="J726">
            <v>0</v>
          </cell>
          <cell r="K726">
            <v>8.8000000000000007</v>
          </cell>
          <cell r="N726">
            <v>45.15</v>
          </cell>
          <cell r="P726">
            <v>0</v>
          </cell>
        </row>
        <row r="727">
          <cell r="C727">
            <v>10</v>
          </cell>
          <cell r="G727">
            <v>0</v>
          </cell>
          <cell r="H727">
            <v>0</v>
          </cell>
          <cell r="I727">
            <v>17.450000000000003</v>
          </cell>
          <cell r="J727">
            <v>0</v>
          </cell>
          <cell r="K727">
            <v>12.650000000000002</v>
          </cell>
          <cell r="N727">
            <v>39.049999999999997</v>
          </cell>
          <cell r="P727">
            <v>0</v>
          </cell>
        </row>
        <row r="728">
          <cell r="C728">
            <v>10</v>
          </cell>
          <cell r="G728">
            <v>0</v>
          </cell>
          <cell r="H728">
            <v>0</v>
          </cell>
          <cell r="I728">
            <v>20.950000000000003</v>
          </cell>
          <cell r="J728">
            <v>0</v>
          </cell>
          <cell r="K728">
            <v>16.299999999999997</v>
          </cell>
          <cell r="N728">
            <v>38.700000000000003</v>
          </cell>
          <cell r="P728">
            <v>0</v>
          </cell>
        </row>
        <row r="729">
          <cell r="C729">
            <v>10</v>
          </cell>
          <cell r="G729">
            <v>0</v>
          </cell>
          <cell r="H729">
            <v>0</v>
          </cell>
          <cell r="I729">
            <v>34.400000000000006</v>
          </cell>
          <cell r="J729">
            <v>0</v>
          </cell>
          <cell r="K729">
            <v>19.8</v>
          </cell>
          <cell r="N729">
            <v>48</v>
          </cell>
          <cell r="P729">
            <v>0</v>
          </cell>
        </row>
        <row r="730">
          <cell r="C730">
            <v>10</v>
          </cell>
          <cell r="G730">
            <v>0</v>
          </cell>
          <cell r="H730">
            <v>0</v>
          </cell>
          <cell r="I730">
            <v>46.550000000000004</v>
          </cell>
          <cell r="J730">
            <v>0</v>
          </cell>
          <cell r="K730">
            <v>18.650000000000002</v>
          </cell>
          <cell r="N730">
            <v>55.45</v>
          </cell>
          <cell r="P730">
            <v>0</v>
          </cell>
        </row>
        <row r="731">
          <cell r="C731">
            <v>10</v>
          </cell>
          <cell r="G731">
            <v>0</v>
          </cell>
          <cell r="H731">
            <v>0</v>
          </cell>
          <cell r="I731">
            <v>53.849999999999994</v>
          </cell>
          <cell r="J731">
            <v>0</v>
          </cell>
          <cell r="K731">
            <v>7.75</v>
          </cell>
          <cell r="N731">
            <v>81.400000000000006</v>
          </cell>
          <cell r="P731">
            <v>0</v>
          </cell>
        </row>
        <row r="732">
          <cell r="C732">
            <v>10</v>
          </cell>
          <cell r="G732">
            <v>0</v>
          </cell>
          <cell r="H732">
            <v>0</v>
          </cell>
          <cell r="I732">
            <v>65.849999999999994</v>
          </cell>
          <cell r="J732">
            <v>0</v>
          </cell>
          <cell r="K732">
            <v>0</v>
          </cell>
          <cell r="N732">
            <v>107.6</v>
          </cell>
          <cell r="P732">
            <v>0</v>
          </cell>
        </row>
        <row r="733">
          <cell r="C733">
            <v>10</v>
          </cell>
          <cell r="G733">
            <v>0</v>
          </cell>
          <cell r="H733">
            <v>0</v>
          </cell>
          <cell r="I733">
            <v>69</v>
          </cell>
          <cell r="J733">
            <v>0</v>
          </cell>
          <cell r="K733">
            <v>0</v>
          </cell>
          <cell r="N733">
            <v>107.6</v>
          </cell>
          <cell r="P733">
            <v>0</v>
          </cell>
        </row>
        <row r="734">
          <cell r="C734">
            <v>10</v>
          </cell>
          <cell r="G734">
            <v>0</v>
          </cell>
          <cell r="H734">
            <v>0</v>
          </cell>
          <cell r="I734">
            <v>76</v>
          </cell>
          <cell r="J734">
            <v>0</v>
          </cell>
          <cell r="K734">
            <v>0</v>
          </cell>
          <cell r="N734">
            <v>109.7</v>
          </cell>
          <cell r="P734">
            <v>0</v>
          </cell>
        </row>
        <row r="735">
          <cell r="C735">
            <v>10</v>
          </cell>
          <cell r="G735">
            <v>0</v>
          </cell>
          <cell r="H735">
            <v>0</v>
          </cell>
          <cell r="I735">
            <v>90.1</v>
          </cell>
          <cell r="J735">
            <v>0</v>
          </cell>
          <cell r="K735">
            <v>0.05</v>
          </cell>
          <cell r="N735">
            <v>108.4</v>
          </cell>
          <cell r="P735">
            <v>0</v>
          </cell>
        </row>
        <row r="736">
          <cell r="C736">
            <v>10</v>
          </cell>
          <cell r="G736">
            <v>0</v>
          </cell>
          <cell r="H736">
            <v>0</v>
          </cell>
          <cell r="I736">
            <v>64.45</v>
          </cell>
          <cell r="J736">
            <v>0</v>
          </cell>
          <cell r="K736">
            <v>3.3000000000000003</v>
          </cell>
          <cell r="N736">
            <v>100.7</v>
          </cell>
          <cell r="P736">
            <v>0</v>
          </cell>
        </row>
        <row r="737">
          <cell r="C737">
            <v>10</v>
          </cell>
          <cell r="G737">
            <v>0</v>
          </cell>
          <cell r="H737">
            <v>0</v>
          </cell>
          <cell r="I737">
            <v>20.950000000000003</v>
          </cell>
          <cell r="J737">
            <v>0</v>
          </cell>
          <cell r="K737">
            <v>8.35</v>
          </cell>
          <cell r="N737">
            <v>82.8</v>
          </cell>
          <cell r="P737">
            <v>0</v>
          </cell>
        </row>
        <row r="738">
          <cell r="C738">
            <v>10</v>
          </cell>
          <cell r="G738">
            <v>0</v>
          </cell>
          <cell r="H738">
            <v>0</v>
          </cell>
          <cell r="I738">
            <v>27.75</v>
          </cell>
          <cell r="J738">
            <v>0</v>
          </cell>
          <cell r="K738">
            <v>8.5</v>
          </cell>
          <cell r="N738">
            <v>52.75</v>
          </cell>
          <cell r="P738">
            <v>0</v>
          </cell>
        </row>
        <row r="739">
          <cell r="C739">
            <v>10</v>
          </cell>
          <cell r="G739">
            <v>0</v>
          </cell>
          <cell r="H739">
            <v>0</v>
          </cell>
          <cell r="I739">
            <v>57.349999999999994</v>
          </cell>
          <cell r="J739">
            <v>0</v>
          </cell>
          <cell r="K739">
            <v>11.25</v>
          </cell>
          <cell r="N739">
            <v>31.1</v>
          </cell>
          <cell r="P739">
            <v>0</v>
          </cell>
        </row>
        <row r="740">
          <cell r="C740">
            <v>10</v>
          </cell>
          <cell r="G740">
            <v>0</v>
          </cell>
          <cell r="H740">
            <v>0</v>
          </cell>
          <cell r="I740">
            <v>81.5</v>
          </cell>
          <cell r="J740">
            <v>0</v>
          </cell>
          <cell r="K740">
            <v>16.8</v>
          </cell>
          <cell r="N740">
            <v>32.6</v>
          </cell>
          <cell r="P740">
            <v>0</v>
          </cell>
        </row>
        <row r="741">
          <cell r="C741">
            <v>10</v>
          </cell>
          <cell r="G741">
            <v>0</v>
          </cell>
          <cell r="H741">
            <v>0</v>
          </cell>
          <cell r="I741">
            <v>105.35</v>
          </cell>
          <cell r="J741">
            <v>0</v>
          </cell>
          <cell r="K741">
            <v>19.899999999999999</v>
          </cell>
          <cell r="N741">
            <v>41.9</v>
          </cell>
          <cell r="P741">
            <v>0</v>
          </cell>
        </row>
        <row r="742">
          <cell r="C742">
            <v>10</v>
          </cell>
          <cell r="G742">
            <v>0</v>
          </cell>
          <cell r="H742">
            <v>0</v>
          </cell>
          <cell r="I742">
            <v>102.5</v>
          </cell>
          <cell r="J742">
            <v>0</v>
          </cell>
          <cell r="K742">
            <v>22.05</v>
          </cell>
          <cell r="N742">
            <v>43.6</v>
          </cell>
          <cell r="P742">
            <v>0</v>
          </cell>
        </row>
        <row r="743">
          <cell r="C743">
            <v>10</v>
          </cell>
          <cell r="G743">
            <v>0</v>
          </cell>
          <cell r="H743">
            <v>0</v>
          </cell>
          <cell r="I743">
            <v>75.199999999999989</v>
          </cell>
          <cell r="J743">
            <v>0</v>
          </cell>
          <cell r="K743">
            <v>21.65</v>
          </cell>
          <cell r="N743">
            <v>38.75</v>
          </cell>
          <cell r="P743">
            <v>0</v>
          </cell>
        </row>
        <row r="744">
          <cell r="C744">
            <v>10</v>
          </cell>
          <cell r="G744">
            <v>0</v>
          </cell>
          <cell r="H744">
            <v>0</v>
          </cell>
          <cell r="I744">
            <v>68.75</v>
          </cell>
          <cell r="J744">
            <v>0</v>
          </cell>
          <cell r="K744">
            <v>18.7</v>
          </cell>
          <cell r="N744">
            <v>31.5</v>
          </cell>
          <cell r="P744">
            <v>0</v>
          </cell>
        </row>
        <row r="745">
          <cell r="C745">
            <v>10</v>
          </cell>
          <cell r="G745">
            <v>0</v>
          </cell>
          <cell r="H745">
            <v>0</v>
          </cell>
          <cell r="I745">
            <v>76</v>
          </cell>
          <cell r="J745">
            <v>0</v>
          </cell>
          <cell r="K745">
            <v>14.45</v>
          </cell>
          <cell r="N745">
            <v>33.799999999999997</v>
          </cell>
          <cell r="P745">
            <v>0</v>
          </cell>
        </row>
        <row r="746">
          <cell r="C746">
            <v>10</v>
          </cell>
          <cell r="G746">
            <v>0</v>
          </cell>
          <cell r="H746">
            <v>0</v>
          </cell>
          <cell r="I746">
            <v>56.8</v>
          </cell>
          <cell r="J746">
            <v>0</v>
          </cell>
          <cell r="K746">
            <v>8.1000000000000014</v>
          </cell>
          <cell r="N746">
            <v>59.4</v>
          </cell>
          <cell r="P746">
            <v>0</v>
          </cell>
        </row>
        <row r="747">
          <cell r="C747">
            <v>10</v>
          </cell>
          <cell r="G747">
            <v>0</v>
          </cell>
          <cell r="H747">
            <v>0</v>
          </cell>
          <cell r="I747">
            <v>34.4</v>
          </cell>
          <cell r="J747">
            <v>0</v>
          </cell>
          <cell r="K747">
            <v>2.1</v>
          </cell>
          <cell r="N747">
            <v>87.2</v>
          </cell>
          <cell r="P747">
            <v>0</v>
          </cell>
        </row>
        <row r="748">
          <cell r="C748">
            <v>10</v>
          </cell>
          <cell r="G748">
            <v>0</v>
          </cell>
          <cell r="H748">
            <v>0</v>
          </cell>
          <cell r="I748">
            <v>40.799999999999997</v>
          </cell>
          <cell r="J748">
            <v>0</v>
          </cell>
          <cell r="K748">
            <v>0.35</v>
          </cell>
          <cell r="N748">
            <v>99.75</v>
          </cell>
          <cell r="P748">
            <v>0</v>
          </cell>
        </row>
        <row r="749">
          <cell r="C749">
            <v>10</v>
          </cell>
          <cell r="G749">
            <v>0</v>
          </cell>
          <cell r="H749">
            <v>0</v>
          </cell>
          <cell r="I749">
            <v>54.95</v>
          </cell>
          <cell r="J749">
            <v>0</v>
          </cell>
          <cell r="K749">
            <v>0.15</v>
          </cell>
          <cell r="N749">
            <v>103.7</v>
          </cell>
          <cell r="P749">
            <v>0</v>
          </cell>
        </row>
        <row r="750">
          <cell r="C750">
            <v>10</v>
          </cell>
          <cell r="G750">
            <v>0</v>
          </cell>
          <cell r="H750">
            <v>0</v>
          </cell>
          <cell r="I750">
            <v>59.050000000000004</v>
          </cell>
          <cell r="J750">
            <v>0</v>
          </cell>
          <cell r="K750">
            <v>0.7</v>
          </cell>
          <cell r="N750">
            <v>100.4</v>
          </cell>
          <cell r="P750">
            <v>0</v>
          </cell>
        </row>
        <row r="751">
          <cell r="C751">
            <v>10</v>
          </cell>
          <cell r="G751">
            <v>0</v>
          </cell>
          <cell r="H751">
            <v>0</v>
          </cell>
          <cell r="I751">
            <v>63.550000000000004</v>
          </cell>
          <cell r="J751">
            <v>0</v>
          </cell>
          <cell r="K751">
            <v>1.4000000000000001</v>
          </cell>
          <cell r="N751">
            <v>96.85</v>
          </cell>
          <cell r="P751">
            <v>0</v>
          </cell>
        </row>
        <row r="752">
          <cell r="C752">
            <v>10</v>
          </cell>
          <cell r="G752">
            <v>0</v>
          </cell>
          <cell r="H752">
            <v>0</v>
          </cell>
          <cell r="I752">
            <v>56.050000000000004</v>
          </cell>
          <cell r="J752">
            <v>0</v>
          </cell>
          <cell r="K752">
            <v>1.6999999999999997</v>
          </cell>
          <cell r="N752">
            <v>87.4</v>
          </cell>
          <cell r="P752">
            <v>0</v>
          </cell>
        </row>
        <row r="753">
          <cell r="C753">
            <v>10</v>
          </cell>
          <cell r="G753">
            <v>0</v>
          </cell>
          <cell r="H753">
            <v>0</v>
          </cell>
          <cell r="I753">
            <v>44.55</v>
          </cell>
          <cell r="J753">
            <v>0</v>
          </cell>
          <cell r="K753">
            <v>1.85</v>
          </cell>
          <cell r="N753">
            <v>71.400000000000006</v>
          </cell>
          <cell r="P753">
            <v>0</v>
          </cell>
        </row>
        <row r="754">
          <cell r="C754">
            <v>10</v>
          </cell>
          <cell r="G754">
            <v>0</v>
          </cell>
          <cell r="H754">
            <v>0</v>
          </cell>
          <cell r="I754">
            <v>52.650000000000006</v>
          </cell>
          <cell r="J754">
            <v>0</v>
          </cell>
          <cell r="K754">
            <v>1.3</v>
          </cell>
          <cell r="N754">
            <v>65.75</v>
          </cell>
          <cell r="P754">
            <v>0</v>
          </cell>
        </row>
        <row r="755">
          <cell r="C755">
            <v>10</v>
          </cell>
          <cell r="G755">
            <v>0</v>
          </cell>
          <cell r="H755">
            <v>0</v>
          </cell>
          <cell r="I755">
            <v>84.600000000000009</v>
          </cell>
          <cell r="J755">
            <v>0</v>
          </cell>
          <cell r="K755">
            <v>0.35000000000000003</v>
          </cell>
          <cell r="N755">
            <v>85</v>
          </cell>
          <cell r="P755">
            <v>0</v>
          </cell>
        </row>
        <row r="756">
          <cell r="C756">
            <v>10</v>
          </cell>
          <cell r="G756">
            <v>0</v>
          </cell>
          <cell r="H756">
            <v>0</v>
          </cell>
          <cell r="I756">
            <v>129.25</v>
          </cell>
          <cell r="J756">
            <v>0</v>
          </cell>
          <cell r="K756">
            <v>0</v>
          </cell>
          <cell r="N756">
            <v>102.45</v>
          </cell>
          <cell r="P756">
            <v>0</v>
          </cell>
        </row>
        <row r="757">
          <cell r="C757">
            <v>10</v>
          </cell>
          <cell r="G757">
            <v>0</v>
          </cell>
          <cell r="H757">
            <v>0</v>
          </cell>
          <cell r="I757">
            <v>169.55</v>
          </cell>
          <cell r="J757">
            <v>0</v>
          </cell>
          <cell r="K757">
            <v>0</v>
          </cell>
          <cell r="N757">
            <v>104.7</v>
          </cell>
          <cell r="P757">
            <v>0</v>
          </cell>
        </row>
        <row r="758">
          <cell r="C758">
            <v>10</v>
          </cell>
          <cell r="G758">
            <v>0</v>
          </cell>
          <cell r="H758">
            <v>0</v>
          </cell>
          <cell r="I758">
            <v>194.8</v>
          </cell>
          <cell r="J758">
            <v>0</v>
          </cell>
          <cell r="K758">
            <v>0</v>
          </cell>
          <cell r="N758">
            <v>106.8</v>
          </cell>
          <cell r="P758">
            <v>0</v>
          </cell>
        </row>
        <row r="759">
          <cell r="C759">
            <v>10</v>
          </cell>
          <cell r="G759">
            <v>0</v>
          </cell>
          <cell r="H759">
            <v>0</v>
          </cell>
          <cell r="I759">
            <v>200.04999999999998</v>
          </cell>
          <cell r="J759">
            <v>0</v>
          </cell>
          <cell r="K759">
            <v>0</v>
          </cell>
          <cell r="N759">
            <v>106.8</v>
          </cell>
          <cell r="P759">
            <v>0</v>
          </cell>
        </row>
        <row r="760">
          <cell r="C760">
            <v>10</v>
          </cell>
          <cell r="G760">
            <v>0</v>
          </cell>
          <cell r="H760">
            <v>0</v>
          </cell>
          <cell r="I760">
            <v>176.29999999999998</v>
          </cell>
          <cell r="J760">
            <v>0</v>
          </cell>
          <cell r="K760">
            <v>0</v>
          </cell>
          <cell r="N760">
            <v>106.9</v>
          </cell>
          <cell r="P760">
            <v>0</v>
          </cell>
        </row>
        <row r="761">
          <cell r="C761">
            <v>10</v>
          </cell>
          <cell r="G761">
            <v>0</v>
          </cell>
          <cell r="H761">
            <v>0</v>
          </cell>
          <cell r="I761">
            <v>110.1</v>
          </cell>
          <cell r="J761">
            <v>0</v>
          </cell>
          <cell r="K761">
            <v>0</v>
          </cell>
          <cell r="N761">
            <v>105.5</v>
          </cell>
          <cell r="P761">
            <v>0</v>
          </cell>
        </row>
        <row r="762">
          <cell r="C762">
            <v>10</v>
          </cell>
          <cell r="G762">
            <v>0</v>
          </cell>
          <cell r="H762">
            <v>0</v>
          </cell>
          <cell r="I762">
            <v>41.6</v>
          </cell>
          <cell r="J762">
            <v>0</v>
          </cell>
          <cell r="K762">
            <v>0.3</v>
          </cell>
          <cell r="N762">
            <v>101.9</v>
          </cell>
          <cell r="P762">
            <v>0</v>
          </cell>
        </row>
        <row r="763">
          <cell r="C763">
            <v>10</v>
          </cell>
          <cell r="G763">
            <v>0</v>
          </cell>
          <cell r="H763">
            <v>0</v>
          </cell>
          <cell r="I763">
            <v>9.4499999999999993</v>
          </cell>
          <cell r="J763">
            <v>0</v>
          </cell>
          <cell r="K763">
            <v>7.8500000000000005</v>
          </cell>
          <cell r="N763">
            <v>59</v>
          </cell>
          <cell r="P763">
            <v>0</v>
          </cell>
        </row>
        <row r="764">
          <cell r="C764">
            <v>10</v>
          </cell>
          <cell r="G764">
            <v>0</v>
          </cell>
          <cell r="H764">
            <v>0</v>
          </cell>
          <cell r="I764">
            <v>0.95</v>
          </cell>
          <cell r="J764">
            <v>0</v>
          </cell>
          <cell r="K764">
            <v>18.599999999999998</v>
          </cell>
          <cell r="N764">
            <v>15.2</v>
          </cell>
          <cell r="P764">
            <v>0</v>
          </cell>
        </row>
        <row r="765">
          <cell r="C765">
            <v>10</v>
          </cell>
          <cell r="G765">
            <v>0</v>
          </cell>
          <cell r="H765">
            <v>0</v>
          </cell>
          <cell r="I765">
            <v>3.75</v>
          </cell>
          <cell r="J765">
            <v>0</v>
          </cell>
          <cell r="K765">
            <v>30.4</v>
          </cell>
          <cell r="N765">
            <v>16.05</v>
          </cell>
          <cell r="P765">
            <v>0</v>
          </cell>
        </row>
        <row r="766">
          <cell r="C766">
            <v>10</v>
          </cell>
          <cell r="G766">
            <v>0</v>
          </cell>
          <cell r="H766">
            <v>0</v>
          </cell>
          <cell r="I766">
            <v>22.9</v>
          </cell>
          <cell r="J766">
            <v>0</v>
          </cell>
          <cell r="K766">
            <v>38.849999999999994</v>
          </cell>
          <cell r="N766">
            <v>30.15</v>
          </cell>
          <cell r="P766">
            <v>0</v>
          </cell>
        </row>
        <row r="767">
          <cell r="C767">
            <v>10</v>
          </cell>
          <cell r="G767">
            <v>0</v>
          </cell>
          <cell r="H767">
            <v>0</v>
          </cell>
          <cell r="I767">
            <v>64.849999999999994</v>
          </cell>
          <cell r="J767">
            <v>0</v>
          </cell>
          <cell r="K767">
            <v>38.449999999999996</v>
          </cell>
          <cell r="N767">
            <v>45</v>
          </cell>
          <cell r="P767">
            <v>0</v>
          </cell>
        </row>
        <row r="768">
          <cell r="C768">
            <v>10</v>
          </cell>
          <cell r="G768">
            <v>0</v>
          </cell>
          <cell r="H768">
            <v>0</v>
          </cell>
          <cell r="I768">
            <v>132.1</v>
          </cell>
          <cell r="J768">
            <v>0</v>
          </cell>
          <cell r="K768">
            <v>35.700000000000003</v>
          </cell>
          <cell r="N768">
            <v>57.2</v>
          </cell>
          <cell r="P768">
            <v>0</v>
          </cell>
        </row>
        <row r="769">
          <cell r="C769">
            <v>10</v>
          </cell>
          <cell r="G769">
            <v>0</v>
          </cell>
          <cell r="H769">
            <v>0</v>
          </cell>
          <cell r="I769">
            <v>177.54999999999998</v>
          </cell>
          <cell r="J769">
            <v>0</v>
          </cell>
          <cell r="K769">
            <v>29.85</v>
          </cell>
          <cell r="N769">
            <v>67.7</v>
          </cell>
          <cell r="P769">
            <v>0</v>
          </cell>
        </row>
        <row r="770">
          <cell r="C770">
            <v>10</v>
          </cell>
          <cell r="G770">
            <v>0</v>
          </cell>
          <cell r="H770">
            <v>0</v>
          </cell>
          <cell r="I770">
            <v>203.75</v>
          </cell>
          <cell r="J770">
            <v>0</v>
          </cell>
          <cell r="K770">
            <v>22.95</v>
          </cell>
          <cell r="N770">
            <v>72.55</v>
          </cell>
          <cell r="P770">
            <v>0</v>
          </cell>
        </row>
        <row r="771">
          <cell r="C771">
            <v>10</v>
          </cell>
          <cell r="G771">
            <v>0</v>
          </cell>
          <cell r="H771">
            <v>0</v>
          </cell>
          <cell r="I771">
            <v>193.25000000000003</v>
          </cell>
          <cell r="J771">
            <v>0</v>
          </cell>
          <cell r="K771">
            <v>19.100000000000001</v>
          </cell>
          <cell r="N771">
            <v>68.25</v>
          </cell>
          <cell r="P771">
            <v>0</v>
          </cell>
        </row>
        <row r="772">
          <cell r="C772">
            <v>10</v>
          </cell>
          <cell r="G772">
            <v>0</v>
          </cell>
          <cell r="H772">
            <v>0</v>
          </cell>
          <cell r="I772">
            <v>101.9</v>
          </cell>
          <cell r="J772">
            <v>0</v>
          </cell>
          <cell r="K772">
            <v>13.100000000000001</v>
          </cell>
          <cell r="N772">
            <v>51.7</v>
          </cell>
          <cell r="P772">
            <v>0</v>
          </cell>
        </row>
        <row r="773">
          <cell r="C773">
            <v>10</v>
          </cell>
          <cell r="G773">
            <v>0</v>
          </cell>
          <cell r="H773">
            <v>0</v>
          </cell>
          <cell r="I773">
            <v>22.9</v>
          </cell>
          <cell r="J773">
            <v>0</v>
          </cell>
          <cell r="K773">
            <v>17.350000000000001</v>
          </cell>
          <cell r="N773">
            <v>36.200000000000003</v>
          </cell>
          <cell r="P773">
            <v>0</v>
          </cell>
        </row>
        <row r="774">
          <cell r="C774">
            <v>10</v>
          </cell>
          <cell r="G774">
            <v>0</v>
          </cell>
          <cell r="H774">
            <v>0</v>
          </cell>
          <cell r="I774">
            <v>1.5</v>
          </cell>
          <cell r="J774">
            <v>0</v>
          </cell>
          <cell r="K774">
            <v>34.35</v>
          </cell>
          <cell r="N774">
            <v>7.75</v>
          </cell>
          <cell r="P774">
            <v>0</v>
          </cell>
        </row>
        <row r="775">
          <cell r="C775">
            <v>10</v>
          </cell>
          <cell r="G775">
            <v>0</v>
          </cell>
          <cell r="H775">
            <v>0</v>
          </cell>
          <cell r="I775">
            <v>1.9500000000000002</v>
          </cell>
          <cell r="J775">
            <v>0</v>
          </cell>
          <cell r="K775">
            <v>43.3</v>
          </cell>
          <cell r="N775">
            <v>2.0499999999999998</v>
          </cell>
          <cell r="P775">
            <v>0</v>
          </cell>
        </row>
        <row r="776">
          <cell r="C776">
            <v>10</v>
          </cell>
          <cell r="G776">
            <v>0</v>
          </cell>
          <cell r="H776">
            <v>0</v>
          </cell>
          <cell r="I776">
            <v>4.55</v>
          </cell>
          <cell r="J776">
            <v>0</v>
          </cell>
          <cell r="K776">
            <v>40.700000000000003</v>
          </cell>
          <cell r="N776">
            <v>17.55</v>
          </cell>
          <cell r="P776">
            <v>0</v>
          </cell>
        </row>
        <row r="777">
          <cell r="C777">
            <v>10</v>
          </cell>
          <cell r="G777">
            <v>0</v>
          </cell>
          <cell r="H777">
            <v>0</v>
          </cell>
          <cell r="I777">
            <v>5.5499999999999989</v>
          </cell>
          <cell r="J777">
            <v>0</v>
          </cell>
          <cell r="K777">
            <v>40.5</v>
          </cell>
          <cell r="N777">
            <v>31.15</v>
          </cell>
          <cell r="P777">
            <v>0</v>
          </cell>
        </row>
        <row r="778">
          <cell r="C778">
            <v>10</v>
          </cell>
          <cell r="G778">
            <v>0</v>
          </cell>
          <cell r="H778">
            <v>0</v>
          </cell>
          <cell r="I778">
            <v>3.75</v>
          </cell>
          <cell r="J778">
            <v>0</v>
          </cell>
          <cell r="K778">
            <v>36.900000000000006</v>
          </cell>
          <cell r="N778">
            <v>34.450000000000003</v>
          </cell>
          <cell r="P778">
            <v>0</v>
          </cell>
        </row>
        <row r="779">
          <cell r="C779">
            <v>10</v>
          </cell>
          <cell r="G779">
            <v>0</v>
          </cell>
          <cell r="H779">
            <v>0</v>
          </cell>
          <cell r="I779">
            <v>0.8</v>
          </cell>
          <cell r="J779">
            <v>0</v>
          </cell>
          <cell r="K779">
            <v>28.4</v>
          </cell>
          <cell r="N779">
            <v>18.100000000000001</v>
          </cell>
          <cell r="P779">
            <v>0</v>
          </cell>
        </row>
        <row r="780">
          <cell r="C780">
            <v>10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27.95</v>
          </cell>
          <cell r="N780">
            <v>0.68</v>
          </cell>
          <cell r="P780">
            <v>0</v>
          </cell>
        </row>
        <row r="781">
          <cell r="C781">
            <v>10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25.599999999999994</v>
          </cell>
          <cell r="N781">
            <v>0</v>
          </cell>
          <cell r="P781">
            <v>0</v>
          </cell>
        </row>
        <row r="782">
          <cell r="C782">
            <v>10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23.949999999999996</v>
          </cell>
          <cell r="N782">
            <v>0</v>
          </cell>
          <cell r="P782">
            <v>0</v>
          </cell>
        </row>
        <row r="783">
          <cell r="C783">
            <v>10</v>
          </cell>
          <cell r="G783">
            <v>0</v>
          </cell>
          <cell r="H783">
            <v>0</v>
          </cell>
          <cell r="I783">
            <v>0.1</v>
          </cell>
          <cell r="J783">
            <v>0</v>
          </cell>
          <cell r="K783">
            <v>26.7</v>
          </cell>
          <cell r="N783">
            <v>2.65</v>
          </cell>
          <cell r="P783">
            <v>0</v>
          </cell>
        </row>
        <row r="784">
          <cell r="C784">
            <v>10</v>
          </cell>
          <cell r="G784">
            <v>0</v>
          </cell>
          <cell r="H784">
            <v>0</v>
          </cell>
          <cell r="I784">
            <v>0.45000000000000007</v>
          </cell>
          <cell r="J784">
            <v>0</v>
          </cell>
          <cell r="K784">
            <v>19.8</v>
          </cell>
          <cell r="N784">
            <v>15.75</v>
          </cell>
          <cell r="P784">
            <v>0</v>
          </cell>
        </row>
        <row r="785">
          <cell r="C785">
            <v>10</v>
          </cell>
          <cell r="G785">
            <v>0</v>
          </cell>
          <cell r="H785">
            <v>0</v>
          </cell>
          <cell r="I785">
            <v>0.4</v>
          </cell>
          <cell r="J785">
            <v>0</v>
          </cell>
          <cell r="K785">
            <v>8.8999999999999986</v>
          </cell>
          <cell r="N785">
            <v>16.149999999999999</v>
          </cell>
          <cell r="P785">
            <v>0</v>
          </cell>
        </row>
        <row r="786">
          <cell r="C786">
            <v>10</v>
          </cell>
          <cell r="G786">
            <v>0</v>
          </cell>
          <cell r="H786">
            <v>0</v>
          </cell>
          <cell r="I786">
            <v>0.30000000000000004</v>
          </cell>
          <cell r="J786">
            <v>0</v>
          </cell>
          <cell r="K786">
            <v>30.900000000000002</v>
          </cell>
          <cell r="N786">
            <v>22.45</v>
          </cell>
          <cell r="P786">
            <v>0</v>
          </cell>
        </row>
        <row r="787">
          <cell r="C787">
            <v>10</v>
          </cell>
          <cell r="G787">
            <v>0</v>
          </cell>
          <cell r="H787">
            <v>0</v>
          </cell>
          <cell r="I787">
            <v>0.4</v>
          </cell>
          <cell r="J787">
            <v>0</v>
          </cell>
          <cell r="K787">
            <v>120.60000000000001</v>
          </cell>
          <cell r="N787">
            <v>24</v>
          </cell>
          <cell r="P787">
            <v>0</v>
          </cell>
        </row>
        <row r="788">
          <cell r="C788">
            <v>10</v>
          </cell>
          <cell r="G788">
            <v>0</v>
          </cell>
          <cell r="H788">
            <v>0</v>
          </cell>
          <cell r="I788">
            <v>0.15</v>
          </cell>
          <cell r="J788">
            <v>0</v>
          </cell>
          <cell r="K788">
            <v>179.05</v>
          </cell>
          <cell r="N788">
            <v>7.95</v>
          </cell>
          <cell r="P788">
            <v>0</v>
          </cell>
        </row>
        <row r="789">
          <cell r="C789">
            <v>10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123.89999999999999</v>
          </cell>
          <cell r="N789">
            <v>0.35</v>
          </cell>
          <cell r="P789">
            <v>0</v>
          </cell>
        </row>
        <row r="790">
          <cell r="C790">
            <v>10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57.65</v>
          </cell>
          <cell r="N790">
            <v>0.65</v>
          </cell>
          <cell r="P790">
            <v>0</v>
          </cell>
        </row>
        <row r="791">
          <cell r="C791">
            <v>10</v>
          </cell>
          <cell r="G791">
            <v>0</v>
          </cell>
          <cell r="H791">
            <v>0</v>
          </cell>
          <cell r="I791">
            <v>1.45</v>
          </cell>
          <cell r="J791">
            <v>0</v>
          </cell>
          <cell r="K791">
            <v>29.15</v>
          </cell>
          <cell r="N791">
            <v>8.3000000000000007</v>
          </cell>
          <cell r="P791">
            <v>0</v>
          </cell>
        </row>
        <row r="792">
          <cell r="C792">
            <v>10</v>
          </cell>
          <cell r="G792">
            <v>0</v>
          </cell>
          <cell r="H792">
            <v>0</v>
          </cell>
          <cell r="I792">
            <v>4.1000000000000005</v>
          </cell>
          <cell r="J792">
            <v>0</v>
          </cell>
          <cell r="K792">
            <v>24.3</v>
          </cell>
          <cell r="N792">
            <v>13.55</v>
          </cell>
          <cell r="P792">
            <v>0</v>
          </cell>
        </row>
        <row r="793">
          <cell r="C793">
            <v>10</v>
          </cell>
          <cell r="G793">
            <v>0</v>
          </cell>
          <cell r="H793">
            <v>0</v>
          </cell>
          <cell r="I793">
            <v>6.35</v>
          </cell>
          <cell r="J793">
            <v>0</v>
          </cell>
          <cell r="K793">
            <v>30.75</v>
          </cell>
          <cell r="N793">
            <v>13.05</v>
          </cell>
          <cell r="P793">
            <v>0</v>
          </cell>
        </row>
        <row r="794">
          <cell r="C794">
            <v>10</v>
          </cell>
          <cell r="G794">
            <v>0</v>
          </cell>
          <cell r="H794">
            <v>0</v>
          </cell>
          <cell r="I794">
            <v>13.399999999999999</v>
          </cell>
          <cell r="J794">
            <v>0</v>
          </cell>
          <cell r="K794">
            <v>30.549999999999997</v>
          </cell>
          <cell r="N794">
            <v>12.65</v>
          </cell>
          <cell r="P794">
            <v>0</v>
          </cell>
        </row>
        <row r="795">
          <cell r="C795">
            <v>10</v>
          </cell>
          <cell r="G795">
            <v>0</v>
          </cell>
          <cell r="H795">
            <v>0</v>
          </cell>
          <cell r="I795">
            <v>37.25</v>
          </cell>
          <cell r="J795">
            <v>0</v>
          </cell>
          <cell r="K795">
            <v>18.5</v>
          </cell>
          <cell r="N795">
            <v>32.85</v>
          </cell>
          <cell r="P795">
            <v>0</v>
          </cell>
        </row>
        <row r="796">
          <cell r="C796">
            <v>10</v>
          </cell>
          <cell r="G796">
            <v>0</v>
          </cell>
          <cell r="H796">
            <v>0</v>
          </cell>
          <cell r="I796">
            <v>48.8</v>
          </cell>
          <cell r="J796">
            <v>0</v>
          </cell>
          <cell r="K796">
            <v>8.6</v>
          </cell>
          <cell r="N796">
            <v>37.200000000000003</v>
          </cell>
          <cell r="P796">
            <v>0</v>
          </cell>
        </row>
        <row r="797">
          <cell r="C797">
            <v>10</v>
          </cell>
          <cell r="G797">
            <v>0</v>
          </cell>
          <cell r="H797">
            <v>0</v>
          </cell>
          <cell r="I797">
            <v>79.45</v>
          </cell>
          <cell r="J797">
            <v>0</v>
          </cell>
          <cell r="K797">
            <v>10</v>
          </cell>
          <cell r="N797">
            <v>26</v>
          </cell>
          <cell r="P797">
            <v>0</v>
          </cell>
        </row>
        <row r="798">
          <cell r="C798">
            <v>10</v>
          </cell>
          <cell r="G798">
            <v>0</v>
          </cell>
          <cell r="H798">
            <v>0</v>
          </cell>
          <cell r="I798">
            <v>235.65</v>
          </cell>
          <cell r="J798">
            <v>0</v>
          </cell>
          <cell r="K798">
            <v>11.35</v>
          </cell>
          <cell r="N798">
            <v>44.25</v>
          </cell>
          <cell r="P798">
            <v>0</v>
          </cell>
        </row>
        <row r="799">
          <cell r="C799">
            <v>10</v>
          </cell>
          <cell r="G799">
            <v>0</v>
          </cell>
          <cell r="H799">
            <v>0</v>
          </cell>
          <cell r="I799">
            <v>368.55000000000007</v>
          </cell>
          <cell r="J799">
            <v>0</v>
          </cell>
          <cell r="K799">
            <v>14.399999999999999</v>
          </cell>
          <cell r="N799">
            <v>57.35</v>
          </cell>
          <cell r="P799">
            <v>0</v>
          </cell>
        </row>
        <row r="800">
          <cell r="C800">
            <v>10</v>
          </cell>
          <cell r="G800">
            <v>0</v>
          </cell>
          <cell r="H800">
            <v>0</v>
          </cell>
          <cell r="I800">
            <v>263.75</v>
          </cell>
          <cell r="J800">
            <v>0</v>
          </cell>
          <cell r="K800">
            <v>15.649999999999999</v>
          </cell>
          <cell r="N800">
            <v>50.5</v>
          </cell>
          <cell r="P800">
            <v>0</v>
          </cell>
        </row>
        <row r="801">
          <cell r="C801">
            <v>10</v>
          </cell>
          <cell r="G801">
            <v>0</v>
          </cell>
          <cell r="H801">
            <v>0</v>
          </cell>
          <cell r="I801">
            <v>79.399999999999991</v>
          </cell>
          <cell r="J801">
            <v>0</v>
          </cell>
          <cell r="K801">
            <v>17.600000000000001</v>
          </cell>
          <cell r="N801">
            <v>34.85</v>
          </cell>
          <cell r="P801">
            <v>0</v>
          </cell>
        </row>
        <row r="802">
          <cell r="C802">
            <v>10</v>
          </cell>
          <cell r="G802">
            <v>0</v>
          </cell>
          <cell r="H802">
            <v>0</v>
          </cell>
          <cell r="I802">
            <v>10.649999999999999</v>
          </cell>
          <cell r="J802">
            <v>0</v>
          </cell>
          <cell r="K802">
            <v>19.8</v>
          </cell>
          <cell r="N802">
            <v>16.350000000000001</v>
          </cell>
          <cell r="P802">
            <v>0</v>
          </cell>
        </row>
        <row r="803">
          <cell r="C803">
            <v>10</v>
          </cell>
          <cell r="G803">
            <v>0</v>
          </cell>
          <cell r="H803">
            <v>0</v>
          </cell>
          <cell r="I803">
            <v>17.650000000000002</v>
          </cell>
          <cell r="J803">
            <v>0</v>
          </cell>
          <cell r="K803">
            <v>16.899999999999999</v>
          </cell>
          <cell r="N803">
            <v>9.8000000000000007</v>
          </cell>
          <cell r="P803">
            <v>0</v>
          </cell>
        </row>
        <row r="804">
          <cell r="C804">
            <v>10</v>
          </cell>
          <cell r="G804">
            <v>0</v>
          </cell>
          <cell r="H804">
            <v>0</v>
          </cell>
          <cell r="I804">
            <v>34.35</v>
          </cell>
          <cell r="J804">
            <v>0</v>
          </cell>
          <cell r="K804">
            <v>20.45</v>
          </cell>
          <cell r="N804">
            <v>31.1</v>
          </cell>
          <cell r="P804">
            <v>0</v>
          </cell>
        </row>
        <row r="805">
          <cell r="C805">
            <v>10</v>
          </cell>
          <cell r="G805">
            <v>0</v>
          </cell>
          <cell r="H805">
            <v>0</v>
          </cell>
          <cell r="I805">
            <v>39.85</v>
          </cell>
          <cell r="J805">
            <v>0</v>
          </cell>
          <cell r="K805">
            <v>17.5</v>
          </cell>
          <cell r="N805">
            <v>45.9</v>
          </cell>
          <cell r="P805">
            <v>0</v>
          </cell>
        </row>
        <row r="806">
          <cell r="C806">
            <v>10</v>
          </cell>
          <cell r="G806">
            <v>0</v>
          </cell>
          <cell r="H806">
            <v>0</v>
          </cell>
          <cell r="I806">
            <v>40.049999999999997</v>
          </cell>
          <cell r="J806">
            <v>0</v>
          </cell>
          <cell r="K806">
            <v>9</v>
          </cell>
          <cell r="N806">
            <v>40.450000000000003</v>
          </cell>
          <cell r="P806">
            <v>0</v>
          </cell>
        </row>
        <row r="807">
          <cell r="C807">
            <v>10</v>
          </cell>
          <cell r="G807">
            <v>0</v>
          </cell>
          <cell r="H807">
            <v>0</v>
          </cell>
          <cell r="I807">
            <v>76.5</v>
          </cell>
          <cell r="J807">
            <v>0</v>
          </cell>
          <cell r="K807">
            <v>10.499999999999998</v>
          </cell>
          <cell r="N807">
            <v>36.799999999999997</v>
          </cell>
          <cell r="P807">
            <v>0</v>
          </cell>
        </row>
        <row r="808">
          <cell r="C808">
            <v>10</v>
          </cell>
          <cell r="G808">
            <v>0</v>
          </cell>
          <cell r="H808">
            <v>0</v>
          </cell>
          <cell r="I808">
            <v>204.75</v>
          </cell>
          <cell r="J808">
            <v>0</v>
          </cell>
          <cell r="K808">
            <v>12.1</v>
          </cell>
          <cell r="N808">
            <v>33.950000000000003</v>
          </cell>
          <cell r="P808">
            <v>0</v>
          </cell>
        </row>
        <row r="809">
          <cell r="C809">
            <v>10</v>
          </cell>
          <cell r="G809">
            <v>0</v>
          </cell>
          <cell r="H809">
            <v>0</v>
          </cell>
          <cell r="I809">
            <v>298.2</v>
          </cell>
          <cell r="J809">
            <v>0</v>
          </cell>
          <cell r="K809">
            <v>10.3</v>
          </cell>
          <cell r="N809">
            <v>32.15</v>
          </cell>
          <cell r="P809">
            <v>0</v>
          </cell>
        </row>
        <row r="810">
          <cell r="C810">
            <v>10</v>
          </cell>
          <cell r="G810">
            <v>0</v>
          </cell>
          <cell r="H810">
            <v>0</v>
          </cell>
          <cell r="I810">
            <v>354.6</v>
          </cell>
          <cell r="J810">
            <v>0</v>
          </cell>
          <cell r="K810">
            <v>5.65</v>
          </cell>
          <cell r="N810">
            <v>55.9</v>
          </cell>
          <cell r="P810">
            <v>0</v>
          </cell>
        </row>
        <row r="811">
          <cell r="C811">
            <v>10</v>
          </cell>
          <cell r="G811">
            <v>0</v>
          </cell>
          <cell r="H811">
            <v>0</v>
          </cell>
          <cell r="I811">
            <v>455.79999999999995</v>
          </cell>
          <cell r="J811">
            <v>0</v>
          </cell>
          <cell r="K811">
            <v>2.75</v>
          </cell>
          <cell r="N811">
            <v>82.85</v>
          </cell>
          <cell r="P811">
            <v>0</v>
          </cell>
        </row>
        <row r="812">
          <cell r="C812">
            <v>10</v>
          </cell>
          <cell r="G812">
            <v>0</v>
          </cell>
          <cell r="H812">
            <v>0</v>
          </cell>
          <cell r="I812">
            <v>536.79999999999995</v>
          </cell>
          <cell r="J812">
            <v>0</v>
          </cell>
          <cell r="K812">
            <v>1.35</v>
          </cell>
          <cell r="N812">
            <v>87.25</v>
          </cell>
          <cell r="P812">
            <v>0</v>
          </cell>
        </row>
        <row r="813">
          <cell r="C813">
            <v>10</v>
          </cell>
          <cell r="G813">
            <v>0</v>
          </cell>
          <cell r="H813">
            <v>0</v>
          </cell>
          <cell r="I813">
            <v>591.29999999999995</v>
          </cell>
          <cell r="J813">
            <v>0</v>
          </cell>
          <cell r="K813">
            <v>0.5</v>
          </cell>
          <cell r="N813">
            <v>88.9</v>
          </cell>
          <cell r="P813">
            <v>0</v>
          </cell>
        </row>
        <row r="814">
          <cell r="C814">
            <v>10</v>
          </cell>
          <cell r="G814">
            <v>0</v>
          </cell>
          <cell r="H814">
            <v>0</v>
          </cell>
          <cell r="I814">
            <v>589.6</v>
          </cell>
          <cell r="J814">
            <v>0</v>
          </cell>
          <cell r="K814">
            <v>0.35000000000000003</v>
          </cell>
          <cell r="N814">
            <v>86.55</v>
          </cell>
          <cell r="P814">
            <v>0</v>
          </cell>
        </row>
        <row r="815">
          <cell r="C815">
            <v>10</v>
          </cell>
          <cell r="G815">
            <v>0</v>
          </cell>
          <cell r="H815">
            <v>0</v>
          </cell>
          <cell r="I815">
            <v>318.45000000000005</v>
          </cell>
          <cell r="J815">
            <v>0</v>
          </cell>
          <cell r="K815">
            <v>0.65</v>
          </cell>
          <cell r="N815">
            <v>82.2</v>
          </cell>
          <cell r="P815">
            <v>0</v>
          </cell>
        </row>
        <row r="816">
          <cell r="C816">
            <v>10</v>
          </cell>
          <cell r="G816">
            <v>0</v>
          </cell>
          <cell r="H816">
            <v>0</v>
          </cell>
          <cell r="I816">
            <v>38.6</v>
          </cell>
          <cell r="J816">
            <v>0</v>
          </cell>
          <cell r="K816">
            <v>2.9499999999999997</v>
          </cell>
          <cell r="N816">
            <v>50.55</v>
          </cell>
          <cell r="P816">
            <v>0</v>
          </cell>
        </row>
        <row r="817">
          <cell r="C817">
            <v>10</v>
          </cell>
          <cell r="G817">
            <v>0</v>
          </cell>
          <cell r="H817">
            <v>0</v>
          </cell>
          <cell r="I817">
            <v>5</v>
          </cell>
          <cell r="J817">
            <v>0</v>
          </cell>
          <cell r="K817">
            <v>8.65</v>
          </cell>
          <cell r="N817">
            <v>13.85</v>
          </cell>
          <cell r="P817">
            <v>0</v>
          </cell>
        </row>
        <row r="818">
          <cell r="C818">
            <v>10</v>
          </cell>
          <cell r="G818">
            <v>0</v>
          </cell>
          <cell r="H818">
            <v>0</v>
          </cell>
          <cell r="I818">
            <v>25.099999999999998</v>
          </cell>
          <cell r="J818">
            <v>0</v>
          </cell>
          <cell r="K818">
            <v>9.6999999999999993</v>
          </cell>
          <cell r="N818">
            <v>24.2</v>
          </cell>
          <cell r="P818">
            <v>0</v>
          </cell>
        </row>
        <row r="819">
          <cell r="C819">
            <v>10</v>
          </cell>
          <cell r="G819">
            <v>0</v>
          </cell>
          <cell r="H819">
            <v>0</v>
          </cell>
          <cell r="I819">
            <v>96.9</v>
          </cell>
          <cell r="J819">
            <v>0</v>
          </cell>
          <cell r="K819">
            <v>6.35</v>
          </cell>
          <cell r="N819">
            <v>55.8</v>
          </cell>
          <cell r="P819">
            <v>0</v>
          </cell>
        </row>
        <row r="820">
          <cell r="C820">
            <v>10</v>
          </cell>
          <cell r="G820">
            <v>0</v>
          </cell>
          <cell r="H820">
            <v>0</v>
          </cell>
          <cell r="I820">
            <v>140.19999999999999</v>
          </cell>
          <cell r="J820">
            <v>0</v>
          </cell>
          <cell r="K820">
            <v>5.75</v>
          </cell>
          <cell r="N820">
            <v>71.25</v>
          </cell>
          <cell r="P820">
            <v>0</v>
          </cell>
        </row>
        <row r="821">
          <cell r="C821">
            <v>10</v>
          </cell>
          <cell r="G821">
            <v>0</v>
          </cell>
          <cell r="H821">
            <v>0</v>
          </cell>
          <cell r="I821">
            <v>135.04999999999998</v>
          </cell>
          <cell r="J821">
            <v>0</v>
          </cell>
          <cell r="K821">
            <v>6.25</v>
          </cell>
          <cell r="N821">
            <v>66</v>
          </cell>
          <cell r="P821">
            <v>0</v>
          </cell>
        </row>
        <row r="822">
          <cell r="C822">
            <v>10</v>
          </cell>
          <cell r="G822">
            <v>0</v>
          </cell>
          <cell r="H822">
            <v>0</v>
          </cell>
          <cell r="I822">
            <v>116.44999999999999</v>
          </cell>
          <cell r="J822">
            <v>0</v>
          </cell>
          <cell r="K822">
            <v>6.75</v>
          </cell>
          <cell r="N822">
            <v>56.95</v>
          </cell>
          <cell r="P822">
            <v>0</v>
          </cell>
        </row>
        <row r="823">
          <cell r="C823">
            <v>10</v>
          </cell>
          <cell r="G823">
            <v>0</v>
          </cell>
          <cell r="H823">
            <v>0</v>
          </cell>
          <cell r="I823">
            <v>97.199999999999989</v>
          </cell>
          <cell r="J823">
            <v>0</v>
          </cell>
          <cell r="K823">
            <v>6.75</v>
          </cell>
          <cell r="N823">
            <v>49.85</v>
          </cell>
          <cell r="P823">
            <v>0</v>
          </cell>
        </row>
        <row r="824">
          <cell r="C824">
            <v>10</v>
          </cell>
          <cell r="G824">
            <v>0</v>
          </cell>
          <cell r="H824">
            <v>0</v>
          </cell>
          <cell r="I824">
            <v>96.649999999999991</v>
          </cell>
          <cell r="J824">
            <v>0</v>
          </cell>
          <cell r="K824">
            <v>5.45</v>
          </cell>
          <cell r="N824">
            <v>50.7</v>
          </cell>
          <cell r="P824">
            <v>0</v>
          </cell>
        </row>
        <row r="825">
          <cell r="C825">
            <v>10</v>
          </cell>
          <cell r="G825">
            <v>0</v>
          </cell>
          <cell r="H825">
            <v>0</v>
          </cell>
          <cell r="I825">
            <v>102.89999999999999</v>
          </cell>
          <cell r="J825">
            <v>0</v>
          </cell>
          <cell r="K825">
            <v>3.3499999999999996</v>
          </cell>
          <cell r="N825">
            <v>67.900000000000006</v>
          </cell>
          <cell r="P825">
            <v>0</v>
          </cell>
        </row>
        <row r="826">
          <cell r="C826">
            <v>10</v>
          </cell>
          <cell r="G826">
            <v>0</v>
          </cell>
          <cell r="H826">
            <v>0</v>
          </cell>
          <cell r="I826">
            <v>75.05</v>
          </cell>
          <cell r="J826">
            <v>0</v>
          </cell>
          <cell r="K826">
            <v>3.65</v>
          </cell>
          <cell r="N826">
            <v>59.3</v>
          </cell>
          <cell r="P826">
            <v>0</v>
          </cell>
        </row>
        <row r="827">
          <cell r="C827">
            <v>10</v>
          </cell>
          <cell r="G827">
            <v>0</v>
          </cell>
          <cell r="H827">
            <v>0</v>
          </cell>
          <cell r="I827">
            <v>32.400000000000006</v>
          </cell>
          <cell r="J827">
            <v>0</v>
          </cell>
          <cell r="K827">
            <v>7.35</v>
          </cell>
          <cell r="N827">
            <v>28.6</v>
          </cell>
          <cell r="P827">
            <v>0</v>
          </cell>
        </row>
        <row r="828">
          <cell r="C828">
            <v>10</v>
          </cell>
          <cell r="G828">
            <v>0</v>
          </cell>
          <cell r="H828">
            <v>0</v>
          </cell>
          <cell r="I828">
            <v>66.900000000000006</v>
          </cell>
          <cell r="J828">
            <v>0</v>
          </cell>
          <cell r="K828">
            <v>8.6999999999999993</v>
          </cell>
          <cell r="N828">
            <v>29.5</v>
          </cell>
          <cell r="P828">
            <v>0</v>
          </cell>
        </row>
        <row r="829">
          <cell r="C829">
            <v>10</v>
          </cell>
          <cell r="G829">
            <v>0</v>
          </cell>
          <cell r="H829">
            <v>0</v>
          </cell>
          <cell r="I829">
            <v>163.29999999999998</v>
          </cell>
          <cell r="J829">
            <v>0</v>
          </cell>
          <cell r="K829">
            <v>6.1</v>
          </cell>
          <cell r="N829">
            <v>51.1</v>
          </cell>
          <cell r="P829">
            <v>0</v>
          </cell>
        </row>
        <row r="830">
          <cell r="C830">
            <v>10</v>
          </cell>
          <cell r="G830">
            <v>0</v>
          </cell>
          <cell r="H830">
            <v>0</v>
          </cell>
          <cell r="I830">
            <v>237.3</v>
          </cell>
          <cell r="J830">
            <v>0</v>
          </cell>
          <cell r="K830">
            <v>3.5999999999999996</v>
          </cell>
          <cell r="N830">
            <v>68.75</v>
          </cell>
          <cell r="P830">
            <v>0</v>
          </cell>
        </row>
        <row r="831">
          <cell r="C831">
            <v>10</v>
          </cell>
          <cell r="G831">
            <v>0</v>
          </cell>
          <cell r="H831">
            <v>0</v>
          </cell>
          <cell r="I831">
            <v>245.79999999999998</v>
          </cell>
          <cell r="J831">
            <v>0</v>
          </cell>
          <cell r="K831">
            <v>1.6</v>
          </cell>
          <cell r="N831">
            <v>79.25</v>
          </cell>
          <cell r="P831">
            <v>0</v>
          </cell>
        </row>
        <row r="832">
          <cell r="C832">
            <v>10</v>
          </cell>
          <cell r="G832">
            <v>0</v>
          </cell>
          <cell r="H832">
            <v>0</v>
          </cell>
          <cell r="I832">
            <v>182.3</v>
          </cell>
          <cell r="J832">
            <v>0</v>
          </cell>
          <cell r="K832">
            <v>0.60000000000000009</v>
          </cell>
          <cell r="N832">
            <v>85.05</v>
          </cell>
          <cell r="P832">
            <v>0</v>
          </cell>
        </row>
        <row r="833">
          <cell r="C833">
            <v>10</v>
          </cell>
          <cell r="G833">
            <v>0</v>
          </cell>
          <cell r="H833">
            <v>0</v>
          </cell>
          <cell r="I833">
            <v>109.95000000000002</v>
          </cell>
          <cell r="J833">
            <v>0</v>
          </cell>
          <cell r="K833">
            <v>0.35000000000000003</v>
          </cell>
          <cell r="N833">
            <v>92.55</v>
          </cell>
          <cell r="P833">
            <v>0</v>
          </cell>
        </row>
        <row r="834">
          <cell r="C834">
            <v>10</v>
          </cell>
          <cell r="G834">
            <v>0</v>
          </cell>
          <cell r="H834">
            <v>0</v>
          </cell>
          <cell r="I834">
            <v>110.85000000000001</v>
          </cell>
          <cell r="J834">
            <v>0</v>
          </cell>
          <cell r="K834">
            <v>0.1</v>
          </cell>
          <cell r="N834">
            <v>105.05</v>
          </cell>
          <cell r="P834">
            <v>0</v>
          </cell>
        </row>
        <row r="835">
          <cell r="C835">
            <v>10</v>
          </cell>
          <cell r="G835">
            <v>0</v>
          </cell>
          <cell r="H835">
            <v>0</v>
          </cell>
          <cell r="I835">
            <v>138.64999999999998</v>
          </cell>
          <cell r="J835">
            <v>0</v>
          </cell>
          <cell r="K835">
            <v>0</v>
          </cell>
          <cell r="N835">
            <v>111.15</v>
          </cell>
          <cell r="P835">
            <v>0</v>
          </cell>
        </row>
        <row r="836">
          <cell r="C836">
            <v>10</v>
          </cell>
          <cell r="G836">
            <v>0</v>
          </cell>
          <cell r="H836">
            <v>0</v>
          </cell>
          <cell r="I836">
            <v>124.25</v>
          </cell>
          <cell r="J836">
            <v>0</v>
          </cell>
          <cell r="K836">
            <v>1.35</v>
          </cell>
          <cell r="N836">
            <v>104.25</v>
          </cell>
          <cell r="P836">
            <v>0</v>
          </cell>
        </row>
        <row r="837">
          <cell r="C837">
            <v>10</v>
          </cell>
          <cell r="G837">
            <v>0</v>
          </cell>
          <cell r="H837">
            <v>0</v>
          </cell>
          <cell r="I837">
            <v>91.25</v>
          </cell>
          <cell r="J837">
            <v>0</v>
          </cell>
          <cell r="K837">
            <v>4.25</v>
          </cell>
          <cell r="N837">
            <v>94.95</v>
          </cell>
          <cell r="P837">
            <v>0</v>
          </cell>
        </row>
        <row r="838">
          <cell r="C838">
            <v>10</v>
          </cell>
          <cell r="G838">
            <v>0</v>
          </cell>
          <cell r="H838">
            <v>0</v>
          </cell>
          <cell r="I838">
            <v>64.7</v>
          </cell>
          <cell r="J838">
            <v>0</v>
          </cell>
          <cell r="K838">
            <v>26</v>
          </cell>
          <cell r="N838">
            <v>80.400000000000006</v>
          </cell>
          <cell r="P838">
            <v>0</v>
          </cell>
        </row>
        <row r="839">
          <cell r="C839">
            <v>10</v>
          </cell>
          <cell r="G839">
            <v>0</v>
          </cell>
          <cell r="H839">
            <v>0</v>
          </cell>
          <cell r="I839">
            <v>49.5</v>
          </cell>
          <cell r="J839">
            <v>0</v>
          </cell>
          <cell r="K839">
            <v>81.150000000000006</v>
          </cell>
          <cell r="N839">
            <v>65.900000000000006</v>
          </cell>
          <cell r="P839">
            <v>0</v>
          </cell>
        </row>
        <row r="840">
          <cell r="C840">
            <v>10</v>
          </cell>
          <cell r="G840">
            <v>0</v>
          </cell>
          <cell r="H840">
            <v>0</v>
          </cell>
          <cell r="I840">
            <v>45.650000000000006</v>
          </cell>
          <cell r="J840">
            <v>0</v>
          </cell>
          <cell r="K840">
            <v>123.25</v>
          </cell>
          <cell r="N840">
            <v>64.3</v>
          </cell>
          <cell r="P840">
            <v>0</v>
          </cell>
        </row>
        <row r="841">
          <cell r="C841">
            <v>10</v>
          </cell>
          <cell r="G841">
            <v>0</v>
          </cell>
          <cell r="H841">
            <v>0</v>
          </cell>
          <cell r="I841">
            <v>35.75</v>
          </cell>
          <cell r="J841">
            <v>0</v>
          </cell>
          <cell r="K841">
            <v>86.55</v>
          </cell>
          <cell r="N841">
            <v>79.599999999999994</v>
          </cell>
          <cell r="P841">
            <v>0</v>
          </cell>
        </row>
        <row r="842">
          <cell r="C842">
            <v>10</v>
          </cell>
          <cell r="G842">
            <v>0</v>
          </cell>
          <cell r="H842">
            <v>0</v>
          </cell>
          <cell r="I842">
            <v>54.95</v>
          </cell>
          <cell r="J842">
            <v>0</v>
          </cell>
          <cell r="K842">
            <v>29.45</v>
          </cell>
          <cell r="N842">
            <v>71.599999999999994</v>
          </cell>
          <cell r="P842">
            <v>0</v>
          </cell>
        </row>
        <row r="843">
          <cell r="C843">
            <v>10</v>
          </cell>
          <cell r="G843">
            <v>0</v>
          </cell>
          <cell r="H843">
            <v>0</v>
          </cell>
          <cell r="I843">
            <v>64.55</v>
          </cell>
          <cell r="J843">
            <v>0</v>
          </cell>
          <cell r="K843">
            <v>16</v>
          </cell>
          <cell r="N843">
            <v>50.4</v>
          </cell>
          <cell r="P843">
            <v>0</v>
          </cell>
        </row>
        <row r="844">
          <cell r="C844">
            <v>10</v>
          </cell>
          <cell r="G844">
            <v>0</v>
          </cell>
          <cell r="H844">
            <v>0</v>
          </cell>
          <cell r="I844">
            <v>29.65</v>
          </cell>
          <cell r="J844">
            <v>0</v>
          </cell>
          <cell r="K844">
            <v>11.05</v>
          </cell>
          <cell r="N844">
            <v>52.5</v>
          </cell>
          <cell r="P844">
            <v>0</v>
          </cell>
        </row>
        <row r="845">
          <cell r="C845">
            <v>10</v>
          </cell>
          <cell r="G845">
            <v>0</v>
          </cell>
          <cell r="H845">
            <v>0</v>
          </cell>
          <cell r="I845">
            <v>11.8</v>
          </cell>
          <cell r="J845">
            <v>0</v>
          </cell>
          <cell r="K845">
            <v>8.0499999999999989</v>
          </cell>
          <cell r="N845">
            <v>53.9</v>
          </cell>
          <cell r="P845">
            <v>0</v>
          </cell>
        </row>
        <row r="846">
          <cell r="C846">
            <v>10</v>
          </cell>
          <cell r="G846">
            <v>0</v>
          </cell>
          <cell r="H846">
            <v>0</v>
          </cell>
          <cell r="I846">
            <v>12.4</v>
          </cell>
          <cell r="J846">
            <v>0</v>
          </cell>
          <cell r="K846">
            <v>9.4500000000000011</v>
          </cell>
          <cell r="N846">
            <v>56</v>
          </cell>
          <cell r="P846">
            <v>0</v>
          </cell>
        </row>
        <row r="847">
          <cell r="C847">
            <v>10</v>
          </cell>
          <cell r="G847">
            <v>0</v>
          </cell>
          <cell r="H847">
            <v>0</v>
          </cell>
          <cell r="I847">
            <v>12.6</v>
          </cell>
          <cell r="J847">
            <v>0</v>
          </cell>
          <cell r="K847">
            <v>14</v>
          </cell>
          <cell r="N847">
            <v>39.799999999999997</v>
          </cell>
          <cell r="P847">
            <v>0</v>
          </cell>
        </row>
        <row r="848">
          <cell r="C848">
            <v>10</v>
          </cell>
          <cell r="G848">
            <v>0</v>
          </cell>
          <cell r="H848">
            <v>0</v>
          </cell>
          <cell r="I848">
            <v>7.35</v>
          </cell>
          <cell r="J848">
            <v>0</v>
          </cell>
          <cell r="K848">
            <v>29.699999999999996</v>
          </cell>
          <cell r="N848">
            <v>14.5</v>
          </cell>
          <cell r="P848">
            <v>0</v>
          </cell>
        </row>
        <row r="849">
          <cell r="C849">
            <v>10</v>
          </cell>
          <cell r="G849">
            <v>0</v>
          </cell>
          <cell r="H849">
            <v>0</v>
          </cell>
          <cell r="I849">
            <v>2.9499999999999997</v>
          </cell>
          <cell r="J849">
            <v>0</v>
          </cell>
          <cell r="K849">
            <v>45.5</v>
          </cell>
          <cell r="N849">
            <v>9.35</v>
          </cell>
          <cell r="P849">
            <v>0</v>
          </cell>
        </row>
        <row r="850">
          <cell r="C850">
            <v>10</v>
          </cell>
          <cell r="G850">
            <v>0</v>
          </cell>
          <cell r="H850">
            <v>0</v>
          </cell>
          <cell r="I850">
            <v>2.4</v>
          </cell>
          <cell r="J850">
            <v>0</v>
          </cell>
          <cell r="K850">
            <v>49.95</v>
          </cell>
          <cell r="N850">
            <v>10</v>
          </cell>
          <cell r="P850">
            <v>0</v>
          </cell>
        </row>
        <row r="851">
          <cell r="C851">
            <v>10</v>
          </cell>
          <cell r="G851">
            <v>0</v>
          </cell>
          <cell r="H851">
            <v>0</v>
          </cell>
          <cell r="I851">
            <v>2.2999999999999998</v>
          </cell>
          <cell r="J851">
            <v>0</v>
          </cell>
          <cell r="K851">
            <v>53.7</v>
          </cell>
          <cell r="N851">
            <v>7.1</v>
          </cell>
          <cell r="P851">
            <v>0</v>
          </cell>
        </row>
        <row r="852">
          <cell r="C852">
            <v>10</v>
          </cell>
          <cell r="G852">
            <v>0</v>
          </cell>
          <cell r="H852">
            <v>0</v>
          </cell>
          <cell r="I852">
            <v>9.35</v>
          </cell>
          <cell r="J852">
            <v>0</v>
          </cell>
          <cell r="K852">
            <v>51.050000000000004</v>
          </cell>
          <cell r="N852">
            <v>12.85</v>
          </cell>
          <cell r="P852">
            <v>0</v>
          </cell>
        </row>
        <row r="853">
          <cell r="C853">
            <v>10</v>
          </cell>
          <cell r="G853">
            <v>0</v>
          </cell>
          <cell r="H853">
            <v>0</v>
          </cell>
          <cell r="I853">
            <v>25.4</v>
          </cell>
          <cell r="J853">
            <v>0</v>
          </cell>
          <cell r="K853">
            <v>36.550000000000004</v>
          </cell>
          <cell r="N853">
            <v>26.1</v>
          </cell>
          <cell r="P853">
            <v>0</v>
          </cell>
        </row>
        <row r="854">
          <cell r="C854">
            <v>10</v>
          </cell>
          <cell r="G854">
            <v>0</v>
          </cell>
          <cell r="H854">
            <v>0</v>
          </cell>
          <cell r="I854">
            <v>29.050000000000004</v>
          </cell>
          <cell r="J854">
            <v>0</v>
          </cell>
          <cell r="K854">
            <v>22.199999999999996</v>
          </cell>
          <cell r="N854">
            <v>29.85</v>
          </cell>
          <cell r="P854">
            <v>0</v>
          </cell>
        </row>
        <row r="855">
          <cell r="C855">
            <v>10</v>
          </cell>
          <cell r="G855">
            <v>0</v>
          </cell>
          <cell r="H855">
            <v>0</v>
          </cell>
          <cell r="I855">
            <v>46.900000000000006</v>
          </cell>
          <cell r="J855">
            <v>0</v>
          </cell>
          <cell r="K855">
            <v>11.299999999999999</v>
          </cell>
          <cell r="N855">
            <v>45</v>
          </cell>
          <cell r="P855">
            <v>0</v>
          </cell>
        </row>
        <row r="856">
          <cell r="C856">
            <v>10</v>
          </cell>
          <cell r="G856">
            <v>0</v>
          </cell>
          <cell r="H856">
            <v>0</v>
          </cell>
          <cell r="I856">
            <v>77.349999999999994</v>
          </cell>
          <cell r="J856">
            <v>0</v>
          </cell>
          <cell r="K856">
            <v>6.5500000000000007</v>
          </cell>
          <cell r="N856">
            <v>66.95</v>
          </cell>
          <cell r="P856">
            <v>0</v>
          </cell>
        </row>
        <row r="857">
          <cell r="C857">
            <v>10</v>
          </cell>
          <cell r="G857">
            <v>0</v>
          </cell>
          <cell r="H857">
            <v>0</v>
          </cell>
          <cell r="I857">
            <v>70.95</v>
          </cell>
          <cell r="J857">
            <v>0</v>
          </cell>
          <cell r="K857">
            <v>8.1499999999999986</v>
          </cell>
          <cell r="N857">
            <v>62.4</v>
          </cell>
          <cell r="P857">
            <v>0</v>
          </cell>
        </row>
        <row r="858">
          <cell r="C858">
            <v>10</v>
          </cell>
          <cell r="G858">
            <v>0</v>
          </cell>
          <cell r="H858">
            <v>0</v>
          </cell>
          <cell r="I858">
            <v>46.65</v>
          </cell>
          <cell r="J858">
            <v>0</v>
          </cell>
          <cell r="K858">
            <v>11.75</v>
          </cell>
          <cell r="N858">
            <v>43.1</v>
          </cell>
          <cell r="P858">
            <v>0</v>
          </cell>
        </row>
        <row r="859">
          <cell r="C859">
            <v>10</v>
          </cell>
          <cell r="G859">
            <v>0</v>
          </cell>
          <cell r="H859">
            <v>0</v>
          </cell>
          <cell r="I859">
            <v>18.350000000000001</v>
          </cell>
          <cell r="J859">
            <v>0</v>
          </cell>
          <cell r="K859">
            <v>15.85</v>
          </cell>
          <cell r="N859">
            <v>8.5299999999999994</v>
          </cell>
          <cell r="P859">
            <v>0</v>
          </cell>
        </row>
        <row r="860">
          <cell r="C860">
            <v>10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16.299999999999997</v>
          </cell>
          <cell r="N860">
            <v>0.4</v>
          </cell>
          <cell r="P860">
            <v>0</v>
          </cell>
        </row>
        <row r="861">
          <cell r="C861">
            <v>10</v>
          </cell>
          <cell r="G861">
            <v>0</v>
          </cell>
          <cell r="H861">
            <v>0</v>
          </cell>
          <cell r="I861">
            <v>7.05</v>
          </cell>
          <cell r="J861">
            <v>0</v>
          </cell>
          <cell r="K861">
            <v>15.2</v>
          </cell>
          <cell r="N861">
            <v>15.85</v>
          </cell>
          <cell r="P861">
            <v>0</v>
          </cell>
        </row>
        <row r="862">
          <cell r="C862">
            <v>10</v>
          </cell>
          <cell r="G862">
            <v>0</v>
          </cell>
          <cell r="H862">
            <v>0</v>
          </cell>
          <cell r="I862">
            <v>40.649999999999991</v>
          </cell>
          <cell r="J862">
            <v>0</v>
          </cell>
          <cell r="K862">
            <v>16.25</v>
          </cell>
          <cell r="N862">
            <v>31.65</v>
          </cell>
          <cell r="P862">
            <v>0</v>
          </cell>
        </row>
        <row r="863">
          <cell r="C863">
            <v>10</v>
          </cell>
          <cell r="G863">
            <v>0</v>
          </cell>
          <cell r="H863">
            <v>0</v>
          </cell>
          <cell r="I863">
            <v>66.199999999999989</v>
          </cell>
          <cell r="J863">
            <v>0</v>
          </cell>
          <cell r="K863">
            <v>15.1</v>
          </cell>
          <cell r="N863">
            <v>34.200000000000003</v>
          </cell>
          <cell r="P863">
            <v>0</v>
          </cell>
        </row>
        <row r="864">
          <cell r="C864">
            <v>10</v>
          </cell>
          <cell r="G864">
            <v>0</v>
          </cell>
          <cell r="H864">
            <v>0</v>
          </cell>
          <cell r="I864">
            <v>75.95</v>
          </cell>
          <cell r="J864">
            <v>0</v>
          </cell>
          <cell r="K864">
            <v>12.3</v>
          </cell>
          <cell r="N864">
            <v>37.35</v>
          </cell>
          <cell r="P864">
            <v>0</v>
          </cell>
        </row>
        <row r="865">
          <cell r="C865">
            <v>10</v>
          </cell>
          <cell r="G865">
            <v>0</v>
          </cell>
          <cell r="H865">
            <v>0</v>
          </cell>
          <cell r="I865">
            <v>77.25</v>
          </cell>
          <cell r="J865">
            <v>0</v>
          </cell>
          <cell r="K865">
            <v>7.8500000000000005</v>
          </cell>
          <cell r="N865">
            <v>52.45</v>
          </cell>
          <cell r="P865">
            <v>0</v>
          </cell>
        </row>
        <row r="866">
          <cell r="C866">
            <v>10</v>
          </cell>
          <cell r="G866">
            <v>0</v>
          </cell>
          <cell r="H866">
            <v>0</v>
          </cell>
          <cell r="I866">
            <v>46.850000000000009</v>
          </cell>
          <cell r="J866">
            <v>0</v>
          </cell>
          <cell r="K866">
            <v>5.4</v>
          </cell>
          <cell r="N866">
            <v>70.099999999999994</v>
          </cell>
          <cell r="P866">
            <v>0</v>
          </cell>
        </row>
        <row r="867">
          <cell r="C867">
            <v>10</v>
          </cell>
          <cell r="G867">
            <v>0</v>
          </cell>
          <cell r="H867">
            <v>0</v>
          </cell>
          <cell r="I867">
            <v>17.100000000000001</v>
          </cell>
          <cell r="J867">
            <v>0</v>
          </cell>
          <cell r="K867">
            <v>7</v>
          </cell>
          <cell r="N867">
            <v>55.15</v>
          </cell>
          <cell r="P867">
            <v>0</v>
          </cell>
        </row>
        <row r="868">
          <cell r="C868">
            <v>10</v>
          </cell>
          <cell r="G868">
            <v>0</v>
          </cell>
          <cell r="H868">
            <v>0</v>
          </cell>
          <cell r="I868">
            <v>9.9</v>
          </cell>
          <cell r="J868">
            <v>0</v>
          </cell>
          <cell r="K868">
            <v>8.4</v>
          </cell>
          <cell r="N868">
            <v>28.8</v>
          </cell>
          <cell r="P868">
            <v>0</v>
          </cell>
        </row>
        <row r="869">
          <cell r="C869">
            <v>10</v>
          </cell>
          <cell r="G869">
            <v>0</v>
          </cell>
          <cell r="H869">
            <v>0</v>
          </cell>
          <cell r="I869">
            <v>17.149999999999999</v>
          </cell>
          <cell r="J869">
            <v>0</v>
          </cell>
          <cell r="K869">
            <v>10.8</v>
          </cell>
          <cell r="N869">
            <v>27.55</v>
          </cell>
          <cell r="P869">
            <v>0</v>
          </cell>
        </row>
        <row r="870">
          <cell r="C870">
            <v>10</v>
          </cell>
          <cell r="G870">
            <v>0</v>
          </cell>
          <cell r="H870">
            <v>0</v>
          </cell>
          <cell r="I870">
            <v>26.099999999999998</v>
          </cell>
          <cell r="J870">
            <v>0</v>
          </cell>
          <cell r="K870">
            <v>13.599999999999998</v>
          </cell>
          <cell r="N870">
            <v>29.75</v>
          </cell>
          <cell r="P870">
            <v>0</v>
          </cell>
        </row>
        <row r="871">
          <cell r="C871">
            <v>10</v>
          </cell>
          <cell r="G871">
            <v>0</v>
          </cell>
          <cell r="H871">
            <v>0</v>
          </cell>
          <cell r="I871">
            <v>34.299999999999997</v>
          </cell>
          <cell r="J871">
            <v>0</v>
          </cell>
          <cell r="K871">
            <v>9.65</v>
          </cell>
          <cell r="N871">
            <v>32.950000000000003</v>
          </cell>
          <cell r="P871">
            <v>0</v>
          </cell>
        </row>
        <row r="872">
          <cell r="C872">
            <v>10</v>
          </cell>
          <cell r="G872">
            <v>0</v>
          </cell>
          <cell r="H872">
            <v>0</v>
          </cell>
          <cell r="I872">
            <v>41.6</v>
          </cell>
          <cell r="J872">
            <v>0</v>
          </cell>
          <cell r="K872">
            <v>4.4000000000000004</v>
          </cell>
          <cell r="N872">
            <v>42.4</v>
          </cell>
          <cell r="P872">
            <v>0</v>
          </cell>
        </row>
        <row r="873">
          <cell r="C873">
            <v>10</v>
          </cell>
          <cell r="G873">
            <v>0</v>
          </cell>
          <cell r="H873">
            <v>0</v>
          </cell>
          <cell r="I873">
            <v>44.95</v>
          </cell>
          <cell r="J873">
            <v>0</v>
          </cell>
          <cell r="K873">
            <v>3.15</v>
          </cell>
          <cell r="N873">
            <v>43.7</v>
          </cell>
          <cell r="P873">
            <v>0</v>
          </cell>
        </row>
        <row r="874">
          <cell r="C874">
            <v>10</v>
          </cell>
          <cell r="G874">
            <v>0</v>
          </cell>
          <cell r="H874">
            <v>0</v>
          </cell>
          <cell r="I874">
            <v>50.949999999999996</v>
          </cell>
          <cell r="J874">
            <v>0</v>
          </cell>
          <cell r="K874">
            <v>3.3000000000000003</v>
          </cell>
          <cell r="N874">
            <v>43.15</v>
          </cell>
          <cell r="P874">
            <v>0</v>
          </cell>
        </row>
        <row r="875">
          <cell r="C875">
            <v>10</v>
          </cell>
          <cell r="G875">
            <v>0</v>
          </cell>
          <cell r="H875">
            <v>0</v>
          </cell>
          <cell r="I875">
            <v>64.150000000000006</v>
          </cell>
          <cell r="J875">
            <v>0</v>
          </cell>
          <cell r="K875">
            <v>6.7999999999999989</v>
          </cell>
          <cell r="N875">
            <v>39.35</v>
          </cell>
          <cell r="P875">
            <v>0</v>
          </cell>
        </row>
        <row r="876">
          <cell r="C876">
            <v>10</v>
          </cell>
          <cell r="G876">
            <v>0</v>
          </cell>
          <cell r="H876">
            <v>0</v>
          </cell>
          <cell r="I876">
            <v>74.800000000000011</v>
          </cell>
          <cell r="J876">
            <v>0</v>
          </cell>
          <cell r="K876">
            <v>12.05</v>
          </cell>
          <cell r="N876">
            <v>35.9</v>
          </cell>
          <cell r="P876">
            <v>0</v>
          </cell>
        </row>
        <row r="877">
          <cell r="C877">
            <v>10</v>
          </cell>
          <cell r="G877">
            <v>0</v>
          </cell>
          <cell r="H877">
            <v>0</v>
          </cell>
          <cell r="I877">
            <v>59</v>
          </cell>
          <cell r="J877">
            <v>0</v>
          </cell>
          <cell r="K877">
            <v>14.950000000000001</v>
          </cell>
          <cell r="N877">
            <v>36.299999999999997</v>
          </cell>
          <cell r="P877">
            <v>0</v>
          </cell>
        </row>
        <row r="878">
          <cell r="C878">
            <v>10</v>
          </cell>
          <cell r="G878">
            <v>0</v>
          </cell>
          <cell r="H878">
            <v>0</v>
          </cell>
          <cell r="I878">
            <v>48.000000000000007</v>
          </cell>
          <cell r="J878">
            <v>0</v>
          </cell>
          <cell r="K878">
            <v>15.5</v>
          </cell>
          <cell r="N878">
            <v>36.4</v>
          </cell>
          <cell r="P878">
            <v>0</v>
          </cell>
        </row>
        <row r="879">
          <cell r="C879">
            <v>10</v>
          </cell>
          <cell r="G879">
            <v>0</v>
          </cell>
          <cell r="H879">
            <v>0</v>
          </cell>
          <cell r="I879">
            <v>50.8</v>
          </cell>
          <cell r="J879">
            <v>0</v>
          </cell>
          <cell r="K879">
            <v>17.149999999999999</v>
          </cell>
          <cell r="N879">
            <v>36.65</v>
          </cell>
          <cell r="P879">
            <v>0</v>
          </cell>
        </row>
        <row r="880">
          <cell r="C880">
            <v>10</v>
          </cell>
          <cell r="G880">
            <v>0</v>
          </cell>
          <cell r="H880">
            <v>0</v>
          </cell>
          <cell r="I880">
            <v>50.3</v>
          </cell>
          <cell r="J880">
            <v>0</v>
          </cell>
          <cell r="K880">
            <v>17.549999999999997</v>
          </cell>
          <cell r="N880">
            <v>38.15</v>
          </cell>
          <cell r="P880">
            <v>0</v>
          </cell>
        </row>
        <row r="881">
          <cell r="C881">
            <v>10</v>
          </cell>
          <cell r="G881">
            <v>0</v>
          </cell>
          <cell r="H881">
            <v>0</v>
          </cell>
          <cell r="I881">
            <v>44.1</v>
          </cell>
          <cell r="J881">
            <v>0</v>
          </cell>
          <cell r="K881">
            <v>11.8</v>
          </cell>
          <cell r="N881">
            <v>42.7</v>
          </cell>
          <cell r="P881">
            <v>0</v>
          </cell>
        </row>
        <row r="882">
          <cell r="C882">
            <v>10</v>
          </cell>
          <cell r="G882">
            <v>0</v>
          </cell>
          <cell r="H882">
            <v>0</v>
          </cell>
          <cell r="I882">
            <v>29.000000000000004</v>
          </cell>
          <cell r="J882">
            <v>0</v>
          </cell>
          <cell r="K882">
            <v>5.85</v>
          </cell>
          <cell r="N882">
            <v>44.25</v>
          </cell>
          <cell r="P882">
            <v>0</v>
          </cell>
        </row>
        <row r="883">
          <cell r="C883">
            <v>10</v>
          </cell>
          <cell r="G883">
            <v>0</v>
          </cell>
          <cell r="H883">
            <v>0</v>
          </cell>
          <cell r="I883">
            <v>15.450000000000001</v>
          </cell>
          <cell r="J883">
            <v>0</v>
          </cell>
          <cell r="K883">
            <v>6</v>
          </cell>
          <cell r="N883">
            <v>28.6</v>
          </cell>
          <cell r="P883">
            <v>0</v>
          </cell>
        </row>
        <row r="884">
          <cell r="C884">
            <v>10</v>
          </cell>
          <cell r="G884">
            <v>0</v>
          </cell>
          <cell r="H884">
            <v>0</v>
          </cell>
          <cell r="I884">
            <v>4.3500000000000005</v>
          </cell>
          <cell r="J884">
            <v>0</v>
          </cell>
          <cell r="K884">
            <v>15.85</v>
          </cell>
          <cell r="N884">
            <v>11.85</v>
          </cell>
          <cell r="P884">
            <v>0</v>
          </cell>
        </row>
        <row r="885">
          <cell r="C885">
            <v>10</v>
          </cell>
          <cell r="G885">
            <v>0</v>
          </cell>
          <cell r="H885">
            <v>0</v>
          </cell>
          <cell r="I885">
            <v>0.95</v>
          </cell>
          <cell r="J885">
            <v>0</v>
          </cell>
          <cell r="K885">
            <v>25.099999999999998</v>
          </cell>
          <cell r="N885">
            <v>2.5499999999999998</v>
          </cell>
          <cell r="P885">
            <v>0</v>
          </cell>
        </row>
        <row r="886">
          <cell r="C886">
            <v>10</v>
          </cell>
          <cell r="G886">
            <v>0</v>
          </cell>
          <cell r="H886">
            <v>0</v>
          </cell>
          <cell r="I886">
            <v>0.05</v>
          </cell>
          <cell r="J886">
            <v>0</v>
          </cell>
          <cell r="K886">
            <v>32.400000000000006</v>
          </cell>
          <cell r="N886">
            <v>3.58</v>
          </cell>
          <cell r="P886">
            <v>0</v>
          </cell>
        </row>
        <row r="887">
          <cell r="C887">
            <v>10</v>
          </cell>
          <cell r="G887">
            <v>0</v>
          </cell>
          <cell r="H887">
            <v>0</v>
          </cell>
          <cell r="I887">
            <v>0.05</v>
          </cell>
          <cell r="J887">
            <v>0</v>
          </cell>
          <cell r="K887">
            <v>31.550000000000004</v>
          </cell>
          <cell r="N887">
            <v>3.58</v>
          </cell>
          <cell r="P887">
            <v>0</v>
          </cell>
        </row>
        <row r="888">
          <cell r="C888">
            <v>10</v>
          </cell>
          <cell r="G888">
            <v>0</v>
          </cell>
          <cell r="H888">
            <v>0</v>
          </cell>
          <cell r="I888">
            <v>1.25</v>
          </cell>
          <cell r="J888">
            <v>0</v>
          </cell>
          <cell r="K888">
            <v>23.700000000000003</v>
          </cell>
          <cell r="N888">
            <v>8.3800000000000008</v>
          </cell>
          <cell r="P888">
            <v>0</v>
          </cell>
        </row>
        <row r="889">
          <cell r="C889">
            <v>10</v>
          </cell>
          <cell r="G889">
            <v>0</v>
          </cell>
          <cell r="H889">
            <v>0</v>
          </cell>
          <cell r="I889">
            <v>25.8</v>
          </cell>
          <cell r="J889">
            <v>0</v>
          </cell>
          <cell r="K889">
            <v>16.299999999999997</v>
          </cell>
          <cell r="N889">
            <v>53.8</v>
          </cell>
          <cell r="P889">
            <v>0</v>
          </cell>
        </row>
        <row r="890">
          <cell r="C890">
            <v>10</v>
          </cell>
          <cell r="G890">
            <v>0</v>
          </cell>
          <cell r="H890">
            <v>0</v>
          </cell>
          <cell r="I890">
            <v>70.149999999999991</v>
          </cell>
          <cell r="J890">
            <v>0</v>
          </cell>
          <cell r="K890">
            <v>8.1000000000000014</v>
          </cell>
          <cell r="N890">
            <v>79.3</v>
          </cell>
          <cell r="P890">
            <v>0</v>
          </cell>
        </row>
        <row r="891">
          <cell r="C891">
            <v>10</v>
          </cell>
          <cell r="G891">
            <v>0</v>
          </cell>
          <cell r="H891">
            <v>0</v>
          </cell>
          <cell r="I891">
            <v>102.69999999999999</v>
          </cell>
          <cell r="J891">
            <v>0</v>
          </cell>
          <cell r="K891">
            <v>6.45</v>
          </cell>
          <cell r="N891">
            <v>77.849999999999994</v>
          </cell>
          <cell r="P891">
            <v>0</v>
          </cell>
        </row>
        <row r="892">
          <cell r="C892">
            <v>10</v>
          </cell>
          <cell r="G892">
            <v>0</v>
          </cell>
          <cell r="H892">
            <v>0</v>
          </cell>
          <cell r="I892">
            <v>112.10000000000001</v>
          </cell>
          <cell r="J892">
            <v>0</v>
          </cell>
          <cell r="K892">
            <v>3.95</v>
          </cell>
          <cell r="N892">
            <v>76.900000000000006</v>
          </cell>
          <cell r="P892">
            <v>0</v>
          </cell>
        </row>
        <row r="893">
          <cell r="C893">
            <v>10</v>
          </cell>
          <cell r="G893">
            <v>0</v>
          </cell>
          <cell r="H893">
            <v>0</v>
          </cell>
          <cell r="I893">
            <v>70.7</v>
          </cell>
          <cell r="J893">
            <v>0</v>
          </cell>
          <cell r="K893">
            <v>2.6</v>
          </cell>
          <cell r="N893">
            <v>73.400000000000006</v>
          </cell>
          <cell r="P893">
            <v>0</v>
          </cell>
        </row>
        <row r="894">
          <cell r="C894">
            <v>10</v>
          </cell>
          <cell r="G894">
            <v>0</v>
          </cell>
          <cell r="H894">
            <v>0</v>
          </cell>
          <cell r="I894">
            <v>34.1</v>
          </cell>
          <cell r="J894">
            <v>0</v>
          </cell>
          <cell r="K894">
            <v>6.5500000000000007</v>
          </cell>
          <cell r="N894">
            <v>60.35</v>
          </cell>
          <cell r="P894">
            <v>0</v>
          </cell>
        </row>
        <row r="895">
          <cell r="C895">
            <v>10</v>
          </cell>
          <cell r="G895">
            <v>0</v>
          </cell>
          <cell r="H895">
            <v>0</v>
          </cell>
          <cell r="I895">
            <v>23.5</v>
          </cell>
          <cell r="J895">
            <v>0</v>
          </cell>
          <cell r="K895">
            <v>13.5</v>
          </cell>
          <cell r="N895">
            <v>38.75</v>
          </cell>
          <cell r="P895">
            <v>0</v>
          </cell>
        </row>
        <row r="896">
          <cell r="C896">
            <v>10</v>
          </cell>
          <cell r="G896">
            <v>0</v>
          </cell>
          <cell r="H896">
            <v>0</v>
          </cell>
          <cell r="I896">
            <v>9.1999999999999993</v>
          </cell>
          <cell r="J896">
            <v>0</v>
          </cell>
          <cell r="K896">
            <v>22.95</v>
          </cell>
          <cell r="N896">
            <v>17.2</v>
          </cell>
          <cell r="P896">
            <v>0</v>
          </cell>
        </row>
        <row r="897">
          <cell r="C897">
            <v>10</v>
          </cell>
          <cell r="G897">
            <v>0</v>
          </cell>
          <cell r="H897">
            <v>0</v>
          </cell>
          <cell r="I897">
            <v>8.6</v>
          </cell>
          <cell r="J897">
            <v>0</v>
          </cell>
          <cell r="K897">
            <v>24.5</v>
          </cell>
          <cell r="N897">
            <v>13.75</v>
          </cell>
          <cell r="P897">
            <v>0</v>
          </cell>
        </row>
        <row r="898">
          <cell r="C898">
            <v>10</v>
          </cell>
          <cell r="G898">
            <v>0</v>
          </cell>
          <cell r="H898">
            <v>0</v>
          </cell>
          <cell r="I898">
            <v>8.9499999999999993</v>
          </cell>
          <cell r="J898">
            <v>0</v>
          </cell>
          <cell r="K898">
            <v>21.25</v>
          </cell>
          <cell r="N898">
            <v>15.3</v>
          </cell>
          <cell r="P898">
            <v>0</v>
          </cell>
        </row>
        <row r="899">
          <cell r="C899">
            <v>10</v>
          </cell>
          <cell r="G899">
            <v>0</v>
          </cell>
          <cell r="H899">
            <v>0</v>
          </cell>
          <cell r="I899">
            <v>9.5500000000000007</v>
          </cell>
          <cell r="J899">
            <v>0</v>
          </cell>
          <cell r="K899">
            <v>25.300000000000004</v>
          </cell>
          <cell r="N899">
            <v>16.149999999999999</v>
          </cell>
          <cell r="P899">
            <v>0</v>
          </cell>
        </row>
        <row r="900">
          <cell r="C900">
            <v>10</v>
          </cell>
          <cell r="G900">
            <v>0</v>
          </cell>
          <cell r="H900">
            <v>0</v>
          </cell>
          <cell r="I900">
            <v>9.5500000000000007</v>
          </cell>
          <cell r="J900">
            <v>0</v>
          </cell>
          <cell r="K900">
            <v>32.700000000000003</v>
          </cell>
          <cell r="N900">
            <v>15.9</v>
          </cell>
          <cell r="P900">
            <v>0</v>
          </cell>
        </row>
        <row r="901">
          <cell r="C901">
            <v>10</v>
          </cell>
          <cell r="G901">
            <v>0</v>
          </cell>
          <cell r="H901">
            <v>0</v>
          </cell>
          <cell r="I901">
            <v>8.6</v>
          </cell>
          <cell r="J901">
            <v>0</v>
          </cell>
          <cell r="K901">
            <v>36.5</v>
          </cell>
          <cell r="N901">
            <v>16.399999999999999</v>
          </cell>
          <cell r="P901">
            <v>0</v>
          </cell>
        </row>
        <row r="902">
          <cell r="C902">
            <v>10</v>
          </cell>
          <cell r="G902">
            <v>0</v>
          </cell>
          <cell r="H902">
            <v>0</v>
          </cell>
          <cell r="I902">
            <v>9.0500000000000007</v>
          </cell>
          <cell r="J902">
            <v>0</v>
          </cell>
          <cell r="K902">
            <v>37.65</v>
          </cell>
          <cell r="N902">
            <v>15.15</v>
          </cell>
          <cell r="P902">
            <v>0</v>
          </cell>
        </row>
        <row r="903">
          <cell r="C903">
            <v>10</v>
          </cell>
          <cell r="G903">
            <v>0</v>
          </cell>
          <cell r="H903">
            <v>0</v>
          </cell>
          <cell r="I903">
            <v>7.45</v>
          </cell>
          <cell r="J903">
            <v>0</v>
          </cell>
          <cell r="K903">
            <v>44.3</v>
          </cell>
          <cell r="N903">
            <v>13.6</v>
          </cell>
          <cell r="P903">
            <v>0</v>
          </cell>
        </row>
        <row r="904">
          <cell r="C904">
            <v>10</v>
          </cell>
          <cell r="G904">
            <v>0</v>
          </cell>
          <cell r="H904">
            <v>0</v>
          </cell>
          <cell r="I904">
            <v>5.7000000000000011</v>
          </cell>
          <cell r="J904">
            <v>0</v>
          </cell>
          <cell r="K904">
            <v>42.65</v>
          </cell>
          <cell r="N904">
            <v>13.5</v>
          </cell>
          <cell r="P904">
            <v>0</v>
          </cell>
        </row>
        <row r="905">
          <cell r="C905">
            <v>10</v>
          </cell>
          <cell r="G905">
            <v>0</v>
          </cell>
          <cell r="H905">
            <v>0</v>
          </cell>
          <cell r="I905">
            <v>8.65</v>
          </cell>
          <cell r="J905">
            <v>0</v>
          </cell>
          <cell r="K905">
            <v>39.299999999999997</v>
          </cell>
          <cell r="N905">
            <v>15.75</v>
          </cell>
          <cell r="P905">
            <v>0</v>
          </cell>
        </row>
        <row r="906">
          <cell r="C906">
            <v>10</v>
          </cell>
          <cell r="G906">
            <v>0</v>
          </cell>
          <cell r="H906">
            <v>0</v>
          </cell>
          <cell r="I906">
            <v>13.200000000000001</v>
          </cell>
          <cell r="J906">
            <v>0</v>
          </cell>
          <cell r="K906">
            <v>30.85</v>
          </cell>
          <cell r="N906">
            <v>24.35</v>
          </cell>
          <cell r="P906">
            <v>0</v>
          </cell>
        </row>
        <row r="907">
          <cell r="C907">
            <v>10</v>
          </cell>
          <cell r="G907">
            <v>0</v>
          </cell>
          <cell r="H907">
            <v>0</v>
          </cell>
          <cell r="I907">
            <v>17.7</v>
          </cell>
          <cell r="J907">
            <v>0</v>
          </cell>
          <cell r="K907">
            <v>19.25</v>
          </cell>
          <cell r="N907">
            <v>36.5</v>
          </cell>
          <cell r="P907">
            <v>0</v>
          </cell>
        </row>
        <row r="908">
          <cell r="C908">
            <v>10</v>
          </cell>
          <cell r="G908">
            <v>0</v>
          </cell>
          <cell r="H908">
            <v>0</v>
          </cell>
          <cell r="I908">
            <v>15.8</v>
          </cell>
          <cell r="J908">
            <v>0</v>
          </cell>
          <cell r="K908">
            <v>26.1</v>
          </cell>
          <cell r="N908">
            <v>38.700000000000003</v>
          </cell>
          <cell r="P908">
            <v>0</v>
          </cell>
        </row>
        <row r="909">
          <cell r="C909">
            <v>10</v>
          </cell>
          <cell r="G909">
            <v>0</v>
          </cell>
          <cell r="H909">
            <v>0</v>
          </cell>
          <cell r="I909">
            <v>10.899999999999999</v>
          </cell>
          <cell r="J909">
            <v>0</v>
          </cell>
          <cell r="K909">
            <v>33.050000000000004</v>
          </cell>
          <cell r="N909">
            <v>33.35</v>
          </cell>
          <cell r="P909">
            <v>0</v>
          </cell>
        </row>
        <row r="910">
          <cell r="C910">
            <v>10</v>
          </cell>
          <cell r="G910">
            <v>0</v>
          </cell>
          <cell r="H910">
            <v>0</v>
          </cell>
          <cell r="I910">
            <v>10.049999999999999</v>
          </cell>
          <cell r="J910">
            <v>0</v>
          </cell>
          <cell r="K910">
            <v>34.050000000000004</v>
          </cell>
          <cell r="N910">
            <v>31.9</v>
          </cell>
          <cell r="P910">
            <v>0</v>
          </cell>
        </row>
        <row r="911">
          <cell r="C911">
            <v>10</v>
          </cell>
          <cell r="G911">
            <v>0</v>
          </cell>
          <cell r="H911">
            <v>0</v>
          </cell>
          <cell r="I911">
            <v>13.45</v>
          </cell>
          <cell r="J911">
            <v>0</v>
          </cell>
          <cell r="K911">
            <v>39.65</v>
          </cell>
          <cell r="N911">
            <v>32.549999999999997</v>
          </cell>
          <cell r="P911">
            <v>0</v>
          </cell>
        </row>
        <row r="912">
          <cell r="C912">
            <v>10</v>
          </cell>
          <cell r="G912">
            <v>0</v>
          </cell>
          <cell r="H912">
            <v>0</v>
          </cell>
          <cell r="I912">
            <v>12.8</v>
          </cell>
          <cell r="J912">
            <v>0</v>
          </cell>
          <cell r="K912">
            <v>41.95</v>
          </cell>
          <cell r="N912">
            <v>26.8</v>
          </cell>
          <cell r="P912">
            <v>0</v>
          </cell>
        </row>
        <row r="913">
          <cell r="C913">
            <v>10</v>
          </cell>
          <cell r="G913">
            <v>0</v>
          </cell>
          <cell r="H913">
            <v>0</v>
          </cell>
          <cell r="I913">
            <v>8.6999999999999993</v>
          </cell>
          <cell r="J913">
            <v>0</v>
          </cell>
          <cell r="K913">
            <v>26.9</v>
          </cell>
          <cell r="N913">
            <v>22.6</v>
          </cell>
          <cell r="P913">
            <v>0</v>
          </cell>
        </row>
        <row r="914">
          <cell r="C914">
            <v>10</v>
          </cell>
          <cell r="G914">
            <v>0</v>
          </cell>
          <cell r="H914">
            <v>0</v>
          </cell>
          <cell r="I914">
            <v>14.350000000000001</v>
          </cell>
          <cell r="J914">
            <v>0</v>
          </cell>
          <cell r="K914">
            <v>11.6</v>
          </cell>
          <cell r="N914">
            <v>29.3</v>
          </cell>
          <cell r="P914">
            <v>0</v>
          </cell>
        </row>
        <row r="915">
          <cell r="C915">
            <v>10</v>
          </cell>
          <cell r="G915">
            <v>0</v>
          </cell>
          <cell r="H915">
            <v>0</v>
          </cell>
          <cell r="I915">
            <v>23.450000000000003</v>
          </cell>
          <cell r="J915">
            <v>0</v>
          </cell>
          <cell r="K915">
            <v>5.4</v>
          </cell>
          <cell r="N915">
            <v>42.15</v>
          </cell>
          <cell r="P915">
            <v>0</v>
          </cell>
        </row>
        <row r="916">
          <cell r="C916">
            <v>10</v>
          </cell>
          <cell r="G916">
            <v>0</v>
          </cell>
          <cell r="H916">
            <v>0</v>
          </cell>
          <cell r="I916">
            <v>22.9</v>
          </cell>
          <cell r="J916">
            <v>0</v>
          </cell>
          <cell r="K916">
            <v>4.8</v>
          </cell>
          <cell r="N916">
            <v>38.65</v>
          </cell>
          <cell r="P916">
            <v>0</v>
          </cell>
        </row>
        <row r="917">
          <cell r="C917">
            <v>10</v>
          </cell>
          <cell r="G917">
            <v>0</v>
          </cell>
          <cell r="H917">
            <v>0</v>
          </cell>
          <cell r="I917">
            <v>15</v>
          </cell>
          <cell r="J917">
            <v>0</v>
          </cell>
          <cell r="K917">
            <v>19.399999999999999</v>
          </cell>
          <cell r="N917">
            <v>24.45</v>
          </cell>
          <cell r="P917">
            <v>0</v>
          </cell>
        </row>
        <row r="918">
          <cell r="C918">
            <v>10</v>
          </cell>
          <cell r="G918">
            <v>0</v>
          </cell>
          <cell r="H918">
            <v>0</v>
          </cell>
          <cell r="I918">
            <v>6.4</v>
          </cell>
          <cell r="J918">
            <v>0</v>
          </cell>
          <cell r="K918">
            <v>26.950000000000003</v>
          </cell>
          <cell r="N918">
            <v>13.6</v>
          </cell>
          <cell r="P918">
            <v>0</v>
          </cell>
        </row>
        <row r="919">
          <cell r="C919">
            <v>10</v>
          </cell>
          <cell r="G919">
            <v>0</v>
          </cell>
          <cell r="H919">
            <v>0</v>
          </cell>
          <cell r="I919">
            <v>0.8</v>
          </cell>
          <cell r="J919">
            <v>0</v>
          </cell>
          <cell r="K919">
            <v>28.75</v>
          </cell>
          <cell r="N919">
            <v>1.3</v>
          </cell>
          <cell r="P919">
            <v>0</v>
          </cell>
        </row>
        <row r="920">
          <cell r="C920">
            <v>10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41.2</v>
          </cell>
          <cell r="N920">
            <v>0</v>
          </cell>
          <cell r="P920">
            <v>0</v>
          </cell>
        </row>
        <row r="921">
          <cell r="C921">
            <v>10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77.849999999999994</v>
          </cell>
          <cell r="N921">
            <v>0</v>
          </cell>
          <cell r="P921">
            <v>0</v>
          </cell>
        </row>
        <row r="922">
          <cell r="C922">
            <v>10</v>
          </cell>
          <cell r="G922">
            <v>0</v>
          </cell>
          <cell r="H922">
            <v>0</v>
          </cell>
          <cell r="I922">
            <v>0.2</v>
          </cell>
          <cell r="J922">
            <v>0</v>
          </cell>
          <cell r="K922">
            <v>88.85</v>
          </cell>
          <cell r="N922">
            <v>0.25</v>
          </cell>
          <cell r="P922">
            <v>0</v>
          </cell>
        </row>
        <row r="923">
          <cell r="C923">
            <v>10</v>
          </cell>
          <cell r="G923">
            <v>0</v>
          </cell>
          <cell r="H923">
            <v>0</v>
          </cell>
          <cell r="I923">
            <v>0.55000000000000004</v>
          </cell>
          <cell r="J923">
            <v>0</v>
          </cell>
          <cell r="K923">
            <v>61.899999999999991</v>
          </cell>
          <cell r="N923">
            <v>10.4</v>
          </cell>
          <cell r="P923">
            <v>0</v>
          </cell>
        </row>
        <row r="924">
          <cell r="C924">
            <v>10</v>
          </cell>
          <cell r="G924">
            <v>0</v>
          </cell>
          <cell r="H924">
            <v>0</v>
          </cell>
          <cell r="I924">
            <v>1.4000000000000001</v>
          </cell>
          <cell r="J924">
            <v>0</v>
          </cell>
          <cell r="K924">
            <v>37.199999999999996</v>
          </cell>
          <cell r="N924">
            <v>25.95</v>
          </cell>
          <cell r="P924">
            <v>0</v>
          </cell>
        </row>
        <row r="925">
          <cell r="C925">
            <v>10</v>
          </cell>
          <cell r="G925">
            <v>0</v>
          </cell>
          <cell r="H925">
            <v>0</v>
          </cell>
          <cell r="I925">
            <v>1.9</v>
          </cell>
          <cell r="J925">
            <v>0</v>
          </cell>
          <cell r="K925">
            <v>17.399999999999999</v>
          </cell>
          <cell r="N925">
            <v>33.049999999999997</v>
          </cell>
          <cell r="P925">
            <v>0</v>
          </cell>
        </row>
        <row r="926">
          <cell r="C926">
            <v>10</v>
          </cell>
          <cell r="G926">
            <v>0</v>
          </cell>
          <cell r="H926">
            <v>0</v>
          </cell>
          <cell r="I926">
            <v>3.3000000000000003</v>
          </cell>
          <cell r="J926">
            <v>0</v>
          </cell>
          <cell r="K926">
            <v>22.1</v>
          </cell>
          <cell r="N926">
            <v>33.75</v>
          </cell>
          <cell r="P926">
            <v>0</v>
          </cell>
        </row>
        <row r="927">
          <cell r="C927">
            <v>10</v>
          </cell>
          <cell r="G927">
            <v>0</v>
          </cell>
          <cell r="H927">
            <v>0</v>
          </cell>
          <cell r="I927">
            <v>12.5</v>
          </cell>
          <cell r="J927">
            <v>0</v>
          </cell>
          <cell r="K927">
            <v>33.1</v>
          </cell>
          <cell r="N927">
            <v>40.700000000000003</v>
          </cell>
          <cell r="P927">
            <v>0</v>
          </cell>
        </row>
        <row r="928">
          <cell r="C928">
            <v>10</v>
          </cell>
          <cell r="G928">
            <v>0</v>
          </cell>
          <cell r="H928">
            <v>0</v>
          </cell>
          <cell r="I928">
            <v>24.6</v>
          </cell>
          <cell r="J928">
            <v>0</v>
          </cell>
          <cell r="K928">
            <v>33.950000000000003</v>
          </cell>
          <cell r="N928">
            <v>51.25</v>
          </cell>
          <cell r="P928">
            <v>0</v>
          </cell>
        </row>
        <row r="929">
          <cell r="C929">
            <v>10</v>
          </cell>
          <cell r="G929">
            <v>0</v>
          </cell>
          <cell r="H929">
            <v>0</v>
          </cell>
          <cell r="I929">
            <v>26.05</v>
          </cell>
          <cell r="J929">
            <v>0</v>
          </cell>
          <cell r="K929">
            <v>21.200000000000003</v>
          </cell>
          <cell r="N929">
            <v>50.25</v>
          </cell>
          <cell r="P929">
            <v>0</v>
          </cell>
        </row>
        <row r="930">
          <cell r="C930">
            <v>10</v>
          </cell>
          <cell r="G930">
            <v>0</v>
          </cell>
          <cell r="H930">
            <v>0</v>
          </cell>
          <cell r="I930">
            <v>44.800000000000004</v>
          </cell>
          <cell r="J930">
            <v>0</v>
          </cell>
          <cell r="K930">
            <v>7.45</v>
          </cell>
          <cell r="N930">
            <v>54.25</v>
          </cell>
          <cell r="P930">
            <v>0</v>
          </cell>
        </row>
        <row r="931">
          <cell r="C931">
            <v>10</v>
          </cell>
          <cell r="G931">
            <v>0</v>
          </cell>
          <cell r="H931">
            <v>0</v>
          </cell>
          <cell r="I931">
            <v>76.650000000000006</v>
          </cell>
          <cell r="J931">
            <v>0</v>
          </cell>
          <cell r="K931">
            <v>3.4499999999999997</v>
          </cell>
          <cell r="N931">
            <v>67.849999999999994</v>
          </cell>
          <cell r="P931">
            <v>0</v>
          </cell>
        </row>
        <row r="932">
          <cell r="C932">
            <v>10</v>
          </cell>
          <cell r="G932">
            <v>0</v>
          </cell>
          <cell r="H932">
            <v>0</v>
          </cell>
          <cell r="I932">
            <v>47.75</v>
          </cell>
          <cell r="J932">
            <v>0</v>
          </cell>
          <cell r="K932">
            <v>18.600000000000001</v>
          </cell>
          <cell r="N932">
            <v>52</v>
          </cell>
          <cell r="P932">
            <v>0</v>
          </cell>
        </row>
        <row r="933">
          <cell r="C933">
            <v>10</v>
          </cell>
          <cell r="G933">
            <v>0</v>
          </cell>
          <cell r="H933">
            <v>0</v>
          </cell>
          <cell r="I933">
            <v>4.4000000000000004</v>
          </cell>
          <cell r="J933">
            <v>0</v>
          </cell>
          <cell r="K933">
            <v>60.850000000000009</v>
          </cell>
          <cell r="N933">
            <v>7.73</v>
          </cell>
          <cell r="P933">
            <v>0</v>
          </cell>
        </row>
        <row r="934">
          <cell r="C934">
            <v>10</v>
          </cell>
          <cell r="G934">
            <v>0</v>
          </cell>
          <cell r="H934">
            <v>0</v>
          </cell>
          <cell r="I934">
            <v>2.75</v>
          </cell>
          <cell r="J934">
            <v>0</v>
          </cell>
          <cell r="K934">
            <v>71.25</v>
          </cell>
          <cell r="N934">
            <v>4.5999999999999996</v>
          </cell>
          <cell r="P934">
            <v>0</v>
          </cell>
        </row>
        <row r="935">
          <cell r="C935">
            <v>10</v>
          </cell>
          <cell r="G935">
            <v>0</v>
          </cell>
          <cell r="H935">
            <v>0</v>
          </cell>
          <cell r="I935">
            <v>27.199999999999996</v>
          </cell>
          <cell r="J935">
            <v>0</v>
          </cell>
          <cell r="K935">
            <v>33.4</v>
          </cell>
          <cell r="N935">
            <v>50.3</v>
          </cell>
          <cell r="P935">
            <v>0</v>
          </cell>
        </row>
        <row r="936">
          <cell r="C936">
            <v>10</v>
          </cell>
          <cell r="G936">
            <v>0</v>
          </cell>
          <cell r="H936">
            <v>0</v>
          </cell>
          <cell r="I936">
            <v>45.8</v>
          </cell>
          <cell r="J936">
            <v>0</v>
          </cell>
          <cell r="K936">
            <v>13.35</v>
          </cell>
          <cell r="N936">
            <v>81.099999999999994</v>
          </cell>
          <cell r="P936">
            <v>0</v>
          </cell>
        </row>
        <row r="937">
          <cell r="C937">
            <v>10</v>
          </cell>
          <cell r="G937">
            <v>0</v>
          </cell>
          <cell r="H937">
            <v>0</v>
          </cell>
          <cell r="I937">
            <v>36.200000000000003</v>
          </cell>
          <cell r="J937">
            <v>0</v>
          </cell>
          <cell r="K937">
            <v>15.1</v>
          </cell>
          <cell r="N937">
            <v>73.900000000000006</v>
          </cell>
          <cell r="P937">
            <v>0</v>
          </cell>
        </row>
        <row r="938">
          <cell r="C938">
            <v>10</v>
          </cell>
          <cell r="G938">
            <v>0</v>
          </cell>
          <cell r="H938">
            <v>0</v>
          </cell>
          <cell r="I938">
            <v>32.85</v>
          </cell>
          <cell r="J938">
            <v>0</v>
          </cell>
          <cell r="K938">
            <v>17.899999999999999</v>
          </cell>
          <cell r="N938">
            <v>66.7</v>
          </cell>
          <cell r="P938">
            <v>0</v>
          </cell>
        </row>
        <row r="939">
          <cell r="C939">
            <v>10</v>
          </cell>
          <cell r="G939">
            <v>0</v>
          </cell>
          <cell r="H939">
            <v>0</v>
          </cell>
          <cell r="I939">
            <v>31.85</v>
          </cell>
          <cell r="J939">
            <v>0</v>
          </cell>
          <cell r="K939">
            <v>25.25</v>
          </cell>
          <cell r="N939">
            <v>58</v>
          </cell>
          <cell r="P939">
            <v>0</v>
          </cell>
        </row>
        <row r="940">
          <cell r="C940">
            <v>10</v>
          </cell>
          <cell r="G940">
            <v>0</v>
          </cell>
          <cell r="H940">
            <v>0</v>
          </cell>
          <cell r="I940">
            <v>18.850000000000001</v>
          </cell>
          <cell r="J940">
            <v>0</v>
          </cell>
          <cell r="K940">
            <v>31.45</v>
          </cell>
          <cell r="N940">
            <v>38.6</v>
          </cell>
          <cell r="P940">
            <v>0</v>
          </cell>
        </row>
        <row r="941">
          <cell r="C941">
            <v>10</v>
          </cell>
          <cell r="G941">
            <v>0</v>
          </cell>
          <cell r="H941">
            <v>0</v>
          </cell>
          <cell r="I941">
            <v>12.9</v>
          </cell>
          <cell r="J941">
            <v>0</v>
          </cell>
          <cell r="K941">
            <v>27.5</v>
          </cell>
          <cell r="N941">
            <v>25.85</v>
          </cell>
          <cell r="P941">
            <v>0</v>
          </cell>
        </row>
        <row r="942">
          <cell r="C942">
            <v>10</v>
          </cell>
          <cell r="G942">
            <v>0</v>
          </cell>
          <cell r="H942">
            <v>0</v>
          </cell>
          <cell r="I942">
            <v>33.650000000000006</v>
          </cell>
          <cell r="J942">
            <v>0</v>
          </cell>
          <cell r="K942">
            <v>14.649999999999999</v>
          </cell>
          <cell r="N942">
            <v>36.15</v>
          </cell>
          <cell r="P942">
            <v>0</v>
          </cell>
        </row>
        <row r="943">
          <cell r="C943">
            <v>10</v>
          </cell>
          <cell r="G943">
            <v>0</v>
          </cell>
          <cell r="H943">
            <v>0</v>
          </cell>
          <cell r="I943">
            <v>47.400000000000006</v>
          </cell>
          <cell r="J943">
            <v>0</v>
          </cell>
          <cell r="K943">
            <v>10.45</v>
          </cell>
          <cell r="N943">
            <v>44.45</v>
          </cell>
          <cell r="P943">
            <v>0</v>
          </cell>
        </row>
        <row r="944">
          <cell r="C944">
            <v>10</v>
          </cell>
          <cell r="G944">
            <v>0</v>
          </cell>
          <cell r="H944">
            <v>0</v>
          </cell>
          <cell r="I944">
            <v>41.2</v>
          </cell>
          <cell r="J944">
            <v>0</v>
          </cell>
          <cell r="K944">
            <v>19.899999999999999</v>
          </cell>
          <cell r="N944">
            <v>39.049999999999997</v>
          </cell>
          <cell r="P944">
            <v>0</v>
          </cell>
        </row>
        <row r="945">
          <cell r="C945">
            <v>10</v>
          </cell>
          <cell r="G945">
            <v>0</v>
          </cell>
          <cell r="H945">
            <v>0</v>
          </cell>
          <cell r="I945">
            <v>33.799999999999997</v>
          </cell>
          <cell r="J945">
            <v>0</v>
          </cell>
          <cell r="K945">
            <v>19.849999999999998</v>
          </cell>
          <cell r="N945">
            <v>39.35</v>
          </cell>
          <cell r="P945">
            <v>0</v>
          </cell>
        </row>
        <row r="946">
          <cell r="C946">
            <v>10</v>
          </cell>
          <cell r="G946">
            <v>0</v>
          </cell>
          <cell r="H946">
            <v>0</v>
          </cell>
          <cell r="I946">
            <v>19.25</v>
          </cell>
          <cell r="J946">
            <v>0</v>
          </cell>
          <cell r="K946">
            <v>16.8</v>
          </cell>
          <cell r="N946">
            <v>37.549999999999997</v>
          </cell>
          <cell r="P946">
            <v>0</v>
          </cell>
        </row>
        <row r="947">
          <cell r="C947">
            <v>10</v>
          </cell>
          <cell r="G947">
            <v>0</v>
          </cell>
          <cell r="H947">
            <v>0</v>
          </cell>
          <cell r="I947">
            <v>5.25</v>
          </cell>
          <cell r="J947">
            <v>0</v>
          </cell>
          <cell r="K947">
            <v>22.75</v>
          </cell>
          <cell r="N947">
            <v>23.4</v>
          </cell>
          <cell r="P947">
            <v>0</v>
          </cell>
        </row>
        <row r="948">
          <cell r="C948">
            <v>10</v>
          </cell>
          <cell r="G948">
            <v>0</v>
          </cell>
          <cell r="H948">
            <v>0</v>
          </cell>
          <cell r="I948">
            <v>0.30000000000000004</v>
          </cell>
          <cell r="J948">
            <v>0</v>
          </cell>
          <cell r="K948">
            <v>23.75</v>
          </cell>
          <cell r="N948">
            <v>10.050000000000001</v>
          </cell>
          <cell r="P948">
            <v>0</v>
          </cell>
        </row>
        <row r="949">
          <cell r="C949">
            <v>10</v>
          </cell>
          <cell r="G949">
            <v>0</v>
          </cell>
          <cell r="H949">
            <v>0</v>
          </cell>
          <cell r="I949">
            <v>0.15</v>
          </cell>
          <cell r="J949">
            <v>0</v>
          </cell>
          <cell r="K949">
            <v>18.3</v>
          </cell>
          <cell r="N949">
            <v>6.4</v>
          </cell>
          <cell r="P949">
            <v>0</v>
          </cell>
        </row>
        <row r="950">
          <cell r="C950">
            <v>10</v>
          </cell>
          <cell r="G950">
            <v>0</v>
          </cell>
          <cell r="H950">
            <v>0</v>
          </cell>
          <cell r="I950">
            <v>0.1</v>
          </cell>
          <cell r="J950">
            <v>0</v>
          </cell>
          <cell r="K950">
            <v>19.900000000000002</v>
          </cell>
          <cell r="N950">
            <v>1.63</v>
          </cell>
          <cell r="P950">
            <v>0</v>
          </cell>
        </row>
        <row r="951">
          <cell r="C951">
            <v>10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28</v>
          </cell>
          <cell r="N951">
            <v>0</v>
          </cell>
          <cell r="P951">
            <v>0</v>
          </cell>
        </row>
        <row r="952">
          <cell r="C952">
            <v>10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43.449999999999996</v>
          </cell>
          <cell r="N952">
            <v>0</v>
          </cell>
          <cell r="P952">
            <v>0</v>
          </cell>
        </row>
        <row r="953">
          <cell r="C953">
            <v>10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56.199999999999989</v>
          </cell>
          <cell r="N953">
            <v>0</v>
          </cell>
          <cell r="P953">
            <v>0</v>
          </cell>
        </row>
        <row r="954">
          <cell r="C954">
            <v>10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46.05</v>
          </cell>
          <cell r="N954">
            <v>0.05</v>
          </cell>
          <cell r="P954">
            <v>0</v>
          </cell>
        </row>
        <row r="955">
          <cell r="C955">
            <v>10</v>
          </cell>
          <cell r="G955">
            <v>0</v>
          </cell>
          <cell r="H955">
            <v>0</v>
          </cell>
          <cell r="I955">
            <v>0.70000000000000007</v>
          </cell>
          <cell r="J955">
            <v>0</v>
          </cell>
          <cell r="K955">
            <v>23.35</v>
          </cell>
          <cell r="N955">
            <v>5.0999999999999996</v>
          </cell>
          <cell r="P955">
            <v>0</v>
          </cell>
        </row>
        <row r="956">
          <cell r="C956">
            <v>10</v>
          </cell>
          <cell r="G956">
            <v>0</v>
          </cell>
          <cell r="H956">
            <v>0</v>
          </cell>
          <cell r="I956">
            <v>5</v>
          </cell>
          <cell r="J956">
            <v>0</v>
          </cell>
          <cell r="K956">
            <v>10.149999999999999</v>
          </cell>
          <cell r="N956">
            <v>28.15</v>
          </cell>
          <cell r="P956">
            <v>0</v>
          </cell>
        </row>
        <row r="957">
          <cell r="C957">
            <v>10</v>
          </cell>
          <cell r="G957">
            <v>0</v>
          </cell>
          <cell r="H957">
            <v>0</v>
          </cell>
          <cell r="I957">
            <v>8.1000000000000014</v>
          </cell>
          <cell r="J957">
            <v>0</v>
          </cell>
          <cell r="K957">
            <v>6.25</v>
          </cell>
          <cell r="N957">
            <v>42.35</v>
          </cell>
          <cell r="P957">
            <v>0</v>
          </cell>
        </row>
        <row r="958">
          <cell r="C958">
            <v>10</v>
          </cell>
          <cell r="G958">
            <v>0</v>
          </cell>
          <cell r="H958">
            <v>0</v>
          </cell>
          <cell r="I958">
            <v>7.75</v>
          </cell>
          <cell r="J958">
            <v>0</v>
          </cell>
          <cell r="K958">
            <v>7.3500000000000014</v>
          </cell>
          <cell r="N958">
            <v>24.1</v>
          </cell>
          <cell r="P958">
            <v>0</v>
          </cell>
        </row>
        <row r="959">
          <cell r="C959">
            <v>10</v>
          </cell>
          <cell r="G959">
            <v>0</v>
          </cell>
          <cell r="H959">
            <v>0</v>
          </cell>
          <cell r="I959">
            <v>7.4</v>
          </cell>
          <cell r="J959">
            <v>0</v>
          </cell>
          <cell r="K959">
            <v>17.3</v>
          </cell>
          <cell r="N959">
            <v>8.25</v>
          </cell>
          <cell r="P959">
            <v>0</v>
          </cell>
        </row>
        <row r="960">
          <cell r="C960">
            <v>10</v>
          </cell>
          <cell r="G960">
            <v>0</v>
          </cell>
          <cell r="H960">
            <v>0</v>
          </cell>
          <cell r="I960">
            <v>7.45</v>
          </cell>
          <cell r="J960">
            <v>0</v>
          </cell>
          <cell r="K960">
            <v>36.700000000000003</v>
          </cell>
          <cell r="N960">
            <v>7.6</v>
          </cell>
          <cell r="P960">
            <v>0</v>
          </cell>
        </row>
        <row r="961">
          <cell r="C961">
            <v>10</v>
          </cell>
          <cell r="G961">
            <v>0</v>
          </cell>
          <cell r="H961">
            <v>0</v>
          </cell>
          <cell r="I961">
            <v>8.75</v>
          </cell>
          <cell r="J961">
            <v>0</v>
          </cell>
          <cell r="K961">
            <v>56.3</v>
          </cell>
          <cell r="N961">
            <v>9.1</v>
          </cell>
          <cell r="P961">
            <v>0</v>
          </cell>
        </row>
        <row r="962">
          <cell r="C962">
            <v>10</v>
          </cell>
          <cell r="G962">
            <v>0</v>
          </cell>
          <cell r="H962">
            <v>0</v>
          </cell>
          <cell r="I962">
            <v>8.4</v>
          </cell>
          <cell r="J962">
            <v>0</v>
          </cell>
          <cell r="K962">
            <v>53.599999999999994</v>
          </cell>
          <cell r="N962">
            <v>21.3</v>
          </cell>
          <cell r="P962">
            <v>0</v>
          </cell>
        </row>
        <row r="963">
          <cell r="C963">
            <v>10</v>
          </cell>
          <cell r="G963">
            <v>0</v>
          </cell>
          <cell r="H963">
            <v>0</v>
          </cell>
          <cell r="I963">
            <v>10.95</v>
          </cell>
          <cell r="J963">
            <v>0</v>
          </cell>
          <cell r="K963">
            <v>44.900000000000006</v>
          </cell>
          <cell r="N963">
            <v>36.049999999999997</v>
          </cell>
          <cell r="P963">
            <v>0</v>
          </cell>
        </row>
        <row r="964">
          <cell r="C964">
            <v>10</v>
          </cell>
          <cell r="G964">
            <v>0</v>
          </cell>
          <cell r="H964">
            <v>0</v>
          </cell>
          <cell r="I964">
            <v>9.75</v>
          </cell>
          <cell r="J964">
            <v>0</v>
          </cell>
          <cell r="K964">
            <v>51.899999999999991</v>
          </cell>
          <cell r="N964">
            <v>33.450000000000003</v>
          </cell>
          <cell r="P964">
            <v>0</v>
          </cell>
        </row>
        <row r="965">
          <cell r="C965">
            <v>10</v>
          </cell>
          <cell r="G965">
            <v>0</v>
          </cell>
          <cell r="H965">
            <v>0</v>
          </cell>
          <cell r="I965">
            <v>3.4499999999999997</v>
          </cell>
          <cell r="J965">
            <v>0</v>
          </cell>
          <cell r="K965">
            <v>57.15</v>
          </cell>
          <cell r="N965">
            <v>20.2</v>
          </cell>
          <cell r="P965">
            <v>0</v>
          </cell>
        </row>
        <row r="966">
          <cell r="C966">
            <v>10</v>
          </cell>
          <cell r="G966">
            <v>0</v>
          </cell>
          <cell r="H966">
            <v>0</v>
          </cell>
          <cell r="I966">
            <v>2</v>
          </cell>
          <cell r="J966">
            <v>0</v>
          </cell>
          <cell r="K966">
            <v>52.699999999999996</v>
          </cell>
          <cell r="N966">
            <v>14.85</v>
          </cell>
          <cell r="P966">
            <v>0</v>
          </cell>
        </row>
        <row r="967">
          <cell r="C967">
            <v>10</v>
          </cell>
          <cell r="G967">
            <v>0</v>
          </cell>
          <cell r="H967">
            <v>0</v>
          </cell>
          <cell r="I967">
            <v>2.4000000000000004</v>
          </cell>
          <cell r="J967">
            <v>0</v>
          </cell>
          <cell r="K967">
            <v>49.6</v>
          </cell>
          <cell r="N967">
            <v>15.35</v>
          </cell>
          <cell r="P967">
            <v>0</v>
          </cell>
        </row>
        <row r="968">
          <cell r="C968">
            <v>10</v>
          </cell>
          <cell r="G968">
            <v>0</v>
          </cell>
          <cell r="H968">
            <v>0</v>
          </cell>
          <cell r="I968">
            <v>2.75</v>
          </cell>
          <cell r="J968">
            <v>0</v>
          </cell>
          <cell r="K968">
            <v>41.050000000000004</v>
          </cell>
          <cell r="N968">
            <v>19.45</v>
          </cell>
          <cell r="P968">
            <v>0</v>
          </cell>
        </row>
        <row r="969">
          <cell r="C969">
            <v>10</v>
          </cell>
          <cell r="G969">
            <v>0</v>
          </cell>
          <cell r="H969">
            <v>0</v>
          </cell>
          <cell r="I969">
            <v>5</v>
          </cell>
          <cell r="J969">
            <v>0</v>
          </cell>
          <cell r="K969">
            <v>35</v>
          </cell>
          <cell r="N969">
            <v>35.200000000000003</v>
          </cell>
          <cell r="P969">
            <v>0</v>
          </cell>
        </row>
        <row r="970">
          <cell r="C970">
            <v>10</v>
          </cell>
          <cell r="G970">
            <v>0</v>
          </cell>
          <cell r="H970">
            <v>0</v>
          </cell>
          <cell r="I970">
            <v>9.0500000000000007</v>
          </cell>
          <cell r="J970">
            <v>0</v>
          </cell>
          <cell r="K970">
            <v>39.449999999999996</v>
          </cell>
          <cell r="N970">
            <v>45.75</v>
          </cell>
          <cell r="P970">
            <v>0</v>
          </cell>
        </row>
        <row r="971">
          <cell r="C971">
            <v>10</v>
          </cell>
          <cell r="G971">
            <v>0</v>
          </cell>
          <cell r="H971">
            <v>0</v>
          </cell>
          <cell r="I971">
            <v>17.25</v>
          </cell>
          <cell r="J971">
            <v>0</v>
          </cell>
          <cell r="K971">
            <v>45.5</v>
          </cell>
          <cell r="N971">
            <v>44.55</v>
          </cell>
          <cell r="P971">
            <v>0</v>
          </cell>
        </row>
        <row r="972">
          <cell r="C972">
            <v>10</v>
          </cell>
          <cell r="G972">
            <v>0</v>
          </cell>
          <cell r="H972">
            <v>0</v>
          </cell>
          <cell r="I972">
            <v>19.55</v>
          </cell>
          <cell r="J972">
            <v>0</v>
          </cell>
          <cell r="K972">
            <v>50.05</v>
          </cell>
          <cell r="N972">
            <v>35.9</v>
          </cell>
          <cell r="P972">
            <v>0</v>
          </cell>
        </row>
        <row r="973">
          <cell r="C973">
            <v>10</v>
          </cell>
          <cell r="G973">
            <v>0</v>
          </cell>
          <cell r="H973">
            <v>0</v>
          </cell>
          <cell r="I973">
            <v>14.6</v>
          </cell>
          <cell r="J973">
            <v>0</v>
          </cell>
          <cell r="K973">
            <v>30.7</v>
          </cell>
          <cell r="N973">
            <v>40.65</v>
          </cell>
          <cell r="P973">
            <v>0</v>
          </cell>
        </row>
        <row r="974">
          <cell r="C974">
            <v>10</v>
          </cell>
          <cell r="G974">
            <v>0</v>
          </cell>
          <cell r="H974">
            <v>0</v>
          </cell>
          <cell r="I974">
            <v>20.549999999999997</v>
          </cell>
          <cell r="J974">
            <v>0</v>
          </cell>
          <cell r="K974">
            <v>7.0500000000000007</v>
          </cell>
          <cell r="N974">
            <v>56.8</v>
          </cell>
          <cell r="P974">
            <v>0</v>
          </cell>
        </row>
        <row r="975">
          <cell r="C975">
            <v>10</v>
          </cell>
          <cell r="G975">
            <v>0</v>
          </cell>
          <cell r="H975">
            <v>0</v>
          </cell>
          <cell r="I975">
            <v>22.05</v>
          </cell>
          <cell r="J975">
            <v>0</v>
          </cell>
          <cell r="K975">
            <v>14.05</v>
          </cell>
          <cell r="N975">
            <v>56.05</v>
          </cell>
          <cell r="P975">
            <v>0</v>
          </cell>
        </row>
        <row r="976">
          <cell r="C976">
            <v>10</v>
          </cell>
          <cell r="G976">
            <v>0</v>
          </cell>
          <cell r="H976">
            <v>0</v>
          </cell>
          <cell r="I976">
            <v>13.3</v>
          </cell>
          <cell r="J976">
            <v>0</v>
          </cell>
          <cell r="K976">
            <v>28.75</v>
          </cell>
          <cell r="N976">
            <v>35.450000000000003</v>
          </cell>
          <cell r="P976">
            <v>0</v>
          </cell>
        </row>
        <row r="977">
          <cell r="C977">
            <v>10</v>
          </cell>
          <cell r="G977">
            <v>0</v>
          </cell>
          <cell r="H977">
            <v>0</v>
          </cell>
          <cell r="I977">
            <v>16.100000000000001</v>
          </cell>
          <cell r="J977">
            <v>0</v>
          </cell>
          <cell r="K977">
            <v>35.85</v>
          </cell>
          <cell r="N977">
            <v>24.35</v>
          </cell>
          <cell r="P977">
            <v>0</v>
          </cell>
        </row>
        <row r="978">
          <cell r="C978">
            <v>10</v>
          </cell>
          <cell r="G978">
            <v>0</v>
          </cell>
          <cell r="H978">
            <v>0</v>
          </cell>
          <cell r="I978">
            <v>34.15</v>
          </cell>
          <cell r="J978">
            <v>0</v>
          </cell>
          <cell r="K978">
            <v>32.85</v>
          </cell>
          <cell r="N978">
            <v>35.549999999999997</v>
          </cell>
          <cell r="P978">
            <v>0</v>
          </cell>
        </row>
        <row r="979">
          <cell r="C979">
            <v>10</v>
          </cell>
          <cell r="G979">
            <v>0</v>
          </cell>
          <cell r="H979">
            <v>0</v>
          </cell>
          <cell r="I979">
            <v>36.6</v>
          </cell>
          <cell r="J979">
            <v>0</v>
          </cell>
          <cell r="K979">
            <v>34.1</v>
          </cell>
          <cell r="N979">
            <v>35.25</v>
          </cell>
          <cell r="P979">
            <v>0</v>
          </cell>
        </row>
        <row r="980">
          <cell r="C980">
            <v>10</v>
          </cell>
          <cell r="G980">
            <v>0</v>
          </cell>
          <cell r="H980">
            <v>0</v>
          </cell>
          <cell r="I980">
            <v>19.399999999999999</v>
          </cell>
          <cell r="J980">
            <v>0</v>
          </cell>
          <cell r="K980">
            <v>50.199999999999996</v>
          </cell>
          <cell r="N980">
            <v>23.75</v>
          </cell>
          <cell r="P980">
            <v>0</v>
          </cell>
        </row>
        <row r="981">
          <cell r="C981">
            <v>10</v>
          </cell>
          <cell r="G981">
            <v>0</v>
          </cell>
          <cell r="H981">
            <v>0</v>
          </cell>
          <cell r="I981">
            <v>6.6</v>
          </cell>
          <cell r="J981">
            <v>0</v>
          </cell>
          <cell r="K981">
            <v>73.5</v>
          </cell>
          <cell r="N981">
            <v>12.4</v>
          </cell>
          <cell r="P981">
            <v>0</v>
          </cell>
        </row>
        <row r="982">
          <cell r="C982">
            <v>10</v>
          </cell>
          <cell r="G982">
            <v>0</v>
          </cell>
          <cell r="H982">
            <v>0</v>
          </cell>
          <cell r="I982">
            <v>1.7000000000000002</v>
          </cell>
          <cell r="J982">
            <v>0</v>
          </cell>
          <cell r="K982">
            <v>88.4</v>
          </cell>
          <cell r="N982">
            <v>5.35</v>
          </cell>
          <cell r="P982">
            <v>0</v>
          </cell>
        </row>
        <row r="983">
          <cell r="C983">
            <v>10</v>
          </cell>
          <cell r="G983">
            <v>0</v>
          </cell>
          <cell r="H983">
            <v>0</v>
          </cell>
          <cell r="I983">
            <v>0.85000000000000009</v>
          </cell>
          <cell r="J983">
            <v>0</v>
          </cell>
          <cell r="K983">
            <v>82.6</v>
          </cell>
          <cell r="N983">
            <v>1.35</v>
          </cell>
          <cell r="P983">
            <v>0</v>
          </cell>
        </row>
        <row r="984">
          <cell r="C984">
            <v>10</v>
          </cell>
          <cell r="G984">
            <v>0</v>
          </cell>
          <cell r="H984">
            <v>0</v>
          </cell>
          <cell r="I984">
            <v>6.3</v>
          </cell>
          <cell r="J984">
            <v>0</v>
          </cell>
          <cell r="K984">
            <v>59.75</v>
          </cell>
          <cell r="N984">
            <v>7.73</v>
          </cell>
          <cell r="P984">
            <v>0</v>
          </cell>
        </row>
        <row r="985">
          <cell r="C985">
            <v>10</v>
          </cell>
          <cell r="G985">
            <v>0</v>
          </cell>
          <cell r="H985">
            <v>0</v>
          </cell>
          <cell r="I985">
            <v>16.75</v>
          </cell>
          <cell r="J985">
            <v>0</v>
          </cell>
          <cell r="K985">
            <v>39.85</v>
          </cell>
          <cell r="N985">
            <v>57.8</v>
          </cell>
          <cell r="P985">
            <v>0</v>
          </cell>
        </row>
        <row r="986">
          <cell r="C986">
            <v>10</v>
          </cell>
          <cell r="G986">
            <v>0</v>
          </cell>
          <cell r="H986">
            <v>0</v>
          </cell>
          <cell r="I986">
            <v>17.25</v>
          </cell>
          <cell r="J986">
            <v>0</v>
          </cell>
          <cell r="K986">
            <v>19.899999999999999</v>
          </cell>
          <cell r="N986">
            <v>77.7</v>
          </cell>
          <cell r="P986">
            <v>0</v>
          </cell>
        </row>
        <row r="987">
          <cell r="C987">
            <v>10</v>
          </cell>
          <cell r="G987">
            <v>0</v>
          </cell>
          <cell r="H987">
            <v>0</v>
          </cell>
          <cell r="I987">
            <v>15.45</v>
          </cell>
          <cell r="J987">
            <v>0</v>
          </cell>
          <cell r="K987">
            <v>2.6500000000000004</v>
          </cell>
          <cell r="N987">
            <v>73.349999999999994</v>
          </cell>
          <cell r="P987">
            <v>0</v>
          </cell>
        </row>
        <row r="988">
          <cell r="C988">
            <v>10</v>
          </cell>
          <cell r="G988">
            <v>0</v>
          </cell>
          <cell r="H988">
            <v>0</v>
          </cell>
          <cell r="I988">
            <v>18.899999999999999</v>
          </cell>
          <cell r="J988">
            <v>0</v>
          </cell>
          <cell r="K988">
            <v>1.9</v>
          </cell>
          <cell r="N988">
            <v>79.400000000000006</v>
          </cell>
          <cell r="P988">
            <v>0</v>
          </cell>
        </row>
        <row r="989">
          <cell r="C989">
            <v>10</v>
          </cell>
          <cell r="G989">
            <v>0</v>
          </cell>
          <cell r="H989">
            <v>0</v>
          </cell>
          <cell r="I989">
            <v>21.7</v>
          </cell>
          <cell r="J989">
            <v>0</v>
          </cell>
          <cell r="K989">
            <v>3.8</v>
          </cell>
          <cell r="N989">
            <v>62.15</v>
          </cell>
          <cell r="P989">
            <v>0</v>
          </cell>
        </row>
        <row r="990">
          <cell r="C990">
            <v>10</v>
          </cell>
          <cell r="G990">
            <v>0</v>
          </cell>
          <cell r="H990">
            <v>0</v>
          </cell>
          <cell r="I990">
            <v>14.100000000000001</v>
          </cell>
          <cell r="J990">
            <v>0</v>
          </cell>
          <cell r="K990">
            <v>8.4499999999999993</v>
          </cell>
          <cell r="N990">
            <v>32.4</v>
          </cell>
          <cell r="P990">
            <v>0</v>
          </cell>
        </row>
        <row r="991">
          <cell r="C991">
            <v>10</v>
          </cell>
          <cell r="G991">
            <v>0</v>
          </cell>
          <cell r="H991">
            <v>0</v>
          </cell>
          <cell r="I991">
            <v>3.55</v>
          </cell>
          <cell r="J991">
            <v>0</v>
          </cell>
          <cell r="K991">
            <v>8.4499999999999993</v>
          </cell>
          <cell r="N991">
            <v>21.5</v>
          </cell>
          <cell r="P991">
            <v>0</v>
          </cell>
        </row>
        <row r="992">
          <cell r="C992">
            <v>10</v>
          </cell>
          <cell r="G992">
            <v>0</v>
          </cell>
          <cell r="H992">
            <v>0</v>
          </cell>
          <cell r="I992">
            <v>2.8500000000000005</v>
          </cell>
          <cell r="J992">
            <v>0</v>
          </cell>
          <cell r="K992">
            <v>3.65</v>
          </cell>
          <cell r="N992">
            <v>31.15</v>
          </cell>
          <cell r="P992">
            <v>0</v>
          </cell>
        </row>
        <row r="993">
          <cell r="C993">
            <v>10</v>
          </cell>
          <cell r="G993">
            <v>0</v>
          </cell>
          <cell r="H993">
            <v>0</v>
          </cell>
          <cell r="I993">
            <v>24</v>
          </cell>
          <cell r="J993">
            <v>0</v>
          </cell>
          <cell r="K993">
            <v>6.15</v>
          </cell>
          <cell r="N993">
            <v>33.6</v>
          </cell>
          <cell r="P993">
            <v>0</v>
          </cell>
        </row>
        <row r="994">
          <cell r="C994">
            <v>10</v>
          </cell>
          <cell r="G994">
            <v>0</v>
          </cell>
          <cell r="H994">
            <v>0</v>
          </cell>
          <cell r="I994">
            <v>68.349999999999994</v>
          </cell>
          <cell r="J994">
            <v>0</v>
          </cell>
          <cell r="K994">
            <v>5.5500000000000007</v>
          </cell>
          <cell r="N994">
            <v>58.7</v>
          </cell>
          <cell r="P994">
            <v>0</v>
          </cell>
        </row>
        <row r="995">
          <cell r="C995">
            <v>10</v>
          </cell>
          <cell r="G995">
            <v>0</v>
          </cell>
          <cell r="H995">
            <v>0</v>
          </cell>
          <cell r="I995">
            <v>63.25</v>
          </cell>
          <cell r="J995">
            <v>0</v>
          </cell>
          <cell r="K995">
            <v>0</v>
          </cell>
          <cell r="N995">
            <v>97.6</v>
          </cell>
          <cell r="P995">
            <v>0</v>
          </cell>
        </row>
        <row r="996">
          <cell r="C996">
            <v>10</v>
          </cell>
          <cell r="G996">
            <v>0</v>
          </cell>
          <cell r="H996">
            <v>0</v>
          </cell>
          <cell r="I996">
            <v>19.45</v>
          </cell>
          <cell r="J996">
            <v>0</v>
          </cell>
          <cell r="K996">
            <v>5.2</v>
          </cell>
          <cell r="N996">
            <v>68.25</v>
          </cell>
          <cell r="P996">
            <v>0</v>
          </cell>
        </row>
        <row r="997">
          <cell r="C997">
            <v>10</v>
          </cell>
          <cell r="G997">
            <v>0</v>
          </cell>
          <cell r="H997">
            <v>0</v>
          </cell>
          <cell r="I997">
            <v>8.5500000000000007</v>
          </cell>
          <cell r="J997">
            <v>0</v>
          </cell>
          <cell r="K997">
            <v>16.649999999999999</v>
          </cell>
          <cell r="N997">
            <v>35.6</v>
          </cell>
          <cell r="P997">
            <v>0</v>
          </cell>
        </row>
        <row r="998">
          <cell r="C998">
            <v>10</v>
          </cell>
          <cell r="G998">
            <v>0</v>
          </cell>
          <cell r="H998">
            <v>0</v>
          </cell>
          <cell r="I998">
            <v>11.200000000000001</v>
          </cell>
          <cell r="J998">
            <v>0</v>
          </cell>
          <cell r="K998">
            <v>21.349999999999998</v>
          </cell>
          <cell r="N998">
            <v>39.549999999999997</v>
          </cell>
          <cell r="P998">
            <v>0</v>
          </cell>
        </row>
        <row r="999">
          <cell r="C999">
            <v>10</v>
          </cell>
          <cell r="G999">
            <v>0</v>
          </cell>
          <cell r="H999">
            <v>0</v>
          </cell>
          <cell r="I999">
            <v>8.4499999999999993</v>
          </cell>
          <cell r="J999">
            <v>0</v>
          </cell>
          <cell r="K999">
            <v>18.399999999999999</v>
          </cell>
          <cell r="N999">
            <v>40.5</v>
          </cell>
          <cell r="P999">
            <v>0</v>
          </cell>
        </row>
        <row r="1000">
          <cell r="C1000">
            <v>10</v>
          </cell>
          <cell r="G1000">
            <v>0</v>
          </cell>
          <cell r="H1000">
            <v>0</v>
          </cell>
          <cell r="I1000">
            <v>5.4</v>
          </cell>
          <cell r="J1000">
            <v>0</v>
          </cell>
          <cell r="K1000">
            <v>20.299999999999997</v>
          </cell>
          <cell r="N1000">
            <v>35.15</v>
          </cell>
          <cell r="P1000">
            <v>0</v>
          </cell>
        </row>
        <row r="1001">
          <cell r="C1001">
            <v>10</v>
          </cell>
          <cell r="G1001">
            <v>0</v>
          </cell>
          <cell r="H1001">
            <v>0</v>
          </cell>
          <cell r="I1001">
            <v>3.05</v>
          </cell>
          <cell r="J1001">
            <v>0</v>
          </cell>
          <cell r="K1001">
            <v>48.5</v>
          </cell>
          <cell r="N1001">
            <v>23.45</v>
          </cell>
          <cell r="P1001">
            <v>0</v>
          </cell>
        </row>
        <row r="1002">
          <cell r="C1002">
            <v>10</v>
          </cell>
          <cell r="G1002">
            <v>0</v>
          </cell>
          <cell r="H1002">
            <v>0</v>
          </cell>
          <cell r="I1002">
            <v>19.650000000000002</v>
          </cell>
          <cell r="J1002">
            <v>0</v>
          </cell>
          <cell r="K1002">
            <v>44.95</v>
          </cell>
          <cell r="N1002">
            <v>34.799999999999997</v>
          </cell>
          <cell r="P1002">
            <v>0</v>
          </cell>
        </row>
        <row r="1003">
          <cell r="C1003">
            <v>10</v>
          </cell>
          <cell r="G1003">
            <v>0</v>
          </cell>
          <cell r="H1003">
            <v>0</v>
          </cell>
          <cell r="I1003">
            <v>57.25</v>
          </cell>
          <cell r="J1003">
            <v>0</v>
          </cell>
          <cell r="K1003">
            <v>9.35</v>
          </cell>
          <cell r="N1003">
            <v>56.9</v>
          </cell>
          <cell r="P1003">
            <v>0</v>
          </cell>
        </row>
        <row r="1004">
          <cell r="C1004">
            <v>10</v>
          </cell>
          <cell r="G1004">
            <v>0</v>
          </cell>
          <cell r="H1004">
            <v>0</v>
          </cell>
          <cell r="I1004">
            <v>61</v>
          </cell>
          <cell r="J1004">
            <v>0</v>
          </cell>
          <cell r="K1004">
            <v>2.1</v>
          </cell>
          <cell r="N1004">
            <v>60.2</v>
          </cell>
          <cell r="P1004">
            <v>0</v>
          </cell>
        </row>
        <row r="1005">
          <cell r="C1005">
            <v>10</v>
          </cell>
          <cell r="G1005">
            <v>0</v>
          </cell>
          <cell r="H1005">
            <v>0</v>
          </cell>
          <cell r="I1005">
            <v>27.800000000000004</v>
          </cell>
          <cell r="J1005">
            <v>0</v>
          </cell>
          <cell r="K1005">
            <v>7.8500000000000005</v>
          </cell>
          <cell r="N1005">
            <v>39.049999999999997</v>
          </cell>
          <cell r="P1005">
            <v>0</v>
          </cell>
        </row>
        <row r="1006">
          <cell r="C1006">
            <v>10</v>
          </cell>
          <cell r="G1006">
            <v>0</v>
          </cell>
          <cell r="H1006">
            <v>0</v>
          </cell>
          <cell r="I1006">
            <v>5.3500000000000005</v>
          </cell>
          <cell r="J1006">
            <v>0</v>
          </cell>
          <cell r="K1006">
            <v>24.2</v>
          </cell>
          <cell r="N1006">
            <v>4.38</v>
          </cell>
          <cell r="P1006">
            <v>0</v>
          </cell>
        </row>
        <row r="1007">
          <cell r="C1007">
            <v>10</v>
          </cell>
          <cell r="G1007">
            <v>0</v>
          </cell>
          <cell r="H1007">
            <v>0</v>
          </cell>
          <cell r="I1007">
            <v>2.9</v>
          </cell>
          <cell r="J1007">
            <v>0</v>
          </cell>
          <cell r="K1007">
            <v>35.049999999999997</v>
          </cell>
          <cell r="N1007">
            <v>3.48</v>
          </cell>
          <cell r="P1007">
            <v>0</v>
          </cell>
        </row>
        <row r="1008">
          <cell r="C1008">
            <v>10</v>
          </cell>
          <cell r="G1008">
            <v>0</v>
          </cell>
          <cell r="H1008">
            <v>0</v>
          </cell>
          <cell r="I1008">
            <v>29.950000000000003</v>
          </cell>
          <cell r="J1008">
            <v>0</v>
          </cell>
          <cell r="K1008">
            <v>27.5</v>
          </cell>
          <cell r="N1008">
            <v>25.15</v>
          </cell>
          <cell r="P1008">
            <v>0</v>
          </cell>
        </row>
        <row r="1009">
          <cell r="C1009">
            <v>10</v>
          </cell>
          <cell r="G1009">
            <v>0</v>
          </cell>
          <cell r="H1009">
            <v>0</v>
          </cell>
          <cell r="I1009">
            <v>110.55</v>
          </cell>
          <cell r="J1009">
            <v>0</v>
          </cell>
          <cell r="K1009">
            <v>13.25</v>
          </cell>
          <cell r="N1009">
            <v>42.55</v>
          </cell>
          <cell r="P1009">
            <v>0</v>
          </cell>
        </row>
        <row r="1010">
          <cell r="C1010">
            <v>10</v>
          </cell>
          <cell r="G1010">
            <v>0</v>
          </cell>
          <cell r="H1010">
            <v>0</v>
          </cell>
          <cell r="I1010">
            <v>194.7</v>
          </cell>
          <cell r="J1010">
            <v>0</v>
          </cell>
          <cell r="K1010">
            <v>4.55</v>
          </cell>
          <cell r="N1010">
            <v>52.8</v>
          </cell>
          <cell r="P1010">
            <v>0</v>
          </cell>
        </row>
        <row r="1011">
          <cell r="C1011">
            <v>10</v>
          </cell>
          <cell r="G1011">
            <v>0</v>
          </cell>
          <cell r="H1011">
            <v>0</v>
          </cell>
          <cell r="I1011">
            <v>198.6</v>
          </cell>
          <cell r="J1011">
            <v>0</v>
          </cell>
          <cell r="K1011">
            <v>3.75</v>
          </cell>
          <cell r="N1011">
            <v>48.2</v>
          </cell>
          <cell r="P1011">
            <v>0</v>
          </cell>
        </row>
        <row r="1012">
          <cell r="C1012">
            <v>10</v>
          </cell>
          <cell r="G1012">
            <v>0</v>
          </cell>
          <cell r="H1012">
            <v>0</v>
          </cell>
          <cell r="I1012">
            <v>90.050000000000011</v>
          </cell>
          <cell r="J1012">
            <v>0</v>
          </cell>
          <cell r="K1012">
            <v>13.2</v>
          </cell>
          <cell r="N1012">
            <v>39.15</v>
          </cell>
          <cell r="P1012">
            <v>0</v>
          </cell>
        </row>
        <row r="1013">
          <cell r="C1013">
            <v>10</v>
          </cell>
          <cell r="G1013">
            <v>0</v>
          </cell>
          <cell r="H1013">
            <v>0</v>
          </cell>
          <cell r="I1013">
            <v>6.35</v>
          </cell>
          <cell r="J1013">
            <v>0</v>
          </cell>
          <cell r="K1013">
            <v>14</v>
          </cell>
          <cell r="N1013">
            <v>44.25</v>
          </cell>
          <cell r="P1013">
            <v>0</v>
          </cell>
        </row>
        <row r="1014">
          <cell r="C1014">
            <v>10</v>
          </cell>
          <cell r="G1014">
            <v>0</v>
          </cell>
          <cell r="H1014">
            <v>0</v>
          </cell>
          <cell r="I1014">
            <v>7.1999999999999993</v>
          </cell>
          <cell r="J1014">
            <v>0</v>
          </cell>
          <cell r="K1014">
            <v>9.85</v>
          </cell>
          <cell r="N1014">
            <v>43.75</v>
          </cell>
          <cell r="P1014">
            <v>0</v>
          </cell>
        </row>
        <row r="1015">
          <cell r="C1015">
            <v>10</v>
          </cell>
          <cell r="G1015">
            <v>0</v>
          </cell>
          <cell r="H1015">
            <v>0</v>
          </cell>
          <cell r="I1015">
            <v>7.1999999999999993</v>
          </cell>
          <cell r="J1015">
            <v>0</v>
          </cell>
          <cell r="K1015">
            <v>11.400000000000002</v>
          </cell>
          <cell r="N1015">
            <v>40.15</v>
          </cell>
          <cell r="P1015">
            <v>0</v>
          </cell>
        </row>
        <row r="1016">
          <cell r="C1016">
            <v>10</v>
          </cell>
          <cell r="G1016">
            <v>0</v>
          </cell>
          <cell r="H1016">
            <v>0</v>
          </cell>
          <cell r="I1016">
            <v>7.25</v>
          </cell>
          <cell r="J1016">
            <v>0</v>
          </cell>
          <cell r="K1016">
            <v>9.9499999999999993</v>
          </cell>
          <cell r="N1016">
            <v>39.799999999999997</v>
          </cell>
          <cell r="P1016">
            <v>0</v>
          </cell>
        </row>
        <row r="1017">
          <cell r="C1017">
            <v>10</v>
          </cell>
          <cell r="G1017">
            <v>0</v>
          </cell>
          <cell r="H1017">
            <v>0</v>
          </cell>
          <cell r="I1017">
            <v>5.85</v>
          </cell>
          <cell r="J1017">
            <v>0</v>
          </cell>
          <cell r="K1017">
            <v>10.3</v>
          </cell>
          <cell r="N1017">
            <v>35.299999999999997</v>
          </cell>
          <cell r="P1017">
            <v>0</v>
          </cell>
        </row>
        <row r="1018">
          <cell r="C1018">
            <v>10</v>
          </cell>
          <cell r="G1018">
            <v>0</v>
          </cell>
          <cell r="H1018">
            <v>0</v>
          </cell>
          <cell r="I1018">
            <v>6.3</v>
          </cell>
          <cell r="J1018">
            <v>0</v>
          </cell>
          <cell r="K1018">
            <v>8.85</v>
          </cell>
          <cell r="N1018">
            <v>40.799999999999997</v>
          </cell>
          <cell r="P1018">
            <v>0</v>
          </cell>
        </row>
        <row r="1019">
          <cell r="C1019">
            <v>10</v>
          </cell>
          <cell r="G1019">
            <v>0</v>
          </cell>
          <cell r="H1019">
            <v>0</v>
          </cell>
          <cell r="I1019">
            <v>8.1499999999999986</v>
          </cell>
          <cell r="J1019">
            <v>0</v>
          </cell>
          <cell r="K1019">
            <v>6</v>
          </cell>
          <cell r="N1019">
            <v>47.8</v>
          </cell>
          <cell r="P1019">
            <v>0</v>
          </cell>
        </row>
        <row r="1020">
          <cell r="C1020">
            <v>10</v>
          </cell>
          <cell r="G1020">
            <v>0</v>
          </cell>
          <cell r="H1020">
            <v>0</v>
          </cell>
          <cell r="I1020">
            <v>5</v>
          </cell>
          <cell r="J1020">
            <v>0</v>
          </cell>
          <cell r="K1020">
            <v>8</v>
          </cell>
          <cell r="N1020">
            <v>35.15</v>
          </cell>
          <cell r="P1020">
            <v>0</v>
          </cell>
        </row>
        <row r="1021">
          <cell r="C1021">
            <v>10</v>
          </cell>
          <cell r="G1021">
            <v>0</v>
          </cell>
          <cell r="H1021">
            <v>0</v>
          </cell>
          <cell r="I1021">
            <v>0.85000000000000009</v>
          </cell>
          <cell r="J1021">
            <v>0</v>
          </cell>
          <cell r="K1021">
            <v>20.8</v>
          </cell>
          <cell r="N1021">
            <v>5.7</v>
          </cell>
          <cell r="P1021">
            <v>0</v>
          </cell>
        </row>
        <row r="1022">
          <cell r="C1022">
            <v>10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38.049999999999997</v>
          </cell>
          <cell r="N1022">
            <v>0</v>
          </cell>
          <cell r="P1022">
            <v>0</v>
          </cell>
        </row>
        <row r="1023">
          <cell r="C1023">
            <v>10</v>
          </cell>
          <cell r="G1023">
            <v>0</v>
          </cell>
          <cell r="H1023">
            <v>0</v>
          </cell>
          <cell r="I1023">
            <v>0.44999999999999996</v>
          </cell>
          <cell r="J1023">
            <v>0</v>
          </cell>
          <cell r="K1023">
            <v>43.149999999999991</v>
          </cell>
          <cell r="N1023">
            <v>0.68</v>
          </cell>
          <cell r="P1023">
            <v>0</v>
          </cell>
        </row>
        <row r="1024">
          <cell r="C1024">
            <v>10</v>
          </cell>
          <cell r="G1024">
            <v>0</v>
          </cell>
          <cell r="H1024">
            <v>0</v>
          </cell>
          <cell r="I1024">
            <v>0.44999999999999996</v>
          </cell>
          <cell r="J1024">
            <v>0</v>
          </cell>
          <cell r="K1024">
            <v>46.95</v>
          </cell>
          <cell r="N1024">
            <v>0.68</v>
          </cell>
          <cell r="P1024">
            <v>0</v>
          </cell>
        </row>
        <row r="1025">
          <cell r="C1025">
            <v>10</v>
          </cell>
          <cell r="G1025">
            <v>0</v>
          </cell>
          <cell r="H1025">
            <v>0</v>
          </cell>
          <cell r="I1025">
            <v>0.4</v>
          </cell>
          <cell r="J1025">
            <v>0</v>
          </cell>
          <cell r="K1025">
            <v>34.299999999999997</v>
          </cell>
          <cell r="N1025">
            <v>4.3499999999999996</v>
          </cell>
          <cell r="P1025">
            <v>0</v>
          </cell>
        </row>
        <row r="1026">
          <cell r="C1026">
            <v>10</v>
          </cell>
          <cell r="G1026">
            <v>0</v>
          </cell>
          <cell r="H1026">
            <v>0</v>
          </cell>
          <cell r="I1026">
            <v>1.1000000000000001</v>
          </cell>
          <cell r="J1026">
            <v>0</v>
          </cell>
          <cell r="K1026">
            <v>14.950000000000001</v>
          </cell>
          <cell r="N1026">
            <v>19.55</v>
          </cell>
          <cell r="P1026">
            <v>0</v>
          </cell>
        </row>
        <row r="1027">
          <cell r="C1027">
            <v>10</v>
          </cell>
          <cell r="G1027">
            <v>0</v>
          </cell>
          <cell r="H1027">
            <v>0</v>
          </cell>
          <cell r="I1027">
            <v>4.55</v>
          </cell>
          <cell r="J1027">
            <v>0</v>
          </cell>
          <cell r="K1027">
            <v>10.8</v>
          </cell>
          <cell r="N1027">
            <v>29.75</v>
          </cell>
          <cell r="P1027">
            <v>0</v>
          </cell>
        </row>
        <row r="1028">
          <cell r="C1028">
            <v>10</v>
          </cell>
          <cell r="G1028">
            <v>0</v>
          </cell>
          <cell r="H1028">
            <v>0</v>
          </cell>
          <cell r="I1028">
            <v>8.5500000000000007</v>
          </cell>
          <cell r="J1028">
            <v>0</v>
          </cell>
          <cell r="K1028">
            <v>7.35</v>
          </cell>
          <cell r="N1028">
            <v>40.15</v>
          </cell>
          <cell r="P1028">
            <v>0</v>
          </cell>
        </row>
        <row r="1029">
          <cell r="C1029">
            <v>10</v>
          </cell>
          <cell r="G1029">
            <v>0</v>
          </cell>
          <cell r="H1029">
            <v>0</v>
          </cell>
          <cell r="I1029">
            <v>7.7</v>
          </cell>
          <cell r="J1029">
            <v>0</v>
          </cell>
          <cell r="K1029">
            <v>8.85</v>
          </cell>
          <cell r="N1029">
            <v>39.950000000000003</v>
          </cell>
          <cell r="P1029">
            <v>0</v>
          </cell>
        </row>
        <row r="1030">
          <cell r="C1030">
            <v>10</v>
          </cell>
          <cell r="G1030">
            <v>0</v>
          </cell>
          <cell r="H1030">
            <v>0</v>
          </cell>
          <cell r="I1030">
            <v>3</v>
          </cell>
          <cell r="J1030">
            <v>0</v>
          </cell>
          <cell r="K1030">
            <v>10.150000000000002</v>
          </cell>
          <cell r="N1030">
            <v>9.35</v>
          </cell>
          <cell r="P1030">
            <v>0</v>
          </cell>
        </row>
        <row r="1031">
          <cell r="C1031">
            <v>10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15.4</v>
          </cell>
          <cell r="N1031">
            <v>0</v>
          </cell>
          <cell r="P1031">
            <v>0</v>
          </cell>
        </row>
        <row r="1032">
          <cell r="C1032">
            <v>10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27</v>
          </cell>
          <cell r="N1032">
            <v>0.2</v>
          </cell>
          <cell r="P1032">
            <v>0</v>
          </cell>
        </row>
        <row r="1033">
          <cell r="C1033">
            <v>10</v>
          </cell>
          <cell r="G1033">
            <v>0</v>
          </cell>
          <cell r="H1033">
            <v>0</v>
          </cell>
          <cell r="I1033">
            <v>0.3</v>
          </cell>
          <cell r="J1033">
            <v>0</v>
          </cell>
          <cell r="K1033">
            <v>21.950000000000003</v>
          </cell>
          <cell r="N1033">
            <v>7</v>
          </cell>
          <cell r="P1033">
            <v>0</v>
          </cell>
        </row>
        <row r="1034">
          <cell r="C1034">
            <v>10</v>
          </cell>
          <cell r="G1034">
            <v>0</v>
          </cell>
          <cell r="H1034">
            <v>0</v>
          </cell>
          <cell r="I1034">
            <v>0.4</v>
          </cell>
          <cell r="J1034">
            <v>0</v>
          </cell>
          <cell r="K1034">
            <v>8.3000000000000007</v>
          </cell>
          <cell r="N1034">
            <v>8.8000000000000007</v>
          </cell>
          <cell r="P1034">
            <v>0</v>
          </cell>
        </row>
        <row r="1035">
          <cell r="C1035">
            <v>10</v>
          </cell>
          <cell r="G1035">
            <v>0</v>
          </cell>
          <cell r="H1035">
            <v>0</v>
          </cell>
          <cell r="I1035">
            <v>1.1000000000000001</v>
          </cell>
          <cell r="J1035">
            <v>0</v>
          </cell>
          <cell r="K1035">
            <v>7.1999999999999993</v>
          </cell>
          <cell r="N1035">
            <v>8.4</v>
          </cell>
          <cell r="P1035">
            <v>0</v>
          </cell>
        </row>
        <row r="1036">
          <cell r="C1036">
            <v>10</v>
          </cell>
          <cell r="G1036">
            <v>0</v>
          </cell>
          <cell r="H1036">
            <v>0</v>
          </cell>
          <cell r="I1036">
            <v>3.4499999999999997</v>
          </cell>
          <cell r="J1036">
            <v>0</v>
          </cell>
          <cell r="K1036">
            <v>6.15</v>
          </cell>
          <cell r="N1036">
            <v>13.45</v>
          </cell>
          <cell r="P1036">
            <v>0</v>
          </cell>
        </row>
        <row r="1037">
          <cell r="C1037">
            <v>10</v>
          </cell>
          <cell r="G1037">
            <v>0</v>
          </cell>
          <cell r="H1037">
            <v>0</v>
          </cell>
          <cell r="I1037">
            <v>4.75</v>
          </cell>
          <cell r="J1037">
            <v>0</v>
          </cell>
          <cell r="K1037">
            <v>3.75</v>
          </cell>
          <cell r="N1037">
            <v>23.45</v>
          </cell>
          <cell r="P1037">
            <v>0</v>
          </cell>
        </row>
        <row r="1038">
          <cell r="C1038">
            <v>10</v>
          </cell>
          <cell r="G1038">
            <v>0</v>
          </cell>
          <cell r="H1038">
            <v>0</v>
          </cell>
          <cell r="I1038">
            <v>17.8</v>
          </cell>
          <cell r="J1038">
            <v>0</v>
          </cell>
          <cell r="K1038">
            <v>5.7000000000000011</v>
          </cell>
          <cell r="N1038">
            <v>35.299999999999997</v>
          </cell>
          <cell r="P1038">
            <v>0</v>
          </cell>
        </row>
        <row r="1039">
          <cell r="C1039">
            <v>10</v>
          </cell>
          <cell r="G1039">
            <v>0</v>
          </cell>
          <cell r="H1039">
            <v>0</v>
          </cell>
          <cell r="I1039">
            <v>30.099999999999998</v>
          </cell>
          <cell r="J1039">
            <v>0</v>
          </cell>
          <cell r="K1039">
            <v>15.049999999999999</v>
          </cell>
          <cell r="N1039">
            <v>22.55</v>
          </cell>
          <cell r="P1039">
            <v>0</v>
          </cell>
        </row>
        <row r="1040">
          <cell r="C1040">
            <v>10</v>
          </cell>
          <cell r="G1040">
            <v>0</v>
          </cell>
          <cell r="H1040">
            <v>0</v>
          </cell>
          <cell r="I1040">
            <v>37.25</v>
          </cell>
          <cell r="J1040">
            <v>0</v>
          </cell>
          <cell r="K1040">
            <v>20.75</v>
          </cell>
          <cell r="N1040">
            <v>20.05</v>
          </cell>
          <cell r="P1040">
            <v>0</v>
          </cell>
        </row>
        <row r="1041">
          <cell r="C1041">
            <v>10</v>
          </cell>
          <cell r="G1041">
            <v>0</v>
          </cell>
          <cell r="H1041">
            <v>0</v>
          </cell>
          <cell r="I1041">
            <v>25.150000000000002</v>
          </cell>
          <cell r="J1041">
            <v>0</v>
          </cell>
          <cell r="K1041">
            <v>15.85</v>
          </cell>
          <cell r="N1041">
            <v>38.450000000000003</v>
          </cell>
          <cell r="P1041">
            <v>0</v>
          </cell>
        </row>
        <row r="1042">
          <cell r="C1042">
            <v>10</v>
          </cell>
          <cell r="G1042">
            <v>0</v>
          </cell>
          <cell r="H1042">
            <v>0</v>
          </cell>
          <cell r="I1042">
            <v>4.3499999999999996</v>
          </cell>
          <cell r="J1042">
            <v>0</v>
          </cell>
          <cell r="K1042">
            <v>10.5</v>
          </cell>
          <cell r="N1042">
            <v>38.75</v>
          </cell>
          <cell r="P1042">
            <v>0</v>
          </cell>
        </row>
        <row r="1043">
          <cell r="C1043">
            <v>10</v>
          </cell>
          <cell r="G1043">
            <v>0</v>
          </cell>
          <cell r="H1043">
            <v>0</v>
          </cell>
          <cell r="I1043">
            <v>3.7</v>
          </cell>
          <cell r="J1043">
            <v>0</v>
          </cell>
          <cell r="K1043">
            <v>6.75</v>
          </cell>
          <cell r="N1043">
            <v>36.799999999999997</v>
          </cell>
          <cell r="P1043">
            <v>0</v>
          </cell>
        </row>
        <row r="1044">
          <cell r="C1044">
            <v>10</v>
          </cell>
          <cell r="G1044">
            <v>0</v>
          </cell>
          <cell r="H1044">
            <v>0</v>
          </cell>
          <cell r="I1044">
            <v>3.5999999999999996</v>
          </cell>
          <cell r="J1044">
            <v>0</v>
          </cell>
          <cell r="K1044">
            <v>8.35</v>
          </cell>
          <cell r="N1044">
            <v>33.5</v>
          </cell>
          <cell r="P1044">
            <v>0</v>
          </cell>
        </row>
        <row r="1045">
          <cell r="C1045">
            <v>10</v>
          </cell>
          <cell r="G1045">
            <v>0</v>
          </cell>
          <cell r="H1045">
            <v>0</v>
          </cell>
          <cell r="I1045">
            <v>4.4000000000000004</v>
          </cell>
          <cell r="J1045">
            <v>0</v>
          </cell>
          <cell r="K1045">
            <v>8.25</v>
          </cell>
          <cell r="N1045">
            <v>39.049999999999997</v>
          </cell>
          <cell r="P1045">
            <v>0</v>
          </cell>
        </row>
        <row r="1046">
          <cell r="C1046">
            <v>6.5200000000004366</v>
          </cell>
          <cell r="G1046">
            <v>0</v>
          </cell>
          <cell r="H1046">
            <v>0</v>
          </cell>
          <cell r="I1046">
            <v>4.9552000000003318</v>
          </cell>
          <cell r="J1046">
            <v>0</v>
          </cell>
          <cell r="K1046">
            <v>1.5648000000001048</v>
          </cell>
          <cell r="N1046">
            <v>43.94</v>
          </cell>
          <cell r="P1046">
            <v>0</v>
          </cell>
        </row>
        <row r="1047">
          <cell r="C1047">
            <v>3.4799999999995634</v>
          </cell>
          <cell r="G1047">
            <v>0</v>
          </cell>
          <cell r="H1047">
            <v>0</v>
          </cell>
          <cell r="I1047">
            <v>1.7225999999997839</v>
          </cell>
          <cell r="J1047">
            <v>0</v>
          </cell>
          <cell r="K1047">
            <v>0</v>
          </cell>
          <cell r="N1047">
            <v>7.3</v>
          </cell>
          <cell r="P1047">
            <v>0</v>
          </cell>
        </row>
        <row r="1048">
          <cell r="C1048">
            <v>10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N1048">
            <v>0</v>
          </cell>
          <cell r="P1048">
            <v>0</v>
          </cell>
        </row>
        <row r="1049">
          <cell r="C1049">
            <v>10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N1049">
            <v>0</v>
          </cell>
          <cell r="P1049">
            <v>0</v>
          </cell>
        </row>
        <row r="1050">
          <cell r="C1050">
            <v>10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N1050">
            <v>0</v>
          </cell>
          <cell r="P1050">
            <v>0</v>
          </cell>
        </row>
        <row r="1051">
          <cell r="C1051">
            <v>10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N1051">
            <v>0</v>
          </cell>
          <cell r="P1051">
            <v>0</v>
          </cell>
        </row>
        <row r="1052">
          <cell r="C1052">
            <v>10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N1052">
            <v>0</v>
          </cell>
          <cell r="P1052">
            <v>0</v>
          </cell>
        </row>
        <row r="1053">
          <cell r="C1053">
            <v>10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N1053">
            <v>0</v>
          </cell>
          <cell r="P1053">
            <v>0</v>
          </cell>
        </row>
        <row r="1054">
          <cell r="C1054">
            <v>10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N1054">
            <v>0</v>
          </cell>
          <cell r="P1054">
            <v>0</v>
          </cell>
        </row>
        <row r="1055">
          <cell r="C1055">
            <v>10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N1055">
            <v>0</v>
          </cell>
          <cell r="P1055">
            <v>0</v>
          </cell>
        </row>
        <row r="1056">
          <cell r="C1056">
            <v>10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N1056">
            <v>0</v>
          </cell>
          <cell r="P1056">
            <v>0</v>
          </cell>
        </row>
        <row r="1057">
          <cell r="C1057">
            <v>10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N1057">
            <v>0</v>
          </cell>
          <cell r="P1057">
            <v>0</v>
          </cell>
        </row>
        <row r="1058">
          <cell r="C1058">
            <v>10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N1058">
            <v>0</v>
          </cell>
          <cell r="P1058">
            <v>0</v>
          </cell>
        </row>
        <row r="1059">
          <cell r="C1059">
            <v>10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N1059">
            <v>0</v>
          </cell>
          <cell r="P1059">
            <v>0</v>
          </cell>
        </row>
        <row r="1060">
          <cell r="C1060">
            <v>10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N1060">
            <v>0</v>
          </cell>
          <cell r="P1060">
            <v>0</v>
          </cell>
        </row>
        <row r="1061">
          <cell r="C1061">
            <v>10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N1061">
            <v>0</v>
          </cell>
          <cell r="P1061">
            <v>0</v>
          </cell>
        </row>
        <row r="1062">
          <cell r="C1062">
            <v>10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N1062">
            <v>0</v>
          </cell>
          <cell r="P1062">
            <v>0</v>
          </cell>
        </row>
        <row r="1063">
          <cell r="C1063">
            <v>10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N1063">
            <v>0</v>
          </cell>
          <cell r="P1063">
            <v>0</v>
          </cell>
        </row>
        <row r="1064">
          <cell r="C1064">
            <v>10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N1064">
            <v>0</v>
          </cell>
          <cell r="P1064">
            <v>0</v>
          </cell>
        </row>
        <row r="1065">
          <cell r="C1065">
            <v>10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N1065">
            <v>0</v>
          </cell>
          <cell r="P1065">
            <v>0</v>
          </cell>
        </row>
        <row r="1066">
          <cell r="C1066">
            <v>10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N1066">
            <v>0</v>
          </cell>
          <cell r="P1066">
            <v>0</v>
          </cell>
        </row>
        <row r="1067">
          <cell r="C1067">
            <v>10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N1067">
            <v>0</v>
          </cell>
          <cell r="P1067">
            <v>0</v>
          </cell>
        </row>
        <row r="1068">
          <cell r="C1068">
            <v>10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N1068">
            <v>0</v>
          </cell>
          <cell r="P1068">
            <v>0</v>
          </cell>
        </row>
        <row r="1069">
          <cell r="C1069">
            <v>10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N1069">
            <v>0</v>
          </cell>
          <cell r="P1069">
            <v>0</v>
          </cell>
        </row>
        <row r="1070">
          <cell r="C1070">
            <v>10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N1070">
            <v>0</v>
          </cell>
          <cell r="P1070">
            <v>0</v>
          </cell>
        </row>
        <row r="1071">
          <cell r="C1071">
            <v>10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N1071">
            <v>0</v>
          </cell>
          <cell r="P1071">
            <v>0</v>
          </cell>
        </row>
        <row r="1072">
          <cell r="C1072">
            <v>1.3719999999993888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N1072">
            <v>0</v>
          </cell>
          <cell r="P1072">
            <v>0</v>
          </cell>
        </row>
        <row r="1073">
          <cell r="C1073">
            <v>18.628000000000611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N1073">
            <v>0</v>
          </cell>
          <cell r="P1073">
            <v>0</v>
          </cell>
        </row>
        <row r="1074">
          <cell r="C1074">
            <v>10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N1074">
            <v>0</v>
          </cell>
          <cell r="P1074">
            <v>0</v>
          </cell>
        </row>
        <row r="1075">
          <cell r="C1075">
            <v>10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N1075">
            <v>0</v>
          </cell>
          <cell r="P1075">
            <v>0</v>
          </cell>
        </row>
        <row r="1076">
          <cell r="C1076">
            <v>10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N1076">
            <v>0</v>
          </cell>
          <cell r="P1076">
            <v>0</v>
          </cell>
        </row>
        <row r="1077">
          <cell r="C1077">
            <v>10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N1077">
            <v>0</v>
          </cell>
          <cell r="P1077">
            <v>0</v>
          </cell>
        </row>
        <row r="1078">
          <cell r="C1078">
            <v>10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N1078">
            <v>0</v>
          </cell>
          <cell r="P1078">
            <v>0</v>
          </cell>
        </row>
        <row r="1079">
          <cell r="C1079">
            <v>10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N1079">
            <v>0</v>
          </cell>
          <cell r="P1079">
            <v>0</v>
          </cell>
        </row>
        <row r="1080">
          <cell r="C1080">
            <v>10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N1080">
            <v>0</v>
          </cell>
          <cell r="P1080">
            <v>0</v>
          </cell>
        </row>
        <row r="1081">
          <cell r="C1081">
            <v>10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N1081">
            <v>0</v>
          </cell>
          <cell r="P1081">
            <v>0</v>
          </cell>
        </row>
        <row r="1082">
          <cell r="C1082">
            <v>10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N1082">
            <v>0</v>
          </cell>
          <cell r="P1082">
            <v>0</v>
          </cell>
        </row>
        <row r="1083">
          <cell r="C1083">
            <v>10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N1083">
            <v>0</v>
          </cell>
          <cell r="P1083">
            <v>0</v>
          </cell>
        </row>
        <row r="1084">
          <cell r="C1084">
            <v>10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N1084">
            <v>0</v>
          </cell>
          <cell r="P1084">
            <v>0</v>
          </cell>
        </row>
        <row r="1085">
          <cell r="C1085">
            <v>10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N1085">
            <v>0</v>
          </cell>
          <cell r="P1085">
            <v>0</v>
          </cell>
        </row>
        <row r="1086">
          <cell r="C1086">
            <v>10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N1086">
            <v>0</v>
          </cell>
          <cell r="P1086">
            <v>0</v>
          </cell>
        </row>
        <row r="1087">
          <cell r="C1087">
            <v>10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N1087">
            <v>0</v>
          </cell>
          <cell r="P1087">
            <v>0</v>
          </cell>
        </row>
        <row r="1088">
          <cell r="C1088">
            <v>10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N1088">
            <v>0</v>
          </cell>
          <cell r="P1088">
            <v>0</v>
          </cell>
        </row>
        <row r="1089">
          <cell r="C1089">
            <v>10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N1089">
            <v>0</v>
          </cell>
          <cell r="P1089">
            <v>0</v>
          </cell>
        </row>
        <row r="1090">
          <cell r="C1090">
            <v>10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N1090">
            <v>0</v>
          </cell>
          <cell r="P1090">
            <v>0</v>
          </cell>
        </row>
        <row r="1091">
          <cell r="C1091">
            <v>10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N1091">
            <v>0</v>
          </cell>
          <cell r="P1091">
            <v>0</v>
          </cell>
        </row>
        <row r="1092">
          <cell r="C1092">
            <v>10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N1092">
            <v>0</v>
          </cell>
          <cell r="P1092">
            <v>0</v>
          </cell>
        </row>
        <row r="1093">
          <cell r="C1093">
            <v>10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N1093">
            <v>0</v>
          </cell>
          <cell r="P1093">
            <v>0</v>
          </cell>
        </row>
        <row r="1094">
          <cell r="C1094">
            <v>10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N1094">
            <v>0</v>
          </cell>
          <cell r="P1094">
            <v>0</v>
          </cell>
        </row>
        <row r="1095">
          <cell r="C1095">
            <v>10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N1095">
            <v>0</v>
          </cell>
          <cell r="P1095">
            <v>0</v>
          </cell>
        </row>
        <row r="1096">
          <cell r="C1096">
            <v>10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N1096">
            <v>0</v>
          </cell>
          <cell r="P1096">
            <v>0</v>
          </cell>
        </row>
        <row r="1097">
          <cell r="C1097">
            <v>10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N1097">
            <v>0</v>
          </cell>
          <cell r="P1097">
            <v>0</v>
          </cell>
        </row>
        <row r="1098">
          <cell r="C1098">
            <v>10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N1098">
            <v>0</v>
          </cell>
          <cell r="P1098">
            <v>0</v>
          </cell>
        </row>
        <row r="1099">
          <cell r="C1099">
            <v>10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N1099">
            <v>0</v>
          </cell>
          <cell r="P1099">
            <v>0</v>
          </cell>
        </row>
        <row r="1100">
          <cell r="C1100">
            <v>10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N1100">
            <v>0</v>
          </cell>
          <cell r="P1100">
            <v>0</v>
          </cell>
        </row>
        <row r="1101">
          <cell r="C1101">
            <v>5.0620000000017171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N1101">
            <v>0</v>
          </cell>
          <cell r="P1101">
            <v>0</v>
          </cell>
        </row>
      </sheetData>
      <sheetData sheetId="3">
        <row r="14">
          <cell r="B14">
            <v>10080</v>
          </cell>
          <cell r="H14">
            <v>11.955</v>
          </cell>
          <cell r="I14">
            <v>7.9700000000000006</v>
          </cell>
        </row>
        <row r="15">
          <cell r="B15">
            <v>10125</v>
          </cell>
          <cell r="H15">
            <v>14.946</v>
          </cell>
          <cell r="I15">
            <v>9.9640000000000004</v>
          </cell>
        </row>
        <row r="16">
          <cell r="B16">
            <v>10460</v>
          </cell>
          <cell r="F16">
            <v>19.007999999999999</v>
          </cell>
          <cell r="I16">
            <v>12.672000000000001</v>
          </cell>
        </row>
        <row r="17">
          <cell r="B17">
            <v>10875</v>
          </cell>
          <cell r="G17">
            <v>3.351</v>
          </cell>
          <cell r="I17">
            <v>2.234</v>
          </cell>
        </row>
        <row r="18">
          <cell r="B18">
            <v>12155</v>
          </cell>
          <cell r="F18">
            <v>12.347999999999999</v>
          </cell>
          <cell r="I18">
            <v>8.2319999999999993</v>
          </cell>
        </row>
        <row r="19">
          <cell r="B19">
            <v>13010</v>
          </cell>
          <cell r="F19">
            <v>26.733000000000001</v>
          </cell>
          <cell r="I19">
            <v>17.821999999999999</v>
          </cell>
        </row>
        <row r="20">
          <cell r="B20">
            <v>13240</v>
          </cell>
          <cell r="F20">
            <v>3.8279999999999998</v>
          </cell>
          <cell r="I20">
            <v>2.552</v>
          </cell>
        </row>
        <row r="21">
          <cell r="B21">
            <v>14740</v>
          </cell>
          <cell r="H21">
            <v>4.2450000000000001</v>
          </cell>
          <cell r="I21">
            <v>2.83</v>
          </cell>
        </row>
        <row r="22">
          <cell r="B22">
            <v>14990</v>
          </cell>
          <cell r="H22">
            <v>33.186</v>
          </cell>
          <cell r="I22">
            <v>22.124000000000002</v>
          </cell>
        </row>
        <row r="23">
          <cell r="B23">
            <v>16125</v>
          </cell>
          <cell r="H23">
            <v>2.169</v>
          </cell>
          <cell r="I23">
            <v>1.4460000000000002</v>
          </cell>
        </row>
        <row r="24">
          <cell r="B24">
            <v>16135</v>
          </cell>
          <cell r="H24">
            <v>1.5629999999999999</v>
          </cell>
          <cell r="I24">
            <v>1.042</v>
          </cell>
        </row>
        <row r="25">
          <cell r="B25">
            <v>16660</v>
          </cell>
          <cell r="H25">
            <v>2.3940000000000001</v>
          </cell>
          <cell r="I25">
            <v>1.5960000000000001</v>
          </cell>
        </row>
        <row r="26">
          <cell r="B26">
            <v>16660</v>
          </cell>
          <cell r="H26">
            <v>3.597</v>
          </cell>
          <cell r="I26">
            <v>2.3980000000000001</v>
          </cell>
        </row>
        <row r="27">
          <cell r="B27">
            <v>17180</v>
          </cell>
          <cell r="H27">
            <v>2.766</v>
          </cell>
          <cell r="I27">
            <v>1.8440000000000003</v>
          </cell>
        </row>
        <row r="28">
          <cell r="B28">
            <v>17640</v>
          </cell>
          <cell r="H28">
            <v>6.4409999999999998</v>
          </cell>
          <cell r="I28">
            <v>4.2939999999999996</v>
          </cell>
        </row>
        <row r="29">
          <cell r="B29">
            <v>17955</v>
          </cell>
          <cell r="H29">
            <v>5.6070000000000002</v>
          </cell>
          <cell r="I29">
            <v>3.7380000000000004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233+620 CM"/>
      <sheetName val="Acero Cuerpo 233+620"/>
      <sheetName val="Acero Muro Cab 233+620"/>
      <sheetName val="MC 236+229 CA"/>
      <sheetName val="Acero Cuerpo 236+229"/>
      <sheetName val="MC 236+718 CA"/>
      <sheetName val="Acero Cuerpo 236+718"/>
      <sheetName val="MC 237+600 CA"/>
      <sheetName val="Acero Cuerpo 237+600"/>
      <sheetName val="MC 237+850 CM"/>
      <sheetName val="Acero Cuerpo 237+850"/>
      <sheetName val="MC 238+014 CA"/>
      <sheetName val="Acero Cuerpo 238+014"/>
      <sheetName val="MC 243+000 CA"/>
      <sheetName val="Acero Cuerpo 243+000"/>
      <sheetName val="MC 243+700 AA"/>
      <sheetName val="Acero Cuerpo 243+700"/>
      <sheetName val="MC 245+120 CA"/>
      <sheetName val="Acero Cuerpo 245+120"/>
      <sheetName val="MC 245+350 AA"/>
      <sheetName val="Acero Cuerpo 245+350"/>
      <sheetName val="MC 245+460 AM"/>
      <sheetName val="Acero Cuerpo 245+460"/>
      <sheetName val="MC 248+020 AA"/>
      <sheetName val="Acero Cuerpo 248+020"/>
      <sheetName val="MC 249+682 AA"/>
      <sheetName val="Acero Cuerpo 249+682"/>
      <sheetName val="MC 250+018 AA"/>
      <sheetName val="Acero Cuerpo 250+018"/>
      <sheetName val="MC 250+460 AA"/>
      <sheetName val="Acero Cuerpo 250+460"/>
      <sheetName val="MC 250+588 CA"/>
      <sheetName val="Acero Cuerpo 250+588"/>
      <sheetName val="MC 251+300 CA"/>
      <sheetName val="Acero Cuerpo 251+300"/>
      <sheetName val="MC 251+430 AA"/>
      <sheetName val="Acero Cuerpo 251+430"/>
      <sheetName val="MC 251+920 AA"/>
      <sheetName val="Acero Cuerpo 251+920"/>
      <sheetName val="MC 253+700 AA"/>
      <sheetName val="Acero Cuerpo 253+700"/>
      <sheetName val="MC 253+990 AA"/>
      <sheetName val="Acero Cuerpo 253+990"/>
      <sheetName val="MC 255+560 AA"/>
      <sheetName val="Acero Cuerpo 255+560"/>
      <sheetName val="MC 257+580 CA"/>
      <sheetName val="Acero Cuerpo 257+580"/>
      <sheetName val="MC 259+540 AA"/>
      <sheetName val="Acero Cuerpo 259+540"/>
      <sheetName val="MC 259+820 AA"/>
      <sheetName val="Acero Cuerpo 259+820"/>
      <sheetName val="MC 261+830 AM"/>
      <sheetName val="Acero Cuerpo 261+830"/>
      <sheetName val="Acero Muro Cab 261+830"/>
      <sheetName val="MC 262+000 AA"/>
      <sheetName val="Acero Cuerpo 262+000"/>
      <sheetName val="MC 262+160 AA"/>
      <sheetName val="Acero Cuerpo 262+160"/>
      <sheetName val="MC 262+475 AA"/>
      <sheetName val="Acero Cuerpo 262+475"/>
      <sheetName val="MC 263+465 CA"/>
      <sheetName val="Acero Cuerpo 263+465"/>
      <sheetName val="MC 263+645 CM"/>
      <sheetName val="Acero Cuerpo 263+645"/>
      <sheetName val="Acero Muro Cab 263+645"/>
      <sheetName val="MC 263+880 CA"/>
      <sheetName val="Acero Cuerpo 263+880"/>
      <sheetName val="MC 263+975 CM"/>
      <sheetName val="Acero Cuerpo 263+975"/>
      <sheetName val="MC 264+120 CA"/>
      <sheetName val="Acero Cuerpo 264+120"/>
      <sheetName val="MC 264+315 CA"/>
      <sheetName val="Acero Cuerpo 264+315"/>
      <sheetName val="MC 265+000 CM"/>
      <sheetName val="Acero Cuerpo 265+000"/>
      <sheetName val="Acero Muro Cab 265+000"/>
      <sheetName val="MC 265+625 CA"/>
      <sheetName val="Acero Cuerpo 265+625"/>
      <sheetName val="MC 265+805 CA"/>
      <sheetName val="Acero Cuerpo 265+805"/>
      <sheetName val="MC 266+260 AA"/>
      <sheetName val="Acero Cuerpo 266+260"/>
      <sheetName val="MC 266+460 AA"/>
      <sheetName val="Acero Cuerpo 266+460"/>
      <sheetName val="MC 266+660 CM"/>
      <sheetName val="Acero Cuerpo 266+660"/>
      <sheetName val="Acero Muro Cab 266+660"/>
      <sheetName val="MC 266+880 CA"/>
      <sheetName val="Acero Cuerpo 266+880"/>
      <sheetName val="MC 267+160 CA"/>
      <sheetName val="Acero Cuerpo 267+160"/>
      <sheetName val="MC 267+390 CM"/>
      <sheetName val="Acero Cuerpo 267+390"/>
      <sheetName val="Acero Muro Cab 267+390"/>
      <sheetName val="MC 267+630 CA"/>
      <sheetName val="Acero Cuerpo 267+630"/>
      <sheetName val="MC 267+880 CA"/>
      <sheetName val="Acero Cuerpo 267+880"/>
      <sheetName val="MC 268+080 CM"/>
      <sheetName val="Acero Cuerpo 268+080"/>
      <sheetName val="Acero Muro Cab 268+080"/>
      <sheetName val="MC 268+290 CM"/>
      <sheetName val="Acero Cuerpo 268+290"/>
      <sheetName val="Acero Muro Cab 268+290"/>
      <sheetName val="MC 268+530 CA"/>
      <sheetName val="Acero Cuerpo 268+530"/>
      <sheetName val="MC 268+760 AA"/>
      <sheetName val="Acero Cuerpo 268+760"/>
      <sheetName val="MC 268+960 CM"/>
      <sheetName val="Acero Cuerpo 268+960"/>
      <sheetName val="Acero Muro Cab 268+960"/>
      <sheetName val="MC 269+700 AA"/>
      <sheetName val="Acero Cuerpo 269+700"/>
      <sheetName val="MC 269+920 AM"/>
      <sheetName val="Acero Cuerpo 269+920"/>
      <sheetName val="Acero Muro Cab 269+920"/>
      <sheetName val="MC 270+340 AA"/>
      <sheetName val="Acero Cuerpo 270+340"/>
      <sheetName val="MC 270+440 CA"/>
      <sheetName val="Acero Cuerpo 270+440"/>
      <sheetName val="MC 271+025 CM"/>
      <sheetName val="Acero Cuerpo 271+025"/>
      <sheetName val="MC 271+190 CM"/>
      <sheetName val="Acero Cuerpo 271+190"/>
      <sheetName val="MC 271+200 CA"/>
      <sheetName val="Acero Cuerpo 271+200"/>
      <sheetName val="MC 271+420 CA"/>
      <sheetName val="Acero Cuerpo 271+420"/>
      <sheetName val="MC 271+640 CA"/>
      <sheetName val="Acero Cuerpo 271+640"/>
      <sheetName val="MC 271+860 AA"/>
      <sheetName val="Acero Cuerpo 271+860"/>
      <sheetName val="MC 272+080 CM"/>
      <sheetName val="Acero Cuerpo 272+080"/>
      <sheetName val="Acero Muro Cab 272+080"/>
      <sheetName val="MC 272+325 CM"/>
      <sheetName val="Acero Cuerpo 272+325"/>
      <sheetName val="Acero Muro Cab 272+325"/>
      <sheetName val="MC 272+510 CM"/>
      <sheetName val="Acero Cuerpo 272+510"/>
      <sheetName val="Acero Muro Cab 272+510"/>
      <sheetName val="MC 272+720 CA"/>
      <sheetName val="Acero Cuerpo 272+720"/>
      <sheetName val="MC 273+160 CA"/>
      <sheetName val="Acero Cuerpo 273+160"/>
      <sheetName val="MC 273+420 CA"/>
      <sheetName val="Acero Cuerpo 273+420"/>
      <sheetName val="MC 273+610 CA"/>
      <sheetName val="Acero Cuerpo 273+610"/>
      <sheetName val="MC 274+340 AM"/>
      <sheetName val="Acero Cuerpo 274+340"/>
      <sheetName val="Acero Muro Cab 274+340"/>
      <sheetName val="MC 274+580 CM"/>
      <sheetName val="Acero Cuerpo 274+580"/>
      <sheetName val="Acero Muro Cab 274+580"/>
      <sheetName val="MC 274+820 CA"/>
      <sheetName val="Acero Cuerpo 274+820"/>
      <sheetName val="MC 275+080 AA"/>
      <sheetName val="Acero Cuerpo 275+080"/>
      <sheetName val="MC 275+160 AA"/>
      <sheetName val="Acero Cuerpo 275+160"/>
      <sheetName val="MC 275+400 CM"/>
      <sheetName val="Acero Cuerpo 275+400"/>
      <sheetName val="Acero Muro Cab 275+400"/>
      <sheetName val="MC 275+508 CM"/>
      <sheetName val="Acero Cuerpo 275+508"/>
      <sheetName val="Acero Muro Cab 275+508"/>
      <sheetName val="MC 275+650 AA"/>
      <sheetName val="Acero Cuerpo 275+650"/>
      <sheetName val="MC 276+060 CM"/>
      <sheetName val="Acero Cuerpo 276+060"/>
      <sheetName val="Acero Muro Cab 276+060"/>
      <sheetName val="MC 276+250 CA"/>
      <sheetName val="Acero Cuerpo 276+250"/>
      <sheetName val="MC 276+740 AA"/>
      <sheetName val="Acero Cuerpo 276+740"/>
      <sheetName val="MC 276+960 AA"/>
      <sheetName val="Acero Cuerpo 276+960"/>
      <sheetName val="MC 277+190 AA"/>
      <sheetName val="Acero Cuerpo 277+190"/>
      <sheetName val="MC 277+700 CA"/>
      <sheetName val="Acero Cuerpo 277+700"/>
      <sheetName val="MC 277+940 CA"/>
      <sheetName val="Acero Cuerpo 277+940"/>
      <sheetName val="MC 278+153 AM"/>
      <sheetName val="Acero Cuerpo 278+153"/>
      <sheetName val="Acero Muro Cab 278+153"/>
      <sheetName val="MC 278+257 CM"/>
      <sheetName val="Acero Cuerpo 278+257"/>
      <sheetName val="Acero Muro Cab 278+257"/>
      <sheetName val="MC 278+307 CM"/>
      <sheetName val="Acero Cuerpo 278+307"/>
      <sheetName val="Acero Muro Cab 278+307"/>
      <sheetName val="MC 278+580 CA"/>
      <sheetName val="Acero Cuerpo 278+580"/>
      <sheetName val="MC 278+790 CM"/>
      <sheetName val="Acero Cuerpo 278+790"/>
      <sheetName val="MC 279+670 CA"/>
      <sheetName val="Acero Cuerpo 279+670"/>
      <sheetName val="MC 279+870 CA"/>
      <sheetName val="Acero Cuerpo 279+870"/>
      <sheetName val="MC 280+130 AA"/>
      <sheetName val="Acero Cuerpo 280+130"/>
      <sheetName val="MC 280+400 AM"/>
      <sheetName val="Acero Cuerpo 280+400"/>
      <sheetName val="Acero Muro Cab 280+400"/>
      <sheetName val="MC 280+700 CA"/>
      <sheetName val="Acero Cuerpo 280+700"/>
      <sheetName val="MC 281+070 CA"/>
      <sheetName val="Acero Cuerpo 281+070"/>
      <sheetName val="MC 281+380 AA"/>
      <sheetName val="Acero Cuerpo 281+380"/>
      <sheetName val="MC 281+560 AA"/>
      <sheetName val="Acero Cuerpo 281+560"/>
      <sheetName val="MC 282+230 AM"/>
      <sheetName val="Acero Cuerpo 282+230"/>
      <sheetName val="Acero Muro Cab 282+230"/>
      <sheetName val="MC 283+257 CA"/>
      <sheetName val="Acero Cuerpo 283+257"/>
      <sheetName val="MC 283+283 AA"/>
      <sheetName val="Acero Cuerpo 283+283"/>
      <sheetName val="MC 283+780 CA"/>
      <sheetName val="Acero Cuerpo 283+780"/>
      <sheetName val="MC 285+240 AA"/>
      <sheetName val="Acero Cuerpo 285+240"/>
      <sheetName val="MC 285+450 AA"/>
      <sheetName val="Acero Cuerpo 285+450"/>
      <sheetName val="MC 285+640 AA"/>
      <sheetName val="Acero Cuerpo 285+640"/>
      <sheetName val="MC 285+850 AM"/>
      <sheetName val="Acero Cuerpo 285+850"/>
      <sheetName val="Acero Muro Cab 285+850"/>
      <sheetName val="MC 286+070 AA"/>
      <sheetName val="Acero Cuerpo 286+070"/>
      <sheetName val="MC 286+440 CA"/>
      <sheetName val="Acero Cuerpo 286+440"/>
      <sheetName val="MC 286+670 CA"/>
      <sheetName val="Acero Cuerpo 286+670"/>
      <sheetName val="MC 286+870 AA"/>
      <sheetName val="Acero Cuerpo 286+870"/>
      <sheetName val="MC 287+040 AA"/>
      <sheetName val="Acero Cuerpo 287+040"/>
      <sheetName val="MC 287+520 AA"/>
      <sheetName val="Acero Cuerpo 287+520"/>
      <sheetName val="Acero Cab. Alero Salida 1x1 "/>
      <sheetName val="Acero Cab. Alero Entrada 1x1"/>
      <sheetName val="Acero Cab. Caja1x1"/>
      <sheetName val="Acero Cab. Alero Salida 1.5x1"/>
      <sheetName val="Acero Cab. Alero Entrada 1.5x1"/>
      <sheetName val="Acero Cab. Caja1.5x1"/>
      <sheetName val="Acero Cab. Alero Salida 2x1"/>
      <sheetName val="Acero Cab. Alero Entrada 2x1"/>
      <sheetName val="Acero Cab. Caja2x1"/>
      <sheetName val="Acero Cab. Alero Salida 2x2"/>
      <sheetName val="Acero Cab. Alero Entrada 2x2"/>
      <sheetName val="Acero Cab. Caja2x2"/>
      <sheetName val="Acero Cab. Alero Salida 3x2"/>
      <sheetName val="Acero Cab. Alero Entrada 3x2"/>
      <sheetName val="Acero Cab. Caja3x2"/>
      <sheetName val="Acero Cab. Alero Salida 3x1.5"/>
      <sheetName val="Acero Cab. Alero Entrada 3x1.5"/>
      <sheetName val="Acero Cab. Caja3x1.5"/>
      <sheetName val="Acero Cab. Alero Salida 4x3"/>
      <sheetName val="Acero Cab. Alero Entrada 4x3"/>
      <sheetName val="NO IMPRIMIR"/>
    </sheetNames>
    <sheetDataSet>
      <sheetData sheetId="0" refreshError="1"/>
      <sheetData sheetId="1" refreshError="1">
        <row r="3">
          <cell r="J3" t="str">
            <v>RANGO</v>
          </cell>
          <cell r="K3">
            <v>1</v>
          </cell>
          <cell r="L3">
            <v>2</v>
          </cell>
          <cell r="M3">
            <v>3</v>
          </cell>
          <cell r="N3">
            <v>4</v>
          </cell>
          <cell r="O3">
            <v>5</v>
          </cell>
          <cell r="P3">
            <v>6</v>
          </cell>
          <cell r="Q3">
            <v>7</v>
          </cell>
          <cell r="R3">
            <v>8</v>
          </cell>
          <cell r="S3">
            <v>1</v>
          </cell>
          <cell r="T3">
            <v>2</v>
          </cell>
          <cell r="U3">
            <v>3</v>
          </cell>
          <cell r="V3">
            <v>4</v>
          </cell>
          <cell r="W3">
            <v>5</v>
          </cell>
          <cell r="X3">
            <v>6</v>
          </cell>
          <cell r="Y3">
            <v>7</v>
          </cell>
          <cell r="Z3">
            <v>8</v>
          </cell>
        </row>
        <row r="4">
          <cell r="B4" t="str">
            <v>PESO NOMINAL</v>
          </cell>
          <cell r="E4" t="str">
            <v>LONG. EMPALME</v>
          </cell>
          <cell r="J4">
            <v>1</v>
          </cell>
          <cell r="K4">
            <v>0.2</v>
          </cell>
          <cell r="L4">
            <v>0.2</v>
          </cell>
          <cell r="M4">
            <v>0.2</v>
          </cell>
          <cell r="N4">
            <v>0.2</v>
          </cell>
          <cell r="O4">
            <v>0.3</v>
          </cell>
          <cell r="P4">
            <v>0.2</v>
          </cell>
          <cell r="Q4" t="str">
            <v>-</v>
          </cell>
          <cell r="R4" t="str">
            <v>-</v>
          </cell>
          <cell r="S4">
            <v>0.375</v>
          </cell>
          <cell r="T4">
            <v>0.375</v>
          </cell>
          <cell r="U4">
            <v>0.375</v>
          </cell>
          <cell r="V4">
            <v>0.375</v>
          </cell>
          <cell r="W4">
            <v>0.375</v>
          </cell>
          <cell r="X4">
            <v>0.375</v>
          </cell>
          <cell r="Y4">
            <v>0.5</v>
          </cell>
        </row>
        <row r="5">
          <cell r="B5" t="str">
            <v>DIAMETRO</v>
          </cell>
          <cell r="C5" t="str">
            <v>PESO N.</v>
          </cell>
          <cell r="E5" t="str">
            <v>DIAMETRO</v>
          </cell>
          <cell r="F5" t="str">
            <v>EMPALME</v>
          </cell>
          <cell r="J5">
            <v>2</v>
          </cell>
          <cell r="K5">
            <v>0.2</v>
          </cell>
          <cell r="L5">
            <v>0.2</v>
          </cell>
          <cell r="M5">
            <v>0.2</v>
          </cell>
          <cell r="N5">
            <v>0.2</v>
          </cell>
          <cell r="O5">
            <v>0.3</v>
          </cell>
          <cell r="P5">
            <v>0.2</v>
          </cell>
          <cell r="S5">
            <v>0.375</v>
          </cell>
          <cell r="T5">
            <v>0.375</v>
          </cell>
          <cell r="U5">
            <v>0.375</v>
          </cell>
          <cell r="V5">
            <v>0.375</v>
          </cell>
          <cell r="W5">
            <v>0.375</v>
          </cell>
          <cell r="X5">
            <v>0.375</v>
          </cell>
          <cell r="Y5">
            <v>0.5</v>
          </cell>
        </row>
        <row r="6">
          <cell r="B6">
            <v>0.25</v>
          </cell>
          <cell r="C6">
            <v>0.25</v>
          </cell>
          <cell r="E6">
            <v>0.25</v>
          </cell>
          <cell r="F6">
            <v>0.3</v>
          </cell>
          <cell r="J6">
            <v>3</v>
          </cell>
          <cell r="K6">
            <v>0.2</v>
          </cell>
          <cell r="L6">
            <v>0.2</v>
          </cell>
          <cell r="M6">
            <v>0.2</v>
          </cell>
          <cell r="N6">
            <v>0.2</v>
          </cell>
          <cell r="O6">
            <v>0.3</v>
          </cell>
          <cell r="P6">
            <v>0.2</v>
          </cell>
          <cell r="S6">
            <v>0.375</v>
          </cell>
          <cell r="T6">
            <v>0.375</v>
          </cell>
          <cell r="U6">
            <v>0.375</v>
          </cell>
          <cell r="V6">
            <v>0.375</v>
          </cell>
          <cell r="W6">
            <v>0.375</v>
          </cell>
          <cell r="X6">
            <v>0.375</v>
          </cell>
          <cell r="Y6">
            <v>0.5</v>
          </cell>
        </row>
        <row r="7">
          <cell r="B7">
            <v>0.375</v>
          </cell>
          <cell r="C7">
            <v>0.56000000000000005</v>
          </cell>
          <cell r="E7">
            <v>0.375</v>
          </cell>
          <cell r="F7">
            <v>0.4</v>
          </cell>
          <cell r="J7">
            <v>4</v>
          </cell>
          <cell r="K7">
            <v>0.2</v>
          </cell>
          <cell r="L7">
            <v>0.2</v>
          </cell>
          <cell r="M7">
            <v>0.2</v>
          </cell>
          <cell r="N7">
            <v>0.2</v>
          </cell>
          <cell r="O7">
            <v>0.3</v>
          </cell>
          <cell r="P7">
            <v>0.2</v>
          </cell>
          <cell r="S7">
            <v>0.375</v>
          </cell>
          <cell r="T7">
            <v>0.375</v>
          </cell>
          <cell r="U7">
            <v>0.375</v>
          </cell>
          <cell r="V7">
            <v>0.375</v>
          </cell>
          <cell r="W7">
            <v>0.375</v>
          </cell>
          <cell r="X7">
            <v>0.375</v>
          </cell>
          <cell r="Y7">
            <v>0.5</v>
          </cell>
        </row>
        <row r="8">
          <cell r="B8">
            <v>0.5</v>
          </cell>
          <cell r="C8">
            <v>0.99</v>
          </cell>
          <cell r="E8">
            <v>0.5</v>
          </cell>
          <cell r="F8">
            <v>0.6</v>
          </cell>
          <cell r="J8">
            <v>5</v>
          </cell>
          <cell r="K8">
            <v>0.2</v>
          </cell>
          <cell r="L8">
            <v>0.2</v>
          </cell>
          <cell r="M8">
            <v>0.2</v>
          </cell>
          <cell r="N8">
            <v>0.2</v>
          </cell>
          <cell r="O8">
            <v>0.3</v>
          </cell>
          <cell r="P8">
            <v>0.2</v>
          </cell>
          <cell r="S8">
            <v>0.375</v>
          </cell>
          <cell r="T8">
            <v>0.375</v>
          </cell>
          <cell r="U8">
            <v>0.375</v>
          </cell>
          <cell r="V8">
            <v>0.375</v>
          </cell>
          <cell r="W8">
            <v>0.375</v>
          </cell>
          <cell r="X8">
            <v>0.375</v>
          </cell>
          <cell r="Y8">
            <v>0.5</v>
          </cell>
        </row>
        <row r="9">
          <cell r="B9">
            <v>0.625</v>
          </cell>
          <cell r="C9">
            <v>1.55</v>
          </cell>
          <cell r="E9">
            <v>0.625</v>
          </cell>
          <cell r="F9">
            <v>0.7</v>
          </cell>
        </row>
        <row r="10">
          <cell r="B10">
            <v>0.75</v>
          </cell>
          <cell r="C10">
            <v>2.2400000000000002</v>
          </cell>
          <cell r="E10">
            <v>0.75</v>
          </cell>
          <cell r="F10">
            <v>1</v>
          </cell>
        </row>
        <row r="11">
          <cell r="B11">
            <v>1</v>
          </cell>
          <cell r="C11">
            <v>3.97</v>
          </cell>
          <cell r="E11">
            <v>1</v>
          </cell>
          <cell r="F11">
            <v>1.3</v>
          </cell>
        </row>
        <row r="12">
          <cell r="B12">
            <v>1.375</v>
          </cell>
          <cell r="C12">
            <v>7.91</v>
          </cell>
          <cell r="E12">
            <v>1.375</v>
          </cell>
          <cell r="F12">
            <v>1.5</v>
          </cell>
        </row>
      </sheetData>
      <sheetData sheetId="2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 refreshError="1"/>
      <sheetData sheetId="33"/>
      <sheetData sheetId="34" refreshError="1"/>
      <sheetData sheetId="35"/>
      <sheetData sheetId="36" refreshError="1"/>
      <sheetData sheetId="37"/>
      <sheetData sheetId="38" refreshError="1"/>
      <sheetData sheetId="39"/>
      <sheetData sheetId="40" refreshError="1"/>
      <sheetData sheetId="41"/>
      <sheetData sheetId="42" refreshError="1"/>
      <sheetData sheetId="43"/>
      <sheetData sheetId="44" refreshError="1"/>
      <sheetData sheetId="45"/>
      <sheetData sheetId="46" refreshError="1"/>
      <sheetData sheetId="47"/>
      <sheetData sheetId="48" refreshError="1"/>
      <sheetData sheetId="49"/>
      <sheetData sheetId="50" refreshError="1"/>
      <sheetData sheetId="51"/>
      <sheetData sheetId="52" refreshError="1"/>
      <sheetData sheetId="53"/>
      <sheetData sheetId="54" refreshError="1"/>
      <sheetData sheetId="55" refreshError="1"/>
      <sheetData sheetId="56"/>
      <sheetData sheetId="57" refreshError="1"/>
      <sheetData sheetId="58"/>
      <sheetData sheetId="59" refreshError="1"/>
      <sheetData sheetId="60"/>
      <sheetData sheetId="61" refreshError="1"/>
      <sheetData sheetId="62"/>
      <sheetData sheetId="63" refreshError="1"/>
      <sheetData sheetId="64"/>
      <sheetData sheetId="65" refreshError="1"/>
      <sheetData sheetId="66" refreshError="1"/>
      <sheetData sheetId="67"/>
      <sheetData sheetId="68" refreshError="1"/>
      <sheetData sheetId="69"/>
      <sheetData sheetId="70" refreshError="1"/>
      <sheetData sheetId="71"/>
      <sheetData sheetId="72" refreshError="1"/>
      <sheetData sheetId="73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/>
      <sheetData sheetId="81" refreshError="1"/>
      <sheetData sheetId="82"/>
      <sheetData sheetId="83" refreshError="1"/>
      <sheetData sheetId="84"/>
      <sheetData sheetId="85" refreshError="1"/>
      <sheetData sheetId="86"/>
      <sheetData sheetId="87" refreshError="1"/>
      <sheetData sheetId="88" refreshError="1"/>
      <sheetData sheetId="89"/>
      <sheetData sheetId="90" refreshError="1"/>
      <sheetData sheetId="91"/>
      <sheetData sheetId="92" refreshError="1"/>
      <sheetData sheetId="93"/>
      <sheetData sheetId="94" refreshError="1"/>
      <sheetData sheetId="95" refreshError="1"/>
      <sheetData sheetId="96"/>
      <sheetData sheetId="97" refreshError="1"/>
      <sheetData sheetId="98"/>
      <sheetData sheetId="99" refreshError="1"/>
      <sheetData sheetId="100"/>
      <sheetData sheetId="101" refreshError="1"/>
      <sheetData sheetId="102" refreshError="1"/>
      <sheetData sheetId="103"/>
      <sheetData sheetId="104" refreshError="1"/>
      <sheetData sheetId="105" refreshError="1"/>
      <sheetData sheetId="106"/>
      <sheetData sheetId="107" refreshError="1"/>
      <sheetData sheetId="108"/>
      <sheetData sheetId="109" refreshError="1"/>
      <sheetData sheetId="110"/>
      <sheetData sheetId="111" refreshError="1"/>
      <sheetData sheetId="112" refreshError="1"/>
      <sheetData sheetId="113"/>
      <sheetData sheetId="114" refreshError="1"/>
      <sheetData sheetId="115"/>
      <sheetData sheetId="116" refreshError="1"/>
      <sheetData sheetId="117" refreshError="1"/>
      <sheetData sheetId="118"/>
      <sheetData sheetId="119" refreshError="1"/>
      <sheetData sheetId="120"/>
      <sheetData sheetId="121" refreshError="1"/>
      <sheetData sheetId="122"/>
      <sheetData sheetId="123" refreshError="1"/>
      <sheetData sheetId="124"/>
      <sheetData sheetId="125" refreshError="1"/>
      <sheetData sheetId="126"/>
      <sheetData sheetId="127" refreshError="1"/>
      <sheetData sheetId="128"/>
      <sheetData sheetId="129" refreshError="1"/>
      <sheetData sheetId="130"/>
      <sheetData sheetId="131" refreshError="1"/>
      <sheetData sheetId="132"/>
      <sheetData sheetId="133" refreshError="1"/>
      <sheetData sheetId="134"/>
      <sheetData sheetId="135" refreshError="1"/>
      <sheetData sheetId="136" refreshError="1"/>
      <sheetData sheetId="137"/>
      <sheetData sheetId="138" refreshError="1"/>
      <sheetData sheetId="139" refreshError="1"/>
      <sheetData sheetId="140"/>
      <sheetData sheetId="141" refreshError="1"/>
      <sheetData sheetId="142" refreshError="1"/>
      <sheetData sheetId="143"/>
      <sheetData sheetId="144" refreshError="1"/>
      <sheetData sheetId="145"/>
      <sheetData sheetId="146" refreshError="1"/>
      <sheetData sheetId="147"/>
      <sheetData sheetId="148" refreshError="1"/>
      <sheetData sheetId="149"/>
      <sheetData sheetId="150" refreshError="1"/>
      <sheetData sheetId="151"/>
      <sheetData sheetId="152" refreshError="1"/>
      <sheetData sheetId="153" refreshError="1"/>
      <sheetData sheetId="154"/>
      <sheetData sheetId="155" refreshError="1"/>
      <sheetData sheetId="156" refreshError="1"/>
      <sheetData sheetId="157"/>
      <sheetData sheetId="158" refreshError="1"/>
      <sheetData sheetId="159"/>
      <sheetData sheetId="160" refreshError="1"/>
      <sheetData sheetId="161"/>
      <sheetData sheetId="162" refreshError="1"/>
      <sheetData sheetId="163"/>
      <sheetData sheetId="164" refreshError="1"/>
      <sheetData sheetId="165" refreshError="1"/>
      <sheetData sheetId="166"/>
      <sheetData sheetId="167" refreshError="1"/>
      <sheetData sheetId="168" refreshError="1"/>
      <sheetData sheetId="169"/>
      <sheetData sheetId="170" refreshError="1"/>
      <sheetData sheetId="171"/>
      <sheetData sheetId="172" refreshError="1"/>
      <sheetData sheetId="173" refreshError="1"/>
      <sheetData sheetId="174"/>
      <sheetData sheetId="175" refreshError="1"/>
      <sheetData sheetId="176"/>
      <sheetData sheetId="177" refreshError="1"/>
      <sheetData sheetId="178"/>
      <sheetData sheetId="179" refreshError="1"/>
      <sheetData sheetId="180"/>
      <sheetData sheetId="181" refreshError="1"/>
      <sheetData sheetId="182"/>
      <sheetData sheetId="183" refreshError="1"/>
      <sheetData sheetId="184"/>
      <sheetData sheetId="185" refreshError="1"/>
      <sheetData sheetId="186"/>
      <sheetData sheetId="187" refreshError="1"/>
      <sheetData sheetId="188" refreshError="1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/>
      <sheetData sheetId="196" refreshError="1"/>
      <sheetData sheetId="197"/>
      <sheetData sheetId="198" refreshError="1"/>
      <sheetData sheetId="199"/>
      <sheetData sheetId="200" refreshError="1"/>
      <sheetData sheetId="201"/>
      <sheetData sheetId="202" refreshError="1"/>
      <sheetData sheetId="203"/>
      <sheetData sheetId="204" refreshError="1"/>
      <sheetData sheetId="205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/>
      <sheetData sheetId="213" refreshError="1"/>
      <sheetData sheetId="214"/>
      <sheetData sheetId="215" refreshError="1"/>
      <sheetData sheetId="216"/>
      <sheetData sheetId="217" refreshError="1"/>
      <sheetData sheetId="218" refreshError="1"/>
      <sheetData sheetId="219"/>
      <sheetData sheetId="220" refreshError="1"/>
      <sheetData sheetId="221"/>
      <sheetData sheetId="222" refreshError="1"/>
      <sheetData sheetId="223"/>
      <sheetData sheetId="224" refreshError="1"/>
      <sheetData sheetId="225"/>
      <sheetData sheetId="226" refreshError="1"/>
      <sheetData sheetId="227"/>
      <sheetData sheetId="228" refreshError="1"/>
      <sheetData sheetId="229"/>
      <sheetData sheetId="230" refreshError="1"/>
      <sheetData sheetId="231"/>
      <sheetData sheetId="232" refreshError="1"/>
      <sheetData sheetId="233" refreshError="1"/>
      <sheetData sheetId="234"/>
      <sheetData sheetId="235" refreshError="1"/>
      <sheetData sheetId="236"/>
      <sheetData sheetId="237" refreshError="1"/>
      <sheetData sheetId="238"/>
      <sheetData sheetId="239" refreshError="1"/>
      <sheetData sheetId="240"/>
      <sheetData sheetId="241" refreshError="1"/>
      <sheetData sheetId="242"/>
      <sheetData sheetId="243" refreshError="1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VAL"/>
      <sheetName val="VAL corregida"/>
      <sheetName val="VAL-MM"/>
      <sheetName val="VAL-MM corregida"/>
      <sheetName val="MM-PN"/>
      <sheetName val="Mov"/>
      <sheetName val="cartel"/>
      <sheetName val="topog"/>
      <sheetName val="mtsv"/>
      <sheetName val="limp"/>
      <sheetName val="perf"/>
      <sheetName val="ctrl-perf"/>
      <sheetName val="ctrl-exp"/>
      <sheetName val="Exp"/>
      <sheetName val="EXP Total ejec"/>
      <sheetName val="Auxiliar"/>
      <sheetName val="DAT CR"/>
      <sheetName val="RM ELIM"/>
      <sheetName val="Comp Mat Exced"/>
      <sheetName val="Terra"/>
      <sheetName val="RELL"/>
      <sheetName val="ctrl-terr"/>
      <sheetName val="Base"/>
      <sheetName val="RM base"/>
      <sheetName val="TRANSP MAT BASE"/>
      <sheetName val="IMP"/>
      <sheetName val="RM imp"/>
      <sheetName val="TSB"/>
      <sheetName val="RM tsb"/>
      <sheetName val="RC-250"/>
      <sheetName val="S-A"/>
      <sheetName val="R-ARTE"/>
      <sheetName val="alcant"/>
      <sheetName val="alcant36"/>
      <sheetName val="alcant48"/>
      <sheetName val="BADEN"/>
      <sheetName val="mur CºCº"/>
      <sheetName val="excav rell CºCº"/>
      <sheetName val="conc encofr filt CºCº cd"/>
      <sheetName val="dow"/>
      <sheetName val="mur mp"/>
      <sheetName val="excav rell MP"/>
      <sheetName val="MM Mamp Pd"/>
      <sheetName val="MM excav rell MP"/>
      <sheetName val="MURO CANAL"/>
      <sheetName val="mur CºAº"/>
      <sheetName val="Muro H9"/>
      <sheetName val="MM pircas"/>
      <sheetName val="RM pircas"/>
      <sheetName val="PINT ALC"/>
      <sheetName val="cunetas"/>
      <sheetName val="SEÑAL 01"/>
      <sheetName val="SEÑAL 02"/>
      <sheetName val="s-amb"/>
      <sheetName val="p-cont"/>
      <sheetName val="Reac C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>
        <row r="5">
          <cell r="B5">
            <v>74970</v>
          </cell>
          <cell r="C5">
            <v>2.25</v>
          </cell>
          <cell r="D5">
            <v>0</v>
          </cell>
        </row>
        <row r="6">
          <cell r="B6">
            <v>74980</v>
          </cell>
          <cell r="C6">
            <v>3.28</v>
          </cell>
          <cell r="D6">
            <v>0</v>
          </cell>
        </row>
        <row r="7">
          <cell r="B7">
            <v>74990</v>
          </cell>
          <cell r="C7">
            <v>5</v>
          </cell>
          <cell r="D7">
            <v>0.27</v>
          </cell>
        </row>
        <row r="8">
          <cell r="B8">
            <v>75000</v>
          </cell>
          <cell r="C8">
            <v>2.0699999999999998</v>
          </cell>
          <cell r="D8">
            <v>1.83</v>
          </cell>
        </row>
        <row r="9">
          <cell r="B9">
            <v>75010</v>
          </cell>
          <cell r="C9">
            <v>4.57</v>
          </cell>
          <cell r="D9">
            <v>0.25</v>
          </cell>
        </row>
        <row r="10">
          <cell r="B10">
            <v>75020</v>
          </cell>
          <cell r="C10">
            <v>15.51</v>
          </cell>
          <cell r="D10">
            <v>0.04</v>
          </cell>
        </row>
        <row r="11">
          <cell r="B11">
            <v>75023</v>
          </cell>
          <cell r="C11">
            <v>0.08</v>
          </cell>
          <cell r="D11">
            <v>0.18</v>
          </cell>
        </row>
        <row r="12">
          <cell r="B12">
            <v>75040</v>
          </cell>
          <cell r="C12">
            <v>0</v>
          </cell>
          <cell r="D12">
            <v>0.04</v>
          </cell>
        </row>
        <row r="13">
          <cell r="B13">
            <v>75060</v>
          </cell>
          <cell r="C13">
            <v>0</v>
          </cell>
          <cell r="D13">
            <v>0.5</v>
          </cell>
        </row>
        <row r="14">
          <cell r="B14">
            <v>75061</v>
          </cell>
          <cell r="C14">
            <v>0.03</v>
          </cell>
          <cell r="D14">
            <v>0.23</v>
          </cell>
        </row>
        <row r="15">
          <cell r="B15">
            <v>75070</v>
          </cell>
          <cell r="C15">
            <v>18.28</v>
          </cell>
          <cell r="D15">
            <v>0.04</v>
          </cell>
        </row>
        <row r="16">
          <cell r="B16">
            <v>75080</v>
          </cell>
          <cell r="C16">
            <v>13.08</v>
          </cell>
          <cell r="D16">
            <v>0.17</v>
          </cell>
        </row>
        <row r="17">
          <cell r="B17">
            <v>75100</v>
          </cell>
          <cell r="C17">
            <v>3.43</v>
          </cell>
          <cell r="D17">
            <v>0</v>
          </cell>
        </row>
        <row r="18">
          <cell r="B18">
            <v>75110</v>
          </cell>
          <cell r="C18">
            <v>19.34</v>
          </cell>
          <cell r="D18">
            <v>0</v>
          </cell>
        </row>
        <row r="19">
          <cell r="B19">
            <v>75120</v>
          </cell>
          <cell r="C19">
            <v>5.52</v>
          </cell>
          <cell r="D19">
            <v>0</v>
          </cell>
        </row>
        <row r="20">
          <cell r="B20">
            <v>75140</v>
          </cell>
          <cell r="C20">
            <v>5.57</v>
          </cell>
          <cell r="D20">
            <v>0</v>
          </cell>
        </row>
        <row r="21">
          <cell r="B21">
            <v>75150</v>
          </cell>
          <cell r="C21">
            <v>3.61</v>
          </cell>
          <cell r="D21">
            <v>0</v>
          </cell>
        </row>
        <row r="22">
          <cell r="B22">
            <v>75160</v>
          </cell>
          <cell r="C22">
            <v>5</v>
          </cell>
          <cell r="D22">
            <v>0</v>
          </cell>
        </row>
        <row r="23">
          <cell r="B23">
            <v>75170</v>
          </cell>
          <cell r="C23">
            <v>4.96</v>
          </cell>
          <cell r="D23">
            <v>0</v>
          </cell>
        </row>
        <row r="24">
          <cell r="B24">
            <v>75180</v>
          </cell>
          <cell r="C24">
            <v>12.22</v>
          </cell>
          <cell r="D24">
            <v>0</v>
          </cell>
        </row>
        <row r="25">
          <cell r="B25">
            <v>75184</v>
          </cell>
          <cell r="C25">
            <v>3.75</v>
          </cell>
          <cell r="D25">
            <v>0</v>
          </cell>
        </row>
        <row r="26">
          <cell r="B26">
            <v>75200</v>
          </cell>
          <cell r="C26">
            <v>6.88</v>
          </cell>
          <cell r="D26">
            <v>0</v>
          </cell>
        </row>
        <row r="27">
          <cell r="B27">
            <v>75220</v>
          </cell>
          <cell r="C27">
            <v>7.18</v>
          </cell>
          <cell r="D27">
            <v>0</v>
          </cell>
        </row>
        <row r="28">
          <cell r="B28">
            <v>75240</v>
          </cell>
          <cell r="C28">
            <v>7.39</v>
          </cell>
          <cell r="D28">
            <v>0.06</v>
          </cell>
        </row>
        <row r="29">
          <cell r="B29">
            <v>75260</v>
          </cell>
          <cell r="C29">
            <v>0.21</v>
          </cell>
          <cell r="D29">
            <v>0.45</v>
          </cell>
        </row>
        <row r="30">
          <cell r="B30">
            <v>75270</v>
          </cell>
          <cell r="C30">
            <v>6.49</v>
          </cell>
          <cell r="D30">
            <v>0.25</v>
          </cell>
        </row>
        <row r="31">
          <cell r="B31">
            <v>75280</v>
          </cell>
          <cell r="C31">
            <v>5.61</v>
          </cell>
          <cell r="D31">
            <v>7.0000000000000007E-2</v>
          </cell>
        </row>
        <row r="32">
          <cell r="B32">
            <v>75290</v>
          </cell>
          <cell r="C32">
            <v>8.09</v>
          </cell>
          <cell r="D32">
            <v>0</v>
          </cell>
        </row>
        <row r="33">
          <cell r="B33">
            <v>75300</v>
          </cell>
          <cell r="C33">
            <v>11.7</v>
          </cell>
          <cell r="D33">
            <v>0</v>
          </cell>
        </row>
        <row r="34">
          <cell r="B34">
            <v>75320</v>
          </cell>
          <cell r="C34">
            <v>7.04</v>
          </cell>
          <cell r="D34">
            <v>0.08</v>
          </cell>
        </row>
        <row r="35">
          <cell r="B35">
            <v>75340</v>
          </cell>
          <cell r="C35">
            <v>3.07</v>
          </cell>
          <cell r="D35">
            <v>0</v>
          </cell>
        </row>
        <row r="36">
          <cell r="B36">
            <v>75360</v>
          </cell>
          <cell r="C36">
            <v>1.4</v>
          </cell>
          <cell r="D36">
            <v>0</v>
          </cell>
        </row>
        <row r="37">
          <cell r="B37">
            <v>75380</v>
          </cell>
          <cell r="C37">
            <v>2.11</v>
          </cell>
          <cell r="D37">
            <v>0</v>
          </cell>
        </row>
        <row r="38">
          <cell r="B38">
            <v>75390</v>
          </cell>
          <cell r="C38">
            <v>3.49</v>
          </cell>
          <cell r="D38">
            <v>0</v>
          </cell>
        </row>
        <row r="39">
          <cell r="B39">
            <v>75400</v>
          </cell>
          <cell r="C39">
            <v>3.45</v>
          </cell>
          <cell r="D39">
            <v>0</v>
          </cell>
        </row>
        <row r="40">
          <cell r="B40">
            <v>75420</v>
          </cell>
          <cell r="C40">
            <v>4.83</v>
          </cell>
          <cell r="D40">
            <v>0</v>
          </cell>
        </row>
        <row r="41">
          <cell r="B41">
            <v>75440</v>
          </cell>
          <cell r="C41">
            <v>11.42</v>
          </cell>
          <cell r="D41">
            <v>0</v>
          </cell>
        </row>
        <row r="42">
          <cell r="B42">
            <v>75450</v>
          </cell>
          <cell r="C42">
            <v>7.31</v>
          </cell>
          <cell r="D42">
            <v>0</v>
          </cell>
        </row>
        <row r="43">
          <cell r="B43">
            <v>75460</v>
          </cell>
          <cell r="C43">
            <v>5.72</v>
          </cell>
          <cell r="D43">
            <v>0</v>
          </cell>
        </row>
        <row r="44">
          <cell r="B44">
            <v>75470</v>
          </cell>
          <cell r="C44">
            <v>7.26</v>
          </cell>
          <cell r="D44">
            <v>0</v>
          </cell>
        </row>
        <row r="45">
          <cell r="B45">
            <v>75480</v>
          </cell>
          <cell r="C45">
            <v>16.89</v>
          </cell>
          <cell r="D45">
            <v>0.02</v>
          </cell>
        </row>
        <row r="46">
          <cell r="B46">
            <v>75490</v>
          </cell>
          <cell r="C46">
            <v>10.57</v>
          </cell>
          <cell r="D46">
            <v>0.35</v>
          </cell>
        </row>
        <row r="47">
          <cell r="B47">
            <v>75500</v>
          </cell>
          <cell r="C47">
            <v>2.58</v>
          </cell>
          <cell r="D47">
            <v>1.29</v>
          </cell>
        </row>
        <row r="48">
          <cell r="B48">
            <v>75520</v>
          </cell>
          <cell r="C48">
            <v>7.43</v>
          </cell>
          <cell r="D48">
            <v>0.82</v>
          </cell>
        </row>
        <row r="49">
          <cell r="B49">
            <v>75530</v>
          </cell>
          <cell r="C49">
            <v>8.74</v>
          </cell>
          <cell r="D49">
            <v>0</v>
          </cell>
        </row>
        <row r="50">
          <cell r="B50">
            <v>75540</v>
          </cell>
          <cell r="C50">
            <v>4.96</v>
          </cell>
          <cell r="D50">
            <v>0</v>
          </cell>
        </row>
        <row r="51">
          <cell r="B51">
            <v>75550</v>
          </cell>
          <cell r="C51">
            <v>7.4</v>
          </cell>
          <cell r="D51">
            <v>0</v>
          </cell>
        </row>
        <row r="52">
          <cell r="B52">
            <v>75560</v>
          </cell>
          <cell r="C52">
            <v>13.59</v>
          </cell>
          <cell r="D52">
            <v>0</v>
          </cell>
        </row>
        <row r="53">
          <cell r="B53">
            <v>75570</v>
          </cell>
          <cell r="C53">
            <v>22.38</v>
          </cell>
          <cell r="D53">
            <v>0</v>
          </cell>
        </row>
        <row r="54">
          <cell r="B54">
            <v>75575.899999999994</v>
          </cell>
          <cell r="C54">
            <v>3.34</v>
          </cell>
          <cell r="D54">
            <v>0</v>
          </cell>
        </row>
        <row r="55">
          <cell r="B55">
            <v>75580</v>
          </cell>
          <cell r="C55">
            <v>12.85</v>
          </cell>
          <cell r="D55">
            <v>0</v>
          </cell>
        </row>
        <row r="56">
          <cell r="B56">
            <v>75600</v>
          </cell>
          <cell r="C56">
            <v>9.56</v>
          </cell>
          <cell r="D56">
            <v>0</v>
          </cell>
        </row>
        <row r="57">
          <cell r="B57">
            <v>75620</v>
          </cell>
          <cell r="C57">
            <v>9.65</v>
          </cell>
          <cell r="D57">
            <v>1.49</v>
          </cell>
        </row>
        <row r="58">
          <cell r="B58">
            <v>75640</v>
          </cell>
          <cell r="C58">
            <v>14.71</v>
          </cell>
          <cell r="D58">
            <v>0.02</v>
          </cell>
        </row>
        <row r="59">
          <cell r="B59">
            <v>75650</v>
          </cell>
          <cell r="C59">
            <v>10.61</v>
          </cell>
          <cell r="D59">
            <v>0</v>
          </cell>
        </row>
        <row r="60">
          <cell r="B60">
            <v>75660</v>
          </cell>
          <cell r="C60">
            <v>8.94</v>
          </cell>
          <cell r="D60">
            <v>0</v>
          </cell>
        </row>
        <row r="61">
          <cell r="B61">
            <v>75670</v>
          </cell>
          <cell r="C61">
            <v>16.91</v>
          </cell>
          <cell r="D61">
            <v>0</v>
          </cell>
        </row>
        <row r="62">
          <cell r="B62">
            <v>75680</v>
          </cell>
          <cell r="C62">
            <v>12.1</v>
          </cell>
          <cell r="D62">
            <v>0.13</v>
          </cell>
        </row>
        <row r="63">
          <cell r="B63">
            <v>75700</v>
          </cell>
          <cell r="C63">
            <v>8.83</v>
          </cell>
          <cell r="D63">
            <v>0.3</v>
          </cell>
        </row>
        <row r="64">
          <cell r="B64">
            <v>75720</v>
          </cell>
          <cell r="C64">
            <v>11.09</v>
          </cell>
          <cell r="D64">
            <v>0.31</v>
          </cell>
        </row>
        <row r="65">
          <cell r="B65">
            <v>75740</v>
          </cell>
          <cell r="C65">
            <v>6.45</v>
          </cell>
          <cell r="D65">
            <v>0.57999999999999996</v>
          </cell>
        </row>
        <row r="66">
          <cell r="B66">
            <v>75750</v>
          </cell>
          <cell r="C66">
            <v>8.5</v>
          </cell>
          <cell r="D66">
            <v>0.42</v>
          </cell>
        </row>
        <row r="67">
          <cell r="B67">
            <v>75760</v>
          </cell>
          <cell r="C67">
            <v>10.38</v>
          </cell>
          <cell r="D67">
            <v>1.0900000000000001</v>
          </cell>
        </row>
        <row r="68">
          <cell r="B68">
            <v>75770</v>
          </cell>
          <cell r="C68">
            <v>12.5</v>
          </cell>
          <cell r="D68">
            <v>0.44</v>
          </cell>
        </row>
        <row r="69">
          <cell r="B69">
            <v>75780</v>
          </cell>
          <cell r="C69">
            <v>11.32</v>
          </cell>
          <cell r="D69">
            <v>0.02</v>
          </cell>
        </row>
        <row r="70">
          <cell r="B70">
            <v>75790</v>
          </cell>
          <cell r="C70">
            <v>2</v>
          </cell>
          <cell r="D70">
            <v>0.61</v>
          </cell>
        </row>
        <row r="71">
          <cell r="B71">
            <v>75800</v>
          </cell>
          <cell r="C71">
            <v>8.0299999999999994</v>
          </cell>
          <cell r="D71">
            <v>0</v>
          </cell>
        </row>
        <row r="72">
          <cell r="B72">
            <v>75810</v>
          </cell>
          <cell r="C72">
            <v>13.12</v>
          </cell>
          <cell r="D72">
            <v>0.15</v>
          </cell>
        </row>
        <row r="73">
          <cell r="B73">
            <v>75820</v>
          </cell>
          <cell r="C73">
            <v>0.36</v>
          </cell>
          <cell r="D73">
            <v>0.08</v>
          </cell>
        </row>
        <row r="74">
          <cell r="B74">
            <v>75830</v>
          </cell>
          <cell r="C74">
            <v>0.46</v>
          </cell>
          <cell r="D74">
            <v>0.11</v>
          </cell>
        </row>
        <row r="75">
          <cell r="B75">
            <v>75840</v>
          </cell>
          <cell r="C75">
            <v>1.1599999999999999</v>
          </cell>
          <cell r="D75">
            <v>0</v>
          </cell>
        </row>
        <row r="76">
          <cell r="B76">
            <v>75844</v>
          </cell>
          <cell r="C76">
            <v>1.99</v>
          </cell>
          <cell r="D76">
            <v>0</v>
          </cell>
        </row>
        <row r="77">
          <cell r="B77">
            <v>75850</v>
          </cell>
          <cell r="C77">
            <v>4.28</v>
          </cell>
          <cell r="D77">
            <v>0</v>
          </cell>
        </row>
        <row r="78">
          <cell r="B78">
            <v>75860</v>
          </cell>
          <cell r="C78">
            <v>13.76</v>
          </cell>
          <cell r="D78">
            <v>0</v>
          </cell>
        </row>
        <row r="79">
          <cell r="B79">
            <v>75870</v>
          </cell>
          <cell r="C79">
            <v>10.1</v>
          </cell>
          <cell r="D79">
            <v>0</v>
          </cell>
        </row>
        <row r="80">
          <cell r="B80">
            <v>75880</v>
          </cell>
          <cell r="C80">
            <v>9.5399999999999991</v>
          </cell>
          <cell r="D80">
            <v>0</v>
          </cell>
        </row>
        <row r="81">
          <cell r="B81">
            <v>75890</v>
          </cell>
          <cell r="C81">
            <v>10.15</v>
          </cell>
          <cell r="D81">
            <v>0</v>
          </cell>
        </row>
        <row r="82">
          <cell r="B82">
            <v>75900</v>
          </cell>
          <cell r="C82">
            <v>7.61</v>
          </cell>
          <cell r="D82">
            <v>0</v>
          </cell>
        </row>
        <row r="83">
          <cell r="B83">
            <v>75910</v>
          </cell>
          <cell r="C83">
            <v>7.58</v>
          </cell>
          <cell r="D83">
            <v>0</v>
          </cell>
        </row>
        <row r="84">
          <cell r="B84">
            <v>75920</v>
          </cell>
          <cell r="C84">
            <v>14.96</v>
          </cell>
          <cell r="D84">
            <v>0</v>
          </cell>
        </row>
        <row r="85">
          <cell r="B85">
            <v>75940</v>
          </cell>
          <cell r="C85">
            <v>1.7</v>
          </cell>
          <cell r="D85">
            <v>0</v>
          </cell>
        </row>
        <row r="86">
          <cell r="B86">
            <v>75960</v>
          </cell>
          <cell r="C86">
            <v>3.65</v>
          </cell>
          <cell r="D86">
            <v>0.05</v>
          </cell>
        </row>
        <row r="87">
          <cell r="B87">
            <v>75970</v>
          </cell>
          <cell r="C87">
            <v>28.82</v>
          </cell>
          <cell r="D87">
            <v>0</v>
          </cell>
        </row>
        <row r="88">
          <cell r="B88">
            <v>75980</v>
          </cell>
          <cell r="C88">
            <v>2.1800000000000002</v>
          </cell>
          <cell r="D88">
            <v>0.02</v>
          </cell>
        </row>
        <row r="89">
          <cell r="B89">
            <v>75990</v>
          </cell>
          <cell r="C89">
            <v>14.37</v>
          </cell>
          <cell r="D89">
            <v>0</v>
          </cell>
        </row>
        <row r="90">
          <cell r="B90">
            <v>76000</v>
          </cell>
          <cell r="C90">
            <v>0.7</v>
          </cell>
          <cell r="D90">
            <v>0.12</v>
          </cell>
        </row>
        <row r="91">
          <cell r="B91">
            <v>76020</v>
          </cell>
          <cell r="C91">
            <v>12.34</v>
          </cell>
          <cell r="D91">
            <v>0</v>
          </cell>
        </row>
        <row r="92">
          <cell r="B92">
            <v>76040</v>
          </cell>
          <cell r="C92">
            <v>22.08</v>
          </cell>
          <cell r="D92">
            <v>0</v>
          </cell>
        </row>
        <row r="93">
          <cell r="B93">
            <v>76060</v>
          </cell>
          <cell r="C93">
            <v>5.58</v>
          </cell>
          <cell r="D93">
            <v>0</v>
          </cell>
        </row>
        <row r="94">
          <cell r="B94">
            <v>76070</v>
          </cell>
          <cell r="C94">
            <v>15.7</v>
          </cell>
          <cell r="D94">
            <v>0</v>
          </cell>
        </row>
        <row r="95">
          <cell r="B95">
            <v>76080</v>
          </cell>
          <cell r="C95">
            <v>24.04</v>
          </cell>
          <cell r="D95">
            <v>0</v>
          </cell>
        </row>
        <row r="96">
          <cell r="B96">
            <v>76100</v>
          </cell>
          <cell r="C96">
            <v>52.33</v>
          </cell>
          <cell r="D96">
            <v>0</v>
          </cell>
        </row>
        <row r="97">
          <cell r="B97">
            <v>76110</v>
          </cell>
          <cell r="C97">
            <v>20.39</v>
          </cell>
          <cell r="D97">
            <v>0</v>
          </cell>
        </row>
        <row r="98">
          <cell r="B98">
            <v>76120</v>
          </cell>
          <cell r="C98">
            <v>23.19</v>
          </cell>
          <cell r="D98">
            <v>0</v>
          </cell>
        </row>
        <row r="99">
          <cell r="B99">
            <v>76130</v>
          </cell>
          <cell r="C99">
            <v>11.62</v>
          </cell>
          <cell r="D99">
            <v>0.22</v>
          </cell>
        </row>
        <row r="100">
          <cell r="B100">
            <v>76140</v>
          </cell>
          <cell r="C100">
            <v>26.95</v>
          </cell>
          <cell r="D100">
            <v>0</v>
          </cell>
        </row>
        <row r="101">
          <cell r="B101">
            <v>76150</v>
          </cell>
          <cell r="C101">
            <v>33.6</v>
          </cell>
          <cell r="D101">
            <v>0</v>
          </cell>
        </row>
        <row r="102">
          <cell r="B102">
            <v>76160</v>
          </cell>
          <cell r="C102">
            <v>44.31</v>
          </cell>
          <cell r="D102">
            <v>0</v>
          </cell>
        </row>
        <row r="103">
          <cell r="B103">
            <v>76170</v>
          </cell>
          <cell r="C103">
            <v>29.89</v>
          </cell>
          <cell r="D103">
            <v>0</v>
          </cell>
        </row>
        <row r="104">
          <cell r="B104">
            <v>76180</v>
          </cell>
          <cell r="C104">
            <v>16.48</v>
          </cell>
          <cell r="D104">
            <v>0</v>
          </cell>
        </row>
        <row r="105">
          <cell r="B105">
            <v>76190</v>
          </cell>
          <cell r="C105">
            <v>12.7</v>
          </cell>
          <cell r="D105">
            <v>0</v>
          </cell>
        </row>
        <row r="106">
          <cell r="B106">
            <v>76200</v>
          </cell>
          <cell r="C106">
            <v>8.0299999999999994</v>
          </cell>
          <cell r="D106">
            <v>0</v>
          </cell>
        </row>
        <row r="107">
          <cell r="B107">
            <v>76220</v>
          </cell>
          <cell r="C107">
            <v>25.57</v>
          </cell>
          <cell r="D107">
            <v>0</v>
          </cell>
        </row>
        <row r="108">
          <cell r="B108">
            <v>76230</v>
          </cell>
          <cell r="C108">
            <v>2.04</v>
          </cell>
          <cell r="D108">
            <v>0</v>
          </cell>
        </row>
        <row r="109">
          <cell r="B109">
            <v>76240</v>
          </cell>
          <cell r="C109">
            <v>16.53</v>
          </cell>
          <cell r="D109">
            <v>0</v>
          </cell>
        </row>
        <row r="110">
          <cell r="B110">
            <v>76260</v>
          </cell>
          <cell r="C110">
            <v>12.99</v>
          </cell>
          <cell r="D110">
            <v>0.32</v>
          </cell>
        </row>
        <row r="111">
          <cell r="B111">
            <v>76280</v>
          </cell>
          <cell r="C111">
            <v>24.78</v>
          </cell>
          <cell r="D111">
            <v>0</v>
          </cell>
        </row>
        <row r="112">
          <cell r="B112">
            <v>76300</v>
          </cell>
          <cell r="C112">
            <v>30.25</v>
          </cell>
          <cell r="D112">
            <v>0</v>
          </cell>
        </row>
        <row r="113">
          <cell r="B113">
            <v>76310</v>
          </cell>
          <cell r="C113">
            <v>11.4</v>
          </cell>
          <cell r="D113">
            <v>0</v>
          </cell>
        </row>
        <row r="114">
          <cell r="B114">
            <v>76320</v>
          </cell>
          <cell r="C114">
            <v>11.96</v>
          </cell>
          <cell r="D114">
            <v>0</v>
          </cell>
        </row>
        <row r="115">
          <cell r="B115">
            <v>76340</v>
          </cell>
          <cell r="C115">
            <v>13.81</v>
          </cell>
          <cell r="D115">
            <v>0</v>
          </cell>
        </row>
        <row r="116">
          <cell r="B116">
            <v>76360</v>
          </cell>
          <cell r="C116">
            <v>13.48</v>
          </cell>
          <cell r="D116">
            <v>0</v>
          </cell>
        </row>
        <row r="117">
          <cell r="B117">
            <v>76370</v>
          </cell>
          <cell r="C117">
            <v>22.45</v>
          </cell>
          <cell r="D117">
            <v>0</v>
          </cell>
        </row>
        <row r="118">
          <cell r="B118">
            <v>76380</v>
          </cell>
          <cell r="C118">
            <v>25.85</v>
          </cell>
          <cell r="D118">
            <v>0</v>
          </cell>
        </row>
        <row r="119">
          <cell r="B119">
            <v>76385</v>
          </cell>
          <cell r="C119">
            <v>1.03</v>
          </cell>
          <cell r="D119">
            <v>0</v>
          </cell>
        </row>
        <row r="120">
          <cell r="B120">
            <v>76400</v>
          </cell>
          <cell r="C120">
            <v>0.02</v>
          </cell>
          <cell r="D120">
            <v>0.06</v>
          </cell>
        </row>
        <row r="121">
          <cell r="B121">
            <v>76410</v>
          </cell>
          <cell r="C121">
            <v>2.2000000000000002</v>
          </cell>
          <cell r="D121">
            <v>0.15</v>
          </cell>
        </row>
        <row r="122">
          <cell r="B122">
            <v>76420</v>
          </cell>
          <cell r="C122">
            <v>14.57</v>
          </cell>
          <cell r="D122">
            <v>0.24</v>
          </cell>
        </row>
        <row r="123">
          <cell r="B123">
            <v>76430</v>
          </cell>
          <cell r="C123">
            <v>6.28</v>
          </cell>
          <cell r="D123">
            <v>0</v>
          </cell>
        </row>
        <row r="124">
          <cell r="B124">
            <v>76440</v>
          </cell>
          <cell r="C124">
            <v>8.0500000000000007</v>
          </cell>
          <cell r="D124">
            <v>0.56000000000000005</v>
          </cell>
        </row>
        <row r="125">
          <cell r="B125">
            <v>76460</v>
          </cell>
          <cell r="C125">
            <v>29.8</v>
          </cell>
          <cell r="D125">
            <v>0.62</v>
          </cell>
        </row>
        <row r="126">
          <cell r="B126">
            <v>76470</v>
          </cell>
          <cell r="C126">
            <v>5.55</v>
          </cell>
          <cell r="D126">
            <v>0.38</v>
          </cell>
        </row>
        <row r="127">
          <cell r="B127">
            <v>76480</v>
          </cell>
          <cell r="C127">
            <v>4.41</v>
          </cell>
          <cell r="D127">
            <v>0</v>
          </cell>
        </row>
        <row r="128">
          <cell r="B128">
            <v>76490</v>
          </cell>
          <cell r="C128">
            <v>11.07</v>
          </cell>
          <cell r="D128">
            <v>0.44</v>
          </cell>
        </row>
        <row r="129">
          <cell r="B129">
            <v>76500</v>
          </cell>
          <cell r="C129">
            <v>41.58</v>
          </cell>
          <cell r="D129">
            <v>0.11</v>
          </cell>
        </row>
        <row r="130">
          <cell r="B130">
            <v>76510</v>
          </cell>
          <cell r="C130">
            <v>60.35</v>
          </cell>
          <cell r="D130">
            <v>0</v>
          </cell>
        </row>
        <row r="131">
          <cell r="B131">
            <v>76520</v>
          </cell>
          <cell r="C131">
            <v>27.02</v>
          </cell>
          <cell r="D131">
            <v>0</v>
          </cell>
        </row>
        <row r="132">
          <cell r="B132">
            <v>76530</v>
          </cell>
          <cell r="C132">
            <v>19.329999999999998</v>
          </cell>
          <cell r="D132">
            <v>0</v>
          </cell>
        </row>
        <row r="133">
          <cell r="B133">
            <v>76540</v>
          </cell>
          <cell r="C133">
            <v>20.100000000000001</v>
          </cell>
          <cell r="D133">
            <v>0</v>
          </cell>
        </row>
        <row r="134">
          <cell r="B134">
            <v>76560</v>
          </cell>
          <cell r="C134">
            <v>19.690000000000001</v>
          </cell>
          <cell r="D134">
            <v>0</v>
          </cell>
        </row>
        <row r="135">
          <cell r="B135">
            <v>76570</v>
          </cell>
          <cell r="C135">
            <v>5.14</v>
          </cell>
          <cell r="D135">
            <v>0</v>
          </cell>
        </row>
        <row r="136">
          <cell r="B136">
            <v>76580</v>
          </cell>
          <cell r="C136">
            <v>20.72</v>
          </cell>
          <cell r="D136">
            <v>0.42</v>
          </cell>
        </row>
        <row r="137">
          <cell r="B137">
            <v>76590</v>
          </cell>
          <cell r="C137">
            <v>21.33</v>
          </cell>
          <cell r="D137">
            <v>0.13</v>
          </cell>
        </row>
        <row r="138">
          <cell r="B138">
            <v>76600</v>
          </cell>
          <cell r="C138">
            <v>24.97</v>
          </cell>
          <cell r="D138">
            <v>0</v>
          </cell>
        </row>
        <row r="139">
          <cell r="B139">
            <v>76620</v>
          </cell>
          <cell r="C139">
            <v>12.66</v>
          </cell>
          <cell r="D139">
            <v>0</v>
          </cell>
        </row>
        <row r="140">
          <cell r="B140">
            <v>76640</v>
          </cell>
          <cell r="C140">
            <v>13.08</v>
          </cell>
          <cell r="D140">
            <v>0</v>
          </cell>
        </row>
        <row r="141">
          <cell r="B141">
            <v>76660</v>
          </cell>
          <cell r="C141">
            <v>6.11</v>
          </cell>
          <cell r="D141">
            <v>0</v>
          </cell>
        </row>
        <row r="142">
          <cell r="B142">
            <v>76680</v>
          </cell>
          <cell r="C142">
            <v>2.94</v>
          </cell>
          <cell r="D142">
            <v>0</v>
          </cell>
        </row>
        <row r="143">
          <cell r="B143">
            <v>76700</v>
          </cell>
          <cell r="C143">
            <v>17.21</v>
          </cell>
          <cell r="D143">
            <v>0</v>
          </cell>
        </row>
        <row r="144">
          <cell r="B144">
            <v>76720</v>
          </cell>
          <cell r="C144">
            <v>0.28999999999999998</v>
          </cell>
          <cell r="D144">
            <v>0.17</v>
          </cell>
        </row>
        <row r="145">
          <cell r="B145">
            <v>76730</v>
          </cell>
          <cell r="C145">
            <v>0.04</v>
          </cell>
          <cell r="D145">
            <v>1.33</v>
          </cell>
        </row>
        <row r="146">
          <cell r="B146">
            <v>76740</v>
          </cell>
          <cell r="C146">
            <v>0.46</v>
          </cell>
          <cell r="D146">
            <v>0.22</v>
          </cell>
        </row>
        <row r="147">
          <cell r="B147">
            <v>76750</v>
          </cell>
          <cell r="C147">
            <v>0</v>
          </cell>
          <cell r="D147">
            <v>1.97</v>
          </cell>
        </row>
        <row r="148">
          <cell r="B148">
            <v>76760</v>
          </cell>
          <cell r="C148">
            <v>0</v>
          </cell>
          <cell r="D148">
            <v>2.56</v>
          </cell>
        </row>
        <row r="149">
          <cell r="B149">
            <v>76770</v>
          </cell>
          <cell r="C149">
            <v>0.08</v>
          </cell>
          <cell r="D149">
            <v>0.95</v>
          </cell>
        </row>
        <row r="150">
          <cell r="B150">
            <v>76780</v>
          </cell>
          <cell r="C150">
            <v>1.08</v>
          </cell>
          <cell r="D150">
            <v>0</v>
          </cell>
        </row>
        <row r="151">
          <cell r="B151">
            <v>76790</v>
          </cell>
          <cell r="C151">
            <v>1.1200000000000001</v>
          </cell>
          <cell r="D151">
            <v>0</v>
          </cell>
        </row>
        <row r="152">
          <cell r="B152">
            <v>76800</v>
          </cell>
          <cell r="C152">
            <v>4.33</v>
          </cell>
          <cell r="D152">
            <v>0</v>
          </cell>
        </row>
        <row r="153">
          <cell r="B153">
            <v>76820</v>
          </cell>
          <cell r="C153">
            <v>9.25</v>
          </cell>
          <cell r="D153">
            <v>0</v>
          </cell>
        </row>
        <row r="154">
          <cell r="B154">
            <v>76840</v>
          </cell>
          <cell r="C154">
            <v>14.18</v>
          </cell>
          <cell r="D154">
            <v>0</v>
          </cell>
        </row>
        <row r="155">
          <cell r="B155">
            <v>76850</v>
          </cell>
          <cell r="C155">
            <v>7.56</v>
          </cell>
          <cell r="D155">
            <v>0</v>
          </cell>
        </row>
        <row r="156">
          <cell r="B156">
            <v>76860</v>
          </cell>
          <cell r="C156">
            <v>2.83</v>
          </cell>
          <cell r="D156">
            <v>0.1</v>
          </cell>
        </row>
        <row r="157">
          <cell r="B157">
            <v>76880</v>
          </cell>
          <cell r="C157">
            <v>7.48</v>
          </cell>
          <cell r="D157">
            <v>0.7</v>
          </cell>
        </row>
        <row r="158">
          <cell r="B158">
            <v>76900</v>
          </cell>
          <cell r="C158">
            <v>10.73</v>
          </cell>
          <cell r="D158">
            <v>1.17</v>
          </cell>
        </row>
        <row r="159">
          <cell r="B159">
            <v>76920</v>
          </cell>
          <cell r="C159">
            <v>0.24</v>
          </cell>
          <cell r="D159">
            <v>0.98</v>
          </cell>
        </row>
        <row r="160">
          <cell r="B160">
            <v>76930</v>
          </cell>
          <cell r="C160">
            <v>4.82</v>
          </cell>
          <cell r="D160">
            <v>0.91</v>
          </cell>
        </row>
        <row r="161">
          <cell r="B161">
            <v>76940</v>
          </cell>
          <cell r="C161">
            <v>21.22</v>
          </cell>
          <cell r="D161">
            <v>0.51</v>
          </cell>
        </row>
        <row r="162">
          <cell r="B162">
            <v>76960</v>
          </cell>
          <cell r="C162">
            <v>8.26</v>
          </cell>
          <cell r="D162">
            <v>0.18</v>
          </cell>
        </row>
        <row r="163">
          <cell r="B163">
            <v>76980</v>
          </cell>
          <cell r="C163">
            <v>9.5399999999999991</v>
          </cell>
          <cell r="D163">
            <v>2.15</v>
          </cell>
        </row>
        <row r="164">
          <cell r="B164">
            <v>77000</v>
          </cell>
          <cell r="C164">
            <v>2.34</v>
          </cell>
          <cell r="D164">
            <v>2.16</v>
          </cell>
        </row>
        <row r="165">
          <cell r="B165">
            <v>77010</v>
          </cell>
          <cell r="C165">
            <v>10.36</v>
          </cell>
          <cell r="D165">
            <v>0</v>
          </cell>
        </row>
        <row r="166">
          <cell r="B166">
            <v>77020</v>
          </cell>
          <cell r="C166">
            <v>4.97</v>
          </cell>
          <cell r="D166">
            <v>0</v>
          </cell>
        </row>
        <row r="167">
          <cell r="B167">
            <v>77030</v>
          </cell>
          <cell r="C167">
            <v>5.12</v>
          </cell>
          <cell r="D167">
            <v>0</v>
          </cell>
        </row>
        <row r="168">
          <cell r="B168">
            <v>77040</v>
          </cell>
          <cell r="C168">
            <v>16.46</v>
          </cell>
          <cell r="D168">
            <v>0</v>
          </cell>
        </row>
        <row r="169">
          <cell r="B169">
            <v>77050</v>
          </cell>
          <cell r="C169">
            <v>13.87</v>
          </cell>
          <cell r="D169">
            <v>0</v>
          </cell>
        </row>
        <row r="170">
          <cell r="B170">
            <v>77060</v>
          </cell>
          <cell r="C170">
            <v>9.35</v>
          </cell>
          <cell r="D170">
            <v>0</v>
          </cell>
        </row>
        <row r="171">
          <cell r="B171">
            <v>77080</v>
          </cell>
          <cell r="C171">
            <v>0</v>
          </cell>
          <cell r="D171">
            <v>1.58</v>
          </cell>
        </row>
        <row r="172">
          <cell r="B172">
            <v>77090</v>
          </cell>
          <cell r="C172">
            <v>0.79</v>
          </cell>
          <cell r="D172">
            <v>3.19</v>
          </cell>
        </row>
        <row r="173">
          <cell r="B173">
            <v>77100</v>
          </cell>
          <cell r="C173">
            <v>3.73</v>
          </cell>
          <cell r="D173">
            <v>2.77</v>
          </cell>
        </row>
        <row r="174">
          <cell r="B174">
            <v>77120</v>
          </cell>
          <cell r="C174">
            <v>13.91</v>
          </cell>
          <cell r="D174">
            <v>0.64</v>
          </cell>
        </row>
        <row r="175">
          <cell r="B175">
            <v>77140</v>
          </cell>
          <cell r="C175">
            <v>17.09</v>
          </cell>
          <cell r="D175">
            <v>0.37</v>
          </cell>
        </row>
        <row r="176">
          <cell r="B176">
            <v>77150</v>
          </cell>
          <cell r="C176">
            <v>14.97</v>
          </cell>
          <cell r="D176">
            <v>0.33</v>
          </cell>
        </row>
        <row r="177">
          <cell r="B177">
            <v>77160</v>
          </cell>
          <cell r="C177">
            <v>26.53</v>
          </cell>
          <cell r="D177">
            <v>0</v>
          </cell>
        </row>
        <row r="178">
          <cell r="B178">
            <v>77170</v>
          </cell>
          <cell r="C178">
            <v>9.98</v>
          </cell>
          <cell r="D178">
            <v>1.99</v>
          </cell>
        </row>
        <row r="179">
          <cell r="B179">
            <v>77180</v>
          </cell>
          <cell r="C179">
            <v>19.309999999999999</v>
          </cell>
          <cell r="D179">
            <v>0</v>
          </cell>
        </row>
        <row r="180">
          <cell r="B180">
            <v>77200</v>
          </cell>
          <cell r="C180">
            <v>24.58</v>
          </cell>
          <cell r="D180">
            <v>0.31</v>
          </cell>
        </row>
        <row r="181">
          <cell r="B181">
            <v>77210</v>
          </cell>
          <cell r="C181">
            <v>12.67</v>
          </cell>
          <cell r="D181">
            <v>0.98</v>
          </cell>
        </row>
        <row r="182">
          <cell r="B182">
            <v>77220</v>
          </cell>
          <cell r="C182">
            <v>19.46</v>
          </cell>
          <cell r="D182">
            <v>0.12</v>
          </cell>
        </row>
        <row r="183">
          <cell r="B183">
            <v>77240</v>
          </cell>
          <cell r="C183">
            <v>11.7</v>
          </cell>
          <cell r="D183">
            <v>0</v>
          </cell>
        </row>
        <row r="184">
          <cell r="B184">
            <v>77260</v>
          </cell>
          <cell r="C184">
            <v>21.81</v>
          </cell>
          <cell r="D184">
            <v>0.12</v>
          </cell>
        </row>
        <row r="185">
          <cell r="B185">
            <v>77280</v>
          </cell>
          <cell r="C185">
            <v>30.47</v>
          </cell>
          <cell r="D185">
            <v>0</v>
          </cell>
        </row>
        <row r="186">
          <cell r="B186">
            <v>77300</v>
          </cell>
          <cell r="C186">
            <v>26.95</v>
          </cell>
          <cell r="D186">
            <v>0</v>
          </cell>
        </row>
        <row r="187">
          <cell r="B187">
            <v>77310</v>
          </cell>
          <cell r="C187">
            <v>25.26</v>
          </cell>
          <cell r="D187">
            <v>0.21</v>
          </cell>
        </row>
        <row r="188">
          <cell r="B188">
            <v>77320</v>
          </cell>
          <cell r="C188">
            <v>21.86</v>
          </cell>
          <cell r="D188">
            <v>0</v>
          </cell>
        </row>
        <row r="189">
          <cell r="B189">
            <v>77330</v>
          </cell>
          <cell r="C189">
            <v>15.11</v>
          </cell>
          <cell r="D189">
            <v>0</v>
          </cell>
        </row>
        <row r="190">
          <cell r="B190">
            <v>77340</v>
          </cell>
          <cell r="C190">
            <v>25.59</v>
          </cell>
          <cell r="D190">
            <v>0</v>
          </cell>
        </row>
        <row r="191">
          <cell r="B191">
            <v>77350</v>
          </cell>
          <cell r="C191">
            <v>25.21</v>
          </cell>
          <cell r="D191">
            <v>0</v>
          </cell>
        </row>
        <row r="192">
          <cell r="B192">
            <v>77360</v>
          </cell>
          <cell r="C192">
            <v>21.73</v>
          </cell>
          <cell r="D192">
            <v>0</v>
          </cell>
        </row>
        <row r="193">
          <cell r="B193">
            <v>77380</v>
          </cell>
          <cell r="C193">
            <v>9.75</v>
          </cell>
          <cell r="D193">
            <v>0</v>
          </cell>
        </row>
        <row r="194">
          <cell r="B194">
            <v>77400</v>
          </cell>
          <cell r="C194">
            <v>0</v>
          </cell>
          <cell r="D194">
            <v>1.02</v>
          </cell>
        </row>
        <row r="195">
          <cell r="B195">
            <v>77420</v>
          </cell>
          <cell r="C195">
            <v>0</v>
          </cell>
          <cell r="D195">
            <v>2.46</v>
          </cell>
        </row>
        <row r="196">
          <cell r="B196">
            <v>77440</v>
          </cell>
          <cell r="C196">
            <v>3.28</v>
          </cell>
          <cell r="D196">
            <v>2.23</v>
          </cell>
        </row>
        <row r="197">
          <cell r="B197">
            <v>77460</v>
          </cell>
          <cell r="C197">
            <v>10</v>
          </cell>
          <cell r="D197">
            <v>2.59</v>
          </cell>
        </row>
        <row r="198">
          <cell r="B198">
            <v>77470</v>
          </cell>
          <cell r="C198">
            <v>13.19</v>
          </cell>
          <cell r="D198">
            <v>1.89</v>
          </cell>
        </row>
        <row r="199">
          <cell r="B199">
            <v>77480</v>
          </cell>
          <cell r="C199">
            <v>10.92</v>
          </cell>
          <cell r="D199">
            <v>0.08</v>
          </cell>
        </row>
        <row r="200">
          <cell r="B200">
            <v>77490</v>
          </cell>
          <cell r="C200">
            <v>2.61</v>
          </cell>
          <cell r="D200">
            <v>0</v>
          </cell>
        </row>
        <row r="201">
          <cell r="B201">
            <v>77500</v>
          </cell>
          <cell r="C201">
            <v>16.41</v>
          </cell>
          <cell r="D201">
            <v>0</v>
          </cell>
        </row>
        <row r="202">
          <cell r="B202">
            <v>77520</v>
          </cell>
          <cell r="C202">
            <v>12.28</v>
          </cell>
          <cell r="D202">
            <v>0</v>
          </cell>
        </row>
        <row r="203">
          <cell r="B203">
            <v>77530</v>
          </cell>
          <cell r="C203">
            <v>25.22</v>
          </cell>
          <cell r="D203">
            <v>0</v>
          </cell>
        </row>
        <row r="204">
          <cell r="B204">
            <v>77540</v>
          </cell>
          <cell r="C204">
            <v>6.19</v>
          </cell>
          <cell r="D204">
            <v>0</v>
          </cell>
        </row>
        <row r="205">
          <cell r="B205">
            <v>77550</v>
          </cell>
          <cell r="C205">
            <v>16.47</v>
          </cell>
          <cell r="D205">
            <v>0</v>
          </cell>
        </row>
        <row r="206">
          <cell r="B206">
            <v>77560</v>
          </cell>
          <cell r="C206">
            <v>5.12</v>
          </cell>
          <cell r="D206">
            <v>0.44</v>
          </cell>
        </row>
        <row r="207">
          <cell r="B207">
            <v>77580</v>
          </cell>
          <cell r="C207">
            <v>7.36</v>
          </cell>
          <cell r="D207">
            <v>3.66</v>
          </cell>
        </row>
        <row r="208">
          <cell r="B208">
            <v>77600</v>
          </cell>
          <cell r="C208">
            <v>26.36</v>
          </cell>
          <cell r="D208">
            <v>3.71</v>
          </cell>
        </row>
        <row r="209">
          <cell r="B209">
            <v>77620</v>
          </cell>
          <cell r="C209">
            <v>4.1100000000000003</v>
          </cell>
          <cell r="D209">
            <v>0</v>
          </cell>
        </row>
        <row r="210">
          <cell r="B210">
            <v>77630</v>
          </cell>
          <cell r="C210">
            <v>2.58</v>
          </cell>
          <cell r="D210">
            <v>0</v>
          </cell>
        </row>
        <row r="211">
          <cell r="B211">
            <v>77640</v>
          </cell>
          <cell r="C211">
            <v>5.37</v>
          </cell>
          <cell r="D211">
            <v>0</v>
          </cell>
        </row>
        <row r="212">
          <cell r="B212">
            <v>77660</v>
          </cell>
          <cell r="C212">
            <v>12.25</v>
          </cell>
          <cell r="D212">
            <v>0.04</v>
          </cell>
        </row>
        <row r="213">
          <cell r="B213">
            <v>77680</v>
          </cell>
          <cell r="C213">
            <v>28.46</v>
          </cell>
          <cell r="D213">
            <v>0</v>
          </cell>
        </row>
        <row r="214">
          <cell r="B214">
            <v>77690</v>
          </cell>
          <cell r="C214">
            <v>17.239999999999998</v>
          </cell>
          <cell r="D214">
            <v>0</v>
          </cell>
        </row>
        <row r="215">
          <cell r="B215">
            <v>77700</v>
          </cell>
          <cell r="C215">
            <v>19.87</v>
          </cell>
          <cell r="D215">
            <v>0</v>
          </cell>
        </row>
        <row r="216">
          <cell r="B216">
            <v>77720</v>
          </cell>
          <cell r="C216">
            <v>13.85</v>
          </cell>
          <cell r="D216">
            <v>0.11</v>
          </cell>
        </row>
        <row r="217">
          <cell r="B217">
            <v>77740</v>
          </cell>
          <cell r="C217">
            <v>16.23</v>
          </cell>
          <cell r="D217">
            <v>0.78</v>
          </cell>
        </row>
        <row r="218">
          <cell r="B218">
            <v>77760</v>
          </cell>
          <cell r="C218">
            <v>9.09</v>
          </cell>
          <cell r="D218">
            <v>1.1299999999999999</v>
          </cell>
        </row>
        <row r="219">
          <cell r="B219">
            <v>77770</v>
          </cell>
          <cell r="C219">
            <v>5.23</v>
          </cell>
          <cell r="D219">
            <v>1.71</v>
          </cell>
        </row>
        <row r="220">
          <cell r="B220">
            <v>77780</v>
          </cell>
          <cell r="C220">
            <v>2.7</v>
          </cell>
          <cell r="D220">
            <v>2.2400000000000002</v>
          </cell>
        </row>
        <row r="221">
          <cell r="B221">
            <v>77790</v>
          </cell>
          <cell r="C221">
            <v>9.32</v>
          </cell>
          <cell r="D221">
            <v>2</v>
          </cell>
        </row>
        <row r="222">
          <cell r="B222">
            <v>77800</v>
          </cell>
          <cell r="C222">
            <v>27.93</v>
          </cell>
          <cell r="D222">
            <v>1.75</v>
          </cell>
        </row>
        <row r="223">
          <cell r="B223">
            <v>77810</v>
          </cell>
          <cell r="C223">
            <v>17.739999999999998</v>
          </cell>
          <cell r="D223">
            <v>1.49</v>
          </cell>
        </row>
        <row r="224">
          <cell r="B224">
            <v>77820</v>
          </cell>
          <cell r="C224">
            <v>22.66</v>
          </cell>
          <cell r="D224">
            <v>0.87</v>
          </cell>
        </row>
        <row r="225">
          <cell r="B225">
            <v>77840</v>
          </cell>
          <cell r="C225">
            <v>3.77</v>
          </cell>
          <cell r="D225">
            <v>0</v>
          </cell>
        </row>
        <row r="226">
          <cell r="B226">
            <v>77860</v>
          </cell>
          <cell r="C226">
            <v>26.57</v>
          </cell>
          <cell r="D226">
            <v>0</v>
          </cell>
        </row>
        <row r="227">
          <cell r="B227">
            <v>77870</v>
          </cell>
          <cell r="C227">
            <v>10.19</v>
          </cell>
          <cell r="D227">
            <v>0</v>
          </cell>
        </row>
        <row r="228">
          <cell r="B228">
            <v>77880</v>
          </cell>
          <cell r="C228">
            <v>13.89</v>
          </cell>
          <cell r="D228">
            <v>0</v>
          </cell>
        </row>
        <row r="229">
          <cell r="B229">
            <v>77900</v>
          </cell>
          <cell r="C229">
            <v>20.079999999999998</v>
          </cell>
          <cell r="D229">
            <v>0.01</v>
          </cell>
        </row>
        <row r="230">
          <cell r="B230">
            <v>77910</v>
          </cell>
          <cell r="C230">
            <v>17.34</v>
          </cell>
          <cell r="D230">
            <v>0</v>
          </cell>
        </row>
        <row r="231">
          <cell r="B231">
            <v>77920</v>
          </cell>
          <cell r="C231">
            <v>14.94</v>
          </cell>
          <cell r="D231">
            <v>0</v>
          </cell>
        </row>
        <row r="232">
          <cell r="B232">
            <v>77934</v>
          </cell>
          <cell r="C232">
            <v>3.04</v>
          </cell>
          <cell r="D232">
            <v>0</v>
          </cell>
        </row>
        <row r="233">
          <cell r="B233">
            <v>77940</v>
          </cell>
          <cell r="C233">
            <v>26.17</v>
          </cell>
          <cell r="D233">
            <v>0.06</v>
          </cell>
        </row>
        <row r="234">
          <cell r="B234">
            <v>77960</v>
          </cell>
          <cell r="C234">
            <v>25.43</v>
          </cell>
          <cell r="D234">
            <v>0</v>
          </cell>
        </row>
        <row r="235">
          <cell r="B235">
            <v>77970</v>
          </cell>
          <cell r="C235">
            <v>42.52</v>
          </cell>
          <cell r="D235">
            <v>0</v>
          </cell>
        </row>
        <row r="236">
          <cell r="B236">
            <v>77980</v>
          </cell>
          <cell r="C236">
            <v>31.69</v>
          </cell>
          <cell r="D236">
            <v>0</v>
          </cell>
        </row>
        <row r="237">
          <cell r="B237">
            <v>78000</v>
          </cell>
          <cell r="C237">
            <v>7.63</v>
          </cell>
          <cell r="D237">
            <v>0.01</v>
          </cell>
        </row>
        <row r="238">
          <cell r="B238">
            <v>78020</v>
          </cell>
          <cell r="C238">
            <v>9.86</v>
          </cell>
          <cell r="D238">
            <v>0</v>
          </cell>
        </row>
        <row r="239">
          <cell r="B239">
            <v>78040</v>
          </cell>
          <cell r="C239">
            <v>18.8</v>
          </cell>
          <cell r="D239">
            <v>0</v>
          </cell>
        </row>
        <row r="240">
          <cell r="B240">
            <v>78060</v>
          </cell>
          <cell r="C240">
            <v>32.99</v>
          </cell>
          <cell r="D240">
            <v>0</v>
          </cell>
        </row>
        <row r="241">
          <cell r="B241">
            <v>78080</v>
          </cell>
          <cell r="C241">
            <v>23.86</v>
          </cell>
          <cell r="D241">
            <v>0.38</v>
          </cell>
        </row>
        <row r="242">
          <cell r="B242">
            <v>78090</v>
          </cell>
          <cell r="C242">
            <v>9.7200000000000006</v>
          </cell>
          <cell r="D242">
            <v>0.69</v>
          </cell>
        </row>
        <row r="243">
          <cell r="B243">
            <v>78100</v>
          </cell>
          <cell r="C243">
            <v>13.24</v>
          </cell>
          <cell r="D243">
            <v>0.42</v>
          </cell>
        </row>
        <row r="244">
          <cell r="B244">
            <v>78120</v>
          </cell>
          <cell r="C244">
            <v>18.059999999999999</v>
          </cell>
          <cell r="D244">
            <v>0.43</v>
          </cell>
        </row>
        <row r="245">
          <cell r="B245">
            <v>78140</v>
          </cell>
          <cell r="C245">
            <v>22.76</v>
          </cell>
          <cell r="D245">
            <v>0</v>
          </cell>
        </row>
        <row r="246">
          <cell r="B246">
            <v>78150</v>
          </cell>
          <cell r="C246">
            <v>38.19</v>
          </cell>
          <cell r="D246">
            <v>0</v>
          </cell>
        </row>
        <row r="247">
          <cell r="B247">
            <v>78160</v>
          </cell>
          <cell r="C247">
            <v>26</v>
          </cell>
          <cell r="D247">
            <v>0</v>
          </cell>
        </row>
        <row r="248">
          <cell r="B248">
            <v>78180</v>
          </cell>
          <cell r="C248">
            <v>14.14</v>
          </cell>
          <cell r="D248">
            <v>0</v>
          </cell>
        </row>
        <row r="249">
          <cell r="B249">
            <v>78200</v>
          </cell>
          <cell r="C249">
            <v>19.420000000000002</v>
          </cell>
          <cell r="D249">
            <v>0</v>
          </cell>
        </row>
        <row r="250">
          <cell r="B250">
            <v>78220</v>
          </cell>
          <cell r="C250">
            <v>13.09</v>
          </cell>
          <cell r="D250">
            <v>3.78</v>
          </cell>
        </row>
        <row r="251">
          <cell r="B251">
            <v>78240</v>
          </cell>
          <cell r="C251">
            <v>8.6199999999999992</v>
          </cell>
          <cell r="D251">
            <v>2.83</v>
          </cell>
        </row>
        <row r="252">
          <cell r="B252">
            <v>78250</v>
          </cell>
          <cell r="C252">
            <v>8.3699999999999992</v>
          </cell>
          <cell r="D252">
            <v>2.6669999999999998</v>
          </cell>
        </row>
        <row r="253">
          <cell r="B253">
            <v>78260</v>
          </cell>
          <cell r="C253">
            <v>10.46</v>
          </cell>
          <cell r="D253">
            <v>2.36</v>
          </cell>
        </row>
        <row r="254">
          <cell r="B254">
            <v>78280</v>
          </cell>
          <cell r="C254">
            <v>16.260000000000002</v>
          </cell>
          <cell r="D254">
            <v>0</v>
          </cell>
        </row>
        <row r="255">
          <cell r="B255">
            <v>78300</v>
          </cell>
          <cell r="C255">
            <v>44.08</v>
          </cell>
          <cell r="D255">
            <v>0</v>
          </cell>
        </row>
        <row r="256">
          <cell r="B256">
            <v>78320</v>
          </cell>
          <cell r="C256">
            <v>24.29</v>
          </cell>
          <cell r="D256">
            <v>0</v>
          </cell>
        </row>
        <row r="257">
          <cell r="B257">
            <v>78340</v>
          </cell>
          <cell r="C257">
            <v>6.56</v>
          </cell>
          <cell r="D257">
            <v>0</v>
          </cell>
        </row>
        <row r="258">
          <cell r="B258">
            <v>78350</v>
          </cell>
          <cell r="C258">
            <v>5.85</v>
          </cell>
          <cell r="D258">
            <v>0</v>
          </cell>
        </row>
        <row r="259">
          <cell r="B259">
            <v>78360</v>
          </cell>
          <cell r="C259">
            <v>18.760000000000002</v>
          </cell>
          <cell r="D259">
            <v>0.05</v>
          </cell>
        </row>
        <row r="260">
          <cell r="B260">
            <v>78380</v>
          </cell>
          <cell r="C260">
            <v>13.89</v>
          </cell>
          <cell r="D260">
            <v>2.36</v>
          </cell>
        </row>
        <row r="261">
          <cell r="B261">
            <v>78400</v>
          </cell>
          <cell r="C261">
            <v>25.19</v>
          </cell>
          <cell r="D261">
            <v>0.46</v>
          </cell>
        </row>
        <row r="262">
          <cell r="B262">
            <v>78420</v>
          </cell>
          <cell r="C262">
            <v>4.8899999999999997</v>
          </cell>
          <cell r="D262">
            <v>0</v>
          </cell>
        </row>
        <row r="263">
          <cell r="B263">
            <v>78430</v>
          </cell>
          <cell r="C263">
            <v>11.56</v>
          </cell>
          <cell r="D263">
            <v>0</v>
          </cell>
        </row>
        <row r="264">
          <cell r="B264">
            <v>78440</v>
          </cell>
          <cell r="C264">
            <v>11.14</v>
          </cell>
          <cell r="D264">
            <v>0</v>
          </cell>
        </row>
        <row r="265">
          <cell r="B265">
            <v>78460</v>
          </cell>
          <cell r="C265">
            <v>16.13</v>
          </cell>
          <cell r="D265">
            <v>0</v>
          </cell>
        </row>
        <row r="266">
          <cell r="B266">
            <v>78480</v>
          </cell>
          <cell r="C266">
            <v>12.42</v>
          </cell>
          <cell r="D266">
            <v>0</v>
          </cell>
        </row>
        <row r="267">
          <cell r="B267">
            <v>78500</v>
          </cell>
          <cell r="C267">
            <v>18.12</v>
          </cell>
          <cell r="D267">
            <v>0.05</v>
          </cell>
        </row>
        <row r="268">
          <cell r="B268">
            <v>78520</v>
          </cell>
          <cell r="C268">
            <v>3.15</v>
          </cell>
          <cell r="D268">
            <v>0.4</v>
          </cell>
        </row>
        <row r="269">
          <cell r="B269">
            <v>78540</v>
          </cell>
          <cell r="C269">
            <v>4.05</v>
          </cell>
          <cell r="D269">
            <v>0.62</v>
          </cell>
        </row>
        <row r="270">
          <cell r="B270">
            <v>78550</v>
          </cell>
          <cell r="C270">
            <v>0</v>
          </cell>
          <cell r="D270">
            <v>0.02</v>
          </cell>
        </row>
        <row r="271">
          <cell r="B271">
            <v>78560</v>
          </cell>
          <cell r="C271">
            <v>5.99</v>
          </cell>
          <cell r="D271">
            <v>0</v>
          </cell>
        </row>
        <row r="272">
          <cell r="B272">
            <v>78580</v>
          </cell>
          <cell r="C272">
            <v>2.11</v>
          </cell>
          <cell r="D272">
            <v>0</v>
          </cell>
        </row>
        <row r="273">
          <cell r="B273">
            <v>78590</v>
          </cell>
          <cell r="C273">
            <v>0.74</v>
          </cell>
          <cell r="D273">
            <v>0</v>
          </cell>
        </row>
        <row r="274">
          <cell r="B274">
            <v>78600</v>
          </cell>
          <cell r="C274">
            <v>1.99</v>
          </cell>
          <cell r="D274">
            <v>0</v>
          </cell>
        </row>
        <row r="275">
          <cell r="B275">
            <v>78610</v>
          </cell>
          <cell r="C275">
            <v>10.54</v>
          </cell>
          <cell r="D275">
            <v>0</v>
          </cell>
        </row>
        <row r="276">
          <cell r="B276">
            <v>78620</v>
          </cell>
          <cell r="C276">
            <v>19.260000000000002</v>
          </cell>
          <cell r="D276">
            <v>0.39</v>
          </cell>
        </row>
        <row r="277">
          <cell r="B277">
            <v>78640</v>
          </cell>
          <cell r="C277">
            <v>13.82</v>
          </cell>
          <cell r="D277">
            <v>0</v>
          </cell>
        </row>
        <row r="278">
          <cell r="B278">
            <v>78660</v>
          </cell>
          <cell r="C278">
            <v>15.29</v>
          </cell>
          <cell r="D278">
            <v>0.09</v>
          </cell>
        </row>
        <row r="279">
          <cell r="B279">
            <v>78670</v>
          </cell>
          <cell r="C279">
            <v>14.88</v>
          </cell>
          <cell r="D279">
            <v>1.54</v>
          </cell>
        </row>
        <row r="280">
          <cell r="B280">
            <v>78680</v>
          </cell>
          <cell r="C280">
            <v>14.1</v>
          </cell>
          <cell r="D280">
            <v>1.28</v>
          </cell>
        </row>
        <row r="281">
          <cell r="B281">
            <v>78700</v>
          </cell>
          <cell r="C281">
            <v>6</v>
          </cell>
          <cell r="D281">
            <v>0.45</v>
          </cell>
        </row>
        <row r="282">
          <cell r="B282">
            <v>78720</v>
          </cell>
          <cell r="C282">
            <v>0.23</v>
          </cell>
          <cell r="D282">
            <v>0.37</v>
          </cell>
        </row>
        <row r="283">
          <cell r="B283">
            <v>78730</v>
          </cell>
          <cell r="C283">
            <v>7.6</v>
          </cell>
          <cell r="D283">
            <v>0.02</v>
          </cell>
        </row>
        <row r="284">
          <cell r="B284">
            <v>78740</v>
          </cell>
          <cell r="C284">
            <v>7.93</v>
          </cell>
          <cell r="D284">
            <v>0</v>
          </cell>
        </row>
        <row r="285">
          <cell r="B285">
            <v>78750</v>
          </cell>
          <cell r="C285">
            <v>9.7200000000000006</v>
          </cell>
          <cell r="D285">
            <v>0</v>
          </cell>
        </row>
        <row r="286">
          <cell r="B286">
            <v>78760</v>
          </cell>
          <cell r="C286">
            <v>19.8</v>
          </cell>
          <cell r="D286">
            <v>0.26</v>
          </cell>
        </row>
        <row r="287">
          <cell r="B287">
            <v>78780</v>
          </cell>
          <cell r="C287">
            <v>20.14</v>
          </cell>
          <cell r="D287">
            <v>0</v>
          </cell>
        </row>
        <row r="288">
          <cell r="B288">
            <v>78800</v>
          </cell>
          <cell r="C288">
            <v>8.66</v>
          </cell>
          <cell r="D288">
            <v>0</v>
          </cell>
        </row>
        <row r="289">
          <cell r="B289">
            <v>78820</v>
          </cell>
          <cell r="C289">
            <v>20.62</v>
          </cell>
          <cell r="D289">
            <v>0</v>
          </cell>
        </row>
        <row r="290">
          <cell r="B290">
            <v>78840</v>
          </cell>
          <cell r="C290">
            <v>5.77</v>
          </cell>
          <cell r="D290">
            <v>0</v>
          </cell>
        </row>
        <row r="291">
          <cell r="B291">
            <v>78850</v>
          </cell>
          <cell r="C291">
            <v>10.01</v>
          </cell>
          <cell r="D291">
            <v>0.95</v>
          </cell>
        </row>
        <row r="292">
          <cell r="B292">
            <v>78860</v>
          </cell>
          <cell r="C292">
            <v>14.44</v>
          </cell>
          <cell r="D292">
            <v>1.19</v>
          </cell>
        </row>
        <row r="293">
          <cell r="B293">
            <v>78880</v>
          </cell>
          <cell r="C293">
            <v>22.11</v>
          </cell>
          <cell r="D293">
            <v>0</v>
          </cell>
        </row>
        <row r="294">
          <cell r="B294">
            <v>78890</v>
          </cell>
          <cell r="C294">
            <v>24.82</v>
          </cell>
          <cell r="D294">
            <v>0</v>
          </cell>
        </row>
        <row r="295">
          <cell r="B295">
            <v>78900</v>
          </cell>
          <cell r="C295">
            <v>13.88</v>
          </cell>
          <cell r="D295">
            <v>0</v>
          </cell>
        </row>
        <row r="296">
          <cell r="B296">
            <v>78920</v>
          </cell>
          <cell r="C296">
            <v>27.86</v>
          </cell>
          <cell r="D296">
            <v>0</v>
          </cell>
        </row>
        <row r="297">
          <cell r="B297">
            <v>78940</v>
          </cell>
          <cell r="C297">
            <v>20.43</v>
          </cell>
          <cell r="D297">
            <v>0.32</v>
          </cell>
        </row>
        <row r="298">
          <cell r="B298">
            <v>78950</v>
          </cell>
          <cell r="C298">
            <v>11</v>
          </cell>
          <cell r="D298">
            <v>0.36</v>
          </cell>
        </row>
        <row r="299">
          <cell r="B299">
            <v>78960</v>
          </cell>
          <cell r="C299">
            <v>17.12</v>
          </cell>
          <cell r="D299">
            <v>0.47</v>
          </cell>
        </row>
        <row r="300">
          <cell r="B300">
            <v>78980</v>
          </cell>
          <cell r="C300">
            <v>24.8</v>
          </cell>
          <cell r="D300">
            <v>0</v>
          </cell>
        </row>
        <row r="301">
          <cell r="B301">
            <v>79000</v>
          </cell>
          <cell r="C301">
            <v>24.59</v>
          </cell>
          <cell r="D301">
            <v>0</v>
          </cell>
        </row>
        <row r="302">
          <cell r="B302">
            <v>79020</v>
          </cell>
          <cell r="C302">
            <v>24.42</v>
          </cell>
          <cell r="D302">
            <v>0</v>
          </cell>
        </row>
        <row r="303">
          <cell r="B303">
            <v>79030</v>
          </cell>
          <cell r="C303">
            <v>20.22</v>
          </cell>
          <cell r="D303">
            <v>0</v>
          </cell>
        </row>
        <row r="304">
          <cell r="B304">
            <v>79040</v>
          </cell>
          <cell r="C304">
            <v>23.75</v>
          </cell>
          <cell r="D304">
            <v>0</v>
          </cell>
        </row>
        <row r="305">
          <cell r="B305">
            <v>79060</v>
          </cell>
          <cell r="C305">
            <v>27.87</v>
          </cell>
          <cell r="D305">
            <v>0</v>
          </cell>
        </row>
        <row r="306">
          <cell r="B306">
            <v>79080</v>
          </cell>
          <cell r="C306">
            <v>0</v>
          </cell>
          <cell r="D306">
            <v>4.29</v>
          </cell>
        </row>
        <row r="307">
          <cell r="B307">
            <v>79100</v>
          </cell>
          <cell r="C307">
            <v>33.049999999999997</v>
          </cell>
          <cell r="D307">
            <v>1.76</v>
          </cell>
        </row>
        <row r="308">
          <cell r="B308">
            <v>79110</v>
          </cell>
          <cell r="C308">
            <v>29.88</v>
          </cell>
          <cell r="D308">
            <v>0.7</v>
          </cell>
        </row>
        <row r="309">
          <cell r="B309">
            <v>79120</v>
          </cell>
          <cell r="C309">
            <v>10.92</v>
          </cell>
          <cell r="D309">
            <v>0</v>
          </cell>
        </row>
        <row r="310">
          <cell r="B310">
            <v>79140</v>
          </cell>
          <cell r="C310">
            <v>11.35</v>
          </cell>
          <cell r="D310">
            <v>0.19</v>
          </cell>
        </row>
        <row r="311">
          <cell r="B311">
            <v>79160</v>
          </cell>
          <cell r="C311">
            <v>27.42</v>
          </cell>
          <cell r="D311">
            <v>0.17</v>
          </cell>
        </row>
        <row r="312">
          <cell r="B312">
            <v>79180</v>
          </cell>
          <cell r="C312">
            <v>13.64</v>
          </cell>
          <cell r="D312">
            <v>0.49</v>
          </cell>
        </row>
        <row r="313">
          <cell r="B313">
            <v>79200</v>
          </cell>
          <cell r="C313">
            <v>18.420000000000002</v>
          </cell>
          <cell r="D313">
            <v>0.79</v>
          </cell>
        </row>
        <row r="314">
          <cell r="B314">
            <v>79210</v>
          </cell>
          <cell r="C314">
            <v>21.74</v>
          </cell>
          <cell r="D314">
            <v>1.4</v>
          </cell>
        </row>
        <row r="315">
          <cell r="B315">
            <v>79220</v>
          </cell>
          <cell r="C315">
            <v>22.75</v>
          </cell>
          <cell r="D315">
            <v>1.31</v>
          </cell>
        </row>
        <row r="316">
          <cell r="B316">
            <v>79240</v>
          </cell>
          <cell r="C316">
            <v>30.54</v>
          </cell>
          <cell r="D316">
            <v>0.56999999999999995</v>
          </cell>
        </row>
        <row r="317">
          <cell r="B317">
            <v>79250</v>
          </cell>
          <cell r="C317">
            <v>29.22</v>
          </cell>
          <cell r="D317">
            <v>0</v>
          </cell>
        </row>
        <row r="318">
          <cell r="B318">
            <v>79260</v>
          </cell>
          <cell r="C318">
            <v>19.18</v>
          </cell>
          <cell r="D318">
            <v>0.14000000000000001</v>
          </cell>
        </row>
        <row r="319">
          <cell r="B319">
            <v>79280</v>
          </cell>
          <cell r="C319">
            <v>29.99</v>
          </cell>
          <cell r="D319">
            <v>0</v>
          </cell>
        </row>
        <row r="320">
          <cell r="B320">
            <v>79290</v>
          </cell>
          <cell r="C320">
            <v>27.57</v>
          </cell>
          <cell r="D320">
            <v>0</v>
          </cell>
        </row>
        <row r="321">
          <cell r="B321">
            <v>79300</v>
          </cell>
          <cell r="C321">
            <v>31.88</v>
          </cell>
          <cell r="D321">
            <v>0.35</v>
          </cell>
        </row>
        <row r="322">
          <cell r="B322">
            <v>79320</v>
          </cell>
          <cell r="C322">
            <v>39.880000000000003</v>
          </cell>
          <cell r="D322">
            <v>7.0000000000000007E-2</v>
          </cell>
        </row>
        <row r="323">
          <cell r="B323">
            <v>79330</v>
          </cell>
          <cell r="C323">
            <v>29.79</v>
          </cell>
          <cell r="D323">
            <v>0.23</v>
          </cell>
        </row>
        <row r="324">
          <cell r="B324">
            <v>79340</v>
          </cell>
          <cell r="C324">
            <v>32.950000000000003</v>
          </cell>
          <cell r="D324">
            <v>0.61</v>
          </cell>
        </row>
        <row r="325">
          <cell r="B325">
            <v>79360</v>
          </cell>
          <cell r="C325">
            <v>30.62</v>
          </cell>
          <cell r="D325">
            <v>0.7</v>
          </cell>
        </row>
        <row r="326">
          <cell r="B326">
            <v>79380</v>
          </cell>
          <cell r="C326">
            <v>21.3</v>
          </cell>
          <cell r="D326">
            <v>0.28000000000000003</v>
          </cell>
        </row>
        <row r="327">
          <cell r="B327">
            <v>79390</v>
          </cell>
          <cell r="C327">
            <v>25.13</v>
          </cell>
          <cell r="D327">
            <v>0</v>
          </cell>
        </row>
        <row r="328">
          <cell r="B328">
            <v>79400</v>
          </cell>
          <cell r="C328">
            <v>11.86</v>
          </cell>
          <cell r="D328">
            <v>0.13</v>
          </cell>
        </row>
        <row r="329">
          <cell r="B329">
            <v>79420</v>
          </cell>
          <cell r="C329">
            <v>13.57</v>
          </cell>
          <cell r="D329">
            <v>0.46</v>
          </cell>
        </row>
        <row r="330">
          <cell r="B330">
            <v>79440</v>
          </cell>
          <cell r="C330">
            <v>15.39</v>
          </cell>
          <cell r="D330">
            <v>0.76</v>
          </cell>
        </row>
        <row r="331">
          <cell r="B331">
            <v>79460</v>
          </cell>
          <cell r="C331">
            <v>22.72</v>
          </cell>
          <cell r="D331">
            <v>0.05</v>
          </cell>
        </row>
        <row r="332">
          <cell r="B332">
            <v>79470</v>
          </cell>
          <cell r="C332">
            <v>26.35</v>
          </cell>
          <cell r="D332">
            <v>0</v>
          </cell>
        </row>
        <row r="333">
          <cell r="B333">
            <v>79480</v>
          </cell>
          <cell r="C333">
            <v>20.93</v>
          </cell>
          <cell r="D333">
            <v>0</v>
          </cell>
        </row>
        <row r="334">
          <cell r="B334">
            <v>79490</v>
          </cell>
          <cell r="C334">
            <v>24.31</v>
          </cell>
          <cell r="D334">
            <v>0</v>
          </cell>
        </row>
        <row r="335">
          <cell r="B335">
            <v>79500</v>
          </cell>
          <cell r="C335">
            <v>15.98</v>
          </cell>
          <cell r="D335">
            <v>0</v>
          </cell>
        </row>
        <row r="336">
          <cell r="B336">
            <v>79520</v>
          </cell>
          <cell r="C336">
            <v>8.5500000000000007</v>
          </cell>
          <cell r="D336">
            <v>0</v>
          </cell>
        </row>
        <row r="337">
          <cell r="B337">
            <v>79540</v>
          </cell>
          <cell r="C337">
            <v>11.81</v>
          </cell>
          <cell r="D337">
            <v>0.19</v>
          </cell>
        </row>
        <row r="338">
          <cell r="B338">
            <v>79560</v>
          </cell>
          <cell r="C338">
            <v>0.31</v>
          </cell>
          <cell r="D338">
            <v>0.15</v>
          </cell>
        </row>
        <row r="339">
          <cell r="B339">
            <v>79570</v>
          </cell>
          <cell r="C339">
            <v>3.38</v>
          </cell>
          <cell r="D339">
            <v>0</v>
          </cell>
        </row>
        <row r="340">
          <cell r="B340">
            <v>79580</v>
          </cell>
          <cell r="C340">
            <v>3.22</v>
          </cell>
          <cell r="D340">
            <v>0</v>
          </cell>
        </row>
        <row r="341">
          <cell r="B341">
            <v>79600</v>
          </cell>
          <cell r="C341">
            <v>7.4</v>
          </cell>
          <cell r="D341">
            <v>0</v>
          </cell>
        </row>
        <row r="342">
          <cell r="B342">
            <v>79606.25</v>
          </cell>
          <cell r="C342">
            <v>3.14</v>
          </cell>
          <cell r="D342">
            <v>0</v>
          </cell>
        </row>
        <row r="343">
          <cell r="B343">
            <v>79610</v>
          </cell>
          <cell r="C343">
            <v>3.2</v>
          </cell>
          <cell r="D343">
            <v>0</v>
          </cell>
        </row>
        <row r="344">
          <cell r="B344">
            <v>79620</v>
          </cell>
          <cell r="C344">
            <v>7.41</v>
          </cell>
          <cell r="D344">
            <v>0</v>
          </cell>
        </row>
        <row r="345">
          <cell r="B345">
            <v>79630</v>
          </cell>
          <cell r="C345">
            <v>16.010000000000002</v>
          </cell>
          <cell r="D345">
            <v>0</v>
          </cell>
        </row>
        <row r="346">
          <cell r="B346">
            <v>79640</v>
          </cell>
          <cell r="C346">
            <v>4.2</v>
          </cell>
          <cell r="D346">
            <v>0</v>
          </cell>
        </row>
        <row r="347">
          <cell r="B347">
            <v>79650</v>
          </cell>
          <cell r="C347">
            <v>3.85</v>
          </cell>
          <cell r="D347">
            <v>0</v>
          </cell>
        </row>
        <row r="348">
          <cell r="B348">
            <v>79660</v>
          </cell>
          <cell r="C348">
            <v>6.04</v>
          </cell>
          <cell r="D348">
            <v>0</v>
          </cell>
        </row>
        <row r="349">
          <cell r="B349">
            <v>79680</v>
          </cell>
          <cell r="C349">
            <v>2.27</v>
          </cell>
          <cell r="D349">
            <v>0</v>
          </cell>
        </row>
        <row r="350">
          <cell r="B350">
            <v>79700</v>
          </cell>
          <cell r="C350">
            <v>1.83</v>
          </cell>
          <cell r="D350">
            <v>0</v>
          </cell>
        </row>
        <row r="351">
          <cell r="B351">
            <v>79720</v>
          </cell>
          <cell r="C351">
            <v>3.24</v>
          </cell>
          <cell r="D351">
            <v>0</v>
          </cell>
        </row>
        <row r="352">
          <cell r="B352">
            <v>79740</v>
          </cell>
          <cell r="C352">
            <v>2.56</v>
          </cell>
          <cell r="D352">
            <v>0</v>
          </cell>
        </row>
        <row r="353">
          <cell r="B353">
            <v>79760</v>
          </cell>
          <cell r="C353">
            <v>1.66</v>
          </cell>
          <cell r="D353">
            <v>0</v>
          </cell>
        </row>
        <row r="354">
          <cell r="B354">
            <v>79780</v>
          </cell>
          <cell r="C354">
            <v>1.98</v>
          </cell>
          <cell r="D354">
            <v>0.09</v>
          </cell>
        </row>
        <row r="355">
          <cell r="B355">
            <v>79800</v>
          </cell>
          <cell r="C355">
            <v>4.78</v>
          </cell>
          <cell r="D355">
            <v>0.23</v>
          </cell>
        </row>
        <row r="356">
          <cell r="B356">
            <v>79810</v>
          </cell>
          <cell r="C356">
            <v>3.12</v>
          </cell>
          <cell r="D356">
            <v>0.37</v>
          </cell>
        </row>
        <row r="357">
          <cell r="B357">
            <v>79820</v>
          </cell>
          <cell r="C357">
            <v>7.49</v>
          </cell>
          <cell r="D357">
            <v>0</v>
          </cell>
        </row>
        <row r="358">
          <cell r="B358">
            <v>79830</v>
          </cell>
          <cell r="C358">
            <v>15.68</v>
          </cell>
          <cell r="D358">
            <v>0</v>
          </cell>
        </row>
        <row r="359">
          <cell r="B359">
            <v>79840</v>
          </cell>
          <cell r="C359">
            <v>21.13</v>
          </cell>
          <cell r="D359">
            <v>0</v>
          </cell>
        </row>
        <row r="360">
          <cell r="B360">
            <v>79860</v>
          </cell>
          <cell r="C360">
            <v>15.7</v>
          </cell>
          <cell r="D360">
            <v>0</v>
          </cell>
        </row>
        <row r="361">
          <cell r="B361">
            <v>79880</v>
          </cell>
          <cell r="C361">
            <v>13</v>
          </cell>
          <cell r="D361">
            <v>0.03</v>
          </cell>
        </row>
        <row r="362">
          <cell r="B362">
            <v>79890</v>
          </cell>
          <cell r="C362">
            <v>19.68</v>
          </cell>
          <cell r="D362">
            <v>0.56000000000000005</v>
          </cell>
        </row>
        <row r="363">
          <cell r="B363">
            <v>79900</v>
          </cell>
          <cell r="C363">
            <v>22.72</v>
          </cell>
          <cell r="D363">
            <v>0.71</v>
          </cell>
        </row>
        <row r="364">
          <cell r="B364">
            <v>79920</v>
          </cell>
          <cell r="C364">
            <v>35.619999999999997</v>
          </cell>
          <cell r="D364">
            <v>0</v>
          </cell>
        </row>
        <row r="365">
          <cell r="B365">
            <v>79940</v>
          </cell>
          <cell r="C365">
            <v>30.85</v>
          </cell>
          <cell r="D365">
            <v>0</v>
          </cell>
        </row>
        <row r="366">
          <cell r="B366">
            <v>79960</v>
          </cell>
          <cell r="C366">
            <v>11.8</v>
          </cell>
          <cell r="D366">
            <v>2.23</v>
          </cell>
        </row>
        <row r="367">
          <cell r="B367">
            <v>79980</v>
          </cell>
          <cell r="C367">
            <v>29</v>
          </cell>
          <cell r="D367">
            <v>1.68</v>
          </cell>
        </row>
        <row r="368">
          <cell r="B368">
            <v>79990</v>
          </cell>
          <cell r="C368">
            <v>7.74</v>
          </cell>
          <cell r="D368">
            <v>2.99</v>
          </cell>
        </row>
        <row r="369">
          <cell r="B369">
            <v>80000</v>
          </cell>
          <cell r="C369">
            <v>68.95</v>
          </cell>
          <cell r="D369">
            <v>0</v>
          </cell>
        </row>
        <row r="370">
          <cell r="B370">
            <v>80020</v>
          </cell>
          <cell r="C370">
            <v>116.53</v>
          </cell>
          <cell r="D370">
            <v>0</v>
          </cell>
        </row>
        <row r="371">
          <cell r="B371">
            <v>80023</v>
          </cell>
          <cell r="C371">
            <v>39.99</v>
          </cell>
          <cell r="D371">
            <v>0.63</v>
          </cell>
        </row>
        <row r="372">
          <cell r="B372">
            <v>80040</v>
          </cell>
          <cell r="C372">
            <v>164.4</v>
          </cell>
          <cell r="D372">
            <v>0</v>
          </cell>
        </row>
        <row r="373">
          <cell r="B373">
            <v>80060</v>
          </cell>
          <cell r="C373">
            <v>155.97</v>
          </cell>
          <cell r="D373">
            <v>0</v>
          </cell>
        </row>
        <row r="374">
          <cell r="B374">
            <v>80070</v>
          </cell>
          <cell r="C374">
            <v>213.39</v>
          </cell>
          <cell r="D374">
            <v>0</v>
          </cell>
        </row>
        <row r="375">
          <cell r="B375">
            <v>80080</v>
          </cell>
          <cell r="C375">
            <v>296.74</v>
          </cell>
          <cell r="D375">
            <v>0</v>
          </cell>
        </row>
        <row r="376">
          <cell r="B376">
            <v>80090</v>
          </cell>
          <cell r="C376">
            <v>239.66</v>
          </cell>
          <cell r="D376">
            <v>0</v>
          </cell>
        </row>
        <row r="377">
          <cell r="B377">
            <v>80100</v>
          </cell>
          <cell r="C377">
            <v>179.94</v>
          </cell>
          <cell r="D377">
            <v>0.32</v>
          </cell>
        </row>
        <row r="378">
          <cell r="B378">
            <v>80110</v>
          </cell>
          <cell r="C378">
            <v>157.38</v>
          </cell>
          <cell r="D378">
            <v>0</v>
          </cell>
        </row>
        <row r="379">
          <cell r="B379">
            <v>80120</v>
          </cell>
          <cell r="C379">
            <v>208.45</v>
          </cell>
          <cell r="D379">
            <v>0</v>
          </cell>
        </row>
        <row r="380">
          <cell r="B380">
            <v>80130</v>
          </cell>
          <cell r="C380">
            <v>109.94</v>
          </cell>
          <cell r="D380">
            <v>0</v>
          </cell>
        </row>
        <row r="381">
          <cell r="B381">
            <v>80140</v>
          </cell>
          <cell r="C381">
            <v>222.65</v>
          </cell>
          <cell r="D381">
            <v>0</v>
          </cell>
        </row>
        <row r="382">
          <cell r="B382">
            <v>80150</v>
          </cell>
          <cell r="C382">
            <v>221.48</v>
          </cell>
          <cell r="D382">
            <v>0</v>
          </cell>
        </row>
        <row r="383">
          <cell r="B383">
            <v>80157</v>
          </cell>
          <cell r="C383">
            <v>8.1999999999999993</v>
          </cell>
          <cell r="D383">
            <v>0</v>
          </cell>
        </row>
        <row r="384">
          <cell r="B384">
            <v>80160</v>
          </cell>
          <cell r="C384">
            <v>30.81</v>
          </cell>
          <cell r="D384">
            <v>0</v>
          </cell>
        </row>
        <row r="385">
          <cell r="B385">
            <v>80180</v>
          </cell>
          <cell r="C385">
            <v>7.87</v>
          </cell>
          <cell r="D385">
            <v>0.53</v>
          </cell>
        </row>
        <row r="386">
          <cell r="B386">
            <v>80190</v>
          </cell>
          <cell r="C386">
            <v>18.86</v>
          </cell>
          <cell r="D386">
            <v>0.16</v>
          </cell>
        </row>
        <row r="387">
          <cell r="B387">
            <v>80200</v>
          </cell>
          <cell r="C387">
            <v>18.309999999999999</v>
          </cell>
          <cell r="D387">
            <v>0.89</v>
          </cell>
        </row>
        <row r="388">
          <cell r="B388">
            <v>80220</v>
          </cell>
          <cell r="C388">
            <v>15.71</v>
          </cell>
          <cell r="D388">
            <v>0</v>
          </cell>
        </row>
        <row r="389">
          <cell r="B389">
            <v>80230</v>
          </cell>
          <cell r="C389">
            <v>15.1</v>
          </cell>
          <cell r="D389">
            <v>0.01</v>
          </cell>
        </row>
        <row r="390">
          <cell r="B390">
            <v>80240</v>
          </cell>
          <cell r="C390">
            <v>16.18</v>
          </cell>
          <cell r="D390">
            <v>0.19</v>
          </cell>
        </row>
        <row r="391">
          <cell r="B391">
            <v>80250</v>
          </cell>
          <cell r="C391">
            <v>23.44</v>
          </cell>
          <cell r="D391">
            <v>0.45</v>
          </cell>
        </row>
        <row r="392">
          <cell r="B392">
            <v>80260</v>
          </cell>
          <cell r="C392">
            <v>37.33</v>
          </cell>
          <cell r="D392">
            <v>0.55000000000000004</v>
          </cell>
        </row>
        <row r="393">
          <cell r="B393">
            <v>80270</v>
          </cell>
          <cell r="C393">
            <v>25.75</v>
          </cell>
          <cell r="D393">
            <v>0.17</v>
          </cell>
        </row>
        <row r="394">
          <cell r="B394">
            <v>80280</v>
          </cell>
          <cell r="C394">
            <v>29.66</v>
          </cell>
          <cell r="D394">
            <v>0</v>
          </cell>
        </row>
        <row r="395">
          <cell r="B395">
            <v>80286.899999999994</v>
          </cell>
          <cell r="C395">
            <v>0</v>
          </cell>
          <cell r="D395">
            <v>0.25</v>
          </cell>
        </row>
        <row r="396">
          <cell r="B396">
            <v>80300</v>
          </cell>
          <cell r="C396">
            <v>0</v>
          </cell>
          <cell r="D396">
            <v>0.98</v>
          </cell>
        </row>
        <row r="397">
          <cell r="B397">
            <v>80310</v>
          </cell>
          <cell r="C397">
            <v>0</v>
          </cell>
          <cell r="D397">
            <v>0.69</v>
          </cell>
        </row>
        <row r="398">
          <cell r="B398">
            <v>80320</v>
          </cell>
          <cell r="C398">
            <v>0</v>
          </cell>
          <cell r="D398">
            <v>0.9</v>
          </cell>
        </row>
        <row r="399">
          <cell r="B399">
            <v>80340</v>
          </cell>
          <cell r="C399">
            <v>0</v>
          </cell>
          <cell r="D399">
            <v>0.73</v>
          </cell>
        </row>
        <row r="400">
          <cell r="B400">
            <v>80360</v>
          </cell>
          <cell r="C400">
            <v>0.09</v>
          </cell>
          <cell r="D400">
            <v>0.11</v>
          </cell>
        </row>
        <row r="401">
          <cell r="B401">
            <v>80370</v>
          </cell>
          <cell r="C401">
            <v>0.44</v>
          </cell>
          <cell r="D401">
            <v>0</v>
          </cell>
        </row>
        <row r="402">
          <cell r="B402">
            <v>80380</v>
          </cell>
          <cell r="C402">
            <v>0.51</v>
          </cell>
          <cell r="D402">
            <v>0</v>
          </cell>
        </row>
        <row r="403">
          <cell r="B403">
            <v>80390.5</v>
          </cell>
          <cell r="C403">
            <v>1.18</v>
          </cell>
          <cell r="D403">
            <v>0</v>
          </cell>
        </row>
        <row r="404">
          <cell r="B404">
            <v>80400</v>
          </cell>
          <cell r="C404">
            <v>18.93</v>
          </cell>
          <cell r="D404">
            <v>0</v>
          </cell>
        </row>
        <row r="405">
          <cell r="B405">
            <v>80410</v>
          </cell>
          <cell r="C405">
            <v>40.92</v>
          </cell>
          <cell r="D405">
            <v>0</v>
          </cell>
        </row>
        <row r="406">
          <cell r="B406">
            <v>80420</v>
          </cell>
          <cell r="C406">
            <v>49.62</v>
          </cell>
          <cell r="D406">
            <v>0</v>
          </cell>
        </row>
        <row r="407">
          <cell r="B407">
            <v>80440</v>
          </cell>
          <cell r="C407">
            <v>16.82</v>
          </cell>
          <cell r="D407">
            <v>0</v>
          </cell>
        </row>
        <row r="408">
          <cell r="B408">
            <v>80460</v>
          </cell>
          <cell r="C408">
            <v>24.42</v>
          </cell>
          <cell r="D408">
            <v>0</v>
          </cell>
        </row>
        <row r="409">
          <cell r="B409">
            <v>80480</v>
          </cell>
          <cell r="C409">
            <v>25.17</v>
          </cell>
          <cell r="D409">
            <v>0</v>
          </cell>
        </row>
        <row r="410">
          <cell r="B410">
            <v>80495</v>
          </cell>
          <cell r="C410">
            <v>1.35</v>
          </cell>
          <cell r="D410">
            <v>0</v>
          </cell>
        </row>
        <row r="411">
          <cell r="B411">
            <v>80500</v>
          </cell>
          <cell r="C411">
            <v>0.68</v>
          </cell>
          <cell r="D411">
            <v>0</v>
          </cell>
        </row>
        <row r="412">
          <cell r="B412">
            <v>80510.2</v>
          </cell>
          <cell r="C412">
            <v>0.68</v>
          </cell>
          <cell r="D412">
            <v>0</v>
          </cell>
        </row>
        <row r="413">
          <cell r="B413">
            <v>80520.2</v>
          </cell>
          <cell r="C413">
            <v>1.41</v>
          </cell>
          <cell r="D413">
            <v>0.3</v>
          </cell>
        </row>
        <row r="414">
          <cell r="B414">
            <v>80540</v>
          </cell>
          <cell r="C414">
            <v>15.82</v>
          </cell>
          <cell r="D414">
            <v>0.13</v>
          </cell>
        </row>
        <row r="415">
          <cell r="B415">
            <v>80560</v>
          </cell>
          <cell r="C415">
            <v>9.39</v>
          </cell>
          <cell r="D415">
            <v>0</v>
          </cell>
        </row>
        <row r="416">
          <cell r="B416">
            <v>80570</v>
          </cell>
          <cell r="C416">
            <v>5.75</v>
          </cell>
          <cell r="D416">
            <v>0.01</v>
          </cell>
        </row>
        <row r="417">
          <cell r="B417">
            <v>80580</v>
          </cell>
          <cell r="C417">
            <v>27.09</v>
          </cell>
          <cell r="D417">
            <v>0</v>
          </cell>
        </row>
        <row r="418">
          <cell r="B418">
            <v>80589</v>
          </cell>
          <cell r="C418">
            <v>15.83</v>
          </cell>
          <cell r="D418">
            <v>0</v>
          </cell>
        </row>
        <row r="419">
          <cell r="B419">
            <v>80600</v>
          </cell>
          <cell r="C419">
            <v>94.91</v>
          </cell>
          <cell r="D419">
            <v>0</v>
          </cell>
        </row>
        <row r="420">
          <cell r="B420">
            <v>80620</v>
          </cell>
          <cell r="C420">
            <v>26.46</v>
          </cell>
          <cell r="D420">
            <v>0</v>
          </cell>
        </row>
        <row r="421">
          <cell r="B421">
            <v>80640</v>
          </cell>
          <cell r="C421">
            <v>16.510000000000002</v>
          </cell>
          <cell r="D421">
            <v>1.02</v>
          </cell>
        </row>
        <row r="422">
          <cell r="B422">
            <v>80660</v>
          </cell>
          <cell r="C422">
            <v>10.48</v>
          </cell>
          <cell r="D422">
            <v>0</v>
          </cell>
        </row>
        <row r="423">
          <cell r="B423">
            <v>80680</v>
          </cell>
          <cell r="C423">
            <v>19.8</v>
          </cell>
          <cell r="D423">
            <v>0</v>
          </cell>
        </row>
        <row r="424">
          <cell r="B424">
            <v>80690</v>
          </cell>
          <cell r="C424">
            <v>24.26</v>
          </cell>
          <cell r="D424">
            <v>0</v>
          </cell>
        </row>
        <row r="425">
          <cell r="B425">
            <v>80700</v>
          </cell>
          <cell r="C425">
            <v>42.17</v>
          </cell>
          <cell r="D425">
            <v>0</v>
          </cell>
        </row>
        <row r="426">
          <cell r="B426">
            <v>80720</v>
          </cell>
          <cell r="C426">
            <v>24.51</v>
          </cell>
          <cell r="D426">
            <v>0</v>
          </cell>
        </row>
        <row r="427">
          <cell r="B427">
            <v>80740</v>
          </cell>
          <cell r="C427">
            <v>18.05</v>
          </cell>
          <cell r="D427">
            <v>0.02</v>
          </cell>
        </row>
        <row r="428">
          <cell r="B428">
            <v>80760</v>
          </cell>
          <cell r="C428">
            <v>10.24</v>
          </cell>
          <cell r="D428">
            <v>0</v>
          </cell>
        </row>
        <row r="429">
          <cell r="B429">
            <v>80780</v>
          </cell>
          <cell r="C429">
            <v>13.13</v>
          </cell>
          <cell r="D429">
            <v>0</v>
          </cell>
        </row>
        <row r="430">
          <cell r="B430">
            <v>80800</v>
          </cell>
          <cell r="C430">
            <v>13.03</v>
          </cell>
          <cell r="D430">
            <v>0</v>
          </cell>
        </row>
        <row r="431">
          <cell r="B431">
            <v>80810</v>
          </cell>
          <cell r="C431">
            <v>3.72</v>
          </cell>
          <cell r="D431">
            <v>0.28999999999999998</v>
          </cell>
        </row>
        <row r="432">
          <cell r="B432">
            <v>80820</v>
          </cell>
          <cell r="C432">
            <v>2.16</v>
          </cell>
          <cell r="D432">
            <v>2.16</v>
          </cell>
        </row>
        <row r="433">
          <cell r="B433">
            <v>80822</v>
          </cell>
          <cell r="C433">
            <v>2.16</v>
          </cell>
          <cell r="D433">
            <v>0</v>
          </cell>
        </row>
        <row r="434">
          <cell r="B434">
            <v>80840</v>
          </cell>
          <cell r="C434">
            <v>2.4700000000000002</v>
          </cell>
          <cell r="D434">
            <v>1.36</v>
          </cell>
        </row>
        <row r="435">
          <cell r="B435">
            <v>80860</v>
          </cell>
          <cell r="C435">
            <v>20.92</v>
          </cell>
          <cell r="D435">
            <v>0.1</v>
          </cell>
        </row>
        <row r="436">
          <cell r="B436">
            <v>80880</v>
          </cell>
          <cell r="C436">
            <v>87.27</v>
          </cell>
          <cell r="D436">
            <v>0.38</v>
          </cell>
        </row>
        <row r="437">
          <cell r="B437">
            <v>80900</v>
          </cell>
          <cell r="C437">
            <v>51.32</v>
          </cell>
          <cell r="D437">
            <v>0.63</v>
          </cell>
        </row>
        <row r="438">
          <cell r="B438">
            <v>80910</v>
          </cell>
          <cell r="C438">
            <v>48.09</v>
          </cell>
          <cell r="D438">
            <v>0.25</v>
          </cell>
        </row>
        <row r="439">
          <cell r="B439">
            <v>80920</v>
          </cell>
          <cell r="C439">
            <v>47.65</v>
          </cell>
          <cell r="D439">
            <v>0.15</v>
          </cell>
        </row>
        <row r="440">
          <cell r="B440">
            <v>80930</v>
          </cell>
          <cell r="C440">
            <v>43.93</v>
          </cell>
          <cell r="D440">
            <v>0.5</v>
          </cell>
        </row>
        <row r="441">
          <cell r="B441">
            <v>80940</v>
          </cell>
          <cell r="C441">
            <v>43.77</v>
          </cell>
          <cell r="D441">
            <v>1.22</v>
          </cell>
        </row>
        <row r="442">
          <cell r="B442">
            <v>80960</v>
          </cell>
          <cell r="C442">
            <v>29.8</v>
          </cell>
          <cell r="D442">
            <v>2.81</v>
          </cell>
        </row>
        <row r="443">
          <cell r="B443">
            <v>80970</v>
          </cell>
          <cell r="C443">
            <v>28.46</v>
          </cell>
          <cell r="D443">
            <v>2.9</v>
          </cell>
        </row>
        <row r="444">
          <cell r="B444">
            <v>80980</v>
          </cell>
          <cell r="C444">
            <v>19.899999999999999</v>
          </cell>
          <cell r="D444">
            <v>2.54</v>
          </cell>
        </row>
        <row r="445">
          <cell r="B445">
            <v>81000</v>
          </cell>
          <cell r="C445">
            <v>29.02</v>
          </cell>
          <cell r="D445">
            <v>2.94</v>
          </cell>
        </row>
        <row r="446">
          <cell r="B446">
            <v>81010</v>
          </cell>
          <cell r="C446">
            <v>10.69</v>
          </cell>
          <cell r="D446">
            <v>2.48</v>
          </cell>
        </row>
        <row r="447">
          <cell r="B447">
            <v>81020</v>
          </cell>
          <cell r="C447">
            <v>23.34</v>
          </cell>
          <cell r="D447">
            <v>3.14</v>
          </cell>
        </row>
        <row r="448">
          <cell r="B448">
            <v>81030</v>
          </cell>
          <cell r="C448">
            <v>15.88</v>
          </cell>
          <cell r="D448">
            <v>2.65</v>
          </cell>
        </row>
        <row r="449">
          <cell r="B449">
            <v>81040</v>
          </cell>
          <cell r="C449">
            <v>20.64</v>
          </cell>
          <cell r="D449">
            <v>1.36</v>
          </cell>
        </row>
        <row r="450">
          <cell r="B450">
            <v>81060</v>
          </cell>
          <cell r="C450">
            <v>9.7100000000000009</v>
          </cell>
          <cell r="D450">
            <v>0</v>
          </cell>
        </row>
        <row r="451">
          <cell r="B451">
            <v>81080</v>
          </cell>
          <cell r="C451">
            <v>39.92</v>
          </cell>
          <cell r="D451">
            <v>0</v>
          </cell>
        </row>
        <row r="452">
          <cell r="B452">
            <v>81090</v>
          </cell>
          <cell r="C452">
            <v>10.19</v>
          </cell>
          <cell r="D452">
            <v>0</v>
          </cell>
        </row>
        <row r="453">
          <cell r="B453">
            <v>81100</v>
          </cell>
          <cell r="C453">
            <v>9.48</v>
          </cell>
          <cell r="D453">
            <v>0</v>
          </cell>
        </row>
        <row r="454">
          <cell r="B454">
            <v>81110</v>
          </cell>
          <cell r="C454">
            <v>4.07</v>
          </cell>
          <cell r="D454">
            <v>0</v>
          </cell>
        </row>
        <row r="455">
          <cell r="B455">
            <v>81120</v>
          </cell>
          <cell r="C455">
            <v>6.65</v>
          </cell>
          <cell r="D455">
            <v>1.81</v>
          </cell>
        </row>
        <row r="456">
          <cell r="B456">
            <v>81130</v>
          </cell>
          <cell r="C456">
            <v>6.3</v>
          </cell>
          <cell r="D456">
            <v>2.41</v>
          </cell>
        </row>
        <row r="457">
          <cell r="B457">
            <v>81140</v>
          </cell>
          <cell r="C457">
            <v>19.97</v>
          </cell>
          <cell r="D457">
            <v>1.9</v>
          </cell>
        </row>
        <row r="458">
          <cell r="B458">
            <v>81160</v>
          </cell>
          <cell r="C458">
            <v>14.16</v>
          </cell>
          <cell r="D458">
            <v>0</v>
          </cell>
        </row>
        <row r="459">
          <cell r="B459">
            <v>81171</v>
          </cell>
          <cell r="C459">
            <v>0.72</v>
          </cell>
          <cell r="D459">
            <v>0</v>
          </cell>
        </row>
        <row r="460">
          <cell r="B460">
            <v>81180</v>
          </cell>
          <cell r="C460">
            <v>40.33</v>
          </cell>
          <cell r="D460">
            <v>0</v>
          </cell>
        </row>
        <row r="461">
          <cell r="B461">
            <v>81200</v>
          </cell>
          <cell r="C461">
            <v>54.85</v>
          </cell>
          <cell r="D461">
            <v>0.02</v>
          </cell>
        </row>
        <row r="462">
          <cell r="B462">
            <v>81210</v>
          </cell>
          <cell r="C462">
            <v>46.06</v>
          </cell>
          <cell r="D462">
            <v>0</v>
          </cell>
        </row>
        <row r="463">
          <cell r="B463">
            <v>81220</v>
          </cell>
          <cell r="C463">
            <v>28.53</v>
          </cell>
          <cell r="D463">
            <v>0</v>
          </cell>
        </row>
        <row r="464">
          <cell r="B464">
            <v>81230</v>
          </cell>
          <cell r="C464">
            <v>21.97</v>
          </cell>
          <cell r="D464">
            <v>0</v>
          </cell>
        </row>
        <row r="465">
          <cell r="B465">
            <v>81240</v>
          </cell>
          <cell r="C465">
            <v>36.729999999999997</v>
          </cell>
          <cell r="D465">
            <v>0</v>
          </cell>
        </row>
        <row r="466">
          <cell r="B466">
            <v>81260</v>
          </cell>
          <cell r="C466">
            <v>36.04</v>
          </cell>
          <cell r="D466">
            <v>0</v>
          </cell>
        </row>
        <row r="467">
          <cell r="B467">
            <v>81270</v>
          </cell>
          <cell r="C467">
            <v>27.57</v>
          </cell>
          <cell r="D467">
            <v>0</v>
          </cell>
        </row>
        <row r="468">
          <cell r="B468">
            <v>81280</v>
          </cell>
          <cell r="C468">
            <v>31.46</v>
          </cell>
          <cell r="D468">
            <v>0</v>
          </cell>
        </row>
        <row r="469">
          <cell r="B469">
            <v>81290</v>
          </cell>
          <cell r="C469">
            <v>22.83</v>
          </cell>
          <cell r="D469">
            <v>0</v>
          </cell>
        </row>
        <row r="470">
          <cell r="B470">
            <v>81300</v>
          </cell>
          <cell r="C470">
            <v>28.51</v>
          </cell>
          <cell r="D470">
            <v>0</v>
          </cell>
        </row>
        <row r="471">
          <cell r="B471">
            <v>81310</v>
          </cell>
          <cell r="C471">
            <v>33.799999999999997</v>
          </cell>
          <cell r="D471">
            <v>0</v>
          </cell>
        </row>
        <row r="472">
          <cell r="B472">
            <v>81320</v>
          </cell>
          <cell r="C472">
            <v>39.94</v>
          </cell>
          <cell r="D472">
            <v>0</v>
          </cell>
        </row>
        <row r="473">
          <cell r="B473">
            <v>81330</v>
          </cell>
          <cell r="C473">
            <v>17.32</v>
          </cell>
          <cell r="D473">
            <v>0</v>
          </cell>
        </row>
        <row r="474">
          <cell r="B474">
            <v>81340</v>
          </cell>
          <cell r="C474">
            <v>42.32</v>
          </cell>
          <cell r="D474">
            <v>0</v>
          </cell>
        </row>
        <row r="475">
          <cell r="B475">
            <v>81350</v>
          </cell>
          <cell r="C475">
            <v>39.78</v>
          </cell>
          <cell r="D475">
            <v>0</v>
          </cell>
        </row>
        <row r="476">
          <cell r="B476">
            <v>81360</v>
          </cell>
          <cell r="C476">
            <v>35.549999999999997</v>
          </cell>
          <cell r="D476">
            <v>0.19</v>
          </cell>
        </row>
        <row r="477">
          <cell r="B477">
            <v>81380</v>
          </cell>
          <cell r="C477">
            <v>18.53</v>
          </cell>
          <cell r="D477">
            <v>0</v>
          </cell>
        </row>
        <row r="478">
          <cell r="B478">
            <v>81400</v>
          </cell>
          <cell r="C478">
            <v>16.46</v>
          </cell>
          <cell r="D478">
            <v>0</v>
          </cell>
        </row>
        <row r="479">
          <cell r="B479">
            <v>81410</v>
          </cell>
          <cell r="C479">
            <v>11</v>
          </cell>
          <cell r="D479">
            <v>0.28999999999999998</v>
          </cell>
        </row>
        <row r="480">
          <cell r="B480">
            <v>81420</v>
          </cell>
          <cell r="C480">
            <v>5.6</v>
          </cell>
          <cell r="D480">
            <v>0.83</v>
          </cell>
        </row>
        <row r="481">
          <cell r="B481">
            <v>81430</v>
          </cell>
          <cell r="C481">
            <v>0</v>
          </cell>
          <cell r="D481">
            <v>1.46</v>
          </cell>
        </row>
        <row r="482">
          <cell r="B482">
            <v>81440</v>
          </cell>
          <cell r="C482">
            <v>0</v>
          </cell>
          <cell r="D482">
            <v>1.29</v>
          </cell>
        </row>
        <row r="483">
          <cell r="B483">
            <v>81460</v>
          </cell>
          <cell r="C483">
            <v>0</v>
          </cell>
          <cell r="D483">
            <v>0.91</v>
          </cell>
        </row>
        <row r="484">
          <cell r="B484">
            <v>81480</v>
          </cell>
          <cell r="C484">
            <v>0</v>
          </cell>
          <cell r="D484">
            <v>0.8</v>
          </cell>
        </row>
        <row r="485">
          <cell r="B485">
            <v>81500</v>
          </cell>
          <cell r="C485">
            <v>0</v>
          </cell>
          <cell r="D485">
            <v>1.59</v>
          </cell>
        </row>
        <row r="486">
          <cell r="B486">
            <v>81520</v>
          </cell>
          <cell r="C486">
            <v>0</v>
          </cell>
          <cell r="D486">
            <v>0.89</v>
          </cell>
        </row>
        <row r="487">
          <cell r="B487">
            <v>81540</v>
          </cell>
          <cell r="C487">
            <v>0</v>
          </cell>
          <cell r="D487">
            <v>1.41</v>
          </cell>
        </row>
        <row r="488">
          <cell r="B488">
            <v>81550</v>
          </cell>
          <cell r="C488">
            <v>0.17</v>
          </cell>
          <cell r="D488">
            <v>0.6</v>
          </cell>
        </row>
        <row r="489">
          <cell r="B489">
            <v>81560</v>
          </cell>
          <cell r="C489">
            <v>0</v>
          </cell>
          <cell r="D489">
            <v>1.26</v>
          </cell>
        </row>
        <row r="490">
          <cell r="B490">
            <v>81570</v>
          </cell>
          <cell r="C490">
            <v>0</v>
          </cell>
          <cell r="D490">
            <v>0.81</v>
          </cell>
        </row>
        <row r="491">
          <cell r="B491">
            <v>81580</v>
          </cell>
          <cell r="C491">
            <v>0.02</v>
          </cell>
          <cell r="D491">
            <v>7.0000000000000007E-2</v>
          </cell>
        </row>
        <row r="492">
          <cell r="B492">
            <v>81600</v>
          </cell>
          <cell r="C492">
            <v>5.18</v>
          </cell>
          <cell r="D492">
            <v>0.18</v>
          </cell>
        </row>
        <row r="493">
          <cell r="B493">
            <v>81615</v>
          </cell>
          <cell r="C493">
            <v>4.4400000000000004</v>
          </cell>
          <cell r="D493">
            <v>0</v>
          </cell>
        </row>
        <row r="494">
          <cell r="B494">
            <v>81620</v>
          </cell>
          <cell r="C494">
            <v>1.27</v>
          </cell>
          <cell r="D494">
            <v>0.11</v>
          </cell>
        </row>
        <row r="495">
          <cell r="B495">
            <v>81640</v>
          </cell>
          <cell r="C495">
            <v>0.22</v>
          </cell>
          <cell r="D495">
            <v>0.13</v>
          </cell>
        </row>
        <row r="496">
          <cell r="B496">
            <v>81650</v>
          </cell>
          <cell r="C496">
            <v>0.31</v>
          </cell>
          <cell r="D496">
            <v>0.16</v>
          </cell>
        </row>
        <row r="497">
          <cell r="B497">
            <v>81660</v>
          </cell>
          <cell r="C497">
            <v>1.48</v>
          </cell>
          <cell r="D497">
            <v>0.04</v>
          </cell>
        </row>
        <row r="498">
          <cell r="B498">
            <v>81680</v>
          </cell>
          <cell r="C498">
            <v>3.5</v>
          </cell>
          <cell r="D498">
            <v>0.02</v>
          </cell>
        </row>
        <row r="499">
          <cell r="B499">
            <v>81700</v>
          </cell>
          <cell r="C499">
            <v>0.54</v>
          </cell>
          <cell r="D499">
            <v>0</v>
          </cell>
        </row>
        <row r="500">
          <cell r="B500">
            <v>81720</v>
          </cell>
          <cell r="C500">
            <v>7.99</v>
          </cell>
          <cell r="D500">
            <v>0.3</v>
          </cell>
        </row>
        <row r="501">
          <cell r="B501">
            <v>81740</v>
          </cell>
          <cell r="C501">
            <v>12.86</v>
          </cell>
          <cell r="D501">
            <v>0.34</v>
          </cell>
        </row>
        <row r="502">
          <cell r="B502">
            <v>81760</v>
          </cell>
          <cell r="C502">
            <v>11.82</v>
          </cell>
          <cell r="D502">
            <v>0.05</v>
          </cell>
        </row>
        <row r="503">
          <cell r="B503">
            <v>81780</v>
          </cell>
          <cell r="C503">
            <v>8.9499999999999993</v>
          </cell>
          <cell r="D503">
            <v>0</v>
          </cell>
        </row>
        <row r="504">
          <cell r="B504">
            <v>81800</v>
          </cell>
          <cell r="C504">
            <v>13.53</v>
          </cell>
          <cell r="D504">
            <v>0</v>
          </cell>
        </row>
        <row r="505">
          <cell r="B505">
            <v>81820</v>
          </cell>
          <cell r="C505">
            <v>37.29</v>
          </cell>
          <cell r="D505">
            <v>0</v>
          </cell>
        </row>
        <row r="506">
          <cell r="B506">
            <v>81840</v>
          </cell>
          <cell r="C506">
            <v>27.74</v>
          </cell>
          <cell r="D506">
            <v>0</v>
          </cell>
        </row>
        <row r="507">
          <cell r="B507">
            <v>81850</v>
          </cell>
          <cell r="C507">
            <v>21.7</v>
          </cell>
          <cell r="D507">
            <v>0.39</v>
          </cell>
        </row>
        <row r="508">
          <cell r="B508">
            <v>81860</v>
          </cell>
          <cell r="C508">
            <v>34.700000000000003</v>
          </cell>
          <cell r="D508">
            <v>0.7</v>
          </cell>
        </row>
        <row r="509">
          <cell r="B509">
            <v>81870</v>
          </cell>
          <cell r="C509">
            <v>63.91</v>
          </cell>
          <cell r="D509">
            <v>0</v>
          </cell>
        </row>
        <row r="510">
          <cell r="B510">
            <v>81880</v>
          </cell>
          <cell r="C510">
            <v>46.18</v>
          </cell>
          <cell r="D510">
            <v>0</v>
          </cell>
        </row>
        <row r="511">
          <cell r="B511">
            <v>81890</v>
          </cell>
          <cell r="C511">
            <v>15.9</v>
          </cell>
          <cell r="D511">
            <v>0.08</v>
          </cell>
        </row>
        <row r="512">
          <cell r="B512">
            <v>81900</v>
          </cell>
          <cell r="C512">
            <v>43.7</v>
          </cell>
          <cell r="D512">
            <v>0</v>
          </cell>
        </row>
        <row r="513">
          <cell r="B513">
            <v>81920</v>
          </cell>
          <cell r="C513">
            <v>76.31</v>
          </cell>
          <cell r="D513">
            <v>0</v>
          </cell>
        </row>
        <row r="514">
          <cell r="B514">
            <v>81940</v>
          </cell>
          <cell r="C514">
            <v>7</v>
          </cell>
          <cell r="D514">
            <v>2.5099999999999998</v>
          </cell>
        </row>
        <row r="515">
          <cell r="B515">
            <v>81960</v>
          </cell>
          <cell r="C515">
            <v>14.38</v>
          </cell>
          <cell r="D515">
            <v>2.95</v>
          </cell>
        </row>
        <row r="516">
          <cell r="B516">
            <v>81970</v>
          </cell>
          <cell r="C516">
            <v>10.09</v>
          </cell>
          <cell r="D516">
            <v>4.37</v>
          </cell>
        </row>
        <row r="517">
          <cell r="B517">
            <v>81980</v>
          </cell>
          <cell r="C517">
            <v>10.87</v>
          </cell>
          <cell r="D517">
            <v>4.3899999999999997</v>
          </cell>
        </row>
        <row r="518">
          <cell r="B518">
            <v>82000</v>
          </cell>
          <cell r="C518">
            <v>16.309999999999999</v>
          </cell>
          <cell r="D518">
            <v>0</v>
          </cell>
        </row>
        <row r="519">
          <cell r="B519">
            <v>82020</v>
          </cell>
          <cell r="C519">
            <v>26.26</v>
          </cell>
          <cell r="D519">
            <v>0</v>
          </cell>
        </row>
        <row r="520">
          <cell r="B520">
            <v>82030</v>
          </cell>
          <cell r="C520">
            <v>12.8</v>
          </cell>
          <cell r="D520">
            <v>0</v>
          </cell>
        </row>
        <row r="521">
          <cell r="B521">
            <v>82040</v>
          </cell>
          <cell r="C521">
            <v>18.55</v>
          </cell>
          <cell r="D521">
            <v>0</v>
          </cell>
        </row>
        <row r="522">
          <cell r="B522">
            <v>82050</v>
          </cell>
          <cell r="C522">
            <v>14.62</v>
          </cell>
          <cell r="D522">
            <v>0</v>
          </cell>
        </row>
        <row r="523">
          <cell r="B523">
            <v>82060</v>
          </cell>
          <cell r="C523">
            <v>6.25</v>
          </cell>
          <cell r="D523">
            <v>0</v>
          </cell>
        </row>
        <row r="524">
          <cell r="B524">
            <v>82070</v>
          </cell>
          <cell r="C524">
            <v>24.36</v>
          </cell>
          <cell r="D524">
            <v>2.3199999999999998</v>
          </cell>
        </row>
        <row r="525">
          <cell r="B525">
            <v>82080</v>
          </cell>
          <cell r="C525">
            <v>13.56</v>
          </cell>
          <cell r="D525">
            <v>2.84</v>
          </cell>
        </row>
        <row r="526">
          <cell r="B526">
            <v>82100</v>
          </cell>
          <cell r="C526">
            <v>24.24</v>
          </cell>
          <cell r="D526">
            <v>0.43</v>
          </cell>
        </row>
        <row r="527">
          <cell r="B527">
            <v>82120</v>
          </cell>
          <cell r="C527">
            <v>8.39</v>
          </cell>
          <cell r="D527">
            <v>0.11</v>
          </cell>
        </row>
        <row r="528">
          <cell r="B528">
            <v>82133</v>
          </cell>
          <cell r="C528">
            <v>3.53</v>
          </cell>
          <cell r="D528">
            <v>0</v>
          </cell>
        </row>
        <row r="529">
          <cell r="B529">
            <v>82140</v>
          </cell>
          <cell r="C529">
            <v>25.45</v>
          </cell>
          <cell r="D529">
            <v>0</v>
          </cell>
        </row>
        <row r="530">
          <cell r="B530">
            <v>82150</v>
          </cell>
          <cell r="C530">
            <v>41.91</v>
          </cell>
          <cell r="D530">
            <v>0</v>
          </cell>
        </row>
        <row r="531">
          <cell r="B531">
            <v>82160</v>
          </cell>
          <cell r="C531">
            <v>34.86</v>
          </cell>
          <cell r="D531">
            <v>0</v>
          </cell>
        </row>
        <row r="532">
          <cell r="B532">
            <v>82170</v>
          </cell>
          <cell r="C532">
            <v>11.06</v>
          </cell>
          <cell r="D532">
            <v>0</v>
          </cell>
        </row>
        <row r="533">
          <cell r="B533">
            <v>82180</v>
          </cell>
          <cell r="C533">
            <v>31.35</v>
          </cell>
          <cell r="D533">
            <v>0</v>
          </cell>
        </row>
        <row r="534">
          <cell r="B534">
            <v>82190</v>
          </cell>
          <cell r="C534">
            <v>24.57</v>
          </cell>
          <cell r="D534">
            <v>0</v>
          </cell>
        </row>
        <row r="535">
          <cell r="B535">
            <v>82200</v>
          </cell>
          <cell r="C535">
            <v>5.37</v>
          </cell>
          <cell r="D535">
            <v>0.01</v>
          </cell>
        </row>
        <row r="536">
          <cell r="B536">
            <v>82220</v>
          </cell>
          <cell r="C536">
            <v>6.6</v>
          </cell>
          <cell r="D536">
            <v>0</v>
          </cell>
        </row>
        <row r="537">
          <cell r="B537">
            <v>82240</v>
          </cell>
          <cell r="C537">
            <v>19.03</v>
          </cell>
          <cell r="D537">
            <v>0.32</v>
          </cell>
        </row>
        <row r="538">
          <cell r="B538">
            <v>82260</v>
          </cell>
          <cell r="C538">
            <v>9.4499999999999993</v>
          </cell>
          <cell r="D538">
            <v>0.04</v>
          </cell>
        </row>
        <row r="539">
          <cell r="B539">
            <v>82280</v>
          </cell>
          <cell r="C539">
            <v>2.57</v>
          </cell>
          <cell r="D539">
            <v>0</v>
          </cell>
        </row>
        <row r="540">
          <cell r="B540">
            <v>82300</v>
          </cell>
          <cell r="C540">
            <v>2.86</v>
          </cell>
          <cell r="D540">
            <v>0.02</v>
          </cell>
        </row>
        <row r="541">
          <cell r="B541">
            <v>82320</v>
          </cell>
          <cell r="C541">
            <v>1.17</v>
          </cell>
          <cell r="D541">
            <v>0</v>
          </cell>
        </row>
        <row r="542">
          <cell r="B542">
            <v>82340</v>
          </cell>
          <cell r="C542">
            <v>1.33</v>
          </cell>
          <cell r="D542">
            <v>0.1</v>
          </cell>
        </row>
        <row r="543">
          <cell r="B543">
            <v>82360</v>
          </cell>
          <cell r="C543">
            <v>0.34</v>
          </cell>
          <cell r="D543">
            <v>0.21</v>
          </cell>
        </row>
        <row r="544">
          <cell r="B544">
            <v>82380</v>
          </cell>
          <cell r="C544">
            <v>0.04</v>
          </cell>
          <cell r="D544">
            <v>0.71</v>
          </cell>
        </row>
        <row r="545">
          <cell r="B545">
            <v>82400</v>
          </cell>
          <cell r="C545">
            <v>0.05</v>
          </cell>
          <cell r="D545">
            <v>0.81</v>
          </cell>
        </row>
        <row r="546">
          <cell r="B546">
            <v>82420</v>
          </cell>
          <cell r="C546">
            <v>1.66</v>
          </cell>
          <cell r="D546">
            <v>0.16</v>
          </cell>
        </row>
        <row r="547">
          <cell r="B547">
            <v>82440</v>
          </cell>
          <cell r="C547">
            <v>3.49</v>
          </cell>
          <cell r="D547">
            <v>0</v>
          </cell>
        </row>
        <row r="548">
          <cell r="B548">
            <v>82450</v>
          </cell>
          <cell r="C548">
            <v>10.36</v>
          </cell>
          <cell r="D548">
            <v>0</v>
          </cell>
        </row>
        <row r="549">
          <cell r="B549">
            <v>82460</v>
          </cell>
          <cell r="C549">
            <v>21.43</v>
          </cell>
          <cell r="D549">
            <v>0.03</v>
          </cell>
        </row>
        <row r="550">
          <cell r="B550">
            <v>82480</v>
          </cell>
          <cell r="C550">
            <v>36.729999999999997</v>
          </cell>
          <cell r="D550">
            <v>0.01</v>
          </cell>
        </row>
        <row r="551">
          <cell r="B551">
            <v>82500</v>
          </cell>
          <cell r="C551">
            <v>21.14</v>
          </cell>
          <cell r="D551">
            <v>0</v>
          </cell>
        </row>
        <row r="552">
          <cell r="B552">
            <v>82510</v>
          </cell>
          <cell r="C552">
            <v>6.17</v>
          </cell>
          <cell r="D552">
            <v>0</v>
          </cell>
        </row>
        <row r="553">
          <cell r="B553">
            <v>82514.5</v>
          </cell>
          <cell r="C553">
            <v>1.83</v>
          </cell>
          <cell r="D553">
            <v>0</v>
          </cell>
        </row>
        <row r="554">
          <cell r="B554">
            <v>82520</v>
          </cell>
          <cell r="C554">
            <v>2.2999999999999998</v>
          </cell>
          <cell r="D554">
            <v>1.19</v>
          </cell>
        </row>
        <row r="555">
          <cell r="B555">
            <v>82530</v>
          </cell>
          <cell r="C555">
            <v>11.54</v>
          </cell>
          <cell r="D555">
            <v>0</v>
          </cell>
        </row>
        <row r="556">
          <cell r="B556">
            <v>82540</v>
          </cell>
          <cell r="C556">
            <v>30.77</v>
          </cell>
          <cell r="D556">
            <v>0</v>
          </cell>
        </row>
        <row r="557">
          <cell r="B557">
            <v>82560</v>
          </cell>
          <cell r="C557">
            <v>11.44</v>
          </cell>
          <cell r="D557">
            <v>0.17</v>
          </cell>
        </row>
        <row r="558">
          <cell r="B558">
            <v>82570</v>
          </cell>
          <cell r="C558">
            <v>9.8699999999999992</v>
          </cell>
          <cell r="D558">
            <v>0.63</v>
          </cell>
        </row>
        <row r="559">
          <cell r="B559">
            <v>82580</v>
          </cell>
          <cell r="C559">
            <v>18.649999999999999</v>
          </cell>
          <cell r="D559">
            <v>0.66</v>
          </cell>
        </row>
        <row r="560">
          <cell r="B560">
            <v>82590</v>
          </cell>
          <cell r="C560">
            <v>17.8</v>
          </cell>
          <cell r="D560">
            <v>1.42</v>
          </cell>
        </row>
        <row r="561">
          <cell r="B561">
            <v>82600</v>
          </cell>
          <cell r="C561">
            <v>7.73</v>
          </cell>
          <cell r="D561">
            <v>1.17</v>
          </cell>
        </row>
        <row r="562">
          <cell r="B562">
            <v>82620</v>
          </cell>
          <cell r="C562">
            <v>9.3000000000000007</v>
          </cell>
          <cell r="D562">
            <v>0.65</v>
          </cell>
        </row>
        <row r="563">
          <cell r="B563">
            <v>82630</v>
          </cell>
          <cell r="C563">
            <v>0</v>
          </cell>
          <cell r="D563">
            <v>0.52</v>
          </cell>
        </row>
        <row r="564">
          <cell r="B564">
            <v>82640</v>
          </cell>
          <cell r="C564">
            <v>0</v>
          </cell>
          <cell r="D564">
            <v>1.2</v>
          </cell>
        </row>
        <row r="565">
          <cell r="B565">
            <v>82660</v>
          </cell>
          <cell r="C565">
            <v>0</v>
          </cell>
          <cell r="D565">
            <v>1.28</v>
          </cell>
        </row>
        <row r="566">
          <cell r="B566">
            <v>82680</v>
          </cell>
          <cell r="C566">
            <v>0</v>
          </cell>
          <cell r="D566">
            <v>1.58</v>
          </cell>
        </row>
        <row r="567">
          <cell r="B567">
            <v>82700</v>
          </cell>
          <cell r="C567">
            <v>0</v>
          </cell>
          <cell r="D567">
            <v>1.96</v>
          </cell>
        </row>
        <row r="568">
          <cell r="B568">
            <v>82720</v>
          </cell>
          <cell r="C568">
            <v>2.2799999999999998</v>
          </cell>
          <cell r="D568">
            <v>0.85</v>
          </cell>
        </row>
        <row r="569">
          <cell r="B569">
            <v>82740</v>
          </cell>
          <cell r="C569">
            <v>4.46</v>
          </cell>
          <cell r="D569">
            <v>0.93</v>
          </cell>
        </row>
        <row r="570">
          <cell r="B570">
            <v>82750</v>
          </cell>
          <cell r="C570">
            <v>14.7</v>
          </cell>
          <cell r="D570">
            <v>0.43</v>
          </cell>
        </row>
        <row r="571">
          <cell r="B571">
            <v>82760</v>
          </cell>
          <cell r="C571">
            <v>26.98</v>
          </cell>
          <cell r="D571">
            <v>0</v>
          </cell>
        </row>
        <row r="572">
          <cell r="B572">
            <v>82780</v>
          </cell>
          <cell r="C572">
            <v>20.260000000000002</v>
          </cell>
          <cell r="D572">
            <v>0</v>
          </cell>
        </row>
        <row r="573">
          <cell r="B573">
            <v>82790</v>
          </cell>
          <cell r="C573">
            <v>2.91</v>
          </cell>
          <cell r="D573">
            <v>0</v>
          </cell>
        </row>
        <row r="574">
          <cell r="B574">
            <v>82800</v>
          </cell>
          <cell r="C574">
            <v>3.29</v>
          </cell>
          <cell r="D574">
            <v>0</v>
          </cell>
        </row>
        <row r="575">
          <cell r="B575">
            <v>82810</v>
          </cell>
          <cell r="C575">
            <v>4.83</v>
          </cell>
          <cell r="D575">
            <v>0</v>
          </cell>
        </row>
        <row r="576">
          <cell r="B576">
            <v>82820</v>
          </cell>
          <cell r="C576">
            <v>3.64</v>
          </cell>
          <cell r="D576">
            <v>0</v>
          </cell>
        </row>
        <row r="577">
          <cell r="B577">
            <v>82830</v>
          </cell>
          <cell r="C577">
            <v>16.71</v>
          </cell>
          <cell r="D577">
            <v>0</v>
          </cell>
        </row>
        <row r="578">
          <cell r="B578">
            <v>82840</v>
          </cell>
          <cell r="C578">
            <v>21.08</v>
          </cell>
          <cell r="D578">
            <v>0</v>
          </cell>
        </row>
        <row r="579">
          <cell r="B579">
            <v>82850</v>
          </cell>
          <cell r="C579">
            <v>22.88</v>
          </cell>
          <cell r="D579">
            <v>0</v>
          </cell>
        </row>
        <row r="580">
          <cell r="B580">
            <v>82860</v>
          </cell>
          <cell r="C580">
            <v>22.79</v>
          </cell>
          <cell r="D580">
            <v>0</v>
          </cell>
        </row>
        <row r="581">
          <cell r="B581">
            <v>82870</v>
          </cell>
          <cell r="C581">
            <v>19.52</v>
          </cell>
          <cell r="D581">
            <v>0</v>
          </cell>
        </row>
        <row r="582">
          <cell r="B582">
            <v>82880</v>
          </cell>
          <cell r="C582">
            <v>15.7</v>
          </cell>
          <cell r="D582">
            <v>0</v>
          </cell>
        </row>
        <row r="583">
          <cell r="B583">
            <v>82900</v>
          </cell>
          <cell r="C583">
            <v>2.76</v>
          </cell>
          <cell r="D583">
            <v>1.19</v>
          </cell>
        </row>
        <row r="584">
          <cell r="B584">
            <v>82910</v>
          </cell>
          <cell r="C584">
            <v>10.95</v>
          </cell>
          <cell r="D584">
            <v>1.45</v>
          </cell>
        </row>
        <row r="585">
          <cell r="B585">
            <v>82920</v>
          </cell>
          <cell r="C585">
            <v>11.84</v>
          </cell>
          <cell r="D585">
            <v>3.28</v>
          </cell>
        </row>
        <row r="586">
          <cell r="B586">
            <v>82930</v>
          </cell>
          <cell r="C586">
            <v>27.76</v>
          </cell>
          <cell r="D586">
            <v>3.21</v>
          </cell>
        </row>
        <row r="587">
          <cell r="B587">
            <v>82940</v>
          </cell>
          <cell r="C587">
            <v>21.66</v>
          </cell>
          <cell r="D587">
            <v>4.3600000000000003</v>
          </cell>
        </row>
        <row r="588">
          <cell r="B588">
            <v>82960</v>
          </cell>
          <cell r="C588">
            <v>26.29</v>
          </cell>
          <cell r="D588">
            <v>2.75</v>
          </cell>
        </row>
        <row r="589">
          <cell r="B589">
            <v>82980</v>
          </cell>
          <cell r="C589">
            <v>24.74</v>
          </cell>
          <cell r="D589">
            <v>0</v>
          </cell>
        </row>
        <row r="590">
          <cell r="B590">
            <v>82990</v>
          </cell>
          <cell r="C590">
            <v>23.2</v>
          </cell>
          <cell r="D590">
            <v>0</v>
          </cell>
        </row>
        <row r="591">
          <cell r="B591">
            <v>83000</v>
          </cell>
          <cell r="C591">
            <v>28.93</v>
          </cell>
          <cell r="D591">
            <v>0</v>
          </cell>
        </row>
        <row r="592">
          <cell r="B592">
            <v>83020</v>
          </cell>
          <cell r="C592">
            <v>15.16</v>
          </cell>
          <cell r="D592">
            <v>0</v>
          </cell>
        </row>
        <row r="593">
          <cell r="B593">
            <v>83040</v>
          </cell>
          <cell r="C593">
            <v>4.7699999999999996</v>
          </cell>
          <cell r="D593">
            <v>0.08</v>
          </cell>
        </row>
        <row r="594">
          <cell r="B594">
            <v>83060</v>
          </cell>
          <cell r="C594">
            <v>27.9</v>
          </cell>
          <cell r="D594">
            <v>1.05</v>
          </cell>
        </row>
        <row r="595">
          <cell r="B595">
            <v>83080</v>
          </cell>
          <cell r="C595">
            <v>1.88</v>
          </cell>
          <cell r="D595">
            <v>7.0000000000000007E-2</v>
          </cell>
        </row>
        <row r="596">
          <cell r="B596">
            <v>83100</v>
          </cell>
          <cell r="C596">
            <v>3.8</v>
          </cell>
          <cell r="D596">
            <v>0.05</v>
          </cell>
        </row>
        <row r="597">
          <cell r="B597">
            <v>83110</v>
          </cell>
          <cell r="C597">
            <v>4.53</v>
          </cell>
          <cell r="D597">
            <v>0</v>
          </cell>
        </row>
        <row r="598">
          <cell r="B598">
            <v>83120</v>
          </cell>
          <cell r="C598">
            <v>9.43</v>
          </cell>
          <cell r="D598">
            <v>0</v>
          </cell>
        </row>
        <row r="599">
          <cell r="B599">
            <v>83130</v>
          </cell>
          <cell r="C599">
            <v>3.81</v>
          </cell>
          <cell r="D599">
            <v>0</v>
          </cell>
        </row>
        <row r="600">
          <cell r="B600">
            <v>83140</v>
          </cell>
          <cell r="C600">
            <v>2.99</v>
          </cell>
          <cell r="D600">
            <v>0.05</v>
          </cell>
        </row>
        <row r="601">
          <cell r="B601">
            <v>83150</v>
          </cell>
          <cell r="C601">
            <v>7.22</v>
          </cell>
          <cell r="D601">
            <v>0</v>
          </cell>
        </row>
        <row r="602">
          <cell r="B602">
            <v>83160</v>
          </cell>
          <cell r="C602">
            <v>5.84</v>
          </cell>
          <cell r="D602">
            <v>7.0000000000000007E-2</v>
          </cell>
        </row>
        <row r="603">
          <cell r="B603">
            <v>83180</v>
          </cell>
          <cell r="C603">
            <v>1.1000000000000001</v>
          </cell>
          <cell r="D603">
            <v>0</v>
          </cell>
        </row>
        <row r="604">
          <cell r="B604">
            <v>83190</v>
          </cell>
          <cell r="C604">
            <v>2</v>
          </cell>
          <cell r="D604">
            <v>0.22</v>
          </cell>
        </row>
        <row r="605">
          <cell r="B605">
            <v>83200</v>
          </cell>
          <cell r="C605">
            <v>3.38</v>
          </cell>
          <cell r="D605">
            <v>2.34</v>
          </cell>
        </row>
        <row r="606">
          <cell r="B606">
            <v>83210</v>
          </cell>
          <cell r="C606">
            <v>5.51</v>
          </cell>
          <cell r="D606">
            <v>2.97</v>
          </cell>
        </row>
        <row r="607">
          <cell r="B607">
            <v>83220</v>
          </cell>
          <cell r="C607">
            <v>7.65</v>
          </cell>
          <cell r="D607">
            <v>3.48</v>
          </cell>
        </row>
        <row r="608">
          <cell r="B608">
            <v>83240</v>
          </cell>
          <cell r="C608">
            <v>13.04</v>
          </cell>
          <cell r="D608">
            <v>1.88</v>
          </cell>
        </row>
        <row r="609">
          <cell r="B609">
            <v>83250</v>
          </cell>
          <cell r="C609">
            <v>13.98</v>
          </cell>
          <cell r="D609">
            <v>0.09</v>
          </cell>
        </row>
        <row r="610">
          <cell r="B610">
            <v>83260</v>
          </cell>
          <cell r="C610">
            <v>10.52</v>
          </cell>
          <cell r="D610">
            <v>0</v>
          </cell>
        </row>
        <row r="611">
          <cell r="B611">
            <v>83270</v>
          </cell>
          <cell r="C611">
            <v>30.73</v>
          </cell>
          <cell r="D611">
            <v>0</v>
          </cell>
        </row>
        <row r="612">
          <cell r="B612">
            <v>83280</v>
          </cell>
          <cell r="C612">
            <v>29</v>
          </cell>
          <cell r="D612">
            <v>0</v>
          </cell>
        </row>
        <row r="613">
          <cell r="B613">
            <v>83290</v>
          </cell>
          <cell r="C613">
            <v>14.91</v>
          </cell>
          <cell r="D613">
            <v>0</v>
          </cell>
        </row>
        <row r="614">
          <cell r="B614">
            <v>83300</v>
          </cell>
          <cell r="C614">
            <v>20.350000000000001</v>
          </cell>
          <cell r="D614">
            <v>0</v>
          </cell>
        </row>
        <row r="615">
          <cell r="B615">
            <v>83310</v>
          </cell>
          <cell r="C615">
            <v>21.88</v>
          </cell>
          <cell r="D615">
            <v>0</v>
          </cell>
        </row>
        <row r="616">
          <cell r="B616">
            <v>83320</v>
          </cell>
          <cell r="C616">
            <v>19.57</v>
          </cell>
          <cell r="D616">
            <v>0</v>
          </cell>
        </row>
        <row r="617">
          <cell r="B617">
            <v>83340</v>
          </cell>
          <cell r="C617">
            <v>33.659999999999997</v>
          </cell>
          <cell r="D617">
            <v>0</v>
          </cell>
        </row>
        <row r="618">
          <cell r="B618">
            <v>83360</v>
          </cell>
          <cell r="C618">
            <v>13.41</v>
          </cell>
          <cell r="D618">
            <v>0</v>
          </cell>
        </row>
        <row r="619">
          <cell r="B619">
            <v>83380</v>
          </cell>
          <cell r="C619">
            <v>0.23</v>
          </cell>
          <cell r="D619">
            <v>0.15</v>
          </cell>
        </row>
        <row r="620">
          <cell r="B620">
            <v>83390</v>
          </cell>
          <cell r="C620">
            <v>1.85</v>
          </cell>
          <cell r="D620">
            <v>0.2</v>
          </cell>
        </row>
        <row r="621">
          <cell r="B621">
            <v>83400</v>
          </cell>
          <cell r="C621">
            <v>16.47</v>
          </cell>
          <cell r="D621">
            <v>0.12</v>
          </cell>
        </row>
        <row r="622">
          <cell r="B622">
            <v>83420</v>
          </cell>
          <cell r="C622">
            <v>25.97</v>
          </cell>
          <cell r="D622">
            <v>0</v>
          </cell>
        </row>
        <row r="623">
          <cell r="B623">
            <v>83440</v>
          </cell>
          <cell r="C623">
            <v>16.7</v>
          </cell>
          <cell r="D623">
            <v>0</v>
          </cell>
        </row>
        <row r="624">
          <cell r="B624">
            <v>83460</v>
          </cell>
          <cell r="C624">
            <v>12.04</v>
          </cell>
          <cell r="D624">
            <v>0</v>
          </cell>
        </row>
        <row r="625">
          <cell r="B625">
            <v>83470</v>
          </cell>
          <cell r="C625">
            <v>11.61</v>
          </cell>
          <cell r="D625">
            <v>0</v>
          </cell>
        </row>
        <row r="626">
          <cell r="B626">
            <v>83480</v>
          </cell>
          <cell r="C626">
            <v>5.35</v>
          </cell>
          <cell r="D626">
            <v>0.04</v>
          </cell>
        </row>
        <row r="627">
          <cell r="B627">
            <v>83490</v>
          </cell>
          <cell r="C627">
            <v>22.93</v>
          </cell>
          <cell r="D627">
            <v>0.16</v>
          </cell>
        </row>
        <row r="628">
          <cell r="B628">
            <v>83500</v>
          </cell>
          <cell r="C628">
            <v>15.94</v>
          </cell>
          <cell r="D628">
            <v>0</v>
          </cell>
        </row>
        <row r="629">
          <cell r="B629">
            <v>83510</v>
          </cell>
          <cell r="C629">
            <v>14.34</v>
          </cell>
          <cell r="D629">
            <v>0</v>
          </cell>
        </row>
        <row r="630">
          <cell r="B630">
            <v>83520</v>
          </cell>
          <cell r="C630">
            <v>9.0399999999999991</v>
          </cell>
          <cell r="D630">
            <v>0</v>
          </cell>
        </row>
        <row r="631">
          <cell r="B631">
            <v>83530</v>
          </cell>
          <cell r="C631">
            <v>9.0299999999999994</v>
          </cell>
          <cell r="D631">
            <v>0</v>
          </cell>
        </row>
        <row r="632">
          <cell r="B632">
            <v>83540</v>
          </cell>
          <cell r="C632">
            <v>16.48</v>
          </cell>
          <cell r="D632">
            <v>0</v>
          </cell>
        </row>
        <row r="633">
          <cell r="B633">
            <v>83550</v>
          </cell>
          <cell r="C633">
            <v>5.08</v>
          </cell>
          <cell r="D633">
            <v>0</v>
          </cell>
        </row>
        <row r="634">
          <cell r="B634">
            <v>83560</v>
          </cell>
          <cell r="C634">
            <v>6.43</v>
          </cell>
          <cell r="D634">
            <v>0</v>
          </cell>
        </row>
        <row r="635">
          <cell r="B635">
            <v>83570</v>
          </cell>
          <cell r="C635">
            <v>11.02</v>
          </cell>
          <cell r="D635">
            <v>0</v>
          </cell>
        </row>
        <row r="636">
          <cell r="B636">
            <v>83580</v>
          </cell>
          <cell r="C636">
            <v>8.2799999999999994</v>
          </cell>
          <cell r="D636">
            <v>0.01</v>
          </cell>
        </row>
        <row r="637">
          <cell r="B637">
            <v>83590</v>
          </cell>
          <cell r="C637">
            <v>4.51</v>
          </cell>
          <cell r="D637">
            <v>0.06</v>
          </cell>
        </row>
        <row r="638">
          <cell r="B638">
            <v>83600</v>
          </cell>
          <cell r="C638">
            <v>5.31</v>
          </cell>
          <cell r="D638">
            <v>0.54</v>
          </cell>
        </row>
        <row r="639">
          <cell r="B639">
            <v>83607</v>
          </cell>
          <cell r="C639">
            <v>2.21</v>
          </cell>
          <cell r="D639">
            <v>0</v>
          </cell>
        </row>
        <row r="640">
          <cell r="B640">
            <v>83610</v>
          </cell>
          <cell r="C640">
            <v>2.89</v>
          </cell>
          <cell r="D640">
            <v>1.06</v>
          </cell>
        </row>
        <row r="641">
          <cell r="B641">
            <v>83620</v>
          </cell>
          <cell r="C641">
            <v>10.77</v>
          </cell>
          <cell r="D641">
            <v>0.67</v>
          </cell>
        </row>
        <row r="642">
          <cell r="B642">
            <v>83630</v>
          </cell>
          <cell r="C642">
            <v>9.7799999999999994</v>
          </cell>
          <cell r="D642">
            <v>0</v>
          </cell>
        </row>
        <row r="643">
          <cell r="B643">
            <v>83640</v>
          </cell>
          <cell r="C643">
            <v>9.8000000000000007</v>
          </cell>
          <cell r="D643">
            <v>0</v>
          </cell>
        </row>
        <row r="644">
          <cell r="B644">
            <v>83660</v>
          </cell>
          <cell r="C644">
            <v>1.39</v>
          </cell>
          <cell r="D644">
            <v>0</v>
          </cell>
        </row>
        <row r="645">
          <cell r="B645">
            <v>83670</v>
          </cell>
          <cell r="C645">
            <v>1.61</v>
          </cell>
          <cell r="D645">
            <v>0</v>
          </cell>
        </row>
        <row r="646">
          <cell r="B646">
            <v>83680</v>
          </cell>
          <cell r="C646">
            <v>1.64</v>
          </cell>
          <cell r="D646">
            <v>0</v>
          </cell>
        </row>
        <row r="647">
          <cell r="B647">
            <v>83690</v>
          </cell>
          <cell r="C647">
            <v>2.46</v>
          </cell>
          <cell r="D647">
            <v>0.04</v>
          </cell>
        </row>
        <row r="648">
          <cell r="B648">
            <v>83700</v>
          </cell>
          <cell r="C648">
            <v>14.65</v>
          </cell>
          <cell r="D648">
            <v>0</v>
          </cell>
        </row>
        <row r="649">
          <cell r="B649">
            <v>83720</v>
          </cell>
          <cell r="C649">
            <v>2.2999999999999998</v>
          </cell>
          <cell r="D649">
            <v>0.33</v>
          </cell>
        </row>
        <row r="650">
          <cell r="B650">
            <v>83730</v>
          </cell>
          <cell r="C650">
            <v>1.88</v>
          </cell>
          <cell r="D650">
            <v>0.14000000000000001</v>
          </cell>
        </row>
        <row r="651">
          <cell r="B651">
            <v>83740</v>
          </cell>
          <cell r="C651">
            <v>4.5599999999999996</v>
          </cell>
          <cell r="D651">
            <v>0.01</v>
          </cell>
        </row>
        <row r="652">
          <cell r="B652">
            <v>83760</v>
          </cell>
          <cell r="C652">
            <v>0.66</v>
          </cell>
          <cell r="D652">
            <v>0</v>
          </cell>
        </row>
        <row r="653">
          <cell r="B653">
            <v>83780</v>
          </cell>
          <cell r="C653">
            <v>8.74</v>
          </cell>
          <cell r="D653">
            <v>0.05</v>
          </cell>
        </row>
        <row r="654">
          <cell r="B654">
            <v>83800</v>
          </cell>
          <cell r="C654">
            <v>1.4</v>
          </cell>
          <cell r="D654">
            <v>0.28000000000000003</v>
          </cell>
        </row>
        <row r="655">
          <cell r="B655">
            <v>83810</v>
          </cell>
          <cell r="C655">
            <v>2.86</v>
          </cell>
          <cell r="D655">
            <v>0</v>
          </cell>
        </row>
        <row r="656">
          <cell r="B656">
            <v>83820</v>
          </cell>
          <cell r="C656">
            <v>10.77</v>
          </cell>
          <cell r="D656">
            <v>0</v>
          </cell>
        </row>
        <row r="657">
          <cell r="B657">
            <v>83840</v>
          </cell>
          <cell r="C657">
            <v>1.57</v>
          </cell>
          <cell r="D657">
            <v>0</v>
          </cell>
        </row>
        <row r="658">
          <cell r="B658">
            <v>83860</v>
          </cell>
          <cell r="C658">
            <v>1.35</v>
          </cell>
          <cell r="D658">
            <v>1.41</v>
          </cell>
        </row>
        <row r="659">
          <cell r="B659">
            <v>83870</v>
          </cell>
          <cell r="C659">
            <v>0.88</v>
          </cell>
          <cell r="D659">
            <v>0.28999999999999998</v>
          </cell>
        </row>
        <row r="660">
          <cell r="B660">
            <v>83880</v>
          </cell>
          <cell r="C660">
            <v>1.98</v>
          </cell>
          <cell r="D660">
            <v>0</v>
          </cell>
        </row>
        <row r="661">
          <cell r="B661">
            <v>83900</v>
          </cell>
          <cell r="C661">
            <v>1.1599999999999999</v>
          </cell>
          <cell r="D661">
            <v>0</v>
          </cell>
        </row>
        <row r="662">
          <cell r="B662">
            <v>83920</v>
          </cell>
          <cell r="C662">
            <v>1.58</v>
          </cell>
          <cell r="D662">
            <v>0</v>
          </cell>
        </row>
        <row r="663">
          <cell r="B663">
            <v>83940</v>
          </cell>
          <cell r="C663">
            <v>7.51</v>
          </cell>
          <cell r="D663">
            <v>0.02</v>
          </cell>
        </row>
        <row r="664">
          <cell r="B664">
            <v>83950</v>
          </cell>
          <cell r="C664">
            <v>1.58</v>
          </cell>
          <cell r="D664">
            <v>0</v>
          </cell>
        </row>
        <row r="665">
          <cell r="B665">
            <v>83960</v>
          </cell>
          <cell r="C665">
            <v>1.53</v>
          </cell>
          <cell r="D665">
            <v>0.02</v>
          </cell>
        </row>
        <row r="666">
          <cell r="B666">
            <v>83970</v>
          </cell>
          <cell r="C666">
            <v>1.51</v>
          </cell>
          <cell r="D666">
            <v>0</v>
          </cell>
        </row>
        <row r="667">
          <cell r="B667">
            <v>83980</v>
          </cell>
          <cell r="C667">
            <v>16.62</v>
          </cell>
          <cell r="D667">
            <v>0</v>
          </cell>
        </row>
        <row r="668">
          <cell r="B668">
            <v>83990</v>
          </cell>
          <cell r="C668">
            <v>15.254</v>
          </cell>
          <cell r="D668">
            <v>0.11</v>
          </cell>
        </row>
        <row r="669">
          <cell r="B669">
            <v>84000</v>
          </cell>
          <cell r="C669">
            <v>9</v>
          </cell>
          <cell r="D669">
            <v>0</v>
          </cell>
        </row>
        <row r="670">
          <cell r="B670">
            <v>84010</v>
          </cell>
          <cell r="C670">
            <v>10.43</v>
          </cell>
          <cell r="D670">
            <v>0</v>
          </cell>
        </row>
        <row r="671">
          <cell r="B671">
            <v>84020</v>
          </cell>
          <cell r="C671">
            <v>8.2899999999999991</v>
          </cell>
          <cell r="D671">
            <v>0</v>
          </cell>
        </row>
        <row r="672">
          <cell r="B672">
            <v>84030</v>
          </cell>
          <cell r="C672">
            <v>8.9</v>
          </cell>
          <cell r="D672">
            <v>0</v>
          </cell>
        </row>
        <row r="673">
          <cell r="B673">
            <v>84040</v>
          </cell>
          <cell r="C673">
            <v>12.92</v>
          </cell>
          <cell r="D673">
            <v>0</v>
          </cell>
        </row>
        <row r="674">
          <cell r="B674">
            <v>84050</v>
          </cell>
          <cell r="C674">
            <v>8.6</v>
          </cell>
          <cell r="D674">
            <v>0</v>
          </cell>
        </row>
        <row r="675">
          <cell r="B675">
            <v>84060</v>
          </cell>
          <cell r="C675">
            <v>7.83</v>
          </cell>
          <cell r="D675">
            <v>0</v>
          </cell>
        </row>
        <row r="676">
          <cell r="B676">
            <v>84070</v>
          </cell>
          <cell r="C676">
            <v>2</v>
          </cell>
          <cell r="D676">
            <v>0</v>
          </cell>
        </row>
        <row r="677">
          <cell r="B677">
            <v>84080</v>
          </cell>
          <cell r="C677">
            <v>1.19</v>
          </cell>
          <cell r="D677">
            <v>0</v>
          </cell>
        </row>
        <row r="678">
          <cell r="B678">
            <v>84090</v>
          </cell>
          <cell r="C678">
            <v>0.8</v>
          </cell>
          <cell r="D678">
            <v>0</v>
          </cell>
        </row>
        <row r="679">
          <cell r="B679">
            <v>84100</v>
          </cell>
          <cell r="C679">
            <v>2.44</v>
          </cell>
          <cell r="D679">
            <v>0</v>
          </cell>
        </row>
        <row r="680">
          <cell r="B680">
            <v>84110</v>
          </cell>
          <cell r="C680">
            <v>1.1299999999999999</v>
          </cell>
          <cell r="D680">
            <v>0.02</v>
          </cell>
        </row>
        <row r="681">
          <cell r="B681">
            <v>84120</v>
          </cell>
          <cell r="C681">
            <v>0.53700000000000003</v>
          </cell>
          <cell r="D681">
            <v>0.05</v>
          </cell>
        </row>
        <row r="682">
          <cell r="B682">
            <v>84140</v>
          </cell>
          <cell r="C682">
            <v>0.84</v>
          </cell>
          <cell r="D682">
            <v>0</v>
          </cell>
        </row>
        <row r="683">
          <cell r="B683">
            <v>84150</v>
          </cell>
          <cell r="C683">
            <v>1.46</v>
          </cell>
          <cell r="D683">
            <v>0.05</v>
          </cell>
        </row>
        <row r="684">
          <cell r="B684">
            <v>84160</v>
          </cell>
          <cell r="C684">
            <v>1.75</v>
          </cell>
          <cell r="D684">
            <v>0.02</v>
          </cell>
        </row>
        <row r="685">
          <cell r="B685">
            <v>84170</v>
          </cell>
          <cell r="C685">
            <v>2</v>
          </cell>
          <cell r="D685">
            <v>0.01</v>
          </cell>
        </row>
        <row r="686">
          <cell r="B686">
            <v>84180</v>
          </cell>
          <cell r="C686">
            <v>1.22</v>
          </cell>
          <cell r="D686">
            <v>0.03</v>
          </cell>
        </row>
        <row r="687">
          <cell r="B687">
            <v>84190</v>
          </cell>
          <cell r="C687">
            <v>2.36</v>
          </cell>
          <cell r="D687">
            <v>0</v>
          </cell>
        </row>
        <row r="688">
          <cell r="B688">
            <v>84200</v>
          </cell>
          <cell r="C688">
            <v>1.1499999999999999</v>
          </cell>
          <cell r="D688">
            <v>0</v>
          </cell>
        </row>
        <row r="689">
          <cell r="B689">
            <v>84210</v>
          </cell>
          <cell r="C689">
            <v>1.43</v>
          </cell>
          <cell r="D689">
            <v>0</v>
          </cell>
        </row>
        <row r="690">
          <cell r="B690">
            <v>84220</v>
          </cell>
          <cell r="C690">
            <v>2.42</v>
          </cell>
          <cell r="D690">
            <v>0</v>
          </cell>
        </row>
        <row r="691">
          <cell r="B691">
            <v>84230</v>
          </cell>
          <cell r="C691">
            <v>0.38</v>
          </cell>
          <cell r="D691">
            <v>0.06</v>
          </cell>
        </row>
        <row r="692">
          <cell r="B692">
            <v>84240</v>
          </cell>
          <cell r="C692">
            <v>0.11</v>
          </cell>
          <cell r="D692">
            <v>0.19</v>
          </cell>
        </row>
        <row r="693">
          <cell r="B693">
            <v>84260</v>
          </cell>
          <cell r="C693">
            <v>0.4</v>
          </cell>
          <cell r="D693">
            <v>7.0000000000000007E-2</v>
          </cell>
        </row>
        <row r="694">
          <cell r="B694">
            <v>84270</v>
          </cell>
          <cell r="C694">
            <v>0.91</v>
          </cell>
          <cell r="D694">
            <v>0</v>
          </cell>
        </row>
        <row r="695">
          <cell r="B695">
            <v>84280</v>
          </cell>
          <cell r="C695">
            <v>2.0099999999999998</v>
          </cell>
          <cell r="D695">
            <v>0</v>
          </cell>
        </row>
        <row r="696">
          <cell r="B696">
            <v>84290</v>
          </cell>
          <cell r="C696">
            <v>2.2200000000000002</v>
          </cell>
          <cell r="D696">
            <v>0</v>
          </cell>
        </row>
        <row r="697">
          <cell r="B697">
            <v>84300</v>
          </cell>
          <cell r="C697">
            <v>10.28</v>
          </cell>
          <cell r="D697">
            <v>0</v>
          </cell>
        </row>
        <row r="698">
          <cell r="B698">
            <v>84313</v>
          </cell>
          <cell r="C698">
            <v>1.65</v>
          </cell>
          <cell r="D698">
            <v>0</v>
          </cell>
        </row>
        <row r="699">
          <cell r="B699">
            <v>84320</v>
          </cell>
          <cell r="C699">
            <v>1.1200000000000001</v>
          </cell>
          <cell r="D699">
            <v>0</v>
          </cell>
        </row>
        <row r="700">
          <cell r="B700">
            <v>84340</v>
          </cell>
          <cell r="C700">
            <v>7.0000000000000007E-2</v>
          </cell>
          <cell r="D700">
            <v>0.28999999999999998</v>
          </cell>
        </row>
        <row r="701">
          <cell r="B701">
            <v>84360</v>
          </cell>
          <cell r="C701">
            <v>0.84</v>
          </cell>
          <cell r="D701">
            <v>0</v>
          </cell>
        </row>
        <row r="702">
          <cell r="B702">
            <v>84370</v>
          </cell>
          <cell r="C702">
            <v>1.17</v>
          </cell>
          <cell r="D702">
            <v>0</v>
          </cell>
        </row>
        <row r="703">
          <cell r="B703">
            <v>84380</v>
          </cell>
          <cell r="C703">
            <v>1.72</v>
          </cell>
          <cell r="D703">
            <v>0</v>
          </cell>
        </row>
        <row r="704">
          <cell r="B704">
            <v>84390</v>
          </cell>
          <cell r="C704">
            <v>3.04</v>
          </cell>
          <cell r="D704">
            <v>0</v>
          </cell>
        </row>
        <row r="705">
          <cell r="B705">
            <v>84400</v>
          </cell>
          <cell r="C705">
            <v>2.77</v>
          </cell>
          <cell r="D705">
            <v>0</v>
          </cell>
        </row>
        <row r="706">
          <cell r="B706">
            <v>84420</v>
          </cell>
          <cell r="C706">
            <v>2.57</v>
          </cell>
          <cell r="D706">
            <v>0</v>
          </cell>
        </row>
        <row r="707">
          <cell r="B707">
            <v>84440</v>
          </cell>
          <cell r="C707">
            <v>2.29</v>
          </cell>
          <cell r="D707">
            <v>0</v>
          </cell>
        </row>
        <row r="708">
          <cell r="B708">
            <v>84460</v>
          </cell>
          <cell r="C708">
            <v>2.64</v>
          </cell>
          <cell r="D708">
            <v>0</v>
          </cell>
        </row>
        <row r="709">
          <cell r="B709">
            <v>84480</v>
          </cell>
          <cell r="C709">
            <v>0.79</v>
          </cell>
          <cell r="D709">
            <v>0</v>
          </cell>
        </row>
        <row r="710">
          <cell r="B710">
            <v>84500</v>
          </cell>
          <cell r="C710">
            <v>3.53</v>
          </cell>
          <cell r="D710">
            <v>0</v>
          </cell>
        </row>
        <row r="711">
          <cell r="B711">
            <v>84510</v>
          </cell>
          <cell r="C711">
            <v>5.03</v>
          </cell>
          <cell r="D711">
            <v>0</v>
          </cell>
        </row>
        <row r="712">
          <cell r="B712">
            <v>84520</v>
          </cell>
          <cell r="C712">
            <v>9.4499999999999993</v>
          </cell>
          <cell r="D712">
            <v>0</v>
          </cell>
        </row>
        <row r="713">
          <cell r="B713">
            <v>84540</v>
          </cell>
          <cell r="C713">
            <v>6</v>
          </cell>
          <cell r="D713">
            <v>0</v>
          </cell>
        </row>
        <row r="714">
          <cell r="B714">
            <v>84560</v>
          </cell>
          <cell r="C714">
            <v>4.2</v>
          </cell>
          <cell r="D714">
            <v>0</v>
          </cell>
        </row>
        <row r="715">
          <cell r="B715">
            <v>84570</v>
          </cell>
          <cell r="C715">
            <v>0.59099999999999997</v>
          </cell>
          <cell r="D715">
            <v>0</v>
          </cell>
        </row>
        <row r="716">
          <cell r="B716">
            <v>84580</v>
          </cell>
          <cell r="C716">
            <v>0.35</v>
          </cell>
          <cell r="D716">
            <v>0.23</v>
          </cell>
        </row>
        <row r="717">
          <cell r="B717">
            <v>84600</v>
          </cell>
          <cell r="C717">
            <v>1.96</v>
          </cell>
          <cell r="D717">
            <v>0</v>
          </cell>
        </row>
        <row r="718">
          <cell r="B718">
            <v>84610</v>
          </cell>
          <cell r="C718">
            <v>3.27</v>
          </cell>
          <cell r="D718">
            <v>0</v>
          </cell>
        </row>
        <row r="719">
          <cell r="B719">
            <v>84620</v>
          </cell>
          <cell r="C719">
            <v>6.62</v>
          </cell>
          <cell r="D719">
            <v>0</v>
          </cell>
        </row>
        <row r="720">
          <cell r="B720">
            <v>84630</v>
          </cell>
          <cell r="C720">
            <v>6.88</v>
          </cell>
          <cell r="D720">
            <v>0</v>
          </cell>
        </row>
        <row r="721">
          <cell r="B721">
            <v>84640</v>
          </cell>
          <cell r="C721">
            <v>9.39</v>
          </cell>
          <cell r="D721">
            <v>0</v>
          </cell>
        </row>
        <row r="722">
          <cell r="B722">
            <v>84650</v>
          </cell>
          <cell r="C722">
            <v>5.26</v>
          </cell>
          <cell r="D722">
            <v>0</v>
          </cell>
        </row>
        <row r="723">
          <cell r="B723">
            <v>84660</v>
          </cell>
          <cell r="C723">
            <v>6.09</v>
          </cell>
          <cell r="D723">
            <v>0</v>
          </cell>
        </row>
        <row r="724">
          <cell r="B724">
            <v>84670</v>
          </cell>
          <cell r="C724">
            <v>2.15</v>
          </cell>
          <cell r="D724">
            <v>0</v>
          </cell>
        </row>
        <row r="725">
          <cell r="B725">
            <v>84680</v>
          </cell>
          <cell r="C725">
            <v>2.4900000000000002</v>
          </cell>
          <cell r="D725">
            <v>0</v>
          </cell>
        </row>
        <row r="726">
          <cell r="B726">
            <v>84700</v>
          </cell>
          <cell r="C726">
            <v>8.59</v>
          </cell>
          <cell r="D726">
            <v>0</v>
          </cell>
        </row>
        <row r="727">
          <cell r="B727">
            <v>84720</v>
          </cell>
          <cell r="C727">
            <v>7.13</v>
          </cell>
          <cell r="D727">
            <v>0</v>
          </cell>
        </row>
        <row r="728">
          <cell r="B728">
            <v>84740</v>
          </cell>
          <cell r="C728">
            <v>4.0599999999999996</v>
          </cell>
          <cell r="D728">
            <v>0</v>
          </cell>
        </row>
        <row r="729">
          <cell r="B729">
            <v>84750</v>
          </cell>
          <cell r="C729">
            <v>9.09</v>
          </cell>
          <cell r="D729">
            <v>0</v>
          </cell>
        </row>
        <row r="730">
          <cell r="B730">
            <v>84760</v>
          </cell>
          <cell r="C730">
            <v>47.44</v>
          </cell>
          <cell r="D730">
            <v>0.39</v>
          </cell>
        </row>
        <row r="731">
          <cell r="B731">
            <v>84780</v>
          </cell>
          <cell r="C731">
            <v>0.13</v>
          </cell>
          <cell r="D731">
            <v>3.62</v>
          </cell>
        </row>
        <row r="732">
          <cell r="B732">
            <v>84790</v>
          </cell>
          <cell r="C732">
            <v>0.17</v>
          </cell>
          <cell r="D732">
            <v>3.65</v>
          </cell>
        </row>
        <row r="733">
          <cell r="B733">
            <v>84800</v>
          </cell>
          <cell r="C733">
            <v>0</v>
          </cell>
          <cell r="D733">
            <v>4.0199999999999996</v>
          </cell>
        </row>
        <row r="734">
          <cell r="B734">
            <v>84820</v>
          </cell>
          <cell r="C734">
            <v>0.18</v>
          </cell>
          <cell r="D734">
            <v>1.8</v>
          </cell>
        </row>
        <row r="735">
          <cell r="B735">
            <v>84830</v>
          </cell>
          <cell r="C735">
            <v>0.14000000000000001</v>
          </cell>
          <cell r="D735">
            <v>1.61</v>
          </cell>
        </row>
        <row r="736">
          <cell r="B736">
            <v>84840</v>
          </cell>
          <cell r="C736">
            <v>0.73</v>
          </cell>
          <cell r="D736">
            <v>0</v>
          </cell>
        </row>
        <row r="737">
          <cell r="B737">
            <v>84860</v>
          </cell>
          <cell r="C737">
            <v>3.03</v>
          </cell>
          <cell r="D737">
            <v>0</v>
          </cell>
        </row>
        <row r="738">
          <cell r="B738">
            <v>84880</v>
          </cell>
          <cell r="C738">
            <v>0.95</v>
          </cell>
          <cell r="D738">
            <v>0.78</v>
          </cell>
        </row>
        <row r="739">
          <cell r="B739">
            <v>84900</v>
          </cell>
          <cell r="C739">
            <v>0.19</v>
          </cell>
          <cell r="D739">
            <v>0.64</v>
          </cell>
        </row>
        <row r="740">
          <cell r="B740">
            <v>84910</v>
          </cell>
          <cell r="C740">
            <v>0</v>
          </cell>
          <cell r="D740">
            <v>0.88</v>
          </cell>
        </row>
        <row r="741">
          <cell r="B741">
            <v>84920</v>
          </cell>
          <cell r="C741">
            <v>0.09</v>
          </cell>
          <cell r="D741">
            <v>0.57999999999999996</v>
          </cell>
        </row>
        <row r="742">
          <cell r="B742">
            <v>84930</v>
          </cell>
          <cell r="C742">
            <v>1.2</v>
          </cell>
          <cell r="D742">
            <v>0</v>
          </cell>
        </row>
        <row r="743">
          <cell r="B743">
            <v>84940</v>
          </cell>
          <cell r="C743">
            <v>2.5499999999999998</v>
          </cell>
          <cell r="D743">
            <v>0</v>
          </cell>
        </row>
        <row r="744">
          <cell r="B744">
            <v>84960</v>
          </cell>
          <cell r="C744">
            <v>1.61</v>
          </cell>
          <cell r="D744">
            <v>0</v>
          </cell>
        </row>
        <row r="745">
          <cell r="B745">
            <v>84980</v>
          </cell>
          <cell r="C745">
            <v>0.9</v>
          </cell>
          <cell r="D745">
            <v>0</v>
          </cell>
        </row>
        <row r="746">
          <cell r="B746">
            <v>84990</v>
          </cell>
          <cell r="C746">
            <v>0.95</v>
          </cell>
          <cell r="D746">
            <v>0.03</v>
          </cell>
        </row>
        <row r="747">
          <cell r="B747">
            <v>85000</v>
          </cell>
          <cell r="C747">
            <v>0.43</v>
          </cell>
          <cell r="D747">
            <v>0.04</v>
          </cell>
        </row>
        <row r="748">
          <cell r="B748">
            <v>85020</v>
          </cell>
          <cell r="C748">
            <v>0.56999999999999995</v>
          </cell>
          <cell r="D748">
            <v>7.0000000000000007E-2</v>
          </cell>
        </row>
        <row r="749">
          <cell r="B749">
            <v>85040</v>
          </cell>
          <cell r="C749">
            <v>0.08</v>
          </cell>
          <cell r="D749">
            <v>0.68</v>
          </cell>
        </row>
        <row r="750">
          <cell r="B750">
            <v>85050</v>
          </cell>
          <cell r="C750">
            <v>0.15</v>
          </cell>
          <cell r="D750">
            <v>1.34</v>
          </cell>
        </row>
        <row r="751">
          <cell r="B751">
            <v>85060</v>
          </cell>
          <cell r="C751">
            <v>0</v>
          </cell>
          <cell r="D751">
            <v>1.42</v>
          </cell>
        </row>
        <row r="752">
          <cell r="B752">
            <v>85070</v>
          </cell>
          <cell r="C752">
            <v>0.22</v>
          </cell>
          <cell r="D752">
            <v>0.38</v>
          </cell>
        </row>
        <row r="753">
          <cell r="B753">
            <v>85080</v>
          </cell>
          <cell r="C753">
            <v>0.15</v>
          </cell>
          <cell r="D753">
            <v>0.62</v>
          </cell>
        </row>
        <row r="754">
          <cell r="B754">
            <v>85100</v>
          </cell>
          <cell r="C754">
            <v>0.63</v>
          </cell>
          <cell r="D754">
            <v>7.0000000000000007E-2</v>
          </cell>
        </row>
        <row r="755">
          <cell r="B755">
            <v>85120</v>
          </cell>
          <cell r="C755">
            <v>0.57999999999999996</v>
          </cell>
          <cell r="D755">
            <v>0.13</v>
          </cell>
        </row>
        <row r="756">
          <cell r="B756">
            <v>85140</v>
          </cell>
          <cell r="C756">
            <v>1.71</v>
          </cell>
          <cell r="D756">
            <v>0</v>
          </cell>
        </row>
        <row r="757">
          <cell r="B757">
            <v>85160</v>
          </cell>
          <cell r="C757">
            <v>2.08</v>
          </cell>
          <cell r="D757">
            <v>0</v>
          </cell>
        </row>
        <row r="758">
          <cell r="B758">
            <v>85180</v>
          </cell>
          <cell r="C758">
            <v>3.6</v>
          </cell>
          <cell r="D758">
            <v>0</v>
          </cell>
        </row>
        <row r="759">
          <cell r="B759">
            <v>85200</v>
          </cell>
          <cell r="C759">
            <v>1.3149999999999999</v>
          </cell>
          <cell r="D759">
            <v>0.03</v>
          </cell>
        </row>
        <row r="760">
          <cell r="B760">
            <v>85210</v>
          </cell>
          <cell r="C760">
            <v>1.87</v>
          </cell>
          <cell r="D760">
            <v>0.05</v>
          </cell>
        </row>
        <row r="761">
          <cell r="B761">
            <v>85220</v>
          </cell>
          <cell r="C761">
            <v>1.84</v>
          </cell>
          <cell r="D761">
            <v>0.02</v>
          </cell>
        </row>
        <row r="762">
          <cell r="B762">
            <v>85240</v>
          </cell>
          <cell r="C762">
            <v>2.41</v>
          </cell>
          <cell r="D762">
            <v>0</v>
          </cell>
        </row>
        <row r="763">
          <cell r="B763">
            <v>85245</v>
          </cell>
          <cell r="C763">
            <v>3.06</v>
          </cell>
          <cell r="D763">
            <v>0</v>
          </cell>
        </row>
        <row r="764">
          <cell r="B764">
            <v>85250</v>
          </cell>
          <cell r="C764">
            <v>4.3899999999999997</v>
          </cell>
          <cell r="D764">
            <v>0</v>
          </cell>
        </row>
        <row r="765">
          <cell r="B765">
            <v>85260</v>
          </cell>
          <cell r="C765">
            <v>2.97</v>
          </cell>
          <cell r="D765">
            <v>0</v>
          </cell>
        </row>
        <row r="766">
          <cell r="B766">
            <v>85280</v>
          </cell>
          <cell r="C766">
            <v>2.52</v>
          </cell>
          <cell r="D766">
            <v>0</v>
          </cell>
        </row>
        <row r="767">
          <cell r="B767">
            <v>85300</v>
          </cell>
          <cell r="C767">
            <v>2.33</v>
          </cell>
          <cell r="D767">
            <v>0</v>
          </cell>
        </row>
        <row r="768">
          <cell r="B768">
            <v>85320</v>
          </cell>
          <cell r="C768">
            <v>1.1499999999999999</v>
          </cell>
          <cell r="D768">
            <v>0</v>
          </cell>
        </row>
        <row r="769">
          <cell r="B769">
            <v>85340</v>
          </cell>
          <cell r="C769">
            <v>8.5500000000000007</v>
          </cell>
          <cell r="D769">
            <v>0.22</v>
          </cell>
        </row>
        <row r="770">
          <cell r="B770">
            <v>85350</v>
          </cell>
          <cell r="C770">
            <v>3.532</v>
          </cell>
          <cell r="D770">
            <v>0.01</v>
          </cell>
        </row>
        <row r="771">
          <cell r="B771">
            <v>85360</v>
          </cell>
          <cell r="C771">
            <v>4.62</v>
          </cell>
          <cell r="D771">
            <v>0</v>
          </cell>
        </row>
        <row r="772">
          <cell r="B772">
            <v>85370</v>
          </cell>
          <cell r="C772">
            <v>0.51</v>
          </cell>
          <cell r="D772">
            <v>0.42</v>
          </cell>
        </row>
        <row r="773">
          <cell r="B773">
            <v>85380</v>
          </cell>
          <cell r="C773">
            <v>0.73</v>
          </cell>
          <cell r="D773">
            <v>0.14000000000000001</v>
          </cell>
        </row>
        <row r="774">
          <cell r="B774">
            <v>85400</v>
          </cell>
          <cell r="C774">
            <v>3.7920000000000003</v>
          </cell>
          <cell r="D774">
            <v>0.04</v>
          </cell>
        </row>
        <row r="775">
          <cell r="B775">
            <v>85410</v>
          </cell>
          <cell r="C775">
            <v>9.3929999999999989</v>
          </cell>
          <cell r="D775">
            <v>7.0000000000000007E-2</v>
          </cell>
        </row>
        <row r="776">
          <cell r="B776">
            <v>85420</v>
          </cell>
          <cell r="C776">
            <v>18.425999999999998</v>
          </cell>
          <cell r="D776">
            <v>0.14000000000000001</v>
          </cell>
        </row>
        <row r="777">
          <cell r="B777">
            <v>85430</v>
          </cell>
          <cell r="C777">
            <v>18.190000000000001</v>
          </cell>
          <cell r="D777">
            <v>0</v>
          </cell>
        </row>
        <row r="778">
          <cell r="B778">
            <v>85440</v>
          </cell>
          <cell r="C778">
            <v>9.73</v>
          </cell>
          <cell r="D778">
            <v>0</v>
          </cell>
        </row>
        <row r="779">
          <cell r="B779">
            <v>85450</v>
          </cell>
          <cell r="C779">
            <v>16.5</v>
          </cell>
          <cell r="D779">
            <v>0</v>
          </cell>
        </row>
        <row r="780">
          <cell r="B780">
            <v>85460</v>
          </cell>
          <cell r="C780">
            <v>15.96</v>
          </cell>
          <cell r="D780">
            <v>0</v>
          </cell>
        </row>
        <row r="781">
          <cell r="B781">
            <v>85470</v>
          </cell>
          <cell r="C781">
            <v>18.600000000000001</v>
          </cell>
          <cell r="D781">
            <v>0</v>
          </cell>
        </row>
        <row r="782">
          <cell r="B782">
            <v>85480</v>
          </cell>
          <cell r="C782">
            <v>23.18</v>
          </cell>
          <cell r="D782">
            <v>0.14000000000000001</v>
          </cell>
        </row>
        <row r="783">
          <cell r="B783">
            <v>85490</v>
          </cell>
          <cell r="C783">
            <v>12.35</v>
          </cell>
          <cell r="D783">
            <v>0</v>
          </cell>
        </row>
        <row r="784">
          <cell r="B784">
            <v>85500</v>
          </cell>
          <cell r="C784">
            <v>15.3</v>
          </cell>
          <cell r="D784">
            <v>0.04</v>
          </cell>
        </row>
        <row r="785">
          <cell r="B785">
            <v>85520</v>
          </cell>
          <cell r="C785">
            <v>17.09</v>
          </cell>
          <cell r="D785">
            <v>0</v>
          </cell>
        </row>
        <row r="786">
          <cell r="B786">
            <v>85530</v>
          </cell>
          <cell r="C786">
            <v>6.83</v>
          </cell>
          <cell r="D786">
            <v>0</v>
          </cell>
        </row>
        <row r="787">
          <cell r="B787">
            <v>85540</v>
          </cell>
          <cell r="C787">
            <v>5.94</v>
          </cell>
          <cell r="D787">
            <v>0</v>
          </cell>
        </row>
        <row r="788">
          <cell r="B788">
            <v>85550</v>
          </cell>
          <cell r="C788">
            <v>5</v>
          </cell>
          <cell r="D788">
            <v>0</v>
          </cell>
        </row>
        <row r="789">
          <cell r="B789">
            <v>85560</v>
          </cell>
          <cell r="C789">
            <v>5.47</v>
          </cell>
          <cell r="D789">
            <v>0</v>
          </cell>
        </row>
        <row r="790">
          <cell r="B790">
            <v>85565</v>
          </cell>
          <cell r="C790">
            <v>2.52</v>
          </cell>
          <cell r="D790">
            <v>0</v>
          </cell>
        </row>
        <row r="791">
          <cell r="B791">
            <v>85570</v>
          </cell>
          <cell r="C791">
            <v>10.98</v>
          </cell>
          <cell r="D791">
            <v>0</v>
          </cell>
        </row>
        <row r="792">
          <cell r="B792">
            <v>85580</v>
          </cell>
          <cell r="C792">
            <v>5.28</v>
          </cell>
          <cell r="D792">
            <v>0</v>
          </cell>
        </row>
        <row r="793">
          <cell r="B793">
            <v>85590</v>
          </cell>
          <cell r="C793">
            <v>2.54</v>
          </cell>
          <cell r="D793">
            <v>0</v>
          </cell>
        </row>
        <row r="794">
          <cell r="B794">
            <v>85600</v>
          </cell>
          <cell r="C794">
            <v>2.06</v>
          </cell>
          <cell r="D794">
            <v>0</v>
          </cell>
        </row>
        <row r="795">
          <cell r="B795">
            <v>85610</v>
          </cell>
          <cell r="C795">
            <v>0.34</v>
          </cell>
          <cell r="D795">
            <v>0.47</v>
          </cell>
        </row>
        <row r="796">
          <cell r="B796">
            <v>85620</v>
          </cell>
          <cell r="C796">
            <v>0.2</v>
          </cell>
          <cell r="D796">
            <v>0.81</v>
          </cell>
        </row>
        <row r="797">
          <cell r="B797">
            <v>85640</v>
          </cell>
          <cell r="C797">
            <v>0.37</v>
          </cell>
          <cell r="D797">
            <v>1.39</v>
          </cell>
        </row>
        <row r="798">
          <cell r="B798">
            <v>85660</v>
          </cell>
          <cell r="C798">
            <v>5.26</v>
          </cell>
          <cell r="D798">
            <v>0.55000000000000004</v>
          </cell>
        </row>
        <row r="799">
          <cell r="B799">
            <v>85680</v>
          </cell>
          <cell r="C799">
            <v>2.41</v>
          </cell>
          <cell r="D799">
            <v>0.01</v>
          </cell>
        </row>
        <row r="800">
          <cell r="B800">
            <v>85700</v>
          </cell>
          <cell r="C800">
            <v>3.73</v>
          </cell>
          <cell r="D800">
            <v>0</v>
          </cell>
        </row>
        <row r="801">
          <cell r="B801">
            <v>85720</v>
          </cell>
          <cell r="C801">
            <v>9.7100000000000009</v>
          </cell>
          <cell r="D801">
            <v>0</v>
          </cell>
        </row>
        <row r="802">
          <cell r="B802">
            <v>85740</v>
          </cell>
          <cell r="C802">
            <v>6.2</v>
          </cell>
          <cell r="D802">
            <v>0</v>
          </cell>
        </row>
        <row r="803">
          <cell r="B803">
            <v>85750</v>
          </cell>
          <cell r="C803">
            <v>5.98</v>
          </cell>
          <cell r="D803">
            <v>0</v>
          </cell>
        </row>
        <row r="804">
          <cell r="B804">
            <v>85760</v>
          </cell>
          <cell r="C804">
            <v>12.75</v>
          </cell>
          <cell r="D804">
            <v>0</v>
          </cell>
        </row>
        <row r="805">
          <cell r="B805">
            <v>85770</v>
          </cell>
          <cell r="C805">
            <v>8.9499999999999993</v>
          </cell>
          <cell r="D805">
            <v>0</v>
          </cell>
        </row>
        <row r="806">
          <cell r="B806">
            <v>85780</v>
          </cell>
          <cell r="C806">
            <v>11.16</v>
          </cell>
          <cell r="D806">
            <v>0</v>
          </cell>
        </row>
        <row r="807">
          <cell r="B807">
            <v>85800</v>
          </cell>
          <cell r="C807">
            <v>0.86</v>
          </cell>
          <cell r="D807">
            <v>0</v>
          </cell>
        </row>
        <row r="808">
          <cell r="B808">
            <v>85820</v>
          </cell>
          <cell r="C808">
            <v>1.81</v>
          </cell>
          <cell r="D808">
            <v>0</v>
          </cell>
        </row>
        <row r="809">
          <cell r="B809">
            <v>85840</v>
          </cell>
          <cell r="C809">
            <v>2.44</v>
          </cell>
          <cell r="D809">
            <v>0</v>
          </cell>
        </row>
        <row r="810">
          <cell r="B810">
            <v>85850</v>
          </cell>
          <cell r="C810">
            <v>2.16</v>
          </cell>
          <cell r="D810">
            <v>0</v>
          </cell>
        </row>
        <row r="811">
          <cell r="B811">
            <v>85860</v>
          </cell>
          <cell r="C811">
            <v>0.89</v>
          </cell>
          <cell r="D811">
            <v>0.05</v>
          </cell>
        </row>
        <row r="812">
          <cell r="B812">
            <v>85880</v>
          </cell>
          <cell r="C812">
            <v>0</v>
          </cell>
          <cell r="D812">
            <v>1.58</v>
          </cell>
        </row>
        <row r="813">
          <cell r="B813">
            <v>85900</v>
          </cell>
          <cell r="C813">
            <v>0</v>
          </cell>
          <cell r="D813">
            <v>0.95</v>
          </cell>
        </row>
        <row r="814">
          <cell r="B814">
            <v>85920</v>
          </cell>
          <cell r="C814">
            <v>0.38</v>
          </cell>
          <cell r="D814">
            <v>0.04</v>
          </cell>
        </row>
        <row r="815">
          <cell r="B815">
            <v>85940</v>
          </cell>
          <cell r="C815">
            <v>0.42</v>
          </cell>
          <cell r="D815">
            <v>7.0000000000000007E-2</v>
          </cell>
        </row>
        <row r="816">
          <cell r="B816">
            <v>85960</v>
          </cell>
          <cell r="C816">
            <v>0</v>
          </cell>
          <cell r="D816">
            <v>0</v>
          </cell>
        </row>
        <row r="817">
          <cell r="B817">
            <v>85980</v>
          </cell>
          <cell r="C817">
            <v>0</v>
          </cell>
          <cell r="D817">
            <v>2.1</v>
          </cell>
        </row>
        <row r="818">
          <cell r="B818">
            <v>86000</v>
          </cell>
          <cell r="C818">
            <v>0</v>
          </cell>
          <cell r="D818">
            <v>1.79</v>
          </cell>
        </row>
        <row r="819">
          <cell r="B819">
            <v>86020</v>
          </cell>
          <cell r="C819">
            <v>0</v>
          </cell>
          <cell r="D819">
            <v>2.2200000000000002</v>
          </cell>
        </row>
        <row r="820">
          <cell r="B820">
            <v>86040</v>
          </cell>
          <cell r="C820">
            <v>0</v>
          </cell>
          <cell r="D820">
            <v>1.51</v>
          </cell>
        </row>
        <row r="821">
          <cell r="B821">
            <v>86060</v>
          </cell>
          <cell r="C821">
            <v>0</v>
          </cell>
          <cell r="D821">
            <v>0.9</v>
          </cell>
        </row>
        <row r="822">
          <cell r="B822">
            <v>86070</v>
          </cell>
          <cell r="C822">
            <v>7.0000000000000007E-2</v>
          </cell>
          <cell r="D822">
            <v>1.1100000000000001</v>
          </cell>
        </row>
        <row r="823">
          <cell r="B823">
            <v>86080</v>
          </cell>
          <cell r="C823">
            <v>2.85</v>
          </cell>
          <cell r="D823">
            <v>1.48</v>
          </cell>
        </row>
        <row r="824">
          <cell r="B824">
            <v>86100</v>
          </cell>
          <cell r="C824">
            <v>0</v>
          </cell>
          <cell r="D824">
            <v>1.36</v>
          </cell>
        </row>
        <row r="825">
          <cell r="B825">
            <v>86120</v>
          </cell>
          <cell r="C825">
            <v>0</v>
          </cell>
          <cell r="D825">
            <v>1.61</v>
          </cell>
        </row>
        <row r="826">
          <cell r="B826">
            <v>86140</v>
          </cell>
          <cell r="C826">
            <v>3.12</v>
          </cell>
          <cell r="D826">
            <v>1.64</v>
          </cell>
        </row>
        <row r="827">
          <cell r="B827">
            <v>86160</v>
          </cell>
          <cell r="C827">
            <v>0</v>
          </cell>
          <cell r="D827">
            <v>2.0299999999999998</v>
          </cell>
        </row>
        <row r="828">
          <cell r="B828">
            <v>86170</v>
          </cell>
          <cell r="C828">
            <v>0.45</v>
          </cell>
          <cell r="D828">
            <v>0.1</v>
          </cell>
        </row>
        <row r="829">
          <cell r="B829">
            <v>86180</v>
          </cell>
          <cell r="C829">
            <v>1.45</v>
          </cell>
          <cell r="D829">
            <v>0</v>
          </cell>
        </row>
        <row r="830">
          <cell r="B830">
            <v>86200</v>
          </cell>
          <cell r="C830">
            <v>14.97</v>
          </cell>
          <cell r="D830">
            <v>0.03</v>
          </cell>
        </row>
        <row r="831">
          <cell r="B831">
            <v>86210</v>
          </cell>
          <cell r="C831">
            <v>6.79</v>
          </cell>
          <cell r="D831">
            <v>0.09</v>
          </cell>
        </row>
        <row r="832">
          <cell r="B832">
            <v>86220</v>
          </cell>
          <cell r="C832">
            <v>16.57</v>
          </cell>
          <cell r="D832">
            <v>0</v>
          </cell>
        </row>
        <row r="833">
          <cell r="B833">
            <v>86230</v>
          </cell>
          <cell r="C833">
            <v>24.19</v>
          </cell>
          <cell r="D833">
            <v>0</v>
          </cell>
        </row>
        <row r="834">
          <cell r="B834">
            <v>86240</v>
          </cell>
          <cell r="C834">
            <v>27.8</v>
          </cell>
          <cell r="D834">
            <v>0</v>
          </cell>
        </row>
        <row r="835">
          <cell r="B835">
            <v>86260</v>
          </cell>
          <cell r="C835">
            <v>11.57</v>
          </cell>
          <cell r="D835">
            <v>0</v>
          </cell>
        </row>
        <row r="836">
          <cell r="B836">
            <v>86280</v>
          </cell>
          <cell r="C836">
            <v>6.0650000000000004</v>
          </cell>
          <cell r="D836">
            <v>0.06</v>
          </cell>
        </row>
        <row r="837">
          <cell r="B837">
            <v>86300</v>
          </cell>
          <cell r="C837">
            <v>1.35</v>
          </cell>
          <cell r="D837">
            <v>0.88</v>
          </cell>
        </row>
        <row r="838">
          <cell r="B838">
            <v>86320</v>
          </cell>
          <cell r="C838">
            <v>0</v>
          </cell>
          <cell r="D838">
            <v>2.27</v>
          </cell>
        </row>
        <row r="839">
          <cell r="B839">
            <v>86330</v>
          </cell>
          <cell r="C839">
            <v>0</v>
          </cell>
          <cell r="D839">
            <v>3.17</v>
          </cell>
        </row>
        <row r="840">
          <cell r="B840">
            <v>86340</v>
          </cell>
          <cell r="C840">
            <v>0</v>
          </cell>
          <cell r="D840">
            <v>1.82</v>
          </cell>
        </row>
        <row r="841">
          <cell r="B841">
            <v>86350</v>
          </cell>
          <cell r="C841">
            <v>0</v>
          </cell>
          <cell r="D841">
            <v>2.4</v>
          </cell>
        </row>
        <row r="842">
          <cell r="B842">
            <v>86360</v>
          </cell>
          <cell r="C842">
            <v>0</v>
          </cell>
          <cell r="D842">
            <v>1.73</v>
          </cell>
        </row>
        <row r="843">
          <cell r="B843">
            <v>86380</v>
          </cell>
          <cell r="C843">
            <v>0.34</v>
          </cell>
          <cell r="D843">
            <v>0.15</v>
          </cell>
        </row>
        <row r="844">
          <cell r="B844">
            <v>86390</v>
          </cell>
          <cell r="C844">
            <v>0.04</v>
          </cell>
          <cell r="D844">
            <v>0.48</v>
          </cell>
        </row>
        <row r="845">
          <cell r="B845">
            <v>86400</v>
          </cell>
          <cell r="C845">
            <v>0</v>
          </cell>
          <cell r="D845">
            <v>0.87</v>
          </cell>
        </row>
        <row r="846">
          <cell r="B846">
            <v>86410</v>
          </cell>
          <cell r="C846">
            <v>0</v>
          </cell>
          <cell r="D846">
            <v>0.96</v>
          </cell>
        </row>
        <row r="847">
          <cell r="B847">
            <v>86420</v>
          </cell>
          <cell r="C847">
            <v>4.7300000000000004</v>
          </cell>
          <cell r="D847">
            <v>1.61</v>
          </cell>
        </row>
        <row r="848">
          <cell r="B848">
            <v>86440</v>
          </cell>
          <cell r="C848">
            <v>7.67</v>
          </cell>
          <cell r="D848">
            <v>1.19</v>
          </cell>
        </row>
        <row r="849">
          <cell r="B849">
            <v>86460</v>
          </cell>
          <cell r="C849">
            <v>0</v>
          </cell>
          <cell r="D849">
            <v>0.73</v>
          </cell>
        </row>
        <row r="850">
          <cell r="B850">
            <v>86480</v>
          </cell>
          <cell r="C850">
            <v>0</v>
          </cell>
          <cell r="D850">
            <v>0.63</v>
          </cell>
        </row>
        <row r="851">
          <cell r="B851">
            <v>86490</v>
          </cell>
          <cell r="C851">
            <v>0</v>
          </cell>
          <cell r="D851">
            <v>0.62</v>
          </cell>
        </row>
        <row r="852">
          <cell r="B852">
            <v>86500</v>
          </cell>
          <cell r="C852">
            <v>0</v>
          </cell>
          <cell r="D852">
            <v>0.7</v>
          </cell>
        </row>
        <row r="853">
          <cell r="B853">
            <v>86510</v>
          </cell>
          <cell r="C853">
            <v>0</v>
          </cell>
          <cell r="D853">
            <v>0.94</v>
          </cell>
        </row>
        <row r="854">
          <cell r="B854">
            <v>86520</v>
          </cell>
          <cell r="C854">
            <v>0</v>
          </cell>
          <cell r="D854">
            <v>0.88</v>
          </cell>
        </row>
        <row r="855">
          <cell r="B855">
            <v>86540</v>
          </cell>
          <cell r="C855">
            <v>1.37</v>
          </cell>
          <cell r="D855">
            <v>0.33</v>
          </cell>
        </row>
        <row r="856">
          <cell r="B856">
            <v>86550</v>
          </cell>
          <cell r="C856">
            <v>14.68</v>
          </cell>
          <cell r="D856">
            <v>0.11</v>
          </cell>
        </row>
        <row r="857">
          <cell r="B857">
            <v>86560</v>
          </cell>
          <cell r="C857">
            <v>7.6050000000000004</v>
          </cell>
          <cell r="D857">
            <v>0.03</v>
          </cell>
        </row>
        <row r="858">
          <cell r="B858">
            <v>86580</v>
          </cell>
          <cell r="C858">
            <v>1.66</v>
          </cell>
          <cell r="D858">
            <v>0.26</v>
          </cell>
        </row>
        <row r="859">
          <cell r="B859">
            <v>86600</v>
          </cell>
          <cell r="C859">
            <v>17.03</v>
          </cell>
          <cell r="D859">
            <v>0.32</v>
          </cell>
        </row>
        <row r="860">
          <cell r="B860">
            <v>86620</v>
          </cell>
          <cell r="C860">
            <v>26.88</v>
          </cell>
          <cell r="D860">
            <v>0.19</v>
          </cell>
        </row>
        <row r="861">
          <cell r="B861">
            <v>86640</v>
          </cell>
          <cell r="C861">
            <v>20.29</v>
          </cell>
          <cell r="D861">
            <v>0.02</v>
          </cell>
        </row>
        <row r="862">
          <cell r="B862">
            <v>86650</v>
          </cell>
          <cell r="C862">
            <v>13.34</v>
          </cell>
          <cell r="D862">
            <v>0</v>
          </cell>
        </row>
        <row r="863">
          <cell r="B863">
            <v>86660</v>
          </cell>
          <cell r="C863">
            <v>0.34</v>
          </cell>
          <cell r="D863">
            <v>0.02</v>
          </cell>
        </row>
        <row r="864">
          <cell r="B864">
            <v>86670</v>
          </cell>
          <cell r="C864">
            <v>21.44</v>
          </cell>
          <cell r="D864">
            <v>0.31</v>
          </cell>
        </row>
        <row r="865">
          <cell r="B865">
            <v>86680</v>
          </cell>
          <cell r="C865">
            <v>38.06</v>
          </cell>
          <cell r="D865">
            <v>0.05</v>
          </cell>
        </row>
        <row r="866">
          <cell r="B866">
            <v>86690</v>
          </cell>
          <cell r="C866">
            <v>31.42</v>
          </cell>
          <cell r="D866">
            <v>0</v>
          </cell>
        </row>
        <row r="867">
          <cell r="B867">
            <v>86700</v>
          </cell>
          <cell r="C867">
            <v>31.67</v>
          </cell>
          <cell r="D867">
            <v>0.38</v>
          </cell>
        </row>
        <row r="868">
          <cell r="B868">
            <v>86720</v>
          </cell>
          <cell r="C868">
            <v>5.74</v>
          </cell>
          <cell r="D868">
            <v>0.45</v>
          </cell>
        </row>
        <row r="869">
          <cell r="B869">
            <v>86730</v>
          </cell>
          <cell r="C869">
            <v>2.04</v>
          </cell>
          <cell r="D869">
            <v>0</v>
          </cell>
        </row>
        <row r="870">
          <cell r="B870">
            <v>86740</v>
          </cell>
          <cell r="C870">
            <v>0.71</v>
          </cell>
          <cell r="D870">
            <v>0.04</v>
          </cell>
        </row>
        <row r="871">
          <cell r="B871">
            <v>86750</v>
          </cell>
          <cell r="C871">
            <v>1.62</v>
          </cell>
          <cell r="D871">
            <v>0</v>
          </cell>
        </row>
        <row r="872">
          <cell r="B872">
            <v>86760</v>
          </cell>
          <cell r="C872">
            <v>0.77</v>
          </cell>
          <cell r="D872">
            <v>0.28999999999999998</v>
          </cell>
        </row>
        <row r="873">
          <cell r="B873">
            <v>86770</v>
          </cell>
          <cell r="C873">
            <v>0.39</v>
          </cell>
          <cell r="D873">
            <v>0.13</v>
          </cell>
        </row>
        <row r="874">
          <cell r="B874">
            <v>86780</v>
          </cell>
          <cell r="C874">
            <v>0.32</v>
          </cell>
          <cell r="D874">
            <v>0.17</v>
          </cell>
        </row>
        <row r="875">
          <cell r="B875">
            <v>86800</v>
          </cell>
          <cell r="C875">
            <v>0.24</v>
          </cell>
          <cell r="D875">
            <v>0.22</v>
          </cell>
        </row>
        <row r="876">
          <cell r="B876">
            <v>86810</v>
          </cell>
          <cell r="C876">
            <v>1.43</v>
          </cell>
          <cell r="D876">
            <v>0</v>
          </cell>
        </row>
        <row r="877">
          <cell r="B877">
            <v>86820</v>
          </cell>
          <cell r="C877">
            <v>1.58</v>
          </cell>
          <cell r="D877">
            <v>0</v>
          </cell>
        </row>
        <row r="878">
          <cell r="B878">
            <v>86830</v>
          </cell>
          <cell r="C878">
            <v>1.02</v>
          </cell>
          <cell r="D878">
            <v>0</v>
          </cell>
        </row>
        <row r="879">
          <cell r="B879">
            <v>86840</v>
          </cell>
          <cell r="C879">
            <v>1.1200000000000001</v>
          </cell>
          <cell r="D879">
            <v>0</v>
          </cell>
        </row>
        <row r="880">
          <cell r="B880">
            <v>86860</v>
          </cell>
          <cell r="C880">
            <v>1.7489999999999999</v>
          </cell>
          <cell r="D880">
            <v>0.04</v>
          </cell>
        </row>
        <row r="881">
          <cell r="B881">
            <v>86880</v>
          </cell>
          <cell r="C881">
            <v>2.9509999999999996</v>
          </cell>
          <cell r="D881">
            <v>0.01</v>
          </cell>
        </row>
        <row r="882">
          <cell r="B882">
            <v>86900</v>
          </cell>
          <cell r="C882">
            <v>2.54</v>
          </cell>
          <cell r="D882">
            <v>0.28999999999999998</v>
          </cell>
        </row>
        <row r="883">
          <cell r="B883">
            <v>86910</v>
          </cell>
          <cell r="C883">
            <v>0.14000000000000001</v>
          </cell>
          <cell r="D883">
            <v>0.74</v>
          </cell>
        </row>
        <row r="884">
          <cell r="B884">
            <v>86920</v>
          </cell>
          <cell r="C884">
            <v>0.4</v>
          </cell>
          <cell r="D884">
            <v>0.85</v>
          </cell>
        </row>
        <row r="885">
          <cell r="B885">
            <v>86930</v>
          </cell>
          <cell r="C885">
            <v>0.12</v>
          </cell>
          <cell r="D885">
            <v>1.26</v>
          </cell>
        </row>
        <row r="886">
          <cell r="B886">
            <v>86940</v>
          </cell>
          <cell r="C886">
            <v>0</v>
          </cell>
          <cell r="D886">
            <v>1.35</v>
          </cell>
        </row>
        <row r="887">
          <cell r="B887">
            <v>86960</v>
          </cell>
          <cell r="C887">
            <v>0.35</v>
          </cell>
          <cell r="D887">
            <v>0.97</v>
          </cell>
        </row>
        <row r="888">
          <cell r="B888">
            <v>86980</v>
          </cell>
          <cell r="C888">
            <v>1.9570000000000001</v>
          </cell>
          <cell r="D888">
            <v>0.01</v>
          </cell>
        </row>
        <row r="889">
          <cell r="B889">
            <v>87000</v>
          </cell>
          <cell r="C889">
            <v>4.25</v>
          </cell>
          <cell r="D889">
            <v>0</v>
          </cell>
        </row>
        <row r="890">
          <cell r="B890">
            <v>87020</v>
          </cell>
          <cell r="C890">
            <v>9.57</v>
          </cell>
          <cell r="D890">
            <v>0</v>
          </cell>
        </row>
        <row r="891">
          <cell r="B891">
            <v>87030</v>
          </cell>
          <cell r="C891">
            <v>4.83</v>
          </cell>
          <cell r="D891">
            <v>0</v>
          </cell>
        </row>
        <row r="892">
          <cell r="B892">
            <v>87040</v>
          </cell>
          <cell r="C892">
            <v>3.37</v>
          </cell>
          <cell r="D892">
            <v>0</v>
          </cell>
        </row>
        <row r="893">
          <cell r="B893">
            <v>87049.45</v>
          </cell>
          <cell r="C893">
            <v>1.69</v>
          </cell>
          <cell r="D893">
            <v>0</v>
          </cell>
        </row>
        <row r="894">
          <cell r="B894">
            <v>87060</v>
          </cell>
          <cell r="C894">
            <v>0</v>
          </cell>
          <cell r="D894">
            <v>0</v>
          </cell>
        </row>
        <row r="895">
          <cell r="B895">
            <v>87070</v>
          </cell>
          <cell r="C895">
            <v>0</v>
          </cell>
          <cell r="D895">
            <v>0</v>
          </cell>
        </row>
        <row r="896">
          <cell r="B896">
            <v>87080</v>
          </cell>
          <cell r="C896">
            <v>0</v>
          </cell>
          <cell r="D896">
            <v>0</v>
          </cell>
        </row>
        <row r="897">
          <cell r="B897">
            <v>87085</v>
          </cell>
          <cell r="C897">
            <v>1.43</v>
          </cell>
          <cell r="D897">
            <v>0</v>
          </cell>
        </row>
        <row r="898">
          <cell r="B898">
            <v>87090</v>
          </cell>
          <cell r="C898">
            <v>1.29</v>
          </cell>
          <cell r="D898">
            <v>0</v>
          </cell>
        </row>
        <row r="899">
          <cell r="B899">
            <v>87100</v>
          </cell>
          <cell r="C899">
            <v>0.32400000000000001</v>
          </cell>
          <cell r="D899">
            <v>0.11099999999999999</v>
          </cell>
        </row>
        <row r="900">
          <cell r="B900">
            <v>87110</v>
          </cell>
          <cell r="C900">
            <v>0.04</v>
          </cell>
          <cell r="D900">
            <v>0.35699999999999998</v>
          </cell>
        </row>
        <row r="901">
          <cell r="B901">
            <v>87120</v>
          </cell>
          <cell r="C901">
            <v>0.47</v>
          </cell>
          <cell r="D901">
            <v>8.900000000000001E-2</v>
          </cell>
        </row>
        <row r="902">
          <cell r="B902">
            <v>87130</v>
          </cell>
          <cell r="C902">
            <v>0.16</v>
          </cell>
          <cell r="D902">
            <v>0.41</v>
          </cell>
        </row>
        <row r="903">
          <cell r="B903">
            <v>87140</v>
          </cell>
          <cell r="C903">
            <v>8.0000000000000002E-3</v>
          </cell>
          <cell r="D903">
            <v>0.48</v>
          </cell>
        </row>
        <row r="904">
          <cell r="B904">
            <v>87160</v>
          </cell>
          <cell r="C904">
            <v>0.379</v>
          </cell>
          <cell r="D904">
            <v>0.104</v>
          </cell>
        </row>
        <row r="905">
          <cell r="B905">
            <v>87180</v>
          </cell>
          <cell r="C905">
            <v>0.52</v>
          </cell>
          <cell r="D905">
            <v>7.0000000000000007E-2</v>
          </cell>
        </row>
        <row r="906">
          <cell r="B906">
            <v>87200</v>
          </cell>
          <cell r="C906">
            <v>0.55000000000000004</v>
          </cell>
          <cell r="D906">
            <v>0.08</v>
          </cell>
        </row>
        <row r="907">
          <cell r="B907">
            <v>87220</v>
          </cell>
          <cell r="C907">
            <v>1.1000000000000001</v>
          </cell>
          <cell r="D907">
            <v>0</v>
          </cell>
        </row>
        <row r="908">
          <cell r="B908">
            <v>87230</v>
          </cell>
          <cell r="C908">
            <v>0.64</v>
          </cell>
          <cell r="D908">
            <v>0.05</v>
          </cell>
        </row>
        <row r="909">
          <cell r="B909">
            <v>87240</v>
          </cell>
          <cell r="C909">
            <v>1.29</v>
          </cell>
          <cell r="D909">
            <v>0</v>
          </cell>
        </row>
        <row r="910">
          <cell r="B910">
            <v>87250</v>
          </cell>
          <cell r="C910">
            <v>2</v>
          </cell>
          <cell r="D910">
            <v>0</v>
          </cell>
        </row>
        <row r="911">
          <cell r="B911">
            <v>87260</v>
          </cell>
          <cell r="C911">
            <v>1.38</v>
          </cell>
          <cell r="D911">
            <v>0</v>
          </cell>
        </row>
        <row r="912">
          <cell r="B912">
            <v>87270</v>
          </cell>
          <cell r="C912">
            <v>0.91</v>
          </cell>
          <cell r="D912">
            <v>0</v>
          </cell>
        </row>
        <row r="913">
          <cell r="B913">
            <v>87280</v>
          </cell>
          <cell r="C913">
            <v>1.43</v>
          </cell>
          <cell r="D913">
            <v>0</v>
          </cell>
        </row>
        <row r="914">
          <cell r="B914">
            <v>87300</v>
          </cell>
          <cell r="C914">
            <v>1.87</v>
          </cell>
          <cell r="D914">
            <v>0</v>
          </cell>
        </row>
        <row r="915">
          <cell r="B915">
            <v>87320</v>
          </cell>
          <cell r="C915">
            <v>25.26</v>
          </cell>
          <cell r="D915">
            <v>0</v>
          </cell>
        </row>
        <row r="916">
          <cell r="B916">
            <v>87330</v>
          </cell>
          <cell r="C916">
            <v>18.95</v>
          </cell>
          <cell r="D916">
            <v>0.02</v>
          </cell>
        </row>
        <row r="917">
          <cell r="B917">
            <v>87340</v>
          </cell>
          <cell r="C917">
            <v>4.38</v>
          </cell>
          <cell r="D917">
            <v>0</v>
          </cell>
        </row>
        <row r="918">
          <cell r="B918">
            <v>87350</v>
          </cell>
          <cell r="C918">
            <v>11.98</v>
          </cell>
          <cell r="D918">
            <v>0.13</v>
          </cell>
        </row>
        <row r="919">
          <cell r="B919">
            <v>87360</v>
          </cell>
          <cell r="C919">
            <v>2.6780000000000004</v>
          </cell>
          <cell r="D919">
            <v>0.43</v>
          </cell>
        </row>
        <row r="920">
          <cell r="B920">
            <v>87380</v>
          </cell>
          <cell r="C920">
            <v>0.79</v>
          </cell>
          <cell r="D920">
            <v>0.09</v>
          </cell>
        </row>
        <row r="921">
          <cell r="B921">
            <v>87382</v>
          </cell>
          <cell r="C921">
            <v>1.23</v>
          </cell>
          <cell r="D921">
            <v>0</v>
          </cell>
        </row>
        <row r="922">
          <cell r="B922">
            <v>87418</v>
          </cell>
          <cell r="C922">
            <v>1.26</v>
          </cell>
          <cell r="D922">
            <v>0</v>
          </cell>
        </row>
        <row r="923">
          <cell r="B923">
            <v>87420</v>
          </cell>
          <cell r="C923">
            <v>0.7</v>
          </cell>
          <cell r="D923">
            <v>0</v>
          </cell>
        </row>
        <row r="924">
          <cell r="B924">
            <v>87440</v>
          </cell>
          <cell r="C924">
            <v>0.9</v>
          </cell>
          <cell r="D924">
            <v>0</v>
          </cell>
        </row>
        <row r="925">
          <cell r="B925">
            <v>87450</v>
          </cell>
          <cell r="C925">
            <v>0.97</v>
          </cell>
          <cell r="D925">
            <v>0.03</v>
          </cell>
        </row>
        <row r="926">
          <cell r="B926">
            <v>87460</v>
          </cell>
          <cell r="C926">
            <v>1.63</v>
          </cell>
          <cell r="D926">
            <v>0</v>
          </cell>
        </row>
        <row r="927">
          <cell r="B927">
            <v>87480</v>
          </cell>
          <cell r="C927">
            <v>2.5</v>
          </cell>
          <cell r="D927">
            <v>0</v>
          </cell>
        </row>
        <row r="928">
          <cell r="B928">
            <v>87500</v>
          </cell>
          <cell r="C928">
            <v>1.59</v>
          </cell>
          <cell r="D928">
            <v>0</v>
          </cell>
        </row>
        <row r="929">
          <cell r="B929">
            <v>87510</v>
          </cell>
          <cell r="C929">
            <v>1.1200000000000001</v>
          </cell>
          <cell r="D929">
            <v>0</v>
          </cell>
        </row>
        <row r="930">
          <cell r="B930">
            <v>87520</v>
          </cell>
          <cell r="C930">
            <v>0.51</v>
          </cell>
          <cell r="D930">
            <v>0</v>
          </cell>
        </row>
        <row r="931">
          <cell r="B931">
            <v>87540</v>
          </cell>
          <cell r="C931">
            <v>0.72</v>
          </cell>
          <cell r="D931">
            <v>0</v>
          </cell>
        </row>
        <row r="932">
          <cell r="B932">
            <v>87560</v>
          </cell>
          <cell r="C932">
            <v>0.35</v>
          </cell>
          <cell r="D932">
            <v>0</v>
          </cell>
        </row>
        <row r="933">
          <cell r="B933">
            <v>87580</v>
          </cell>
          <cell r="C933">
            <v>3.1679999999999997</v>
          </cell>
          <cell r="D933">
            <v>0.32600000000000001</v>
          </cell>
        </row>
        <row r="934">
          <cell r="B934">
            <v>87592.4</v>
          </cell>
          <cell r="C934">
            <v>0</v>
          </cell>
          <cell r="D934">
            <v>0.34</v>
          </cell>
        </row>
        <row r="935">
          <cell r="B935">
            <v>87600</v>
          </cell>
          <cell r="C935">
            <v>0</v>
          </cell>
          <cell r="D935">
            <v>0.38100000000000001</v>
          </cell>
        </row>
        <row r="936">
          <cell r="B936">
            <v>87606.92</v>
          </cell>
          <cell r="C936">
            <v>0.01</v>
          </cell>
          <cell r="D936">
            <v>0.24</v>
          </cell>
        </row>
        <row r="937">
          <cell r="B937">
            <v>87620</v>
          </cell>
          <cell r="C937">
            <v>3.4880000000000004</v>
          </cell>
          <cell r="D937">
            <v>3.6999999999999998E-2</v>
          </cell>
        </row>
        <row r="938">
          <cell r="B938">
            <v>87630</v>
          </cell>
          <cell r="C938">
            <v>8.23</v>
          </cell>
          <cell r="D938">
            <v>0</v>
          </cell>
        </row>
        <row r="939">
          <cell r="B939">
            <v>87640</v>
          </cell>
          <cell r="C939">
            <v>0.84499999999999997</v>
          </cell>
          <cell r="D939">
            <v>1.74</v>
          </cell>
        </row>
        <row r="940">
          <cell r="B940">
            <v>87650</v>
          </cell>
          <cell r="C940">
            <v>2.92</v>
          </cell>
          <cell r="D940">
            <v>1.34</v>
          </cell>
        </row>
        <row r="941">
          <cell r="B941">
            <v>87660</v>
          </cell>
          <cell r="C941">
            <v>3.53</v>
          </cell>
          <cell r="D941">
            <v>0</v>
          </cell>
        </row>
        <row r="942">
          <cell r="B942">
            <v>87670</v>
          </cell>
          <cell r="C942">
            <v>2.67</v>
          </cell>
          <cell r="D942">
            <v>3.74</v>
          </cell>
        </row>
        <row r="943">
          <cell r="B943">
            <v>87680</v>
          </cell>
          <cell r="C943">
            <v>2.99</v>
          </cell>
          <cell r="D943">
            <v>1.96</v>
          </cell>
        </row>
        <row r="944">
          <cell r="B944">
            <v>87700</v>
          </cell>
          <cell r="C944">
            <v>0.12</v>
          </cell>
          <cell r="D944">
            <v>0.22</v>
          </cell>
        </row>
        <row r="945">
          <cell r="B945">
            <v>87720</v>
          </cell>
          <cell r="C945">
            <v>0.01</v>
          </cell>
          <cell r="D945">
            <v>0.92</v>
          </cell>
        </row>
        <row r="946">
          <cell r="B946">
            <v>87740</v>
          </cell>
          <cell r="C946">
            <v>0.1</v>
          </cell>
          <cell r="D946">
            <v>0.7</v>
          </cell>
        </row>
        <row r="947">
          <cell r="B947">
            <v>87750</v>
          </cell>
          <cell r="C947">
            <v>0.19</v>
          </cell>
          <cell r="D947">
            <v>0.49</v>
          </cell>
        </row>
        <row r="948">
          <cell r="B948">
            <v>87760</v>
          </cell>
          <cell r="C948">
            <v>6.08</v>
          </cell>
          <cell r="D948">
            <v>0.1</v>
          </cell>
        </row>
        <row r="949">
          <cell r="B949">
            <v>87770</v>
          </cell>
          <cell r="C949">
            <v>7.0729999999999995</v>
          </cell>
          <cell r="D949">
            <v>0.04</v>
          </cell>
        </row>
        <row r="950">
          <cell r="B950">
            <v>87780</v>
          </cell>
          <cell r="C950">
            <v>3.0110000000000001</v>
          </cell>
          <cell r="D950">
            <v>0.02</v>
          </cell>
        </row>
        <row r="951">
          <cell r="B951">
            <v>87790</v>
          </cell>
          <cell r="C951">
            <v>3.754</v>
          </cell>
          <cell r="D951">
            <v>0.08</v>
          </cell>
        </row>
        <row r="952">
          <cell r="B952">
            <v>87800</v>
          </cell>
          <cell r="C952">
            <v>0.21300000000000002</v>
          </cell>
          <cell r="D952">
            <v>0.65</v>
          </cell>
        </row>
        <row r="953">
          <cell r="B953">
            <v>87810</v>
          </cell>
          <cell r="C953">
            <v>0</v>
          </cell>
          <cell r="D953">
            <v>1.05</v>
          </cell>
        </row>
        <row r="954">
          <cell r="B954">
            <v>87820</v>
          </cell>
          <cell r="C954">
            <v>0</v>
          </cell>
          <cell r="D954">
            <v>1.49</v>
          </cell>
        </row>
        <row r="955">
          <cell r="B955">
            <v>87830</v>
          </cell>
          <cell r="C955">
            <v>0</v>
          </cell>
          <cell r="D955">
            <v>1.32</v>
          </cell>
        </row>
        <row r="956">
          <cell r="B956">
            <v>87840</v>
          </cell>
          <cell r="C956">
            <v>0</v>
          </cell>
          <cell r="D956">
            <v>0.84</v>
          </cell>
        </row>
        <row r="957">
          <cell r="B957">
            <v>87850</v>
          </cell>
          <cell r="C957">
            <v>0</v>
          </cell>
          <cell r="D957">
            <v>1.97</v>
          </cell>
        </row>
        <row r="958">
          <cell r="B958">
            <v>87855</v>
          </cell>
          <cell r="C958">
            <v>0</v>
          </cell>
          <cell r="D958">
            <v>1.56</v>
          </cell>
        </row>
        <row r="959">
          <cell r="B959">
            <v>87860</v>
          </cell>
          <cell r="C959">
            <v>0</v>
          </cell>
          <cell r="D959">
            <v>1.4</v>
          </cell>
        </row>
        <row r="960">
          <cell r="B960">
            <v>87870</v>
          </cell>
          <cell r="C960">
            <v>0</v>
          </cell>
          <cell r="D960">
            <v>0.94</v>
          </cell>
        </row>
        <row r="961">
          <cell r="B961">
            <v>87880</v>
          </cell>
          <cell r="C961">
            <v>0.26200000000000001</v>
          </cell>
          <cell r="D961">
            <v>0.17</v>
          </cell>
        </row>
        <row r="962">
          <cell r="B962">
            <v>87900</v>
          </cell>
          <cell r="C962">
            <v>0.6</v>
          </cell>
          <cell r="D962">
            <v>0.36</v>
          </cell>
        </row>
        <row r="963">
          <cell r="B963">
            <v>87920</v>
          </cell>
          <cell r="C963">
            <v>3.38</v>
          </cell>
          <cell r="D963">
            <v>0</v>
          </cell>
        </row>
        <row r="964">
          <cell r="B964">
            <v>87940</v>
          </cell>
          <cell r="C964">
            <v>1.99</v>
          </cell>
          <cell r="D964">
            <v>0.05</v>
          </cell>
        </row>
        <row r="965">
          <cell r="B965">
            <v>87960</v>
          </cell>
          <cell r="C965">
            <v>12.79</v>
          </cell>
          <cell r="D965">
            <v>0</v>
          </cell>
        </row>
        <row r="966">
          <cell r="B966">
            <v>87970</v>
          </cell>
          <cell r="C966">
            <v>6.69</v>
          </cell>
          <cell r="D966">
            <v>0.08</v>
          </cell>
        </row>
        <row r="967">
          <cell r="B967">
            <v>87980</v>
          </cell>
          <cell r="C967">
            <v>0.8</v>
          </cell>
          <cell r="D967">
            <v>0.13</v>
          </cell>
        </row>
        <row r="968">
          <cell r="B968">
            <v>87990</v>
          </cell>
          <cell r="C968">
            <v>0.49</v>
          </cell>
          <cell r="D968">
            <v>0.17</v>
          </cell>
        </row>
        <row r="969">
          <cell r="B969">
            <v>88000</v>
          </cell>
          <cell r="C969">
            <v>0.55000000000000004</v>
          </cell>
          <cell r="D969">
            <v>0.11</v>
          </cell>
        </row>
        <row r="970">
          <cell r="B970">
            <v>88020</v>
          </cell>
          <cell r="C970">
            <v>3.52</v>
          </cell>
          <cell r="D970">
            <v>0</v>
          </cell>
        </row>
        <row r="971">
          <cell r="B971">
            <v>88030</v>
          </cell>
          <cell r="C971">
            <v>19.559999999999999</v>
          </cell>
          <cell r="D971">
            <v>0</v>
          </cell>
        </row>
        <row r="972">
          <cell r="B972">
            <v>88040</v>
          </cell>
          <cell r="C972">
            <v>11.78</v>
          </cell>
          <cell r="D972">
            <v>0</v>
          </cell>
        </row>
        <row r="973">
          <cell r="B973">
            <v>88060</v>
          </cell>
          <cell r="C973">
            <v>22.77</v>
          </cell>
          <cell r="D973">
            <v>0</v>
          </cell>
        </row>
        <row r="974">
          <cell r="B974">
            <v>88080</v>
          </cell>
          <cell r="C974">
            <v>3.05</v>
          </cell>
          <cell r="D974">
            <v>0</v>
          </cell>
        </row>
        <row r="975">
          <cell r="B975">
            <v>88100</v>
          </cell>
          <cell r="C975">
            <v>0.183</v>
          </cell>
          <cell r="D975">
            <v>0.18</v>
          </cell>
        </row>
        <row r="976">
          <cell r="B976">
            <v>88120</v>
          </cell>
          <cell r="C976">
            <v>0</v>
          </cell>
          <cell r="D976">
            <v>1.0900000000000001</v>
          </cell>
        </row>
        <row r="977">
          <cell r="B977">
            <v>88140</v>
          </cell>
          <cell r="C977">
            <v>0</v>
          </cell>
          <cell r="D977">
            <v>1.1399999999999999</v>
          </cell>
        </row>
        <row r="978">
          <cell r="B978">
            <v>88160</v>
          </cell>
          <cell r="C978">
            <v>0</v>
          </cell>
          <cell r="D978">
            <v>1.97</v>
          </cell>
        </row>
        <row r="979">
          <cell r="B979">
            <v>88170</v>
          </cell>
          <cell r="C979">
            <v>0</v>
          </cell>
          <cell r="D979">
            <v>2.69</v>
          </cell>
        </row>
        <row r="980">
          <cell r="B980">
            <v>88180</v>
          </cell>
          <cell r="C980">
            <v>0</v>
          </cell>
          <cell r="D980">
            <v>3.14</v>
          </cell>
        </row>
        <row r="981">
          <cell r="B981">
            <v>88200</v>
          </cell>
          <cell r="C981">
            <v>0</v>
          </cell>
          <cell r="D981">
            <v>2.2599999999999998</v>
          </cell>
        </row>
        <row r="982">
          <cell r="B982">
            <v>88220</v>
          </cell>
          <cell r="C982">
            <v>1.8</v>
          </cell>
          <cell r="D982">
            <v>1.33</v>
          </cell>
        </row>
        <row r="983">
          <cell r="B983">
            <v>88230</v>
          </cell>
          <cell r="C983">
            <v>1.44</v>
          </cell>
          <cell r="D983">
            <v>0.94</v>
          </cell>
        </row>
        <row r="984">
          <cell r="B984">
            <v>88240</v>
          </cell>
          <cell r="C984">
            <v>0</v>
          </cell>
          <cell r="D984">
            <v>1.35</v>
          </cell>
        </row>
        <row r="985">
          <cell r="B985">
            <v>88250</v>
          </cell>
          <cell r="C985">
            <v>0</v>
          </cell>
          <cell r="D985">
            <v>0.72</v>
          </cell>
        </row>
        <row r="986">
          <cell r="B986">
            <v>88260</v>
          </cell>
          <cell r="C986">
            <v>0.52</v>
          </cell>
          <cell r="D986">
            <v>0</v>
          </cell>
        </row>
        <row r="987">
          <cell r="B987">
            <v>88280</v>
          </cell>
          <cell r="C987">
            <v>3.69</v>
          </cell>
          <cell r="D987">
            <v>0</v>
          </cell>
        </row>
        <row r="988">
          <cell r="B988">
            <v>88290</v>
          </cell>
          <cell r="C988">
            <v>2.23</v>
          </cell>
          <cell r="D988">
            <v>0</v>
          </cell>
        </row>
        <row r="989">
          <cell r="B989">
            <v>88300</v>
          </cell>
          <cell r="C989">
            <v>1.49</v>
          </cell>
          <cell r="D989">
            <v>0</v>
          </cell>
        </row>
        <row r="990">
          <cell r="B990">
            <v>88320</v>
          </cell>
          <cell r="C990">
            <v>1.71</v>
          </cell>
          <cell r="D990">
            <v>0</v>
          </cell>
        </row>
        <row r="991">
          <cell r="B991">
            <v>88340</v>
          </cell>
          <cell r="C991">
            <v>0.8580000000000001</v>
          </cell>
          <cell r="D991">
            <v>0.01</v>
          </cell>
        </row>
        <row r="992">
          <cell r="B992">
            <v>88350</v>
          </cell>
          <cell r="C992">
            <v>0.23</v>
          </cell>
          <cell r="D992">
            <v>0.24</v>
          </cell>
        </row>
        <row r="993">
          <cell r="B993">
            <v>88360</v>
          </cell>
          <cell r="C993">
            <v>0.24</v>
          </cell>
          <cell r="D993">
            <v>0.3</v>
          </cell>
        </row>
        <row r="994">
          <cell r="B994">
            <v>88370</v>
          </cell>
          <cell r="C994">
            <v>0.12</v>
          </cell>
          <cell r="D994">
            <v>0.69</v>
          </cell>
        </row>
        <row r="995">
          <cell r="B995">
            <v>88380</v>
          </cell>
          <cell r="C995">
            <v>0</v>
          </cell>
          <cell r="D995">
            <v>0</v>
          </cell>
        </row>
        <row r="996">
          <cell r="B996">
            <v>88400</v>
          </cell>
          <cell r="C996">
            <v>0</v>
          </cell>
          <cell r="D996">
            <v>2.6</v>
          </cell>
        </row>
        <row r="997">
          <cell r="B997">
            <v>88420</v>
          </cell>
          <cell r="C997">
            <v>0</v>
          </cell>
          <cell r="D997">
            <v>1.2</v>
          </cell>
        </row>
        <row r="998">
          <cell r="B998">
            <v>88440</v>
          </cell>
          <cell r="C998">
            <v>0.08</v>
          </cell>
          <cell r="D998">
            <v>0.63</v>
          </cell>
        </row>
        <row r="999">
          <cell r="B999">
            <v>88460</v>
          </cell>
          <cell r="C999">
            <v>0.45</v>
          </cell>
          <cell r="D999">
            <v>0.05</v>
          </cell>
        </row>
        <row r="1000">
          <cell r="B1000">
            <v>88470</v>
          </cell>
          <cell r="C1000">
            <v>2.1</v>
          </cell>
          <cell r="D1000">
            <v>0</v>
          </cell>
        </row>
        <row r="1001">
          <cell r="B1001">
            <v>88480</v>
          </cell>
          <cell r="C1001">
            <v>2.5099999999999998</v>
          </cell>
          <cell r="D1001">
            <v>0</v>
          </cell>
        </row>
        <row r="1002">
          <cell r="B1002">
            <v>88490</v>
          </cell>
          <cell r="C1002">
            <v>1.98</v>
          </cell>
          <cell r="D1002">
            <v>0</v>
          </cell>
        </row>
        <row r="1003">
          <cell r="B1003">
            <v>88500</v>
          </cell>
          <cell r="C1003">
            <v>1.88</v>
          </cell>
          <cell r="D1003">
            <v>0</v>
          </cell>
        </row>
        <row r="1004">
          <cell r="B1004">
            <v>88510</v>
          </cell>
          <cell r="C1004">
            <v>1.28</v>
          </cell>
          <cell r="D1004">
            <v>0</v>
          </cell>
        </row>
        <row r="1005">
          <cell r="B1005">
            <v>88520</v>
          </cell>
          <cell r="C1005">
            <v>0.37</v>
          </cell>
          <cell r="D1005">
            <v>0.23</v>
          </cell>
        </row>
        <row r="1006">
          <cell r="B1006">
            <v>88530</v>
          </cell>
          <cell r="C1006">
            <v>0.03</v>
          </cell>
          <cell r="D1006">
            <v>0.56000000000000005</v>
          </cell>
        </row>
        <row r="1007">
          <cell r="B1007">
            <v>88540</v>
          </cell>
          <cell r="C1007">
            <v>0</v>
          </cell>
          <cell r="D1007">
            <v>0.9</v>
          </cell>
        </row>
        <row r="1008">
          <cell r="B1008">
            <v>88560</v>
          </cell>
          <cell r="C1008">
            <v>0</v>
          </cell>
          <cell r="D1008">
            <v>0.92</v>
          </cell>
        </row>
        <row r="1009">
          <cell r="B1009">
            <v>88580</v>
          </cell>
          <cell r="C1009">
            <v>2.0699999999999998</v>
          </cell>
          <cell r="D1009">
            <v>0.08</v>
          </cell>
        </row>
        <row r="1010">
          <cell r="B1010">
            <v>88600</v>
          </cell>
          <cell r="C1010">
            <v>9.81</v>
          </cell>
          <cell r="D1010">
            <v>0</v>
          </cell>
        </row>
        <row r="1011">
          <cell r="B1011">
            <v>88620</v>
          </cell>
          <cell r="C1011">
            <v>3.9739999999999998</v>
          </cell>
          <cell r="D1011">
            <v>0</v>
          </cell>
        </row>
        <row r="1012">
          <cell r="B1012">
            <v>88630</v>
          </cell>
          <cell r="C1012">
            <v>4.9000000000000004</v>
          </cell>
          <cell r="D1012">
            <v>0</v>
          </cell>
        </row>
        <row r="1013">
          <cell r="B1013">
            <v>88640</v>
          </cell>
          <cell r="C1013">
            <v>5.21</v>
          </cell>
          <cell r="D1013">
            <v>0</v>
          </cell>
        </row>
        <row r="1014">
          <cell r="B1014">
            <v>88660</v>
          </cell>
          <cell r="C1014">
            <v>0</v>
          </cell>
          <cell r="D1014">
            <v>0.41</v>
          </cell>
        </row>
        <row r="1015">
          <cell r="B1015">
            <v>88680</v>
          </cell>
          <cell r="C1015">
            <v>0</v>
          </cell>
          <cell r="D1015">
            <v>1.32</v>
          </cell>
        </row>
        <row r="1016">
          <cell r="B1016">
            <v>88700</v>
          </cell>
          <cell r="C1016">
            <v>0.124</v>
          </cell>
          <cell r="D1016">
            <v>0.65</v>
          </cell>
        </row>
        <row r="1017">
          <cell r="B1017">
            <v>88720</v>
          </cell>
          <cell r="C1017">
            <v>1.6</v>
          </cell>
          <cell r="D1017">
            <v>0</v>
          </cell>
        </row>
        <row r="1018">
          <cell r="B1018">
            <v>88740</v>
          </cell>
          <cell r="C1018">
            <v>2.59</v>
          </cell>
          <cell r="D1018">
            <v>0</v>
          </cell>
        </row>
        <row r="1019">
          <cell r="B1019">
            <v>88760</v>
          </cell>
          <cell r="C1019">
            <v>2.31</v>
          </cell>
          <cell r="D1019">
            <v>0</v>
          </cell>
        </row>
        <row r="1020">
          <cell r="B1020">
            <v>88770</v>
          </cell>
          <cell r="C1020">
            <v>2.86</v>
          </cell>
          <cell r="D1020">
            <v>0</v>
          </cell>
        </row>
        <row r="1021">
          <cell r="B1021">
            <v>88780</v>
          </cell>
          <cell r="C1021">
            <v>3.07</v>
          </cell>
          <cell r="D1021">
            <v>0</v>
          </cell>
        </row>
        <row r="1022">
          <cell r="B1022">
            <v>88790</v>
          </cell>
          <cell r="C1022">
            <v>2.29</v>
          </cell>
          <cell r="D1022">
            <v>0</v>
          </cell>
        </row>
        <row r="1023">
          <cell r="B1023">
            <v>88800</v>
          </cell>
          <cell r="C1023">
            <v>0.32</v>
          </cell>
          <cell r="D1023">
            <v>0.28000000000000003</v>
          </cell>
        </row>
        <row r="1024">
          <cell r="B1024">
            <v>88820</v>
          </cell>
          <cell r="C1024">
            <v>0</v>
          </cell>
          <cell r="D1024">
            <v>1.42</v>
          </cell>
        </row>
        <row r="1025">
          <cell r="B1025">
            <v>88840</v>
          </cell>
          <cell r="C1025">
            <v>0</v>
          </cell>
          <cell r="D1025">
            <v>1.77</v>
          </cell>
        </row>
        <row r="1026">
          <cell r="B1026">
            <v>88860</v>
          </cell>
          <cell r="C1026">
            <v>0</v>
          </cell>
          <cell r="D1026">
            <v>2.17</v>
          </cell>
        </row>
        <row r="1027">
          <cell r="B1027">
            <v>88870</v>
          </cell>
          <cell r="C1027">
            <v>0</v>
          </cell>
          <cell r="D1027">
            <v>1.69</v>
          </cell>
        </row>
        <row r="1028">
          <cell r="B1028">
            <v>88880</v>
          </cell>
          <cell r="C1028">
            <v>1.42</v>
          </cell>
          <cell r="D1028">
            <v>0</v>
          </cell>
        </row>
        <row r="1029">
          <cell r="B1029">
            <v>88890</v>
          </cell>
          <cell r="C1029">
            <v>3.82</v>
          </cell>
          <cell r="D1029">
            <v>0</v>
          </cell>
        </row>
        <row r="1030">
          <cell r="B1030">
            <v>88900</v>
          </cell>
          <cell r="C1030">
            <v>4.41</v>
          </cell>
          <cell r="D1030">
            <v>0</v>
          </cell>
        </row>
        <row r="1031">
          <cell r="B1031">
            <v>88904</v>
          </cell>
          <cell r="C1031">
            <v>3.5</v>
          </cell>
          <cell r="D1031">
            <v>0</v>
          </cell>
        </row>
        <row r="1032">
          <cell r="B1032">
            <v>88920</v>
          </cell>
          <cell r="C1032">
            <v>0.28999999999999998</v>
          </cell>
          <cell r="D1032">
            <v>0.16</v>
          </cell>
        </row>
        <row r="1033">
          <cell r="B1033">
            <v>88930</v>
          </cell>
          <cell r="C1033">
            <v>0</v>
          </cell>
          <cell r="D1033">
            <v>1.83</v>
          </cell>
        </row>
        <row r="1034">
          <cell r="B1034">
            <v>88940</v>
          </cell>
          <cell r="C1034">
            <v>0</v>
          </cell>
          <cell r="D1034">
            <v>0.97</v>
          </cell>
        </row>
        <row r="1035">
          <cell r="B1035">
            <v>88950</v>
          </cell>
          <cell r="C1035">
            <v>0</v>
          </cell>
          <cell r="D1035">
            <v>1.6</v>
          </cell>
        </row>
        <row r="1036">
          <cell r="B1036">
            <v>88960</v>
          </cell>
          <cell r="C1036">
            <v>0</v>
          </cell>
          <cell r="D1036">
            <v>1.5</v>
          </cell>
        </row>
        <row r="1037">
          <cell r="B1037">
            <v>88980</v>
          </cell>
          <cell r="C1037">
            <v>0</v>
          </cell>
          <cell r="D1037">
            <v>0.57999999999999996</v>
          </cell>
        </row>
        <row r="1038">
          <cell r="B1038">
            <v>89000</v>
          </cell>
          <cell r="C1038">
            <v>0</v>
          </cell>
          <cell r="D1038">
            <v>1.44</v>
          </cell>
        </row>
        <row r="1039">
          <cell r="B1039">
            <v>89010</v>
          </cell>
          <cell r="C1039">
            <v>0.26</v>
          </cell>
          <cell r="D1039">
            <v>1.23</v>
          </cell>
        </row>
        <row r="1040">
          <cell r="B1040">
            <v>89020</v>
          </cell>
          <cell r="C1040">
            <v>11.19</v>
          </cell>
          <cell r="D1040">
            <v>1.1100000000000001</v>
          </cell>
        </row>
        <row r="1041">
          <cell r="B1041">
            <v>89030</v>
          </cell>
          <cell r="C1041">
            <v>0</v>
          </cell>
          <cell r="D1041">
            <v>1.42</v>
          </cell>
        </row>
        <row r="1042">
          <cell r="B1042">
            <v>89040</v>
          </cell>
          <cell r="C1042">
            <v>0</v>
          </cell>
          <cell r="D1042">
            <v>1.37</v>
          </cell>
        </row>
        <row r="1043">
          <cell r="B1043">
            <v>89060</v>
          </cell>
          <cell r="C1043">
            <v>0</v>
          </cell>
          <cell r="D1043">
            <v>0.96</v>
          </cell>
        </row>
        <row r="1044">
          <cell r="B1044">
            <v>89080</v>
          </cell>
          <cell r="C1044">
            <v>0</v>
          </cell>
          <cell r="D1044">
            <v>0.55000000000000004</v>
          </cell>
        </row>
        <row r="1045">
          <cell r="B1045">
            <v>89100</v>
          </cell>
          <cell r="C1045">
            <v>0.74</v>
          </cell>
          <cell r="D1045">
            <v>0</v>
          </cell>
        </row>
        <row r="1046">
          <cell r="B1046">
            <v>89120</v>
          </cell>
          <cell r="C1046">
            <v>2.71</v>
          </cell>
          <cell r="D1046">
            <v>0</v>
          </cell>
        </row>
        <row r="1047">
          <cell r="B1047">
            <v>89140</v>
          </cell>
          <cell r="C1047">
            <v>10.37</v>
          </cell>
          <cell r="D1047">
            <v>0</v>
          </cell>
        </row>
        <row r="1048">
          <cell r="B1048">
            <v>89149</v>
          </cell>
          <cell r="C1048">
            <v>7.84</v>
          </cell>
          <cell r="D1048">
            <v>0</v>
          </cell>
        </row>
        <row r="1049">
          <cell r="B1049">
            <v>89150</v>
          </cell>
          <cell r="C1049">
            <v>12.34</v>
          </cell>
          <cell r="D1049">
            <v>0</v>
          </cell>
        </row>
        <row r="1050">
          <cell r="B1050">
            <v>89160</v>
          </cell>
          <cell r="C1050">
            <v>14.71</v>
          </cell>
          <cell r="D1050">
            <v>0</v>
          </cell>
        </row>
        <row r="1051">
          <cell r="B1051">
            <v>89170</v>
          </cell>
          <cell r="C1051">
            <v>10.31</v>
          </cell>
          <cell r="D1051">
            <v>0</v>
          </cell>
        </row>
        <row r="1052">
          <cell r="B1052">
            <v>89180</v>
          </cell>
          <cell r="C1052">
            <v>4.32</v>
          </cell>
          <cell r="D1052">
            <v>0</v>
          </cell>
        </row>
        <row r="1053">
          <cell r="B1053">
            <v>89190</v>
          </cell>
          <cell r="C1053">
            <v>0.85</v>
          </cell>
          <cell r="D1053">
            <v>0</v>
          </cell>
        </row>
        <row r="1054">
          <cell r="B1054">
            <v>89200</v>
          </cell>
          <cell r="C1054">
            <v>0.9</v>
          </cell>
          <cell r="D1054">
            <v>0</v>
          </cell>
        </row>
        <row r="1055">
          <cell r="B1055">
            <v>89220</v>
          </cell>
          <cell r="C1055">
            <v>0.66</v>
          </cell>
          <cell r="D1055">
            <v>0</v>
          </cell>
        </row>
        <row r="1056">
          <cell r="B1056">
            <v>89240</v>
          </cell>
          <cell r="C1056">
            <v>0.33</v>
          </cell>
          <cell r="D1056">
            <v>0.03</v>
          </cell>
        </row>
        <row r="1057">
          <cell r="B1057">
            <v>89260</v>
          </cell>
          <cell r="C1057">
            <v>4.8499999999999996</v>
          </cell>
          <cell r="D1057">
            <v>0</v>
          </cell>
        </row>
        <row r="1058">
          <cell r="B1058">
            <v>89270</v>
          </cell>
          <cell r="C1058">
            <v>4.8099999999999996</v>
          </cell>
          <cell r="D1058">
            <v>0</v>
          </cell>
        </row>
        <row r="1059">
          <cell r="B1059">
            <v>89280</v>
          </cell>
          <cell r="C1059">
            <v>1.52</v>
          </cell>
          <cell r="D1059">
            <v>0</v>
          </cell>
        </row>
        <row r="1060">
          <cell r="B1060">
            <v>89290</v>
          </cell>
          <cell r="C1060">
            <v>2.74</v>
          </cell>
          <cell r="D1060">
            <v>0</v>
          </cell>
        </row>
        <row r="1061">
          <cell r="B1061">
            <v>89300</v>
          </cell>
          <cell r="C1061">
            <v>2.65</v>
          </cell>
          <cell r="D1061">
            <v>0</v>
          </cell>
        </row>
        <row r="1062">
          <cell r="B1062">
            <v>89310</v>
          </cell>
          <cell r="C1062">
            <v>6.98</v>
          </cell>
          <cell r="D1062">
            <v>0</v>
          </cell>
        </row>
        <row r="1063">
          <cell r="B1063">
            <v>89320</v>
          </cell>
          <cell r="C1063">
            <v>1.56</v>
          </cell>
          <cell r="D1063">
            <v>0</v>
          </cell>
        </row>
        <row r="1064">
          <cell r="B1064">
            <v>89330</v>
          </cell>
          <cell r="C1064">
            <v>3.58</v>
          </cell>
          <cell r="D1064">
            <v>0</v>
          </cell>
        </row>
        <row r="1065">
          <cell r="B1065">
            <v>89340</v>
          </cell>
          <cell r="C1065">
            <v>3.27</v>
          </cell>
          <cell r="D1065">
            <v>0</v>
          </cell>
        </row>
        <row r="1066">
          <cell r="B1066">
            <v>89350</v>
          </cell>
          <cell r="C1066">
            <v>0.51</v>
          </cell>
          <cell r="D1066">
            <v>7.0000000000000007E-2</v>
          </cell>
        </row>
        <row r="1067">
          <cell r="B1067">
            <v>89360</v>
          </cell>
          <cell r="C1067">
            <v>0.53</v>
          </cell>
          <cell r="D1067">
            <v>0</v>
          </cell>
        </row>
        <row r="1068">
          <cell r="B1068">
            <v>89370</v>
          </cell>
          <cell r="C1068">
            <v>0.82</v>
          </cell>
          <cell r="D1068">
            <v>0</v>
          </cell>
        </row>
        <row r="1069">
          <cell r="B1069">
            <v>89380</v>
          </cell>
          <cell r="C1069">
            <v>0.09</v>
          </cell>
          <cell r="D1069">
            <v>0.09</v>
          </cell>
        </row>
        <row r="1070">
          <cell r="B1070">
            <v>89390</v>
          </cell>
          <cell r="C1070">
            <v>0.2</v>
          </cell>
          <cell r="D1070">
            <v>0.18</v>
          </cell>
        </row>
        <row r="1071">
          <cell r="B1071">
            <v>89400</v>
          </cell>
          <cell r="C1071">
            <v>0.86</v>
          </cell>
          <cell r="D1071">
            <v>0</v>
          </cell>
        </row>
        <row r="1072">
          <cell r="B1072">
            <v>89420</v>
          </cell>
          <cell r="C1072">
            <v>5.08</v>
          </cell>
          <cell r="D1072">
            <v>0</v>
          </cell>
        </row>
        <row r="1073">
          <cell r="B1073">
            <v>89430</v>
          </cell>
          <cell r="C1073">
            <v>4.4000000000000004</v>
          </cell>
          <cell r="D1073">
            <v>0</v>
          </cell>
        </row>
        <row r="1074">
          <cell r="B1074">
            <v>89440</v>
          </cell>
          <cell r="C1074">
            <v>4.3499999999999996</v>
          </cell>
          <cell r="D1074">
            <v>0</v>
          </cell>
        </row>
        <row r="1075">
          <cell r="B1075">
            <v>89450</v>
          </cell>
          <cell r="C1075">
            <v>3.63</v>
          </cell>
          <cell r="D1075">
            <v>0</v>
          </cell>
        </row>
        <row r="1076">
          <cell r="B1076">
            <v>89460</v>
          </cell>
          <cell r="C1076">
            <v>3.04</v>
          </cell>
          <cell r="D1076">
            <v>0</v>
          </cell>
        </row>
        <row r="1077">
          <cell r="B1077">
            <v>89480</v>
          </cell>
          <cell r="C1077">
            <v>1.87</v>
          </cell>
          <cell r="D1077">
            <v>0</v>
          </cell>
        </row>
        <row r="1078">
          <cell r="B1078">
            <v>89500</v>
          </cell>
          <cell r="C1078">
            <v>0.35</v>
          </cell>
          <cell r="D1078">
            <v>0.11</v>
          </cell>
        </row>
        <row r="1079">
          <cell r="B1079">
            <v>89520</v>
          </cell>
          <cell r="C1079">
            <v>0</v>
          </cell>
          <cell r="D1079">
            <v>0.98</v>
          </cell>
        </row>
        <row r="1080">
          <cell r="B1080">
            <v>89534</v>
          </cell>
          <cell r="C1080">
            <v>0</v>
          </cell>
          <cell r="D1080">
            <v>1</v>
          </cell>
        </row>
        <row r="1081">
          <cell r="B1081">
            <v>89540</v>
          </cell>
          <cell r="C1081">
            <v>0</v>
          </cell>
          <cell r="D1081">
            <v>1.54</v>
          </cell>
        </row>
        <row r="1082">
          <cell r="B1082">
            <v>89560</v>
          </cell>
          <cell r="C1082">
            <v>0</v>
          </cell>
          <cell r="D1082">
            <v>1.92</v>
          </cell>
        </row>
        <row r="1083">
          <cell r="B1083">
            <v>89570</v>
          </cell>
          <cell r="C1083">
            <v>0.03</v>
          </cell>
          <cell r="D1083">
            <v>0.74</v>
          </cell>
        </row>
        <row r="1084">
          <cell r="B1084">
            <v>89580</v>
          </cell>
          <cell r="C1084">
            <v>0.04</v>
          </cell>
          <cell r="D1084">
            <v>0.45</v>
          </cell>
        </row>
        <row r="1085">
          <cell r="B1085">
            <v>89590</v>
          </cell>
          <cell r="C1085">
            <v>0.49</v>
          </cell>
          <cell r="D1085">
            <v>0.05</v>
          </cell>
        </row>
        <row r="1086">
          <cell r="B1086">
            <v>89600</v>
          </cell>
          <cell r="C1086">
            <v>1.68</v>
          </cell>
          <cell r="D1086">
            <v>0</v>
          </cell>
        </row>
        <row r="1087">
          <cell r="B1087">
            <v>89620</v>
          </cell>
          <cell r="C1087">
            <v>3.99</v>
          </cell>
          <cell r="D1087">
            <v>0</v>
          </cell>
        </row>
        <row r="1088">
          <cell r="B1088">
            <v>89640</v>
          </cell>
          <cell r="C1088">
            <v>7.03</v>
          </cell>
          <cell r="D1088">
            <v>0</v>
          </cell>
        </row>
        <row r="1089">
          <cell r="B1089">
            <v>89650</v>
          </cell>
          <cell r="C1089">
            <v>6.66</v>
          </cell>
          <cell r="D1089">
            <v>0</v>
          </cell>
        </row>
        <row r="1090">
          <cell r="B1090">
            <v>89660</v>
          </cell>
          <cell r="C1090">
            <v>5.84</v>
          </cell>
          <cell r="D1090">
            <v>0</v>
          </cell>
        </row>
        <row r="1091">
          <cell r="B1091">
            <v>89680</v>
          </cell>
          <cell r="C1091">
            <v>5.05</v>
          </cell>
          <cell r="D1091">
            <v>0</v>
          </cell>
        </row>
        <row r="1092">
          <cell r="B1092">
            <v>89700</v>
          </cell>
          <cell r="C1092">
            <v>3.83</v>
          </cell>
          <cell r="D1092">
            <v>0</v>
          </cell>
        </row>
        <row r="1093">
          <cell r="B1093">
            <v>89720</v>
          </cell>
          <cell r="C1093">
            <v>1.55</v>
          </cell>
          <cell r="D1093">
            <v>0</v>
          </cell>
        </row>
        <row r="1094">
          <cell r="B1094">
            <v>89740</v>
          </cell>
          <cell r="C1094">
            <v>2.56</v>
          </cell>
          <cell r="D1094">
            <v>0</v>
          </cell>
        </row>
        <row r="1095">
          <cell r="B1095">
            <v>89750</v>
          </cell>
          <cell r="C1095">
            <v>1.69</v>
          </cell>
          <cell r="D1095">
            <v>0</v>
          </cell>
        </row>
        <row r="1096">
          <cell r="B1096">
            <v>89760</v>
          </cell>
          <cell r="C1096">
            <v>1.1299999999999999</v>
          </cell>
          <cell r="D1096">
            <v>0</v>
          </cell>
        </row>
        <row r="1097">
          <cell r="B1097">
            <v>89780</v>
          </cell>
          <cell r="C1097">
            <v>0</v>
          </cell>
          <cell r="D1097">
            <v>0.75</v>
          </cell>
        </row>
        <row r="1098">
          <cell r="B1098">
            <v>89790</v>
          </cell>
          <cell r="C1098">
            <v>0.94</v>
          </cell>
          <cell r="D1098">
            <v>0</v>
          </cell>
        </row>
        <row r="1099">
          <cell r="B1099">
            <v>89800</v>
          </cell>
          <cell r="C1099">
            <v>1.1100000000000001</v>
          </cell>
          <cell r="D1099">
            <v>0</v>
          </cell>
        </row>
        <row r="1100">
          <cell r="B1100">
            <v>89810</v>
          </cell>
          <cell r="C1100">
            <v>1.6</v>
          </cell>
          <cell r="D1100">
            <v>0</v>
          </cell>
        </row>
        <row r="1101">
          <cell r="B1101">
            <v>89820</v>
          </cell>
          <cell r="C1101">
            <v>1.28</v>
          </cell>
          <cell r="D1101">
            <v>0</v>
          </cell>
        </row>
        <row r="1102">
          <cell r="B1102">
            <v>89830</v>
          </cell>
          <cell r="C1102">
            <v>1.27</v>
          </cell>
          <cell r="D1102">
            <v>0</v>
          </cell>
        </row>
        <row r="1103">
          <cell r="B1103">
            <v>89840</v>
          </cell>
          <cell r="C1103">
            <v>1.78</v>
          </cell>
          <cell r="D1103">
            <v>0</v>
          </cell>
        </row>
        <row r="1104">
          <cell r="B1104">
            <v>89850</v>
          </cell>
          <cell r="C1104">
            <v>1.53</v>
          </cell>
          <cell r="D1104">
            <v>0</v>
          </cell>
        </row>
        <row r="1105">
          <cell r="B1105">
            <v>89860</v>
          </cell>
          <cell r="C1105">
            <v>1.56</v>
          </cell>
          <cell r="D1105">
            <v>0</v>
          </cell>
        </row>
        <row r="1106">
          <cell r="B1106">
            <v>89880</v>
          </cell>
          <cell r="C1106">
            <v>1.94</v>
          </cell>
          <cell r="D1106">
            <v>0</v>
          </cell>
        </row>
        <row r="1107">
          <cell r="B1107">
            <v>89890</v>
          </cell>
          <cell r="C1107">
            <v>2.2200000000000002</v>
          </cell>
          <cell r="D1107">
            <v>0</v>
          </cell>
        </row>
        <row r="1108">
          <cell r="B1108">
            <v>89900</v>
          </cell>
          <cell r="C1108">
            <v>4.0199999999999996</v>
          </cell>
          <cell r="D1108">
            <v>0</v>
          </cell>
        </row>
        <row r="1109">
          <cell r="B1109">
            <v>89920</v>
          </cell>
          <cell r="C1109">
            <v>3.51</v>
          </cell>
          <cell r="D1109">
            <v>0</v>
          </cell>
        </row>
        <row r="1110">
          <cell r="B1110">
            <v>89930</v>
          </cell>
          <cell r="C1110">
            <v>5.0999999999999996</v>
          </cell>
          <cell r="D1110">
            <v>0</v>
          </cell>
        </row>
        <row r="1111">
          <cell r="B1111">
            <v>89940</v>
          </cell>
          <cell r="C1111">
            <v>5.0999999999999996</v>
          </cell>
          <cell r="D1111">
            <v>0</v>
          </cell>
        </row>
        <row r="1112">
          <cell r="B1112">
            <v>89960</v>
          </cell>
          <cell r="C1112">
            <v>2.82</v>
          </cell>
          <cell r="D1112">
            <v>0</v>
          </cell>
        </row>
        <row r="1113">
          <cell r="B1113">
            <v>89970</v>
          </cell>
          <cell r="C1113">
            <v>17.059999999999999</v>
          </cell>
          <cell r="D1113">
            <v>0</v>
          </cell>
        </row>
        <row r="1114">
          <cell r="B1114">
            <v>89980</v>
          </cell>
          <cell r="C1114">
            <v>14.78</v>
          </cell>
          <cell r="D1114">
            <v>0</v>
          </cell>
        </row>
        <row r="1115">
          <cell r="B1115">
            <v>90000</v>
          </cell>
          <cell r="C1115">
            <v>5.94</v>
          </cell>
          <cell r="D1115">
            <v>0</v>
          </cell>
        </row>
        <row r="1116">
          <cell r="B1116">
            <v>90020</v>
          </cell>
          <cell r="C1116">
            <v>2.11</v>
          </cell>
          <cell r="D1116">
            <v>0.17</v>
          </cell>
        </row>
        <row r="1117">
          <cell r="B1117">
            <v>90040</v>
          </cell>
          <cell r="C1117">
            <v>0</v>
          </cell>
          <cell r="D1117">
            <v>1.31</v>
          </cell>
        </row>
        <row r="1118">
          <cell r="B1118">
            <v>90050</v>
          </cell>
          <cell r="C1118">
            <v>0.41</v>
          </cell>
          <cell r="D1118">
            <v>0.78</v>
          </cell>
        </row>
        <row r="1119">
          <cell r="B1119">
            <v>90060</v>
          </cell>
          <cell r="C1119">
            <v>0.21</v>
          </cell>
          <cell r="D1119">
            <v>0.18</v>
          </cell>
        </row>
        <row r="1120">
          <cell r="B1120">
            <v>90080</v>
          </cell>
          <cell r="C1120">
            <v>0.98</v>
          </cell>
          <cell r="D1120">
            <v>0</v>
          </cell>
        </row>
        <row r="1121">
          <cell r="B1121">
            <v>90100</v>
          </cell>
          <cell r="C1121">
            <v>2.12</v>
          </cell>
          <cell r="D1121">
            <v>0.72</v>
          </cell>
        </row>
        <row r="1122">
          <cell r="B1122">
            <v>90110</v>
          </cell>
          <cell r="C1122">
            <v>0.35</v>
          </cell>
          <cell r="D1122">
            <v>0.6</v>
          </cell>
        </row>
        <row r="1123">
          <cell r="B1123">
            <v>90120</v>
          </cell>
          <cell r="C1123">
            <v>0.18</v>
          </cell>
          <cell r="D1123">
            <v>0.67</v>
          </cell>
        </row>
        <row r="1124">
          <cell r="B1124">
            <v>90130</v>
          </cell>
          <cell r="C1124">
            <v>0.22</v>
          </cell>
          <cell r="D1124">
            <v>0.63</v>
          </cell>
        </row>
        <row r="1125">
          <cell r="B1125">
            <v>90140</v>
          </cell>
          <cell r="C1125">
            <v>0.19</v>
          </cell>
          <cell r="D1125">
            <v>0.06</v>
          </cell>
        </row>
        <row r="1126">
          <cell r="B1126">
            <v>90160</v>
          </cell>
          <cell r="C1126">
            <v>1.04</v>
          </cell>
          <cell r="D1126">
            <v>0</v>
          </cell>
        </row>
        <row r="1127">
          <cell r="B1127">
            <v>90170</v>
          </cell>
          <cell r="C1127">
            <v>1.4</v>
          </cell>
          <cell r="D1127">
            <v>0</v>
          </cell>
        </row>
        <row r="1128">
          <cell r="B1128">
            <v>90180</v>
          </cell>
          <cell r="C1128">
            <v>1.1499999999999999</v>
          </cell>
          <cell r="D1128">
            <v>0</v>
          </cell>
        </row>
        <row r="1129">
          <cell r="B1129">
            <v>90190</v>
          </cell>
          <cell r="C1129">
            <v>0.95</v>
          </cell>
          <cell r="D1129">
            <v>0</v>
          </cell>
        </row>
        <row r="1130">
          <cell r="B1130">
            <v>90200</v>
          </cell>
          <cell r="C1130">
            <v>0.5</v>
          </cell>
          <cell r="D1130">
            <v>0.02</v>
          </cell>
        </row>
        <row r="1131">
          <cell r="B1131">
            <v>90220</v>
          </cell>
          <cell r="C1131">
            <v>0</v>
          </cell>
          <cell r="D1131">
            <v>0.62</v>
          </cell>
        </row>
        <row r="1132">
          <cell r="B1132">
            <v>90230</v>
          </cell>
          <cell r="C1132">
            <v>0</v>
          </cell>
          <cell r="D1132">
            <v>1.1299999999999999</v>
          </cell>
        </row>
        <row r="1133">
          <cell r="B1133">
            <v>90240</v>
          </cell>
          <cell r="C1133">
            <v>0</v>
          </cell>
          <cell r="D1133">
            <v>1.49</v>
          </cell>
        </row>
        <row r="1134">
          <cell r="B1134">
            <v>90250</v>
          </cell>
          <cell r="C1134">
            <v>0</v>
          </cell>
          <cell r="D1134">
            <v>2.4300000000000002</v>
          </cell>
        </row>
        <row r="1135">
          <cell r="B1135">
            <v>90260</v>
          </cell>
          <cell r="C1135">
            <v>0</v>
          </cell>
          <cell r="D1135">
            <v>1.73</v>
          </cell>
        </row>
        <row r="1136">
          <cell r="B1136">
            <v>90270</v>
          </cell>
          <cell r="C1136">
            <v>0</v>
          </cell>
          <cell r="D1136">
            <v>4.26</v>
          </cell>
        </row>
        <row r="1137">
          <cell r="B1137">
            <v>90280</v>
          </cell>
          <cell r="C1137">
            <v>0</v>
          </cell>
          <cell r="D1137">
            <v>5.49</v>
          </cell>
        </row>
        <row r="1138">
          <cell r="B1138">
            <v>90300</v>
          </cell>
          <cell r="C1138">
            <v>0</v>
          </cell>
          <cell r="D1138">
            <v>6.45</v>
          </cell>
        </row>
        <row r="1139">
          <cell r="B1139">
            <v>90320</v>
          </cell>
          <cell r="C1139">
            <v>0</v>
          </cell>
          <cell r="D1139">
            <v>5.0199999999999996</v>
          </cell>
        </row>
        <row r="1140">
          <cell r="B1140">
            <v>90340</v>
          </cell>
          <cell r="C1140">
            <v>0</v>
          </cell>
          <cell r="D1140">
            <v>2.14</v>
          </cell>
        </row>
        <row r="1141">
          <cell r="B1141">
            <v>90360</v>
          </cell>
          <cell r="C1141">
            <v>1.82</v>
          </cell>
          <cell r="D1141">
            <v>0</v>
          </cell>
        </row>
        <row r="1142">
          <cell r="B1142">
            <v>90370</v>
          </cell>
          <cell r="C1142">
            <v>6.27</v>
          </cell>
          <cell r="D1142">
            <v>0</v>
          </cell>
        </row>
        <row r="1143">
          <cell r="B1143">
            <v>90380</v>
          </cell>
          <cell r="C1143">
            <v>10.79</v>
          </cell>
          <cell r="D1143">
            <v>0</v>
          </cell>
        </row>
        <row r="1144">
          <cell r="B1144">
            <v>90385</v>
          </cell>
          <cell r="C1144">
            <v>8.5399999999999991</v>
          </cell>
          <cell r="D1144">
            <v>0</v>
          </cell>
        </row>
        <row r="1145">
          <cell r="B1145">
            <v>90390</v>
          </cell>
          <cell r="C1145">
            <v>6.25</v>
          </cell>
          <cell r="D1145">
            <v>0</v>
          </cell>
        </row>
        <row r="1146">
          <cell r="B1146">
            <v>90400</v>
          </cell>
          <cell r="C1146">
            <v>0.68</v>
          </cell>
          <cell r="D1146">
            <v>0.03</v>
          </cell>
        </row>
        <row r="1147">
          <cell r="B1147">
            <v>90420</v>
          </cell>
          <cell r="C1147">
            <v>0</v>
          </cell>
          <cell r="D1147">
            <v>4.4800000000000004</v>
          </cell>
        </row>
        <row r="1148">
          <cell r="B1148">
            <v>90440</v>
          </cell>
          <cell r="C1148">
            <v>0</v>
          </cell>
          <cell r="D1148">
            <v>9.2100000000000009</v>
          </cell>
        </row>
        <row r="1149">
          <cell r="B1149">
            <v>90460</v>
          </cell>
          <cell r="C1149">
            <v>0</v>
          </cell>
          <cell r="D1149">
            <v>12.16</v>
          </cell>
        </row>
        <row r="1150">
          <cell r="B1150">
            <v>90470</v>
          </cell>
          <cell r="C1150">
            <v>0</v>
          </cell>
          <cell r="D1150">
            <v>12.68</v>
          </cell>
        </row>
        <row r="1151">
          <cell r="B1151">
            <v>90480</v>
          </cell>
          <cell r="C1151">
            <v>0</v>
          </cell>
          <cell r="D1151">
            <v>10.64</v>
          </cell>
        </row>
        <row r="1152">
          <cell r="B1152">
            <v>90490</v>
          </cell>
          <cell r="C1152">
            <v>0</v>
          </cell>
          <cell r="D1152">
            <v>10.01</v>
          </cell>
        </row>
        <row r="1153">
          <cell r="B1153">
            <v>90500</v>
          </cell>
          <cell r="C1153">
            <v>0</v>
          </cell>
          <cell r="D1153">
            <v>8.1999999999999993</v>
          </cell>
        </row>
        <row r="1154">
          <cell r="B1154">
            <v>90510</v>
          </cell>
          <cell r="C1154">
            <v>0</v>
          </cell>
          <cell r="D1154">
            <v>1.74</v>
          </cell>
        </row>
        <row r="1155">
          <cell r="B1155">
            <v>90520</v>
          </cell>
          <cell r="C1155">
            <v>0</v>
          </cell>
          <cell r="D1155">
            <v>4.03</v>
          </cell>
        </row>
        <row r="1156">
          <cell r="B1156">
            <v>90540</v>
          </cell>
          <cell r="C1156">
            <v>0</v>
          </cell>
          <cell r="D1156">
            <v>1.24</v>
          </cell>
        </row>
        <row r="1157">
          <cell r="B1157">
            <v>90560</v>
          </cell>
          <cell r="C1157">
            <v>0.34</v>
          </cell>
          <cell r="D1157">
            <v>0.01</v>
          </cell>
        </row>
        <row r="1158">
          <cell r="B1158">
            <v>90580</v>
          </cell>
          <cell r="C1158">
            <v>1.1499999999999999</v>
          </cell>
          <cell r="D1158">
            <v>0</v>
          </cell>
        </row>
        <row r="1159">
          <cell r="B1159">
            <v>90600</v>
          </cell>
          <cell r="C1159">
            <v>1.6</v>
          </cell>
          <cell r="D1159">
            <v>0</v>
          </cell>
        </row>
        <row r="1160">
          <cell r="B1160">
            <v>90620</v>
          </cell>
          <cell r="C1160">
            <v>0.81</v>
          </cell>
          <cell r="D1160">
            <v>0.02</v>
          </cell>
        </row>
        <row r="1161">
          <cell r="B1161">
            <v>90640</v>
          </cell>
          <cell r="C1161">
            <v>0.49</v>
          </cell>
          <cell r="D1161">
            <v>0</v>
          </cell>
        </row>
        <row r="1162">
          <cell r="B1162">
            <v>90660</v>
          </cell>
          <cell r="C1162">
            <v>0.2</v>
          </cell>
          <cell r="D1162">
            <v>0.09</v>
          </cell>
        </row>
        <row r="1163">
          <cell r="B1163">
            <v>90680</v>
          </cell>
          <cell r="C1163">
            <v>0.48</v>
          </cell>
          <cell r="D1163">
            <v>0.01</v>
          </cell>
        </row>
        <row r="1164">
          <cell r="B1164">
            <v>90700</v>
          </cell>
          <cell r="C1164">
            <v>1.57</v>
          </cell>
          <cell r="D1164">
            <v>0</v>
          </cell>
        </row>
        <row r="1165">
          <cell r="B1165">
            <v>90720</v>
          </cell>
          <cell r="C1165">
            <v>1.9</v>
          </cell>
          <cell r="D1165">
            <v>0</v>
          </cell>
        </row>
        <row r="1166">
          <cell r="B1166">
            <v>90740</v>
          </cell>
          <cell r="C1166">
            <v>1.19</v>
          </cell>
          <cell r="D1166">
            <v>0</v>
          </cell>
        </row>
        <row r="1167">
          <cell r="B1167">
            <v>90750</v>
          </cell>
          <cell r="C1167">
            <v>1.03</v>
          </cell>
          <cell r="D1167">
            <v>0.01</v>
          </cell>
        </row>
        <row r="1168">
          <cell r="B1168">
            <v>90760</v>
          </cell>
          <cell r="C1168">
            <v>0.86</v>
          </cell>
          <cell r="D1168">
            <v>0.05</v>
          </cell>
        </row>
        <row r="1169">
          <cell r="B1169">
            <v>90770</v>
          </cell>
          <cell r="C1169">
            <v>0.73</v>
          </cell>
          <cell r="D1169">
            <v>7.0000000000000007E-2</v>
          </cell>
        </row>
        <row r="1170">
          <cell r="B1170">
            <v>90780</v>
          </cell>
          <cell r="C1170">
            <v>0.86</v>
          </cell>
          <cell r="D1170">
            <v>0</v>
          </cell>
        </row>
        <row r="1171">
          <cell r="B1171">
            <v>90800</v>
          </cell>
          <cell r="C1171">
            <v>1.3</v>
          </cell>
          <cell r="D1171">
            <v>0.1</v>
          </cell>
        </row>
        <row r="1172">
          <cell r="B1172">
            <v>90820</v>
          </cell>
          <cell r="C1172">
            <v>1.33</v>
          </cell>
          <cell r="D1172">
            <v>0</v>
          </cell>
        </row>
        <row r="1173">
          <cell r="B1173">
            <v>90840</v>
          </cell>
          <cell r="C1173">
            <v>0.14000000000000001</v>
          </cell>
          <cell r="D1173">
            <v>0.18</v>
          </cell>
        </row>
        <row r="1174">
          <cell r="B1174">
            <v>90860</v>
          </cell>
          <cell r="C1174">
            <v>0.31</v>
          </cell>
          <cell r="D1174">
            <v>0.19</v>
          </cell>
        </row>
        <row r="1175">
          <cell r="B1175">
            <v>90880</v>
          </cell>
          <cell r="C1175">
            <v>0.67</v>
          </cell>
          <cell r="D1175">
            <v>0.14000000000000001</v>
          </cell>
        </row>
        <row r="1176">
          <cell r="B1176">
            <v>90900</v>
          </cell>
          <cell r="C1176">
            <v>0.95</v>
          </cell>
          <cell r="D1176">
            <v>0</v>
          </cell>
        </row>
        <row r="1177">
          <cell r="B1177">
            <v>90920</v>
          </cell>
          <cell r="C1177">
            <v>1.2</v>
          </cell>
          <cell r="D1177">
            <v>0</v>
          </cell>
        </row>
        <row r="1178">
          <cell r="B1178">
            <v>90940</v>
          </cell>
          <cell r="C1178">
            <v>1.56</v>
          </cell>
          <cell r="D1178">
            <v>0</v>
          </cell>
        </row>
        <row r="1179">
          <cell r="B1179">
            <v>90960</v>
          </cell>
          <cell r="C1179">
            <v>1.52</v>
          </cell>
          <cell r="D1179">
            <v>0</v>
          </cell>
        </row>
        <row r="1180">
          <cell r="B1180">
            <v>90970</v>
          </cell>
          <cell r="C1180">
            <v>2.2200000000000002</v>
          </cell>
          <cell r="D1180">
            <v>0</v>
          </cell>
        </row>
        <row r="1181">
          <cell r="B1181">
            <v>90980</v>
          </cell>
          <cell r="C1181">
            <v>7.6</v>
          </cell>
          <cell r="D1181">
            <v>0</v>
          </cell>
        </row>
        <row r="1182">
          <cell r="B1182">
            <v>90990</v>
          </cell>
          <cell r="C1182">
            <v>24.65</v>
          </cell>
          <cell r="D1182">
            <v>0</v>
          </cell>
        </row>
        <row r="1183">
          <cell r="B1183">
            <v>91000</v>
          </cell>
          <cell r="C1183">
            <v>38.51</v>
          </cell>
          <cell r="D1183">
            <v>0</v>
          </cell>
        </row>
        <row r="1184">
          <cell r="B1184">
            <v>91010</v>
          </cell>
          <cell r="C1184">
            <v>40.85</v>
          </cell>
          <cell r="D1184">
            <v>0</v>
          </cell>
        </row>
        <row r="1185">
          <cell r="B1185">
            <v>91020</v>
          </cell>
          <cell r="C1185">
            <v>27.37</v>
          </cell>
          <cell r="D1185">
            <v>0</v>
          </cell>
        </row>
        <row r="1186">
          <cell r="B1186">
            <v>91040</v>
          </cell>
          <cell r="C1186">
            <v>13.34</v>
          </cell>
          <cell r="D1186">
            <v>0</v>
          </cell>
        </row>
        <row r="1187">
          <cell r="B1187">
            <v>91060</v>
          </cell>
          <cell r="C1187">
            <v>0.27</v>
          </cell>
          <cell r="D1187">
            <v>1.86</v>
          </cell>
        </row>
        <row r="1188">
          <cell r="B1188">
            <v>91070</v>
          </cell>
          <cell r="C1188">
            <v>0</v>
          </cell>
          <cell r="D1188">
            <v>6.85</v>
          </cell>
        </row>
        <row r="1189">
          <cell r="B1189">
            <v>91080</v>
          </cell>
          <cell r="C1189">
            <v>0</v>
          </cell>
          <cell r="D1189">
            <v>4.8499999999999996</v>
          </cell>
        </row>
        <row r="1190">
          <cell r="B1190">
            <v>91090</v>
          </cell>
          <cell r="C1190">
            <v>0</v>
          </cell>
          <cell r="D1190">
            <v>3.71</v>
          </cell>
        </row>
        <row r="1191">
          <cell r="B1191">
            <v>91100</v>
          </cell>
          <cell r="C1191">
            <v>0.42</v>
          </cell>
          <cell r="D1191">
            <v>0.84</v>
          </cell>
        </row>
        <row r="1192">
          <cell r="B1192">
            <v>91110</v>
          </cell>
          <cell r="C1192">
            <v>0.53</v>
          </cell>
          <cell r="D1192">
            <v>0.03</v>
          </cell>
        </row>
        <row r="1193">
          <cell r="B1193">
            <v>91120</v>
          </cell>
          <cell r="C1193">
            <v>1.26</v>
          </cell>
          <cell r="D1193">
            <v>0</v>
          </cell>
        </row>
        <row r="1194">
          <cell r="B1194">
            <v>91140</v>
          </cell>
          <cell r="C1194">
            <v>1.68</v>
          </cell>
          <cell r="D1194">
            <v>0</v>
          </cell>
        </row>
        <row r="1195">
          <cell r="B1195">
            <v>91160</v>
          </cell>
          <cell r="C1195">
            <v>2.75</v>
          </cell>
          <cell r="D1195">
            <v>0</v>
          </cell>
        </row>
        <row r="1196">
          <cell r="B1196">
            <v>91180</v>
          </cell>
          <cell r="C1196">
            <v>4.67</v>
          </cell>
          <cell r="D1196">
            <v>0</v>
          </cell>
        </row>
        <row r="1197">
          <cell r="B1197">
            <v>91200</v>
          </cell>
          <cell r="C1197">
            <v>13.44</v>
          </cell>
          <cell r="D1197">
            <v>0</v>
          </cell>
        </row>
        <row r="1198">
          <cell r="B1198">
            <v>91220</v>
          </cell>
          <cell r="C1198">
            <v>1.68</v>
          </cell>
          <cell r="D1198">
            <v>0</v>
          </cell>
        </row>
        <row r="1199">
          <cell r="B1199">
            <v>91230</v>
          </cell>
          <cell r="C1199">
            <v>6.59</v>
          </cell>
          <cell r="D1199">
            <v>0</v>
          </cell>
        </row>
        <row r="1200">
          <cell r="B1200">
            <v>91240</v>
          </cell>
          <cell r="C1200">
            <v>17.09</v>
          </cell>
          <cell r="D1200">
            <v>0.22</v>
          </cell>
        </row>
        <row r="1201">
          <cell r="B1201">
            <v>91260</v>
          </cell>
          <cell r="C1201">
            <v>4.8</v>
          </cell>
          <cell r="D1201">
            <v>0</v>
          </cell>
        </row>
        <row r="1202">
          <cell r="B1202">
            <v>91280</v>
          </cell>
          <cell r="C1202">
            <v>3.33</v>
          </cell>
          <cell r="D1202">
            <v>0</v>
          </cell>
        </row>
        <row r="1203">
          <cell r="B1203">
            <v>91300</v>
          </cell>
          <cell r="C1203">
            <v>0.46</v>
          </cell>
          <cell r="D1203">
            <v>0.02</v>
          </cell>
        </row>
        <row r="1204">
          <cell r="B1204">
            <v>91310</v>
          </cell>
          <cell r="C1204">
            <v>0.49</v>
          </cell>
          <cell r="D1204">
            <v>0.1</v>
          </cell>
        </row>
        <row r="1205">
          <cell r="B1205">
            <v>91320</v>
          </cell>
          <cell r="C1205">
            <v>11.416</v>
          </cell>
          <cell r="D1205">
            <v>0</v>
          </cell>
        </row>
        <row r="1206">
          <cell r="B1206">
            <v>91340</v>
          </cell>
          <cell r="C1206">
            <v>0.11</v>
          </cell>
          <cell r="D1206">
            <v>0.16</v>
          </cell>
        </row>
        <row r="1207">
          <cell r="B1207">
            <v>91350</v>
          </cell>
          <cell r="C1207">
            <v>0.35</v>
          </cell>
          <cell r="D1207">
            <v>0.21</v>
          </cell>
        </row>
        <row r="1208">
          <cell r="B1208">
            <v>91360</v>
          </cell>
          <cell r="C1208">
            <v>1.91</v>
          </cell>
          <cell r="D1208">
            <v>0.27</v>
          </cell>
        </row>
        <row r="1209">
          <cell r="B1209">
            <v>91380</v>
          </cell>
          <cell r="C1209">
            <v>0.48</v>
          </cell>
          <cell r="D1209">
            <v>0.57999999999999996</v>
          </cell>
        </row>
        <row r="1210">
          <cell r="B1210">
            <v>91390</v>
          </cell>
          <cell r="C1210">
            <v>0</v>
          </cell>
          <cell r="D1210">
            <v>1.43</v>
          </cell>
        </row>
        <row r="1211">
          <cell r="B1211">
            <v>91400</v>
          </cell>
          <cell r="C1211">
            <v>3.17</v>
          </cell>
          <cell r="D1211">
            <v>1.86</v>
          </cell>
        </row>
        <row r="1212">
          <cell r="B1212">
            <v>91420</v>
          </cell>
          <cell r="C1212">
            <v>7.33</v>
          </cell>
          <cell r="D1212">
            <v>2.93</v>
          </cell>
        </row>
        <row r="1213">
          <cell r="B1213">
            <v>91440</v>
          </cell>
          <cell r="C1213">
            <v>6.8</v>
          </cell>
          <cell r="D1213">
            <v>0</v>
          </cell>
        </row>
        <row r="1214">
          <cell r="B1214">
            <v>91460</v>
          </cell>
          <cell r="C1214">
            <v>5.6</v>
          </cell>
          <cell r="D1214">
            <v>0</v>
          </cell>
        </row>
        <row r="1215">
          <cell r="B1215">
            <v>91470</v>
          </cell>
          <cell r="C1215">
            <v>4.4400000000000004</v>
          </cell>
          <cell r="D1215">
            <v>0</v>
          </cell>
        </row>
        <row r="1216">
          <cell r="B1216">
            <v>91480</v>
          </cell>
          <cell r="C1216">
            <v>2.65</v>
          </cell>
          <cell r="D1216">
            <v>0</v>
          </cell>
        </row>
        <row r="1217">
          <cell r="B1217">
            <v>91490</v>
          </cell>
          <cell r="C1217">
            <v>2.9</v>
          </cell>
          <cell r="D1217">
            <v>0</v>
          </cell>
        </row>
        <row r="1218">
          <cell r="B1218">
            <v>91500</v>
          </cell>
          <cell r="C1218">
            <v>2.94</v>
          </cell>
          <cell r="D1218">
            <v>0</v>
          </cell>
        </row>
        <row r="1219">
          <cell r="B1219">
            <v>91510</v>
          </cell>
          <cell r="C1219">
            <v>2.2599999999999998</v>
          </cell>
          <cell r="D1219">
            <v>0</v>
          </cell>
        </row>
        <row r="1220">
          <cell r="B1220">
            <v>91520</v>
          </cell>
          <cell r="C1220">
            <v>1.54</v>
          </cell>
          <cell r="D1220">
            <v>0</v>
          </cell>
        </row>
        <row r="1221">
          <cell r="B1221">
            <v>91527</v>
          </cell>
          <cell r="C1221">
            <v>1.9</v>
          </cell>
          <cell r="D1221">
            <v>0</v>
          </cell>
        </row>
        <row r="1222">
          <cell r="B1222">
            <v>91540</v>
          </cell>
          <cell r="C1222">
            <v>0.55000000000000004</v>
          </cell>
          <cell r="D1222">
            <v>0</v>
          </cell>
        </row>
        <row r="1223">
          <cell r="B1223">
            <v>91560</v>
          </cell>
          <cell r="C1223">
            <v>0.09</v>
          </cell>
          <cell r="D1223">
            <v>0.4</v>
          </cell>
        </row>
        <row r="1224">
          <cell r="B1224">
            <v>91580</v>
          </cell>
          <cell r="C1224">
            <v>0.22</v>
          </cell>
          <cell r="D1224">
            <v>0.54</v>
          </cell>
        </row>
        <row r="1225">
          <cell r="B1225">
            <v>91590</v>
          </cell>
          <cell r="C1225">
            <v>0</v>
          </cell>
          <cell r="D1225">
            <v>1.26</v>
          </cell>
        </row>
        <row r="1226">
          <cell r="B1226">
            <v>91600</v>
          </cell>
          <cell r="C1226">
            <v>0</v>
          </cell>
          <cell r="D1226">
            <v>2.92</v>
          </cell>
        </row>
        <row r="1227">
          <cell r="B1227">
            <v>91610</v>
          </cell>
          <cell r="C1227">
            <v>0</v>
          </cell>
          <cell r="D1227">
            <v>1.9</v>
          </cell>
        </row>
        <row r="1228">
          <cell r="B1228">
            <v>91620</v>
          </cell>
          <cell r="C1228">
            <v>0</v>
          </cell>
          <cell r="D1228">
            <v>2.5</v>
          </cell>
        </row>
        <row r="1229">
          <cell r="B1229">
            <v>91630</v>
          </cell>
          <cell r="C1229">
            <v>0</v>
          </cell>
          <cell r="D1229">
            <v>2.04</v>
          </cell>
        </row>
        <row r="1230">
          <cell r="B1230">
            <v>91640</v>
          </cell>
          <cell r="C1230">
            <v>0.11</v>
          </cell>
          <cell r="D1230">
            <v>0.74</v>
          </cell>
        </row>
        <row r="1231">
          <cell r="B1231">
            <v>91660</v>
          </cell>
          <cell r="C1231">
            <v>7.04</v>
          </cell>
          <cell r="D1231">
            <v>0</v>
          </cell>
        </row>
        <row r="1232">
          <cell r="B1232">
            <v>91670</v>
          </cell>
          <cell r="C1232">
            <v>5.47</v>
          </cell>
          <cell r="D1232">
            <v>0</v>
          </cell>
        </row>
        <row r="1233">
          <cell r="B1233">
            <v>91680</v>
          </cell>
          <cell r="C1233">
            <v>4.68</v>
          </cell>
          <cell r="D1233">
            <v>0</v>
          </cell>
        </row>
        <row r="1234">
          <cell r="B1234">
            <v>91690</v>
          </cell>
          <cell r="C1234">
            <v>3.97</v>
          </cell>
          <cell r="D1234">
            <v>0</v>
          </cell>
        </row>
        <row r="1235">
          <cell r="B1235">
            <v>91700</v>
          </cell>
          <cell r="C1235">
            <v>3.75</v>
          </cell>
          <cell r="D1235">
            <v>0</v>
          </cell>
        </row>
        <row r="1236">
          <cell r="B1236">
            <v>91720</v>
          </cell>
          <cell r="C1236">
            <v>0.4</v>
          </cell>
          <cell r="D1236">
            <v>0.66</v>
          </cell>
        </row>
        <row r="1237">
          <cell r="B1237">
            <v>91730</v>
          </cell>
          <cell r="C1237">
            <v>0.13</v>
          </cell>
          <cell r="D1237">
            <v>0.54</v>
          </cell>
        </row>
        <row r="1238">
          <cell r="B1238">
            <v>91740</v>
          </cell>
          <cell r="C1238">
            <v>0.56000000000000005</v>
          </cell>
          <cell r="D1238">
            <v>1.37</v>
          </cell>
        </row>
        <row r="1239">
          <cell r="B1239">
            <v>91760</v>
          </cell>
          <cell r="C1239">
            <v>0</v>
          </cell>
          <cell r="D1239">
            <v>1.79</v>
          </cell>
        </row>
        <row r="1240">
          <cell r="B1240">
            <v>91770</v>
          </cell>
          <cell r="C1240">
            <v>0.47</v>
          </cell>
          <cell r="D1240">
            <v>1.3</v>
          </cell>
        </row>
        <row r="1241">
          <cell r="B1241">
            <v>91780</v>
          </cell>
          <cell r="C1241">
            <v>9.1199999999999992</v>
          </cell>
          <cell r="D1241">
            <v>0.92</v>
          </cell>
        </row>
        <row r="1242">
          <cell r="B1242">
            <v>91790</v>
          </cell>
          <cell r="C1242">
            <v>0</v>
          </cell>
          <cell r="D1242">
            <v>1.46</v>
          </cell>
        </row>
        <row r="1243">
          <cell r="B1243">
            <v>91800</v>
          </cell>
          <cell r="C1243">
            <v>0</v>
          </cell>
          <cell r="D1243">
            <v>0.51</v>
          </cell>
        </row>
        <row r="1244">
          <cell r="B1244">
            <v>91801</v>
          </cell>
          <cell r="C1244">
            <v>0</v>
          </cell>
          <cell r="D1244">
            <v>0.67</v>
          </cell>
        </row>
        <row r="1245">
          <cell r="B1245">
            <v>91820</v>
          </cell>
          <cell r="C1245">
            <v>0</v>
          </cell>
          <cell r="D1245">
            <v>1.08</v>
          </cell>
        </row>
        <row r="1246">
          <cell r="B1246">
            <v>91840</v>
          </cell>
          <cell r="C1246">
            <v>1.04</v>
          </cell>
          <cell r="D1246">
            <v>2.0299999999999998</v>
          </cell>
        </row>
        <row r="1247">
          <cell r="B1247">
            <v>91860</v>
          </cell>
          <cell r="C1247">
            <v>0</v>
          </cell>
          <cell r="D1247">
            <v>2.2200000000000002</v>
          </cell>
        </row>
        <row r="1248">
          <cell r="B1248">
            <v>91870</v>
          </cell>
          <cell r="C1248">
            <v>0</v>
          </cell>
          <cell r="D1248">
            <v>2.78</v>
          </cell>
        </row>
        <row r="1249">
          <cell r="B1249">
            <v>91880</v>
          </cell>
          <cell r="C1249">
            <v>0</v>
          </cell>
          <cell r="D1249">
            <v>2.57</v>
          </cell>
        </row>
        <row r="1250">
          <cell r="B1250">
            <v>91890</v>
          </cell>
          <cell r="C1250">
            <v>0</v>
          </cell>
          <cell r="D1250">
            <v>3.19</v>
          </cell>
        </row>
        <row r="1251">
          <cell r="B1251">
            <v>91900</v>
          </cell>
          <cell r="C1251">
            <v>0</v>
          </cell>
          <cell r="D1251">
            <v>2.99</v>
          </cell>
        </row>
        <row r="1252">
          <cell r="B1252">
            <v>91920</v>
          </cell>
          <cell r="C1252">
            <v>0</v>
          </cell>
          <cell r="D1252">
            <v>1.57</v>
          </cell>
        </row>
        <row r="1253">
          <cell r="B1253">
            <v>91930</v>
          </cell>
          <cell r="C1253">
            <v>0</v>
          </cell>
          <cell r="D1253">
            <v>1.06</v>
          </cell>
        </row>
        <row r="1254">
          <cell r="B1254">
            <v>91940</v>
          </cell>
          <cell r="C1254">
            <v>0.26</v>
          </cell>
          <cell r="D1254">
            <v>0.62</v>
          </cell>
        </row>
        <row r="1255">
          <cell r="B1255">
            <v>91950</v>
          </cell>
          <cell r="C1255">
            <v>0.3</v>
          </cell>
          <cell r="D1255">
            <v>0.2</v>
          </cell>
        </row>
        <row r="1256">
          <cell r="B1256">
            <v>91960</v>
          </cell>
          <cell r="C1256">
            <v>0.27</v>
          </cell>
          <cell r="D1256">
            <v>0.06</v>
          </cell>
        </row>
        <row r="1257">
          <cell r="B1257">
            <v>91970</v>
          </cell>
          <cell r="C1257">
            <v>0.16</v>
          </cell>
          <cell r="D1257">
            <v>0.75</v>
          </cell>
        </row>
        <row r="1258">
          <cell r="B1258">
            <v>91980</v>
          </cell>
          <cell r="C1258">
            <v>12.81</v>
          </cell>
          <cell r="D1258">
            <v>1.61</v>
          </cell>
        </row>
        <row r="1259">
          <cell r="B1259">
            <v>92000</v>
          </cell>
          <cell r="C1259">
            <v>12.38</v>
          </cell>
          <cell r="D1259">
            <v>1.64</v>
          </cell>
        </row>
        <row r="1260">
          <cell r="B1260">
            <v>92020</v>
          </cell>
          <cell r="C1260">
            <v>15.94</v>
          </cell>
          <cell r="D1260">
            <v>1.0900000000000001</v>
          </cell>
        </row>
        <row r="1261">
          <cell r="B1261">
            <v>92040</v>
          </cell>
          <cell r="C1261">
            <v>7.5</v>
          </cell>
          <cell r="D1261">
            <v>0.48</v>
          </cell>
        </row>
        <row r="1262">
          <cell r="B1262">
            <v>92050</v>
          </cell>
          <cell r="C1262">
            <v>36.950000000000003</v>
          </cell>
          <cell r="D1262">
            <v>0.05</v>
          </cell>
        </row>
        <row r="1263">
          <cell r="B1263">
            <v>92060</v>
          </cell>
          <cell r="C1263">
            <v>1.55</v>
          </cell>
          <cell r="D1263">
            <v>0</v>
          </cell>
        </row>
        <row r="1264">
          <cell r="B1264">
            <v>92070</v>
          </cell>
          <cell r="C1264">
            <v>2.5299999999999998</v>
          </cell>
          <cell r="D1264">
            <v>0</v>
          </cell>
        </row>
        <row r="1265">
          <cell r="B1265">
            <v>92080</v>
          </cell>
          <cell r="C1265">
            <v>2.5099999999999998</v>
          </cell>
          <cell r="D1265">
            <v>0</v>
          </cell>
        </row>
        <row r="1266">
          <cell r="B1266">
            <v>92090</v>
          </cell>
          <cell r="C1266">
            <v>2</v>
          </cell>
          <cell r="D1266">
            <v>0</v>
          </cell>
        </row>
        <row r="1267">
          <cell r="B1267">
            <v>92100</v>
          </cell>
          <cell r="C1267">
            <v>0.79</v>
          </cell>
          <cell r="D1267">
            <v>0</v>
          </cell>
        </row>
        <row r="1268">
          <cell r="B1268">
            <v>92120</v>
          </cell>
          <cell r="C1268">
            <v>0.16</v>
          </cell>
          <cell r="D1268">
            <v>0.39</v>
          </cell>
        </row>
        <row r="1269">
          <cell r="B1269">
            <v>92123</v>
          </cell>
          <cell r="C1269">
            <v>0.33</v>
          </cell>
          <cell r="D1269">
            <v>0.27</v>
          </cell>
        </row>
        <row r="1270">
          <cell r="B1270">
            <v>92140</v>
          </cell>
          <cell r="C1270">
            <v>2.5499999999999998</v>
          </cell>
          <cell r="D1270">
            <v>0</v>
          </cell>
        </row>
        <row r="1271">
          <cell r="B1271">
            <v>92150</v>
          </cell>
          <cell r="C1271">
            <v>2.2799999999999998</v>
          </cell>
          <cell r="D1271">
            <v>0</v>
          </cell>
        </row>
        <row r="1272">
          <cell r="B1272">
            <v>92160</v>
          </cell>
          <cell r="C1272">
            <v>2.1800000000000002</v>
          </cell>
          <cell r="D1272">
            <v>0</v>
          </cell>
        </row>
        <row r="1273">
          <cell r="B1273">
            <v>92180</v>
          </cell>
          <cell r="C1273">
            <v>21.83</v>
          </cell>
          <cell r="D1273">
            <v>0</v>
          </cell>
        </row>
        <row r="1274">
          <cell r="B1274">
            <v>92200</v>
          </cell>
          <cell r="C1274">
            <v>0.36899999999999999</v>
          </cell>
          <cell r="D1274">
            <v>0.03</v>
          </cell>
        </row>
        <row r="1275">
          <cell r="B1275">
            <v>92220</v>
          </cell>
          <cell r="C1275">
            <v>1.88</v>
          </cell>
          <cell r="D1275">
            <v>0</v>
          </cell>
        </row>
        <row r="1276">
          <cell r="B1276">
            <v>92230</v>
          </cell>
          <cell r="C1276">
            <v>0.97</v>
          </cell>
          <cell r="D1276">
            <v>0</v>
          </cell>
        </row>
        <row r="1277">
          <cell r="B1277">
            <v>92240</v>
          </cell>
          <cell r="C1277">
            <v>1.73</v>
          </cell>
          <cell r="D1277">
            <v>0</v>
          </cell>
        </row>
        <row r="1278">
          <cell r="B1278">
            <v>92260</v>
          </cell>
          <cell r="C1278">
            <v>0.93</v>
          </cell>
          <cell r="D1278">
            <v>0</v>
          </cell>
        </row>
        <row r="1279">
          <cell r="B1279">
            <v>92280</v>
          </cell>
          <cell r="C1279">
            <v>0.5</v>
          </cell>
          <cell r="D1279">
            <v>0</v>
          </cell>
        </row>
        <row r="1280">
          <cell r="B1280">
            <v>92300</v>
          </cell>
          <cell r="C1280">
            <v>7.74</v>
          </cell>
          <cell r="D1280">
            <v>0.03</v>
          </cell>
        </row>
        <row r="1281">
          <cell r="B1281">
            <v>92310</v>
          </cell>
          <cell r="C1281">
            <v>7.76</v>
          </cell>
          <cell r="D1281">
            <v>0.03</v>
          </cell>
        </row>
        <row r="1282">
          <cell r="B1282">
            <v>92320</v>
          </cell>
          <cell r="C1282">
            <v>0.25</v>
          </cell>
          <cell r="D1282">
            <v>0.64</v>
          </cell>
        </row>
        <row r="1283">
          <cell r="B1283">
            <v>92340</v>
          </cell>
          <cell r="C1283">
            <v>7</v>
          </cell>
          <cell r="D1283">
            <v>1.05</v>
          </cell>
        </row>
        <row r="1284">
          <cell r="B1284">
            <v>92350</v>
          </cell>
          <cell r="C1284">
            <v>18.39</v>
          </cell>
          <cell r="D1284">
            <v>0.49</v>
          </cell>
        </row>
        <row r="1285">
          <cell r="B1285">
            <v>92360</v>
          </cell>
          <cell r="C1285">
            <v>4.0999999999999996</v>
          </cell>
          <cell r="D1285">
            <v>0.39</v>
          </cell>
        </row>
        <row r="1286">
          <cell r="B1286">
            <v>92370</v>
          </cell>
          <cell r="C1286">
            <v>7.93</v>
          </cell>
          <cell r="D1286">
            <v>0.55000000000000004</v>
          </cell>
        </row>
        <row r="1287">
          <cell r="B1287">
            <v>92380</v>
          </cell>
          <cell r="C1287">
            <v>9.1199999999999992</v>
          </cell>
          <cell r="D1287">
            <v>0.04</v>
          </cell>
        </row>
        <row r="1288">
          <cell r="B1288">
            <v>92400</v>
          </cell>
          <cell r="C1288">
            <v>13.37</v>
          </cell>
          <cell r="D1288">
            <v>0</v>
          </cell>
        </row>
        <row r="1289">
          <cell r="B1289">
            <v>92410</v>
          </cell>
          <cell r="C1289">
            <v>25.58</v>
          </cell>
          <cell r="D1289">
            <v>0</v>
          </cell>
        </row>
        <row r="1290">
          <cell r="B1290">
            <v>92420</v>
          </cell>
          <cell r="C1290">
            <v>21.6</v>
          </cell>
          <cell r="D1290">
            <v>0</v>
          </cell>
        </row>
        <row r="1291">
          <cell r="B1291">
            <v>92430</v>
          </cell>
          <cell r="C1291">
            <v>5.08</v>
          </cell>
          <cell r="D1291">
            <v>0</v>
          </cell>
        </row>
        <row r="1292">
          <cell r="B1292">
            <v>92440</v>
          </cell>
          <cell r="C1292">
            <v>4.46</v>
          </cell>
          <cell r="D1292">
            <v>0</v>
          </cell>
        </row>
        <row r="1293">
          <cell r="B1293">
            <v>92450</v>
          </cell>
          <cell r="C1293">
            <v>23.32</v>
          </cell>
          <cell r="D1293">
            <v>0.31</v>
          </cell>
        </row>
        <row r="1294">
          <cell r="B1294">
            <v>92460</v>
          </cell>
          <cell r="C1294">
            <v>28.98</v>
          </cell>
          <cell r="D1294">
            <v>0.31</v>
          </cell>
        </row>
        <row r="1295">
          <cell r="B1295">
            <v>92470</v>
          </cell>
          <cell r="C1295">
            <v>0</v>
          </cell>
          <cell r="D1295">
            <v>0.49</v>
          </cell>
        </row>
        <row r="1296">
          <cell r="B1296">
            <v>92480</v>
          </cell>
          <cell r="C1296">
            <v>1.1100000000000001</v>
          </cell>
          <cell r="D1296">
            <v>0</v>
          </cell>
        </row>
        <row r="1297">
          <cell r="B1297">
            <v>92500</v>
          </cell>
          <cell r="C1297">
            <v>4.97</v>
          </cell>
          <cell r="D1297">
            <v>0</v>
          </cell>
        </row>
        <row r="1298">
          <cell r="B1298">
            <v>92520</v>
          </cell>
          <cell r="C1298">
            <v>17.66</v>
          </cell>
          <cell r="D1298">
            <v>0</v>
          </cell>
        </row>
        <row r="1299">
          <cell r="B1299">
            <v>92530</v>
          </cell>
          <cell r="C1299">
            <v>14.16</v>
          </cell>
          <cell r="D1299">
            <v>0</v>
          </cell>
        </row>
        <row r="1300">
          <cell r="B1300">
            <v>92540</v>
          </cell>
          <cell r="C1300">
            <v>18.95</v>
          </cell>
          <cell r="D1300">
            <v>0</v>
          </cell>
        </row>
        <row r="1301">
          <cell r="B1301">
            <v>92550</v>
          </cell>
          <cell r="C1301">
            <v>17.89</v>
          </cell>
          <cell r="D1301">
            <v>0</v>
          </cell>
        </row>
        <row r="1302">
          <cell r="B1302">
            <v>92560</v>
          </cell>
          <cell r="C1302">
            <v>12.95</v>
          </cell>
          <cell r="D1302">
            <v>0</v>
          </cell>
        </row>
        <row r="1303">
          <cell r="B1303">
            <v>92580</v>
          </cell>
          <cell r="C1303">
            <v>21.02</v>
          </cell>
          <cell r="D1303">
            <v>0</v>
          </cell>
        </row>
        <row r="1304">
          <cell r="B1304">
            <v>92587</v>
          </cell>
          <cell r="C1304">
            <v>17.73</v>
          </cell>
          <cell r="D1304">
            <v>0</v>
          </cell>
        </row>
        <row r="1305">
          <cell r="B1305">
            <v>92600</v>
          </cell>
          <cell r="C1305">
            <v>10.33</v>
          </cell>
          <cell r="D1305">
            <v>0</v>
          </cell>
        </row>
        <row r="1306">
          <cell r="B1306">
            <v>92620</v>
          </cell>
          <cell r="C1306">
            <v>10.220000000000001</v>
          </cell>
          <cell r="D1306">
            <v>0.16</v>
          </cell>
        </row>
        <row r="1307">
          <cell r="B1307">
            <v>92630</v>
          </cell>
          <cell r="C1307">
            <v>7.67</v>
          </cell>
          <cell r="D1307">
            <v>0.14000000000000001</v>
          </cell>
        </row>
        <row r="1308">
          <cell r="B1308">
            <v>92640</v>
          </cell>
          <cell r="C1308">
            <v>0.13</v>
          </cell>
          <cell r="D1308">
            <v>0.13</v>
          </cell>
        </row>
        <row r="1309">
          <cell r="B1309">
            <v>92650</v>
          </cell>
          <cell r="C1309">
            <v>5.25</v>
          </cell>
          <cell r="D1309">
            <v>0.18</v>
          </cell>
        </row>
        <row r="1310">
          <cell r="B1310">
            <v>92660</v>
          </cell>
          <cell r="C1310">
            <v>0.18</v>
          </cell>
          <cell r="D1310">
            <v>0.37</v>
          </cell>
        </row>
        <row r="1311">
          <cell r="B1311">
            <v>92670</v>
          </cell>
          <cell r="C1311">
            <v>0</v>
          </cell>
          <cell r="D1311">
            <v>1.17</v>
          </cell>
        </row>
        <row r="1312">
          <cell r="B1312">
            <v>92680</v>
          </cell>
          <cell r="C1312">
            <v>0</v>
          </cell>
          <cell r="D1312">
            <v>0.28000000000000003</v>
          </cell>
        </row>
        <row r="1313">
          <cell r="B1313">
            <v>92700</v>
          </cell>
          <cell r="C1313">
            <v>9.61</v>
          </cell>
          <cell r="D1313">
            <v>0</v>
          </cell>
        </row>
        <row r="1314">
          <cell r="B1314">
            <v>92720</v>
          </cell>
          <cell r="C1314">
            <v>25.99</v>
          </cell>
          <cell r="D1314">
            <v>0</v>
          </cell>
        </row>
        <row r="1315">
          <cell r="B1315">
            <v>92730</v>
          </cell>
          <cell r="C1315">
            <v>31.41</v>
          </cell>
          <cell r="D1315">
            <v>0</v>
          </cell>
        </row>
        <row r="1316">
          <cell r="B1316">
            <v>92740</v>
          </cell>
          <cell r="C1316">
            <v>9.39</v>
          </cell>
          <cell r="D1316">
            <v>0</v>
          </cell>
        </row>
        <row r="1317">
          <cell r="B1317">
            <v>92760</v>
          </cell>
          <cell r="C1317">
            <v>8.52</v>
          </cell>
          <cell r="D1317">
            <v>0</v>
          </cell>
        </row>
        <row r="1318">
          <cell r="B1318">
            <v>92770</v>
          </cell>
          <cell r="C1318">
            <v>11.16</v>
          </cell>
          <cell r="D1318">
            <v>0.82</v>
          </cell>
        </row>
        <row r="1319">
          <cell r="B1319">
            <v>92780</v>
          </cell>
          <cell r="C1319">
            <v>14.12</v>
          </cell>
          <cell r="D1319">
            <v>0.9</v>
          </cell>
        </row>
        <row r="1320">
          <cell r="B1320">
            <v>92790</v>
          </cell>
          <cell r="C1320">
            <v>13.27</v>
          </cell>
          <cell r="D1320">
            <v>0</v>
          </cell>
        </row>
        <row r="1321">
          <cell r="B1321">
            <v>92800</v>
          </cell>
          <cell r="C1321">
            <v>13.82</v>
          </cell>
          <cell r="D1321">
            <v>0</v>
          </cell>
        </row>
        <row r="1322">
          <cell r="B1322">
            <v>92810</v>
          </cell>
          <cell r="C1322">
            <v>13.94</v>
          </cell>
          <cell r="D1322">
            <v>0</v>
          </cell>
        </row>
        <row r="1323">
          <cell r="B1323">
            <v>92820</v>
          </cell>
          <cell r="C1323">
            <v>10</v>
          </cell>
          <cell r="D1323">
            <v>0</v>
          </cell>
        </row>
        <row r="1324">
          <cell r="B1324">
            <v>92830</v>
          </cell>
          <cell r="C1324">
            <v>6.63</v>
          </cell>
          <cell r="D1324">
            <v>0</v>
          </cell>
        </row>
        <row r="1325">
          <cell r="B1325">
            <v>92840</v>
          </cell>
          <cell r="C1325">
            <v>12.36</v>
          </cell>
          <cell r="D1325">
            <v>0</v>
          </cell>
        </row>
        <row r="1326">
          <cell r="B1326">
            <v>92850</v>
          </cell>
          <cell r="C1326">
            <v>16.2</v>
          </cell>
          <cell r="D1326">
            <v>0</v>
          </cell>
        </row>
        <row r="1327">
          <cell r="B1327">
            <v>92860</v>
          </cell>
          <cell r="C1327">
            <v>15.12</v>
          </cell>
          <cell r="D1327">
            <v>0</v>
          </cell>
        </row>
        <row r="1328">
          <cell r="B1328">
            <v>92870</v>
          </cell>
          <cell r="C1328">
            <v>8.35</v>
          </cell>
          <cell r="D1328">
            <v>0</v>
          </cell>
        </row>
        <row r="1329">
          <cell r="B1329">
            <v>92880</v>
          </cell>
          <cell r="C1329">
            <v>30.54</v>
          </cell>
          <cell r="D1329">
            <v>0.56000000000000005</v>
          </cell>
        </row>
        <row r="1330">
          <cell r="B1330">
            <v>92900</v>
          </cell>
          <cell r="C1330">
            <v>2.35</v>
          </cell>
          <cell r="D1330">
            <v>2.17</v>
          </cell>
        </row>
        <row r="1331">
          <cell r="B1331">
            <v>92910</v>
          </cell>
          <cell r="C1331">
            <v>0</v>
          </cell>
          <cell r="D1331">
            <v>1.1200000000000001</v>
          </cell>
        </row>
        <row r="1332">
          <cell r="B1332">
            <v>92920</v>
          </cell>
          <cell r="C1332">
            <v>4.55</v>
          </cell>
          <cell r="D1332">
            <v>0</v>
          </cell>
        </row>
        <row r="1333">
          <cell r="B1333">
            <v>92930</v>
          </cell>
          <cell r="C1333">
            <v>9.0399999999999991</v>
          </cell>
          <cell r="D1333">
            <v>0</v>
          </cell>
        </row>
        <row r="1334">
          <cell r="B1334">
            <v>92940</v>
          </cell>
          <cell r="C1334">
            <v>9.4</v>
          </cell>
          <cell r="D1334">
            <v>0</v>
          </cell>
        </row>
        <row r="1335">
          <cell r="B1335">
            <v>92945</v>
          </cell>
          <cell r="C1335">
            <v>9.2100000000000009</v>
          </cell>
          <cell r="D1335">
            <v>0</v>
          </cell>
        </row>
        <row r="1336">
          <cell r="B1336">
            <v>92950</v>
          </cell>
          <cell r="C1336">
            <v>7.9</v>
          </cell>
          <cell r="D1336">
            <v>0</v>
          </cell>
        </row>
        <row r="1337">
          <cell r="B1337">
            <v>92960</v>
          </cell>
          <cell r="C1337">
            <v>7.87</v>
          </cell>
          <cell r="D1337">
            <v>0</v>
          </cell>
        </row>
        <row r="1338">
          <cell r="B1338">
            <v>92970</v>
          </cell>
          <cell r="C1338">
            <v>5.4</v>
          </cell>
          <cell r="D1338">
            <v>0</v>
          </cell>
        </row>
        <row r="1339">
          <cell r="B1339">
            <v>92980</v>
          </cell>
          <cell r="C1339">
            <v>0.09</v>
          </cell>
          <cell r="D1339">
            <v>0.4</v>
          </cell>
        </row>
        <row r="1340">
          <cell r="B1340">
            <v>92990</v>
          </cell>
          <cell r="C1340">
            <v>1.02</v>
          </cell>
          <cell r="D1340">
            <v>2.39</v>
          </cell>
        </row>
        <row r="1341">
          <cell r="B1341">
            <v>93000</v>
          </cell>
          <cell r="C1341">
            <v>0</v>
          </cell>
          <cell r="D1341">
            <v>3.38</v>
          </cell>
        </row>
        <row r="1342">
          <cell r="B1342">
            <v>93020</v>
          </cell>
          <cell r="C1342">
            <v>0</v>
          </cell>
          <cell r="D1342">
            <v>1.25</v>
          </cell>
        </row>
        <row r="1343">
          <cell r="B1343">
            <v>93040</v>
          </cell>
          <cell r="C1343">
            <v>5.57</v>
          </cell>
          <cell r="D1343">
            <v>0</v>
          </cell>
        </row>
        <row r="1344">
          <cell r="B1344">
            <v>93050</v>
          </cell>
          <cell r="C1344">
            <v>7.97</v>
          </cell>
          <cell r="D1344">
            <v>0</v>
          </cell>
        </row>
        <row r="1345">
          <cell r="B1345">
            <v>93060</v>
          </cell>
          <cell r="C1345">
            <v>7.55</v>
          </cell>
          <cell r="D1345">
            <v>0</v>
          </cell>
        </row>
        <row r="1346">
          <cell r="B1346">
            <v>93080</v>
          </cell>
          <cell r="C1346">
            <v>2.76</v>
          </cell>
          <cell r="D1346">
            <v>2.29</v>
          </cell>
        </row>
        <row r="1347">
          <cell r="B1347">
            <v>93100</v>
          </cell>
          <cell r="C1347">
            <v>7.84</v>
          </cell>
          <cell r="D1347">
            <v>0</v>
          </cell>
        </row>
        <row r="1348">
          <cell r="B1348">
            <v>93110</v>
          </cell>
          <cell r="C1348">
            <v>8.3699999999999992</v>
          </cell>
          <cell r="D1348">
            <v>0</v>
          </cell>
        </row>
        <row r="1349">
          <cell r="B1349">
            <v>93120</v>
          </cell>
          <cell r="C1349">
            <v>15.64</v>
          </cell>
          <cell r="D1349">
            <v>0</v>
          </cell>
        </row>
        <row r="1350">
          <cell r="B1350">
            <v>93140</v>
          </cell>
          <cell r="C1350">
            <v>3.7</v>
          </cell>
          <cell r="D1350">
            <v>0.3</v>
          </cell>
        </row>
        <row r="1351">
          <cell r="B1351">
            <v>93150</v>
          </cell>
          <cell r="C1351">
            <v>5.39</v>
          </cell>
          <cell r="D1351">
            <v>0</v>
          </cell>
        </row>
        <row r="1352">
          <cell r="B1352">
            <v>93160</v>
          </cell>
          <cell r="C1352">
            <v>3.91</v>
          </cell>
          <cell r="D1352">
            <v>0</v>
          </cell>
        </row>
        <row r="1353">
          <cell r="B1353">
            <v>93180</v>
          </cell>
          <cell r="C1353">
            <v>0</v>
          </cell>
          <cell r="D1353">
            <v>1.6</v>
          </cell>
        </row>
        <row r="1354">
          <cell r="B1354">
            <v>93193</v>
          </cell>
          <cell r="C1354">
            <v>0</v>
          </cell>
          <cell r="D1354">
            <v>1.53</v>
          </cell>
        </row>
        <row r="1355">
          <cell r="B1355">
            <v>93200</v>
          </cell>
          <cell r="C1355">
            <v>0</v>
          </cell>
          <cell r="D1355">
            <v>1.68</v>
          </cell>
        </row>
        <row r="1356">
          <cell r="B1356">
            <v>93210</v>
          </cell>
          <cell r="C1356">
            <v>1.08</v>
          </cell>
          <cell r="D1356">
            <v>0.8</v>
          </cell>
        </row>
        <row r="1357">
          <cell r="B1357">
            <v>93220</v>
          </cell>
          <cell r="C1357">
            <v>6.63</v>
          </cell>
          <cell r="D1357">
            <v>4.01</v>
          </cell>
        </row>
        <row r="1358">
          <cell r="B1358">
            <v>93230</v>
          </cell>
          <cell r="C1358">
            <v>9.24</v>
          </cell>
          <cell r="D1358">
            <v>4.1399999999999997</v>
          </cell>
        </row>
        <row r="1359">
          <cell r="B1359">
            <v>93240</v>
          </cell>
          <cell r="C1359">
            <v>0</v>
          </cell>
          <cell r="D1359">
            <v>4.74</v>
          </cell>
        </row>
        <row r="1360">
          <cell r="B1360">
            <v>93250</v>
          </cell>
          <cell r="C1360">
            <v>9.84</v>
          </cell>
          <cell r="D1360">
            <v>4.0999999999999996</v>
          </cell>
        </row>
        <row r="1361">
          <cell r="B1361">
            <v>93260</v>
          </cell>
          <cell r="C1361">
            <v>4.8600000000000003</v>
          </cell>
          <cell r="D1361">
            <v>4.05</v>
          </cell>
        </row>
        <row r="1362">
          <cell r="B1362">
            <v>93280</v>
          </cell>
          <cell r="C1362">
            <v>7.56</v>
          </cell>
          <cell r="D1362">
            <v>1.48</v>
          </cell>
        </row>
        <row r="1363">
          <cell r="B1363">
            <v>93300</v>
          </cell>
          <cell r="C1363">
            <v>7.14</v>
          </cell>
          <cell r="D1363">
            <v>10.82</v>
          </cell>
        </row>
        <row r="1364">
          <cell r="B1364">
            <v>93310</v>
          </cell>
          <cell r="C1364">
            <v>1.75</v>
          </cell>
          <cell r="D1364">
            <v>3.83</v>
          </cell>
        </row>
        <row r="1365">
          <cell r="B1365">
            <v>93320</v>
          </cell>
          <cell r="C1365">
            <v>0</v>
          </cell>
          <cell r="D1365">
            <v>4.3099999999999996</v>
          </cell>
        </row>
        <row r="1366">
          <cell r="B1366">
            <v>93340</v>
          </cell>
          <cell r="C1366">
            <v>0</v>
          </cell>
          <cell r="D1366">
            <v>4.51</v>
          </cell>
        </row>
        <row r="1367">
          <cell r="B1367">
            <v>93360</v>
          </cell>
          <cell r="C1367">
            <v>0</v>
          </cell>
          <cell r="D1367">
            <v>1.06</v>
          </cell>
        </row>
        <row r="1368">
          <cell r="B1368">
            <v>93380</v>
          </cell>
          <cell r="C1368">
            <v>2.4300000000000002</v>
          </cell>
          <cell r="D1368">
            <v>0</v>
          </cell>
        </row>
        <row r="1369">
          <cell r="B1369">
            <v>93390</v>
          </cell>
          <cell r="C1369">
            <v>0.51</v>
          </cell>
          <cell r="D1369">
            <v>0.2</v>
          </cell>
        </row>
        <row r="1370">
          <cell r="B1370">
            <v>93400</v>
          </cell>
          <cell r="C1370">
            <v>6.12</v>
          </cell>
          <cell r="D1370">
            <v>0</v>
          </cell>
        </row>
        <row r="1371">
          <cell r="B1371">
            <v>93420</v>
          </cell>
          <cell r="C1371">
            <v>6.47</v>
          </cell>
          <cell r="D1371">
            <v>0</v>
          </cell>
        </row>
        <row r="1372">
          <cell r="B1372">
            <v>93422</v>
          </cell>
          <cell r="C1372">
            <v>6.64</v>
          </cell>
          <cell r="D1372">
            <v>0</v>
          </cell>
        </row>
        <row r="1373">
          <cell r="B1373">
            <v>93440</v>
          </cell>
          <cell r="C1373">
            <v>8.5299999999999994</v>
          </cell>
          <cell r="D1373">
            <v>0</v>
          </cell>
        </row>
        <row r="1374">
          <cell r="B1374">
            <v>93450</v>
          </cell>
          <cell r="C1374">
            <v>4.78</v>
          </cell>
          <cell r="D1374">
            <v>0</v>
          </cell>
        </row>
        <row r="1375">
          <cell r="B1375">
            <v>93460</v>
          </cell>
          <cell r="C1375">
            <v>7.11</v>
          </cell>
          <cell r="D1375">
            <v>0</v>
          </cell>
        </row>
        <row r="1376">
          <cell r="B1376">
            <v>93470</v>
          </cell>
          <cell r="C1376">
            <v>2.4700000000000002</v>
          </cell>
          <cell r="D1376">
            <v>0.37</v>
          </cell>
        </row>
        <row r="1377">
          <cell r="B1377">
            <v>93480</v>
          </cell>
          <cell r="C1377">
            <v>0</v>
          </cell>
          <cell r="D1377">
            <v>2.9</v>
          </cell>
        </row>
        <row r="1378">
          <cell r="B1378">
            <v>93490</v>
          </cell>
          <cell r="C1378">
            <v>2.0099999999999998</v>
          </cell>
          <cell r="D1378">
            <v>8.44</v>
          </cell>
        </row>
        <row r="1379">
          <cell r="B1379">
            <v>93500</v>
          </cell>
          <cell r="C1379">
            <v>0.43</v>
          </cell>
          <cell r="D1379">
            <v>9.85</v>
          </cell>
        </row>
        <row r="1380">
          <cell r="B1380">
            <v>93520</v>
          </cell>
          <cell r="C1380">
            <v>0.56000000000000005</v>
          </cell>
          <cell r="D1380">
            <v>8.0399999999999991</v>
          </cell>
        </row>
        <row r="1381">
          <cell r="B1381">
            <v>93530</v>
          </cell>
          <cell r="C1381">
            <v>0</v>
          </cell>
          <cell r="D1381">
            <v>7.54</v>
          </cell>
        </row>
        <row r="1382">
          <cell r="B1382">
            <v>93540</v>
          </cell>
          <cell r="C1382">
            <v>1.43</v>
          </cell>
          <cell r="D1382">
            <v>0.08</v>
          </cell>
        </row>
        <row r="1383">
          <cell r="B1383">
            <v>93550</v>
          </cell>
          <cell r="C1383">
            <v>1.63</v>
          </cell>
          <cell r="D1383">
            <v>0</v>
          </cell>
        </row>
        <row r="1384">
          <cell r="B1384">
            <v>93560</v>
          </cell>
          <cell r="C1384">
            <v>9.1300000000000008</v>
          </cell>
          <cell r="D1384">
            <v>0.28999999999999998</v>
          </cell>
        </row>
        <row r="1385">
          <cell r="B1385">
            <v>93580</v>
          </cell>
          <cell r="C1385">
            <v>0.28999999999999998</v>
          </cell>
          <cell r="D1385">
            <v>0.22</v>
          </cell>
        </row>
        <row r="1386">
          <cell r="B1386">
            <v>93590</v>
          </cell>
          <cell r="C1386">
            <v>4.2</v>
          </cell>
          <cell r="D1386">
            <v>0.92</v>
          </cell>
        </row>
        <row r="1387">
          <cell r="B1387">
            <v>93600</v>
          </cell>
          <cell r="C1387">
            <v>7.63</v>
          </cell>
          <cell r="D1387">
            <v>1.52</v>
          </cell>
        </row>
        <row r="1388">
          <cell r="B1388">
            <v>93610</v>
          </cell>
          <cell r="C1388">
            <v>0</v>
          </cell>
          <cell r="D1388">
            <v>2.78</v>
          </cell>
        </row>
        <row r="1389">
          <cell r="B1389">
            <v>93620</v>
          </cell>
          <cell r="C1389">
            <v>16.260000000000002</v>
          </cell>
          <cell r="D1389">
            <v>0.11</v>
          </cell>
        </row>
        <row r="1390">
          <cell r="B1390">
            <v>93630</v>
          </cell>
          <cell r="C1390">
            <v>19.04</v>
          </cell>
          <cell r="D1390">
            <v>0</v>
          </cell>
        </row>
        <row r="1391">
          <cell r="B1391">
            <v>93640</v>
          </cell>
          <cell r="C1391">
            <v>12.59</v>
          </cell>
          <cell r="D1391">
            <v>0.08</v>
          </cell>
        </row>
        <row r="1392">
          <cell r="B1392">
            <v>93660</v>
          </cell>
          <cell r="C1392">
            <v>6.65</v>
          </cell>
          <cell r="D1392">
            <v>0.06</v>
          </cell>
        </row>
        <row r="1393">
          <cell r="B1393">
            <v>93670</v>
          </cell>
          <cell r="C1393">
            <v>6.74</v>
          </cell>
          <cell r="D1393">
            <v>0.12</v>
          </cell>
        </row>
        <row r="1394">
          <cell r="B1394">
            <v>93680</v>
          </cell>
          <cell r="C1394">
            <v>2.54</v>
          </cell>
          <cell r="D1394">
            <v>0.51</v>
          </cell>
        </row>
        <row r="1395">
          <cell r="B1395">
            <v>93690</v>
          </cell>
          <cell r="C1395">
            <v>0</v>
          </cell>
          <cell r="D1395">
            <v>0.66</v>
          </cell>
        </row>
        <row r="1396">
          <cell r="B1396">
            <v>93700</v>
          </cell>
          <cell r="C1396">
            <v>0.32</v>
          </cell>
          <cell r="D1396">
            <v>0.79</v>
          </cell>
        </row>
        <row r="1397">
          <cell r="B1397">
            <v>93720</v>
          </cell>
          <cell r="C1397">
            <v>0.93</v>
          </cell>
          <cell r="D1397">
            <v>0</v>
          </cell>
        </row>
        <row r="1398">
          <cell r="B1398">
            <v>93740</v>
          </cell>
          <cell r="C1398">
            <v>0.71</v>
          </cell>
          <cell r="D1398">
            <v>0</v>
          </cell>
        </row>
        <row r="1399">
          <cell r="B1399">
            <v>93750</v>
          </cell>
          <cell r="C1399">
            <v>0</v>
          </cell>
          <cell r="D1399">
            <v>0.85</v>
          </cell>
        </row>
        <row r="1400">
          <cell r="B1400">
            <v>93760</v>
          </cell>
          <cell r="C1400">
            <v>0</v>
          </cell>
          <cell r="D1400">
            <v>2.21</v>
          </cell>
        </row>
        <row r="1401">
          <cell r="B1401">
            <v>93780</v>
          </cell>
          <cell r="C1401">
            <v>0</v>
          </cell>
          <cell r="D1401">
            <v>3.86</v>
          </cell>
        </row>
        <row r="1402">
          <cell r="B1402">
            <v>93800</v>
          </cell>
          <cell r="C1402">
            <v>1.91</v>
          </cell>
          <cell r="D1402">
            <v>1.57</v>
          </cell>
        </row>
        <row r="1403">
          <cell r="B1403">
            <v>93820</v>
          </cell>
          <cell r="C1403">
            <v>0</v>
          </cell>
          <cell r="D1403">
            <v>4.4000000000000004</v>
          </cell>
        </row>
        <row r="1404">
          <cell r="B1404">
            <v>93840</v>
          </cell>
          <cell r="C1404">
            <v>0</v>
          </cell>
          <cell r="D1404">
            <v>6.99</v>
          </cell>
        </row>
        <row r="1405">
          <cell r="B1405">
            <v>93850</v>
          </cell>
          <cell r="C1405">
            <v>0.67</v>
          </cell>
          <cell r="D1405">
            <v>10.59</v>
          </cell>
        </row>
        <row r="1406">
          <cell r="B1406">
            <v>93860</v>
          </cell>
          <cell r="C1406">
            <v>6</v>
          </cell>
          <cell r="D1406">
            <v>10.34</v>
          </cell>
        </row>
        <row r="1407">
          <cell r="B1407">
            <v>93870</v>
          </cell>
          <cell r="C1407">
            <v>0.53</v>
          </cell>
          <cell r="D1407">
            <v>7.28</v>
          </cell>
        </row>
        <row r="1408">
          <cell r="B1408">
            <v>93880</v>
          </cell>
          <cell r="C1408">
            <v>0</v>
          </cell>
          <cell r="D1408">
            <v>4.41</v>
          </cell>
        </row>
        <row r="1409">
          <cell r="B1409">
            <v>93890</v>
          </cell>
          <cell r="C1409">
            <v>1.03</v>
          </cell>
          <cell r="D1409">
            <v>3.75</v>
          </cell>
        </row>
        <row r="1410">
          <cell r="B1410">
            <v>93900</v>
          </cell>
          <cell r="C1410">
            <v>0</v>
          </cell>
          <cell r="D1410">
            <v>8.2899999999999991</v>
          </cell>
        </row>
        <row r="1411">
          <cell r="B1411">
            <v>93920</v>
          </cell>
          <cell r="C1411">
            <v>11.58</v>
          </cell>
          <cell r="D1411">
            <v>5.23</v>
          </cell>
        </row>
        <row r="1412">
          <cell r="B1412">
            <v>93940</v>
          </cell>
          <cell r="C1412">
            <v>0</v>
          </cell>
          <cell r="D1412">
            <v>6.68</v>
          </cell>
        </row>
        <row r="1413">
          <cell r="B1413">
            <v>93960</v>
          </cell>
          <cell r="C1413">
            <v>1.66</v>
          </cell>
          <cell r="D1413">
            <v>3.86</v>
          </cell>
        </row>
        <row r="1414">
          <cell r="B1414">
            <v>93970</v>
          </cell>
          <cell r="C1414">
            <v>0</v>
          </cell>
          <cell r="D1414">
            <v>14.02</v>
          </cell>
        </row>
        <row r="1415">
          <cell r="B1415">
            <v>93980</v>
          </cell>
          <cell r="C1415">
            <v>0</v>
          </cell>
          <cell r="D1415">
            <v>11.91</v>
          </cell>
        </row>
        <row r="1416">
          <cell r="B1416">
            <v>93990</v>
          </cell>
          <cell r="C1416">
            <v>0</v>
          </cell>
          <cell r="D1416">
            <v>11.35</v>
          </cell>
        </row>
        <row r="1417">
          <cell r="B1417">
            <v>94000</v>
          </cell>
          <cell r="C1417">
            <v>0</v>
          </cell>
          <cell r="D1417">
            <v>10.79</v>
          </cell>
        </row>
        <row r="1418">
          <cell r="B1418">
            <v>94010</v>
          </cell>
          <cell r="C1418">
            <v>0</v>
          </cell>
          <cell r="D1418">
            <v>9.2200000000000006</v>
          </cell>
        </row>
        <row r="1419">
          <cell r="B1419">
            <v>94020</v>
          </cell>
          <cell r="C1419">
            <v>6.47</v>
          </cell>
          <cell r="D1419">
            <v>7.31</v>
          </cell>
        </row>
        <row r="1420">
          <cell r="B1420">
            <v>94040</v>
          </cell>
          <cell r="C1420">
            <v>6.11</v>
          </cell>
          <cell r="D1420">
            <v>8.61</v>
          </cell>
        </row>
        <row r="1421">
          <cell r="B1421">
            <v>94060</v>
          </cell>
          <cell r="C1421">
            <v>10.75</v>
          </cell>
          <cell r="D1421">
            <v>7.18</v>
          </cell>
        </row>
        <row r="1422">
          <cell r="B1422">
            <v>94080</v>
          </cell>
          <cell r="C1422">
            <v>4.22</v>
          </cell>
          <cell r="D1422">
            <v>0</v>
          </cell>
        </row>
        <row r="1423">
          <cell r="B1423">
            <v>94090</v>
          </cell>
          <cell r="C1423">
            <v>4.5</v>
          </cell>
          <cell r="D1423">
            <v>0</v>
          </cell>
        </row>
        <row r="1424">
          <cell r="B1424">
            <v>94100</v>
          </cell>
          <cell r="C1424">
            <v>9.85</v>
          </cell>
          <cell r="D1424">
            <v>0</v>
          </cell>
        </row>
        <row r="1425">
          <cell r="B1425">
            <v>94120</v>
          </cell>
          <cell r="C1425">
            <v>2.82</v>
          </cell>
          <cell r="D1425">
            <v>0</v>
          </cell>
        </row>
        <row r="1426">
          <cell r="B1426">
            <v>94130</v>
          </cell>
          <cell r="C1426">
            <v>2.89</v>
          </cell>
          <cell r="D1426">
            <v>0</v>
          </cell>
        </row>
        <row r="1427">
          <cell r="B1427">
            <v>94140</v>
          </cell>
          <cell r="C1427">
            <v>0</v>
          </cell>
          <cell r="D1427">
            <v>8.42</v>
          </cell>
        </row>
        <row r="1428">
          <cell r="B1428">
            <v>94160</v>
          </cell>
          <cell r="C1428">
            <v>5.52</v>
          </cell>
          <cell r="D1428">
            <v>16.68</v>
          </cell>
        </row>
        <row r="1429">
          <cell r="B1429">
            <v>94170</v>
          </cell>
          <cell r="C1429">
            <v>0</v>
          </cell>
          <cell r="D1429">
            <v>9.18</v>
          </cell>
        </row>
        <row r="1430">
          <cell r="B1430">
            <v>94180</v>
          </cell>
          <cell r="C1430">
            <v>0</v>
          </cell>
          <cell r="D1430">
            <v>10.88</v>
          </cell>
        </row>
        <row r="1431">
          <cell r="B1431">
            <v>94200</v>
          </cell>
          <cell r="C1431">
            <v>0</v>
          </cell>
          <cell r="D1431">
            <v>10.79</v>
          </cell>
        </row>
        <row r="1432">
          <cell r="B1432">
            <v>94220</v>
          </cell>
          <cell r="C1432">
            <v>0</v>
          </cell>
          <cell r="D1432">
            <v>6.19</v>
          </cell>
        </row>
        <row r="1433">
          <cell r="B1433">
            <v>94230</v>
          </cell>
          <cell r="C1433">
            <v>0</v>
          </cell>
          <cell r="D1433">
            <v>6.03</v>
          </cell>
        </row>
        <row r="1434">
          <cell r="B1434">
            <v>94240</v>
          </cell>
          <cell r="C1434">
            <v>0</v>
          </cell>
          <cell r="D1434">
            <v>4.51</v>
          </cell>
        </row>
        <row r="1435">
          <cell r="B1435">
            <v>94260</v>
          </cell>
          <cell r="C1435">
            <v>0.371</v>
          </cell>
          <cell r="D1435">
            <v>0.04</v>
          </cell>
        </row>
        <row r="1436">
          <cell r="B1436">
            <v>94280</v>
          </cell>
          <cell r="C1436">
            <v>9.85</v>
          </cell>
          <cell r="D1436">
            <v>0</v>
          </cell>
        </row>
        <row r="1437">
          <cell r="B1437">
            <v>94300</v>
          </cell>
          <cell r="C1437">
            <v>14.17</v>
          </cell>
          <cell r="D1437">
            <v>0</v>
          </cell>
        </row>
        <row r="1438">
          <cell r="B1438">
            <v>94310</v>
          </cell>
          <cell r="C1438">
            <v>37.119999999999997</v>
          </cell>
          <cell r="D1438">
            <v>0</v>
          </cell>
        </row>
        <row r="1439">
          <cell r="B1439">
            <v>94320</v>
          </cell>
          <cell r="C1439">
            <v>14.1</v>
          </cell>
          <cell r="D1439">
            <v>0</v>
          </cell>
        </row>
        <row r="1440">
          <cell r="B1440">
            <v>94340</v>
          </cell>
          <cell r="C1440">
            <v>1.41</v>
          </cell>
          <cell r="D1440">
            <v>0.08</v>
          </cell>
        </row>
        <row r="1441">
          <cell r="B1441">
            <v>94350</v>
          </cell>
          <cell r="C1441">
            <v>0</v>
          </cell>
          <cell r="D1441">
            <v>3.47</v>
          </cell>
        </row>
        <row r="1442">
          <cell r="B1442">
            <v>94360</v>
          </cell>
          <cell r="C1442">
            <v>0</v>
          </cell>
          <cell r="D1442">
            <v>5.35</v>
          </cell>
        </row>
        <row r="1443">
          <cell r="B1443">
            <v>94370</v>
          </cell>
          <cell r="C1443">
            <v>0</v>
          </cell>
          <cell r="D1443">
            <v>8.9499999999999993</v>
          </cell>
        </row>
        <row r="1444">
          <cell r="B1444">
            <v>94380</v>
          </cell>
          <cell r="C1444">
            <v>0</v>
          </cell>
          <cell r="D1444">
            <v>11.34</v>
          </cell>
        </row>
        <row r="1445">
          <cell r="B1445">
            <v>94390</v>
          </cell>
          <cell r="C1445">
            <v>0</v>
          </cell>
          <cell r="D1445">
            <v>15.77</v>
          </cell>
        </row>
        <row r="1446">
          <cell r="B1446">
            <v>94400</v>
          </cell>
          <cell r="C1446">
            <v>0</v>
          </cell>
          <cell r="D1446">
            <v>10.42</v>
          </cell>
        </row>
        <row r="1447">
          <cell r="B1447">
            <v>94410</v>
          </cell>
          <cell r="C1447">
            <v>0</v>
          </cell>
          <cell r="D1447">
            <v>7.41</v>
          </cell>
        </row>
        <row r="1448">
          <cell r="B1448">
            <v>94420</v>
          </cell>
          <cell r="C1448">
            <v>0</v>
          </cell>
          <cell r="D1448">
            <v>7.85</v>
          </cell>
        </row>
        <row r="1449">
          <cell r="B1449">
            <v>94431.69</v>
          </cell>
          <cell r="C1449">
            <v>0</v>
          </cell>
          <cell r="D1449">
            <v>6.56</v>
          </cell>
        </row>
        <row r="1450">
          <cell r="B1450">
            <v>94493.1</v>
          </cell>
          <cell r="C1450">
            <v>0</v>
          </cell>
          <cell r="D1450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ERENCIAL"/>
      <sheetName val="DIF"/>
      <sheetName val="FINANC"/>
      <sheetName val="FINANC_SFH"/>
      <sheetName val="FINANC NOVA"/>
      <sheetName val="Módulo1"/>
      <sheetName val="CANT_LC"/>
      <sheetName val="ED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Liquidación"/>
      <sheetName val="Valorización"/>
      <sheetName val="Coef. Reaj. &quot;K&quot;"/>
      <sheetName val="Cálculo de Reintegro"/>
      <sheetName val="Cuadro Resumen Amor. Mat"/>
      <sheetName val="REAJ. Amort.Adel.Mat.01 "/>
      <sheetName val="REAJ. Amort.Adel.Mat.02"/>
      <sheetName val="Resumen de Valorizaciones"/>
      <sheetName val="Resumen Valorización"/>
      <sheetName val="Amort. Adel. en Efectivo"/>
      <sheetName val="Deducc. que no Corresp."/>
      <sheetName val="Avances"/>
      <sheetName val="Datos para Gráficos"/>
      <sheetName val="Amort. Adel. en Efectivo (2)"/>
      <sheetName val="Deducc. que no Corresp. (2)"/>
      <sheetName val="ADELANTOS"/>
      <sheetName val="AMORT"/>
      <sheetName val="REG AMORT 1"/>
      <sheetName val="REG AMORT 2"/>
      <sheetName val="REG AMORT 3"/>
      <sheetName val="Adel Mat 02"/>
      <sheetName val="Mat en Cancha Nº 03"/>
      <sheetName val="Mat en Cancha Nº 04"/>
      <sheetName val="Adel Mat 03"/>
      <sheetName val="Mat en Cancha Nº 05"/>
      <sheetName val="RESUMEN AGRUPADO"/>
      <sheetName val="RESUMEN"/>
      <sheetName val="RESUMEN-OT"/>
      <sheetName val="Resumen_x_partida"/>
      <sheetName val="OP"/>
      <sheetName val="MT"/>
      <sheetName val="OA"/>
      <sheetName val="SSV"/>
      <sheetName val="IA"/>
      <sheetName val="PJ"/>
      <sheetName val="PPA"/>
      <sheetName val="PCH"/>
      <sheetName val="PMM"/>
      <sheetName val="PT"/>
      <sheetName val="PS"/>
      <sheetName val="PAM"/>
      <sheetName val="GG"/>
    </sheetNames>
    <sheetDataSet>
      <sheetData sheetId="0" refreshError="1">
        <row r="20">
          <cell r="J20">
            <v>0</v>
          </cell>
          <cell r="K20">
            <v>754973.07</v>
          </cell>
          <cell r="AM20">
            <v>0.7</v>
          </cell>
          <cell r="AN20">
            <v>0.2</v>
          </cell>
          <cell r="AO20">
            <v>0.87019999999999997</v>
          </cell>
        </row>
        <row r="21">
          <cell r="J21">
            <v>0.66</v>
          </cell>
          <cell r="K21">
            <v>31097.18</v>
          </cell>
          <cell r="AM21">
            <v>0.4</v>
          </cell>
          <cell r="AN21">
            <v>0</v>
          </cell>
          <cell r="AO21">
            <v>0.4</v>
          </cell>
        </row>
        <row r="24">
          <cell r="J24">
            <v>42638.46</v>
          </cell>
          <cell r="K24">
            <v>13.12</v>
          </cell>
          <cell r="AM24">
            <v>66202.149999999994</v>
          </cell>
          <cell r="AN24">
            <v>0</v>
          </cell>
          <cell r="AO24">
            <v>66202.149999999994</v>
          </cell>
        </row>
        <row r="25">
          <cell r="J25">
            <v>37525.11</v>
          </cell>
          <cell r="K25">
            <v>3</v>
          </cell>
          <cell r="AM25">
            <v>122490.79</v>
          </cell>
          <cell r="AN25">
            <v>0</v>
          </cell>
          <cell r="AO25">
            <v>122490.79</v>
          </cell>
        </row>
        <row r="26">
          <cell r="J26">
            <v>63620.98</v>
          </cell>
          <cell r="K26">
            <v>1.47</v>
          </cell>
          <cell r="AM26">
            <v>28079.85</v>
          </cell>
          <cell r="AN26">
            <v>0</v>
          </cell>
          <cell r="AO26">
            <v>28079.85</v>
          </cell>
        </row>
        <row r="27">
          <cell r="J27">
            <v>142431.06</v>
          </cell>
          <cell r="K27">
            <v>5.27</v>
          </cell>
          <cell r="AM27">
            <v>28079.85</v>
          </cell>
          <cell r="AN27">
            <v>0</v>
          </cell>
          <cell r="AO27">
            <v>28079.85</v>
          </cell>
        </row>
        <row r="28">
          <cell r="J28">
            <v>12269.31</v>
          </cell>
          <cell r="K28">
            <v>2.75</v>
          </cell>
          <cell r="AM28">
            <v>0</v>
          </cell>
          <cell r="AN28">
            <v>0</v>
          </cell>
          <cell r="AO28">
            <v>0</v>
          </cell>
        </row>
        <row r="29">
          <cell r="J29">
            <v>9534.07</v>
          </cell>
          <cell r="K29">
            <v>7.15</v>
          </cell>
        </row>
        <row r="31">
          <cell r="J31">
            <v>0</v>
          </cell>
          <cell r="K31">
            <v>0</v>
          </cell>
          <cell r="AM31">
            <v>111387.24</v>
          </cell>
          <cell r="AN31">
            <v>0</v>
          </cell>
          <cell r="AO31">
            <v>111387.24</v>
          </cell>
        </row>
        <row r="32">
          <cell r="J32">
            <v>0</v>
          </cell>
          <cell r="K32">
            <v>16.37</v>
          </cell>
          <cell r="AM32">
            <v>88132.06</v>
          </cell>
          <cell r="AN32">
            <v>0</v>
          </cell>
          <cell r="AO32">
            <v>89352.86</v>
          </cell>
        </row>
        <row r="33">
          <cell r="J33">
            <v>144.61000000000001</v>
          </cell>
          <cell r="K33">
            <v>32.53</v>
          </cell>
          <cell r="AM33">
            <v>420992.56</v>
          </cell>
          <cell r="AN33">
            <v>0</v>
          </cell>
          <cell r="AO33">
            <v>420992.56</v>
          </cell>
        </row>
        <row r="34">
          <cell r="J34">
            <v>303.47000000000003</v>
          </cell>
          <cell r="K34">
            <v>0.35</v>
          </cell>
          <cell r="AM34">
            <v>301054.63</v>
          </cell>
          <cell r="AN34">
            <v>0</v>
          </cell>
          <cell r="AO34">
            <v>301054.63</v>
          </cell>
        </row>
        <row r="35">
          <cell r="J35">
            <v>30.67</v>
          </cell>
          <cell r="K35">
            <v>0.28000000000000003</v>
          </cell>
          <cell r="AM35">
            <v>22669.22</v>
          </cell>
          <cell r="AN35">
            <v>0</v>
          </cell>
          <cell r="AO35">
            <v>22669.22</v>
          </cell>
        </row>
        <row r="36">
          <cell r="J36">
            <v>0</v>
          </cell>
          <cell r="K36">
            <v>77.11</v>
          </cell>
          <cell r="AM36">
            <v>121606.62</v>
          </cell>
          <cell r="AN36">
            <v>0</v>
          </cell>
          <cell r="AO36">
            <v>123006</v>
          </cell>
        </row>
        <row r="37">
          <cell r="J37">
            <v>0</v>
          </cell>
          <cell r="K37">
            <v>2.78</v>
          </cell>
          <cell r="AM37">
            <v>301054.63</v>
          </cell>
          <cell r="AN37">
            <v>0</v>
          </cell>
          <cell r="AO37">
            <v>301054.63</v>
          </cell>
        </row>
        <row r="38">
          <cell r="J38">
            <v>30.67</v>
          </cell>
          <cell r="K38">
            <v>3.53</v>
          </cell>
          <cell r="AM38">
            <v>0</v>
          </cell>
          <cell r="AN38">
            <v>0</v>
          </cell>
          <cell r="AO38">
            <v>0</v>
          </cell>
        </row>
        <row r="39">
          <cell r="J39">
            <v>0</v>
          </cell>
          <cell r="K39">
            <v>10.59</v>
          </cell>
          <cell r="AM39">
            <v>146247.51999999999</v>
          </cell>
          <cell r="AN39">
            <v>0</v>
          </cell>
          <cell r="AO39">
            <v>263873.91999999998</v>
          </cell>
        </row>
        <row r="40">
          <cell r="J40">
            <v>0</v>
          </cell>
          <cell r="K40">
            <v>2.42</v>
          </cell>
          <cell r="AM40">
            <v>1133449.3899999999</v>
          </cell>
          <cell r="AN40">
            <v>0</v>
          </cell>
          <cell r="AO40">
            <v>1136266.01</v>
          </cell>
        </row>
        <row r="41">
          <cell r="J41">
            <v>0</v>
          </cell>
          <cell r="K41">
            <v>2.5</v>
          </cell>
          <cell r="AM41">
            <v>28108.7</v>
          </cell>
          <cell r="AN41">
            <v>0</v>
          </cell>
          <cell r="AO41">
            <v>29771.78</v>
          </cell>
        </row>
        <row r="42">
          <cell r="J42">
            <v>0</v>
          </cell>
          <cell r="K42">
            <v>17.53</v>
          </cell>
          <cell r="AM42">
            <v>761885.87</v>
          </cell>
          <cell r="AN42">
            <v>0</v>
          </cell>
          <cell r="AO42">
            <v>761885.87</v>
          </cell>
        </row>
        <row r="43">
          <cell r="J43">
            <v>721071.73</v>
          </cell>
          <cell r="K43">
            <v>0.33</v>
          </cell>
          <cell r="AN43">
            <v>0</v>
          </cell>
        </row>
        <row r="45">
          <cell r="J45">
            <v>0</v>
          </cell>
          <cell r="K45">
            <v>0</v>
          </cell>
          <cell r="AM45">
            <v>22085.77</v>
          </cell>
          <cell r="AN45">
            <v>0</v>
          </cell>
          <cell r="AO45">
            <v>33775.69</v>
          </cell>
        </row>
        <row r="46">
          <cell r="J46">
            <v>1508.26</v>
          </cell>
          <cell r="K46">
            <v>9.06</v>
          </cell>
          <cell r="AM46">
            <v>5031.78</v>
          </cell>
          <cell r="AN46">
            <v>0</v>
          </cell>
          <cell r="AO46">
            <v>5031.78</v>
          </cell>
        </row>
        <row r="47">
          <cell r="J47">
            <v>10175</v>
          </cell>
          <cell r="K47">
            <v>14.88</v>
          </cell>
          <cell r="AM47">
            <v>157.30000000000001</v>
          </cell>
          <cell r="AN47">
            <v>0</v>
          </cell>
          <cell r="AO47">
            <v>157.30000000000001</v>
          </cell>
        </row>
        <row r="48">
          <cell r="J48">
            <v>165.19</v>
          </cell>
          <cell r="K48">
            <v>235.93</v>
          </cell>
          <cell r="AM48">
            <v>390.9</v>
          </cell>
          <cell r="AN48">
            <v>0</v>
          </cell>
          <cell r="AO48">
            <v>390.9</v>
          </cell>
        </row>
        <row r="49">
          <cell r="J49">
            <v>163.95</v>
          </cell>
          <cell r="K49">
            <v>372.48</v>
          </cell>
          <cell r="AM49">
            <v>8</v>
          </cell>
          <cell r="AN49">
            <v>0</v>
          </cell>
          <cell r="AO49">
            <v>8</v>
          </cell>
        </row>
        <row r="50">
          <cell r="J50">
            <v>1.61</v>
          </cell>
          <cell r="K50">
            <v>196.69</v>
          </cell>
          <cell r="AM50">
            <v>8.4</v>
          </cell>
          <cell r="AN50">
            <v>0</v>
          </cell>
          <cell r="AO50">
            <v>5.8000000000000007</v>
          </cell>
        </row>
        <row r="51">
          <cell r="J51">
            <v>0</v>
          </cell>
          <cell r="K51">
            <v>238.93</v>
          </cell>
          <cell r="AM51">
            <v>57.74</v>
          </cell>
          <cell r="AN51">
            <v>0</v>
          </cell>
          <cell r="AO51">
            <v>3.5700000000000003</v>
          </cell>
        </row>
        <row r="52">
          <cell r="J52">
            <v>139.54</v>
          </cell>
          <cell r="K52">
            <v>186.27</v>
          </cell>
          <cell r="AM52">
            <v>0</v>
          </cell>
          <cell r="AN52">
            <v>0</v>
          </cell>
          <cell r="AO52">
            <v>145.53</v>
          </cell>
        </row>
        <row r="53">
          <cell r="J53">
            <v>19.8</v>
          </cell>
          <cell r="K53">
            <v>270.56</v>
          </cell>
          <cell r="AM53">
            <v>828.66</v>
          </cell>
          <cell r="AN53">
            <v>0</v>
          </cell>
          <cell r="AO53">
            <v>828.66</v>
          </cell>
        </row>
        <row r="54">
          <cell r="J54">
            <v>1703.39</v>
          </cell>
          <cell r="K54">
            <v>46.93</v>
          </cell>
          <cell r="AM54">
            <v>796.76</v>
          </cell>
          <cell r="AN54">
            <v>0</v>
          </cell>
          <cell r="AO54">
            <v>707.68</v>
          </cell>
        </row>
        <row r="55">
          <cell r="J55">
            <v>13.14</v>
          </cell>
          <cell r="K55">
            <v>42.92</v>
          </cell>
          <cell r="AM55">
            <v>102.18</v>
          </cell>
          <cell r="AN55">
            <v>0</v>
          </cell>
          <cell r="AO55">
            <v>102.18</v>
          </cell>
        </row>
        <row r="56">
          <cell r="J56">
            <v>22171.67</v>
          </cell>
          <cell r="K56">
            <v>2.46</v>
          </cell>
          <cell r="AM56">
            <v>9207.18</v>
          </cell>
          <cell r="AN56">
            <v>0</v>
          </cell>
          <cell r="AO56">
            <v>9445.6200000000008</v>
          </cell>
        </row>
        <row r="57">
          <cell r="J57">
            <v>0</v>
          </cell>
          <cell r="K57">
            <v>106.37</v>
          </cell>
          <cell r="AM57">
            <v>934.03</v>
          </cell>
          <cell r="AN57">
            <v>0</v>
          </cell>
          <cell r="AO57">
            <v>1419</v>
          </cell>
        </row>
        <row r="58">
          <cell r="J58">
            <v>0</v>
          </cell>
          <cell r="K58">
            <v>57.09</v>
          </cell>
          <cell r="AM58">
            <v>131371.71</v>
          </cell>
          <cell r="AN58">
            <v>0</v>
          </cell>
          <cell r="AO58">
            <v>131570</v>
          </cell>
        </row>
        <row r="59">
          <cell r="J59">
            <v>0</v>
          </cell>
          <cell r="K59">
            <v>13.68</v>
          </cell>
          <cell r="AM59">
            <v>24024.49</v>
          </cell>
          <cell r="AN59">
            <v>0</v>
          </cell>
          <cell r="AO59">
            <v>25826.09</v>
          </cell>
        </row>
        <row r="60">
          <cell r="J60">
            <v>0</v>
          </cell>
          <cell r="K60">
            <v>79.91</v>
          </cell>
          <cell r="AM60">
            <v>6081.41</v>
          </cell>
          <cell r="AN60">
            <v>0</v>
          </cell>
          <cell r="AO60">
            <v>7525.58</v>
          </cell>
        </row>
        <row r="61">
          <cell r="J61">
            <v>0</v>
          </cell>
          <cell r="K61">
            <v>25.6</v>
          </cell>
          <cell r="AM61">
            <v>3680.65</v>
          </cell>
          <cell r="AN61">
            <v>0</v>
          </cell>
          <cell r="AO61">
            <v>23894.5</v>
          </cell>
        </row>
        <row r="62">
          <cell r="J62">
            <v>0</v>
          </cell>
          <cell r="K62">
            <v>129.87</v>
          </cell>
          <cell r="AM62">
            <v>1430.42</v>
          </cell>
          <cell r="AN62">
            <v>0</v>
          </cell>
          <cell r="AO62">
            <v>1277.5900000000001</v>
          </cell>
        </row>
        <row r="63">
          <cell r="J63">
            <v>0</v>
          </cell>
          <cell r="K63">
            <v>176.56</v>
          </cell>
          <cell r="AM63">
            <v>922.79</v>
          </cell>
          <cell r="AN63">
            <v>0</v>
          </cell>
          <cell r="AO63">
            <v>998.34</v>
          </cell>
        </row>
        <row r="64">
          <cell r="J64">
            <v>0</v>
          </cell>
          <cell r="K64">
            <v>41.33</v>
          </cell>
          <cell r="AM64">
            <v>0</v>
          </cell>
          <cell r="AN64">
            <v>0</v>
          </cell>
          <cell r="AO64">
            <v>12.65</v>
          </cell>
        </row>
        <row r="65">
          <cell r="J65">
            <v>0</v>
          </cell>
          <cell r="K65">
            <v>56.17</v>
          </cell>
          <cell r="AM65">
            <v>18</v>
          </cell>
          <cell r="AN65">
            <v>0</v>
          </cell>
          <cell r="AO65">
            <v>18</v>
          </cell>
        </row>
        <row r="66">
          <cell r="J66">
            <v>0</v>
          </cell>
          <cell r="K66">
            <v>18.88</v>
          </cell>
          <cell r="AM66">
            <v>0</v>
          </cell>
          <cell r="AN66">
            <v>0</v>
          </cell>
          <cell r="AO66">
            <v>268.5</v>
          </cell>
        </row>
        <row r="67">
          <cell r="J67">
            <v>12.7</v>
          </cell>
          <cell r="K67">
            <v>0</v>
          </cell>
          <cell r="AM67">
            <v>0</v>
          </cell>
          <cell r="AN67">
            <v>0</v>
          </cell>
          <cell r="AO67">
            <v>57</v>
          </cell>
        </row>
        <row r="68">
          <cell r="J68">
            <v>0</v>
          </cell>
          <cell r="K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J69">
            <v>0</v>
          </cell>
          <cell r="K69">
            <v>10.55</v>
          </cell>
          <cell r="AM69">
            <v>69.5</v>
          </cell>
          <cell r="AN69">
            <v>0</v>
          </cell>
          <cell r="AO69">
            <v>69.5</v>
          </cell>
        </row>
        <row r="70">
          <cell r="J70">
            <v>0</v>
          </cell>
          <cell r="K70">
            <v>88.61</v>
          </cell>
          <cell r="AN70">
            <v>0</v>
          </cell>
        </row>
        <row r="71">
          <cell r="J71">
            <v>0</v>
          </cell>
          <cell r="K71">
            <v>380.19</v>
          </cell>
          <cell r="AN71">
            <v>0</v>
          </cell>
        </row>
        <row r="72">
          <cell r="J72">
            <v>0</v>
          </cell>
          <cell r="K72">
            <v>351.64</v>
          </cell>
          <cell r="AM72">
            <v>0</v>
          </cell>
          <cell r="AN72">
            <v>0</v>
          </cell>
          <cell r="AO72">
            <v>9249.5</v>
          </cell>
        </row>
        <row r="73">
          <cell r="J73">
            <v>0</v>
          </cell>
          <cell r="K73">
            <v>380.19</v>
          </cell>
          <cell r="AM73">
            <v>41</v>
          </cell>
          <cell r="AN73">
            <v>0</v>
          </cell>
          <cell r="AO73">
            <v>41</v>
          </cell>
        </row>
        <row r="74">
          <cell r="J74">
            <v>0</v>
          </cell>
          <cell r="K74">
            <v>109.3</v>
          </cell>
          <cell r="AM74">
            <v>31.5</v>
          </cell>
          <cell r="AN74">
            <v>0</v>
          </cell>
          <cell r="AO74">
            <v>45</v>
          </cell>
        </row>
        <row r="75">
          <cell r="J75">
            <v>0</v>
          </cell>
          <cell r="K75">
            <v>17.989999999999998</v>
          </cell>
          <cell r="AM75">
            <v>32.9</v>
          </cell>
          <cell r="AN75">
            <v>0</v>
          </cell>
          <cell r="AO75">
            <v>40</v>
          </cell>
        </row>
        <row r="76">
          <cell r="J76">
            <v>0</v>
          </cell>
          <cell r="K76">
            <v>11.23</v>
          </cell>
          <cell r="AM76">
            <v>4.05</v>
          </cell>
          <cell r="AN76">
            <v>0</v>
          </cell>
          <cell r="AO76">
            <v>4.05</v>
          </cell>
        </row>
        <row r="77">
          <cell r="J77">
            <v>0</v>
          </cell>
          <cell r="K77">
            <v>91.51</v>
          </cell>
          <cell r="AM77">
            <v>766.8</v>
          </cell>
          <cell r="AN77">
            <v>0</v>
          </cell>
          <cell r="AO77">
            <v>1917</v>
          </cell>
        </row>
        <row r="78">
          <cell r="J78">
            <v>0</v>
          </cell>
          <cell r="K78">
            <v>0</v>
          </cell>
          <cell r="AM78">
            <v>0</v>
          </cell>
          <cell r="AN78">
            <v>0</v>
          </cell>
          <cell r="AO78">
            <v>184.8</v>
          </cell>
        </row>
        <row r="79">
          <cell r="J79">
            <v>0</v>
          </cell>
          <cell r="K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J80">
            <v>0</v>
          </cell>
          <cell r="K80">
            <v>4.46</v>
          </cell>
          <cell r="AM80">
            <v>319.60000000000002</v>
          </cell>
          <cell r="AN80">
            <v>0</v>
          </cell>
          <cell r="AO80">
            <v>319.60000000000002</v>
          </cell>
        </row>
        <row r="81">
          <cell r="J81">
            <v>0</v>
          </cell>
          <cell r="K81">
            <v>0.99</v>
          </cell>
          <cell r="AN81">
            <v>0</v>
          </cell>
        </row>
        <row r="82">
          <cell r="J82">
            <v>16891.97</v>
          </cell>
          <cell r="K82">
            <v>6.02</v>
          </cell>
          <cell r="AN82">
            <v>0</v>
          </cell>
        </row>
        <row r="83">
          <cell r="J83">
            <v>0</v>
          </cell>
          <cell r="K83">
            <v>1.1499999999999999</v>
          </cell>
          <cell r="AM83">
            <v>210306.35</v>
          </cell>
          <cell r="AN83">
            <v>0</v>
          </cell>
          <cell r="AO83">
            <v>217116.42</v>
          </cell>
        </row>
        <row r="84">
          <cell r="J84">
            <v>0</v>
          </cell>
          <cell r="K84">
            <v>4.91</v>
          </cell>
          <cell r="AM84">
            <v>2102055.4900000002</v>
          </cell>
          <cell r="AN84">
            <v>0</v>
          </cell>
          <cell r="AO84">
            <v>2135035.5</v>
          </cell>
        </row>
        <row r="85">
          <cell r="J85">
            <v>0</v>
          </cell>
          <cell r="K85">
            <v>1.0900000000000001</v>
          </cell>
          <cell r="AM85">
            <v>22670.06</v>
          </cell>
          <cell r="AN85">
            <v>0</v>
          </cell>
          <cell r="AO85">
            <v>22670.06</v>
          </cell>
        </row>
        <row r="86">
          <cell r="J86">
            <v>0</v>
          </cell>
          <cell r="K86">
            <v>4.46</v>
          </cell>
          <cell r="AM86">
            <v>298488.77</v>
          </cell>
          <cell r="AN86">
            <v>0</v>
          </cell>
          <cell r="AO86">
            <v>298488.77</v>
          </cell>
        </row>
        <row r="87">
          <cell r="J87">
            <v>0</v>
          </cell>
          <cell r="K87">
            <v>0.99</v>
          </cell>
          <cell r="AM87">
            <v>175942.88</v>
          </cell>
          <cell r="AN87">
            <v>0</v>
          </cell>
          <cell r="AO87">
            <v>175942.88</v>
          </cell>
        </row>
        <row r="88">
          <cell r="J88">
            <v>0</v>
          </cell>
          <cell r="K88">
            <v>0</v>
          </cell>
          <cell r="AM88">
            <v>2282192.41</v>
          </cell>
          <cell r="AN88">
            <v>0</v>
          </cell>
          <cell r="AO88">
            <v>2282192.41</v>
          </cell>
        </row>
        <row r="89">
          <cell r="J89">
            <v>0</v>
          </cell>
          <cell r="K89">
            <v>0</v>
          </cell>
          <cell r="AM89">
            <v>98431.89</v>
          </cell>
          <cell r="AN89">
            <v>0</v>
          </cell>
          <cell r="AO89">
            <v>98431.89</v>
          </cell>
        </row>
        <row r="90">
          <cell r="J90">
            <v>0</v>
          </cell>
          <cell r="K90">
            <v>656285.30000000005</v>
          </cell>
          <cell r="AM90">
            <v>265745.84999999998</v>
          </cell>
          <cell r="AN90">
            <v>0</v>
          </cell>
          <cell r="AO90">
            <v>276443.49000000005</v>
          </cell>
        </row>
        <row r="91">
          <cell r="J91">
            <v>0.03</v>
          </cell>
          <cell r="K91">
            <v>610.05999999999995</v>
          </cell>
          <cell r="AN91">
            <v>0</v>
          </cell>
        </row>
        <row r="92">
          <cell r="J92">
            <v>0</v>
          </cell>
        </row>
        <row r="93">
          <cell r="J93">
            <v>0</v>
          </cell>
          <cell r="K93">
            <v>0</v>
          </cell>
          <cell r="AM93">
            <v>0</v>
          </cell>
          <cell r="AN93">
            <v>0</v>
          </cell>
          <cell r="AO93">
            <v>104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0">
          <cell r="J20">
            <v>7370413.4599999981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PRESUPUESTO OFERTA"/>
      <sheetName val="ANALISIS DE GASTOS GENERALES OF"/>
      <sheetName val="Liquidacion de Valorización"/>
      <sheetName val="Facturación"/>
      <sheetName val="Cronogramas"/>
      <sheetName val="Adelanto Directo"/>
      <sheetName val="Adelantos Materiales"/>
      <sheetName val="JUSTIF. 60%"/>
      <sheetName val="Formula Polinomica"/>
      <sheetName val="Reajuste"/>
      <sheetName val="Deducción de Materiales"/>
      <sheetName val="Valorización"/>
      <sheetName val="Metrado 01"/>
      <sheetName val="Metrado 02"/>
      <sheetName val="Metrado 03"/>
      <sheetName val="Metrado 04"/>
      <sheetName val="Resumen de FP"/>
      <sheetName val="INDICES"/>
    </sheetNames>
    <sheetDataSet>
      <sheetData sheetId="0">
        <row r="5">
          <cell r="B5" t="str">
            <v>C.E. Nº 0680 JORGE RUIZ VEINTEMILLA</v>
          </cell>
        </row>
        <row r="6">
          <cell r="B6" t="str">
            <v>SAN JOSE DE SISA, EL DORADO, SAN MARTIN</v>
          </cell>
        </row>
        <row r="12">
          <cell r="B12">
            <v>557562.25</v>
          </cell>
        </row>
        <row r="14">
          <cell r="B14">
            <v>585250.25</v>
          </cell>
        </row>
        <row r="15">
          <cell r="B15">
            <v>1.04966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1">
          <cell r="D21">
            <v>99194.96</v>
          </cell>
        </row>
      </sheetData>
      <sheetData sheetId="7">
        <row r="100">
          <cell r="I100">
            <v>55500</v>
          </cell>
        </row>
        <row r="114">
          <cell r="I114">
            <v>33225.53</v>
          </cell>
        </row>
        <row r="128">
          <cell r="I128">
            <v>17273.5</v>
          </cell>
        </row>
        <row r="141">
          <cell r="I141">
            <v>18256</v>
          </cell>
        </row>
        <row r="156">
          <cell r="I156">
            <v>21660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INAMICA"/>
      <sheetName val="PLANILLA"/>
      <sheetName val="VALIDACION"/>
      <sheetName val="Despiece"/>
      <sheetName val="Pisco(Total)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O_CX "/>
      <sheetName val="COMP_CX"/>
      <sheetName val="COMP_ENDIVIDAMENTO"/>
      <sheetName val="FLUXO_ENDIVIDAMENTO"/>
      <sheetName val="GRÁFICOS"/>
      <sheetName val="CONSOL DRE GERAL"/>
      <sheetName val="REPORT_2"/>
      <sheetName val="DIFERENCIAL"/>
      <sheetName val="FLUXO_CX_"/>
      <sheetName val="CONSOL_DRE_GERAL"/>
      <sheetName val="Pg 3"/>
      <sheetName val="FLUXO_CX_1"/>
      <sheetName val="CONSOL_DRE_GERAL1"/>
      <sheetName val="Pg_3"/>
      <sheetName val="Consoli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IMPRIMIR"/>
      <sheetName val="TMC 19+287.73 AA"/>
      <sheetName val="TMC 19+642.52 AA"/>
      <sheetName val="TMC 19+897.79 AA"/>
      <sheetName val="TMC 20+213.53 AA"/>
      <sheetName val="TMC 28+335.00 AA"/>
      <sheetName val="ALC. MARCO1x1KM.25+332.50"/>
      <sheetName val="EXC. NO CLAS. P.ESTRUCT"/>
      <sheetName val="RELLENO P.ESTRUCTURAS"/>
      <sheetName val="TMC36&quot; km64+049 "/>
      <sheetName val="TMC36&quot; km 69+435 "/>
      <sheetName val="UBIOBRA al 30-06-11"/>
      <sheetName val="CONTROL"/>
      <sheetName val="RO_nuevo"/>
    </sheetNames>
    <sheetDataSet>
      <sheetData sheetId="0" refreshError="1">
        <row r="5">
          <cell r="A5" t="str">
            <v>05.03</v>
          </cell>
          <cell r="B5" t="str">
            <v xml:space="preserve">   ALCANTARILLA DE TUBO METAL CORRUGADO</v>
          </cell>
        </row>
        <row r="6">
          <cell r="A6" t="str">
            <v>05.04</v>
          </cell>
          <cell r="B6" t="str">
            <v>Limpieza de Alcantarillas</v>
          </cell>
        </row>
        <row r="7">
          <cell r="A7" t="str">
            <v>05.05</v>
          </cell>
          <cell r="B7" t="str">
            <v>Excavación no clasificada para estructuras</v>
          </cell>
        </row>
        <row r="8">
          <cell r="A8" t="str">
            <v>05.06</v>
          </cell>
          <cell r="B8" t="str">
            <v>Demolición de Estructuras (con equipo)</v>
          </cell>
        </row>
        <row r="9">
          <cell r="A9" t="str">
            <v>05.07</v>
          </cell>
          <cell r="B9" t="str">
            <v>Eliminación de Escombros</v>
          </cell>
        </row>
        <row r="10">
          <cell r="A10" t="str">
            <v>05.08</v>
          </cell>
          <cell r="B10" t="str">
            <v>Eliminación de Alcantarillas Metálicas</v>
          </cell>
        </row>
        <row r="11">
          <cell r="A11" t="str">
            <v>05.09</v>
          </cell>
          <cell r="B11" t="str">
            <v>Relleno compactado para estructuras</v>
          </cell>
        </row>
        <row r="12">
          <cell r="A12" t="str">
            <v>05.10</v>
          </cell>
          <cell r="B12" t="str">
            <v>Losa de concreto emboquillado, mampostería  con piedra de 0.20m</v>
          </cell>
        </row>
        <row r="13">
          <cell r="A13" t="str">
            <v>05.11</v>
          </cell>
          <cell r="B13" t="str">
            <v>Mortero lanzado shotcrete f'c=concreto simple f'c=320kg/cm2 en talud vertical de salida de alcantarilla</v>
          </cell>
        </row>
        <row r="14">
          <cell r="A14" t="str">
            <v>05.12</v>
          </cell>
          <cell r="B14" t="str">
            <v>Concreto simple de f´c= 210 Kg/cm2</v>
          </cell>
        </row>
        <row r="15">
          <cell r="A15" t="str">
            <v>05.13</v>
          </cell>
          <cell r="B15" t="str">
            <v>Encofrado y desencofrado</v>
          </cell>
        </row>
        <row r="16">
          <cell r="A16" t="str">
            <v>05.14</v>
          </cell>
          <cell r="B16" t="str">
            <v>Encauzamiento</v>
          </cell>
        </row>
        <row r="17">
          <cell r="A17" t="str">
            <v>05.12</v>
          </cell>
          <cell r="B17" t="str">
            <v xml:space="preserve">   TALUD VERTICAL DE SALIDA ALCANTARILLA</v>
          </cell>
        </row>
        <row r="18">
          <cell r="A18" t="str">
            <v>05.12.01</v>
          </cell>
          <cell r="B18" t="str">
            <v>Alcantarilla TMC D =36"</v>
          </cell>
        </row>
        <row r="19">
          <cell r="A19" t="str">
            <v>05.12.02</v>
          </cell>
          <cell r="B19" t="str">
            <v>Alcantarilla TMC D = 48"</v>
          </cell>
        </row>
        <row r="20">
          <cell r="A20" t="str">
            <v>05.12.03</v>
          </cell>
          <cell r="B20" t="str">
            <v>Alcantarilla TMC D = 60"</v>
          </cell>
        </row>
        <row r="21">
          <cell r="A21" t="str">
            <v>05.12.04</v>
          </cell>
          <cell r="B21" t="str">
            <v>Alcantarilla TMC D = 72"</v>
          </cell>
        </row>
        <row r="22">
          <cell r="A22" t="str">
            <v>05.12.05</v>
          </cell>
          <cell r="B22" t="str">
            <v>Abovedada 29-PA-5.17</v>
          </cell>
        </row>
        <row r="23">
          <cell r="A23" t="str">
            <v>05.12.06</v>
          </cell>
          <cell r="B23" t="str">
            <v>Abovedada 08-PA-100</v>
          </cell>
        </row>
        <row r="24">
          <cell r="A24" t="str">
            <v>05.12.07</v>
          </cell>
          <cell r="B24" t="str">
            <v>Abovedada 19-PA-3.10</v>
          </cell>
        </row>
        <row r="25">
          <cell r="A25" t="str">
            <v>05.12</v>
          </cell>
          <cell r="B25" t="str">
            <v>Concreto simple de f´c= 210 Kg/cm2</v>
          </cell>
        </row>
        <row r="26">
          <cell r="A26" t="str">
            <v>05.18</v>
          </cell>
          <cell r="B26" t="str">
            <v xml:space="preserve">   CAJA DE RECEPCIÓN</v>
          </cell>
        </row>
        <row r="27">
          <cell r="A27" t="str">
            <v>05.18.01</v>
          </cell>
          <cell r="B27" t="str">
            <v>Concreto simple de f´c= 175 Kg/cm2</v>
          </cell>
        </row>
        <row r="28">
          <cell r="A28" t="str">
            <v>05.18.02</v>
          </cell>
          <cell r="B28" t="str">
            <v>Concreto simple de f´c= 210 Kg/cm2</v>
          </cell>
        </row>
        <row r="29">
          <cell r="A29" t="str">
            <v>05.18.03</v>
          </cell>
          <cell r="B29" t="str">
            <v>Acero de Refuerzo f´c 4200 kg/cm2 -P</v>
          </cell>
        </row>
        <row r="30">
          <cell r="A30" t="str">
            <v>05.18.04</v>
          </cell>
          <cell r="B30" t="str">
            <v xml:space="preserve">      ENCOFRADO Y DESENCOFRADO </v>
          </cell>
        </row>
        <row r="31">
          <cell r="A31" t="str">
            <v>05.19</v>
          </cell>
          <cell r="B31" t="str">
            <v xml:space="preserve">   CANAL DE EVACUACIÓN Y RÁPIDAS</v>
          </cell>
        </row>
        <row r="32">
          <cell r="A32" t="str">
            <v>05.20</v>
          </cell>
          <cell r="B32" t="str">
            <v>Relleno compactado para estructuras</v>
          </cell>
        </row>
        <row r="33">
          <cell r="A33" t="str">
            <v>05.21</v>
          </cell>
          <cell r="B33" t="str">
            <v>Concreto simple de f´c= 210 Kg/cm2</v>
          </cell>
        </row>
        <row r="34">
          <cell r="A34" t="str">
            <v>05.22</v>
          </cell>
          <cell r="B34" t="str">
            <v>Acero de Refuerzo f´c 4200 kg/cm2</v>
          </cell>
        </row>
        <row r="35">
          <cell r="A35" t="str">
            <v>05.23</v>
          </cell>
          <cell r="B35" t="str">
            <v>Losa de concreto emboquillado, mampostería  con piedra de 0.20m</v>
          </cell>
        </row>
        <row r="36">
          <cell r="A36" t="str">
            <v>05.24</v>
          </cell>
          <cell r="B36" t="str">
            <v xml:space="preserve">Siembra/Revegetalización </v>
          </cell>
        </row>
        <row r="37">
          <cell r="A37" t="str">
            <v>05.25</v>
          </cell>
          <cell r="B37" t="str">
            <v xml:space="preserve">   CASCADA EN EVACUACIÓN DE ALCANTARILLAS</v>
          </cell>
        </row>
        <row r="38">
          <cell r="A38" t="str">
            <v>05.26</v>
          </cell>
          <cell r="B38" t="str">
            <v xml:space="preserve">   RELLENO COMPACTADO PARA ESTRUCTURAS</v>
          </cell>
        </row>
        <row r="39">
          <cell r="A39" t="str">
            <v>05.27</v>
          </cell>
          <cell r="B39" t="str">
            <v xml:space="preserve">   CONCRETO SIMPLE f'C= 210 KG/CM2.</v>
          </cell>
        </row>
        <row r="40">
          <cell r="A40" t="str">
            <v>05.28</v>
          </cell>
          <cell r="B40" t="str">
            <v xml:space="preserve">   ACERO DE REFUERZO f'y = 4200 kg/cm2</v>
          </cell>
        </row>
        <row r="41">
          <cell r="A41" t="str">
            <v>05.29</v>
          </cell>
          <cell r="B41" t="str">
            <v xml:space="preserve">   LOSA DE CONCRETO EMBOQUILLADO, MAMPOSTERÍA CON PIEDRA DE 200 mm</v>
          </cell>
        </row>
        <row r="42">
          <cell r="A42" t="str">
            <v>05.30</v>
          </cell>
          <cell r="B42" t="str">
            <v xml:space="preserve">   SIEMBRA/REVEGETALIZACIÓN </v>
          </cell>
        </row>
        <row r="43">
          <cell r="A43" t="str">
            <v>05.31</v>
          </cell>
          <cell r="B43" t="str">
            <v xml:space="preserve">   POZA DISIPADORA DE ENERGÍA</v>
          </cell>
        </row>
        <row r="44">
          <cell r="A44" t="str">
            <v>05.32</v>
          </cell>
          <cell r="B44" t="str">
            <v xml:space="preserve">   CONCRETO SIMPLE f'C= 210 KG/CM2.</v>
          </cell>
        </row>
        <row r="45">
          <cell r="A45" t="str">
            <v>05.33</v>
          </cell>
          <cell r="B45" t="str">
            <v xml:space="preserve">   ACERO DE REFUERZO f´c 4200 kg/cm2 -P</v>
          </cell>
        </row>
        <row r="46">
          <cell r="A46" t="str">
            <v>05.34</v>
          </cell>
          <cell r="B46" t="str">
            <v xml:space="preserve">   ENCOFRADO Y DESENCOFRADO </v>
          </cell>
        </row>
        <row r="47">
          <cell r="A47" t="str">
            <v>05.35</v>
          </cell>
          <cell r="B47" t="str">
            <v xml:space="preserve">   LOSA DE CONCRETO EMBOQUILLADO, MAMPOSTERÍA CON PIEDRA DE 200 mm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"/>
      <sheetName val="Quadro"/>
      <sheetName val="Resumo Sc"/>
      <sheetName val="Fluxo Sc"/>
      <sheetName val="Fluxo_UFG"/>
      <sheetName val="Resumo"/>
      <sheetName val="Fluxo_Reais"/>
      <sheetName val="tabelas"/>
      <sheetName val="Orçamento"/>
      <sheetName val="PlanoContas"/>
      <sheetName val="Sensibilidade"/>
      <sheetName val="Gastos Passados"/>
      <sheetName val="Giro"/>
      <sheetName val="Fiscal"/>
      <sheetName val="Societario"/>
      <sheetName val="Societario Anual"/>
      <sheetName val="Impostos (Fiscal)"/>
      <sheetName val="Impostos (CVM)"/>
      <sheetName val="Saída GPS"/>
      <sheetName val="Mód.1"/>
      <sheetName val="FLUXO_ENDIVID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97">
          <cell r="E97">
            <v>8.2000000000000007E-3</v>
          </cell>
        </row>
        <row r="98">
          <cell r="E98">
            <v>3.78E-2</v>
          </cell>
        </row>
      </sheetData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Detalles Carretera"/>
      <sheetName val="G&amp;P y BG x Carretera"/>
      <sheetName val="supuestos estacionamiento"/>
      <sheetName val="Detalles Estacionamiento"/>
      <sheetName val="G&amp;P y BG x Estacionamiento"/>
      <sheetName val="G&amp;P y BG x TOTAL"/>
      <sheetName val="G&amp;P histórico y proyectado (3)"/>
      <sheetName val="G&amp;P histórico y proyectado (2)"/>
      <sheetName val="G&amp;P histórico y proyectado"/>
      <sheetName val="RES,MET,ADI1"/>
    </sheetNames>
    <sheetDataSet>
      <sheetData sheetId="0">
        <row r="9">
          <cell r="E9">
            <v>2448.5230024213079</v>
          </cell>
        </row>
        <row r="14">
          <cell r="E14">
            <v>-980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Resumen por km"/>
      <sheetName val="km 91"/>
      <sheetName val="km 92"/>
      <sheetName val="km 93"/>
      <sheetName val="km 94"/>
      <sheetName val="km 95"/>
      <sheetName val="km 96"/>
      <sheetName val="km 97"/>
      <sheetName val="km 98"/>
      <sheetName val="km 99"/>
      <sheetName val="km 100"/>
      <sheetName val="km 101"/>
      <sheetName val="km 102"/>
      <sheetName val="km 103"/>
      <sheetName val="km 104"/>
      <sheetName val="km 105"/>
      <sheetName val="km 106"/>
      <sheetName val="km 107"/>
      <sheetName val="km 108"/>
      <sheetName val="km 109"/>
      <sheetName val="km 110"/>
      <sheetName val="km 111"/>
      <sheetName val="km 112"/>
      <sheetName val="km 112 B"/>
      <sheetName val="km 113"/>
      <sheetName val="km 114"/>
      <sheetName val="km 115"/>
      <sheetName val="km 116"/>
      <sheetName val="km 117"/>
      <sheetName val="km 118"/>
      <sheetName val="km 119"/>
      <sheetName val="km 120"/>
      <sheetName val="km 121"/>
      <sheetName val="km 122"/>
      <sheetName val="km 123"/>
      <sheetName val="km 124"/>
      <sheetName val="km 125"/>
      <sheetName val="km 126"/>
      <sheetName val="km 127"/>
      <sheetName val="km 128"/>
      <sheetName val="km 129"/>
      <sheetName val="km 130"/>
      <sheetName val="km 131"/>
      <sheetName val="km 132"/>
      <sheetName val="km 133"/>
      <sheetName val="km 134"/>
      <sheetName val="Pavimentos"/>
      <sheetName val="PER,COM.PRO.ADI1"/>
      <sheetName val="datos base"/>
      <sheetName val="Explanac."/>
      <sheetName val="Planilla Base y Subbase"/>
      <sheetName val="Planilla"/>
      <sheetName val="107.A"/>
      <sheetName val="HAMAR"/>
      <sheetName val="POLILINEA"/>
      <sheetName val="RES,MET,ADI1"/>
      <sheetName val="Resumen_por_km"/>
      <sheetName val="km_91"/>
      <sheetName val="km_92"/>
      <sheetName val="km_93"/>
      <sheetName val="km_94"/>
      <sheetName val="km_95"/>
      <sheetName val="km_96"/>
      <sheetName val="km_97"/>
      <sheetName val="km_98"/>
      <sheetName val="km_99"/>
      <sheetName val="km_100"/>
      <sheetName val="km_101"/>
      <sheetName val="km_102"/>
      <sheetName val="km_103"/>
      <sheetName val="km_104"/>
      <sheetName val="km_105"/>
      <sheetName val="km_106"/>
      <sheetName val="km_107"/>
      <sheetName val="km_108"/>
      <sheetName val="km_109"/>
      <sheetName val="km_110"/>
      <sheetName val="km_111"/>
      <sheetName val="km_112"/>
      <sheetName val="km_112_B"/>
      <sheetName val="km_113"/>
      <sheetName val="km_114"/>
      <sheetName val="km_115"/>
      <sheetName val="km_116"/>
      <sheetName val="km_117"/>
      <sheetName val="km_118"/>
      <sheetName val="km_119"/>
      <sheetName val="km_120"/>
      <sheetName val="km_121"/>
      <sheetName val="km_122"/>
      <sheetName val="km_123"/>
      <sheetName val="km_124"/>
      <sheetName val="km_125"/>
      <sheetName val="km_126"/>
      <sheetName val="km_127"/>
      <sheetName val="km_128"/>
      <sheetName val="km_129"/>
      <sheetName val="km_130"/>
      <sheetName val="km_131"/>
      <sheetName val="km_132"/>
      <sheetName val="km_133"/>
      <sheetName val="km_134"/>
      <sheetName val="PER,COM_PRO_ADI1"/>
      <sheetName val="Amort. Adel. en Efectivo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Parametros"/>
      <sheetName val="NO 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>
        <row r="11">
          <cell r="E11" t="str">
            <v>ANCHO</v>
          </cell>
          <cell r="F11" t="str">
            <v>ANCHO</v>
          </cell>
          <cell r="G11" t="str">
            <v>ANCHO</v>
          </cell>
          <cell r="H11" t="str">
            <v>ANCHO</v>
          </cell>
          <cell r="I11" t="str">
            <v>ANCHO</v>
          </cell>
        </row>
        <row r="12">
          <cell r="A12" t="str">
            <v>PROG</v>
          </cell>
          <cell r="C12" t="str">
            <v>ANCHO</v>
          </cell>
          <cell r="D12" t="str">
            <v>SOBREANCHO</v>
          </cell>
          <cell r="E12" t="str">
            <v xml:space="preserve">A NIVEL DE </v>
          </cell>
          <cell r="F12" t="str">
            <v xml:space="preserve">A NIVEL DE </v>
          </cell>
          <cell r="G12" t="str">
            <v xml:space="preserve">A NIVEL DE </v>
          </cell>
          <cell r="H12" t="str">
            <v xml:space="preserve">A NIVEL DE </v>
          </cell>
          <cell r="I12" t="str">
            <v xml:space="preserve">A NIVEL DE </v>
          </cell>
        </row>
        <row r="13">
          <cell r="E13" t="str">
            <v>C ASFALT.</v>
          </cell>
          <cell r="F13" t="str">
            <v>B ASFALT.</v>
          </cell>
          <cell r="G13" t="str">
            <v>BASE</v>
          </cell>
          <cell r="H13" t="str">
            <v>SUBBASE</v>
          </cell>
          <cell r="I13" t="str">
            <v>SUBRASANTE</v>
          </cell>
        </row>
        <row r="15">
          <cell r="A15">
            <v>91000</v>
          </cell>
          <cell r="C15">
            <v>7.5</v>
          </cell>
          <cell r="D15">
            <v>0</v>
          </cell>
          <cell r="E15">
            <v>7.5</v>
          </cell>
          <cell r="F15">
            <v>7.65</v>
          </cell>
          <cell r="G15">
            <v>7.86</v>
          </cell>
          <cell r="H15">
            <v>8.4600000000000009</v>
          </cell>
          <cell r="I15">
            <v>8.91</v>
          </cell>
        </row>
        <row r="16">
          <cell r="A16">
            <v>91010</v>
          </cell>
          <cell r="B16" t="str">
            <v/>
          </cell>
          <cell r="C16">
            <v>7.5</v>
          </cell>
          <cell r="D16">
            <v>0.13</v>
          </cell>
          <cell r="E16">
            <v>7.63</v>
          </cell>
          <cell r="F16">
            <v>7.78</v>
          </cell>
          <cell r="G16">
            <v>7.99</v>
          </cell>
          <cell r="H16">
            <v>8.59</v>
          </cell>
          <cell r="I16">
            <v>9.0399999999999991</v>
          </cell>
        </row>
        <row r="17">
          <cell r="A17">
            <v>91020</v>
          </cell>
          <cell r="B17" t="str">
            <v/>
          </cell>
          <cell r="C17">
            <v>7.5</v>
          </cell>
          <cell r="D17">
            <v>0.28000000000000003</v>
          </cell>
          <cell r="E17">
            <v>7.78</v>
          </cell>
          <cell r="F17">
            <v>7.9300000000000006</v>
          </cell>
          <cell r="G17">
            <v>8.14</v>
          </cell>
          <cell r="H17">
            <v>8.74</v>
          </cell>
          <cell r="I17">
            <v>9.19</v>
          </cell>
        </row>
        <row r="18">
          <cell r="A18">
            <v>91021.31</v>
          </cell>
          <cell r="B18" t="str">
            <v>PC</v>
          </cell>
          <cell r="C18">
            <v>7.5</v>
          </cell>
          <cell r="D18">
            <v>0.3</v>
          </cell>
          <cell r="E18">
            <v>7.8</v>
          </cell>
          <cell r="F18">
            <v>7.95</v>
          </cell>
          <cell r="G18">
            <v>8.16</v>
          </cell>
          <cell r="H18">
            <v>8.76</v>
          </cell>
          <cell r="I18">
            <v>9.2099999999999991</v>
          </cell>
        </row>
        <row r="19">
          <cell r="A19">
            <v>91030</v>
          </cell>
          <cell r="B19" t="str">
            <v/>
          </cell>
          <cell r="C19">
            <v>7.5</v>
          </cell>
          <cell r="D19">
            <v>0.43</v>
          </cell>
          <cell r="E19">
            <v>7.93</v>
          </cell>
          <cell r="F19">
            <v>8.08</v>
          </cell>
          <cell r="G19">
            <v>8.2900000000000009</v>
          </cell>
          <cell r="H19">
            <v>8.89</v>
          </cell>
          <cell r="I19">
            <v>9.34</v>
          </cell>
        </row>
        <row r="20">
          <cell r="A20">
            <v>91031.31</v>
          </cell>
          <cell r="B20" t="str">
            <v>PY</v>
          </cell>
          <cell r="C20">
            <v>7.5</v>
          </cell>
          <cell r="D20">
            <v>0.45</v>
          </cell>
          <cell r="E20">
            <v>7.95</v>
          </cell>
          <cell r="F20">
            <v>8.1</v>
          </cell>
          <cell r="G20">
            <v>8.31</v>
          </cell>
          <cell r="H20">
            <v>8.91</v>
          </cell>
          <cell r="I20">
            <v>9.36</v>
          </cell>
        </row>
        <row r="21">
          <cell r="A21">
            <v>91040</v>
          </cell>
          <cell r="B21" t="str">
            <v/>
          </cell>
          <cell r="C21">
            <v>7.5</v>
          </cell>
          <cell r="D21">
            <v>0.57999999999999996</v>
          </cell>
          <cell r="E21">
            <v>8.08</v>
          </cell>
          <cell r="F21">
            <v>8.23</v>
          </cell>
          <cell r="G21">
            <v>8.4400000000000013</v>
          </cell>
          <cell r="H21">
            <v>9.0400000000000009</v>
          </cell>
          <cell r="I21">
            <v>9.49</v>
          </cell>
        </row>
        <row r="22">
          <cell r="A22">
            <v>91041.31</v>
          </cell>
          <cell r="B22" t="str">
            <v>MSE</v>
          </cell>
          <cell r="C22">
            <v>7.5</v>
          </cell>
          <cell r="D22">
            <v>0.6</v>
          </cell>
          <cell r="E22">
            <v>8.1</v>
          </cell>
          <cell r="F22">
            <v>8.25</v>
          </cell>
          <cell r="G22">
            <v>8.4600000000000009</v>
          </cell>
          <cell r="H22">
            <v>9.06</v>
          </cell>
          <cell r="I22">
            <v>9.51</v>
          </cell>
        </row>
        <row r="23">
          <cell r="A23">
            <v>91050</v>
          </cell>
          <cell r="B23" t="str">
            <v/>
          </cell>
          <cell r="C23">
            <v>7.5</v>
          </cell>
          <cell r="D23">
            <v>0.6</v>
          </cell>
          <cell r="E23">
            <v>8.1</v>
          </cell>
          <cell r="F23">
            <v>8.25</v>
          </cell>
          <cell r="G23">
            <v>8.4600000000000009</v>
          </cell>
          <cell r="H23">
            <v>9.06</v>
          </cell>
          <cell r="I23">
            <v>9.51</v>
          </cell>
        </row>
        <row r="24">
          <cell r="A24">
            <v>91060</v>
          </cell>
          <cell r="B24" t="str">
            <v/>
          </cell>
          <cell r="C24">
            <v>7.5</v>
          </cell>
          <cell r="D24">
            <v>0.6</v>
          </cell>
          <cell r="E24">
            <v>8.1</v>
          </cell>
          <cell r="F24">
            <v>8.25</v>
          </cell>
          <cell r="G24">
            <v>8.4600000000000009</v>
          </cell>
          <cell r="H24">
            <v>9.06</v>
          </cell>
          <cell r="I24">
            <v>9.51</v>
          </cell>
        </row>
        <row r="25">
          <cell r="A25">
            <v>91070</v>
          </cell>
          <cell r="B25" t="str">
            <v/>
          </cell>
          <cell r="C25">
            <v>7.5</v>
          </cell>
          <cell r="D25">
            <v>0.6</v>
          </cell>
          <cell r="E25">
            <v>8.1</v>
          </cell>
          <cell r="F25">
            <v>8.25</v>
          </cell>
          <cell r="G25">
            <v>8.4600000000000009</v>
          </cell>
          <cell r="H25">
            <v>9.06</v>
          </cell>
          <cell r="I25">
            <v>9.51</v>
          </cell>
        </row>
        <row r="26">
          <cell r="A26">
            <v>91080</v>
          </cell>
          <cell r="B26" t="str">
            <v/>
          </cell>
          <cell r="C26">
            <v>7.5</v>
          </cell>
          <cell r="D26">
            <v>0.6</v>
          </cell>
          <cell r="E26">
            <v>8.1</v>
          </cell>
          <cell r="F26">
            <v>8.25</v>
          </cell>
          <cell r="G26">
            <v>8.4600000000000009</v>
          </cell>
          <cell r="H26">
            <v>9.06</v>
          </cell>
          <cell r="I26">
            <v>9.51</v>
          </cell>
        </row>
        <row r="27">
          <cell r="A27">
            <v>91090</v>
          </cell>
          <cell r="B27" t="str">
            <v/>
          </cell>
          <cell r="C27">
            <v>7.5</v>
          </cell>
          <cell r="D27">
            <v>0.6</v>
          </cell>
          <cell r="E27">
            <v>8.1</v>
          </cell>
          <cell r="F27">
            <v>8.25</v>
          </cell>
          <cell r="G27">
            <v>8.4600000000000009</v>
          </cell>
          <cell r="H27">
            <v>9.06</v>
          </cell>
          <cell r="I27">
            <v>9.51</v>
          </cell>
        </row>
        <row r="28">
          <cell r="A28">
            <v>91100</v>
          </cell>
          <cell r="B28" t="str">
            <v/>
          </cell>
          <cell r="C28">
            <v>7.5</v>
          </cell>
          <cell r="D28">
            <v>0.6</v>
          </cell>
          <cell r="E28">
            <v>8.1</v>
          </cell>
          <cell r="F28">
            <v>8.25</v>
          </cell>
          <cell r="G28">
            <v>8.4600000000000009</v>
          </cell>
          <cell r="H28">
            <v>9.06</v>
          </cell>
          <cell r="I28">
            <v>9.51</v>
          </cell>
        </row>
        <row r="29">
          <cell r="A29">
            <v>91110</v>
          </cell>
          <cell r="B29" t="str">
            <v/>
          </cell>
          <cell r="C29">
            <v>7.5</v>
          </cell>
          <cell r="D29">
            <v>0.6</v>
          </cell>
          <cell r="E29">
            <v>8.1</v>
          </cell>
          <cell r="F29">
            <v>8.25</v>
          </cell>
          <cell r="G29">
            <v>8.4600000000000009</v>
          </cell>
          <cell r="H29">
            <v>9.06</v>
          </cell>
          <cell r="I29">
            <v>9.51</v>
          </cell>
        </row>
        <row r="30">
          <cell r="A30">
            <v>91120</v>
          </cell>
          <cell r="B30" t="str">
            <v/>
          </cell>
          <cell r="C30">
            <v>7.5</v>
          </cell>
          <cell r="D30">
            <v>0.6</v>
          </cell>
          <cell r="E30">
            <v>8.1</v>
          </cell>
          <cell r="F30">
            <v>8.25</v>
          </cell>
          <cell r="G30">
            <v>8.4600000000000009</v>
          </cell>
          <cell r="H30">
            <v>9.06</v>
          </cell>
          <cell r="I30">
            <v>9.51</v>
          </cell>
        </row>
        <row r="31">
          <cell r="A31">
            <v>91130</v>
          </cell>
          <cell r="B31" t="str">
            <v/>
          </cell>
          <cell r="C31">
            <v>7.5</v>
          </cell>
          <cell r="D31">
            <v>0.6</v>
          </cell>
          <cell r="E31">
            <v>8.1</v>
          </cell>
          <cell r="F31">
            <v>8.25</v>
          </cell>
          <cell r="G31">
            <v>8.4600000000000009</v>
          </cell>
          <cell r="H31">
            <v>9.06</v>
          </cell>
          <cell r="I31">
            <v>9.51</v>
          </cell>
        </row>
        <row r="32">
          <cell r="A32">
            <v>91140</v>
          </cell>
          <cell r="B32" t="str">
            <v/>
          </cell>
          <cell r="C32">
            <v>7.5</v>
          </cell>
          <cell r="D32">
            <v>0.6</v>
          </cell>
          <cell r="E32">
            <v>8.1</v>
          </cell>
          <cell r="F32">
            <v>8.25</v>
          </cell>
          <cell r="G32">
            <v>8.4600000000000009</v>
          </cell>
          <cell r="H32">
            <v>9.06</v>
          </cell>
          <cell r="I32">
            <v>9.51</v>
          </cell>
        </row>
        <row r="33">
          <cell r="A33">
            <v>91150</v>
          </cell>
          <cell r="B33" t="str">
            <v/>
          </cell>
          <cell r="C33">
            <v>7.5</v>
          </cell>
          <cell r="D33">
            <v>0.6</v>
          </cell>
          <cell r="E33">
            <v>8.1</v>
          </cell>
          <cell r="F33">
            <v>8.25</v>
          </cell>
          <cell r="G33">
            <v>8.4600000000000009</v>
          </cell>
          <cell r="H33">
            <v>9.06</v>
          </cell>
          <cell r="I33">
            <v>9.51</v>
          </cell>
        </row>
        <row r="34">
          <cell r="A34">
            <v>91160</v>
          </cell>
          <cell r="B34" t="str">
            <v/>
          </cell>
          <cell r="C34">
            <v>7.5</v>
          </cell>
          <cell r="D34">
            <v>0.6</v>
          </cell>
          <cell r="E34">
            <v>8.1</v>
          </cell>
          <cell r="F34">
            <v>8.25</v>
          </cell>
          <cell r="G34">
            <v>8.4600000000000009</v>
          </cell>
          <cell r="H34">
            <v>9.06</v>
          </cell>
          <cell r="I34">
            <v>9.51</v>
          </cell>
        </row>
        <row r="35">
          <cell r="A35">
            <v>91170</v>
          </cell>
          <cell r="B35" t="str">
            <v/>
          </cell>
          <cell r="C35">
            <v>7.5</v>
          </cell>
          <cell r="D35">
            <v>0.6</v>
          </cell>
          <cell r="E35">
            <v>8.1</v>
          </cell>
          <cell r="F35">
            <v>8.25</v>
          </cell>
          <cell r="G35">
            <v>8.4600000000000009</v>
          </cell>
          <cell r="H35">
            <v>9.06</v>
          </cell>
          <cell r="I35">
            <v>9.51</v>
          </cell>
        </row>
        <row r="36">
          <cell r="A36">
            <v>91180</v>
          </cell>
          <cell r="B36" t="str">
            <v/>
          </cell>
          <cell r="C36">
            <v>7.5</v>
          </cell>
          <cell r="D36">
            <v>0.6</v>
          </cell>
          <cell r="E36">
            <v>8.1</v>
          </cell>
          <cell r="F36">
            <v>8.25</v>
          </cell>
          <cell r="G36">
            <v>8.4600000000000009</v>
          </cell>
          <cell r="H36">
            <v>9.06</v>
          </cell>
          <cell r="I36">
            <v>9.51</v>
          </cell>
        </row>
        <row r="37">
          <cell r="A37">
            <v>91190</v>
          </cell>
          <cell r="B37" t="str">
            <v/>
          </cell>
          <cell r="C37">
            <v>7.5</v>
          </cell>
          <cell r="D37">
            <v>0.6</v>
          </cell>
          <cell r="E37">
            <v>8.1</v>
          </cell>
          <cell r="F37">
            <v>8.25</v>
          </cell>
          <cell r="G37">
            <v>8.4600000000000009</v>
          </cell>
          <cell r="H37">
            <v>9.06</v>
          </cell>
          <cell r="I37">
            <v>9.51</v>
          </cell>
        </row>
        <row r="38">
          <cell r="A38">
            <v>91200</v>
          </cell>
          <cell r="B38" t="str">
            <v/>
          </cell>
          <cell r="C38">
            <v>7.5</v>
          </cell>
          <cell r="D38">
            <v>0.6</v>
          </cell>
          <cell r="E38">
            <v>8.1</v>
          </cell>
          <cell r="F38">
            <v>8.25</v>
          </cell>
          <cell r="G38">
            <v>8.4600000000000009</v>
          </cell>
          <cell r="H38">
            <v>9.06</v>
          </cell>
          <cell r="I38">
            <v>9.51</v>
          </cell>
        </row>
        <row r="39">
          <cell r="A39">
            <v>91210</v>
          </cell>
          <cell r="B39" t="str">
            <v/>
          </cell>
          <cell r="C39">
            <v>7.5</v>
          </cell>
          <cell r="D39">
            <v>0.6</v>
          </cell>
          <cell r="E39">
            <v>8.1</v>
          </cell>
          <cell r="F39">
            <v>8.25</v>
          </cell>
          <cell r="G39">
            <v>8.4600000000000009</v>
          </cell>
          <cell r="H39">
            <v>9.06</v>
          </cell>
          <cell r="I39">
            <v>9.51</v>
          </cell>
        </row>
        <row r="40">
          <cell r="A40">
            <v>91220</v>
          </cell>
          <cell r="B40" t="str">
            <v/>
          </cell>
          <cell r="C40">
            <v>7.5</v>
          </cell>
          <cell r="D40">
            <v>0.6</v>
          </cell>
          <cell r="E40">
            <v>8.1</v>
          </cell>
          <cell r="F40">
            <v>8.25</v>
          </cell>
          <cell r="G40">
            <v>8.4600000000000009</v>
          </cell>
          <cell r="H40">
            <v>9.06</v>
          </cell>
          <cell r="I40">
            <v>9.51</v>
          </cell>
        </row>
        <row r="41">
          <cell r="A41">
            <v>91230</v>
          </cell>
          <cell r="B41" t="str">
            <v/>
          </cell>
          <cell r="C41">
            <v>7.5</v>
          </cell>
          <cell r="D41">
            <v>0.6</v>
          </cell>
          <cell r="E41">
            <v>8.1</v>
          </cell>
          <cell r="F41">
            <v>8.25</v>
          </cell>
          <cell r="G41">
            <v>8.4600000000000009</v>
          </cell>
          <cell r="H41">
            <v>9.06</v>
          </cell>
          <cell r="I41">
            <v>9.51</v>
          </cell>
        </row>
        <row r="42">
          <cell r="A42">
            <v>91240</v>
          </cell>
          <cell r="B42" t="str">
            <v/>
          </cell>
          <cell r="C42">
            <v>7.5</v>
          </cell>
          <cell r="D42">
            <v>0.6</v>
          </cell>
          <cell r="E42">
            <v>8.1</v>
          </cell>
          <cell r="F42">
            <v>8.25</v>
          </cell>
          <cell r="G42">
            <v>8.4600000000000009</v>
          </cell>
          <cell r="H42">
            <v>9.06</v>
          </cell>
          <cell r="I42">
            <v>9.51</v>
          </cell>
        </row>
        <row r="43">
          <cell r="A43">
            <v>91250</v>
          </cell>
          <cell r="B43" t="str">
            <v/>
          </cell>
          <cell r="C43">
            <v>7.5</v>
          </cell>
          <cell r="D43">
            <v>0.6</v>
          </cell>
          <cell r="E43">
            <v>8.1</v>
          </cell>
          <cell r="F43">
            <v>8.25</v>
          </cell>
          <cell r="G43">
            <v>8.4600000000000009</v>
          </cell>
          <cell r="H43">
            <v>9.06</v>
          </cell>
          <cell r="I43">
            <v>9.51</v>
          </cell>
        </row>
        <row r="44">
          <cell r="A44">
            <v>91260</v>
          </cell>
          <cell r="B44" t="str">
            <v/>
          </cell>
          <cell r="C44">
            <v>7.5</v>
          </cell>
          <cell r="D44">
            <v>0.6</v>
          </cell>
          <cell r="E44">
            <v>8.1</v>
          </cell>
          <cell r="F44">
            <v>8.25</v>
          </cell>
          <cell r="G44">
            <v>8.4600000000000009</v>
          </cell>
          <cell r="H44">
            <v>9.06</v>
          </cell>
          <cell r="I44">
            <v>9.51</v>
          </cell>
        </row>
        <row r="45">
          <cell r="A45">
            <v>91270</v>
          </cell>
          <cell r="B45" t="str">
            <v/>
          </cell>
          <cell r="C45">
            <v>7.5</v>
          </cell>
          <cell r="D45">
            <v>0.6</v>
          </cell>
          <cell r="E45">
            <v>8.1</v>
          </cell>
          <cell r="F45">
            <v>8.25</v>
          </cell>
          <cell r="G45">
            <v>8.4600000000000009</v>
          </cell>
          <cell r="H45">
            <v>9.06</v>
          </cell>
          <cell r="I45">
            <v>9.51</v>
          </cell>
        </row>
        <row r="46">
          <cell r="A46">
            <v>91280</v>
          </cell>
          <cell r="B46" t="str">
            <v/>
          </cell>
          <cell r="C46">
            <v>7.5</v>
          </cell>
          <cell r="D46">
            <v>0.6</v>
          </cell>
          <cell r="E46">
            <v>8.1</v>
          </cell>
          <cell r="F46">
            <v>8.25</v>
          </cell>
          <cell r="G46">
            <v>8.4600000000000009</v>
          </cell>
          <cell r="H46">
            <v>9.06</v>
          </cell>
          <cell r="I46">
            <v>9.51</v>
          </cell>
        </row>
        <row r="47">
          <cell r="A47">
            <v>91290</v>
          </cell>
          <cell r="B47" t="str">
            <v/>
          </cell>
          <cell r="C47">
            <v>7.5</v>
          </cell>
          <cell r="D47">
            <v>0.6</v>
          </cell>
          <cell r="E47">
            <v>8.1</v>
          </cell>
          <cell r="F47">
            <v>8.25</v>
          </cell>
          <cell r="G47">
            <v>8.4600000000000009</v>
          </cell>
          <cell r="H47">
            <v>9.06</v>
          </cell>
          <cell r="I47">
            <v>9.51</v>
          </cell>
        </row>
        <row r="48">
          <cell r="A48">
            <v>91300</v>
          </cell>
          <cell r="B48" t="str">
            <v/>
          </cell>
          <cell r="C48">
            <v>7.5</v>
          </cell>
          <cell r="D48">
            <v>0.6</v>
          </cell>
          <cell r="E48">
            <v>8.1</v>
          </cell>
          <cell r="F48">
            <v>8.25</v>
          </cell>
          <cell r="G48">
            <v>8.4600000000000009</v>
          </cell>
          <cell r="H48">
            <v>9.06</v>
          </cell>
          <cell r="I48">
            <v>9.51</v>
          </cell>
        </row>
        <row r="49">
          <cell r="A49">
            <v>91310</v>
          </cell>
          <cell r="B49" t="str">
            <v/>
          </cell>
          <cell r="C49">
            <v>7.5</v>
          </cell>
          <cell r="D49">
            <v>0.6</v>
          </cell>
          <cell r="E49">
            <v>8.1</v>
          </cell>
          <cell r="F49">
            <v>8.25</v>
          </cell>
          <cell r="G49">
            <v>8.4600000000000009</v>
          </cell>
          <cell r="H49">
            <v>9.06</v>
          </cell>
          <cell r="I49">
            <v>9.51</v>
          </cell>
        </row>
        <row r="50">
          <cell r="A50">
            <v>91320</v>
          </cell>
          <cell r="B50" t="str">
            <v/>
          </cell>
          <cell r="C50">
            <v>7.5</v>
          </cell>
          <cell r="D50">
            <v>0.6</v>
          </cell>
          <cell r="E50">
            <v>8.1</v>
          </cell>
          <cell r="F50">
            <v>8.25</v>
          </cell>
          <cell r="G50">
            <v>8.4600000000000009</v>
          </cell>
          <cell r="H50">
            <v>9.06</v>
          </cell>
          <cell r="I50">
            <v>9.51</v>
          </cell>
        </row>
        <row r="51">
          <cell r="A51">
            <v>91330</v>
          </cell>
          <cell r="B51" t="str">
            <v/>
          </cell>
          <cell r="C51">
            <v>7.5</v>
          </cell>
          <cell r="D51">
            <v>0.6</v>
          </cell>
          <cell r="E51">
            <v>8.1</v>
          </cell>
          <cell r="F51">
            <v>8.25</v>
          </cell>
          <cell r="G51">
            <v>8.4600000000000009</v>
          </cell>
          <cell r="H51">
            <v>9.06</v>
          </cell>
          <cell r="I51">
            <v>9.51</v>
          </cell>
        </row>
        <row r="52">
          <cell r="A52">
            <v>91340</v>
          </cell>
          <cell r="B52" t="str">
            <v/>
          </cell>
          <cell r="C52">
            <v>7.5</v>
          </cell>
          <cell r="D52">
            <v>0.6</v>
          </cell>
          <cell r="E52">
            <v>8.1</v>
          </cell>
          <cell r="F52">
            <v>8.25</v>
          </cell>
          <cell r="G52">
            <v>8.4600000000000009</v>
          </cell>
          <cell r="H52">
            <v>9.06</v>
          </cell>
          <cell r="I52">
            <v>9.51</v>
          </cell>
        </row>
        <row r="53">
          <cell r="A53">
            <v>91350</v>
          </cell>
          <cell r="B53" t="str">
            <v/>
          </cell>
          <cell r="C53">
            <v>7.5</v>
          </cell>
          <cell r="D53">
            <v>0.6</v>
          </cell>
          <cell r="E53">
            <v>8.1</v>
          </cell>
          <cell r="F53">
            <v>8.25</v>
          </cell>
          <cell r="G53">
            <v>8.4600000000000009</v>
          </cell>
          <cell r="H53">
            <v>9.06</v>
          </cell>
          <cell r="I53">
            <v>9.51</v>
          </cell>
        </row>
        <row r="54">
          <cell r="A54">
            <v>91360</v>
          </cell>
          <cell r="B54" t="str">
            <v/>
          </cell>
          <cell r="C54">
            <v>7.5</v>
          </cell>
          <cell r="D54">
            <v>0.6</v>
          </cell>
          <cell r="E54">
            <v>8.1</v>
          </cell>
          <cell r="F54">
            <v>8.25</v>
          </cell>
          <cell r="G54">
            <v>8.4600000000000009</v>
          </cell>
          <cell r="H54">
            <v>9.06</v>
          </cell>
          <cell r="I54">
            <v>9.51</v>
          </cell>
        </row>
        <row r="55">
          <cell r="A55">
            <v>91369.5</v>
          </cell>
          <cell r="B55" t="str">
            <v>PY - MSE</v>
          </cell>
          <cell r="C55">
            <v>7.5</v>
          </cell>
          <cell r="D55">
            <v>0.6</v>
          </cell>
          <cell r="E55">
            <v>8.1</v>
          </cell>
          <cell r="F55">
            <v>8.25</v>
          </cell>
          <cell r="G55">
            <v>8.4600000000000009</v>
          </cell>
          <cell r="H55">
            <v>9.06</v>
          </cell>
          <cell r="I55">
            <v>9.51</v>
          </cell>
        </row>
        <row r="56">
          <cell r="A56">
            <v>91370</v>
          </cell>
          <cell r="B56" t="str">
            <v/>
          </cell>
          <cell r="C56">
            <v>7.5</v>
          </cell>
          <cell r="D56">
            <v>0.59</v>
          </cell>
          <cell r="E56">
            <v>8.09</v>
          </cell>
          <cell r="F56">
            <v>8.24</v>
          </cell>
          <cell r="G56">
            <v>8.4500000000000011</v>
          </cell>
          <cell r="H56">
            <v>9.0500000000000007</v>
          </cell>
          <cell r="I56">
            <v>9.5</v>
          </cell>
        </row>
        <row r="57">
          <cell r="A57">
            <v>91380</v>
          </cell>
          <cell r="B57" t="str">
            <v/>
          </cell>
          <cell r="C57">
            <v>7.5</v>
          </cell>
          <cell r="D57">
            <v>0.39</v>
          </cell>
          <cell r="E57">
            <v>7.89</v>
          </cell>
          <cell r="F57">
            <v>8.0399999999999991</v>
          </cell>
          <cell r="G57">
            <v>8.25</v>
          </cell>
          <cell r="H57">
            <v>8.85</v>
          </cell>
          <cell r="I57">
            <v>9.2999999999999989</v>
          </cell>
        </row>
        <row r="58">
          <cell r="A58">
            <v>91384.5</v>
          </cell>
          <cell r="B58" t="str">
            <v>PT</v>
          </cell>
          <cell r="C58">
            <v>7.5</v>
          </cell>
          <cell r="D58">
            <v>0.3</v>
          </cell>
          <cell r="E58">
            <v>7.8</v>
          </cell>
          <cell r="F58">
            <v>7.95</v>
          </cell>
          <cell r="G58">
            <v>8.16</v>
          </cell>
          <cell r="H58">
            <v>8.76</v>
          </cell>
          <cell r="I58">
            <v>9.2099999999999991</v>
          </cell>
        </row>
        <row r="59">
          <cell r="A59">
            <v>91390</v>
          </cell>
          <cell r="B59" t="str">
            <v/>
          </cell>
          <cell r="C59">
            <v>7.5</v>
          </cell>
          <cell r="D59">
            <v>0.19</v>
          </cell>
          <cell r="E59">
            <v>7.69</v>
          </cell>
          <cell r="F59">
            <v>7.8400000000000007</v>
          </cell>
          <cell r="G59">
            <v>8.0500000000000007</v>
          </cell>
          <cell r="H59">
            <v>8.65</v>
          </cell>
          <cell r="I59">
            <v>9.1</v>
          </cell>
        </row>
        <row r="60">
          <cell r="A60">
            <v>91399.5</v>
          </cell>
          <cell r="B60" t="str">
            <v>PX</v>
          </cell>
          <cell r="C60">
            <v>7.5</v>
          </cell>
          <cell r="D60">
            <v>0</v>
          </cell>
          <cell r="E60">
            <v>7.5</v>
          </cell>
          <cell r="F60">
            <v>7.65</v>
          </cell>
          <cell r="G60">
            <v>7.86</v>
          </cell>
          <cell r="H60">
            <v>8.4600000000000009</v>
          </cell>
          <cell r="I60">
            <v>8.91</v>
          </cell>
        </row>
        <row r="61">
          <cell r="A61">
            <v>91400</v>
          </cell>
          <cell r="B61" t="str">
            <v/>
          </cell>
          <cell r="C61">
            <v>7.5</v>
          </cell>
          <cell r="D61">
            <v>0</v>
          </cell>
          <cell r="E61">
            <v>7.5</v>
          </cell>
          <cell r="F61">
            <v>7.65</v>
          </cell>
          <cell r="G61">
            <v>7.86</v>
          </cell>
          <cell r="H61">
            <v>8.4600000000000009</v>
          </cell>
          <cell r="I61">
            <v>8.91</v>
          </cell>
        </row>
        <row r="62">
          <cell r="A62">
            <v>91410</v>
          </cell>
          <cell r="B62" t="str">
            <v/>
          </cell>
          <cell r="C62">
            <v>7.5</v>
          </cell>
          <cell r="D62">
            <v>0</v>
          </cell>
          <cell r="E62">
            <v>7.5</v>
          </cell>
          <cell r="F62">
            <v>7.65</v>
          </cell>
          <cell r="G62">
            <v>7.86</v>
          </cell>
          <cell r="H62">
            <v>8.4600000000000009</v>
          </cell>
          <cell r="I62">
            <v>8.91</v>
          </cell>
        </row>
        <row r="63">
          <cell r="A63">
            <v>91420</v>
          </cell>
          <cell r="B63" t="str">
            <v/>
          </cell>
          <cell r="C63">
            <v>7.5</v>
          </cell>
          <cell r="D63">
            <v>0</v>
          </cell>
          <cell r="E63">
            <v>7.5</v>
          </cell>
          <cell r="F63">
            <v>7.65</v>
          </cell>
          <cell r="G63">
            <v>7.86</v>
          </cell>
          <cell r="H63">
            <v>8.4600000000000009</v>
          </cell>
          <cell r="I63">
            <v>8.91</v>
          </cell>
        </row>
        <row r="64">
          <cell r="A64">
            <v>91429.5</v>
          </cell>
          <cell r="B64" t="str">
            <v>BS</v>
          </cell>
          <cell r="C64">
            <v>7.5</v>
          </cell>
          <cell r="D64">
            <v>0</v>
          </cell>
          <cell r="E64">
            <v>7.5</v>
          </cell>
          <cell r="F64">
            <v>7.65</v>
          </cell>
          <cell r="G64">
            <v>7.86</v>
          </cell>
          <cell r="H64">
            <v>8.4600000000000009</v>
          </cell>
          <cell r="I64">
            <v>8.91</v>
          </cell>
        </row>
        <row r="65">
          <cell r="A65">
            <v>91430</v>
          </cell>
          <cell r="B65" t="str">
            <v/>
          </cell>
          <cell r="C65">
            <v>7.5</v>
          </cell>
          <cell r="D65">
            <v>0</v>
          </cell>
          <cell r="E65">
            <v>7.5</v>
          </cell>
          <cell r="F65">
            <v>7.65</v>
          </cell>
          <cell r="G65">
            <v>7.86</v>
          </cell>
          <cell r="H65">
            <v>8.4600000000000009</v>
          </cell>
          <cell r="I65">
            <v>8.91</v>
          </cell>
        </row>
        <row r="66">
          <cell r="A66">
            <v>91440</v>
          </cell>
          <cell r="B66" t="str">
            <v/>
          </cell>
          <cell r="C66">
            <v>7.5</v>
          </cell>
          <cell r="D66">
            <v>0</v>
          </cell>
          <cell r="E66">
            <v>7.5</v>
          </cell>
          <cell r="F66">
            <v>7.65</v>
          </cell>
          <cell r="G66">
            <v>7.86</v>
          </cell>
          <cell r="H66">
            <v>8.4600000000000009</v>
          </cell>
          <cell r="I66">
            <v>8.91</v>
          </cell>
        </row>
        <row r="67">
          <cell r="A67">
            <v>91450</v>
          </cell>
          <cell r="B67" t="str">
            <v/>
          </cell>
          <cell r="C67">
            <v>7.5</v>
          </cell>
          <cell r="D67">
            <v>0</v>
          </cell>
          <cell r="E67">
            <v>7.5</v>
          </cell>
          <cell r="F67">
            <v>7.65</v>
          </cell>
          <cell r="G67">
            <v>7.86</v>
          </cell>
          <cell r="H67">
            <v>8.4600000000000009</v>
          </cell>
          <cell r="I67">
            <v>8.91</v>
          </cell>
        </row>
        <row r="68">
          <cell r="A68">
            <v>91460</v>
          </cell>
          <cell r="B68" t="str">
            <v/>
          </cell>
          <cell r="C68">
            <v>7.5</v>
          </cell>
          <cell r="D68">
            <v>0</v>
          </cell>
          <cell r="E68">
            <v>7.5</v>
          </cell>
          <cell r="F68">
            <v>7.65</v>
          </cell>
          <cell r="G68">
            <v>7.86</v>
          </cell>
          <cell r="H68">
            <v>8.4600000000000009</v>
          </cell>
          <cell r="I68">
            <v>8.91</v>
          </cell>
        </row>
        <row r="69">
          <cell r="A69">
            <v>91470</v>
          </cell>
          <cell r="B69" t="str">
            <v/>
          </cell>
          <cell r="C69">
            <v>7.5</v>
          </cell>
          <cell r="D69">
            <v>0</v>
          </cell>
          <cell r="E69">
            <v>7.5</v>
          </cell>
          <cell r="F69">
            <v>7.65</v>
          </cell>
          <cell r="G69">
            <v>7.86</v>
          </cell>
          <cell r="H69">
            <v>8.4600000000000009</v>
          </cell>
          <cell r="I69">
            <v>8.91</v>
          </cell>
        </row>
        <row r="70">
          <cell r="A70">
            <v>91480</v>
          </cell>
          <cell r="B70" t="str">
            <v/>
          </cell>
          <cell r="C70">
            <v>7.5</v>
          </cell>
          <cell r="D70">
            <v>0</v>
          </cell>
          <cell r="E70">
            <v>7.5</v>
          </cell>
          <cell r="F70">
            <v>7.65</v>
          </cell>
          <cell r="G70">
            <v>7.86</v>
          </cell>
          <cell r="H70">
            <v>8.4600000000000009</v>
          </cell>
          <cell r="I70">
            <v>8.91</v>
          </cell>
        </row>
        <row r="71">
          <cell r="A71">
            <v>91485.01</v>
          </cell>
          <cell r="B71" t="str">
            <v>BS</v>
          </cell>
          <cell r="C71">
            <v>7.5</v>
          </cell>
          <cell r="D71">
            <v>0</v>
          </cell>
          <cell r="E71">
            <v>7.5</v>
          </cell>
          <cell r="F71">
            <v>7.65</v>
          </cell>
          <cell r="G71">
            <v>7.86</v>
          </cell>
          <cell r="H71">
            <v>8.4600000000000009</v>
          </cell>
          <cell r="I71">
            <v>8.91</v>
          </cell>
        </row>
        <row r="72">
          <cell r="A72">
            <v>91490</v>
          </cell>
          <cell r="B72" t="str">
            <v/>
          </cell>
          <cell r="C72">
            <v>7.5</v>
          </cell>
          <cell r="D72">
            <v>0</v>
          </cell>
          <cell r="E72">
            <v>7.5</v>
          </cell>
          <cell r="F72">
            <v>7.65</v>
          </cell>
          <cell r="G72">
            <v>7.86</v>
          </cell>
          <cell r="H72">
            <v>8.4600000000000009</v>
          </cell>
          <cell r="I72">
            <v>8.91</v>
          </cell>
        </row>
        <row r="73">
          <cell r="A73">
            <v>91500</v>
          </cell>
          <cell r="B73" t="str">
            <v/>
          </cell>
          <cell r="C73">
            <v>7.5</v>
          </cell>
          <cell r="D73">
            <v>0</v>
          </cell>
          <cell r="E73">
            <v>7.5</v>
          </cell>
          <cell r="F73">
            <v>7.65</v>
          </cell>
          <cell r="G73">
            <v>7.86</v>
          </cell>
          <cell r="H73">
            <v>8.4600000000000009</v>
          </cell>
          <cell r="I73">
            <v>8.91</v>
          </cell>
        </row>
        <row r="74">
          <cell r="A74">
            <v>91506.83</v>
          </cell>
          <cell r="B74" t="str">
            <v>PX</v>
          </cell>
          <cell r="C74">
            <v>7.5</v>
          </cell>
          <cell r="D74">
            <v>0</v>
          </cell>
          <cell r="E74">
            <v>7.5</v>
          </cell>
          <cell r="F74">
            <v>7.65</v>
          </cell>
          <cell r="G74">
            <v>7.86</v>
          </cell>
          <cell r="H74">
            <v>8.4600000000000009</v>
          </cell>
          <cell r="I74">
            <v>8.91</v>
          </cell>
        </row>
        <row r="75">
          <cell r="A75">
            <v>91510</v>
          </cell>
          <cell r="B75" t="str">
            <v/>
          </cell>
          <cell r="C75">
            <v>7.5</v>
          </cell>
          <cell r="D75">
            <v>7.0000000000000007E-2</v>
          </cell>
          <cell r="E75">
            <v>7.57</v>
          </cell>
          <cell r="F75">
            <v>7.7200000000000006</v>
          </cell>
          <cell r="G75">
            <v>7.9300000000000006</v>
          </cell>
          <cell r="H75">
            <v>8.5300000000000011</v>
          </cell>
          <cell r="I75">
            <v>8.98</v>
          </cell>
        </row>
        <row r="76">
          <cell r="A76">
            <v>91520</v>
          </cell>
          <cell r="B76" t="str">
            <v/>
          </cell>
          <cell r="C76">
            <v>7.5</v>
          </cell>
          <cell r="D76">
            <v>0.28999999999999998</v>
          </cell>
          <cell r="E76">
            <v>7.79</v>
          </cell>
          <cell r="F76">
            <v>7.94</v>
          </cell>
          <cell r="G76">
            <v>8.15</v>
          </cell>
          <cell r="H76">
            <v>8.75</v>
          </cell>
          <cell r="I76">
            <v>9.1999999999999993</v>
          </cell>
        </row>
        <row r="77">
          <cell r="A77">
            <v>91526.83</v>
          </cell>
          <cell r="B77" t="str">
            <v>PC</v>
          </cell>
          <cell r="C77">
            <v>7.5</v>
          </cell>
          <cell r="D77">
            <v>0.45</v>
          </cell>
          <cell r="E77">
            <v>7.95</v>
          </cell>
          <cell r="F77">
            <v>8.1</v>
          </cell>
          <cell r="G77">
            <v>8.31</v>
          </cell>
          <cell r="H77">
            <v>8.91</v>
          </cell>
          <cell r="I77">
            <v>9.36</v>
          </cell>
        </row>
        <row r="78">
          <cell r="A78">
            <v>91528.65</v>
          </cell>
          <cell r="B78" t="str">
            <v>PY</v>
          </cell>
          <cell r="C78">
            <v>7.5</v>
          </cell>
          <cell r="D78">
            <v>0.49</v>
          </cell>
          <cell r="E78">
            <v>7.99</v>
          </cell>
          <cell r="F78">
            <v>8.14</v>
          </cell>
          <cell r="G78">
            <v>8.3500000000000014</v>
          </cell>
          <cell r="H78">
            <v>8.9500000000000011</v>
          </cell>
          <cell r="I78">
            <v>9.4</v>
          </cell>
        </row>
        <row r="79">
          <cell r="A79">
            <v>91530</v>
          </cell>
          <cell r="B79" t="str">
            <v/>
          </cell>
          <cell r="C79">
            <v>7.5</v>
          </cell>
          <cell r="D79">
            <v>0.52</v>
          </cell>
          <cell r="E79">
            <v>8.02</v>
          </cell>
          <cell r="F79">
            <v>8.17</v>
          </cell>
          <cell r="G79">
            <v>8.3800000000000008</v>
          </cell>
          <cell r="H79">
            <v>8.98</v>
          </cell>
          <cell r="I79">
            <v>9.43</v>
          </cell>
        </row>
        <row r="80">
          <cell r="A80">
            <v>91540</v>
          </cell>
          <cell r="B80" t="str">
            <v/>
          </cell>
          <cell r="C80">
            <v>7.5</v>
          </cell>
          <cell r="D80">
            <v>0.74</v>
          </cell>
          <cell r="E80">
            <v>8.24</v>
          </cell>
          <cell r="F80">
            <v>8.39</v>
          </cell>
          <cell r="G80">
            <v>8.6000000000000014</v>
          </cell>
          <cell r="H80">
            <v>9.2000000000000011</v>
          </cell>
          <cell r="I80">
            <v>9.65</v>
          </cell>
        </row>
        <row r="81">
          <cell r="A81">
            <v>91546.83</v>
          </cell>
          <cell r="B81" t="str">
            <v>MSE</v>
          </cell>
          <cell r="C81">
            <v>7.5</v>
          </cell>
          <cell r="D81">
            <v>0.9</v>
          </cell>
          <cell r="E81">
            <v>8.4</v>
          </cell>
          <cell r="F81">
            <v>8.5500000000000007</v>
          </cell>
          <cell r="G81">
            <v>8.7600000000000016</v>
          </cell>
          <cell r="H81">
            <v>9.3600000000000012</v>
          </cell>
          <cell r="I81">
            <v>9.81</v>
          </cell>
        </row>
        <row r="82">
          <cell r="A82">
            <v>91550</v>
          </cell>
          <cell r="B82" t="str">
            <v/>
          </cell>
          <cell r="C82">
            <v>7.5</v>
          </cell>
          <cell r="D82">
            <v>0.9</v>
          </cell>
          <cell r="E82">
            <v>8.4</v>
          </cell>
          <cell r="F82">
            <v>8.5500000000000007</v>
          </cell>
          <cell r="G82">
            <v>8.7600000000000016</v>
          </cell>
          <cell r="H82">
            <v>9.3600000000000012</v>
          </cell>
          <cell r="I82">
            <v>9.81</v>
          </cell>
        </row>
        <row r="83">
          <cell r="A83">
            <v>91560</v>
          </cell>
          <cell r="B83" t="str">
            <v/>
          </cell>
          <cell r="C83">
            <v>7.5</v>
          </cell>
          <cell r="D83">
            <v>0.9</v>
          </cell>
          <cell r="E83">
            <v>8.4</v>
          </cell>
          <cell r="F83">
            <v>8.5500000000000007</v>
          </cell>
          <cell r="G83">
            <v>8.7600000000000016</v>
          </cell>
          <cell r="H83">
            <v>9.3600000000000012</v>
          </cell>
          <cell r="I83">
            <v>9.81</v>
          </cell>
        </row>
        <row r="84">
          <cell r="A84">
            <v>91570</v>
          </cell>
          <cell r="B84" t="str">
            <v/>
          </cell>
          <cell r="C84">
            <v>7.5</v>
          </cell>
          <cell r="D84">
            <v>0.9</v>
          </cell>
          <cell r="E84">
            <v>8.4</v>
          </cell>
          <cell r="F84">
            <v>8.5500000000000007</v>
          </cell>
          <cell r="G84">
            <v>8.7600000000000016</v>
          </cell>
          <cell r="H84">
            <v>9.3600000000000012</v>
          </cell>
          <cell r="I84">
            <v>9.81</v>
          </cell>
        </row>
        <row r="85">
          <cell r="A85">
            <v>91580</v>
          </cell>
          <cell r="B85" t="str">
            <v/>
          </cell>
          <cell r="C85">
            <v>7.5</v>
          </cell>
          <cell r="D85">
            <v>0.96</v>
          </cell>
          <cell r="E85">
            <v>8.4600000000000009</v>
          </cell>
          <cell r="F85">
            <v>8.6100000000000012</v>
          </cell>
          <cell r="G85">
            <v>8.8200000000000021</v>
          </cell>
          <cell r="H85">
            <v>9.4200000000000017</v>
          </cell>
          <cell r="I85">
            <v>9.870000000000001</v>
          </cell>
        </row>
        <row r="86">
          <cell r="A86">
            <v>91590</v>
          </cell>
          <cell r="B86" t="str">
            <v/>
          </cell>
          <cell r="C86">
            <v>7.5</v>
          </cell>
          <cell r="D86">
            <v>1.06</v>
          </cell>
          <cell r="E86">
            <v>8.56</v>
          </cell>
          <cell r="F86">
            <v>8.7100000000000009</v>
          </cell>
          <cell r="G86">
            <v>8.9200000000000017</v>
          </cell>
          <cell r="H86">
            <v>9.5200000000000014</v>
          </cell>
          <cell r="I86">
            <v>9.9700000000000006</v>
          </cell>
        </row>
        <row r="87">
          <cell r="A87">
            <v>91600</v>
          </cell>
          <cell r="B87" t="str">
            <v/>
          </cell>
          <cell r="C87">
            <v>7.5</v>
          </cell>
          <cell r="D87">
            <v>1.1499999999999999</v>
          </cell>
          <cell r="E87">
            <v>8.65</v>
          </cell>
          <cell r="F87">
            <v>8.8000000000000007</v>
          </cell>
          <cell r="G87">
            <v>9.0100000000000016</v>
          </cell>
          <cell r="H87">
            <v>9.6100000000000012</v>
          </cell>
          <cell r="I87">
            <v>10.06</v>
          </cell>
        </row>
        <row r="88">
          <cell r="A88">
            <v>91610</v>
          </cell>
          <cell r="B88" t="str">
            <v/>
          </cell>
          <cell r="C88">
            <v>7.5</v>
          </cell>
          <cell r="D88">
            <v>1.24</v>
          </cell>
          <cell r="E88">
            <v>8.74</v>
          </cell>
          <cell r="F88">
            <v>8.89</v>
          </cell>
          <cell r="G88">
            <v>9.1000000000000014</v>
          </cell>
          <cell r="H88">
            <v>9.7000000000000011</v>
          </cell>
          <cell r="I88">
            <v>10.15</v>
          </cell>
        </row>
        <row r="89">
          <cell r="A89">
            <v>91620</v>
          </cell>
          <cell r="B89" t="str">
            <v/>
          </cell>
          <cell r="C89">
            <v>7.5</v>
          </cell>
          <cell r="D89">
            <v>1.33</v>
          </cell>
          <cell r="E89">
            <v>8.83</v>
          </cell>
          <cell r="F89">
            <v>8.98</v>
          </cell>
          <cell r="G89">
            <v>9.1900000000000013</v>
          </cell>
          <cell r="H89">
            <v>9.7900000000000009</v>
          </cell>
          <cell r="I89">
            <v>10.24</v>
          </cell>
        </row>
        <row r="90">
          <cell r="A90">
            <v>91630</v>
          </cell>
          <cell r="B90" t="str">
            <v/>
          </cell>
          <cell r="C90">
            <v>7.5</v>
          </cell>
          <cell r="D90">
            <v>1.42</v>
          </cell>
          <cell r="E90">
            <v>8.92</v>
          </cell>
          <cell r="F90">
            <v>9.07</v>
          </cell>
          <cell r="G90">
            <v>9.2800000000000011</v>
          </cell>
          <cell r="H90">
            <v>9.8800000000000008</v>
          </cell>
          <cell r="I90">
            <v>10.33</v>
          </cell>
        </row>
        <row r="91">
          <cell r="A91">
            <v>91640</v>
          </cell>
          <cell r="B91" t="str">
            <v/>
          </cell>
          <cell r="C91">
            <v>7.5</v>
          </cell>
          <cell r="D91">
            <v>1.5</v>
          </cell>
          <cell r="E91">
            <v>9</v>
          </cell>
          <cell r="F91">
            <v>9.15</v>
          </cell>
          <cell r="G91">
            <v>9.3600000000000012</v>
          </cell>
          <cell r="H91">
            <v>9.9600000000000009</v>
          </cell>
          <cell r="I91">
            <v>10.41</v>
          </cell>
        </row>
        <row r="92">
          <cell r="A92">
            <v>91650</v>
          </cell>
          <cell r="B92" t="str">
            <v/>
          </cell>
          <cell r="C92">
            <v>7.5</v>
          </cell>
          <cell r="D92">
            <v>1.5</v>
          </cell>
          <cell r="E92">
            <v>9</v>
          </cell>
          <cell r="F92">
            <v>9.15</v>
          </cell>
          <cell r="G92">
            <v>9.3600000000000012</v>
          </cell>
          <cell r="H92">
            <v>9.9600000000000009</v>
          </cell>
          <cell r="I92">
            <v>10.41</v>
          </cell>
        </row>
        <row r="93">
          <cell r="A93">
            <v>91660</v>
          </cell>
          <cell r="B93" t="str">
            <v/>
          </cell>
          <cell r="C93">
            <v>7.5</v>
          </cell>
          <cell r="D93">
            <v>1.5</v>
          </cell>
          <cell r="E93">
            <v>9</v>
          </cell>
          <cell r="F93">
            <v>9.15</v>
          </cell>
          <cell r="G93">
            <v>9.3600000000000012</v>
          </cell>
          <cell r="H93">
            <v>9.9600000000000009</v>
          </cell>
          <cell r="I93">
            <v>10.41</v>
          </cell>
        </row>
        <row r="94">
          <cell r="A94">
            <v>91670</v>
          </cell>
          <cell r="B94" t="str">
            <v/>
          </cell>
          <cell r="C94">
            <v>7.5</v>
          </cell>
          <cell r="D94">
            <v>1.5</v>
          </cell>
          <cell r="E94">
            <v>9</v>
          </cell>
          <cell r="F94">
            <v>9.15</v>
          </cell>
          <cell r="G94">
            <v>9.3600000000000012</v>
          </cell>
          <cell r="H94">
            <v>9.9600000000000009</v>
          </cell>
          <cell r="I94">
            <v>10.41</v>
          </cell>
        </row>
        <row r="95">
          <cell r="A95">
            <v>91679.1</v>
          </cell>
          <cell r="B95" t="str">
            <v>MSE</v>
          </cell>
          <cell r="C95">
            <v>7.5</v>
          </cell>
          <cell r="D95">
            <v>1.5</v>
          </cell>
          <cell r="E95">
            <v>9</v>
          </cell>
          <cell r="F95">
            <v>9.15</v>
          </cell>
          <cell r="G95">
            <v>9.3600000000000012</v>
          </cell>
          <cell r="H95">
            <v>9.9600000000000009</v>
          </cell>
          <cell r="I95">
            <v>10.41</v>
          </cell>
        </row>
        <row r="96">
          <cell r="A96">
            <v>91680</v>
          </cell>
          <cell r="B96" t="str">
            <v/>
          </cell>
          <cell r="C96">
            <v>7.5</v>
          </cell>
          <cell r="D96">
            <v>1.46</v>
          </cell>
          <cell r="E96">
            <v>8.9600000000000009</v>
          </cell>
          <cell r="F96">
            <v>9.1100000000000012</v>
          </cell>
          <cell r="G96">
            <v>9.3200000000000021</v>
          </cell>
          <cell r="H96">
            <v>9.9200000000000017</v>
          </cell>
          <cell r="I96">
            <v>10.370000000000001</v>
          </cell>
        </row>
        <row r="97">
          <cell r="A97">
            <v>91690</v>
          </cell>
          <cell r="B97" t="str">
            <v/>
          </cell>
          <cell r="C97">
            <v>7.5</v>
          </cell>
          <cell r="D97">
            <v>1.0900000000000001</v>
          </cell>
          <cell r="E97">
            <v>8.59</v>
          </cell>
          <cell r="F97">
            <v>8.74</v>
          </cell>
          <cell r="G97">
            <v>8.9500000000000011</v>
          </cell>
          <cell r="H97">
            <v>9.5500000000000007</v>
          </cell>
          <cell r="I97">
            <v>10</v>
          </cell>
        </row>
        <row r="98">
          <cell r="A98">
            <v>91699.09</v>
          </cell>
          <cell r="B98" t="str">
            <v>PT</v>
          </cell>
          <cell r="C98">
            <v>7.5</v>
          </cell>
          <cell r="D98">
            <v>0.75</v>
          </cell>
          <cell r="E98">
            <v>8.25</v>
          </cell>
          <cell r="F98">
            <v>8.4</v>
          </cell>
          <cell r="G98">
            <v>8.6100000000000012</v>
          </cell>
          <cell r="H98">
            <v>9.2100000000000009</v>
          </cell>
          <cell r="I98">
            <v>9.66</v>
          </cell>
        </row>
        <row r="99">
          <cell r="A99">
            <v>91700</v>
          </cell>
          <cell r="B99" t="str">
            <v/>
          </cell>
          <cell r="C99">
            <v>7.5</v>
          </cell>
          <cell r="D99">
            <v>0.71</v>
          </cell>
          <cell r="E99">
            <v>8.2100000000000009</v>
          </cell>
          <cell r="F99">
            <v>8.3600000000000012</v>
          </cell>
          <cell r="G99">
            <v>8.5700000000000021</v>
          </cell>
          <cell r="H99">
            <v>9.1700000000000017</v>
          </cell>
          <cell r="I99">
            <v>9.620000000000001</v>
          </cell>
        </row>
        <row r="100">
          <cell r="A100">
            <v>91701.95</v>
          </cell>
          <cell r="B100" t="str">
            <v>PY</v>
          </cell>
          <cell r="C100">
            <v>7.5</v>
          </cell>
          <cell r="D100">
            <v>0.64</v>
          </cell>
          <cell r="E100">
            <v>8.14</v>
          </cell>
          <cell r="F100">
            <v>8.2900000000000009</v>
          </cell>
          <cell r="G100">
            <v>8.5000000000000018</v>
          </cell>
          <cell r="H100">
            <v>9.1000000000000014</v>
          </cell>
          <cell r="I100">
            <v>9.5500000000000007</v>
          </cell>
        </row>
        <row r="101">
          <cell r="A101">
            <v>91710</v>
          </cell>
          <cell r="B101" t="str">
            <v/>
          </cell>
          <cell r="C101">
            <v>7.5</v>
          </cell>
          <cell r="D101">
            <v>0.34</v>
          </cell>
          <cell r="E101">
            <v>7.84</v>
          </cell>
          <cell r="F101">
            <v>7.99</v>
          </cell>
          <cell r="G101">
            <v>8.2000000000000011</v>
          </cell>
          <cell r="H101">
            <v>8.8000000000000007</v>
          </cell>
          <cell r="I101">
            <v>9.25</v>
          </cell>
        </row>
        <row r="102">
          <cell r="A102">
            <v>91719.1</v>
          </cell>
          <cell r="B102" t="str">
            <v>PX</v>
          </cell>
          <cell r="C102">
            <v>7.5</v>
          </cell>
          <cell r="D102">
            <v>0</v>
          </cell>
          <cell r="E102">
            <v>7.5</v>
          </cell>
          <cell r="F102">
            <v>7.65</v>
          </cell>
          <cell r="G102">
            <v>7.86</v>
          </cell>
          <cell r="H102">
            <v>8.4600000000000009</v>
          </cell>
          <cell r="I102">
            <v>8.91</v>
          </cell>
        </row>
        <row r="103">
          <cell r="A103">
            <v>91720</v>
          </cell>
          <cell r="B103" t="str">
            <v/>
          </cell>
          <cell r="C103">
            <v>7.5</v>
          </cell>
          <cell r="D103">
            <v>0</v>
          </cell>
          <cell r="E103">
            <v>7.5</v>
          </cell>
          <cell r="F103">
            <v>7.65</v>
          </cell>
          <cell r="G103">
            <v>7.86</v>
          </cell>
          <cell r="H103">
            <v>8.4600000000000009</v>
          </cell>
          <cell r="I103">
            <v>8.91</v>
          </cell>
        </row>
        <row r="104">
          <cell r="A104">
            <v>91730</v>
          </cell>
          <cell r="B104" t="str">
            <v/>
          </cell>
          <cell r="C104">
            <v>7.5</v>
          </cell>
          <cell r="D104">
            <v>0</v>
          </cell>
          <cell r="E104">
            <v>7.5</v>
          </cell>
          <cell r="F104">
            <v>7.65</v>
          </cell>
          <cell r="G104">
            <v>7.86</v>
          </cell>
          <cell r="H104">
            <v>8.4600000000000009</v>
          </cell>
          <cell r="I104">
            <v>8.91</v>
          </cell>
        </row>
        <row r="105">
          <cell r="A105">
            <v>91736.24</v>
          </cell>
          <cell r="B105" t="str">
            <v>BS</v>
          </cell>
          <cell r="C105">
            <v>7.5</v>
          </cell>
          <cell r="D105">
            <v>0</v>
          </cell>
          <cell r="E105">
            <v>7.5</v>
          </cell>
          <cell r="F105">
            <v>7.65</v>
          </cell>
          <cell r="G105">
            <v>7.86</v>
          </cell>
          <cell r="H105">
            <v>8.4600000000000009</v>
          </cell>
          <cell r="I105">
            <v>8.91</v>
          </cell>
        </row>
        <row r="106">
          <cell r="A106">
            <v>91740</v>
          </cell>
          <cell r="B106" t="str">
            <v/>
          </cell>
          <cell r="C106">
            <v>7.5</v>
          </cell>
          <cell r="D106">
            <v>0</v>
          </cell>
          <cell r="E106">
            <v>7.5</v>
          </cell>
          <cell r="F106">
            <v>7.65</v>
          </cell>
          <cell r="G106">
            <v>7.86</v>
          </cell>
          <cell r="H106">
            <v>8.4600000000000009</v>
          </cell>
          <cell r="I106">
            <v>8.91</v>
          </cell>
        </row>
        <row r="107">
          <cell r="A107">
            <v>91750</v>
          </cell>
          <cell r="B107" t="str">
            <v/>
          </cell>
          <cell r="C107">
            <v>7.5</v>
          </cell>
          <cell r="D107">
            <v>0</v>
          </cell>
          <cell r="E107">
            <v>7.5</v>
          </cell>
          <cell r="F107">
            <v>7.65</v>
          </cell>
          <cell r="G107">
            <v>7.86</v>
          </cell>
          <cell r="H107">
            <v>8.4600000000000009</v>
          </cell>
          <cell r="I107">
            <v>8.91</v>
          </cell>
        </row>
        <row r="108">
          <cell r="A108">
            <v>91760</v>
          </cell>
          <cell r="B108" t="str">
            <v/>
          </cell>
          <cell r="C108">
            <v>7.5</v>
          </cell>
          <cell r="D108">
            <v>0</v>
          </cell>
          <cell r="E108">
            <v>7.5</v>
          </cell>
          <cell r="F108">
            <v>7.65</v>
          </cell>
          <cell r="G108">
            <v>7.86</v>
          </cell>
          <cell r="H108">
            <v>8.4600000000000009</v>
          </cell>
          <cell r="I108">
            <v>8.91</v>
          </cell>
        </row>
        <row r="109">
          <cell r="A109">
            <v>91770</v>
          </cell>
          <cell r="B109" t="str">
            <v/>
          </cell>
          <cell r="C109">
            <v>7.5</v>
          </cell>
          <cell r="D109">
            <v>0</v>
          </cell>
          <cell r="E109">
            <v>7.5</v>
          </cell>
          <cell r="F109">
            <v>7.65</v>
          </cell>
          <cell r="G109">
            <v>7.86</v>
          </cell>
          <cell r="H109">
            <v>8.4600000000000009</v>
          </cell>
          <cell r="I109">
            <v>8.91</v>
          </cell>
        </row>
        <row r="110">
          <cell r="A110">
            <v>91780</v>
          </cell>
          <cell r="B110" t="str">
            <v/>
          </cell>
          <cell r="C110">
            <v>7.5</v>
          </cell>
          <cell r="D110">
            <v>0</v>
          </cell>
          <cell r="E110">
            <v>7.5</v>
          </cell>
          <cell r="F110">
            <v>7.65</v>
          </cell>
          <cell r="G110">
            <v>7.86</v>
          </cell>
          <cell r="H110">
            <v>8.4600000000000009</v>
          </cell>
          <cell r="I110">
            <v>8.91</v>
          </cell>
        </row>
        <row r="111">
          <cell r="A111">
            <v>91782.82</v>
          </cell>
          <cell r="B111" t="str">
            <v>BS</v>
          </cell>
          <cell r="C111">
            <v>7.5</v>
          </cell>
          <cell r="D111">
            <v>0</v>
          </cell>
          <cell r="E111">
            <v>7.5</v>
          </cell>
          <cell r="F111">
            <v>7.65</v>
          </cell>
          <cell r="G111">
            <v>7.86</v>
          </cell>
          <cell r="H111">
            <v>8.4600000000000009</v>
          </cell>
          <cell r="I111">
            <v>8.91</v>
          </cell>
        </row>
        <row r="112">
          <cell r="A112">
            <v>91790</v>
          </cell>
          <cell r="B112" t="str">
            <v/>
          </cell>
          <cell r="C112">
            <v>7.5</v>
          </cell>
          <cell r="D112">
            <v>0</v>
          </cell>
          <cell r="E112">
            <v>7.5</v>
          </cell>
          <cell r="F112">
            <v>7.65</v>
          </cell>
          <cell r="G112">
            <v>7.86</v>
          </cell>
          <cell r="H112">
            <v>8.4600000000000009</v>
          </cell>
          <cell r="I112">
            <v>8.91</v>
          </cell>
        </row>
        <row r="113">
          <cell r="A113">
            <v>91800</v>
          </cell>
          <cell r="B113" t="str">
            <v/>
          </cell>
          <cell r="C113">
            <v>7.5</v>
          </cell>
          <cell r="D113">
            <v>0</v>
          </cell>
          <cell r="E113">
            <v>7.5</v>
          </cell>
          <cell r="F113">
            <v>7.65</v>
          </cell>
          <cell r="G113">
            <v>7.86</v>
          </cell>
          <cell r="H113">
            <v>8.4600000000000009</v>
          </cell>
          <cell r="I113">
            <v>8.91</v>
          </cell>
        </row>
        <row r="114">
          <cell r="A114">
            <v>91802.82</v>
          </cell>
          <cell r="B114" t="str">
            <v>PX</v>
          </cell>
          <cell r="C114">
            <v>7.5</v>
          </cell>
          <cell r="D114">
            <v>0</v>
          </cell>
          <cell r="E114">
            <v>7.5</v>
          </cell>
          <cell r="F114">
            <v>7.65</v>
          </cell>
          <cell r="G114">
            <v>7.86</v>
          </cell>
          <cell r="H114">
            <v>8.4600000000000009</v>
          </cell>
          <cell r="I114">
            <v>8.91</v>
          </cell>
        </row>
        <row r="115">
          <cell r="A115">
            <v>91810</v>
          </cell>
          <cell r="B115" t="str">
            <v/>
          </cell>
          <cell r="C115">
            <v>7.5</v>
          </cell>
          <cell r="D115">
            <v>0.21</v>
          </cell>
          <cell r="E115">
            <v>7.71</v>
          </cell>
          <cell r="F115">
            <v>7.86</v>
          </cell>
          <cell r="G115">
            <v>8.07</v>
          </cell>
          <cell r="H115">
            <v>8.67</v>
          </cell>
          <cell r="I115">
            <v>9.1199999999999992</v>
          </cell>
        </row>
        <row r="116">
          <cell r="A116">
            <v>91820</v>
          </cell>
          <cell r="B116" t="str">
            <v/>
          </cell>
          <cell r="C116">
            <v>7.5</v>
          </cell>
          <cell r="D116">
            <v>0.51</v>
          </cell>
          <cell r="E116">
            <v>8.01</v>
          </cell>
          <cell r="F116">
            <v>8.16</v>
          </cell>
          <cell r="G116">
            <v>8.370000000000001</v>
          </cell>
          <cell r="H116">
            <v>8.9700000000000006</v>
          </cell>
          <cell r="I116">
            <v>9.42</v>
          </cell>
        </row>
        <row r="117">
          <cell r="A117">
            <v>91822.82</v>
          </cell>
          <cell r="B117" t="str">
            <v>PC</v>
          </cell>
          <cell r="C117">
            <v>7.5</v>
          </cell>
          <cell r="D117">
            <v>0.6</v>
          </cell>
          <cell r="E117">
            <v>8.1</v>
          </cell>
          <cell r="F117">
            <v>8.25</v>
          </cell>
          <cell r="G117">
            <v>8.4600000000000009</v>
          </cell>
          <cell r="H117">
            <v>9.06</v>
          </cell>
          <cell r="I117">
            <v>9.51</v>
          </cell>
        </row>
        <row r="118">
          <cell r="A118">
            <v>91830</v>
          </cell>
          <cell r="B118" t="str">
            <v/>
          </cell>
          <cell r="C118">
            <v>7.5</v>
          </cell>
          <cell r="D118">
            <v>0.81</v>
          </cell>
          <cell r="E118">
            <v>8.31</v>
          </cell>
          <cell r="F118">
            <v>8.4600000000000009</v>
          </cell>
          <cell r="G118">
            <v>8.6700000000000017</v>
          </cell>
          <cell r="H118">
            <v>9.2700000000000014</v>
          </cell>
          <cell r="I118">
            <v>9.7200000000000006</v>
          </cell>
        </row>
        <row r="119">
          <cell r="A119">
            <v>91840</v>
          </cell>
          <cell r="B119" t="str">
            <v/>
          </cell>
          <cell r="C119">
            <v>7.5</v>
          </cell>
          <cell r="D119">
            <v>1.1100000000000001</v>
          </cell>
          <cell r="E119">
            <v>8.61</v>
          </cell>
          <cell r="F119">
            <v>8.76</v>
          </cell>
          <cell r="G119">
            <v>8.9700000000000006</v>
          </cell>
          <cell r="H119">
            <v>9.57</v>
          </cell>
          <cell r="I119">
            <v>10.02</v>
          </cell>
        </row>
        <row r="120">
          <cell r="A120">
            <v>91842.82</v>
          </cell>
          <cell r="B120" t="str">
            <v>PY - MSE</v>
          </cell>
          <cell r="C120">
            <v>7.5</v>
          </cell>
          <cell r="D120">
            <v>1.2</v>
          </cell>
          <cell r="E120">
            <v>8.6999999999999993</v>
          </cell>
          <cell r="F120">
            <v>8.85</v>
          </cell>
          <cell r="G120">
            <v>9.06</v>
          </cell>
          <cell r="H120">
            <v>9.66</v>
          </cell>
          <cell r="I120">
            <v>10.11</v>
          </cell>
        </row>
        <row r="121">
          <cell r="A121">
            <v>91850</v>
          </cell>
          <cell r="B121" t="str">
            <v/>
          </cell>
          <cell r="C121">
            <v>7.5</v>
          </cell>
          <cell r="D121">
            <v>1.2</v>
          </cell>
          <cell r="E121">
            <v>8.6999999999999993</v>
          </cell>
          <cell r="F121">
            <v>8.85</v>
          </cell>
          <cell r="G121">
            <v>9.06</v>
          </cell>
          <cell r="H121">
            <v>9.66</v>
          </cell>
          <cell r="I121">
            <v>10.11</v>
          </cell>
        </row>
        <row r="122">
          <cell r="A122">
            <v>91860</v>
          </cell>
          <cell r="B122" t="str">
            <v/>
          </cell>
          <cell r="C122">
            <v>7.5</v>
          </cell>
          <cell r="D122">
            <v>1.2</v>
          </cell>
          <cell r="E122">
            <v>8.6999999999999993</v>
          </cell>
          <cell r="F122">
            <v>8.85</v>
          </cell>
          <cell r="G122">
            <v>9.06</v>
          </cell>
          <cell r="H122">
            <v>9.66</v>
          </cell>
          <cell r="I122">
            <v>10.11</v>
          </cell>
        </row>
        <row r="123">
          <cell r="A123">
            <v>91870</v>
          </cell>
          <cell r="B123" t="str">
            <v/>
          </cell>
          <cell r="C123">
            <v>7.5</v>
          </cell>
          <cell r="D123">
            <v>1.2</v>
          </cell>
          <cell r="E123">
            <v>8.6999999999999993</v>
          </cell>
          <cell r="F123">
            <v>8.85</v>
          </cell>
          <cell r="G123">
            <v>9.06</v>
          </cell>
          <cell r="H123">
            <v>9.66</v>
          </cell>
          <cell r="I123">
            <v>10.11</v>
          </cell>
        </row>
        <row r="124">
          <cell r="A124">
            <v>91880</v>
          </cell>
          <cell r="B124" t="str">
            <v/>
          </cell>
          <cell r="C124">
            <v>7.5</v>
          </cell>
          <cell r="D124">
            <v>1.2</v>
          </cell>
          <cell r="E124">
            <v>8.6999999999999993</v>
          </cell>
          <cell r="F124">
            <v>8.85</v>
          </cell>
          <cell r="G124">
            <v>9.06</v>
          </cell>
          <cell r="H124">
            <v>9.66</v>
          </cell>
          <cell r="I124">
            <v>10.11</v>
          </cell>
        </row>
        <row r="125">
          <cell r="A125">
            <v>91890</v>
          </cell>
          <cell r="B125" t="str">
            <v/>
          </cell>
          <cell r="C125">
            <v>7.5</v>
          </cell>
          <cell r="D125">
            <v>1.2</v>
          </cell>
          <cell r="E125">
            <v>8.6999999999999993</v>
          </cell>
          <cell r="F125">
            <v>8.85</v>
          </cell>
          <cell r="G125">
            <v>9.06</v>
          </cell>
          <cell r="H125">
            <v>9.66</v>
          </cell>
          <cell r="I125">
            <v>10.11</v>
          </cell>
        </row>
        <row r="126">
          <cell r="A126">
            <v>91900</v>
          </cell>
          <cell r="B126" t="str">
            <v/>
          </cell>
          <cell r="C126">
            <v>7.5</v>
          </cell>
          <cell r="D126">
            <v>1.2</v>
          </cell>
          <cell r="E126">
            <v>8.6999999999999993</v>
          </cell>
          <cell r="F126">
            <v>8.85</v>
          </cell>
          <cell r="G126">
            <v>9.06</v>
          </cell>
          <cell r="H126">
            <v>9.66</v>
          </cell>
          <cell r="I126">
            <v>10.11</v>
          </cell>
        </row>
        <row r="127">
          <cell r="A127">
            <v>91910</v>
          </cell>
          <cell r="B127" t="str">
            <v/>
          </cell>
          <cell r="C127">
            <v>7.5</v>
          </cell>
          <cell r="D127">
            <v>1.2</v>
          </cell>
          <cell r="E127">
            <v>8.6999999999999993</v>
          </cell>
          <cell r="F127">
            <v>8.85</v>
          </cell>
          <cell r="G127">
            <v>9.06</v>
          </cell>
          <cell r="H127">
            <v>9.66</v>
          </cell>
          <cell r="I127">
            <v>10.11</v>
          </cell>
        </row>
        <row r="128">
          <cell r="A128">
            <v>91920</v>
          </cell>
          <cell r="B128" t="str">
            <v/>
          </cell>
          <cell r="C128">
            <v>7.5</v>
          </cell>
          <cell r="D128">
            <v>1.2</v>
          </cell>
          <cell r="E128">
            <v>8.6999999999999993</v>
          </cell>
          <cell r="F128">
            <v>8.85</v>
          </cell>
          <cell r="G128">
            <v>9.06</v>
          </cell>
          <cell r="H128">
            <v>9.66</v>
          </cell>
          <cell r="I128">
            <v>10.11</v>
          </cell>
        </row>
        <row r="129">
          <cell r="A129">
            <v>91930</v>
          </cell>
          <cell r="B129" t="str">
            <v/>
          </cell>
          <cell r="C129">
            <v>7.5</v>
          </cell>
          <cell r="D129">
            <v>1.2</v>
          </cell>
          <cell r="E129">
            <v>8.6999999999999993</v>
          </cell>
          <cell r="F129">
            <v>8.85</v>
          </cell>
          <cell r="G129">
            <v>9.06</v>
          </cell>
          <cell r="H129">
            <v>9.66</v>
          </cell>
          <cell r="I129">
            <v>10.11</v>
          </cell>
        </row>
        <row r="130">
          <cell r="A130">
            <v>91936.84</v>
          </cell>
          <cell r="B130" t="str">
            <v>PY - MSE</v>
          </cell>
          <cell r="C130">
            <v>7.5</v>
          </cell>
          <cell r="D130">
            <v>1.2</v>
          </cell>
          <cell r="E130">
            <v>8.6999999999999993</v>
          </cell>
          <cell r="F130">
            <v>8.85</v>
          </cell>
          <cell r="G130">
            <v>9.06</v>
          </cell>
          <cell r="H130">
            <v>9.66</v>
          </cell>
          <cell r="I130">
            <v>10.11</v>
          </cell>
        </row>
        <row r="131">
          <cell r="A131">
            <v>91940</v>
          </cell>
          <cell r="B131" t="str">
            <v/>
          </cell>
          <cell r="C131">
            <v>7.5</v>
          </cell>
          <cell r="D131">
            <v>1.1000000000000001</v>
          </cell>
          <cell r="E131">
            <v>8.6</v>
          </cell>
          <cell r="F131">
            <v>8.75</v>
          </cell>
          <cell r="G131">
            <v>8.9600000000000009</v>
          </cell>
          <cell r="H131">
            <v>9.56</v>
          </cell>
          <cell r="I131">
            <v>10.01</v>
          </cell>
        </row>
        <row r="132">
          <cell r="A132">
            <v>91950</v>
          </cell>
          <cell r="B132" t="str">
            <v/>
          </cell>
          <cell r="C132">
            <v>7.5</v>
          </cell>
          <cell r="D132">
            <v>0.8</v>
          </cell>
          <cell r="E132">
            <v>8.3000000000000007</v>
          </cell>
          <cell r="F132">
            <v>8.4500000000000011</v>
          </cell>
          <cell r="G132">
            <v>8.6600000000000019</v>
          </cell>
          <cell r="H132">
            <v>9.2600000000000016</v>
          </cell>
          <cell r="I132">
            <v>9.7100000000000009</v>
          </cell>
        </row>
        <row r="133">
          <cell r="A133">
            <v>91956.84</v>
          </cell>
          <cell r="B133" t="str">
            <v>PT</v>
          </cell>
          <cell r="C133">
            <v>7.5</v>
          </cell>
          <cell r="D133">
            <v>0.6</v>
          </cell>
          <cell r="E133">
            <v>8.1</v>
          </cell>
          <cell r="F133">
            <v>8.25</v>
          </cell>
          <cell r="G133">
            <v>8.4600000000000009</v>
          </cell>
          <cell r="H133">
            <v>9.06</v>
          </cell>
          <cell r="I133">
            <v>9.51</v>
          </cell>
        </row>
        <row r="134">
          <cell r="A134">
            <v>91960</v>
          </cell>
          <cell r="B134" t="str">
            <v/>
          </cell>
          <cell r="C134">
            <v>7.5</v>
          </cell>
          <cell r="D134">
            <v>0.5</v>
          </cell>
          <cell r="E134">
            <v>8</v>
          </cell>
          <cell r="F134">
            <v>8.15</v>
          </cell>
          <cell r="G134">
            <v>8.3600000000000012</v>
          </cell>
          <cell r="H134">
            <v>8.9600000000000009</v>
          </cell>
          <cell r="I134">
            <v>9.41</v>
          </cell>
        </row>
        <row r="135">
          <cell r="A135">
            <v>91970</v>
          </cell>
          <cell r="B135" t="str">
            <v/>
          </cell>
          <cell r="C135">
            <v>7.5</v>
          </cell>
          <cell r="D135">
            <v>0.2</v>
          </cell>
          <cell r="E135">
            <v>7.7</v>
          </cell>
          <cell r="F135">
            <v>7.8500000000000005</v>
          </cell>
          <cell r="G135">
            <v>8.06</v>
          </cell>
          <cell r="H135">
            <v>8.66</v>
          </cell>
          <cell r="I135">
            <v>9.11</v>
          </cell>
        </row>
        <row r="136">
          <cell r="A136">
            <v>91976.84</v>
          </cell>
          <cell r="B136" t="str">
            <v>PX</v>
          </cell>
          <cell r="C136">
            <v>7.5</v>
          </cell>
          <cell r="D136">
            <v>0</v>
          </cell>
          <cell r="E136">
            <v>7.5</v>
          </cell>
          <cell r="F136">
            <v>7.65</v>
          </cell>
          <cell r="G136">
            <v>7.86</v>
          </cell>
          <cell r="H136">
            <v>8.4600000000000009</v>
          </cell>
          <cell r="I136">
            <v>8.91</v>
          </cell>
        </row>
        <row r="137">
          <cell r="A137">
            <v>91980</v>
          </cell>
          <cell r="B137" t="str">
            <v/>
          </cell>
          <cell r="C137">
            <v>7.5</v>
          </cell>
          <cell r="D137">
            <v>0</v>
          </cell>
          <cell r="E137">
            <v>7.5</v>
          </cell>
          <cell r="F137">
            <v>7.65</v>
          </cell>
          <cell r="G137">
            <v>7.86</v>
          </cell>
          <cell r="H137">
            <v>8.4600000000000009</v>
          </cell>
          <cell r="I137">
            <v>8.91</v>
          </cell>
        </row>
        <row r="138">
          <cell r="A138">
            <v>91990</v>
          </cell>
          <cell r="B138" t="str">
            <v/>
          </cell>
          <cell r="C138">
            <v>7.5</v>
          </cell>
          <cell r="D138">
            <v>0</v>
          </cell>
          <cell r="E138">
            <v>7.5</v>
          </cell>
          <cell r="F138">
            <v>7.65</v>
          </cell>
          <cell r="G138">
            <v>7.86</v>
          </cell>
          <cell r="H138">
            <v>8.4600000000000009</v>
          </cell>
          <cell r="I138">
            <v>8.91</v>
          </cell>
        </row>
        <row r="139">
          <cell r="A139">
            <v>91996.84</v>
          </cell>
          <cell r="B139" t="str">
            <v>BS</v>
          </cell>
          <cell r="C139">
            <v>7.5</v>
          </cell>
          <cell r="D139">
            <v>0</v>
          </cell>
          <cell r="E139">
            <v>7.5</v>
          </cell>
          <cell r="F139">
            <v>7.65</v>
          </cell>
          <cell r="G139">
            <v>7.86</v>
          </cell>
          <cell r="H139">
            <v>8.4600000000000009</v>
          </cell>
          <cell r="I139">
            <v>8.91</v>
          </cell>
        </row>
        <row r="140">
          <cell r="A140">
            <v>92000</v>
          </cell>
          <cell r="B140" t="str">
            <v/>
          </cell>
          <cell r="C140">
            <v>7.5</v>
          </cell>
          <cell r="D140">
            <v>0</v>
          </cell>
          <cell r="E140">
            <v>7.5</v>
          </cell>
          <cell r="F140">
            <v>7.65</v>
          </cell>
          <cell r="G140">
            <v>7.86</v>
          </cell>
          <cell r="H140">
            <v>8.4600000000000009</v>
          </cell>
          <cell r="I140">
            <v>8.91</v>
          </cell>
        </row>
        <row r="159">
          <cell r="A159">
            <v>92000</v>
          </cell>
          <cell r="B159" t="str">
            <v/>
          </cell>
          <cell r="C159">
            <v>7.5</v>
          </cell>
          <cell r="D159">
            <v>0</v>
          </cell>
          <cell r="E159">
            <v>7.5</v>
          </cell>
          <cell r="F159">
            <v>7.65</v>
          </cell>
          <cell r="G159">
            <v>7.86</v>
          </cell>
          <cell r="H159">
            <v>8.4600000000000009</v>
          </cell>
          <cell r="I159">
            <v>8.91</v>
          </cell>
        </row>
        <row r="160">
          <cell r="A160">
            <v>92009.29</v>
          </cell>
          <cell r="B160" t="str">
            <v>BS</v>
          </cell>
          <cell r="C160">
            <v>7.5</v>
          </cell>
          <cell r="D160">
            <v>0</v>
          </cell>
          <cell r="E160">
            <v>7.5</v>
          </cell>
          <cell r="F160">
            <v>7.65</v>
          </cell>
          <cell r="G160">
            <v>7.86</v>
          </cell>
          <cell r="H160">
            <v>8.4600000000000009</v>
          </cell>
          <cell r="I160">
            <v>8.91</v>
          </cell>
        </row>
        <row r="161">
          <cell r="A161">
            <v>92010</v>
          </cell>
          <cell r="B161" t="str">
            <v/>
          </cell>
          <cell r="C161">
            <v>7.5</v>
          </cell>
          <cell r="D161">
            <v>0</v>
          </cell>
          <cell r="E161">
            <v>7.5</v>
          </cell>
          <cell r="F161">
            <v>7.65</v>
          </cell>
          <cell r="G161">
            <v>7.86</v>
          </cell>
          <cell r="H161">
            <v>8.4600000000000009</v>
          </cell>
          <cell r="I161">
            <v>8.91</v>
          </cell>
        </row>
        <row r="162">
          <cell r="A162">
            <v>92020</v>
          </cell>
          <cell r="B162" t="str">
            <v/>
          </cell>
          <cell r="C162">
            <v>7.5</v>
          </cell>
          <cell r="D162">
            <v>0</v>
          </cell>
          <cell r="E162">
            <v>7.5</v>
          </cell>
          <cell r="F162">
            <v>7.65</v>
          </cell>
          <cell r="G162">
            <v>7.86</v>
          </cell>
          <cell r="H162">
            <v>8.4600000000000009</v>
          </cell>
          <cell r="I162">
            <v>8.91</v>
          </cell>
        </row>
        <row r="163">
          <cell r="A163">
            <v>92030</v>
          </cell>
          <cell r="B163" t="str">
            <v/>
          </cell>
          <cell r="C163">
            <v>7.5</v>
          </cell>
          <cell r="D163">
            <v>0</v>
          </cell>
          <cell r="E163">
            <v>7.5</v>
          </cell>
          <cell r="F163">
            <v>7.65</v>
          </cell>
          <cell r="G163">
            <v>7.86</v>
          </cell>
          <cell r="H163">
            <v>8.4600000000000009</v>
          </cell>
          <cell r="I163">
            <v>8.91</v>
          </cell>
        </row>
        <row r="164">
          <cell r="A164">
            <v>92039.29</v>
          </cell>
          <cell r="B164" t="str">
            <v>PX</v>
          </cell>
          <cell r="C164">
            <v>7.5</v>
          </cell>
          <cell r="D164">
            <v>0</v>
          </cell>
          <cell r="E164">
            <v>7.5</v>
          </cell>
          <cell r="F164">
            <v>7.65</v>
          </cell>
          <cell r="G164">
            <v>7.86</v>
          </cell>
          <cell r="H164">
            <v>8.4600000000000009</v>
          </cell>
          <cell r="I164">
            <v>8.91</v>
          </cell>
        </row>
        <row r="165">
          <cell r="A165">
            <v>92040</v>
          </cell>
          <cell r="B165" t="str">
            <v/>
          </cell>
          <cell r="C165">
            <v>7.5</v>
          </cell>
          <cell r="D165">
            <v>0.01</v>
          </cell>
          <cell r="E165">
            <v>7.51</v>
          </cell>
          <cell r="F165">
            <v>7.66</v>
          </cell>
          <cell r="G165">
            <v>7.87</v>
          </cell>
          <cell r="H165">
            <v>8.4700000000000006</v>
          </cell>
          <cell r="I165">
            <v>8.92</v>
          </cell>
        </row>
        <row r="166">
          <cell r="A166">
            <v>92050</v>
          </cell>
          <cell r="B166" t="str">
            <v/>
          </cell>
          <cell r="C166">
            <v>7.5</v>
          </cell>
          <cell r="D166">
            <v>0.21</v>
          </cell>
          <cell r="E166">
            <v>7.71</v>
          </cell>
          <cell r="F166">
            <v>7.86</v>
          </cell>
          <cell r="G166">
            <v>8.07</v>
          </cell>
          <cell r="H166">
            <v>8.67</v>
          </cell>
          <cell r="I166">
            <v>9.1199999999999992</v>
          </cell>
        </row>
        <row r="167">
          <cell r="A167">
            <v>92054.29</v>
          </cell>
          <cell r="B167" t="str">
            <v>PC</v>
          </cell>
          <cell r="C167">
            <v>7.5</v>
          </cell>
          <cell r="D167">
            <v>0.3</v>
          </cell>
          <cell r="E167">
            <v>7.8</v>
          </cell>
          <cell r="F167">
            <v>7.95</v>
          </cell>
          <cell r="G167">
            <v>8.16</v>
          </cell>
          <cell r="H167">
            <v>8.76</v>
          </cell>
          <cell r="I167">
            <v>9.2099999999999991</v>
          </cell>
        </row>
        <row r="168">
          <cell r="A168">
            <v>92060</v>
          </cell>
          <cell r="B168" t="str">
            <v/>
          </cell>
          <cell r="C168">
            <v>7.5</v>
          </cell>
          <cell r="D168">
            <v>0.41</v>
          </cell>
          <cell r="E168">
            <v>7.91</v>
          </cell>
          <cell r="F168">
            <v>8.06</v>
          </cell>
          <cell r="G168">
            <v>8.2700000000000014</v>
          </cell>
          <cell r="H168">
            <v>8.870000000000001</v>
          </cell>
          <cell r="I168">
            <v>9.32</v>
          </cell>
        </row>
        <row r="169">
          <cell r="A169">
            <v>92069.29</v>
          </cell>
          <cell r="B169" t="str">
            <v>PY - MSE</v>
          </cell>
          <cell r="C169">
            <v>7.5</v>
          </cell>
          <cell r="D169">
            <v>0.6</v>
          </cell>
          <cell r="E169">
            <v>8.1</v>
          </cell>
          <cell r="F169">
            <v>8.25</v>
          </cell>
          <cell r="G169">
            <v>8.4600000000000009</v>
          </cell>
          <cell r="H169">
            <v>9.06</v>
          </cell>
          <cell r="I169">
            <v>9.51</v>
          </cell>
        </row>
        <row r="170">
          <cell r="A170">
            <v>92070</v>
          </cell>
          <cell r="B170" t="str">
            <v/>
          </cell>
          <cell r="C170">
            <v>7.5</v>
          </cell>
          <cell r="D170">
            <v>0.6</v>
          </cell>
          <cell r="E170">
            <v>8.1</v>
          </cell>
          <cell r="F170">
            <v>8.25</v>
          </cell>
          <cell r="G170">
            <v>8.4600000000000009</v>
          </cell>
          <cell r="H170">
            <v>9.06</v>
          </cell>
          <cell r="I170">
            <v>9.51</v>
          </cell>
        </row>
        <row r="171">
          <cell r="A171">
            <v>92080</v>
          </cell>
          <cell r="B171" t="str">
            <v/>
          </cell>
          <cell r="C171">
            <v>7.5</v>
          </cell>
          <cell r="D171">
            <v>0.6</v>
          </cell>
          <cell r="E171">
            <v>8.1</v>
          </cell>
          <cell r="F171">
            <v>8.25</v>
          </cell>
          <cell r="G171">
            <v>8.4600000000000009</v>
          </cell>
          <cell r="H171">
            <v>9.06</v>
          </cell>
          <cell r="I171">
            <v>9.51</v>
          </cell>
        </row>
        <row r="172">
          <cell r="A172">
            <v>92090</v>
          </cell>
          <cell r="B172" t="str">
            <v/>
          </cell>
          <cell r="C172">
            <v>7.5</v>
          </cell>
          <cell r="D172">
            <v>0.6</v>
          </cell>
          <cell r="E172">
            <v>8.1</v>
          </cell>
          <cell r="F172">
            <v>8.25</v>
          </cell>
          <cell r="G172">
            <v>8.4600000000000009</v>
          </cell>
          <cell r="H172">
            <v>9.06</v>
          </cell>
          <cell r="I172">
            <v>9.51</v>
          </cell>
        </row>
        <row r="173">
          <cell r="A173">
            <v>92100</v>
          </cell>
          <cell r="B173" t="str">
            <v/>
          </cell>
          <cell r="C173">
            <v>7.5</v>
          </cell>
          <cell r="D173">
            <v>0.6</v>
          </cell>
          <cell r="E173">
            <v>8.1</v>
          </cell>
          <cell r="F173">
            <v>8.25</v>
          </cell>
          <cell r="G173">
            <v>8.4600000000000009</v>
          </cell>
          <cell r="H173">
            <v>9.06</v>
          </cell>
          <cell r="I173">
            <v>9.51</v>
          </cell>
        </row>
        <row r="174">
          <cell r="A174">
            <v>92110</v>
          </cell>
          <cell r="B174" t="str">
            <v/>
          </cell>
          <cell r="C174">
            <v>7.5</v>
          </cell>
          <cell r="D174">
            <v>0.6</v>
          </cell>
          <cell r="E174">
            <v>8.1</v>
          </cell>
          <cell r="F174">
            <v>8.25</v>
          </cell>
          <cell r="G174">
            <v>8.4600000000000009</v>
          </cell>
          <cell r="H174">
            <v>9.06</v>
          </cell>
          <cell r="I174">
            <v>9.51</v>
          </cell>
        </row>
        <row r="175">
          <cell r="A175">
            <v>92118.11</v>
          </cell>
          <cell r="B175" t="str">
            <v>PY - MSE</v>
          </cell>
          <cell r="C175">
            <v>7.5</v>
          </cell>
          <cell r="D175">
            <v>0.6</v>
          </cell>
          <cell r="E175">
            <v>8.1</v>
          </cell>
          <cell r="F175">
            <v>8.25</v>
          </cell>
          <cell r="G175">
            <v>8.4600000000000009</v>
          </cell>
          <cell r="H175">
            <v>9.06</v>
          </cell>
          <cell r="I175">
            <v>9.51</v>
          </cell>
        </row>
        <row r="176">
          <cell r="A176">
            <v>92120</v>
          </cell>
          <cell r="B176" t="str">
            <v/>
          </cell>
          <cell r="C176">
            <v>7.5</v>
          </cell>
          <cell r="D176">
            <v>0.56000000000000005</v>
          </cell>
          <cell r="E176">
            <v>8.06</v>
          </cell>
          <cell r="F176">
            <v>8.2100000000000009</v>
          </cell>
          <cell r="G176">
            <v>8.4200000000000017</v>
          </cell>
          <cell r="H176">
            <v>9.0200000000000014</v>
          </cell>
          <cell r="I176">
            <v>9.4700000000000006</v>
          </cell>
        </row>
        <row r="177">
          <cell r="A177">
            <v>92130</v>
          </cell>
          <cell r="B177" t="str">
            <v/>
          </cell>
          <cell r="C177">
            <v>7.5</v>
          </cell>
          <cell r="D177">
            <v>0.36</v>
          </cell>
          <cell r="E177">
            <v>7.86</v>
          </cell>
          <cell r="F177">
            <v>8.01</v>
          </cell>
          <cell r="G177">
            <v>8.2200000000000006</v>
          </cell>
          <cell r="H177">
            <v>8.82</v>
          </cell>
          <cell r="I177">
            <v>9.27</v>
          </cell>
        </row>
        <row r="178">
          <cell r="A178">
            <v>92133.11</v>
          </cell>
          <cell r="B178" t="str">
            <v>PT</v>
          </cell>
          <cell r="C178">
            <v>7.5</v>
          </cell>
          <cell r="D178">
            <v>0.3</v>
          </cell>
          <cell r="E178">
            <v>7.8</v>
          </cell>
          <cell r="F178">
            <v>7.95</v>
          </cell>
          <cell r="G178">
            <v>8.16</v>
          </cell>
          <cell r="H178">
            <v>8.76</v>
          </cell>
          <cell r="I178">
            <v>9.2099999999999991</v>
          </cell>
        </row>
        <row r="179">
          <cell r="A179">
            <v>92140</v>
          </cell>
          <cell r="B179" t="str">
            <v/>
          </cell>
          <cell r="C179">
            <v>7.5</v>
          </cell>
          <cell r="D179">
            <v>0.16</v>
          </cell>
          <cell r="E179">
            <v>7.66</v>
          </cell>
          <cell r="F179">
            <v>7.8100000000000005</v>
          </cell>
          <cell r="G179">
            <v>8.0200000000000014</v>
          </cell>
          <cell r="H179">
            <v>8.620000000000001</v>
          </cell>
          <cell r="I179">
            <v>9.07</v>
          </cell>
        </row>
        <row r="180">
          <cell r="A180">
            <v>92148.11</v>
          </cell>
          <cell r="B180" t="str">
            <v>PX</v>
          </cell>
          <cell r="C180">
            <v>7.5</v>
          </cell>
          <cell r="D180">
            <v>0</v>
          </cell>
          <cell r="E180">
            <v>7.5</v>
          </cell>
          <cell r="F180">
            <v>7.65</v>
          </cell>
          <cell r="G180">
            <v>7.86</v>
          </cell>
          <cell r="H180">
            <v>8.4600000000000009</v>
          </cell>
          <cell r="I180">
            <v>8.91</v>
          </cell>
        </row>
        <row r="181">
          <cell r="A181">
            <v>92150</v>
          </cell>
          <cell r="B181" t="str">
            <v/>
          </cell>
          <cell r="C181">
            <v>7.5</v>
          </cell>
          <cell r="D181">
            <v>0</v>
          </cell>
          <cell r="E181">
            <v>7.5</v>
          </cell>
          <cell r="F181">
            <v>7.65</v>
          </cell>
          <cell r="G181">
            <v>7.86</v>
          </cell>
          <cell r="H181">
            <v>8.4600000000000009</v>
          </cell>
          <cell r="I181">
            <v>8.91</v>
          </cell>
        </row>
        <row r="182">
          <cell r="A182">
            <v>92160</v>
          </cell>
          <cell r="B182" t="str">
            <v/>
          </cell>
          <cell r="C182">
            <v>7.5</v>
          </cell>
          <cell r="D182">
            <v>0</v>
          </cell>
          <cell r="E182">
            <v>7.5</v>
          </cell>
          <cell r="F182">
            <v>7.65</v>
          </cell>
          <cell r="G182">
            <v>7.86</v>
          </cell>
          <cell r="H182">
            <v>8.4600000000000009</v>
          </cell>
          <cell r="I182">
            <v>8.91</v>
          </cell>
        </row>
        <row r="183">
          <cell r="A183">
            <v>92170</v>
          </cell>
          <cell r="B183" t="str">
            <v/>
          </cell>
          <cell r="C183">
            <v>7.5</v>
          </cell>
          <cell r="D183">
            <v>0</v>
          </cell>
          <cell r="E183">
            <v>7.5</v>
          </cell>
          <cell r="F183">
            <v>7.65</v>
          </cell>
          <cell r="G183">
            <v>7.86</v>
          </cell>
          <cell r="H183">
            <v>8.4600000000000009</v>
          </cell>
          <cell r="I183">
            <v>8.91</v>
          </cell>
        </row>
        <row r="184">
          <cell r="A184">
            <v>92178.11</v>
          </cell>
          <cell r="B184" t="str">
            <v>BS</v>
          </cell>
          <cell r="C184">
            <v>7.5</v>
          </cell>
          <cell r="D184">
            <v>0</v>
          </cell>
          <cell r="E184">
            <v>7.5</v>
          </cell>
          <cell r="F184">
            <v>7.65</v>
          </cell>
          <cell r="G184">
            <v>7.86</v>
          </cell>
          <cell r="H184">
            <v>8.4600000000000009</v>
          </cell>
          <cell r="I184">
            <v>8.91</v>
          </cell>
        </row>
        <row r="185">
          <cell r="A185">
            <v>92180</v>
          </cell>
          <cell r="B185" t="str">
            <v/>
          </cell>
          <cell r="C185">
            <v>7.5</v>
          </cell>
          <cell r="D185">
            <v>0</v>
          </cell>
          <cell r="E185">
            <v>7.5</v>
          </cell>
          <cell r="F185">
            <v>7.65</v>
          </cell>
          <cell r="G185">
            <v>7.86</v>
          </cell>
          <cell r="H185">
            <v>8.4600000000000009</v>
          </cell>
          <cell r="I185">
            <v>8.91</v>
          </cell>
        </row>
        <row r="186">
          <cell r="A186">
            <v>92190</v>
          </cell>
          <cell r="B186" t="str">
            <v/>
          </cell>
          <cell r="C186">
            <v>7.5</v>
          </cell>
          <cell r="D186">
            <v>0</v>
          </cell>
          <cell r="E186">
            <v>7.5</v>
          </cell>
          <cell r="F186">
            <v>7.65</v>
          </cell>
          <cell r="G186">
            <v>7.86</v>
          </cell>
          <cell r="H186">
            <v>8.4600000000000009</v>
          </cell>
          <cell r="I186">
            <v>8.91</v>
          </cell>
        </row>
        <row r="187">
          <cell r="A187">
            <v>92200</v>
          </cell>
          <cell r="B187" t="str">
            <v/>
          </cell>
          <cell r="C187">
            <v>7.5</v>
          </cell>
          <cell r="D187">
            <v>0</v>
          </cell>
          <cell r="E187">
            <v>7.5</v>
          </cell>
          <cell r="F187">
            <v>7.65</v>
          </cell>
          <cell r="G187">
            <v>7.86</v>
          </cell>
          <cell r="H187">
            <v>8.4600000000000009</v>
          </cell>
          <cell r="I187">
            <v>8.91</v>
          </cell>
        </row>
        <row r="188">
          <cell r="A188">
            <v>92207.93</v>
          </cell>
          <cell r="B188" t="str">
            <v>BS</v>
          </cell>
          <cell r="C188">
            <v>7.5</v>
          </cell>
          <cell r="D188">
            <v>0</v>
          </cell>
          <cell r="E188">
            <v>7.5</v>
          </cell>
          <cell r="F188">
            <v>7.65</v>
          </cell>
          <cell r="G188">
            <v>7.86</v>
          </cell>
          <cell r="H188">
            <v>8.4600000000000009</v>
          </cell>
          <cell r="I188">
            <v>8.91</v>
          </cell>
        </row>
        <row r="189">
          <cell r="A189">
            <v>92210</v>
          </cell>
          <cell r="B189" t="str">
            <v/>
          </cell>
          <cell r="C189">
            <v>7.5</v>
          </cell>
          <cell r="D189">
            <v>0</v>
          </cell>
          <cell r="E189">
            <v>7.5</v>
          </cell>
          <cell r="F189">
            <v>7.65</v>
          </cell>
          <cell r="G189">
            <v>7.86</v>
          </cell>
          <cell r="H189">
            <v>8.4600000000000009</v>
          </cell>
          <cell r="I189">
            <v>8.91</v>
          </cell>
        </row>
        <row r="190">
          <cell r="A190">
            <v>92220</v>
          </cell>
          <cell r="B190" t="str">
            <v/>
          </cell>
          <cell r="C190">
            <v>7.5</v>
          </cell>
          <cell r="D190">
            <v>0</v>
          </cell>
          <cell r="E190">
            <v>7.5</v>
          </cell>
          <cell r="F190">
            <v>7.65</v>
          </cell>
          <cell r="G190">
            <v>7.86</v>
          </cell>
          <cell r="H190">
            <v>8.4600000000000009</v>
          </cell>
          <cell r="I190">
            <v>8.91</v>
          </cell>
        </row>
        <row r="191">
          <cell r="A191">
            <v>92230</v>
          </cell>
          <cell r="B191" t="str">
            <v/>
          </cell>
          <cell r="C191">
            <v>7.5</v>
          </cell>
          <cell r="D191">
            <v>0</v>
          </cell>
          <cell r="E191">
            <v>7.5</v>
          </cell>
          <cell r="F191">
            <v>7.65</v>
          </cell>
          <cell r="G191">
            <v>7.86</v>
          </cell>
          <cell r="H191">
            <v>8.4600000000000009</v>
          </cell>
          <cell r="I191">
            <v>8.91</v>
          </cell>
        </row>
        <row r="192">
          <cell r="A192">
            <v>92237.93</v>
          </cell>
          <cell r="B192" t="str">
            <v>PX</v>
          </cell>
          <cell r="C192">
            <v>7.5</v>
          </cell>
          <cell r="D192">
            <v>0</v>
          </cell>
          <cell r="E192">
            <v>7.5</v>
          </cell>
          <cell r="F192">
            <v>7.65</v>
          </cell>
          <cell r="G192">
            <v>7.86</v>
          </cell>
          <cell r="H192">
            <v>8.4600000000000009</v>
          </cell>
          <cell r="I192">
            <v>8.91</v>
          </cell>
        </row>
        <row r="193">
          <cell r="A193">
            <v>92240</v>
          </cell>
          <cell r="B193" t="str">
            <v/>
          </cell>
          <cell r="C193">
            <v>7.5</v>
          </cell>
          <cell r="D193">
            <v>0.04</v>
          </cell>
          <cell r="E193">
            <v>7.54</v>
          </cell>
          <cell r="F193">
            <v>7.69</v>
          </cell>
          <cell r="G193">
            <v>7.9</v>
          </cell>
          <cell r="H193">
            <v>8.5</v>
          </cell>
          <cell r="I193">
            <v>8.9499999999999993</v>
          </cell>
        </row>
        <row r="194">
          <cell r="A194">
            <v>92250</v>
          </cell>
          <cell r="B194" t="str">
            <v/>
          </cell>
          <cell r="C194">
            <v>7.5</v>
          </cell>
          <cell r="D194">
            <v>0.24</v>
          </cell>
          <cell r="E194">
            <v>7.74</v>
          </cell>
          <cell r="F194">
            <v>7.8900000000000006</v>
          </cell>
          <cell r="G194">
            <v>8.1000000000000014</v>
          </cell>
          <cell r="H194">
            <v>8.7000000000000011</v>
          </cell>
          <cell r="I194">
            <v>9.15</v>
          </cell>
        </row>
        <row r="195">
          <cell r="A195">
            <v>92252.93</v>
          </cell>
          <cell r="B195" t="str">
            <v>PC</v>
          </cell>
          <cell r="C195">
            <v>7.5</v>
          </cell>
          <cell r="D195">
            <v>0.3</v>
          </cell>
          <cell r="E195">
            <v>7.8</v>
          </cell>
          <cell r="F195">
            <v>7.95</v>
          </cell>
          <cell r="G195">
            <v>8.16</v>
          </cell>
          <cell r="H195">
            <v>8.76</v>
          </cell>
          <cell r="I195">
            <v>9.2099999999999991</v>
          </cell>
        </row>
        <row r="196">
          <cell r="A196">
            <v>92260</v>
          </cell>
          <cell r="B196" t="str">
            <v/>
          </cell>
          <cell r="C196">
            <v>7.5</v>
          </cell>
          <cell r="D196">
            <v>0.44</v>
          </cell>
          <cell r="E196">
            <v>7.94</v>
          </cell>
          <cell r="F196">
            <v>8.09</v>
          </cell>
          <cell r="G196">
            <v>8.3000000000000007</v>
          </cell>
          <cell r="H196">
            <v>8.9</v>
          </cell>
          <cell r="I196">
            <v>9.35</v>
          </cell>
        </row>
        <row r="197">
          <cell r="A197">
            <v>92267.93</v>
          </cell>
          <cell r="B197" t="str">
            <v>PY - MSE</v>
          </cell>
          <cell r="C197">
            <v>7.5</v>
          </cell>
          <cell r="D197">
            <v>0.6</v>
          </cell>
          <cell r="E197">
            <v>8.1</v>
          </cell>
          <cell r="F197">
            <v>8.25</v>
          </cell>
          <cell r="G197">
            <v>8.4600000000000009</v>
          </cell>
          <cell r="H197">
            <v>9.06</v>
          </cell>
          <cell r="I197">
            <v>9.51</v>
          </cell>
        </row>
        <row r="198">
          <cell r="A198">
            <v>92270</v>
          </cell>
          <cell r="B198" t="str">
            <v/>
          </cell>
          <cell r="C198">
            <v>7.5</v>
          </cell>
          <cell r="D198">
            <v>0.6</v>
          </cell>
          <cell r="E198">
            <v>8.1</v>
          </cell>
          <cell r="F198">
            <v>8.25</v>
          </cell>
          <cell r="G198">
            <v>8.4600000000000009</v>
          </cell>
          <cell r="H198">
            <v>9.06</v>
          </cell>
          <cell r="I198">
            <v>9.51</v>
          </cell>
        </row>
        <row r="199">
          <cell r="A199">
            <v>92280</v>
          </cell>
          <cell r="B199" t="str">
            <v/>
          </cell>
          <cell r="C199">
            <v>7.5</v>
          </cell>
          <cell r="D199">
            <v>0.6</v>
          </cell>
          <cell r="E199">
            <v>8.1</v>
          </cell>
          <cell r="F199">
            <v>8.25</v>
          </cell>
          <cell r="G199">
            <v>8.4600000000000009</v>
          </cell>
          <cell r="H199">
            <v>9.06</v>
          </cell>
          <cell r="I199">
            <v>9.51</v>
          </cell>
        </row>
        <row r="200">
          <cell r="A200">
            <v>92290</v>
          </cell>
          <cell r="B200" t="str">
            <v/>
          </cell>
          <cell r="C200">
            <v>7.5</v>
          </cell>
          <cell r="D200">
            <v>0.6</v>
          </cell>
          <cell r="E200">
            <v>8.1</v>
          </cell>
          <cell r="F200">
            <v>8.25</v>
          </cell>
          <cell r="G200">
            <v>8.4600000000000009</v>
          </cell>
          <cell r="H200">
            <v>9.06</v>
          </cell>
          <cell r="I200">
            <v>9.51</v>
          </cell>
        </row>
        <row r="201">
          <cell r="A201">
            <v>92300</v>
          </cell>
          <cell r="B201" t="str">
            <v/>
          </cell>
          <cell r="C201">
            <v>7.5</v>
          </cell>
          <cell r="D201">
            <v>0.6</v>
          </cell>
          <cell r="E201">
            <v>8.1</v>
          </cell>
          <cell r="F201">
            <v>8.25</v>
          </cell>
          <cell r="G201">
            <v>8.4600000000000009</v>
          </cell>
          <cell r="H201">
            <v>9.06</v>
          </cell>
          <cell r="I201">
            <v>9.51</v>
          </cell>
        </row>
        <row r="202">
          <cell r="A202">
            <v>92310</v>
          </cell>
          <cell r="B202" t="str">
            <v/>
          </cell>
          <cell r="C202">
            <v>7.5</v>
          </cell>
          <cell r="D202">
            <v>0.6</v>
          </cell>
          <cell r="E202">
            <v>8.1</v>
          </cell>
          <cell r="F202">
            <v>8.25</v>
          </cell>
          <cell r="G202">
            <v>8.4600000000000009</v>
          </cell>
          <cell r="H202">
            <v>9.06</v>
          </cell>
          <cell r="I202">
            <v>9.51</v>
          </cell>
        </row>
        <row r="203">
          <cell r="A203">
            <v>92320</v>
          </cell>
          <cell r="B203" t="str">
            <v/>
          </cell>
          <cell r="C203">
            <v>7.5</v>
          </cell>
          <cell r="D203">
            <v>0.6</v>
          </cell>
          <cell r="E203">
            <v>8.1</v>
          </cell>
          <cell r="F203">
            <v>8.25</v>
          </cell>
          <cell r="G203">
            <v>8.4600000000000009</v>
          </cell>
          <cell r="H203">
            <v>9.06</v>
          </cell>
          <cell r="I203">
            <v>9.51</v>
          </cell>
        </row>
        <row r="204">
          <cell r="A204">
            <v>92330</v>
          </cell>
          <cell r="B204" t="str">
            <v/>
          </cell>
          <cell r="C204">
            <v>7.5</v>
          </cell>
          <cell r="D204">
            <v>0.6</v>
          </cell>
          <cell r="E204">
            <v>8.1</v>
          </cell>
          <cell r="F204">
            <v>8.25</v>
          </cell>
          <cell r="G204">
            <v>8.4600000000000009</v>
          </cell>
          <cell r="H204">
            <v>9.06</v>
          </cell>
          <cell r="I204">
            <v>9.51</v>
          </cell>
        </row>
        <row r="205">
          <cell r="A205">
            <v>92340</v>
          </cell>
          <cell r="B205" t="str">
            <v/>
          </cell>
          <cell r="C205">
            <v>7.5</v>
          </cell>
          <cell r="D205">
            <v>0.6</v>
          </cell>
          <cell r="E205">
            <v>8.1</v>
          </cell>
          <cell r="F205">
            <v>8.25</v>
          </cell>
          <cell r="G205">
            <v>8.4600000000000009</v>
          </cell>
          <cell r="H205">
            <v>9.06</v>
          </cell>
          <cell r="I205">
            <v>9.51</v>
          </cell>
        </row>
        <row r="206">
          <cell r="A206">
            <v>92347.61</v>
          </cell>
          <cell r="B206" t="str">
            <v>PY - MSE</v>
          </cell>
          <cell r="C206">
            <v>7.5</v>
          </cell>
          <cell r="D206">
            <v>0.6</v>
          </cell>
          <cell r="E206">
            <v>8.1</v>
          </cell>
          <cell r="F206">
            <v>8.25</v>
          </cell>
          <cell r="G206">
            <v>8.4600000000000009</v>
          </cell>
          <cell r="H206">
            <v>9.06</v>
          </cell>
          <cell r="I206">
            <v>9.51</v>
          </cell>
        </row>
        <row r="207">
          <cell r="A207">
            <v>92350</v>
          </cell>
          <cell r="B207" t="str">
            <v/>
          </cell>
          <cell r="C207">
            <v>7.5</v>
          </cell>
          <cell r="D207">
            <v>0.55000000000000004</v>
          </cell>
          <cell r="E207">
            <v>8.0500000000000007</v>
          </cell>
          <cell r="F207">
            <v>8.2000000000000011</v>
          </cell>
          <cell r="G207">
            <v>8.4100000000000019</v>
          </cell>
          <cell r="H207">
            <v>9.0100000000000016</v>
          </cell>
          <cell r="I207">
            <v>9.4600000000000009</v>
          </cell>
        </row>
        <row r="208">
          <cell r="A208">
            <v>92360</v>
          </cell>
          <cell r="B208" t="str">
            <v/>
          </cell>
          <cell r="C208">
            <v>7.5</v>
          </cell>
          <cell r="D208">
            <v>0.35</v>
          </cell>
          <cell r="E208">
            <v>7.85</v>
          </cell>
          <cell r="F208">
            <v>8</v>
          </cell>
          <cell r="G208">
            <v>8.2100000000000009</v>
          </cell>
          <cell r="H208">
            <v>8.81</v>
          </cell>
          <cell r="I208">
            <v>9.26</v>
          </cell>
        </row>
        <row r="209">
          <cell r="A209">
            <v>92362.61</v>
          </cell>
          <cell r="B209" t="str">
            <v>PT</v>
          </cell>
          <cell r="C209">
            <v>7.5</v>
          </cell>
          <cell r="D209">
            <v>0.3</v>
          </cell>
          <cell r="E209">
            <v>7.8</v>
          </cell>
          <cell r="F209">
            <v>7.95</v>
          </cell>
          <cell r="G209">
            <v>8.16</v>
          </cell>
          <cell r="H209">
            <v>8.76</v>
          </cell>
          <cell r="I209">
            <v>9.2099999999999991</v>
          </cell>
        </row>
        <row r="210">
          <cell r="A210">
            <v>92370</v>
          </cell>
          <cell r="B210" t="str">
            <v/>
          </cell>
          <cell r="C210">
            <v>7.5</v>
          </cell>
          <cell r="D210">
            <v>0.15</v>
          </cell>
          <cell r="E210">
            <v>7.65</v>
          </cell>
          <cell r="F210">
            <v>7.8000000000000007</v>
          </cell>
          <cell r="G210">
            <v>8.0100000000000016</v>
          </cell>
          <cell r="H210">
            <v>8.6100000000000012</v>
          </cell>
          <cell r="I210">
            <v>9.06</v>
          </cell>
        </row>
        <row r="211">
          <cell r="A211">
            <v>92377.61</v>
          </cell>
          <cell r="B211" t="str">
            <v>PX</v>
          </cell>
          <cell r="C211">
            <v>7.5</v>
          </cell>
          <cell r="D211">
            <v>0</v>
          </cell>
          <cell r="E211">
            <v>7.5</v>
          </cell>
          <cell r="F211">
            <v>7.65</v>
          </cell>
          <cell r="G211">
            <v>7.86</v>
          </cell>
          <cell r="H211">
            <v>8.4600000000000009</v>
          </cell>
          <cell r="I211">
            <v>8.91</v>
          </cell>
        </row>
        <row r="212">
          <cell r="A212">
            <v>92380</v>
          </cell>
          <cell r="B212" t="str">
            <v/>
          </cell>
          <cell r="C212">
            <v>7.5</v>
          </cell>
          <cell r="D212">
            <v>0</v>
          </cell>
          <cell r="E212">
            <v>7.5</v>
          </cell>
          <cell r="F212">
            <v>7.65</v>
          </cell>
          <cell r="G212">
            <v>7.86</v>
          </cell>
          <cell r="H212">
            <v>8.4600000000000009</v>
          </cell>
          <cell r="I212">
            <v>8.91</v>
          </cell>
        </row>
        <row r="213">
          <cell r="A213">
            <v>92390</v>
          </cell>
          <cell r="B213" t="str">
            <v/>
          </cell>
          <cell r="C213">
            <v>7.5</v>
          </cell>
          <cell r="D213">
            <v>0</v>
          </cell>
          <cell r="E213">
            <v>7.5</v>
          </cell>
          <cell r="F213">
            <v>7.65</v>
          </cell>
          <cell r="G213">
            <v>7.86</v>
          </cell>
          <cell r="H213">
            <v>8.4600000000000009</v>
          </cell>
          <cell r="I213">
            <v>8.91</v>
          </cell>
        </row>
        <row r="214">
          <cell r="A214">
            <v>92400</v>
          </cell>
          <cell r="B214" t="str">
            <v/>
          </cell>
          <cell r="C214">
            <v>7.5</v>
          </cell>
          <cell r="D214">
            <v>0</v>
          </cell>
          <cell r="E214">
            <v>7.5</v>
          </cell>
          <cell r="F214">
            <v>7.65</v>
          </cell>
          <cell r="G214">
            <v>7.86</v>
          </cell>
          <cell r="H214">
            <v>8.4600000000000009</v>
          </cell>
          <cell r="I214">
            <v>8.91</v>
          </cell>
        </row>
        <row r="215">
          <cell r="A215">
            <v>92407.61</v>
          </cell>
          <cell r="B215" t="str">
            <v>BS</v>
          </cell>
          <cell r="C215">
            <v>7.5</v>
          </cell>
          <cell r="D215">
            <v>0</v>
          </cell>
          <cell r="E215">
            <v>7.5</v>
          </cell>
          <cell r="F215">
            <v>7.65</v>
          </cell>
          <cell r="G215">
            <v>7.86</v>
          </cell>
          <cell r="H215">
            <v>8.4600000000000009</v>
          </cell>
          <cell r="I215">
            <v>8.91</v>
          </cell>
        </row>
        <row r="216">
          <cell r="A216">
            <v>92410</v>
          </cell>
          <cell r="B216" t="str">
            <v/>
          </cell>
          <cell r="C216">
            <v>7.5</v>
          </cell>
          <cell r="D216">
            <v>0</v>
          </cell>
          <cell r="E216">
            <v>7.5</v>
          </cell>
          <cell r="F216">
            <v>7.65</v>
          </cell>
          <cell r="G216">
            <v>7.86</v>
          </cell>
          <cell r="H216">
            <v>8.4600000000000009</v>
          </cell>
          <cell r="I216">
            <v>8.91</v>
          </cell>
        </row>
        <row r="217">
          <cell r="A217">
            <v>92420</v>
          </cell>
          <cell r="B217" t="str">
            <v/>
          </cell>
          <cell r="C217">
            <v>7.5</v>
          </cell>
          <cell r="D217">
            <v>0</v>
          </cell>
          <cell r="E217">
            <v>7.5</v>
          </cell>
          <cell r="F217">
            <v>7.65</v>
          </cell>
          <cell r="G217">
            <v>7.86</v>
          </cell>
          <cell r="H217">
            <v>8.4600000000000009</v>
          </cell>
          <cell r="I217">
            <v>8.91</v>
          </cell>
        </row>
        <row r="218">
          <cell r="A218">
            <v>92430</v>
          </cell>
          <cell r="B218" t="str">
            <v/>
          </cell>
          <cell r="C218">
            <v>7.5</v>
          </cell>
          <cell r="D218">
            <v>0</v>
          </cell>
          <cell r="E218">
            <v>7.5</v>
          </cell>
          <cell r="F218">
            <v>7.65</v>
          </cell>
          <cell r="G218">
            <v>7.86</v>
          </cell>
          <cell r="H218">
            <v>8.4600000000000009</v>
          </cell>
          <cell r="I218">
            <v>8.91</v>
          </cell>
        </row>
        <row r="219">
          <cell r="A219">
            <v>92435.24</v>
          </cell>
          <cell r="B219" t="str">
            <v>BS</v>
          </cell>
          <cell r="C219">
            <v>7.5</v>
          </cell>
          <cell r="D219">
            <v>0</v>
          </cell>
          <cell r="E219">
            <v>7.5</v>
          </cell>
          <cell r="F219">
            <v>7.65</v>
          </cell>
          <cell r="G219">
            <v>7.86</v>
          </cell>
          <cell r="H219">
            <v>8.4600000000000009</v>
          </cell>
          <cell r="I219">
            <v>8.91</v>
          </cell>
        </row>
        <row r="220">
          <cell r="A220">
            <v>92440</v>
          </cell>
          <cell r="B220" t="str">
            <v/>
          </cell>
          <cell r="C220">
            <v>7.5</v>
          </cell>
          <cell r="D220">
            <v>0</v>
          </cell>
          <cell r="E220">
            <v>7.5</v>
          </cell>
          <cell r="F220">
            <v>7.65</v>
          </cell>
          <cell r="G220">
            <v>7.86</v>
          </cell>
          <cell r="H220">
            <v>8.4600000000000009</v>
          </cell>
          <cell r="I220">
            <v>8.91</v>
          </cell>
        </row>
        <row r="221">
          <cell r="A221">
            <v>92450</v>
          </cell>
          <cell r="B221" t="str">
            <v/>
          </cell>
          <cell r="C221">
            <v>7.5</v>
          </cell>
          <cell r="D221">
            <v>0</v>
          </cell>
          <cell r="E221">
            <v>7.5</v>
          </cell>
          <cell r="F221">
            <v>7.65</v>
          </cell>
          <cell r="G221">
            <v>7.86</v>
          </cell>
          <cell r="H221">
            <v>8.4600000000000009</v>
          </cell>
          <cell r="I221">
            <v>8.91</v>
          </cell>
        </row>
        <row r="222">
          <cell r="A222">
            <v>92460</v>
          </cell>
          <cell r="B222" t="str">
            <v/>
          </cell>
          <cell r="C222">
            <v>7.5</v>
          </cell>
          <cell r="D222">
            <v>0</v>
          </cell>
          <cell r="E222">
            <v>7.5</v>
          </cell>
          <cell r="F222">
            <v>7.65</v>
          </cell>
          <cell r="G222">
            <v>7.86</v>
          </cell>
          <cell r="H222">
            <v>8.4600000000000009</v>
          </cell>
          <cell r="I222">
            <v>8.91</v>
          </cell>
        </row>
        <row r="223">
          <cell r="A223">
            <v>92465.24</v>
          </cell>
          <cell r="B223" t="str">
            <v>PX</v>
          </cell>
          <cell r="C223">
            <v>7.5</v>
          </cell>
          <cell r="D223">
            <v>0</v>
          </cell>
          <cell r="E223">
            <v>7.5</v>
          </cell>
          <cell r="F223">
            <v>7.65</v>
          </cell>
          <cell r="G223">
            <v>7.86</v>
          </cell>
          <cell r="H223">
            <v>8.4600000000000009</v>
          </cell>
          <cell r="I223">
            <v>8.91</v>
          </cell>
        </row>
        <row r="224">
          <cell r="A224">
            <v>92470</v>
          </cell>
          <cell r="B224" t="str">
            <v/>
          </cell>
          <cell r="C224">
            <v>7.5</v>
          </cell>
          <cell r="D224">
            <v>0.09</v>
          </cell>
          <cell r="E224">
            <v>7.59</v>
          </cell>
          <cell r="F224">
            <v>7.74</v>
          </cell>
          <cell r="G224">
            <v>7.95</v>
          </cell>
          <cell r="H224">
            <v>8.5500000000000007</v>
          </cell>
          <cell r="I224">
            <v>9</v>
          </cell>
        </row>
        <row r="225">
          <cell r="A225">
            <v>92480</v>
          </cell>
          <cell r="B225" t="str">
            <v/>
          </cell>
          <cell r="C225">
            <v>7.5</v>
          </cell>
          <cell r="D225">
            <v>0.28999999999999998</v>
          </cell>
          <cell r="E225">
            <v>7.79</v>
          </cell>
          <cell r="F225">
            <v>7.94</v>
          </cell>
          <cell r="G225">
            <v>8.15</v>
          </cell>
          <cell r="H225">
            <v>8.75</v>
          </cell>
          <cell r="I225">
            <v>9.1999999999999993</v>
          </cell>
        </row>
        <row r="226">
          <cell r="A226">
            <v>92480.24</v>
          </cell>
          <cell r="B226" t="str">
            <v>PC</v>
          </cell>
          <cell r="C226">
            <v>7.5</v>
          </cell>
          <cell r="D226">
            <v>0.3</v>
          </cell>
          <cell r="E226">
            <v>7.8</v>
          </cell>
          <cell r="F226">
            <v>7.95</v>
          </cell>
          <cell r="G226">
            <v>8.16</v>
          </cell>
          <cell r="H226">
            <v>8.76</v>
          </cell>
          <cell r="I226">
            <v>9.2099999999999991</v>
          </cell>
        </row>
        <row r="227">
          <cell r="A227">
            <v>92490</v>
          </cell>
          <cell r="B227" t="str">
            <v/>
          </cell>
          <cell r="C227">
            <v>7.5</v>
          </cell>
          <cell r="D227">
            <v>0.49</v>
          </cell>
          <cell r="E227">
            <v>7.99</v>
          </cell>
          <cell r="F227">
            <v>8.14</v>
          </cell>
          <cell r="G227">
            <v>8.3500000000000014</v>
          </cell>
          <cell r="H227">
            <v>8.9500000000000011</v>
          </cell>
          <cell r="I227">
            <v>9.4</v>
          </cell>
        </row>
        <row r="228">
          <cell r="A228">
            <v>92495.24</v>
          </cell>
          <cell r="B228" t="str">
            <v>PY - MSE</v>
          </cell>
          <cell r="C228">
            <v>7.5</v>
          </cell>
          <cell r="D228">
            <v>0.6</v>
          </cell>
          <cell r="E228">
            <v>8.1</v>
          </cell>
          <cell r="F228">
            <v>8.25</v>
          </cell>
          <cell r="G228">
            <v>8.4600000000000009</v>
          </cell>
          <cell r="H228">
            <v>9.06</v>
          </cell>
          <cell r="I228">
            <v>9.51</v>
          </cell>
        </row>
        <row r="229">
          <cell r="A229">
            <v>92500</v>
          </cell>
          <cell r="B229" t="str">
            <v/>
          </cell>
          <cell r="C229">
            <v>7.5</v>
          </cell>
          <cell r="D229">
            <v>0.6</v>
          </cell>
          <cell r="E229">
            <v>8.1</v>
          </cell>
          <cell r="F229">
            <v>8.25</v>
          </cell>
          <cell r="G229">
            <v>8.4600000000000009</v>
          </cell>
          <cell r="H229">
            <v>9.06</v>
          </cell>
          <cell r="I229">
            <v>9.51</v>
          </cell>
        </row>
        <row r="230">
          <cell r="A230">
            <v>92510</v>
          </cell>
          <cell r="B230" t="str">
            <v/>
          </cell>
          <cell r="C230">
            <v>7.5</v>
          </cell>
          <cell r="D230">
            <v>0.6</v>
          </cell>
          <cell r="E230">
            <v>8.1</v>
          </cell>
          <cell r="F230">
            <v>8.25</v>
          </cell>
          <cell r="G230">
            <v>8.4600000000000009</v>
          </cell>
          <cell r="H230">
            <v>9.06</v>
          </cell>
          <cell r="I230">
            <v>9.51</v>
          </cell>
        </row>
        <row r="231">
          <cell r="A231">
            <v>92520</v>
          </cell>
          <cell r="B231" t="str">
            <v/>
          </cell>
          <cell r="C231">
            <v>7.5</v>
          </cell>
          <cell r="D231">
            <v>0.6</v>
          </cell>
          <cell r="E231">
            <v>8.1</v>
          </cell>
          <cell r="F231">
            <v>8.25</v>
          </cell>
          <cell r="G231">
            <v>8.4600000000000009</v>
          </cell>
          <cell r="H231">
            <v>9.06</v>
          </cell>
          <cell r="I231">
            <v>9.51</v>
          </cell>
        </row>
        <row r="232">
          <cell r="A232">
            <v>92530</v>
          </cell>
          <cell r="B232" t="str">
            <v/>
          </cell>
          <cell r="C232">
            <v>7.5</v>
          </cell>
          <cell r="D232">
            <v>0.6</v>
          </cell>
          <cell r="E232">
            <v>8.1</v>
          </cell>
          <cell r="F232">
            <v>8.25</v>
          </cell>
          <cell r="G232">
            <v>8.4600000000000009</v>
          </cell>
          <cell r="H232">
            <v>9.06</v>
          </cell>
          <cell r="I232">
            <v>9.51</v>
          </cell>
        </row>
        <row r="233">
          <cell r="A233">
            <v>92540</v>
          </cell>
          <cell r="B233" t="str">
            <v/>
          </cell>
          <cell r="C233">
            <v>7.5</v>
          </cell>
          <cell r="D233">
            <v>0.6</v>
          </cell>
          <cell r="E233">
            <v>8.1</v>
          </cell>
          <cell r="F233">
            <v>8.25</v>
          </cell>
          <cell r="G233">
            <v>8.4600000000000009</v>
          </cell>
          <cell r="H233">
            <v>9.06</v>
          </cell>
          <cell r="I233">
            <v>9.51</v>
          </cell>
        </row>
        <row r="234">
          <cell r="A234">
            <v>92550</v>
          </cell>
          <cell r="B234" t="str">
            <v/>
          </cell>
          <cell r="C234">
            <v>7.5</v>
          </cell>
          <cell r="D234">
            <v>0.6</v>
          </cell>
          <cell r="E234">
            <v>8.1</v>
          </cell>
          <cell r="F234">
            <v>8.25</v>
          </cell>
          <cell r="G234">
            <v>8.4600000000000009</v>
          </cell>
          <cell r="H234">
            <v>9.06</v>
          </cell>
          <cell r="I234">
            <v>9.51</v>
          </cell>
        </row>
        <row r="235">
          <cell r="A235">
            <v>92560</v>
          </cell>
          <cell r="B235" t="str">
            <v/>
          </cell>
          <cell r="C235">
            <v>7.5</v>
          </cell>
          <cell r="D235">
            <v>0.6</v>
          </cell>
          <cell r="E235">
            <v>8.1</v>
          </cell>
          <cell r="F235">
            <v>8.25</v>
          </cell>
          <cell r="G235">
            <v>8.4600000000000009</v>
          </cell>
          <cell r="H235">
            <v>9.06</v>
          </cell>
          <cell r="I235">
            <v>9.51</v>
          </cell>
        </row>
        <row r="236">
          <cell r="A236">
            <v>92570</v>
          </cell>
          <cell r="B236" t="str">
            <v/>
          </cell>
          <cell r="C236">
            <v>7.5</v>
          </cell>
          <cell r="D236">
            <v>0.6</v>
          </cell>
          <cell r="E236">
            <v>8.1</v>
          </cell>
          <cell r="F236">
            <v>8.25</v>
          </cell>
          <cell r="G236">
            <v>8.4600000000000009</v>
          </cell>
          <cell r="H236">
            <v>9.06</v>
          </cell>
          <cell r="I236">
            <v>9.51</v>
          </cell>
        </row>
        <row r="237">
          <cell r="A237">
            <v>92580</v>
          </cell>
          <cell r="B237" t="str">
            <v/>
          </cell>
          <cell r="C237">
            <v>7.5</v>
          </cell>
          <cell r="D237">
            <v>0.6</v>
          </cell>
          <cell r="E237">
            <v>8.1</v>
          </cell>
          <cell r="F237">
            <v>8.25</v>
          </cell>
          <cell r="G237">
            <v>8.4600000000000009</v>
          </cell>
          <cell r="H237">
            <v>9.06</v>
          </cell>
          <cell r="I237">
            <v>9.51</v>
          </cell>
        </row>
        <row r="238">
          <cell r="A238">
            <v>92590</v>
          </cell>
          <cell r="B238" t="str">
            <v/>
          </cell>
          <cell r="C238">
            <v>7.5</v>
          </cell>
          <cell r="D238">
            <v>0.6</v>
          </cell>
          <cell r="E238">
            <v>8.1</v>
          </cell>
          <cell r="F238">
            <v>8.25</v>
          </cell>
          <cell r="G238">
            <v>8.4600000000000009</v>
          </cell>
          <cell r="H238">
            <v>9.06</v>
          </cell>
          <cell r="I238">
            <v>9.51</v>
          </cell>
        </row>
        <row r="239">
          <cell r="A239">
            <v>92600</v>
          </cell>
          <cell r="B239" t="str">
            <v/>
          </cell>
          <cell r="C239">
            <v>7.5</v>
          </cell>
          <cell r="D239">
            <v>0.6</v>
          </cell>
          <cell r="E239">
            <v>8.1</v>
          </cell>
          <cell r="F239">
            <v>8.25</v>
          </cell>
          <cell r="G239">
            <v>8.4600000000000009</v>
          </cell>
          <cell r="H239">
            <v>9.06</v>
          </cell>
          <cell r="I239">
            <v>9.51</v>
          </cell>
        </row>
        <row r="240">
          <cell r="A240">
            <v>92610</v>
          </cell>
          <cell r="B240" t="str">
            <v/>
          </cell>
          <cell r="C240">
            <v>7.5</v>
          </cell>
          <cell r="D240">
            <v>0.6</v>
          </cell>
          <cell r="E240">
            <v>8.1</v>
          </cell>
          <cell r="F240">
            <v>8.25</v>
          </cell>
          <cell r="G240">
            <v>8.4600000000000009</v>
          </cell>
          <cell r="H240">
            <v>9.06</v>
          </cell>
          <cell r="I240">
            <v>9.51</v>
          </cell>
        </row>
        <row r="241">
          <cell r="A241">
            <v>92620</v>
          </cell>
          <cell r="B241" t="str">
            <v/>
          </cell>
          <cell r="C241">
            <v>7.5</v>
          </cell>
          <cell r="D241">
            <v>0.6</v>
          </cell>
          <cell r="E241">
            <v>8.1</v>
          </cell>
          <cell r="F241">
            <v>8.25</v>
          </cell>
          <cell r="G241">
            <v>8.4600000000000009</v>
          </cell>
          <cell r="H241">
            <v>9.06</v>
          </cell>
          <cell r="I241">
            <v>9.51</v>
          </cell>
        </row>
        <row r="242">
          <cell r="A242">
            <v>92630</v>
          </cell>
          <cell r="B242" t="str">
            <v/>
          </cell>
          <cell r="C242">
            <v>7.5</v>
          </cell>
          <cell r="D242">
            <v>0.6</v>
          </cell>
          <cell r="E242">
            <v>8.1</v>
          </cell>
          <cell r="F242">
            <v>8.25</v>
          </cell>
          <cell r="G242">
            <v>8.4600000000000009</v>
          </cell>
          <cell r="H242">
            <v>9.06</v>
          </cell>
          <cell r="I242">
            <v>9.51</v>
          </cell>
        </row>
        <row r="243">
          <cell r="A243">
            <v>92640</v>
          </cell>
          <cell r="B243" t="str">
            <v/>
          </cell>
          <cell r="C243">
            <v>7.5</v>
          </cell>
          <cell r="D243">
            <v>0.6</v>
          </cell>
          <cell r="E243">
            <v>8.1</v>
          </cell>
          <cell r="F243">
            <v>8.25</v>
          </cell>
          <cell r="G243">
            <v>8.4600000000000009</v>
          </cell>
          <cell r="H243">
            <v>9.06</v>
          </cell>
          <cell r="I243">
            <v>9.51</v>
          </cell>
        </row>
        <row r="244">
          <cell r="A244">
            <v>92650</v>
          </cell>
          <cell r="B244" t="str">
            <v/>
          </cell>
          <cell r="C244">
            <v>7.5</v>
          </cell>
          <cell r="D244">
            <v>0.6</v>
          </cell>
          <cell r="E244">
            <v>8.1</v>
          </cell>
          <cell r="F244">
            <v>8.25</v>
          </cell>
          <cell r="G244">
            <v>8.4600000000000009</v>
          </cell>
          <cell r="H244">
            <v>9.06</v>
          </cell>
          <cell r="I244">
            <v>9.51</v>
          </cell>
        </row>
        <row r="245">
          <cell r="A245">
            <v>92660</v>
          </cell>
          <cell r="B245" t="str">
            <v/>
          </cell>
          <cell r="C245">
            <v>7.5</v>
          </cell>
          <cell r="D245">
            <v>0.6</v>
          </cell>
          <cell r="E245">
            <v>8.1</v>
          </cell>
          <cell r="F245">
            <v>8.25</v>
          </cell>
          <cell r="G245">
            <v>8.4600000000000009</v>
          </cell>
          <cell r="H245">
            <v>9.06</v>
          </cell>
          <cell r="I245">
            <v>9.51</v>
          </cell>
        </row>
        <row r="246">
          <cell r="A246">
            <v>92670</v>
          </cell>
          <cell r="B246" t="str">
            <v/>
          </cell>
          <cell r="C246">
            <v>7.5</v>
          </cell>
          <cell r="D246">
            <v>0.6</v>
          </cell>
          <cell r="E246">
            <v>8.1</v>
          </cell>
          <cell r="F246">
            <v>8.25</v>
          </cell>
          <cell r="G246">
            <v>8.4600000000000009</v>
          </cell>
          <cell r="H246">
            <v>9.06</v>
          </cell>
          <cell r="I246">
            <v>9.51</v>
          </cell>
        </row>
        <row r="247">
          <cell r="A247">
            <v>92680</v>
          </cell>
          <cell r="B247" t="str">
            <v/>
          </cell>
          <cell r="C247">
            <v>7.5</v>
          </cell>
          <cell r="D247">
            <v>0.6</v>
          </cell>
          <cell r="E247">
            <v>8.1</v>
          </cell>
          <cell r="F247">
            <v>8.25</v>
          </cell>
          <cell r="G247">
            <v>8.4600000000000009</v>
          </cell>
          <cell r="H247">
            <v>9.06</v>
          </cell>
          <cell r="I247">
            <v>9.51</v>
          </cell>
        </row>
        <row r="248">
          <cell r="A248">
            <v>92690</v>
          </cell>
          <cell r="B248" t="str">
            <v/>
          </cell>
          <cell r="C248">
            <v>7.5</v>
          </cell>
          <cell r="D248">
            <v>0.6</v>
          </cell>
          <cell r="E248">
            <v>8.1</v>
          </cell>
          <cell r="F248">
            <v>8.25</v>
          </cell>
          <cell r="G248">
            <v>8.4600000000000009</v>
          </cell>
          <cell r="H248">
            <v>9.06</v>
          </cell>
          <cell r="I248">
            <v>9.51</v>
          </cell>
        </row>
        <row r="249">
          <cell r="A249">
            <v>92700</v>
          </cell>
          <cell r="B249" t="str">
            <v/>
          </cell>
          <cell r="C249">
            <v>7.5</v>
          </cell>
          <cell r="D249">
            <v>0.6</v>
          </cell>
          <cell r="E249">
            <v>8.1</v>
          </cell>
          <cell r="F249">
            <v>8.25</v>
          </cell>
          <cell r="G249">
            <v>8.4600000000000009</v>
          </cell>
          <cell r="H249">
            <v>9.06</v>
          </cell>
          <cell r="I249">
            <v>9.51</v>
          </cell>
        </row>
        <row r="250">
          <cell r="A250">
            <v>92710</v>
          </cell>
          <cell r="B250" t="str">
            <v/>
          </cell>
          <cell r="C250">
            <v>7.5</v>
          </cell>
          <cell r="D250">
            <v>0.6</v>
          </cell>
          <cell r="E250">
            <v>8.1</v>
          </cell>
          <cell r="F250">
            <v>8.25</v>
          </cell>
          <cell r="G250">
            <v>8.4600000000000009</v>
          </cell>
          <cell r="H250">
            <v>9.06</v>
          </cell>
          <cell r="I250">
            <v>9.51</v>
          </cell>
        </row>
        <row r="251">
          <cell r="A251">
            <v>92720</v>
          </cell>
          <cell r="B251" t="str">
            <v/>
          </cell>
          <cell r="C251">
            <v>7.5</v>
          </cell>
          <cell r="D251">
            <v>0.6</v>
          </cell>
          <cell r="E251">
            <v>8.1</v>
          </cell>
          <cell r="F251">
            <v>8.25</v>
          </cell>
          <cell r="G251">
            <v>8.4600000000000009</v>
          </cell>
          <cell r="H251">
            <v>9.06</v>
          </cell>
          <cell r="I251">
            <v>9.51</v>
          </cell>
        </row>
        <row r="252">
          <cell r="A252">
            <v>92730</v>
          </cell>
          <cell r="B252" t="str">
            <v/>
          </cell>
          <cell r="C252">
            <v>7.5</v>
          </cell>
          <cell r="D252">
            <v>0.6</v>
          </cell>
          <cell r="E252">
            <v>8.1</v>
          </cell>
          <cell r="F252">
            <v>8.25</v>
          </cell>
          <cell r="G252">
            <v>8.4600000000000009</v>
          </cell>
          <cell r="H252">
            <v>9.06</v>
          </cell>
          <cell r="I252">
            <v>9.51</v>
          </cell>
        </row>
        <row r="253">
          <cell r="A253">
            <v>92740</v>
          </cell>
          <cell r="B253" t="str">
            <v/>
          </cell>
          <cell r="C253">
            <v>7.5</v>
          </cell>
          <cell r="D253">
            <v>0.6</v>
          </cell>
          <cell r="E253">
            <v>8.1</v>
          </cell>
          <cell r="F253">
            <v>8.25</v>
          </cell>
          <cell r="G253">
            <v>8.4600000000000009</v>
          </cell>
          <cell r="H253">
            <v>9.06</v>
          </cell>
          <cell r="I253">
            <v>9.51</v>
          </cell>
        </row>
        <row r="254">
          <cell r="A254">
            <v>92750</v>
          </cell>
          <cell r="B254" t="str">
            <v/>
          </cell>
          <cell r="C254">
            <v>7.5</v>
          </cell>
          <cell r="D254">
            <v>0.6</v>
          </cell>
          <cell r="E254">
            <v>8.1</v>
          </cell>
          <cell r="F254">
            <v>8.25</v>
          </cell>
          <cell r="G254">
            <v>8.4600000000000009</v>
          </cell>
          <cell r="H254">
            <v>9.06</v>
          </cell>
          <cell r="I254">
            <v>9.51</v>
          </cell>
        </row>
        <row r="255">
          <cell r="A255">
            <v>92760</v>
          </cell>
          <cell r="B255" t="str">
            <v/>
          </cell>
          <cell r="C255">
            <v>7.5</v>
          </cell>
          <cell r="D255">
            <v>0.6</v>
          </cell>
          <cell r="E255">
            <v>8.1</v>
          </cell>
          <cell r="F255">
            <v>8.25</v>
          </cell>
          <cell r="G255">
            <v>8.4600000000000009</v>
          </cell>
          <cell r="H255">
            <v>9.06</v>
          </cell>
          <cell r="I255">
            <v>9.51</v>
          </cell>
        </row>
        <row r="256">
          <cell r="A256">
            <v>92770</v>
          </cell>
          <cell r="B256" t="str">
            <v/>
          </cell>
          <cell r="C256">
            <v>7.5</v>
          </cell>
          <cell r="D256">
            <v>0.6</v>
          </cell>
          <cell r="E256">
            <v>8.1</v>
          </cell>
          <cell r="F256">
            <v>8.25</v>
          </cell>
          <cell r="G256">
            <v>8.4600000000000009</v>
          </cell>
          <cell r="H256">
            <v>9.06</v>
          </cell>
          <cell r="I256">
            <v>9.51</v>
          </cell>
        </row>
        <row r="257">
          <cell r="A257">
            <v>92780</v>
          </cell>
          <cell r="B257" t="str">
            <v/>
          </cell>
          <cell r="C257">
            <v>7.5</v>
          </cell>
          <cell r="D257">
            <v>0.6</v>
          </cell>
          <cell r="E257">
            <v>8.1</v>
          </cell>
          <cell r="F257">
            <v>8.25</v>
          </cell>
          <cell r="G257">
            <v>8.4600000000000009</v>
          </cell>
          <cell r="H257">
            <v>9.06</v>
          </cell>
          <cell r="I257">
            <v>9.51</v>
          </cell>
        </row>
        <row r="258">
          <cell r="A258">
            <v>92790</v>
          </cell>
          <cell r="B258" t="str">
            <v/>
          </cell>
          <cell r="C258">
            <v>7.5</v>
          </cell>
          <cell r="D258">
            <v>0.6</v>
          </cell>
          <cell r="E258">
            <v>8.1</v>
          </cell>
          <cell r="F258">
            <v>8.25</v>
          </cell>
          <cell r="G258">
            <v>8.4600000000000009</v>
          </cell>
          <cell r="H258">
            <v>9.06</v>
          </cell>
          <cell r="I258">
            <v>9.51</v>
          </cell>
        </row>
        <row r="259">
          <cell r="A259">
            <v>92800</v>
          </cell>
          <cell r="B259" t="str">
            <v/>
          </cell>
          <cell r="C259">
            <v>7.5</v>
          </cell>
          <cell r="D259">
            <v>0.6</v>
          </cell>
          <cell r="E259">
            <v>8.1</v>
          </cell>
          <cell r="F259">
            <v>8.25</v>
          </cell>
          <cell r="G259">
            <v>8.4600000000000009</v>
          </cell>
          <cell r="H259">
            <v>9.06</v>
          </cell>
          <cell r="I259">
            <v>9.51</v>
          </cell>
        </row>
        <row r="260">
          <cell r="A260">
            <v>92810</v>
          </cell>
          <cell r="B260" t="str">
            <v/>
          </cell>
          <cell r="C260">
            <v>7.5</v>
          </cell>
          <cell r="D260">
            <v>0.6</v>
          </cell>
          <cell r="E260">
            <v>8.1</v>
          </cell>
          <cell r="F260">
            <v>8.25</v>
          </cell>
          <cell r="G260">
            <v>8.4600000000000009</v>
          </cell>
          <cell r="H260">
            <v>9.06</v>
          </cell>
          <cell r="I260">
            <v>9.51</v>
          </cell>
        </row>
        <row r="261">
          <cell r="A261">
            <v>92820</v>
          </cell>
          <cell r="B261" t="str">
            <v/>
          </cell>
          <cell r="C261">
            <v>7.5</v>
          </cell>
          <cell r="D261">
            <v>0.6</v>
          </cell>
          <cell r="E261">
            <v>8.1</v>
          </cell>
          <cell r="F261">
            <v>8.25</v>
          </cell>
          <cell r="G261">
            <v>8.4600000000000009</v>
          </cell>
          <cell r="H261">
            <v>9.06</v>
          </cell>
          <cell r="I261">
            <v>9.51</v>
          </cell>
        </row>
        <row r="262">
          <cell r="A262">
            <v>92830</v>
          </cell>
          <cell r="B262" t="str">
            <v/>
          </cell>
          <cell r="C262">
            <v>7.5</v>
          </cell>
          <cell r="D262">
            <v>0.6</v>
          </cell>
          <cell r="E262">
            <v>8.1</v>
          </cell>
          <cell r="F262">
            <v>8.25</v>
          </cell>
          <cell r="G262">
            <v>8.4600000000000009</v>
          </cell>
          <cell r="H262">
            <v>9.06</v>
          </cell>
          <cell r="I262">
            <v>9.51</v>
          </cell>
        </row>
        <row r="263">
          <cell r="A263">
            <v>92840</v>
          </cell>
          <cell r="B263" t="str">
            <v/>
          </cell>
          <cell r="C263">
            <v>7.5</v>
          </cell>
          <cell r="D263">
            <v>0.6</v>
          </cell>
          <cell r="E263">
            <v>8.1</v>
          </cell>
          <cell r="F263">
            <v>8.25</v>
          </cell>
          <cell r="G263">
            <v>8.4600000000000009</v>
          </cell>
          <cell r="H263">
            <v>9.06</v>
          </cell>
          <cell r="I263">
            <v>9.51</v>
          </cell>
        </row>
        <row r="264">
          <cell r="A264">
            <v>92850</v>
          </cell>
          <cell r="B264" t="str">
            <v/>
          </cell>
          <cell r="C264">
            <v>7.5</v>
          </cell>
          <cell r="D264">
            <v>0.6</v>
          </cell>
          <cell r="E264">
            <v>8.1</v>
          </cell>
          <cell r="F264">
            <v>8.25</v>
          </cell>
          <cell r="G264">
            <v>8.4600000000000009</v>
          </cell>
          <cell r="H264">
            <v>9.06</v>
          </cell>
          <cell r="I264">
            <v>9.51</v>
          </cell>
        </row>
        <row r="265">
          <cell r="A265">
            <v>92860</v>
          </cell>
          <cell r="B265" t="str">
            <v/>
          </cell>
          <cell r="C265">
            <v>7.5</v>
          </cell>
          <cell r="D265">
            <v>0.6</v>
          </cell>
          <cell r="E265">
            <v>8.1</v>
          </cell>
          <cell r="F265">
            <v>8.25</v>
          </cell>
          <cell r="G265">
            <v>8.4600000000000009</v>
          </cell>
          <cell r="H265">
            <v>9.06</v>
          </cell>
          <cell r="I265">
            <v>9.51</v>
          </cell>
        </row>
        <row r="266">
          <cell r="A266">
            <v>92867.03</v>
          </cell>
          <cell r="B266" t="str">
            <v>PY - MSE</v>
          </cell>
          <cell r="C266">
            <v>7.5</v>
          </cell>
          <cell r="D266">
            <v>0.6</v>
          </cell>
          <cell r="E266">
            <v>8.1</v>
          </cell>
          <cell r="F266">
            <v>8.25</v>
          </cell>
          <cell r="G266">
            <v>8.4600000000000009</v>
          </cell>
          <cell r="H266">
            <v>9.06</v>
          </cell>
          <cell r="I266">
            <v>9.51</v>
          </cell>
        </row>
        <row r="267">
          <cell r="A267">
            <v>92870</v>
          </cell>
          <cell r="B267" t="str">
            <v/>
          </cell>
          <cell r="C267">
            <v>7.5</v>
          </cell>
          <cell r="D267">
            <v>0.54</v>
          </cell>
          <cell r="E267">
            <v>8.0399999999999991</v>
          </cell>
          <cell r="F267">
            <v>8.19</v>
          </cell>
          <cell r="G267">
            <v>8.4</v>
          </cell>
          <cell r="H267">
            <v>9</v>
          </cell>
          <cell r="I267">
            <v>9.4499999999999993</v>
          </cell>
        </row>
        <row r="268">
          <cell r="A268">
            <v>92880</v>
          </cell>
          <cell r="B268" t="str">
            <v/>
          </cell>
          <cell r="C268">
            <v>7.5</v>
          </cell>
          <cell r="D268">
            <v>0.34</v>
          </cell>
          <cell r="E268">
            <v>7.84</v>
          </cell>
          <cell r="F268">
            <v>7.99</v>
          </cell>
          <cell r="G268">
            <v>8.2000000000000011</v>
          </cell>
          <cell r="H268">
            <v>8.8000000000000007</v>
          </cell>
          <cell r="I268">
            <v>9.25</v>
          </cell>
        </row>
        <row r="269">
          <cell r="A269">
            <v>92882.03</v>
          </cell>
          <cell r="B269" t="str">
            <v>PT</v>
          </cell>
          <cell r="C269">
            <v>7.5</v>
          </cell>
          <cell r="D269">
            <v>0.3</v>
          </cell>
          <cell r="E269">
            <v>7.8</v>
          </cell>
          <cell r="F269">
            <v>7.95</v>
          </cell>
          <cell r="G269">
            <v>8.16</v>
          </cell>
          <cell r="H269">
            <v>8.76</v>
          </cell>
          <cell r="I269">
            <v>9.2099999999999991</v>
          </cell>
        </row>
        <row r="270">
          <cell r="A270">
            <v>92890</v>
          </cell>
          <cell r="B270" t="str">
            <v/>
          </cell>
          <cell r="C270">
            <v>7.5</v>
          </cell>
          <cell r="D270">
            <v>0.14000000000000001</v>
          </cell>
          <cell r="E270">
            <v>7.64</v>
          </cell>
          <cell r="F270">
            <v>7.79</v>
          </cell>
          <cell r="G270">
            <v>8</v>
          </cell>
          <cell r="H270">
            <v>8.6</v>
          </cell>
          <cell r="I270">
            <v>9.0499999999999989</v>
          </cell>
        </row>
        <row r="271">
          <cell r="A271">
            <v>92897.03</v>
          </cell>
          <cell r="B271" t="str">
            <v>PX</v>
          </cell>
          <cell r="C271">
            <v>7.5</v>
          </cell>
          <cell r="D271">
            <v>0</v>
          </cell>
          <cell r="E271">
            <v>7.5</v>
          </cell>
          <cell r="F271">
            <v>7.65</v>
          </cell>
          <cell r="G271">
            <v>7.86</v>
          </cell>
          <cell r="H271">
            <v>8.4600000000000009</v>
          </cell>
          <cell r="I271">
            <v>8.91</v>
          </cell>
        </row>
        <row r="272">
          <cell r="A272">
            <v>92900</v>
          </cell>
          <cell r="B272" t="str">
            <v/>
          </cell>
          <cell r="C272">
            <v>7.5</v>
          </cell>
          <cell r="D272">
            <v>0</v>
          </cell>
          <cell r="E272">
            <v>7.5</v>
          </cell>
          <cell r="F272">
            <v>7.65</v>
          </cell>
          <cell r="G272">
            <v>7.86</v>
          </cell>
          <cell r="H272">
            <v>8.4600000000000009</v>
          </cell>
          <cell r="I272">
            <v>8.91</v>
          </cell>
        </row>
        <row r="273">
          <cell r="A273">
            <v>92910</v>
          </cell>
          <cell r="B273" t="str">
            <v/>
          </cell>
          <cell r="C273">
            <v>7.5</v>
          </cell>
          <cell r="D273">
            <v>0</v>
          </cell>
          <cell r="E273">
            <v>7.5</v>
          </cell>
          <cell r="F273">
            <v>7.65</v>
          </cell>
          <cell r="G273">
            <v>7.86</v>
          </cell>
          <cell r="H273">
            <v>8.4600000000000009</v>
          </cell>
          <cell r="I273">
            <v>8.91</v>
          </cell>
        </row>
        <row r="274">
          <cell r="A274">
            <v>92920</v>
          </cell>
          <cell r="B274" t="str">
            <v/>
          </cell>
          <cell r="C274">
            <v>7.5</v>
          </cell>
          <cell r="D274">
            <v>0</v>
          </cell>
          <cell r="E274">
            <v>7.5</v>
          </cell>
          <cell r="F274">
            <v>7.65</v>
          </cell>
          <cell r="G274">
            <v>7.86</v>
          </cell>
          <cell r="H274">
            <v>8.4600000000000009</v>
          </cell>
          <cell r="I274">
            <v>8.91</v>
          </cell>
        </row>
        <row r="275">
          <cell r="A275">
            <v>92927.03</v>
          </cell>
          <cell r="B275" t="str">
            <v>BS</v>
          </cell>
          <cell r="C275">
            <v>7.5</v>
          </cell>
          <cell r="D275">
            <v>0</v>
          </cell>
          <cell r="E275">
            <v>7.5</v>
          </cell>
          <cell r="F275">
            <v>7.65</v>
          </cell>
          <cell r="G275">
            <v>7.86</v>
          </cell>
          <cell r="H275">
            <v>8.4600000000000009</v>
          </cell>
          <cell r="I275">
            <v>8.91</v>
          </cell>
        </row>
        <row r="276">
          <cell r="A276">
            <v>92930</v>
          </cell>
          <cell r="B276" t="str">
            <v/>
          </cell>
          <cell r="C276">
            <v>7.5</v>
          </cell>
          <cell r="D276">
            <v>0</v>
          </cell>
          <cell r="E276">
            <v>7.5</v>
          </cell>
          <cell r="F276">
            <v>7.65</v>
          </cell>
          <cell r="G276">
            <v>7.86</v>
          </cell>
          <cell r="H276">
            <v>8.4600000000000009</v>
          </cell>
          <cell r="I276">
            <v>8.91</v>
          </cell>
        </row>
        <row r="277">
          <cell r="A277">
            <v>92940</v>
          </cell>
          <cell r="B277" t="str">
            <v/>
          </cell>
          <cell r="C277">
            <v>7.5</v>
          </cell>
          <cell r="D277">
            <v>0</v>
          </cell>
          <cell r="E277">
            <v>7.5</v>
          </cell>
          <cell r="F277">
            <v>7.65</v>
          </cell>
          <cell r="G277">
            <v>7.86</v>
          </cell>
          <cell r="H277">
            <v>8.4600000000000009</v>
          </cell>
          <cell r="I277">
            <v>8.91</v>
          </cell>
        </row>
        <row r="278">
          <cell r="A278">
            <v>92950</v>
          </cell>
          <cell r="B278" t="str">
            <v/>
          </cell>
          <cell r="C278">
            <v>7.5</v>
          </cell>
          <cell r="D278">
            <v>0</v>
          </cell>
          <cell r="E278">
            <v>7.5</v>
          </cell>
          <cell r="F278">
            <v>7.65</v>
          </cell>
          <cell r="G278">
            <v>7.86</v>
          </cell>
          <cell r="H278">
            <v>8.4600000000000009</v>
          </cell>
          <cell r="I278">
            <v>8.91</v>
          </cell>
        </row>
        <row r="279">
          <cell r="A279">
            <v>92960</v>
          </cell>
          <cell r="B279" t="str">
            <v/>
          </cell>
          <cell r="C279">
            <v>7.5</v>
          </cell>
          <cell r="D279">
            <v>0</v>
          </cell>
          <cell r="E279">
            <v>7.5</v>
          </cell>
          <cell r="F279">
            <v>7.65</v>
          </cell>
          <cell r="G279">
            <v>7.86</v>
          </cell>
          <cell r="H279">
            <v>8.4600000000000009</v>
          </cell>
          <cell r="I279">
            <v>8.91</v>
          </cell>
        </row>
        <row r="280">
          <cell r="A280">
            <v>92970</v>
          </cell>
          <cell r="B280" t="str">
            <v/>
          </cell>
          <cell r="C280">
            <v>7.5</v>
          </cell>
          <cell r="D280">
            <v>0</v>
          </cell>
          <cell r="E280">
            <v>7.5</v>
          </cell>
          <cell r="F280">
            <v>7.65</v>
          </cell>
          <cell r="G280">
            <v>7.86</v>
          </cell>
          <cell r="H280">
            <v>8.4600000000000009</v>
          </cell>
          <cell r="I280">
            <v>8.91</v>
          </cell>
        </row>
        <row r="281">
          <cell r="A281">
            <v>92980</v>
          </cell>
          <cell r="B281" t="str">
            <v/>
          </cell>
          <cell r="C281">
            <v>7.5</v>
          </cell>
          <cell r="D281">
            <v>0</v>
          </cell>
          <cell r="E281">
            <v>7.5</v>
          </cell>
          <cell r="F281">
            <v>7.65</v>
          </cell>
          <cell r="G281">
            <v>7.86</v>
          </cell>
          <cell r="H281">
            <v>8.4600000000000009</v>
          </cell>
          <cell r="I281">
            <v>8.91</v>
          </cell>
        </row>
        <row r="282">
          <cell r="A282">
            <v>92990</v>
          </cell>
          <cell r="B282" t="str">
            <v/>
          </cell>
          <cell r="C282">
            <v>7.5</v>
          </cell>
          <cell r="D282">
            <v>0</v>
          </cell>
          <cell r="E282">
            <v>7.5</v>
          </cell>
          <cell r="F282">
            <v>7.65</v>
          </cell>
          <cell r="G282">
            <v>7.86</v>
          </cell>
          <cell r="H282">
            <v>8.4600000000000009</v>
          </cell>
          <cell r="I282">
            <v>8.91</v>
          </cell>
        </row>
        <row r="283">
          <cell r="A283">
            <v>93000</v>
          </cell>
          <cell r="B283" t="str">
            <v/>
          </cell>
          <cell r="C283">
            <v>7.5</v>
          </cell>
          <cell r="D283">
            <v>0</v>
          </cell>
          <cell r="E283">
            <v>7.5</v>
          </cell>
          <cell r="F283">
            <v>7.65</v>
          </cell>
          <cell r="G283">
            <v>7.86</v>
          </cell>
          <cell r="H283">
            <v>8.4600000000000009</v>
          </cell>
          <cell r="I283">
            <v>8.91</v>
          </cell>
        </row>
        <row r="302">
          <cell r="A302">
            <v>93000</v>
          </cell>
          <cell r="B302" t="str">
            <v/>
          </cell>
          <cell r="C302">
            <v>7.5</v>
          </cell>
          <cell r="D302">
            <v>0</v>
          </cell>
          <cell r="E302">
            <v>7.5</v>
          </cell>
          <cell r="F302">
            <v>7.65</v>
          </cell>
          <cell r="G302">
            <v>7.86</v>
          </cell>
          <cell r="H302">
            <v>8.4600000000000009</v>
          </cell>
          <cell r="I302">
            <v>8.91</v>
          </cell>
        </row>
        <row r="303">
          <cell r="A303">
            <v>93010</v>
          </cell>
          <cell r="B303" t="str">
            <v/>
          </cell>
          <cell r="C303">
            <v>7.5</v>
          </cell>
          <cell r="D303">
            <v>0</v>
          </cell>
          <cell r="E303">
            <v>7.5</v>
          </cell>
          <cell r="F303">
            <v>7.65</v>
          </cell>
          <cell r="G303">
            <v>7.86</v>
          </cell>
          <cell r="H303">
            <v>8.4600000000000009</v>
          </cell>
          <cell r="I303">
            <v>8.91</v>
          </cell>
        </row>
        <row r="304">
          <cell r="A304">
            <v>93020</v>
          </cell>
          <cell r="B304" t="str">
            <v/>
          </cell>
          <cell r="C304">
            <v>7.5</v>
          </cell>
          <cell r="D304">
            <v>0</v>
          </cell>
          <cell r="E304">
            <v>7.5</v>
          </cell>
          <cell r="F304">
            <v>7.65</v>
          </cell>
          <cell r="G304">
            <v>7.86</v>
          </cell>
          <cell r="H304">
            <v>8.4600000000000009</v>
          </cell>
          <cell r="I304">
            <v>8.91</v>
          </cell>
        </row>
        <row r="305">
          <cell r="A305">
            <v>93030</v>
          </cell>
          <cell r="B305" t="str">
            <v/>
          </cell>
          <cell r="C305">
            <v>7.5</v>
          </cell>
          <cell r="D305">
            <v>0</v>
          </cell>
          <cell r="E305">
            <v>7.5</v>
          </cell>
          <cell r="F305">
            <v>7.65</v>
          </cell>
          <cell r="G305">
            <v>7.86</v>
          </cell>
          <cell r="H305">
            <v>8.4600000000000009</v>
          </cell>
          <cell r="I305">
            <v>8.91</v>
          </cell>
        </row>
        <row r="306">
          <cell r="A306">
            <v>93040</v>
          </cell>
          <cell r="B306" t="str">
            <v/>
          </cell>
          <cell r="C306">
            <v>7.5</v>
          </cell>
          <cell r="D306">
            <v>0</v>
          </cell>
          <cell r="E306">
            <v>7.5</v>
          </cell>
          <cell r="F306">
            <v>7.65</v>
          </cell>
          <cell r="G306">
            <v>7.86</v>
          </cell>
          <cell r="H306">
            <v>8.4600000000000009</v>
          </cell>
          <cell r="I306">
            <v>8.91</v>
          </cell>
        </row>
        <row r="307">
          <cell r="A307">
            <v>93050</v>
          </cell>
          <cell r="B307" t="str">
            <v/>
          </cell>
          <cell r="C307">
            <v>7.5</v>
          </cell>
          <cell r="D307">
            <v>0</v>
          </cell>
          <cell r="E307">
            <v>7.5</v>
          </cell>
          <cell r="F307">
            <v>7.65</v>
          </cell>
          <cell r="G307">
            <v>7.86</v>
          </cell>
          <cell r="H307">
            <v>8.4600000000000009</v>
          </cell>
          <cell r="I307">
            <v>8.91</v>
          </cell>
        </row>
        <row r="308">
          <cell r="A308">
            <v>93060</v>
          </cell>
          <cell r="B308" t="str">
            <v/>
          </cell>
          <cell r="C308">
            <v>7.5</v>
          </cell>
          <cell r="D308">
            <v>0</v>
          </cell>
          <cell r="E308">
            <v>7.5</v>
          </cell>
          <cell r="F308">
            <v>7.65</v>
          </cell>
          <cell r="G308">
            <v>7.86</v>
          </cell>
          <cell r="H308">
            <v>8.4600000000000009</v>
          </cell>
          <cell r="I308">
            <v>8.91</v>
          </cell>
        </row>
        <row r="309">
          <cell r="A309">
            <v>93070</v>
          </cell>
          <cell r="B309" t="str">
            <v/>
          </cell>
          <cell r="C309">
            <v>7.5</v>
          </cell>
          <cell r="D309">
            <v>0</v>
          </cell>
          <cell r="E309">
            <v>7.5</v>
          </cell>
          <cell r="F309">
            <v>7.65</v>
          </cell>
          <cell r="G309">
            <v>7.86</v>
          </cell>
          <cell r="H309">
            <v>8.4600000000000009</v>
          </cell>
          <cell r="I309">
            <v>8.91</v>
          </cell>
        </row>
        <row r="310">
          <cell r="A310">
            <v>93080</v>
          </cell>
          <cell r="B310" t="str">
            <v/>
          </cell>
          <cell r="C310">
            <v>7.5</v>
          </cell>
          <cell r="D310">
            <v>0</v>
          </cell>
          <cell r="E310">
            <v>7.5</v>
          </cell>
          <cell r="F310">
            <v>7.65</v>
          </cell>
          <cell r="G310">
            <v>7.86</v>
          </cell>
          <cell r="H310">
            <v>8.4600000000000009</v>
          </cell>
          <cell r="I310">
            <v>8.91</v>
          </cell>
        </row>
        <row r="311">
          <cell r="A311">
            <v>93090</v>
          </cell>
          <cell r="B311" t="str">
            <v/>
          </cell>
          <cell r="C311">
            <v>7.5</v>
          </cell>
          <cell r="D311">
            <v>0</v>
          </cell>
          <cell r="E311">
            <v>7.5</v>
          </cell>
          <cell r="F311">
            <v>7.65</v>
          </cell>
          <cell r="G311">
            <v>7.86</v>
          </cell>
          <cell r="H311">
            <v>8.4600000000000009</v>
          </cell>
          <cell r="I311">
            <v>8.91</v>
          </cell>
        </row>
        <row r="312">
          <cell r="A312">
            <v>93100</v>
          </cell>
          <cell r="B312" t="str">
            <v/>
          </cell>
          <cell r="C312">
            <v>7.5</v>
          </cell>
          <cell r="D312">
            <v>0</v>
          </cell>
          <cell r="E312">
            <v>7.5</v>
          </cell>
          <cell r="F312">
            <v>7.65</v>
          </cell>
          <cell r="G312">
            <v>7.86</v>
          </cell>
          <cell r="H312">
            <v>8.4600000000000009</v>
          </cell>
          <cell r="I312">
            <v>8.91</v>
          </cell>
        </row>
        <row r="313">
          <cell r="A313">
            <v>93110</v>
          </cell>
          <cell r="B313" t="str">
            <v/>
          </cell>
          <cell r="C313">
            <v>7.5</v>
          </cell>
          <cell r="D313">
            <v>0</v>
          </cell>
          <cell r="E313">
            <v>7.5</v>
          </cell>
          <cell r="F313">
            <v>7.65</v>
          </cell>
          <cell r="G313">
            <v>7.86</v>
          </cell>
          <cell r="H313">
            <v>8.4600000000000009</v>
          </cell>
          <cell r="I313">
            <v>8.91</v>
          </cell>
        </row>
        <row r="314">
          <cell r="A314">
            <v>93120</v>
          </cell>
          <cell r="B314" t="str">
            <v/>
          </cell>
          <cell r="C314">
            <v>7.5</v>
          </cell>
          <cell r="D314">
            <v>0</v>
          </cell>
          <cell r="E314">
            <v>7.5</v>
          </cell>
          <cell r="F314">
            <v>7.65</v>
          </cell>
          <cell r="G314">
            <v>7.86</v>
          </cell>
          <cell r="H314">
            <v>8.4600000000000009</v>
          </cell>
          <cell r="I314">
            <v>8.91</v>
          </cell>
        </row>
        <row r="315">
          <cell r="A315">
            <v>93130</v>
          </cell>
          <cell r="B315" t="str">
            <v/>
          </cell>
          <cell r="C315">
            <v>7.5</v>
          </cell>
          <cell r="D315">
            <v>0</v>
          </cell>
          <cell r="E315">
            <v>7.5</v>
          </cell>
          <cell r="F315">
            <v>7.65</v>
          </cell>
          <cell r="G315">
            <v>7.86</v>
          </cell>
          <cell r="H315">
            <v>8.4600000000000009</v>
          </cell>
          <cell r="I315">
            <v>8.91</v>
          </cell>
        </row>
        <row r="316">
          <cell r="A316">
            <v>93140</v>
          </cell>
          <cell r="B316" t="str">
            <v/>
          </cell>
          <cell r="C316">
            <v>7.5</v>
          </cell>
          <cell r="D316">
            <v>0</v>
          </cell>
          <cell r="E316">
            <v>7.5</v>
          </cell>
          <cell r="F316">
            <v>7.65</v>
          </cell>
          <cell r="G316">
            <v>7.86</v>
          </cell>
          <cell r="H316">
            <v>8.4600000000000009</v>
          </cell>
          <cell r="I316">
            <v>8.91</v>
          </cell>
        </row>
        <row r="317">
          <cell r="A317">
            <v>93150</v>
          </cell>
          <cell r="B317" t="str">
            <v/>
          </cell>
          <cell r="C317">
            <v>7.5</v>
          </cell>
          <cell r="D317">
            <v>0</v>
          </cell>
          <cell r="E317">
            <v>7.5</v>
          </cell>
          <cell r="F317">
            <v>7.65</v>
          </cell>
          <cell r="G317">
            <v>7.86</v>
          </cell>
          <cell r="H317">
            <v>8.4600000000000009</v>
          </cell>
          <cell r="I317">
            <v>8.91</v>
          </cell>
        </row>
        <row r="318">
          <cell r="A318">
            <v>93160</v>
          </cell>
          <cell r="B318" t="str">
            <v/>
          </cell>
          <cell r="C318">
            <v>7.5</v>
          </cell>
          <cell r="D318">
            <v>0</v>
          </cell>
          <cell r="E318">
            <v>7.5</v>
          </cell>
          <cell r="F318">
            <v>7.65</v>
          </cell>
          <cell r="G318">
            <v>7.86</v>
          </cell>
          <cell r="H318">
            <v>8.4600000000000009</v>
          </cell>
          <cell r="I318">
            <v>8.91</v>
          </cell>
        </row>
        <row r="319">
          <cell r="A319">
            <v>93170</v>
          </cell>
          <cell r="B319" t="str">
            <v/>
          </cell>
          <cell r="C319">
            <v>7.5</v>
          </cell>
          <cell r="D319">
            <v>0</v>
          </cell>
          <cell r="E319">
            <v>7.5</v>
          </cell>
          <cell r="F319">
            <v>7.65</v>
          </cell>
          <cell r="G319">
            <v>7.86</v>
          </cell>
          <cell r="H319">
            <v>8.4600000000000009</v>
          </cell>
          <cell r="I319">
            <v>8.91</v>
          </cell>
        </row>
        <row r="320">
          <cell r="A320">
            <v>93180</v>
          </cell>
          <cell r="B320" t="str">
            <v/>
          </cell>
          <cell r="C320">
            <v>7.5</v>
          </cell>
          <cell r="D320">
            <v>0</v>
          </cell>
          <cell r="E320">
            <v>7.5</v>
          </cell>
          <cell r="F320">
            <v>7.65</v>
          </cell>
          <cell r="G320">
            <v>7.86</v>
          </cell>
          <cell r="H320">
            <v>8.4600000000000009</v>
          </cell>
          <cell r="I320">
            <v>8.91</v>
          </cell>
        </row>
        <row r="321">
          <cell r="A321">
            <v>93190</v>
          </cell>
          <cell r="B321" t="str">
            <v/>
          </cell>
          <cell r="C321">
            <v>7.5</v>
          </cell>
          <cell r="D321">
            <v>0</v>
          </cell>
          <cell r="E321">
            <v>7.5</v>
          </cell>
          <cell r="F321">
            <v>7.65</v>
          </cell>
          <cell r="G321">
            <v>7.86</v>
          </cell>
          <cell r="H321">
            <v>8.4600000000000009</v>
          </cell>
          <cell r="I321">
            <v>8.91</v>
          </cell>
        </row>
        <row r="322">
          <cell r="A322">
            <v>93200</v>
          </cell>
          <cell r="B322" t="str">
            <v/>
          </cell>
          <cell r="C322">
            <v>7.5</v>
          </cell>
          <cell r="D322">
            <v>0</v>
          </cell>
          <cell r="E322">
            <v>7.5</v>
          </cell>
          <cell r="F322">
            <v>7.65</v>
          </cell>
          <cell r="G322">
            <v>7.86</v>
          </cell>
          <cell r="H322">
            <v>8.4600000000000009</v>
          </cell>
          <cell r="I322">
            <v>8.91</v>
          </cell>
        </row>
        <row r="323">
          <cell r="A323">
            <v>93210</v>
          </cell>
          <cell r="B323" t="str">
            <v/>
          </cell>
          <cell r="C323">
            <v>7.5</v>
          </cell>
          <cell r="D323">
            <v>0</v>
          </cell>
          <cell r="E323">
            <v>7.5</v>
          </cell>
          <cell r="F323">
            <v>7.65</v>
          </cell>
          <cell r="G323">
            <v>7.86</v>
          </cell>
          <cell r="H323">
            <v>8.4600000000000009</v>
          </cell>
          <cell r="I323">
            <v>8.91</v>
          </cell>
        </row>
        <row r="324">
          <cell r="A324">
            <v>93220</v>
          </cell>
          <cell r="B324" t="str">
            <v/>
          </cell>
          <cell r="C324">
            <v>7.5</v>
          </cell>
          <cell r="D324">
            <v>0</v>
          </cell>
          <cell r="E324">
            <v>7.5</v>
          </cell>
          <cell r="F324">
            <v>7.65</v>
          </cell>
          <cell r="G324">
            <v>7.86</v>
          </cell>
          <cell r="H324">
            <v>8.4600000000000009</v>
          </cell>
          <cell r="I324">
            <v>8.91</v>
          </cell>
        </row>
        <row r="325">
          <cell r="A325">
            <v>93230</v>
          </cell>
          <cell r="B325" t="str">
            <v/>
          </cell>
          <cell r="C325">
            <v>7.5</v>
          </cell>
          <cell r="D325">
            <v>0</v>
          </cell>
          <cell r="E325">
            <v>7.5</v>
          </cell>
          <cell r="F325">
            <v>7.65</v>
          </cell>
          <cell r="G325">
            <v>7.86</v>
          </cell>
          <cell r="H325">
            <v>8.4600000000000009</v>
          </cell>
          <cell r="I325">
            <v>8.91</v>
          </cell>
        </row>
        <row r="326">
          <cell r="A326">
            <v>93240</v>
          </cell>
          <cell r="B326" t="str">
            <v/>
          </cell>
          <cell r="C326">
            <v>7.5</v>
          </cell>
          <cell r="D326">
            <v>0</v>
          </cell>
          <cell r="E326">
            <v>7.5</v>
          </cell>
          <cell r="F326">
            <v>7.65</v>
          </cell>
          <cell r="G326">
            <v>7.86</v>
          </cell>
          <cell r="H326">
            <v>8.4600000000000009</v>
          </cell>
          <cell r="I326">
            <v>8.91</v>
          </cell>
        </row>
        <row r="327">
          <cell r="A327">
            <v>93250</v>
          </cell>
          <cell r="B327" t="str">
            <v/>
          </cell>
          <cell r="C327">
            <v>7.5</v>
          </cell>
          <cell r="D327">
            <v>0</v>
          </cell>
          <cell r="E327">
            <v>7.5</v>
          </cell>
          <cell r="F327">
            <v>7.65</v>
          </cell>
          <cell r="G327">
            <v>7.86</v>
          </cell>
          <cell r="H327">
            <v>8.4600000000000009</v>
          </cell>
          <cell r="I327">
            <v>8.91</v>
          </cell>
        </row>
        <row r="328">
          <cell r="A328">
            <v>93260</v>
          </cell>
          <cell r="B328" t="str">
            <v/>
          </cell>
          <cell r="C328">
            <v>7.5</v>
          </cell>
          <cell r="D328">
            <v>0</v>
          </cell>
          <cell r="E328">
            <v>7.5</v>
          </cell>
          <cell r="F328">
            <v>7.65</v>
          </cell>
          <cell r="G328">
            <v>7.86</v>
          </cell>
          <cell r="H328">
            <v>8.4600000000000009</v>
          </cell>
          <cell r="I328">
            <v>8.91</v>
          </cell>
        </row>
        <row r="329">
          <cell r="A329">
            <v>93270</v>
          </cell>
          <cell r="B329" t="str">
            <v/>
          </cell>
          <cell r="C329">
            <v>7.5</v>
          </cell>
          <cell r="D329">
            <v>0</v>
          </cell>
          <cell r="E329">
            <v>7.5</v>
          </cell>
          <cell r="F329">
            <v>7.65</v>
          </cell>
          <cell r="G329">
            <v>7.86</v>
          </cell>
          <cell r="H329">
            <v>8.4600000000000009</v>
          </cell>
          <cell r="I329">
            <v>8.91</v>
          </cell>
        </row>
        <row r="330">
          <cell r="A330">
            <v>93280</v>
          </cell>
          <cell r="B330" t="str">
            <v/>
          </cell>
          <cell r="C330">
            <v>7.5</v>
          </cell>
          <cell r="D330">
            <v>0</v>
          </cell>
          <cell r="E330">
            <v>7.5</v>
          </cell>
          <cell r="F330">
            <v>7.65</v>
          </cell>
          <cell r="G330">
            <v>7.86</v>
          </cell>
          <cell r="H330">
            <v>8.4600000000000009</v>
          </cell>
          <cell r="I330">
            <v>8.91</v>
          </cell>
        </row>
        <row r="331">
          <cell r="A331">
            <v>93290</v>
          </cell>
          <cell r="B331" t="str">
            <v/>
          </cell>
          <cell r="C331">
            <v>7.5</v>
          </cell>
          <cell r="D331">
            <v>0</v>
          </cell>
          <cell r="E331">
            <v>7.5</v>
          </cell>
          <cell r="F331">
            <v>7.65</v>
          </cell>
          <cell r="G331">
            <v>7.86</v>
          </cell>
          <cell r="H331">
            <v>8.4600000000000009</v>
          </cell>
          <cell r="I331">
            <v>8.91</v>
          </cell>
        </row>
        <row r="332">
          <cell r="A332">
            <v>93300</v>
          </cell>
          <cell r="B332" t="str">
            <v/>
          </cell>
          <cell r="C332">
            <v>7.5</v>
          </cell>
          <cell r="D332">
            <v>0</v>
          </cell>
          <cell r="E332">
            <v>7.5</v>
          </cell>
          <cell r="F332">
            <v>7.65</v>
          </cell>
          <cell r="G332">
            <v>7.86</v>
          </cell>
          <cell r="H332">
            <v>8.4600000000000009</v>
          </cell>
          <cell r="I332">
            <v>8.91</v>
          </cell>
        </row>
        <row r="333">
          <cell r="A333">
            <v>93310</v>
          </cell>
          <cell r="B333" t="str">
            <v/>
          </cell>
          <cell r="C333">
            <v>7.5</v>
          </cell>
          <cell r="D333">
            <v>0</v>
          </cell>
          <cell r="E333">
            <v>7.5</v>
          </cell>
          <cell r="F333">
            <v>7.65</v>
          </cell>
          <cell r="G333">
            <v>7.86</v>
          </cell>
          <cell r="H333">
            <v>8.4600000000000009</v>
          </cell>
          <cell r="I333">
            <v>8.91</v>
          </cell>
        </row>
        <row r="334">
          <cell r="A334">
            <v>93320</v>
          </cell>
          <cell r="B334" t="str">
            <v/>
          </cell>
          <cell r="C334">
            <v>7.5</v>
          </cell>
          <cell r="D334">
            <v>0</v>
          </cell>
          <cell r="E334">
            <v>7.5</v>
          </cell>
          <cell r="F334">
            <v>7.65</v>
          </cell>
          <cell r="G334">
            <v>7.86</v>
          </cell>
          <cell r="H334">
            <v>8.4600000000000009</v>
          </cell>
          <cell r="I334">
            <v>8.91</v>
          </cell>
        </row>
        <row r="335">
          <cell r="A335">
            <v>93330</v>
          </cell>
          <cell r="B335" t="str">
            <v/>
          </cell>
          <cell r="C335">
            <v>7.5</v>
          </cell>
          <cell r="D335">
            <v>0</v>
          </cell>
          <cell r="E335">
            <v>7.5</v>
          </cell>
          <cell r="F335">
            <v>7.65</v>
          </cell>
          <cell r="G335">
            <v>7.86</v>
          </cell>
          <cell r="H335">
            <v>8.4600000000000009</v>
          </cell>
          <cell r="I335">
            <v>8.91</v>
          </cell>
        </row>
        <row r="336">
          <cell r="A336">
            <v>93340</v>
          </cell>
          <cell r="B336" t="str">
            <v/>
          </cell>
          <cell r="C336">
            <v>7.5</v>
          </cell>
          <cell r="D336">
            <v>0</v>
          </cell>
          <cell r="E336">
            <v>7.5</v>
          </cell>
          <cell r="F336">
            <v>7.65</v>
          </cell>
          <cell r="G336">
            <v>7.86</v>
          </cell>
          <cell r="H336">
            <v>8.4600000000000009</v>
          </cell>
          <cell r="I336">
            <v>8.91</v>
          </cell>
        </row>
        <row r="337">
          <cell r="A337">
            <v>93350</v>
          </cell>
          <cell r="B337" t="str">
            <v/>
          </cell>
          <cell r="C337">
            <v>7.5</v>
          </cell>
          <cell r="D337">
            <v>0</v>
          </cell>
          <cell r="E337">
            <v>7.5</v>
          </cell>
          <cell r="F337">
            <v>7.65</v>
          </cell>
          <cell r="G337">
            <v>7.86</v>
          </cell>
          <cell r="H337">
            <v>8.4600000000000009</v>
          </cell>
          <cell r="I337">
            <v>8.91</v>
          </cell>
        </row>
        <row r="338">
          <cell r="A338">
            <v>93360</v>
          </cell>
          <cell r="B338" t="str">
            <v/>
          </cell>
          <cell r="C338">
            <v>7.5</v>
          </cell>
          <cell r="D338">
            <v>0</v>
          </cell>
          <cell r="E338">
            <v>7.5</v>
          </cell>
          <cell r="F338">
            <v>7.65</v>
          </cell>
          <cell r="G338">
            <v>7.86</v>
          </cell>
          <cell r="H338">
            <v>8.4600000000000009</v>
          </cell>
          <cell r="I338">
            <v>8.91</v>
          </cell>
        </row>
        <row r="339">
          <cell r="A339">
            <v>93370</v>
          </cell>
          <cell r="B339" t="str">
            <v/>
          </cell>
          <cell r="C339">
            <v>7.5</v>
          </cell>
          <cell r="D339">
            <v>0</v>
          </cell>
          <cell r="E339">
            <v>7.5</v>
          </cell>
          <cell r="F339">
            <v>7.65</v>
          </cell>
          <cell r="G339">
            <v>7.86</v>
          </cell>
          <cell r="H339">
            <v>8.4600000000000009</v>
          </cell>
          <cell r="I339">
            <v>8.91</v>
          </cell>
        </row>
        <row r="340">
          <cell r="A340">
            <v>93380</v>
          </cell>
          <cell r="B340" t="str">
            <v/>
          </cell>
          <cell r="C340">
            <v>7.5</v>
          </cell>
          <cell r="D340">
            <v>0</v>
          </cell>
          <cell r="E340">
            <v>7.5</v>
          </cell>
          <cell r="F340">
            <v>7.65</v>
          </cell>
          <cell r="G340">
            <v>7.86</v>
          </cell>
          <cell r="H340">
            <v>8.4600000000000009</v>
          </cell>
          <cell r="I340">
            <v>8.91</v>
          </cell>
        </row>
        <row r="341">
          <cell r="A341">
            <v>93390</v>
          </cell>
          <cell r="B341" t="str">
            <v/>
          </cell>
          <cell r="C341">
            <v>7.5</v>
          </cell>
          <cell r="D341">
            <v>0</v>
          </cell>
          <cell r="E341">
            <v>7.5</v>
          </cell>
          <cell r="F341">
            <v>7.65</v>
          </cell>
          <cell r="G341">
            <v>7.86</v>
          </cell>
          <cell r="H341">
            <v>8.4600000000000009</v>
          </cell>
          <cell r="I341">
            <v>8.91</v>
          </cell>
        </row>
        <row r="342">
          <cell r="A342">
            <v>93400</v>
          </cell>
          <cell r="B342" t="str">
            <v/>
          </cell>
          <cell r="C342">
            <v>7.5</v>
          </cell>
          <cell r="D342">
            <v>0</v>
          </cell>
          <cell r="E342">
            <v>7.5</v>
          </cell>
          <cell r="F342">
            <v>7.65</v>
          </cell>
          <cell r="G342">
            <v>7.86</v>
          </cell>
          <cell r="H342">
            <v>8.4600000000000009</v>
          </cell>
          <cell r="I342">
            <v>8.91</v>
          </cell>
        </row>
        <row r="343">
          <cell r="A343">
            <v>93410</v>
          </cell>
          <cell r="B343" t="str">
            <v/>
          </cell>
          <cell r="C343">
            <v>7.5</v>
          </cell>
          <cell r="D343">
            <v>0</v>
          </cell>
          <cell r="E343">
            <v>7.5</v>
          </cell>
          <cell r="F343">
            <v>7.65</v>
          </cell>
          <cell r="G343">
            <v>7.86</v>
          </cell>
          <cell r="H343">
            <v>8.4600000000000009</v>
          </cell>
          <cell r="I343">
            <v>8.91</v>
          </cell>
        </row>
        <row r="344">
          <cell r="A344">
            <v>93420</v>
          </cell>
          <cell r="B344" t="str">
            <v/>
          </cell>
          <cell r="C344">
            <v>7.5</v>
          </cell>
          <cell r="D344">
            <v>0</v>
          </cell>
          <cell r="E344">
            <v>7.5</v>
          </cell>
          <cell r="F344">
            <v>7.65</v>
          </cell>
          <cell r="G344">
            <v>7.86</v>
          </cell>
          <cell r="H344">
            <v>8.4600000000000009</v>
          </cell>
          <cell r="I344">
            <v>8.91</v>
          </cell>
        </row>
        <row r="345">
          <cell r="A345">
            <v>93430</v>
          </cell>
          <cell r="B345" t="str">
            <v/>
          </cell>
          <cell r="C345">
            <v>7.5</v>
          </cell>
          <cell r="D345">
            <v>0</v>
          </cell>
          <cell r="E345">
            <v>7.5</v>
          </cell>
          <cell r="F345">
            <v>7.65</v>
          </cell>
          <cell r="G345">
            <v>7.86</v>
          </cell>
          <cell r="H345">
            <v>8.4600000000000009</v>
          </cell>
          <cell r="I345">
            <v>8.91</v>
          </cell>
        </row>
        <row r="346">
          <cell r="A346">
            <v>93440</v>
          </cell>
          <cell r="B346" t="str">
            <v/>
          </cell>
          <cell r="C346">
            <v>7.5</v>
          </cell>
          <cell r="D346">
            <v>0</v>
          </cell>
          <cell r="E346">
            <v>7.5</v>
          </cell>
          <cell r="F346">
            <v>7.65</v>
          </cell>
          <cell r="G346">
            <v>7.86</v>
          </cell>
          <cell r="H346">
            <v>8.4600000000000009</v>
          </cell>
          <cell r="I346">
            <v>8.91</v>
          </cell>
        </row>
        <row r="347">
          <cell r="A347">
            <v>93450</v>
          </cell>
          <cell r="B347" t="str">
            <v/>
          </cell>
          <cell r="C347">
            <v>7.5</v>
          </cell>
          <cell r="D347">
            <v>0</v>
          </cell>
          <cell r="E347">
            <v>7.5</v>
          </cell>
          <cell r="F347">
            <v>7.65</v>
          </cell>
          <cell r="G347">
            <v>7.86</v>
          </cell>
          <cell r="H347">
            <v>8.4600000000000009</v>
          </cell>
          <cell r="I347">
            <v>8.91</v>
          </cell>
        </row>
        <row r="348">
          <cell r="A348">
            <v>93460</v>
          </cell>
          <cell r="B348" t="str">
            <v/>
          </cell>
          <cell r="C348">
            <v>7.5</v>
          </cell>
          <cell r="D348">
            <v>0</v>
          </cell>
          <cell r="E348">
            <v>7.5</v>
          </cell>
          <cell r="F348">
            <v>7.65</v>
          </cell>
          <cell r="G348">
            <v>7.86</v>
          </cell>
          <cell r="H348">
            <v>8.4600000000000009</v>
          </cell>
          <cell r="I348">
            <v>8.91</v>
          </cell>
        </row>
        <row r="349">
          <cell r="A349">
            <v>93470</v>
          </cell>
          <cell r="B349" t="str">
            <v/>
          </cell>
          <cell r="C349">
            <v>7.5</v>
          </cell>
          <cell r="D349">
            <v>0</v>
          </cell>
          <cell r="E349">
            <v>7.5</v>
          </cell>
          <cell r="F349">
            <v>7.65</v>
          </cell>
          <cell r="G349">
            <v>7.86</v>
          </cell>
          <cell r="H349">
            <v>8.4600000000000009</v>
          </cell>
          <cell r="I349">
            <v>8.91</v>
          </cell>
        </row>
        <row r="350">
          <cell r="A350">
            <v>93480</v>
          </cell>
          <cell r="B350" t="str">
            <v/>
          </cell>
          <cell r="C350">
            <v>7.5</v>
          </cell>
          <cell r="D350">
            <v>0</v>
          </cell>
          <cell r="E350">
            <v>7.5</v>
          </cell>
          <cell r="F350">
            <v>7.65</v>
          </cell>
          <cell r="G350">
            <v>7.86</v>
          </cell>
          <cell r="H350">
            <v>8.4600000000000009</v>
          </cell>
          <cell r="I350">
            <v>8.91</v>
          </cell>
        </row>
        <row r="351">
          <cell r="A351">
            <v>93490</v>
          </cell>
          <cell r="B351" t="str">
            <v/>
          </cell>
          <cell r="C351">
            <v>7.5</v>
          </cell>
          <cell r="D351">
            <v>0</v>
          </cell>
          <cell r="E351">
            <v>7.5</v>
          </cell>
          <cell r="F351">
            <v>7.65</v>
          </cell>
          <cell r="G351">
            <v>7.86</v>
          </cell>
          <cell r="H351">
            <v>8.4600000000000009</v>
          </cell>
          <cell r="I351">
            <v>8.91</v>
          </cell>
        </row>
        <row r="352">
          <cell r="A352">
            <v>93500</v>
          </cell>
          <cell r="B352" t="str">
            <v/>
          </cell>
          <cell r="C352">
            <v>7.5</v>
          </cell>
          <cell r="D352">
            <v>0</v>
          </cell>
          <cell r="E352">
            <v>7.5</v>
          </cell>
          <cell r="F352">
            <v>7.65</v>
          </cell>
          <cell r="G352">
            <v>7.86</v>
          </cell>
          <cell r="H352">
            <v>8.4600000000000009</v>
          </cell>
          <cell r="I352">
            <v>8.91</v>
          </cell>
        </row>
        <row r="353">
          <cell r="A353">
            <v>93510</v>
          </cell>
          <cell r="B353" t="str">
            <v/>
          </cell>
          <cell r="C353">
            <v>7.5</v>
          </cell>
          <cell r="D353">
            <v>0</v>
          </cell>
          <cell r="E353">
            <v>7.5</v>
          </cell>
          <cell r="F353">
            <v>7.65</v>
          </cell>
          <cell r="G353">
            <v>7.86</v>
          </cell>
          <cell r="H353">
            <v>8.4600000000000009</v>
          </cell>
          <cell r="I353">
            <v>8.91</v>
          </cell>
        </row>
        <row r="354">
          <cell r="A354">
            <v>93520</v>
          </cell>
          <cell r="B354" t="str">
            <v/>
          </cell>
          <cell r="C354">
            <v>7.5</v>
          </cell>
          <cell r="D354">
            <v>0</v>
          </cell>
          <cell r="E354">
            <v>7.5</v>
          </cell>
          <cell r="F354">
            <v>7.65</v>
          </cell>
          <cell r="G354">
            <v>7.86</v>
          </cell>
          <cell r="H354">
            <v>8.4600000000000009</v>
          </cell>
          <cell r="I354">
            <v>8.91</v>
          </cell>
        </row>
        <row r="355">
          <cell r="A355">
            <v>93530</v>
          </cell>
          <cell r="B355" t="str">
            <v/>
          </cell>
          <cell r="C355">
            <v>7.5</v>
          </cell>
          <cell r="D355">
            <v>0</v>
          </cell>
          <cell r="E355">
            <v>7.5</v>
          </cell>
          <cell r="F355">
            <v>7.65</v>
          </cell>
          <cell r="G355">
            <v>7.86</v>
          </cell>
          <cell r="H355">
            <v>8.4600000000000009</v>
          </cell>
          <cell r="I355">
            <v>8.91</v>
          </cell>
        </row>
        <row r="356">
          <cell r="A356">
            <v>93540</v>
          </cell>
          <cell r="B356" t="str">
            <v/>
          </cell>
          <cell r="C356">
            <v>7.5</v>
          </cell>
          <cell r="D356">
            <v>0</v>
          </cell>
          <cell r="E356">
            <v>7.5</v>
          </cell>
          <cell r="F356">
            <v>7.65</v>
          </cell>
          <cell r="G356">
            <v>7.86</v>
          </cell>
          <cell r="H356">
            <v>8.4600000000000009</v>
          </cell>
          <cell r="I356">
            <v>8.91</v>
          </cell>
        </row>
        <row r="357">
          <cell r="A357">
            <v>93550</v>
          </cell>
          <cell r="B357" t="str">
            <v/>
          </cell>
          <cell r="C357">
            <v>7.5</v>
          </cell>
          <cell r="D357">
            <v>0</v>
          </cell>
          <cell r="E357">
            <v>7.5</v>
          </cell>
          <cell r="F357">
            <v>7.65</v>
          </cell>
          <cell r="G357">
            <v>7.86</v>
          </cell>
          <cell r="H357">
            <v>8.4600000000000009</v>
          </cell>
          <cell r="I357">
            <v>8.91</v>
          </cell>
        </row>
        <row r="358">
          <cell r="A358">
            <v>93560</v>
          </cell>
          <cell r="B358" t="str">
            <v/>
          </cell>
          <cell r="C358">
            <v>7.5</v>
          </cell>
          <cell r="D358">
            <v>0</v>
          </cell>
          <cell r="E358">
            <v>7.5</v>
          </cell>
          <cell r="F358">
            <v>7.65</v>
          </cell>
          <cell r="G358">
            <v>7.86</v>
          </cell>
          <cell r="H358">
            <v>8.4600000000000009</v>
          </cell>
          <cell r="I358">
            <v>8.91</v>
          </cell>
        </row>
        <row r="359">
          <cell r="A359">
            <v>93570</v>
          </cell>
          <cell r="B359" t="str">
            <v/>
          </cell>
          <cell r="C359">
            <v>7.5</v>
          </cell>
          <cell r="D359">
            <v>0</v>
          </cell>
          <cell r="E359">
            <v>7.5</v>
          </cell>
          <cell r="F359">
            <v>7.65</v>
          </cell>
          <cell r="G359">
            <v>7.86</v>
          </cell>
          <cell r="H359">
            <v>8.4600000000000009</v>
          </cell>
          <cell r="I359">
            <v>8.91</v>
          </cell>
        </row>
        <row r="360">
          <cell r="A360">
            <v>93580</v>
          </cell>
          <cell r="B360" t="str">
            <v/>
          </cell>
          <cell r="C360">
            <v>7.5</v>
          </cell>
          <cell r="D360">
            <v>0</v>
          </cell>
          <cell r="E360">
            <v>7.5</v>
          </cell>
          <cell r="F360">
            <v>7.65</v>
          </cell>
          <cell r="G360">
            <v>7.86</v>
          </cell>
          <cell r="H360">
            <v>8.4600000000000009</v>
          </cell>
          <cell r="I360">
            <v>8.91</v>
          </cell>
        </row>
        <row r="361">
          <cell r="A361">
            <v>93590</v>
          </cell>
          <cell r="B361" t="str">
            <v/>
          </cell>
          <cell r="C361">
            <v>7.5</v>
          </cell>
          <cell r="D361">
            <v>0</v>
          </cell>
          <cell r="E361">
            <v>7.5</v>
          </cell>
          <cell r="F361">
            <v>7.65</v>
          </cell>
          <cell r="G361">
            <v>7.86</v>
          </cell>
          <cell r="H361">
            <v>8.4600000000000009</v>
          </cell>
          <cell r="I361">
            <v>8.91</v>
          </cell>
        </row>
        <row r="362">
          <cell r="A362">
            <v>93600</v>
          </cell>
          <cell r="B362" t="str">
            <v/>
          </cell>
          <cell r="C362">
            <v>7.5</v>
          </cell>
          <cell r="D362">
            <v>0</v>
          </cell>
          <cell r="E362">
            <v>7.5</v>
          </cell>
          <cell r="F362">
            <v>7.65</v>
          </cell>
          <cell r="G362">
            <v>7.86</v>
          </cell>
          <cell r="H362">
            <v>8.4600000000000009</v>
          </cell>
          <cell r="I362">
            <v>8.91</v>
          </cell>
        </row>
        <row r="363">
          <cell r="A363">
            <v>93610</v>
          </cell>
          <cell r="B363" t="str">
            <v/>
          </cell>
          <cell r="C363">
            <v>7.5</v>
          </cell>
          <cell r="D363">
            <v>0</v>
          </cell>
          <cell r="E363">
            <v>7.5</v>
          </cell>
          <cell r="F363">
            <v>7.65</v>
          </cell>
          <cell r="G363">
            <v>7.86</v>
          </cell>
          <cell r="H363">
            <v>8.4600000000000009</v>
          </cell>
          <cell r="I363">
            <v>8.91</v>
          </cell>
        </row>
        <row r="364">
          <cell r="A364">
            <v>93620</v>
          </cell>
          <cell r="B364" t="str">
            <v/>
          </cell>
          <cell r="C364">
            <v>7.5</v>
          </cell>
          <cell r="D364">
            <v>0</v>
          </cell>
          <cell r="E364">
            <v>7.5</v>
          </cell>
          <cell r="F364">
            <v>7.65</v>
          </cell>
          <cell r="G364">
            <v>7.86</v>
          </cell>
          <cell r="H364">
            <v>8.4600000000000009</v>
          </cell>
          <cell r="I364">
            <v>8.91</v>
          </cell>
        </row>
        <row r="365">
          <cell r="A365">
            <v>93630</v>
          </cell>
          <cell r="B365" t="str">
            <v/>
          </cell>
          <cell r="C365">
            <v>7.5</v>
          </cell>
          <cell r="D365">
            <v>0</v>
          </cell>
          <cell r="E365">
            <v>7.5</v>
          </cell>
          <cell r="F365">
            <v>7.65</v>
          </cell>
          <cell r="G365">
            <v>7.86</v>
          </cell>
          <cell r="H365">
            <v>8.4600000000000009</v>
          </cell>
          <cell r="I365">
            <v>8.91</v>
          </cell>
        </row>
        <row r="366">
          <cell r="A366">
            <v>93640</v>
          </cell>
          <cell r="B366" t="str">
            <v/>
          </cell>
          <cell r="C366">
            <v>7.5</v>
          </cell>
          <cell r="D366">
            <v>0</v>
          </cell>
          <cell r="E366">
            <v>7.5</v>
          </cell>
          <cell r="F366">
            <v>7.65</v>
          </cell>
          <cell r="G366">
            <v>7.86</v>
          </cell>
          <cell r="H366">
            <v>8.4600000000000009</v>
          </cell>
          <cell r="I366">
            <v>8.91</v>
          </cell>
        </row>
        <row r="367">
          <cell r="A367">
            <v>93650</v>
          </cell>
          <cell r="B367" t="str">
            <v/>
          </cell>
          <cell r="C367">
            <v>7.5</v>
          </cell>
          <cell r="D367">
            <v>0</v>
          </cell>
          <cell r="E367">
            <v>7.5</v>
          </cell>
          <cell r="F367">
            <v>7.65</v>
          </cell>
          <cell r="G367">
            <v>7.86</v>
          </cell>
          <cell r="H367">
            <v>8.4600000000000009</v>
          </cell>
          <cell r="I367">
            <v>8.91</v>
          </cell>
        </row>
        <row r="368">
          <cell r="A368">
            <v>93660</v>
          </cell>
          <cell r="B368" t="str">
            <v/>
          </cell>
          <cell r="C368">
            <v>7.5</v>
          </cell>
          <cell r="D368">
            <v>0</v>
          </cell>
          <cell r="E368">
            <v>7.5</v>
          </cell>
          <cell r="F368">
            <v>7.65</v>
          </cell>
          <cell r="G368">
            <v>7.86</v>
          </cell>
          <cell r="H368">
            <v>8.4600000000000009</v>
          </cell>
          <cell r="I368">
            <v>8.91</v>
          </cell>
        </row>
        <row r="369">
          <cell r="A369">
            <v>93670</v>
          </cell>
          <cell r="B369" t="str">
            <v/>
          </cell>
          <cell r="C369">
            <v>7.5</v>
          </cell>
          <cell r="D369">
            <v>0</v>
          </cell>
          <cell r="E369">
            <v>7.5</v>
          </cell>
          <cell r="F369">
            <v>7.65</v>
          </cell>
          <cell r="G369">
            <v>7.86</v>
          </cell>
          <cell r="H369">
            <v>8.4600000000000009</v>
          </cell>
          <cell r="I369">
            <v>8.91</v>
          </cell>
        </row>
        <row r="370">
          <cell r="A370">
            <v>93680</v>
          </cell>
          <cell r="B370" t="str">
            <v/>
          </cell>
          <cell r="C370">
            <v>7.5</v>
          </cell>
          <cell r="D370">
            <v>0</v>
          </cell>
          <cell r="E370">
            <v>7.5</v>
          </cell>
          <cell r="F370">
            <v>7.65</v>
          </cell>
          <cell r="G370">
            <v>7.86</v>
          </cell>
          <cell r="H370">
            <v>8.4600000000000009</v>
          </cell>
          <cell r="I370">
            <v>8.91</v>
          </cell>
        </row>
        <row r="371">
          <cell r="A371">
            <v>93690</v>
          </cell>
          <cell r="B371" t="str">
            <v/>
          </cell>
          <cell r="C371">
            <v>7.5</v>
          </cell>
          <cell r="D371">
            <v>0</v>
          </cell>
          <cell r="E371">
            <v>7.5</v>
          </cell>
          <cell r="F371">
            <v>7.65</v>
          </cell>
          <cell r="G371">
            <v>7.86</v>
          </cell>
          <cell r="H371">
            <v>8.4600000000000009</v>
          </cell>
          <cell r="I371">
            <v>8.91</v>
          </cell>
        </row>
        <row r="372">
          <cell r="A372">
            <v>93700</v>
          </cell>
          <cell r="B372" t="str">
            <v/>
          </cell>
          <cell r="C372">
            <v>7.5</v>
          </cell>
          <cell r="D372">
            <v>0</v>
          </cell>
          <cell r="E372">
            <v>7.5</v>
          </cell>
          <cell r="F372">
            <v>7.65</v>
          </cell>
          <cell r="G372">
            <v>7.86</v>
          </cell>
          <cell r="H372">
            <v>8.4600000000000009</v>
          </cell>
          <cell r="I372">
            <v>8.91</v>
          </cell>
        </row>
        <row r="373">
          <cell r="A373">
            <v>93710</v>
          </cell>
          <cell r="B373" t="str">
            <v/>
          </cell>
          <cell r="C373">
            <v>7.5</v>
          </cell>
          <cell r="D373">
            <v>0</v>
          </cell>
          <cell r="E373">
            <v>7.5</v>
          </cell>
          <cell r="F373">
            <v>7.65</v>
          </cell>
          <cell r="G373">
            <v>7.86</v>
          </cell>
          <cell r="H373">
            <v>8.4600000000000009</v>
          </cell>
          <cell r="I373">
            <v>8.91</v>
          </cell>
        </row>
        <row r="374">
          <cell r="A374">
            <v>93720</v>
          </cell>
          <cell r="B374" t="str">
            <v/>
          </cell>
          <cell r="C374">
            <v>7.5</v>
          </cell>
          <cell r="D374">
            <v>0</v>
          </cell>
          <cell r="E374">
            <v>7.5</v>
          </cell>
          <cell r="F374">
            <v>7.65</v>
          </cell>
          <cell r="G374">
            <v>7.86</v>
          </cell>
          <cell r="H374">
            <v>8.4600000000000009</v>
          </cell>
          <cell r="I374">
            <v>8.91</v>
          </cell>
        </row>
        <row r="375">
          <cell r="A375">
            <v>93730</v>
          </cell>
          <cell r="B375" t="str">
            <v/>
          </cell>
          <cell r="C375">
            <v>7.5</v>
          </cell>
          <cell r="D375">
            <v>0</v>
          </cell>
          <cell r="E375">
            <v>7.5</v>
          </cell>
          <cell r="F375">
            <v>7.65</v>
          </cell>
          <cell r="G375">
            <v>7.86</v>
          </cell>
          <cell r="H375">
            <v>8.4600000000000009</v>
          </cell>
          <cell r="I375">
            <v>8.91</v>
          </cell>
        </row>
        <row r="376">
          <cell r="A376">
            <v>93740</v>
          </cell>
          <cell r="B376" t="str">
            <v/>
          </cell>
          <cell r="C376">
            <v>7.5</v>
          </cell>
          <cell r="D376">
            <v>0</v>
          </cell>
          <cell r="E376">
            <v>7.5</v>
          </cell>
          <cell r="F376">
            <v>7.65</v>
          </cell>
          <cell r="G376">
            <v>7.86</v>
          </cell>
          <cell r="H376">
            <v>8.4600000000000009</v>
          </cell>
          <cell r="I376">
            <v>8.91</v>
          </cell>
        </row>
        <row r="377">
          <cell r="A377">
            <v>93750</v>
          </cell>
          <cell r="B377" t="str">
            <v/>
          </cell>
          <cell r="C377">
            <v>7.5</v>
          </cell>
          <cell r="D377">
            <v>0</v>
          </cell>
          <cell r="E377">
            <v>7.5</v>
          </cell>
          <cell r="F377">
            <v>7.65</v>
          </cell>
          <cell r="G377">
            <v>7.86</v>
          </cell>
          <cell r="H377">
            <v>8.4600000000000009</v>
          </cell>
          <cell r="I377">
            <v>8.91</v>
          </cell>
        </row>
        <row r="378">
          <cell r="A378">
            <v>93760</v>
          </cell>
          <cell r="B378" t="str">
            <v/>
          </cell>
          <cell r="C378">
            <v>7.5</v>
          </cell>
          <cell r="D378">
            <v>0</v>
          </cell>
          <cell r="E378">
            <v>7.5</v>
          </cell>
          <cell r="F378">
            <v>7.65</v>
          </cell>
          <cell r="G378">
            <v>7.86</v>
          </cell>
          <cell r="H378">
            <v>8.4600000000000009</v>
          </cell>
          <cell r="I378">
            <v>8.91</v>
          </cell>
        </row>
        <row r="379">
          <cell r="A379">
            <v>93770</v>
          </cell>
          <cell r="B379" t="str">
            <v/>
          </cell>
          <cell r="C379">
            <v>7.5</v>
          </cell>
          <cell r="D379">
            <v>0</v>
          </cell>
          <cell r="E379">
            <v>7.5</v>
          </cell>
          <cell r="F379">
            <v>7.65</v>
          </cell>
          <cell r="G379">
            <v>7.86</v>
          </cell>
          <cell r="H379">
            <v>8.4600000000000009</v>
          </cell>
          <cell r="I379">
            <v>8.91</v>
          </cell>
        </row>
        <row r="380">
          <cell r="A380">
            <v>93780</v>
          </cell>
          <cell r="B380" t="str">
            <v/>
          </cell>
          <cell r="C380">
            <v>7.5</v>
          </cell>
          <cell r="D380">
            <v>0</v>
          </cell>
          <cell r="E380">
            <v>7.5</v>
          </cell>
          <cell r="F380">
            <v>7.65</v>
          </cell>
          <cell r="G380">
            <v>7.86</v>
          </cell>
          <cell r="H380">
            <v>8.4600000000000009</v>
          </cell>
          <cell r="I380">
            <v>8.91</v>
          </cell>
        </row>
        <row r="381">
          <cell r="A381">
            <v>93790</v>
          </cell>
          <cell r="B381" t="str">
            <v/>
          </cell>
          <cell r="C381">
            <v>7.5</v>
          </cell>
          <cell r="D381">
            <v>0</v>
          </cell>
          <cell r="E381">
            <v>7.5</v>
          </cell>
          <cell r="F381">
            <v>7.65</v>
          </cell>
          <cell r="G381">
            <v>7.86</v>
          </cell>
          <cell r="H381">
            <v>8.4600000000000009</v>
          </cell>
          <cell r="I381">
            <v>8.91</v>
          </cell>
        </row>
        <row r="382">
          <cell r="A382">
            <v>93800</v>
          </cell>
          <cell r="B382" t="str">
            <v/>
          </cell>
          <cell r="C382">
            <v>7.5</v>
          </cell>
          <cell r="D382">
            <v>0</v>
          </cell>
          <cell r="E382">
            <v>7.5</v>
          </cell>
          <cell r="F382">
            <v>7.65</v>
          </cell>
          <cell r="G382">
            <v>7.86</v>
          </cell>
          <cell r="H382">
            <v>8.4600000000000009</v>
          </cell>
          <cell r="I382">
            <v>8.91</v>
          </cell>
        </row>
        <row r="383">
          <cell r="A383">
            <v>93810</v>
          </cell>
          <cell r="B383" t="str">
            <v/>
          </cell>
          <cell r="C383">
            <v>7.5</v>
          </cell>
          <cell r="D383">
            <v>0</v>
          </cell>
          <cell r="E383">
            <v>7.5</v>
          </cell>
          <cell r="F383">
            <v>7.65</v>
          </cell>
          <cell r="G383">
            <v>7.86</v>
          </cell>
          <cell r="H383">
            <v>8.4600000000000009</v>
          </cell>
          <cell r="I383">
            <v>8.91</v>
          </cell>
        </row>
        <row r="384">
          <cell r="A384">
            <v>93820</v>
          </cell>
          <cell r="B384" t="str">
            <v/>
          </cell>
          <cell r="C384">
            <v>7.5</v>
          </cell>
          <cell r="D384">
            <v>0</v>
          </cell>
          <cell r="E384">
            <v>7.5</v>
          </cell>
          <cell r="F384">
            <v>7.65</v>
          </cell>
          <cell r="G384">
            <v>7.86</v>
          </cell>
          <cell r="H384">
            <v>8.4600000000000009</v>
          </cell>
          <cell r="I384">
            <v>8.91</v>
          </cell>
        </row>
        <row r="385">
          <cell r="A385">
            <v>93830</v>
          </cell>
          <cell r="B385" t="str">
            <v/>
          </cell>
          <cell r="C385">
            <v>7.5</v>
          </cell>
          <cell r="D385">
            <v>0</v>
          </cell>
          <cell r="E385">
            <v>7.5</v>
          </cell>
          <cell r="F385">
            <v>7.65</v>
          </cell>
          <cell r="G385">
            <v>7.86</v>
          </cell>
          <cell r="H385">
            <v>8.4600000000000009</v>
          </cell>
          <cell r="I385">
            <v>8.91</v>
          </cell>
        </row>
        <row r="386">
          <cell r="A386">
            <v>93840</v>
          </cell>
          <cell r="B386" t="str">
            <v/>
          </cell>
          <cell r="C386">
            <v>7.5</v>
          </cell>
          <cell r="D386">
            <v>0</v>
          </cell>
          <cell r="E386">
            <v>7.5</v>
          </cell>
          <cell r="F386">
            <v>7.65</v>
          </cell>
          <cell r="G386">
            <v>7.86</v>
          </cell>
          <cell r="H386">
            <v>8.4600000000000009</v>
          </cell>
          <cell r="I386">
            <v>8.91</v>
          </cell>
        </row>
        <row r="387">
          <cell r="A387">
            <v>93850</v>
          </cell>
          <cell r="B387" t="str">
            <v/>
          </cell>
          <cell r="C387">
            <v>7.5</v>
          </cell>
          <cell r="D387">
            <v>0</v>
          </cell>
          <cell r="E387">
            <v>7.5</v>
          </cell>
          <cell r="F387">
            <v>7.65</v>
          </cell>
          <cell r="G387">
            <v>7.86</v>
          </cell>
          <cell r="H387">
            <v>8.4600000000000009</v>
          </cell>
          <cell r="I387">
            <v>8.91</v>
          </cell>
        </row>
        <row r="388">
          <cell r="A388">
            <v>93860</v>
          </cell>
          <cell r="B388" t="str">
            <v/>
          </cell>
          <cell r="C388">
            <v>7.5</v>
          </cell>
          <cell r="D388">
            <v>0</v>
          </cell>
          <cell r="E388">
            <v>7.5</v>
          </cell>
          <cell r="F388">
            <v>7.65</v>
          </cell>
          <cell r="G388">
            <v>7.86</v>
          </cell>
          <cell r="H388">
            <v>8.4600000000000009</v>
          </cell>
          <cell r="I388">
            <v>8.91</v>
          </cell>
        </row>
        <row r="389">
          <cell r="A389">
            <v>93870</v>
          </cell>
          <cell r="B389" t="str">
            <v/>
          </cell>
          <cell r="C389">
            <v>7.5</v>
          </cell>
          <cell r="D389">
            <v>0</v>
          </cell>
          <cell r="E389">
            <v>7.5</v>
          </cell>
          <cell r="F389">
            <v>7.65</v>
          </cell>
          <cell r="G389">
            <v>7.86</v>
          </cell>
          <cell r="H389">
            <v>8.4600000000000009</v>
          </cell>
          <cell r="I389">
            <v>8.91</v>
          </cell>
        </row>
        <row r="390">
          <cell r="A390">
            <v>93880</v>
          </cell>
          <cell r="B390" t="str">
            <v/>
          </cell>
          <cell r="C390">
            <v>7.5</v>
          </cell>
          <cell r="D390">
            <v>0</v>
          </cell>
          <cell r="E390">
            <v>7.5</v>
          </cell>
          <cell r="F390">
            <v>7.65</v>
          </cell>
          <cell r="G390">
            <v>7.86</v>
          </cell>
          <cell r="H390">
            <v>8.4600000000000009</v>
          </cell>
          <cell r="I390">
            <v>8.91</v>
          </cell>
        </row>
        <row r="391">
          <cell r="A391">
            <v>93890</v>
          </cell>
          <cell r="B391" t="str">
            <v/>
          </cell>
          <cell r="C391">
            <v>7.5</v>
          </cell>
          <cell r="D391">
            <v>0</v>
          </cell>
          <cell r="E391">
            <v>7.5</v>
          </cell>
          <cell r="F391">
            <v>7.65</v>
          </cell>
          <cell r="G391">
            <v>7.86</v>
          </cell>
          <cell r="H391">
            <v>8.4600000000000009</v>
          </cell>
          <cell r="I391">
            <v>8.91</v>
          </cell>
        </row>
        <row r="392">
          <cell r="A392">
            <v>93900</v>
          </cell>
          <cell r="B392" t="str">
            <v/>
          </cell>
          <cell r="C392">
            <v>7.5</v>
          </cell>
          <cell r="D392">
            <v>0</v>
          </cell>
          <cell r="E392">
            <v>7.5</v>
          </cell>
          <cell r="F392">
            <v>7.65</v>
          </cell>
          <cell r="G392">
            <v>7.86</v>
          </cell>
          <cell r="H392">
            <v>8.4600000000000009</v>
          </cell>
          <cell r="I392">
            <v>8.91</v>
          </cell>
        </row>
        <row r="393">
          <cell r="A393">
            <v>93910</v>
          </cell>
          <cell r="B393" t="str">
            <v/>
          </cell>
          <cell r="C393">
            <v>7.5</v>
          </cell>
          <cell r="D393">
            <v>0</v>
          </cell>
          <cell r="E393">
            <v>7.5</v>
          </cell>
          <cell r="F393">
            <v>7.65</v>
          </cell>
          <cell r="G393">
            <v>7.86</v>
          </cell>
          <cell r="H393">
            <v>8.4600000000000009</v>
          </cell>
          <cell r="I393">
            <v>8.91</v>
          </cell>
        </row>
        <row r="394">
          <cell r="A394">
            <v>93920</v>
          </cell>
          <cell r="B394" t="str">
            <v/>
          </cell>
          <cell r="C394">
            <v>7.5</v>
          </cell>
          <cell r="D394">
            <v>0</v>
          </cell>
          <cell r="E394">
            <v>7.5</v>
          </cell>
          <cell r="F394">
            <v>7.65</v>
          </cell>
          <cell r="G394">
            <v>7.86</v>
          </cell>
          <cell r="H394">
            <v>8.4600000000000009</v>
          </cell>
          <cell r="I394">
            <v>8.91</v>
          </cell>
        </row>
        <row r="395">
          <cell r="A395">
            <v>93930</v>
          </cell>
          <cell r="B395" t="str">
            <v/>
          </cell>
          <cell r="C395">
            <v>7.5</v>
          </cell>
          <cell r="D395">
            <v>0</v>
          </cell>
          <cell r="E395">
            <v>7.5</v>
          </cell>
          <cell r="F395">
            <v>7.65</v>
          </cell>
          <cell r="G395">
            <v>7.86</v>
          </cell>
          <cell r="H395">
            <v>8.4600000000000009</v>
          </cell>
          <cell r="I395">
            <v>8.91</v>
          </cell>
        </row>
        <row r="396">
          <cell r="A396">
            <v>93940</v>
          </cell>
          <cell r="B396" t="str">
            <v/>
          </cell>
          <cell r="C396">
            <v>7.5</v>
          </cell>
          <cell r="D396">
            <v>0</v>
          </cell>
          <cell r="E396">
            <v>7.5</v>
          </cell>
          <cell r="F396">
            <v>7.65</v>
          </cell>
          <cell r="G396">
            <v>7.86</v>
          </cell>
          <cell r="H396">
            <v>8.4600000000000009</v>
          </cell>
          <cell r="I396">
            <v>8.91</v>
          </cell>
        </row>
        <row r="397">
          <cell r="A397">
            <v>93950</v>
          </cell>
          <cell r="B397" t="str">
            <v/>
          </cell>
          <cell r="C397">
            <v>7.5</v>
          </cell>
          <cell r="D397">
            <v>0</v>
          </cell>
          <cell r="E397">
            <v>7.5</v>
          </cell>
          <cell r="F397">
            <v>7.65</v>
          </cell>
          <cell r="G397">
            <v>7.86</v>
          </cell>
          <cell r="H397">
            <v>8.4600000000000009</v>
          </cell>
          <cell r="I397">
            <v>8.91</v>
          </cell>
        </row>
        <row r="398">
          <cell r="A398">
            <v>93960</v>
          </cell>
          <cell r="B398" t="str">
            <v/>
          </cell>
          <cell r="C398">
            <v>7.5</v>
          </cell>
          <cell r="D398">
            <v>0</v>
          </cell>
          <cell r="E398">
            <v>7.5</v>
          </cell>
          <cell r="F398">
            <v>7.65</v>
          </cell>
          <cell r="G398">
            <v>7.86</v>
          </cell>
          <cell r="H398">
            <v>8.4600000000000009</v>
          </cell>
          <cell r="I398">
            <v>8.91</v>
          </cell>
        </row>
        <row r="399">
          <cell r="A399">
            <v>93970</v>
          </cell>
          <cell r="B399" t="str">
            <v/>
          </cell>
          <cell r="C399">
            <v>7.5</v>
          </cell>
          <cell r="D399">
            <v>0</v>
          </cell>
          <cell r="E399">
            <v>7.5</v>
          </cell>
          <cell r="F399">
            <v>7.65</v>
          </cell>
          <cell r="G399">
            <v>7.86</v>
          </cell>
          <cell r="H399">
            <v>8.4600000000000009</v>
          </cell>
          <cell r="I399">
            <v>8.91</v>
          </cell>
        </row>
        <row r="400">
          <cell r="A400">
            <v>93980</v>
          </cell>
          <cell r="B400" t="str">
            <v/>
          </cell>
          <cell r="C400">
            <v>7.5</v>
          </cell>
          <cell r="D400">
            <v>0</v>
          </cell>
          <cell r="E400">
            <v>7.5</v>
          </cell>
          <cell r="F400">
            <v>7.65</v>
          </cell>
          <cell r="G400">
            <v>7.86</v>
          </cell>
          <cell r="H400">
            <v>8.4600000000000009</v>
          </cell>
          <cell r="I400">
            <v>8.91</v>
          </cell>
        </row>
        <row r="401">
          <cell r="A401">
            <v>93990</v>
          </cell>
          <cell r="B401" t="str">
            <v/>
          </cell>
          <cell r="C401">
            <v>7.5</v>
          </cell>
          <cell r="D401">
            <v>0</v>
          </cell>
          <cell r="E401">
            <v>7.5</v>
          </cell>
          <cell r="F401">
            <v>7.65</v>
          </cell>
          <cell r="G401">
            <v>7.86</v>
          </cell>
          <cell r="H401">
            <v>8.4600000000000009</v>
          </cell>
          <cell r="I401">
            <v>8.91</v>
          </cell>
        </row>
        <row r="402">
          <cell r="A402">
            <v>94000</v>
          </cell>
          <cell r="B402" t="str">
            <v/>
          </cell>
          <cell r="C402">
            <v>7.5</v>
          </cell>
          <cell r="D402">
            <v>0</v>
          </cell>
          <cell r="E402">
            <v>7.5</v>
          </cell>
          <cell r="F402">
            <v>7.65</v>
          </cell>
          <cell r="G402">
            <v>7.86</v>
          </cell>
          <cell r="H402">
            <v>8.4600000000000009</v>
          </cell>
          <cell r="I402">
            <v>8.91</v>
          </cell>
        </row>
        <row r="421">
          <cell r="A421">
            <v>94000</v>
          </cell>
          <cell r="B421" t="str">
            <v/>
          </cell>
          <cell r="C421">
            <v>7.5</v>
          </cell>
          <cell r="D421">
            <v>0</v>
          </cell>
          <cell r="E421">
            <v>7.5</v>
          </cell>
          <cell r="F421">
            <v>7.65</v>
          </cell>
          <cell r="G421">
            <v>7.86</v>
          </cell>
          <cell r="H421">
            <v>8.4600000000000009</v>
          </cell>
          <cell r="I421">
            <v>8.91</v>
          </cell>
        </row>
        <row r="422">
          <cell r="A422">
            <v>94010</v>
          </cell>
          <cell r="B422" t="str">
            <v/>
          </cell>
          <cell r="C422">
            <v>7.5</v>
          </cell>
          <cell r="D422">
            <v>0</v>
          </cell>
          <cell r="E422">
            <v>7.5</v>
          </cell>
          <cell r="F422">
            <v>7.65</v>
          </cell>
          <cell r="G422">
            <v>7.86</v>
          </cell>
          <cell r="H422">
            <v>8.4600000000000009</v>
          </cell>
          <cell r="I422">
            <v>8.91</v>
          </cell>
        </row>
        <row r="423">
          <cell r="A423">
            <v>94020</v>
          </cell>
          <cell r="B423" t="str">
            <v/>
          </cell>
          <cell r="C423">
            <v>7.5</v>
          </cell>
          <cell r="D423">
            <v>0</v>
          </cell>
          <cell r="E423">
            <v>7.5</v>
          </cell>
          <cell r="F423">
            <v>7.65</v>
          </cell>
          <cell r="G423">
            <v>7.86</v>
          </cell>
          <cell r="H423">
            <v>8.4600000000000009</v>
          </cell>
          <cell r="I423">
            <v>8.91</v>
          </cell>
        </row>
        <row r="424">
          <cell r="A424">
            <v>94030</v>
          </cell>
          <cell r="B424" t="str">
            <v/>
          </cell>
          <cell r="C424">
            <v>7.5</v>
          </cell>
          <cell r="D424">
            <v>0</v>
          </cell>
          <cell r="E424">
            <v>7.5</v>
          </cell>
          <cell r="F424">
            <v>7.65</v>
          </cell>
          <cell r="G424">
            <v>7.86</v>
          </cell>
          <cell r="H424">
            <v>8.4600000000000009</v>
          </cell>
          <cell r="I424">
            <v>8.91</v>
          </cell>
        </row>
        <row r="425">
          <cell r="A425">
            <v>94040</v>
          </cell>
          <cell r="B425" t="str">
            <v/>
          </cell>
          <cell r="C425">
            <v>7.5</v>
          </cell>
          <cell r="D425">
            <v>0</v>
          </cell>
          <cell r="E425">
            <v>7.5</v>
          </cell>
          <cell r="F425">
            <v>7.65</v>
          </cell>
          <cell r="G425">
            <v>7.86</v>
          </cell>
          <cell r="H425">
            <v>8.4600000000000009</v>
          </cell>
          <cell r="I425">
            <v>8.91</v>
          </cell>
        </row>
        <row r="426">
          <cell r="A426">
            <v>94050</v>
          </cell>
          <cell r="B426" t="str">
            <v/>
          </cell>
          <cell r="C426">
            <v>7.5</v>
          </cell>
          <cell r="D426">
            <v>0</v>
          </cell>
          <cell r="E426">
            <v>7.5</v>
          </cell>
          <cell r="F426">
            <v>7.65</v>
          </cell>
          <cell r="G426">
            <v>7.86</v>
          </cell>
          <cell r="H426">
            <v>8.4600000000000009</v>
          </cell>
          <cell r="I426">
            <v>8.91</v>
          </cell>
        </row>
        <row r="427">
          <cell r="A427">
            <v>94060</v>
          </cell>
          <cell r="B427" t="str">
            <v/>
          </cell>
          <cell r="C427">
            <v>7.5</v>
          </cell>
          <cell r="D427">
            <v>0</v>
          </cell>
          <cell r="E427">
            <v>7.5</v>
          </cell>
          <cell r="F427">
            <v>7.65</v>
          </cell>
          <cell r="G427">
            <v>7.86</v>
          </cell>
          <cell r="H427">
            <v>8.4600000000000009</v>
          </cell>
          <cell r="I427">
            <v>8.91</v>
          </cell>
        </row>
        <row r="428">
          <cell r="A428">
            <v>94070</v>
          </cell>
          <cell r="B428" t="str">
            <v/>
          </cell>
          <cell r="C428">
            <v>7.5</v>
          </cell>
          <cell r="D428">
            <v>0</v>
          </cell>
          <cell r="E428">
            <v>7.5</v>
          </cell>
          <cell r="F428">
            <v>7.65</v>
          </cell>
          <cell r="G428">
            <v>7.86</v>
          </cell>
          <cell r="H428">
            <v>8.4600000000000009</v>
          </cell>
          <cell r="I428">
            <v>8.91</v>
          </cell>
        </row>
        <row r="429">
          <cell r="A429">
            <v>94080</v>
          </cell>
          <cell r="B429" t="str">
            <v/>
          </cell>
          <cell r="C429">
            <v>7.5</v>
          </cell>
          <cell r="D429">
            <v>0</v>
          </cell>
          <cell r="E429">
            <v>7.5</v>
          </cell>
          <cell r="F429">
            <v>7.65</v>
          </cell>
          <cell r="G429">
            <v>7.86</v>
          </cell>
          <cell r="H429">
            <v>8.4600000000000009</v>
          </cell>
          <cell r="I429">
            <v>8.91</v>
          </cell>
        </row>
        <row r="430">
          <cell r="A430">
            <v>94090</v>
          </cell>
          <cell r="B430" t="str">
            <v/>
          </cell>
          <cell r="C430">
            <v>7.5</v>
          </cell>
          <cell r="D430">
            <v>0</v>
          </cell>
          <cell r="E430">
            <v>7.5</v>
          </cell>
          <cell r="F430">
            <v>7.65</v>
          </cell>
          <cell r="G430">
            <v>7.86</v>
          </cell>
          <cell r="H430">
            <v>8.4600000000000009</v>
          </cell>
          <cell r="I430">
            <v>8.91</v>
          </cell>
        </row>
        <row r="431">
          <cell r="A431">
            <v>94100</v>
          </cell>
          <cell r="B431" t="str">
            <v/>
          </cell>
          <cell r="C431">
            <v>7.5</v>
          </cell>
          <cell r="D431">
            <v>0</v>
          </cell>
          <cell r="E431">
            <v>7.5</v>
          </cell>
          <cell r="F431">
            <v>7.65</v>
          </cell>
          <cell r="G431">
            <v>7.86</v>
          </cell>
          <cell r="H431">
            <v>8.4600000000000009</v>
          </cell>
          <cell r="I431">
            <v>8.91</v>
          </cell>
        </row>
        <row r="432">
          <cell r="A432">
            <v>94110</v>
          </cell>
          <cell r="B432" t="str">
            <v/>
          </cell>
          <cell r="C432">
            <v>7.5</v>
          </cell>
          <cell r="D432">
            <v>0</v>
          </cell>
          <cell r="E432">
            <v>7.5</v>
          </cell>
          <cell r="F432">
            <v>7.65</v>
          </cell>
          <cell r="G432">
            <v>7.86</v>
          </cell>
          <cell r="H432">
            <v>8.4600000000000009</v>
          </cell>
          <cell r="I432">
            <v>8.91</v>
          </cell>
        </row>
        <row r="433">
          <cell r="A433">
            <v>94120</v>
          </cell>
          <cell r="B433" t="str">
            <v/>
          </cell>
          <cell r="C433">
            <v>7.5</v>
          </cell>
          <cell r="D433">
            <v>0</v>
          </cell>
          <cell r="E433">
            <v>7.5</v>
          </cell>
          <cell r="F433">
            <v>7.65</v>
          </cell>
          <cell r="G433">
            <v>7.86</v>
          </cell>
          <cell r="H433">
            <v>8.4600000000000009</v>
          </cell>
          <cell r="I433">
            <v>8.91</v>
          </cell>
        </row>
        <row r="434">
          <cell r="A434">
            <v>94130</v>
          </cell>
          <cell r="B434" t="str">
            <v/>
          </cell>
          <cell r="C434">
            <v>7.5</v>
          </cell>
          <cell r="D434">
            <v>0</v>
          </cell>
          <cell r="E434">
            <v>7.5</v>
          </cell>
          <cell r="F434">
            <v>7.65</v>
          </cell>
          <cell r="G434">
            <v>7.86</v>
          </cell>
          <cell r="H434">
            <v>8.4600000000000009</v>
          </cell>
          <cell r="I434">
            <v>8.91</v>
          </cell>
        </row>
        <row r="435">
          <cell r="A435">
            <v>94140</v>
          </cell>
          <cell r="B435" t="str">
            <v/>
          </cell>
          <cell r="C435">
            <v>7.5</v>
          </cell>
          <cell r="D435">
            <v>0</v>
          </cell>
          <cell r="E435">
            <v>7.5</v>
          </cell>
          <cell r="F435">
            <v>7.65</v>
          </cell>
          <cell r="G435">
            <v>7.86</v>
          </cell>
          <cell r="H435">
            <v>8.4600000000000009</v>
          </cell>
          <cell r="I435">
            <v>8.91</v>
          </cell>
        </row>
        <row r="436">
          <cell r="A436">
            <v>94150</v>
          </cell>
          <cell r="B436" t="str">
            <v/>
          </cell>
          <cell r="C436">
            <v>7.5</v>
          </cell>
          <cell r="D436">
            <v>0</v>
          </cell>
          <cell r="E436">
            <v>7.5</v>
          </cell>
          <cell r="F436">
            <v>7.65</v>
          </cell>
          <cell r="G436">
            <v>7.86</v>
          </cell>
          <cell r="H436">
            <v>8.4600000000000009</v>
          </cell>
          <cell r="I436">
            <v>8.91</v>
          </cell>
        </row>
        <row r="437">
          <cell r="A437">
            <v>94160</v>
          </cell>
          <cell r="B437" t="str">
            <v/>
          </cell>
          <cell r="C437">
            <v>7.5</v>
          </cell>
          <cell r="D437">
            <v>0</v>
          </cell>
          <cell r="E437">
            <v>7.5</v>
          </cell>
          <cell r="F437">
            <v>7.65</v>
          </cell>
          <cell r="G437">
            <v>7.86</v>
          </cell>
          <cell r="H437">
            <v>8.4600000000000009</v>
          </cell>
          <cell r="I437">
            <v>8.91</v>
          </cell>
        </row>
        <row r="438">
          <cell r="A438">
            <v>94170</v>
          </cell>
          <cell r="B438" t="str">
            <v/>
          </cell>
          <cell r="C438">
            <v>7.5</v>
          </cell>
          <cell r="D438">
            <v>0</v>
          </cell>
          <cell r="E438">
            <v>7.5</v>
          </cell>
          <cell r="F438">
            <v>7.65</v>
          </cell>
          <cell r="G438">
            <v>7.86</v>
          </cell>
          <cell r="H438">
            <v>8.4600000000000009</v>
          </cell>
          <cell r="I438">
            <v>8.91</v>
          </cell>
        </row>
        <row r="439">
          <cell r="A439">
            <v>94180</v>
          </cell>
          <cell r="B439" t="str">
            <v/>
          </cell>
          <cell r="C439">
            <v>7.5</v>
          </cell>
          <cell r="D439">
            <v>0</v>
          </cell>
          <cell r="E439">
            <v>7.5</v>
          </cell>
          <cell r="F439">
            <v>7.65</v>
          </cell>
          <cell r="G439">
            <v>7.86</v>
          </cell>
          <cell r="H439">
            <v>8.4600000000000009</v>
          </cell>
          <cell r="I439">
            <v>8.91</v>
          </cell>
        </row>
        <row r="440">
          <cell r="A440">
            <v>94190</v>
          </cell>
          <cell r="B440" t="str">
            <v/>
          </cell>
          <cell r="C440">
            <v>7.5</v>
          </cell>
          <cell r="D440">
            <v>0</v>
          </cell>
          <cell r="E440">
            <v>7.5</v>
          </cell>
          <cell r="F440">
            <v>7.65</v>
          </cell>
          <cell r="G440">
            <v>7.86</v>
          </cell>
          <cell r="H440">
            <v>8.4600000000000009</v>
          </cell>
          <cell r="I440">
            <v>8.91</v>
          </cell>
        </row>
        <row r="441">
          <cell r="A441">
            <v>94200</v>
          </cell>
          <cell r="B441" t="str">
            <v/>
          </cell>
          <cell r="C441">
            <v>7.5</v>
          </cell>
          <cell r="D441">
            <v>0</v>
          </cell>
          <cell r="E441">
            <v>7.5</v>
          </cell>
          <cell r="F441">
            <v>7.65</v>
          </cell>
          <cell r="G441">
            <v>7.86</v>
          </cell>
          <cell r="H441">
            <v>8.4600000000000009</v>
          </cell>
          <cell r="I441">
            <v>8.91</v>
          </cell>
        </row>
        <row r="442">
          <cell r="A442">
            <v>94210</v>
          </cell>
          <cell r="B442" t="str">
            <v/>
          </cell>
          <cell r="C442">
            <v>7.5</v>
          </cell>
          <cell r="D442">
            <v>0</v>
          </cell>
          <cell r="E442">
            <v>7.5</v>
          </cell>
          <cell r="F442">
            <v>7.65</v>
          </cell>
          <cell r="G442">
            <v>7.86</v>
          </cell>
          <cell r="H442">
            <v>8.4600000000000009</v>
          </cell>
          <cell r="I442">
            <v>8.91</v>
          </cell>
        </row>
        <row r="443">
          <cell r="A443">
            <v>94220</v>
          </cell>
          <cell r="B443" t="str">
            <v/>
          </cell>
          <cell r="C443">
            <v>7.5</v>
          </cell>
          <cell r="D443">
            <v>0</v>
          </cell>
          <cell r="E443">
            <v>7.5</v>
          </cell>
          <cell r="F443">
            <v>7.65</v>
          </cell>
          <cell r="G443">
            <v>7.86</v>
          </cell>
          <cell r="H443">
            <v>8.4600000000000009</v>
          </cell>
          <cell r="I443">
            <v>8.91</v>
          </cell>
        </row>
        <row r="444">
          <cell r="A444">
            <v>94230</v>
          </cell>
          <cell r="B444" t="str">
            <v/>
          </cell>
          <cell r="C444">
            <v>7.5</v>
          </cell>
          <cell r="D444">
            <v>0</v>
          </cell>
          <cell r="E444">
            <v>7.5</v>
          </cell>
          <cell r="F444">
            <v>7.65</v>
          </cell>
          <cell r="G444">
            <v>7.86</v>
          </cell>
          <cell r="H444">
            <v>8.4600000000000009</v>
          </cell>
          <cell r="I444">
            <v>8.91</v>
          </cell>
        </row>
        <row r="445">
          <cell r="A445">
            <v>94240</v>
          </cell>
          <cell r="B445" t="str">
            <v/>
          </cell>
          <cell r="C445">
            <v>7.5</v>
          </cell>
          <cell r="D445">
            <v>0</v>
          </cell>
          <cell r="E445">
            <v>7.5</v>
          </cell>
          <cell r="F445">
            <v>7.65</v>
          </cell>
          <cell r="G445">
            <v>7.86</v>
          </cell>
          <cell r="H445">
            <v>8.4600000000000009</v>
          </cell>
          <cell r="I445">
            <v>8.91</v>
          </cell>
        </row>
        <row r="446">
          <cell r="A446">
            <v>94250</v>
          </cell>
          <cell r="B446" t="str">
            <v/>
          </cell>
          <cell r="C446">
            <v>7.5</v>
          </cell>
          <cell r="D446">
            <v>0</v>
          </cell>
          <cell r="E446">
            <v>7.5</v>
          </cell>
          <cell r="F446">
            <v>7.65</v>
          </cell>
          <cell r="G446">
            <v>7.86</v>
          </cell>
          <cell r="H446">
            <v>8.4600000000000009</v>
          </cell>
          <cell r="I446">
            <v>8.91</v>
          </cell>
        </row>
        <row r="447">
          <cell r="A447">
            <v>94260</v>
          </cell>
          <cell r="B447" t="str">
            <v/>
          </cell>
          <cell r="C447">
            <v>7.5</v>
          </cell>
          <cell r="D447">
            <v>0</v>
          </cell>
          <cell r="E447">
            <v>7.5</v>
          </cell>
          <cell r="F447">
            <v>7.65</v>
          </cell>
          <cell r="G447">
            <v>7.86</v>
          </cell>
          <cell r="H447">
            <v>8.4600000000000009</v>
          </cell>
          <cell r="I447">
            <v>8.91</v>
          </cell>
        </row>
        <row r="448">
          <cell r="A448">
            <v>94270</v>
          </cell>
          <cell r="B448" t="str">
            <v/>
          </cell>
          <cell r="C448">
            <v>7.5</v>
          </cell>
          <cell r="D448">
            <v>0</v>
          </cell>
          <cell r="E448">
            <v>7.5</v>
          </cell>
          <cell r="F448">
            <v>7.65</v>
          </cell>
          <cell r="G448">
            <v>7.86</v>
          </cell>
          <cell r="H448">
            <v>8.4600000000000009</v>
          </cell>
          <cell r="I448">
            <v>8.91</v>
          </cell>
        </row>
        <row r="449">
          <cell r="A449">
            <v>94280</v>
          </cell>
          <cell r="B449" t="str">
            <v/>
          </cell>
          <cell r="C449">
            <v>7.5</v>
          </cell>
          <cell r="D449">
            <v>0</v>
          </cell>
          <cell r="E449">
            <v>7.5</v>
          </cell>
          <cell r="F449">
            <v>7.65</v>
          </cell>
          <cell r="G449">
            <v>7.86</v>
          </cell>
          <cell r="H449">
            <v>8.4600000000000009</v>
          </cell>
          <cell r="I449">
            <v>8.91</v>
          </cell>
        </row>
        <row r="450">
          <cell r="A450">
            <v>94290</v>
          </cell>
          <cell r="B450" t="str">
            <v/>
          </cell>
          <cell r="C450">
            <v>7.5</v>
          </cell>
          <cell r="D450">
            <v>0</v>
          </cell>
          <cell r="E450">
            <v>7.5</v>
          </cell>
          <cell r="F450">
            <v>7.65</v>
          </cell>
          <cell r="G450">
            <v>7.86</v>
          </cell>
          <cell r="H450">
            <v>8.4600000000000009</v>
          </cell>
          <cell r="I450">
            <v>8.91</v>
          </cell>
        </row>
        <row r="451">
          <cell r="A451">
            <v>94300</v>
          </cell>
          <cell r="B451" t="str">
            <v/>
          </cell>
          <cell r="C451">
            <v>7.5</v>
          </cell>
          <cell r="D451">
            <v>0</v>
          </cell>
          <cell r="E451">
            <v>7.5</v>
          </cell>
          <cell r="F451">
            <v>7.65</v>
          </cell>
          <cell r="G451">
            <v>7.86</v>
          </cell>
          <cell r="H451">
            <v>8.4600000000000009</v>
          </cell>
          <cell r="I451">
            <v>8.91</v>
          </cell>
        </row>
        <row r="452">
          <cell r="A452">
            <v>94310</v>
          </cell>
          <cell r="B452" t="str">
            <v/>
          </cell>
          <cell r="C452">
            <v>7.5</v>
          </cell>
          <cell r="D452">
            <v>0</v>
          </cell>
          <cell r="E452">
            <v>7.5</v>
          </cell>
          <cell r="F452">
            <v>7.65</v>
          </cell>
          <cell r="G452">
            <v>7.86</v>
          </cell>
          <cell r="H452">
            <v>8.4600000000000009</v>
          </cell>
          <cell r="I452">
            <v>8.91</v>
          </cell>
        </row>
        <row r="453">
          <cell r="A453">
            <v>94320</v>
          </cell>
          <cell r="B453" t="str">
            <v/>
          </cell>
          <cell r="C453">
            <v>7.5</v>
          </cell>
          <cell r="D453">
            <v>0</v>
          </cell>
          <cell r="E453">
            <v>7.5</v>
          </cell>
          <cell r="F453">
            <v>7.65</v>
          </cell>
          <cell r="G453">
            <v>7.86</v>
          </cell>
          <cell r="H453">
            <v>8.4600000000000009</v>
          </cell>
          <cell r="I453">
            <v>8.91</v>
          </cell>
        </row>
        <row r="454">
          <cell r="A454">
            <v>94330</v>
          </cell>
          <cell r="B454" t="str">
            <v/>
          </cell>
          <cell r="C454">
            <v>7.5</v>
          </cell>
          <cell r="D454">
            <v>0</v>
          </cell>
          <cell r="E454">
            <v>7.5</v>
          </cell>
          <cell r="F454">
            <v>7.65</v>
          </cell>
          <cell r="G454">
            <v>7.86</v>
          </cell>
          <cell r="H454">
            <v>8.4600000000000009</v>
          </cell>
          <cell r="I454">
            <v>8.91</v>
          </cell>
        </row>
        <row r="455">
          <cell r="A455">
            <v>94340</v>
          </cell>
          <cell r="B455" t="str">
            <v/>
          </cell>
          <cell r="C455">
            <v>7.5</v>
          </cell>
          <cell r="D455">
            <v>0</v>
          </cell>
          <cell r="E455">
            <v>7.5</v>
          </cell>
          <cell r="F455">
            <v>7.65</v>
          </cell>
          <cell r="G455">
            <v>7.86</v>
          </cell>
          <cell r="H455">
            <v>8.4600000000000009</v>
          </cell>
          <cell r="I455">
            <v>8.91</v>
          </cell>
        </row>
        <row r="456">
          <cell r="A456">
            <v>94350</v>
          </cell>
          <cell r="B456" t="str">
            <v/>
          </cell>
          <cell r="C456">
            <v>7.5</v>
          </cell>
          <cell r="D456">
            <v>0</v>
          </cell>
          <cell r="E456">
            <v>7.5</v>
          </cell>
          <cell r="F456">
            <v>7.65</v>
          </cell>
          <cell r="G456">
            <v>7.86</v>
          </cell>
          <cell r="H456">
            <v>8.4600000000000009</v>
          </cell>
          <cell r="I456">
            <v>8.91</v>
          </cell>
        </row>
        <row r="457">
          <cell r="A457">
            <v>94360</v>
          </cell>
          <cell r="B457" t="str">
            <v/>
          </cell>
          <cell r="C457">
            <v>7.5</v>
          </cell>
          <cell r="D457">
            <v>0</v>
          </cell>
          <cell r="E457">
            <v>7.5</v>
          </cell>
          <cell r="F457">
            <v>7.65</v>
          </cell>
          <cell r="G457">
            <v>7.86</v>
          </cell>
          <cell r="H457">
            <v>8.4600000000000009</v>
          </cell>
          <cell r="I457">
            <v>8.91</v>
          </cell>
        </row>
        <row r="458">
          <cell r="A458">
            <v>94370</v>
          </cell>
          <cell r="B458" t="str">
            <v/>
          </cell>
          <cell r="C458">
            <v>7.5</v>
          </cell>
          <cell r="D458">
            <v>0</v>
          </cell>
          <cell r="E458">
            <v>7.5</v>
          </cell>
          <cell r="F458">
            <v>7.65</v>
          </cell>
          <cell r="G458">
            <v>7.86</v>
          </cell>
          <cell r="H458">
            <v>8.4600000000000009</v>
          </cell>
          <cell r="I458">
            <v>8.91</v>
          </cell>
        </row>
        <row r="459">
          <cell r="A459">
            <v>94380</v>
          </cell>
          <cell r="B459" t="str">
            <v/>
          </cell>
          <cell r="C459">
            <v>7.5</v>
          </cell>
          <cell r="D459">
            <v>0</v>
          </cell>
          <cell r="E459">
            <v>7.5</v>
          </cell>
          <cell r="F459">
            <v>7.65</v>
          </cell>
          <cell r="G459">
            <v>7.86</v>
          </cell>
          <cell r="H459">
            <v>8.4600000000000009</v>
          </cell>
          <cell r="I459">
            <v>8.91</v>
          </cell>
        </row>
        <row r="460">
          <cell r="A460">
            <v>94390</v>
          </cell>
          <cell r="B460" t="str">
            <v/>
          </cell>
          <cell r="C460">
            <v>7.5</v>
          </cell>
          <cell r="D460">
            <v>0</v>
          </cell>
          <cell r="E460">
            <v>7.5</v>
          </cell>
          <cell r="F460">
            <v>7.65</v>
          </cell>
          <cell r="G460">
            <v>7.86</v>
          </cell>
          <cell r="H460">
            <v>8.4600000000000009</v>
          </cell>
          <cell r="I460">
            <v>8.91</v>
          </cell>
        </row>
        <row r="461">
          <cell r="A461">
            <v>94400</v>
          </cell>
          <cell r="B461" t="str">
            <v/>
          </cell>
          <cell r="C461">
            <v>7.5</v>
          </cell>
          <cell r="D461">
            <v>0</v>
          </cell>
          <cell r="E461">
            <v>7.5</v>
          </cell>
          <cell r="F461">
            <v>7.65</v>
          </cell>
          <cell r="G461">
            <v>7.86</v>
          </cell>
          <cell r="H461">
            <v>8.4600000000000009</v>
          </cell>
          <cell r="I461">
            <v>8.91</v>
          </cell>
        </row>
        <row r="462">
          <cell r="A462">
            <v>94410</v>
          </cell>
          <cell r="B462" t="str">
            <v/>
          </cell>
          <cell r="C462">
            <v>7.5</v>
          </cell>
          <cell r="D462">
            <v>0</v>
          </cell>
          <cell r="E462">
            <v>7.5</v>
          </cell>
          <cell r="F462">
            <v>7.65</v>
          </cell>
          <cell r="G462">
            <v>7.86</v>
          </cell>
          <cell r="H462">
            <v>8.4600000000000009</v>
          </cell>
          <cell r="I462">
            <v>8.91</v>
          </cell>
        </row>
        <row r="463">
          <cell r="A463">
            <v>94420</v>
          </cell>
          <cell r="B463" t="str">
            <v/>
          </cell>
          <cell r="C463">
            <v>7.5</v>
          </cell>
          <cell r="D463">
            <v>0</v>
          </cell>
          <cell r="E463">
            <v>7.5</v>
          </cell>
          <cell r="F463">
            <v>7.65</v>
          </cell>
          <cell r="G463">
            <v>7.86</v>
          </cell>
          <cell r="H463">
            <v>8.4600000000000009</v>
          </cell>
          <cell r="I463">
            <v>8.91</v>
          </cell>
        </row>
        <row r="464">
          <cell r="A464">
            <v>94430</v>
          </cell>
          <cell r="B464" t="str">
            <v/>
          </cell>
          <cell r="C464">
            <v>7.5</v>
          </cell>
          <cell r="D464">
            <v>0</v>
          </cell>
          <cell r="E464">
            <v>7.5</v>
          </cell>
          <cell r="F464">
            <v>7.65</v>
          </cell>
          <cell r="G464">
            <v>7.86</v>
          </cell>
          <cell r="H464">
            <v>8.4600000000000009</v>
          </cell>
          <cell r="I464">
            <v>8.91</v>
          </cell>
        </row>
        <row r="465">
          <cell r="A465">
            <v>94440</v>
          </cell>
          <cell r="B465" t="str">
            <v/>
          </cell>
          <cell r="C465">
            <v>7.5</v>
          </cell>
          <cell r="D465">
            <v>0</v>
          </cell>
          <cell r="E465">
            <v>7.5</v>
          </cell>
          <cell r="F465">
            <v>7.65</v>
          </cell>
          <cell r="G465">
            <v>7.86</v>
          </cell>
          <cell r="H465">
            <v>8.4600000000000009</v>
          </cell>
          <cell r="I465">
            <v>8.91</v>
          </cell>
        </row>
        <row r="466">
          <cell r="A466">
            <v>94450</v>
          </cell>
          <cell r="B466" t="str">
            <v/>
          </cell>
          <cell r="C466">
            <v>7.5</v>
          </cell>
          <cell r="D466">
            <v>0</v>
          </cell>
          <cell r="E466">
            <v>7.5</v>
          </cell>
          <cell r="F466">
            <v>7.65</v>
          </cell>
          <cell r="G466">
            <v>7.86</v>
          </cell>
          <cell r="H466">
            <v>8.4600000000000009</v>
          </cell>
          <cell r="I466">
            <v>8.91</v>
          </cell>
        </row>
        <row r="467">
          <cell r="A467">
            <v>94460</v>
          </cell>
          <cell r="B467" t="str">
            <v/>
          </cell>
          <cell r="C467">
            <v>7.5</v>
          </cell>
          <cell r="D467">
            <v>0</v>
          </cell>
          <cell r="E467">
            <v>7.5</v>
          </cell>
          <cell r="F467">
            <v>7.65</v>
          </cell>
          <cell r="G467">
            <v>7.86</v>
          </cell>
          <cell r="H467">
            <v>8.4600000000000009</v>
          </cell>
          <cell r="I467">
            <v>8.91</v>
          </cell>
        </row>
        <row r="468">
          <cell r="A468">
            <v>94470</v>
          </cell>
          <cell r="B468" t="str">
            <v/>
          </cell>
          <cell r="C468">
            <v>7.5</v>
          </cell>
          <cell r="D468">
            <v>0</v>
          </cell>
          <cell r="E468">
            <v>7.5</v>
          </cell>
          <cell r="F468">
            <v>7.65</v>
          </cell>
          <cell r="G468">
            <v>7.86</v>
          </cell>
          <cell r="H468">
            <v>8.4600000000000009</v>
          </cell>
          <cell r="I468">
            <v>8.91</v>
          </cell>
        </row>
        <row r="469">
          <cell r="A469">
            <v>94480</v>
          </cell>
          <cell r="B469" t="str">
            <v/>
          </cell>
          <cell r="C469">
            <v>7.5</v>
          </cell>
          <cell r="D469">
            <v>0</v>
          </cell>
          <cell r="E469">
            <v>7.5</v>
          </cell>
          <cell r="F469">
            <v>7.65</v>
          </cell>
          <cell r="G469">
            <v>7.86</v>
          </cell>
          <cell r="H469">
            <v>8.4600000000000009</v>
          </cell>
          <cell r="I469">
            <v>8.91</v>
          </cell>
        </row>
        <row r="470">
          <cell r="A470">
            <v>94490</v>
          </cell>
          <cell r="B470" t="str">
            <v/>
          </cell>
          <cell r="C470">
            <v>7.5</v>
          </cell>
          <cell r="D470">
            <v>0</v>
          </cell>
          <cell r="E470">
            <v>7.5</v>
          </cell>
          <cell r="F470">
            <v>7.65</v>
          </cell>
          <cell r="G470">
            <v>7.86</v>
          </cell>
          <cell r="H470">
            <v>8.4600000000000009</v>
          </cell>
          <cell r="I470">
            <v>8.91</v>
          </cell>
        </row>
        <row r="471">
          <cell r="A471">
            <v>94500</v>
          </cell>
          <cell r="B471" t="str">
            <v/>
          </cell>
          <cell r="C471">
            <v>7.5</v>
          </cell>
          <cell r="D471">
            <v>0</v>
          </cell>
          <cell r="E471">
            <v>7.5</v>
          </cell>
          <cell r="F471">
            <v>7.65</v>
          </cell>
          <cell r="G471">
            <v>7.86</v>
          </cell>
          <cell r="H471">
            <v>8.4600000000000009</v>
          </cell>
          <cell r="I471">
            <v>8.91</v>
          </cell>
        </row>
        <row r="472">
          <cell r="A472">
            <v>94510</v>
          </cell>
          <cell r="B472" t="str">
            <v/>
          </cell>
          <cell r="C472">
            <v>7.5</v>
          </cell>
          <cell r="D472">
            <v>0</v>
          </cell>
          <cell r="E472">
            <v>7.5</v>
          </cell>
          <cell r="F472">
            <v>7.65</v>
          </cell>
          <cell r="G472">
            <v>7.86</v>
          </cell>
          <cell r="H472">
            <v>8.4600000000000009</v>
          </cell>
          <cell r="I472">
            <v>8.91</v>
          </cell>
        </row>
        <row r="473">
          <cell r="A473">
            <v>94520</v>
          </cell>
          <cell r="B473" t="str">
            <v/>
          </cell>
          <cell r="C473">
            <v>7.5</v>
          </cell>
          <cell r="D473">
            <v>0</v>
          </cell>
          <cell r="E473">
            <v>7.5</v>
          </cell>
          <cell r="F473">
            <v>7.65</v>
          </cell>
          <cell r="G473">
            <v>7.86</v>
          </cell>
          <cell r="H473">
            <v>8.4600000000000009</v>
          </cell>
          <cell r="I473">
            <v>8.91</v>
          </cell>
        </row>
        <row r="474">
          <cell r="A474">
            <v>94530</v>
          </cell>
          <cell r="B474" t="str">
            <v/>
          </cell>
          <cell r="C474">
            <v>7.5</v>
          </cell>
          <cell r="D474">
            <v>0</v>
          </cell>
          <cell r="E474">
            <v>7.5</v>
          </cell>
          <cell r="F474">
            <v>7.65</v>
          </cell>
          <cell r="G474">
            <v>7.86</v>
          </cell>
          <cell r="H474">
            <v>8.4600000000000009</v>
          </cell>
          <cell r="I474">
            <v>8.91</v>
          </cell>
        </row>
        <row r="475">
          <cell r="A475">
            <v>94540</v>
          </cell>
          <cell r="B475" t="str">
            <v/>
          </cell>
          <cell r="C475">
            <v>7.5</v>
          </cell>
          <cell r="D475">
            <v>0</v>
          </cell>
          <cell r="E475">
            <v>7.5</v>
          </cell>
          <cell r="F475">
            <v>7.65</v>
          </cell>
          <cell r="G475">
            <v>7.86</v>
          </cell>
          <cell r="H475">
            <v>8.4600000000000009</v>
          </cell>
          <cell r="I475">
            <v>8.91</v>
          </cell>
        </row>
        <row r="476">
          <cell r="A476">
            <v>94550</v>
          </cell>
          <cell r="B476" t="str">
            <v/>
          </cell>
          <cell r="C476">
            <v>7.5</v>
          </cell>
          <cell r="D476">
            <v>0</v>
          </cell>
          <cell r="E476">
            <v>7.5</v>
          </cell>
          <cell r="F476">
            <v>7.65</v>
          </cell>
          <cell r="G476">
            <v>7.86</v>
          </cell>
          <cell r="H476">
            <v>8.4600000000000009</v>
          </cell>
          <cell r="I476">
            <v>8.91</v>
          </cell>
        </row>
        <row r="477">
          <cell r="A477">
            <v>94560</v>
          </cell>
          <cell r="B477" t="str">
            <v/>
          </cell>
          <cell r="C477">
            <v>7.5</v>
          </cell>
          <cell r="D477">
            <v>0</v>
          </cell>
          <cell r="E477">
            <v>7.5</v>
          </cell>
          <cell r="F477">
            <v>7.65</v>
          </cell>
          <cell r="G477">
            <v>7.86</v>
          </cell>
          <cell r="H477">
            <v>8.4600000000000009</v>
          </cell>
          <cell r="I477">
            <v>8.91</v>
          </cell>
        </row>
        <row r="478">
          <cell r="A478">
            <v>94570</v>
          </cell>
          <cell r="B478" t="str">
            <v/>
          </cell>
          <cell r="C478">
            <v>7.5</v>
          </cell>
          <cell r="D478">
            <v>0</v>
          </cell>
          <cell r="E478">
            <v>7.5</v>
          </cell>
          <cell r="F478">
            <v>7.65</v>
          </cell>
          <cell r="G478">
            <v>7.86</v>
          </cell>
          <cell r="H478">
            <v>8.4600000000000009</v>
          </cell>
          <cell r="I478">
            <v>8.91</v>
          </cell>
        </row>
        <row r="479">
          <cell r="A479">
            <v>94580</v>
          </cell>
          <cell r="B479" t="str">
            <v/>
          </cell>
          <cell r="C479">
            <v>7.5</v>
          </cell>
          <cell r="D479">
            <v>0</v>
          </cell>
          <cell r="E479">
            <v>7.5</v>
          </cell>
          <cell r="F479">
            <v>7.65</v>
          </cell>
          <cell r="G479">
            <v>7.86</v>
          </cell>
          <cell r="H479">
            <v>8.4600000000000009</v>
          </cell>
          <cell r="I479">
            <v>8.91</v>
          </cell>
        </row>
        <row r="480">
          <cell r="A480">
            <v>94590</v>
          </cell>
          <cell r="B480" t="str">
            <v/>
          </cell>
          <cell r="C480">
            <v>7.5</v>
          </cell>
          <cell r="D480">
            <v>0</v>
          </cell>
          <cell r="E480">
            <v>7.5</v>
          </cell>
          <cell r="F480">
            <v>7.65</v>
          </cell>
          <cell r="G480">
            <v>7.86</v>
          </cell>
          <cell r="H480">
            <v>8.4600000000000009</v>
          </cell>
          <cell r="I480">
            <v>8.91</v>
          </cell>
        </row>
        <row r="481">
          <cell r="A481">
            <v>94600</v>
          </cell>
          <cell r="B481" t="str">
            <v/>
          </cell>
          <cell r="C481">
            <v>7.5</v>
          </cell>
          <cell r="D481">
            <v>0</v>
          </cell>
          <cell r="E481">
            <v>7.5</v>
          </cell>
          <cell r="F481">
            <v>7.65</v>
          </cell>
          <cell r="G481">
            <v>7.86</v>
          </cell>
          <cell r="H481">
            <v>8.4600000000000009</v>
          </cell>
          <cell r="I481">
            <v>8.91</v>
          </cell>
        </row>
        <row r="482">
          <cell r="A482">
            <v>94610</v>
          </cell>
          <cell r="B482" t="str">
            <v/>
          </cell>
          <cell r="C482">
            <v>7.5</v>
          </cell>
          <cell r="D482">
            <v>0</v>
          </cell>
          <cell r="E482">
            <v>7.5</v>
          </cell>
          <cell r="F482">
            <v>7.65</v>
          </cell>
          <cell r="G482">
            <v>7.86</v>
          </cell>
          <cell r="H482">
            <v>8.4600000000000009</v>
          </cell>
          <cell r="I482">
            <v>8.91</v>
          </cell>
        </row>
        <row r="483">
          <cell r="A483">
            <v>94619.33</v>
          </cell>
          <cell r="B483" t="str">
            <v>BS</v>
          </cell>
          <cell r="C483">
            <v>7.5</v>
          </cell>
          <cell r="D483">
            <v>0</v>
          </cell>
          <cell r="E483">
            <v>7.5</v>
          </cell>
          <cell r="F483">
            <v>7.65</v>
          </cell>
          <cell r="G483">
            <v>7.86</v>
          </cell>
          <cell r="H483">
            <v>8.4600000000000009</v>
          </cell>
          <cell r="I483">
            <v>8.91</v>
          </cell>
        </row>
        <row r="484">
          <cell r="A484">
            <v>94620</v>
          </cell>
          <cell r="B484" t="str">
            <v/>
          </cell>
          <cell r="C484">
            <v>7.5</v>
          </cell>
          <cell r="D484">
            <v>0</v>
          </cell>
          <cell r="E484">
            <v>7.5</v>
          </cell>
          <cell r="F484">
            <v>7.65</v>
          </cell>
          <cell r="G484">
            <v>7.86</v>
          </cell>
          <cell r="H484">
            <v>8.4600000000000009</v>
          </cell>
          <cell r="I484">
            <v>8.91</v>
          </cell>
        </row>
        <row r="485">
          <cell r="A485">
            <v>94630</v>
          </cell>
          <cell r="B485" t="str">
            <v/>
          </cell>
          <cell r="C485">
            <v>7.5</v>
          </cell>
          <cell r="D485">
            <v>0</v>
          </cell>
          <cell r="E485">
            <v>7.5</v>
          </cell>
          <cell r="F485">
            <v>7.65</v>
          </cell>
          <cell r="G485">
            <v>7.86</v>
          </cell>
          <cell r="H485">
            <v>8.4600000000000009</v>
          </cell>
          <cell r="I485">
            <v>8.91</v>
          </cell>
        </row>
        <row r="486">
          <cell r="A486">
            <v>94640</v>
          </cell>
          <cell r="B486" t="str">
            <v/>
          </cell>
          <cell r="C486">
            <v>7.5</v>
          </cell>
          <cell r="D486">
            <v>0</v>
          </cell>
          <cell r="E486">
            <v>7.5</v>
          </cell>
          <cell r="F486">
            <v>7.65</v>
          </cell>
          <cell r="G486">
            <v>7.86</v>
          </cell>
          <cell r="H486">
            <v>8.4600000000000009</v>
          </cell>
          <cell r="I486">
            <v>8.91</v>
          </cell>
        </row>
        <row r="487">
          <cell r="A487">
            <v>94649.33</v>
          </cell>
          <cell r="B487" t="str">
            <v>PX</v>
          </cell>
          <cell r="C487">
            <v>7.5</v>
          </cell>
          <cell r="D487">
            <v>0</v>
          </cell>
          <cell r="E487">
            <v>7.5</v>
          </cell>
          <cell r="F487">
            <v>7.65</v>
          </cell>
          <cell r="G487">
            <v>7.86</v>
          </cell>
          <cell r="H487">
            <v>8.4600000000000009</v>
          </cell>
          <cell r="I487">
            <v>8.91</v>
          </cell>
        </row>
        <row r="488">
          <cell r="A488">
            <v>94650</v>
          </cell>
          <cell r="B488" t="str">
            <v/>
          </cell>
          <cell r="C488">
            <v>7.5</v>
          </cell>
          <cell r="D488">
            <v>9.9999999999997868E-3</v>
          </cell>
          <cell r="E488">
            <v>7.51</v>
          </cell>
          <cell r="F488">
            <v>7.66</v>
          </cell>
          <cell r="G488">
            <v>7.87</v>
          </cell>
          <cell r="H488">
            <v>8.4700000000000006</v>
          </cell>
          <cell r="I488">
            <v>8.92</v>
          </cell>
        </row>
        <row r="489">
          <cell r="A489">
            <v>94660</v>
          </cell>
          <cell r="B489" t="str">
            <v/>
          </cell>
          <cell r="C489">
            <v>7.5</v>
          </cell>
          <cell r="D489">
            <v>0.16</v>
          </cell>
          <cell r="E489">
            <v>7.66</v>
          </cell>
          <cell r="F489">
            <v>7.8100000000000005</v>
          </cell>
          <cell r="G489">
            <v>8.0200000000000014</v>
          </cell>
          <cell r="H489">
            <v>8.620000000000001</v>
          </cell>
          <cell r="I489">
            <v>9.07</v>
          </cell>
        </row>
        <row r="490">
          <cell r="A490">
            <v>94669.33</v>
          </cell>
          <cell r="B490" t="str">
            <v>PC</v>
          </cell>
          <cell r="C490">
            <v>7.5</v>
          </cell>
          <cell r="D490">
            <v>0.3</v>
          </cell>
          <cell r="E490">
            <v>7.8</v>
          </cell>
          <cell r="F490">
            <v>7.95</v>
          </cell>
          <cell r="G490">
            <v>8.16</v>
          </cell>
          <cell r="H490">
            <v>8.76</v>
          </cell>
          <cell r="I490">
            <v>9.2099999999999991</v>
          </cell>
        </row>
        <row r="491">
          <cell r="A491">
            <v>94670</v>
          </cell>
          <cell r="B491" t="str">
            <v/>
          </cell>
          <cell r="C491">
            <v>7.5</v>
          </cell>
          <cell r="D491">
            <v>0.31</v>
          </cell>
          <cell r="E491">
            <v>7.81</v>
          </cell>
          <cell r="F491">
            <v>7.96</v>
          </cell>
          <cell r="G491">
            <v>8.17</v>
          </cell>
          <cell r="H491">
            <v>8.77</v>
          </cell>
          <cell r="I491">
            <v>9.2199999999999989</v>
          </cell>
        </row>
        <row r="492">
          <cell r="A492">
            <v>94679.33</v>
          </cell>
          <cell r="B492" t="str">
            <v>PY</v>
          </cell>
          <cell r="C492">
            <v>7.5</v>
          </cell>
          <cell r="D492">
            <v>0.45</v>
          </cell>
          <cell r="E492">
            <v>7.95</v>
          </cell>
          <cell r="F492">
            <v>8.1</v>
          </cell>
          <cell r="G492">
            <v>8.31</v>
          </cell>
          <cell r="H492">
            <v>8.91</v>
          </cell>
          <cell r="I492">
            <v>9.36</v>
          </cell>
        </row>
        <row r="493">
          <cell r="A493">
            <v>94680</v>
          </cell>
          <cell r="B493" t="str">
            <v/>
          </cell>
          <cell r="C493">
            <v>7.5</v>
          </cell>
          <cell r="D493">
            <v>0.46</v>
          </cell>
          <cell r="E493">
            <v>7.96</v>
          </cell>
          <cell r="F493">
            <v>8.11</v>
          </cell>
          <cell r="G493">
            <v>8.32</v>
          </cell>
          <cell r="H493">
            <v>8.92</v>
          </cell>
          <cell r="I493">
            <v>9.3699999999999992</v>
          </cell>
        </row>
        <row r="494">
          <cell r="A494">
            <v>94689.33</v>
          </cell>
          <cell r="B494" t="str">
            <v>MSE</v>
          </cell>
          <cell r="C494">
            <v>7.5</v>
          </cell>
          <cell r="D494">
            <v>0.6</v>
          </cell>
          <cell r="E494">
            <v>8.1</v>
          </cell>
          <cell r="F494">
            <v>8.25</v>
          </cell>
          <cell r="G494">
            <v>8.4600000000000009</v>
          </cell>
          <cell r="H494">
            <v>9.06</v>
          </cell>
          <cell r="I494">
            <v>9.51</v>
          </cell>
        </row>
        <row r="495">
          <cell r="A495">
            <v>94690</v>
          </cell>
          <cell r="B495" t="str">
            <v/>
          </cell>
          <cell r="C495">
            <v>7.5</v>
          </cell>
          <cell r="D495">
            <v>0.6</v>
          </cell>
          <cell r="E495">
            <v>8.1</v>
          </cell>
          <cell r="F495">
            <v>8.25</v>
          </cell>
          <cell r="G495">
            <v>8.4600000000000009</v>
          </cell>
          <cell r="H495">
            <v>9.06</v>
          </cell>
          <cell r="I495">
            <v>9.51</v>
          </cell>
        </row>
        <row r="496">
          <cell r="A496">
            <v>94700</v>
          </cell>
          <cell r="B496" t="str">
            <v/>
          </cell>
          <cell r="C496">
            <v>7.5</v>
          </cell>
          <cell r="D496">
            <v>0.6</v>
          </cell>
          <cell r="E496">
            <v>8.1</v>
          </cell>
          <cell r="F496">
            <v>8.25</v>
          </cell>
          <cell r="G496">
            <v>8.4600000000000009</v>
          </cell>
          <cell r="H496">
            <v>9.06</v>
          </cell>
          <cell r="I496">
            <v>9.51</v>
          </cell>
        </row>
        <row r="497">
          <cell r="A497">
            <v>94710</v>
          </cell>
          <cell r="B497" t="str">
            <v/>
          </cell>
          <cell r="C497">
            <v>7.5</v>
          </cell>
          <cell r="D497">
            <v>0.6</v>
          </cell>
          <cell r="E497">
            <v>8.1</v>
          </cell>
          <cell r="F497">
            <v>8.25</v>
          </cell>
          <cell r="G497">
            <v>8.4600000000000009</v>
          </cell>
          <cell r="H497">
            <v>9.06</v>
          </cell>
          <cell r="I497">
            <v>9.51</v>
          </cell>
        </row>
        <row r="498">
          <cell r="A498">
            <v>94720</v>
          </cell>
          <cell r="B498" t="str">
            <v/>
          </cell>
          <cell r="C498">
            <v>7.5</v>
          </cell>
          <cell r="D498">
            <v>0.6</v>
          </cell>
          <cell r="E498">
            <v>8.1</v>
          </cell>
          <cell r="F498">
            <v>8.25</v>
          </cell>
          <cell r="G498">
            <v>8.4600000000000009</v>
          </cell>
          <cell r="H498">
            <v>9.06</v>
          </cell>
          <cell r="I498">
            <v>9.51</v>
          </cell>
        </row>
        <row r="499">
          <cell r="A499">
            <v>94730</v>
          </cell>
          <cell r="B499" t="str">
            <v/>
          </cell>
          <cell r="C499">
            <v>7.5</v>
          </cell>
          <cell r="D499">
            <v>0.61</v>
          </cell>
          <cell r="E499">
            <v>8.11</v>
          </cell>
          <cell r="F499">
            <v>8.26</v>
          </cell>
          <cell r="G499">
            <v>8.4700000000000006</v>
          </cell>
          <cell r="H499">
            <v>9.07</v>
          </cell>
          <cell r="I499">
            <v>9.52</v>
          </cell>
        </row>
        <row r="500">
          <cell r="A500">
            <v>94740</v>
          </cell>
          <cell r="B500" t="str">
            <v/>
          </cell>
          <cell r="C500">
            <v>7.5</v>
          </cell>
          <cell r="D500">
            <v>0.68</v>
          </cell>
          <cell r="E500">
            <v>8.18</v>
          </cell>
          <cell r="F500">
            <v>8.33</v>
          </cell>
          <cell r="G500">
            <v>8.5400000000000009</v>
          </cell>
          <cell r="H500">
            <v>9.14</v>
          </cell>
          <cell r="I500">
            <v>9.59</v>
          </cell>
        </row>
        <row r="501">
          <cell r="A501">
            <v>94750</v>
          </cell>
          <cell r="B501" t="str">
            <v/>
          </cell>
          <cell r="C501">
            <v>7.5</v>
          </cell>
          <cell r="D501">
            <v>0.75</v>
          </cell>
          <cell r="E501">
            <v>8.25</v>
          </cell>
          <cell r="F501">
            <v>8.4</v>
          </cell>
          <cell r="G501">
            <v>8.6100000000000012</v>
          </cell>
          <cell r="H501">
            <v>9.2100000000000009</v>
          </cell>
          <cell r="I501">
            <v>9.66</v>
          </cell>
        </row>
        <row r="502">
          <cell r="A502">
            <v>94760</v>
          </cell>
          <cell r="B502" t="str">
            <v/>
          </cell>
          <cell r="C502">
            <v>7.5</v>
          </cell>
          <cell r="D502">
            <v>0.83</v>
          </cell>
          <cell r="E502">
            <v>8.33</v>
          </cell>
          <cell r="F502">
            <v>8.48</v>
          </cell>
          <cell r="G502">
            <v>8.6900000000000013</v>
          </cell>
          <cell r="H502">
            <v>9.2900000000000009</v>
          </cell>
          <cell r="I502">
            <v>9.74</v>
          </cell>
        </row>
        <row r="503">
          <cell r="A503">
            <v>94770</v>
          </cell>
          <cell r="B503" t="str">
            <v/>
          </cell>
          <cell r="C503">
            <v>7.5</v>
          </cell>
          <cell r="D503">
            <v>0.9</v>
          </cell>
          <cell r="E503">
            <v>8.4</v>
          </cell>
          <cell r="F503">
            <v>8.5500000000000007</v>
          </cell>
          <cell r="G503">
            <v>8.7600000000000016</v>
          </cell>
          <cell r="H503">
            <v>9.3600000000000012</v>
          </cell>
          <cell r="I503">
            <v>9.81</v>
          </cell>
        </row>
        <row r="504">
          <cell r="A504">
            <v>94780</v>
          </cell>
          <cell r="B504" t="str">
            <v/>
          </cell>
          <cell r="C504">
            <v>7.5</v>
          </cell>
          <cell r="D504">
            <v>0.9</v>
          </cell>
          <cell r="E504">
            <v>8.4</v>
          </cell>
          <cell r="F504">
            <v>8.5500000000000007</v>
          </cell>
          <cell r="G504">
            <v>8.7600000000000016</v>
          </cell>
          <cell r="H504">
            <v>9.3600000000000012</v>
          </cell>
          <cell r="I504">
            <v>9.81</v>
          </cell>
        </row>
        <row r="505">
          <cell r="A505">
            <v>94790</v>
          </cell>
          <cell r="B505" t="str">
            <v/>
          </cell>
          <cell r="C505">
            <v>7.5</v>
          </cell>
          <cell r="D505">
            <v>0.9</v>
          </cell>
          <cell r="E505">
            <v>8.4</v>
          </cell>
          <cell r="F505">
            <v>8.5500000000000007</v>
          </cell>
          <cell r="G505">
            <v>8.7600000000000016</v>
          </cell>
          <cell r="H505">
            <v>9.3600000000000012</v>
          </cell>
          <cell r="I505">
            <v>9.81</v>
          </cell>
        </row>
        <row r="506">
          <cell r="A506">
            <v>94800</v>
          </cell>
          <cell r="B506" t="str">
            <v/>
          </cell>
          <cell r="C506">
            <v>7.5</v>
          </cell>
          <cell r="D506">
            <v>0.9</v>
          </cell>
          <cell r="E506">
            <v>8.4</v>
          </cell>
          <cell r="F506">
            <v>8.5500000000000007</v>
          </cell>
          <cell r="G506">
            <v>8.7600000000000016</v>
          </cell>
          <cell r="H506">
            <v>9.3600000000000012</v>
          </cell>
          <cell r="I506">
            <v>9.81</v>
          </cell>
        </row>
        <row r="507">
          <cell r="A507">
            <v>94810</v>
          </cell>
          <cell r="B507" t="str">
            <v/>
          </cell>
          <cell r="C507">
            <v>7.5</v>
          </cell>
          <cell r="D507">
            <v>0.9</v>
          </cell>
          <cell r="E507">
            <v>8.4</v>
          </cell>
          <cell r="F507">
            <v>8.5500000000000007</v>
          </cell>
          <cell r="G507">
            <v>8.7600000000000016</v>
          </cell>
          <cell r="H507">
            <v>9.3600000000000012</v>
          </cell>
          <cell r="I507">
            <v>9.81</v>
          </cell>
        </row>
        <row r="508">
          <cell r="A508">
            <v>94820</v>
          </cell>
          <cell r="B508" t="str">
            <v/>
          </cell>
          <cell r="C508">
            <v>7.5</v>
          </cell>
          <cell r="D508">
            <v>0.9</v>
          </cell>
          <cell r="E508">
            <v>8.4</v>
          </cell>
          <cell r="F508">
            <v>8.5500000000000007</v>
          </cell>
          <cell r="G508">
            <v>8.7600000000000016</v>
          </cell>
          <cell r="H508">
            <v>9.3600000000000012</v>
          </cell>
          <cell r="I508">
            <v>9.81</v>
          </cell>
        </row>
        <row r="509">
          <cell r="A509">
            <v>94830</v>
          </cell>
          <cell r="B509" t="str">
            <v/>
          </cell>
          <cell r="C509">
            <v>7.5</v>
          </cell>
          <cell r="D509">
            <v>0.9</v>
          </cell>
          <cell r="E509">
            <v>8.4</v>
          </cell>
          <cell r="F509">
            <v>8.5500000000000007</v>
          </cell>
          <cell r="G509">
            <v>8.7600000000000016</v>
          </cell>
          <cell r="H509">
            <v>9.3600000000000012</v>
          </cell>
          <cell r="I509">
            <v>9.81</v>
          </cell>
        </row>
        <row r="510">
          <cell r="A510">
            <v>94840</v>
          </cell>
          <cell r="B510" t="str">
            <v/>
          </cell>
          <cell r="C510">
            <v>7.5</v>
          </cell>
          <cell r="D510">
            <v>0.9</v>
          </cell>
          <cell r="E510">
            <v>8.4</v>
          </cell>
          <cell r="F510">
            <v>8.5500000000000007</v>
          </cell>
          <cell r="G510">
            <v>8.7600000000000016</v>
          </cell>
          <cell r="H510">
            <v>9.3600000000000012</v>
          </cell>
          <cell r="I510">
            <v>9.81</v>
          </cell>
        </row>
        <row r="511">
          <cell r="A511">
            <v>94850</v>
          </cell>
          <cell r="B511" t="str">
            <v/>
          </cell>
          <cell r="C511">
            <v>7.5</v>
          </cell>
          <cell r="D511">
            <v>0.9</v>
          </cell>
          <cell r="E511">
            <v>8.4</v>
          </cell>
          <cell r="F511">
            <v>8.5500000000000007</v>
          </cell>
          <cell r="G511">
            <v>8.7600000000000016</v>
          </cell>
          <cell r="H511">
            <v>9.3600000000000012</v>
          </cell>
          <cell r="I511">
            <v>9.81</v>
          </cell>
        </row>
        <row r="512">
          <cell r="A512">
            <v>94860</v>
          </cell>
          <cell r="B512" t="str">
            <v/>
          </cell>
          <cell r="C512">
            <v>7.5</v>
          </cell>
          <cell r="D512">
            <v>0.9</v>
          </cell>
          <cell r="E512">
            <v>8.4</v>
          </cell>
          <cell r="F512">
            <v>8.5500000000000007</v>
          </cell>
          <cell r="G512">
            <v>8.7600000000000016</v>
          </cell>
          <cell r="H512">
            <v>9.3600000000000012</v>
          </cell>
          <cell r="I512">
            <v>9.81</v>
          </cell>
        </row>
        <row r="513">
          <cell r="A513">
            <v>94870</v>
          </cell>
          <cell r="B513" t="str">
            <v/>
          </cell>
          <cell r="C513">
            <v>7.5</v>
          </cell>
          <cell r="D513">
            <v>0.9</v>
          </cell>
          <cell r="E513">
            <v>8.4</v>
          </cell>
          <cell r="F513">
            <v>8.5500000000000007</v>
          </cell>
          <cell r="G513">
            <v>8.7600000000000016</v>
          </cell>
          <cell r="H513">
            <v>9.3600000000000012</v>
          </cell>
          <cell r="I513">
            <v>9.81</v>
          </cell>
        </row>
        <row r="514">
          <cell r="A514">
            <v>94880</v>
          </cell>
          <cell r="B514" t="str">
            <v/>
          </cell>
          <cell r="C514">
            <v>7.5</v>
          </cell>
          <cell r="D514">
            <v>0.9</v>
          </cell>
          <cell r="E514">
            <v>8.4</v>
          </cell>
          <cell r="F514">
            <v>8.5500000000000007</v>
          </cell>
          <cell r="G514">
            <v>8.7600000000000016</v>
          </cell>
          <cell r="H514">
            <v>9.3600000000000012</v>
          </cell>
          <cell r="I514">
            <v>9.81</v>
          </cell>
        </row>
        <row r="515">
          <cell r="A515">
            <v>94890</v>
          </cell>
          <cell r="B515" t="str">
            <v/>
          </cell>
          <cell r="C515">
            <v>7.5</v>
          </cell>
          <cell r="D515">
            <v>0.9</v>
          </cell>
          <cell r="E515">
            <v>8.4</v>
          </cell>
          <cell r="F515">
            <v>8.5500000000000007</v>
          </cell>
          <cell r="G515">
            <v>8.7600000000000016</v>
          </cell>
          <cell r="H515">
            <v>9.3600000000000012</v>
          </cell>
          <cell r="I515">
            <v>9.81</v>
          </cell>
        </row>
        <row r="516">
          <cell r="A516">
            <v>94900</v>
          </cell>
          <cell r="B516" t="str">
            <v/>
          </cell>
          <cell r="C516">
            <v>7.5</v>
          </cell>
          <cell r="D516">
            <v>0.9</v>
          </cell>
          <cell r="E516">
            <v>8.4</v>
          </cell>
          <cell r="F516">
            <v>8.5500000000000007</v>
          </cell>
          <cell r="G516">
            <v>8.7600000000000016</v>
          </cell>
          <cell r="H516">
            <v>9.3600000000000012</v>
          </cell>
          <cell r="I516">
            <v>9.81</v>
          </cell>
        </row>
        <row r="517">
          <cell r="A517">
            <v>94910</v>
          </cell>
          <cell r="B517" t="str">
            <v/>
          </cell>
          <cell r="C517">
            <v>7.5</v>
          </cell>
          <cell r="D517">
            <v>0.9</v>
          </cell>
          <cell r="E517">
            <v>8.4</v>
          </cell>
          <cell r="F517">
            <v>8.5500000000000007</v>
          </cell>
          <cell r="G517">
            <v>8.7600000000000016</v>
          </cell>
          <cell r="H517">
            <v>9.3600000000000012</v>
          </cell>
          <cell r="I517">
            <v>9.81</v>
          </cell>
        </row>
        <row r="518">
          <cell r="A518">
            <v>94920</v>
          </cell>
          <cell r="B518" t="str">
            <v/>
          </cell>
          <cell r="C518">
            <v>7.5</v>
          </cell>
          <cell r="D518">
            <v>0.9</v>
          </cell>
          <cell r="E518">
            <v>8.4</v>
          </cell>
          <cell r="F518">
            <v>8.5500000000000007</v>
          </cell>
          <cell r="G518">
            <v>8.7600000000000016</v>
          </cell>
          <cell r="H518">
            <v>9.3600000000000012</v>
          </cell>
          <cell r="I518">
            <v>9.81</v>
          </cell>
        </row>
        <row r="519">
          <cell r="A519">
            <v>94930</v>
          </cell>
          <cell r="B519" t="str">
            <v/>
          </cell>
          <cell r="C519">
            <v>7.5</v>
          </cell>
          <cell r="D519">
            <v>0.89</v>
          </cell>
          <cell r="E519">
            <v>8.39</v>
          </cell>
          <cell r="F519">
            <v>8.5400000000000009</v>
          </cell>
          <cell r="G519">
            <v>8.7500000000000018</v>
          </cell>
          <cell r="H519">
            <v>9.3500000000000014</v>
          </cell>
          <cell r="I519">
            <v>9.8000000000000007</v>
          </cell>
        </row>
        <row r="520">
          <cell r="A520">
            <v>94940</v>
          </cell>
          <cell r="B520" t="str">
            <v/>
          </cell>
          <cell r="C520">
            <v>7.5</v>
          </cell>
          <cell r="D520">
            <v>0.86</v>
          </cell>
          <cell r="E520">
            <v>8.36</v>
          </cell>
          <cell r="F520">
            <v>8.51</v>
          </cell>
          <cell r="G520">
            <v>8.7200000000000006</v>
          </cell>
          <cell r="H520">
            <v>9.32</v>
          </cell>
          <cell r="I520">
            <v>9.77</v>
          </cell>
        </row>
        <row r="521">
          <cell r="A521">
            <v>94950</v>
          </cell>
          <cell r="B521" t="str">
            <v/>
          </cell>
          <cell r="C521">
            <v>7.5</v>
          </cell>
          <cell r="D521">
            <v>0.82</v>
          </cell>
          <cell r="E521">
            <v>8.32</v>
          </cell>
          <cell r="F521">
            <v>8.4700000000000006</v>
          </cell>
          <cell r="G521">
            <v>8.6800000000000015</v>
          </cell>
          <cell r="H521">
            <v>9.2800000000000011</v>
          </cell>
          <cell r="I521">
            <v>9.73</v>
          </cell>
        </row>
        <row r="522">
          <cell r="A522">
            <v>94960</v>
          </cell>
          <cell r="B522" t="str">
            <v/>
          </cell>
          <cell r="C522">
            <v>7.5</v>
          </cell>
          <cell r="D522">
            <v>0.8</v>
          </cell>
          <cell r="E522">
            <v>8.3000000000000007</v>
          </cell>
          <cell r="F522">
            <v>8.4500000000000011</v>
          </cell>
          <cell r="G522">
            <v>8.6600000000000019</v>
          </cell>
          <cell r="H522">
            <v>9.2600000000000016</v>
          </cell>
          <cell r="I522">
            <v>9.7100000000000009</v>
          </cell>
        </row>
        <row r="523">
          <cell r="A523">
            <v>94970</v>
          </cell>
          <cell r="B523" t="str">
            <v/>
          </cell>
          <cell r="C523">
            <v>7.5</v>
          </cell>
          <cell r="D523">
            <v>0.76</v>
          </cell>
          <cell r="E523">
            <v>8.26</v>
          </cell>
          <cell r="F523">
            <v>8.41</v>
          </cell>
          <cell r="G523">
            <v>8.620000000000001</v>
          </cell>
          <cell r="H523">
            <v>9.2200000000000006</v>
          </cell>
          <cell r="I523">
            <v>9.67</v>
          </cell>
        </row>
        <row r="524">
          <cell r="A524">
            <v>94980</v>
          </cell>
          <cell r="B524" t="str">
            <v/>
          </cell>
          <cell r="C524">
            <v>7.5</v>
          </cell>
          <cell r="D524">
            <v>0.72</v>
          </cell>
          <cell r="E524">
            <v>8.2200000000000006</v>
          </cell>
          <cell r="F524">
            <v>8.370000000000001</v>
          </cell>
          <cell r="G524">
            <v>8.5800000000000018</v>
          </cell>
          <cell r="H524">
            <v>9.1800000000000015</v>
          </cell>
          <cell r="I524">
            <v>9.6300000000000008</v>
          </cell>
        </row>
        <row r="525">
          <cell r="A525">
            <v>94990</v>
          </cell>
          <cell r="B525" t="str">
            <v/>
          </cell>
          <cell r="C525">
            <v>7.5</v>
          </cell>
          <cell r="D525">
            <v>0.6899999999999995</v>
          </cell>
          <cell r="E525">
            <v>8.19</v>
          </cell>
          <cell r="F525">
            <v>8.34</v>
          </cell>
          <cell r="G525">
            <v>8.5500000000000007</v>
          </cell>
          <cell r="H525">
            <v>9.15</v>
          </cell>
          <cell r="I525">
            <v>9.6</v>
          </cell>
        </row>
        <row r="526">
          <cell r="A526">
            <v>95000</v>
          </cell>
          <cell r="B526" t="str">
            <v/>
          </cell>
          <cell r="C526">
            <v>7.5</v>
          </cell>
          <cell r="D526">
            <v>0.65</v>
          </cell>
          <cell r="E526">
            <v>8.15</v>
          </cell>
          <cell r="F526">
            <v>8.3000000000000007</v>
          </cell>
          <cell r="G526">
            <v>8.5100000000000016</v>
          </cell>
          <cell r="H526">
            <v>9.1100000000000012</v>
          </cell>
          <cell r="I526">
            <v>9.56</v>
          </cell>
        </row>
        <row r="545">
          <cell r="A545">
            <v>95000</v>
          </cell>
          <cell r="B545" t="str">
            <v/>
          </cell>
          <cell r="C545">
            <v>7.5</v>
          </cell>
          <cell r="D545">
            <v>0.65</v>
          </cell>
          <cell r="E545">
            <v>8.15</v>
          </cell>
          <cell r="F545">
            <v>8.3000000000000007</v>
          </cell>
          <cell r="G545">
            <v>8.5100000000000016</v>
          </cell>
          <cell r="H545">
            <v>9.1100000000000012</v>
          </cell>
          <cell r="I545">
            <v>9.56</v>
          </cell>
        </row>
        <row r="546">
          <cell r="A546">
            <v>95010</v>
          </cell>
          <cell r="B546" t="str">
            <v/>
          </cell>
          <cell r="C546">
            <v>7.5</v>
          </cell>
          <cell r="D546">
            <v>0.63</v>
          </cell>
          <cell r="E546">
            <v>8.1300000000000008</v>
          </cell>
          <cell r="F546">
            <v>8.2800000000000011</v>
          </cell>
          <cell r="G546">
            <v>8.490000000000002</v>
          </cell>
          <cell r="H546">
            <v>9.0900000000000016</v>
          </cell>
          <cell r="I546">
            <v>9.5400000000000009</v>
          </cell>
        </row>
        <row r="547">
          <cell r="A547">
            <v>95020</v>
          </cell>
          <cell r="B547" t="str">
            <v/>
          </cell>
          <cell r="C547">
            <v>7.5</v>
          </cell>
          <cell r="D547">
            <v>0.6</v>
          </cell>
          <cell r="E547">
            <v>8.1</v>
          </cell>
          <cell r="F547">
            <v>8.25</v>
          </cell>
          <cell r="G547">
            <v>8.4600000000000009</v>
          </cell>
          <cell r="H547">
            <v>9.06</v>
          </cell>
          <cell r="I547">
            <v>9.51</v>
          </cell>
        </row>
        <row r="548">
          <cell r="A548">
            <v>95030</v>
          </cell>
          <cell r="B548" t="str">
            <v/>
          </cell>
          <cell r="C548">
            <v>7.5</v>
          </cell>
          <cell r="D548">
            <v>0.6</v>
          </cell>
          <cell r="E548">
            <v>8.1</v>
          </cell>
          <cell r="F548">
            <v>8.25</v>
          </cell>
          <cell r="G548">
            <v>8.4600000000000009</v>
          </cell>
          <cell r="H548">
            <v>9.06</v>
          </cell>
          <cell r="I548">
            <v>9.51</v>
          </cell>
        </row>
        <row r="549">
          <cell r="A549">
            <v>95040</v>
          </cell>
          <cell r="B549" t="str">
            <v/>
          </cell>
          <cell r="C549">
            <v>7.5</v>
          </cell>
          <cell r="D549">
            <v>0.6</v>
          </cell>
          <cell r="E549">
            <v>8.1</v>
          </cell>
          <cell r="F549">
            <v>8.25</v>
          </cell>
          <cell r="G549">
            <v>8.4600000000000009</v>
          </cell>
          <cell r="H549">
            <v>9.06</v>
          </cell>
          <cell r="I549">
            <v>9.51</v>
          </cell>
        </row>
        <row r="550">
          <cell r="A550">
            <v>95050</v>
          </cell>
          <cell r="B550" t="str">
            <v/>
          </cell>
          <cell r="C550">
            <v>7.5</v>
          </cell>
          <cell r="D550">
            <v>0.6</v>
          </cell>
          <cell r="E550">
            <v>8.1</v>
          </cell>
          <cell r="F550">
            <v>8.25</v>
          </cell>
          <cell r="G550">
            <v>8.4600000000000009</v>
          </cell>
          <cell r="H550">
            <v>9.06</v>
          </cell>
          <cell r="I550">
            <v>9.51</v>
          </cell>
        </row>
        <row r="551">
          <cell r="A551">
            <v>95060</v>
          </cell>
          <cell r="B551" t="str">
            <v/>
          </cell>
          <cell r="C551">
            <v>7.5</v>
          </cell>
          <cell r="D551">
            <v>0.6</v>
          </cell>
          <cell r="E551">
            <v>8.1</v>
          </cell>
          <cell r="F551">
            <v>8.25</v>
          </cell>
          <cell r="G551">
            <v>8.4600000000000009</v>
          </cell>
          <cell r="H551">
            <v>9.06</v>
          </cell>
          <cell r="I551">
            <v>9.51</v>
          </cell>
        </row>
        <row r="552">
          <cell r="A552">
            <v>95070</v>
          </cell>
          <cell r="B552" t="str">
            <v/>
          </cell>
          <cell r="C552">
            <v>7.5</v>
          </cell>
          <cell r="D552">
            <v>0.6</v>
          </cell>
          <cell r="E552">
            <v>8.1</v>
          </cell>
          <cell r="F552">
            <v>8.25</v>
          </cell>
          <cell r="G552">
            <v>8.4600000000000009</v>
          </cell>
          <cell r="H552">
            <v>9.06</v>
          </cell>
          <cell r="I552">
            <v>9.51</v>
          </cell>
        </row>
        <row r="553">
          <cell r="A553">
            <v>95080</v>
          </cell>
          <cell r="B553" t="str">
            <v/>
          </cell>
          <cell r="C553">
            <v>7.5</v>
          </cell>
          <cell r="D553">
            <v>0.6</v>
          </cell>
          <cell r="E553">
            <v>8.1</v>
          </cell>
          <cell r="F553">
            <v>8.25</v>
          </cell>
          <cell r="G553">
            <v>8.4600000000000009</v>
          </cell>
          <cell r="H553">
            <v>9.06</v>
          </cell>
          <cell r="I553">
            <v>9.51</v>
          </cell>
        </row>
        <row r="554">
          <cell r="A554">
            <v>95090</v>
          </cell>
          <cell r="B554" t="str">
            <v/>
          </cell>
          <cell r="C554">
            <v>7.5</v>
          </cell>
          <cell r="D554">
            <v>0.6</v>
          </cell>
          <cell r="E554">
            <v>8.1</v>
          </cell>
          <cell r="F554">
            <v>8.25</v>
          </cell>
          <cell r="G554">
            <v>8.4600000000000009</v>
          </cell>
          <cell r="H554">
            <v>9.06</v>
          </cell>
          <cell r="I554">
            <v>9.51</v>
          </cell>
        </row>
        <row r="555">
          <cell r="A555">
            <v>95100</v>
          </cell>
          <cell r="B555" t="str">
            <v/>
          </cell>
          <cell r="C555">
            <v>7.5</v>
          </cell>
          <cell r="D555">
            <v>0.6</v>
          </cell>
          <cell r="E555">
            <v>8.1</v>
          </cell>
          <cell r="F555">
            <v>8.25</v>
          </cell>
          <cell r="G555">
            <v>8.4600000000000009</v>
          </cell>
          <cell r="H555">
            <v>9.06</v>
          </cell>
          <cell r="I555">
            <v>9.51</v>
          </cell>
        </row>
        <row r="556">
          <cell r="A556">
            <v>95110</v>
          </cell>
          <cell r="B556" t="str">
            <v/>
          </cell>
          <cell r="C556">
            <v>7.5</v>
          </cell>
          <cell r="D556">
            <v>0.6</v>
          </cell>
          <cell r="E556">
            <v>8.1</v>
          </cell>
          <cell r="F556">
            <v>8.25</v>
          </cell>
          <cell r="G556">
            <v>8.4600000000000009</v>
          </cell>
          <cell r="H556">
            <v>9.06</v>
          </cell>
          <cell r="I556">
            <v>9.51</v>
          </cell>
        </row>
        <row r="557">
          <cell r="A557">
            <v>95115.45</v>
          </cell>
          <cell r="B557" t="str">
            <v>PY - MSE</v>
          </cell>
          <cell r="C557">
            <v>7.5</v>
          </cell>
          <cell r="D557">
            <v>0.6</v>
          </cell>
          <cell r="E557">
            <v>8.1</v>
          </cell>
          <cell r="F557">
            <v>8.25</v>
          </cell>
          <cell r="G557">
            <v>8.4600000000000009</v>
          </cell>
          <cell r="H557">
            <v>9.06</v>
          </cell>
          <cell r="I557">
            <v>9.51</v>
          </cell>
        </row>
        <row r="558">
          <cell r="A558">
            <v>95120</v>
          </cell>
          <cell r="B558" t="str">
            <v/>
          </cell>
          <cell r="C558">
            <v>7.5</v>
          </cell>
          <cell r="D558">
            <v>0.5</v>
          </cell>
          <cell r="E558">
            <v>8</v>
          </cell>
          <cell r="F558">
            <v>8.15</v>
          </cell>
          <cell r="G558">
            <v>8.3600000000000012</v>
          </cell>
          <cell r="H558">
            <v>8.9600000000000009</v>
          </cell>
          <cell r="I558">
            <v>9.41</v>
          </cell>
        </row>
        <row r="559">
          <cell r="A559">
            <v>95130</v>
          </cell>
          <cell r="B559" t="str">
            <v/>
          </cell>
          <cell r="C559">
            <v>7.5</v>
          </cell>
          <cell r="D559">
            <v>0.3</v>
          </cell>
          <cell r="E559">
            <v>7.8</v>
          </cell>
          <cell r="F559">
            <v>7.95</v>
          </cell>
          <cell r="G559">
            <v>8.16</v>
          </cell>
          <cell r="H559">
            <v>8.76</v>
          </cell>
          <cell r="I559">
            <v>9.2099999999999991</v>
          </cell>
        </row>
        <row r="560">
          <cell r="A560">
            <v>95130.45</v>
          </cell>
          <cell r="B560" t="str">
            <v>PT</v>
          </cell>
          <cell r="C560">
            <v>7.5</v>
          </cell>
          <cell r="D560">
            <v>0.3</v>
          </cell>
          <cell r="E560">
            <v>7.8</v>
          </cell>
          <cell r="F560">
            <v>7.95</v>
          </cell>
          <cell r="G560">
            <v>8.16</v>
          </cell>
          <cell r="H560">
            <v>8.76</v>
          </cell>
          <cell r="I560">
            <v>9.2099999999999991</v>
          </cell>
        </row>
        <row r="561">
          <cell r="A561">
            <v>95140</v>
          </cell>
          <cell r="B561" t="str">
            <v/>
          </cell>
          <cell r="C561">
            <v>7.5</v>
          </cell>
          <cell r="D561">
            <v>0.1</v>
          </cell>
          <cell r="E561">
            <v>7.6</v>
          </cell>
          <cell r="F561">
            <v>7.75</v>
          </cell>
          <cell r="G561">
            <v>7.96</v>
          </cell>
          <cell r="H561">
            <v>8.56</v>
          </cell>
          <cell r="I561">
            <v>9.01</v>
          </cell>
        </row>
        <row r="562">
          <cell r="A562">
            <v>95145.45</v>
          </cell>
          <cell r="B562" t="str">
            <v>PX</v>
          </cell>
          <cell r="C562">
            <v>7.5</v>
          </cell>
          <cell r="D562">
            <v>0</v>
          </cell>
          <cell r="E562">
            <v>7.5</v>
          </cell>
          <cell r="F562">
            <v>7.65</v>
          </cell>
          <cell r="G562">
            <v>7.86</v>
          </cell>
          <cell r="H562">
            <v>8.4600000000000009</v>
          </cell>
          <cell r="I562">
            <v>8.91</v>
          </cell>
        </row>
        <row r="563">
          <cell r="A563">
            <v>95150</v>
          </cell>
          <cell r="B563" t="str">
            <v/>
          </cell>
          <cell r="C563">
            <v>7.5</v>
          </cell>
          <cell r="D563">
            <v>0</v>
          </cell>
          <cell r="E563">
            <v>7.5</v>
          </cell>
          <cell r="F563">
            <v>7.65</v>
          </cell>
          <cell r="G563">
            <v>7.86</v>
          </cell>
          <cell r="H563">
            <v>8.4600000000000009</v>
          </cell>
          <cell r="I563">
            <v>8.91</v>
          </cell>
        </row>
        <row r="564">
          <cell r="A564">
            <v>95160</v>
          </cell>
          <cell r="B564" t="str">
            <v/>
          </cell>
          <cell r="C564">
            <v>7.5</v>
          </cell>
          <cell r="D564">
            <v>0</v>
          </cell>
          <cell r="E564">
            <v>7.5</v>
          </cell>
          <cell r="F564">
            <v>7.65</v>
          </cell>
          <cell r="G564">
            <v>7.86</v>
          </cell>
          <cell r="H564">
            <v>8.4600000000000009</v>
          </cell>
          <cell r="I564">
            <v>8.91</v>
          </cell>
        </row>
        <row r="565">
          <cell r="A565">
            <v>95170</v>
          </cell>
          <cell r="B565" t="str">
            <v/>
          </cell>
          <cell r="C565">
            <v>7.5</v>
          </cell>
          <cell r="D565">
            <v>0</v>
          </cell>
          <cell r="E565">
            <v>7.5</v>
          </cell>
          <cell r="F565">
            <v>7.65</v>
          </cell>
          <cell r="G565">
            <v>7.86</v>
          </cell>
          <cell r="H565">
            <v>8.4600000000000009</v>
          </cell>
          <cell r="I565">
            <v>8.91</v>
          </cell>
        </row>
        <row r="566">
          <cell r="A566">
            <v>95175.45</v>
          </cell>
          <cell r="B566" t="str">
            <v>BS</v>
          </cell>
          <cell r="C566">
            <v>7.5</v>
          </cell>
          <cell r="D566">
            <v>0</v>
          </cell>
          <cell r="E566">
            <v>7.5</v>
          </cell>
          <cell r="F566">
            <v>7.65</v>
          </cell>
          <cell r="G566">
            <v>7.86</v>
          </cell>
          <cell r="H566">
            <v>8.4600000000000009</v>
          </cell>
          <cell r="I566">
            <v>8.91</v>
          </cell>
        </row>
        <row r="567">
          <cell r="A567">
            <v>95180</v>
          </cell>
          <cell r="B567" t="str">
            <v/>
          </cell>
          <cell r="C567">
            <v>7.5</v>
          </cell>
          <cell r="D567">
            <v>0</v>
          </cell>
          <cell r="E567">
            <v>7.5</v>
          </cell>
          <cell r="F567">
            <v>7.65</v>
          </cell>
          <cell r="G567">
            <v>7.86</v>
          </cell>
          <cell r="H567">
            <v>8.4600000000000009</v>
          </cell>
          <cell r="I567">
            <v>8.91</v>
          </cell>
        </row>
        <row r="568">
          <cell r="A568">
            <v>95190</v>
          </cell>
          <cell r="B568" t="str">
            <v/>
          </cell>
          <cell r="C568">
            <v>7.5</v>
          </cell>
          <cell r="D568">
            <v>0</v>
          </cell>
          <cell r="E568">
            <v>7.5</v>
          </cell>
          <cell r="F568">
            <v>7.65</v>
          </cell>
          <cell r="G568">
            <v>7.86</v>
          </cell>
          <cell r="H568">
            <v>8.4600000000000009</v>
          </cell>
          <cell r="I568">
            <v>8.91</v>
          </cell>
        </row>
        <row r="569">
          <cell r="A569">
            <v>95200</v>
          </cell>
          <cell r="B569" t="str">
            <v/>
          </cell>
          <cell r="C569">
            <v>7.5</v>
          </cell>
          <cell r="D569">
            <v>0</v>
          </cell>
          <cell r="E569">
            <v>7.5</v>
          </cell>
          <cell r="F569">
            <v>7.65</v>
          </cell>
          <cell r="G569">
            <v>7.86</v>
          </cell>
          <cell r="H569">
            <v>8.4600000000000009</v>
          </cell>
          <cell r="I569">
            <v>8.91</v>
          </cell>
        </row>
        <row r="570">
          <cell r="A570">
            <v>95210</v>
          </cell>
          <cell r="B570" t="str">
            <v/>
          </cell>
          <cell r="C570">
            <v>7.5</v>
          </cell>
          <cell r="D570">
            <v>0</v>
          </cell>
          <cell r="E570">
            <v>7.5</v>
          </cell>
          <cell r="F570">
            <v>7.65</v>
          </cell>
          <cell r="G570">
            <v>7.86</v>
          </cell>
          <cell r="H570">
            <v>8.4600000000000009</v>
          </cell>
          <cell r="I570">
            <v>8.91</v>
          </cell>
        </row>
        <row r="571">
          <cell r="A571">
            <v>95220</v>
          </cell>
          <cell r="B571" t="str">
            <v/>
          </cell>
          <cell r="C571">
            <v>7.5</v>
          </cell>
          <cell r="D571">
            <v>0</v>
          </cell>
          <cell r="E571">
            <v>7.5</v>
          </cell>
          <cell r="F571">
            <v>7.65</v>
          </cell>
          <cell r="G571">
            <v>7.86</v>
          </cell>
          <cell r="H571">
            <v>8.4600000000000009</v>
          </cell>
          <cell r="I571">
            <v>8.91</v>
          </cell>
        </row>
        <row r="572">
          <cell r="A572">
            <v>95230</v>
          </cell>
          <cell r="B572" t="str">
            <v/>
          </cell>
          <cell r="C572">
            <v>7.5</v>
          </cell>
          <cell r="D572">
            <v>0</v>
          </cell>
          <cell r="E572">
            <v>7.5</v>
          </cell>
          <cell r="F572">
            <v>7.65</v>
          </cell>
          <cell r="G572">
            <v>7.86</v>
          </cell>
          <cell r="H572">
            <v>8.4600000000000009</v>
          </cell>
          <cell r="I572">
            <v>8.91</v>
          </cell>
        </row>
        <row r="573">
          <cell r="A573">
            <v>95240</v>
          </cell>
          <cell r="B573" t="str">
            <v/>
          </cell>
          <cell r="C573">
            <v>7.5</v>
          </cell>
          <cell r="D573">
            <v>0</v>
          </cell>
          <cell r="E573">
            <v>7.5</v>
          </cell>
          <cell r="F573">
            <v>7.65</v>
          </cell>
          <cell r="G573">
            <v>7.86</v>
          </cell>
          <cell r="H573">
            <v>8.4600000000000009</v>
          </cell>
          <cell r="I573">
            <v>8.91</v>
          </cell>
        </row>
        <row r="574">
          <cell r="A574">
            <v>95250</v>
          </cell>
          <cell r="B574" t="str">
            <v/>
          </cell>
          <cell r="C574">
            <v>7.5</v>
          </cell>
          <cell r="D574">
            <v>0</v>
          </cell>
          <cell r="E574">
            <v>7.5</v>
          </cell>
          <cell r="F574">
            <v>7.65</v>
          </cell>
          <cell r="G574">
            <v>7.86</v>
          </cell>
          <cell r="H574">
            <v>8.4600000000000009</v>
          </cell>
          <cell r="I574">
            <v>8.91</v>
          </cell>
        </row>
        <row r="575">
          <cell r="A575">
            <v>95260</v>
          </cell>
          <cell r="B575" t="str">
            <v/>
          </cell>
          <cell r="C575">
            <v>7.5</v>
          </cell>
          <cell r="D575">
            <v>0</v>
          </cell>
          <cell r="E575">
            <v>7.5</v>
          </cell>
          <cell r="F575">
            <v>7.65</v>
          </cell>
          <cell r="G575">
            <v>7.86</v>
          </cell>
          <cell r="H575">
            <v>8.4600000000000009</v>
          </cell>
          <cell r="I575">
            <v>8.91</v>
          </cell>
        </row>
        <row r="576">
          <cell r="A576">
            <v>95270</v>
          </cell>
          <cell r="B576" t="str">
            <v/>
          </cell>
          <cell r="C576">
            <v>7.5</v>
          </cell>
          <cell r="D576">
            <v>0</v>
          </cell>
          <cell r="E576">
            <v>7.5</v>
          </cell>
          <cell r="F576">
            <v>7.65</v>
          </cell>
          <cell r="G576">
            <v>7.86</v>
          </cell>
          <cell r="H576">
            <v>8.4600000000000009</v>
          </cell>
          <cell r="I576">
            <v>8.91</v>
          </cell>
        </row>
        <row r="577">
          <cell r="A577">
            <v>95277.91</v>
          </cell>
          <cell r="B577" t="str">
            <v>BS</v>
          </cell>
          <cell r="C577">
            <v>7.5</v>
          </cell>
          <cell r="D577">
            <v>0</v>
          </cell>
          <cell r="E577">
            <v>7.5</v>
          </cell>
          <cell r="F577">
            <v>7.65</v>
          </cell>
          <cell r="G577">
            <v>7.86</v>
          </cell>
          <cell r="H577">
            <v>8.4600000000000009</v>
          </cell>
          <cell r="I577">
            <v>8.91</v>
          </cell>
        </row>
        <row r="578">
          <cell r="A578">
            <v>95280</v>
          </cell>
          <cell r="B578" t="str">
            <v/>
          </cell>
          <cell r="C578">
            <v>7.5</v>
          </cell>
          <cell r="D578">
            <v>0</v>
          </cell>
          <cell r="E578">
            <v>7.5</v>
          </cell>
          <cell r="F578">
            <v>7.65</v>
          </cell>
          <cell r="G578">
            <v>7.86</v>
          </cell>
          <cell r="H578">
            <v>8.4600000000000009</v>
          </cell>
          <cell r="I578">
            <v>8.91</v>
          </cell>
        </row>
        <row r="579">
          <cell r="A579">
            <v>95290</v>
          </cell>
          <cell r="B579" t="str">
            <v/>
          </cell>
          <cell r="C579">
            <v>7.5</v>
          </cell>
          <cell r="D579">
            <v>0</v>
          </cell>
          <cell r="E579">
            <v>7.5</v>
          </cell>
          <cell r="F579">
            <v>7.65</v>
          </cell>
          <cell r="G579">
            <v>7.86</v>
          </cell>
          <cell r="H579">
            <v>8.4600000000000009</v>
          </cell>
          <cell r="I579">
            <v>8.91</v>
          </cell>
        </row>
        <row r="580">
          <cell r="A580">
            <v>95300</v>
          </cell>
          <cell r="B580" t="str">
            <v/>
          </cell>
          <cell r="C580">
            <v>7.5</v>
          </cell>
          <cell r="D580">
            <v>0</v>
          </cell>
          <cell r="E580">
            <v>7.5</v>
          </cell>
          <cell r="F580">
            <v>7.65</v>
          </cell>
          <cell r="G580">
            <v>7.86</v>
          </cell>
          <cell r="H580">
            <v>8.4600000000000009</v>
          </cell>
          <cell r="I580">
            <v>8.91</v>
          </cell>
        </row>
        <row r="581">
          <cell r="A581">
            <v>95307.91</v>
          </cell>
          <cell r="B581" t="str">
            <v>PX</v>
          </cell>
          <cell r="C581">
            <v>7.5</v>
          </cell>
          <cell r="D581">
            <v>0</v>
          </cell>
          <cell r="E581">
            <v>7.5</v>
          </cell>
          <cell r="F581">
            <v>7.65</v>
          </cell>
          <cell r="G581">
            <v>7.86</v>
          </cell>
          <cell r="H581">
            <v>8.4600000000000009</v>
          </cell>
          <cell r="I581">
            <v>8.91</v>
          </cell>
        </row>
        <row r="582">
          <cell r="A582">
            <v>95310</v>
          </cell>
          <cell r="B582" t="str">
            <v/>
          </cell>
          <cell r="C582">
            <v>7.5</v>
          </cell>
          <cell r="D582">
            <v>0.04</v>
          </cell>
          <cell r="E582">
            <v>7.54</v>
          </cell>
          <cell r="F582">
            <v>7.69</v>
          </cell>
          <cell r="G582">
            <v>7.9</v>
          </cell>
          <cell r="H582">
            <v>8.5</v>
          </cell>
          <cell r="I582">
            <v>8.9499999999999993</v>
          </cell>
        </row>
        <row r="583">
          <cell r="A583">
            <v>95320</v>
          </cell>
          <cell r="B583" t="str">
            <v/>
          </cell>
          <cell r="C583">
            <v>7.5</v>
          </cell>
          <cell r="D583">
            <v>0.24</v>
          </cell>
          <cell r="E583">
            <v>7.74</v>
          </cell>
          <cell r="F583">
            <v>7.8900000000000006</v>
          </cell>
          <cell r="G583">
            <v>8.1000000000000014</v>
          </cell>
          <cell r="H583">
            <v>8.7000000000000011</v>
          </cell>
          <cell r="I583">
            <v>9.15</v>
          </cell>
        </row>
        <row r="584">
          <cell r="A584">
            <v>95322.91</v>
          </cell>
          <cell r="B584" t="str">
            <v>PC</v>
          </cell>
          <cell r="C584">
            <v>7.5</v>
          </cell>
          <cell r="D584">
            <v>0.3</v>
          </cell>
          <cell r="E584">
            <v>7.8</v>
          </cell>
          <cell r="F584">
            <v>7.95</v>
          </cell>
          <cell r="G584">
            <v>8.16</v>
          </cell>
          <cell r="H584">
            <v>8.76</v>
          </cell>
          <cell r="I584">
            <v>9.2099999999999991</v>
          </cell>
        </row>
        <row r="585">
          <cell r="A585">
            <v>95330</v>
          </cell>
          <cell r="B585" t="str">
            <v/>
          </cell>
          <cell r="C585">
            <v>7.5</v>
          </cell>
          <cell r="D585">
            <v>0.44</v>
          </cell>
          <cell r="E585">
            <v>7.94</v>
          </cell>
          <cell r="F585">
            <v>8.09</v>
          </cell>
          <cell r="G585">
            <v>8.3000000000000007</v>
          </cell>
          <cell r="H585">
            <v>8.9</v>
          </cell>
          <cell r="I585">
            <v>9.35</v>
          </cell>
        </row>
        <row r="586">
          <cell r="A586">
            <v>95337.91</v>
          </cell>
          <cell r="B586" t="str">
            <v>PY - MSE</v>
          </cell>
          <cell r="C586">
            <v>7.5</v>
          </cell>
          <cell r="D586">
            <v>0.6</v>
          </cell>
          <cell r="E586">
            <v>8.1</v>
          </cell>
          <cell r="F586">
            <v>8.25</v>
          </cell>
          <cell r="G586">
            <v>8.4600000000000009</v>
          </cell>
          <cell r="H586">
            <v>9.06</v>
          </cell>
          <cell r="I586">
            <v>9.51</v>
          </cell>
        </row>
        <row r="587">
          <cell r="A587">
            <v>95340</v>
          </cell>
          <cell r="B587" t="str">
            <v/>
          </cell>
          <cell r="C587">
            <v>7.5</v>
          </cell>
          <cell r="D587">
            <v>0.6</v>
          </cell>
          <cell r="E587">
            <v>8.1</v>
          </cell>
          <cell r="F587">
            <v>8.25</v>
          </cell>
          <cell r="G587">
            <v>8.4600000000000009</v>
          </cell>
          <cell r="H587">
            <v>9.06</v>
          </cell>
          <cell r="I587">
            <v>9.51</v>
          </cell>
        </row>
        <row r="588">
          <cell r="A588">
            <v>95350</v>
          </cell>
          <cell r="B588" t="str">
            <v/>
          </cell>
          <cell r="C588">
            <v>7.5</v>
          </cell>
          <cell r="D588">
            <v>0.6</v>
          </cell>
          <cell r="E588">
            <v>8.1</v>
          </cell>
          <cell r="F588">
            <v>8.25</v>
          </cell>
          <cell r="G588">
            <v>8.4600000000000009</v>
          </cell>
          <cell r="H588">
            <v>9.06</v>
          </cell>
          <cell r="I588">
            <v>9.51</v>
          </cell>
        </row>
        <row r="589">
          <cell r="A589">
            <v>95360</v>
          </cell>
          <cell r="B589" t="str">
            <v/>
          </cell>
          <cell r="C589">
            <v>7.5</v>
          </cell>
          <cell r="D589">
            <v>0.6</v>
          </cell>
          <cell r="E589">
            <v>8.1</v>
          </cell>
          <cell r="F589">
            <v>8.25</v>
          </cell>
          <cell r="G589">
            <v>8.4600000000000009</v>
          </cell>
          <cell r="H589">
            <v>9.06</v>
          </cell>
          <cell r="I589">
            <v>9.51</v>
          </cell>
        </row>
        <row r="590">
          <cell r="A590">
            <v>95370</v>
          </cell>
          <cell r="B590" t="str">
            <v/>
          </cell>
          <cell r="C590">
            <v>7.5</v>
          </cell>
          <cell r="D590">
            <v>0.6</v>
          </cell>
          <cell r="E590">
            <v>8.1</v>
          </cell>
          <cell r="F590">
            <v>8.25</v>
          </cell>
          <cell r="G590">
            <v>8.4600000000000009</v>
          </cell>
          <cell r="H590">
            <v>9.06</v>
          </cell>
          <cell r="I590">
            <v>9.51</v>
          </cell>
        </row>
        <row r="591">
          <cell r="A591">
            <v>95380</v>
          </cell>
          <cell r="B591" t="str">
            <v/>
          </cell>
          <cell r="C591">
            <v>7.5</v>
          </cell>
          <cell r="D591">
            <v>0.6</v>
          </cell>
          <cell r="E591">
            <v>8.1</v>
          </cell>
          <cell r="F591">
            <v>8.25</v>
          </cell>
          <cell r="G591">
            <v>8.4600000000000009</v>
          </cell>
          <cell r="H591">
            <v>9.06</v>
          </cell>
          <cell r="I591">
            <v>9.51</v>
          </cell>
        </row>
        <row r="592">
          <cell r="A592">
            <v>95390</v>
          </cell>
          <cell r="B592" t="str">
            <v/>
          </cell>
          <cell r="C592">
            <v>7.5</v>
          </cell>
          <cell r="D592">
            <v>0.6</v>
          </cell>
          <cell r="E592">
            <v>8.1</v>
          </cell>
          <cell r="F592">
            <v>8.25</v>
          </cell>
          <cell r="G592">
            <v>8.4600000000000009</v>
          </cell>
          <cell r="H592">
            <v>9.06</v>
          </cell>
          <cell r="I592">
            <v>9.51</v>
          </cell>
        </row>
        <row r="593">
          <cell r="A593">
            <v>95400</v>
          </cell>
          <cell r="B593" t="str">
            <v/>
          </cell>
          <cell r="C593">
            <v>7.5</v>
          </cell>
          <cell r="D593">
            <v>0.6</v>
          </cell>
          <cell r="E593">
            <v>8.1</v>
          </cell>
          <cell r="F593">
            <v>8.25</v>
          </cell>
          <cell r="G593">
            <v>8.4600000000000009</v>
          </cell>
          <cell r="H593">
            <v>9.06</v>
          </cell>
          <cell r="I593">
            <v>9.51</v>
          </cell>
        </row>
        <row r="594">
          <cell r="A594">
            <v>95410</v>
          </cell>
          <cell r="B594" t="str">
            <v/>
          </cell>
          <cell r="C594">
            <v>7.5</v>
          </cell>
          <cell r="D594">
            <v>0.6</v>
          </cell>
          <cell r="E594">
            <v>8.1</v>
          </cell>
          <cell r="F594">
            <v>8.25</v>
          </cell>
          <cell r="G594">
            <v>8.4600000000000009</v>
          </cell>
          <cell r="H594">
            <v>9.06</v>
          </cell>
          <cell r="I594">
            <v>9.51</v>
          </cell>
        </row>
        <row r="595">
          <cell r="A595">
            <v>95420</v>
          </cell>
          <cell r="B595" t="str">
            <v/>
          </cell>
          <cell r="C595">
            <v>7.5</v>
          </cell>
          <cell r="D595">
            <v>0.6</v>
          </cell>
          <cell r="E595">
            <v>8.1</v>
          </cell>
          <cell r="F595">
            <v>8.25</v>
          </cell>
          <cell r="G595">
            <v>8.4600000000000009</v>
          </cell>
          <cell r="H595">
            <v>9.06</v>
          </cell>
          <cell r="I595">
            <v>9.51</v>
          </cell>
        </row>
        <row r="596">
          <cell r="A596">
            <v>95430</v>
          </cell>
          <cell r="B596" t="str">
            <v/>
          </cell>
          <cell r="C596">
            <v>7.5</v>
          </cell>
          <cell r="D596">
            <v>0.6</v>
          </cell>
          <cell r="E596">
            <v>8.1</v>
          </cell>
          <cell r="F596">
            <v>8.25</v>
          </cell>
          <cell r="G596">
            <v>8.4600000000000009</v>
          </cell>
          <cell r="H596">
            <v>9.06</v>
          </cell>
          <cell r="I596">
            <v>9.51</v>
          </cell>
        </row>
        <row r="597">
          <cell r="A597">
            <v>95440</v>
          </cell>
          <cell r="B597" t="str">
            <v/>
          </cell>
          <cell r="C597">
            <v>7.5</v>
          </cell>
          <cell r="D597">
            <v>0.6</v>
          </cell>
          <cell r="E597">
            <v>8.1</v>
          </cell>
          <cell r="F597">
            <v>8.25</v>
          </cell>
          <cell r="G597">
            <v>8.4600000000000009</v>
          </cell>
          <cell r="H597">
            <v>9.06</v>
          </cell>
          <cell r="I597">
            <v>9.51</v>
          </cell>
        </row>
        <row r="598">
          <cell r="A598">
            <v>95450</v>
          </cell>
          <cell r="B598" t="str">
            <v/>
          </cell>
          <cell r="C598">
            <v>7.5</v>
          </cell>
          <cell r="D598">
            <v>0.6</v>
          </cell>
          <cell r="E598">
            <v>8.1</v>
          </cell>
          <cell r="F598">
            <v>8.25</v>
          </cell>
          <cell r="G598">
            <v>8.4600000000000009</v>
          </cell>
          <cell r="H598">
            <v>9.06</v>
          </cell>
          <cell r="I598">
            <v>9.51</v>
          </cell>
        </row>
        <row r="599">
          <cell r="A599">
            <v>95460</v>
          </cell>
          <cell r="B599" t="str">
            <v/>
          </cell>
          <cell r="C599">
            <v>7.5</v>
          </cell>
          <cell r="D599">
            <v>0.6</v>
          </cell>
          <cell r="E599">
            <v>8.1</v>
          </cell>
          <cell r="F599">
            <v>8.25</v>
          </cell>
          <cell r="G599">
            <v>8.4600000000000009</v>
          </cell>
          <cell r="H599">
            <v>9.06</v>
          </cell>
          <cell r="I599">
            <v>9.51</v>
          </cell>
        </row>
        <row r="600">
          <cell r="A600">
            <v>95470</v>
          </cell>
          <cell r="B600" t="str">
            <v/>
          </cell>
          <cell r="C600">
            <v>7.5</v>
          </cell>
          <cell r="D600">
            <v>0.6</v>
          </cell>
          <cell r="E600">
            <v>8.1</v>
          </cell>
          <cell r="F600">
            <v>8.25</v>
          </cell>
          <cell r="G600">
            <v>8.4600000000000009</v>
          </cell>
          <cell r="H600">
            <v>9.06</v>
          </cell>
          <cell r="I600">
            <v>9.51</v>
          </cell>
        </row>
        <row r="601">
          <cell r="A601">
            <v>95480</v>
          </cell>
          <cell r="B601" t="str">
            <v/>
          </cell>
          <cell r="C601">
            <v>7.5</v>
          </cell>
          <cell r="D601">
            <v>0.6</v>
          </cell>
          <cell r="E601">
            <v>8.1</v>
          </cell>
          <cell r="F601">
            <v>8.25</v>
          </cell>
          <cell r="G601">
            <v>8.4600000000000009</v>
          </cell>
          <cell r="H601">
            <v>9.06</v>
          </cell>
          <cell r="I601">
            <v>9.51</v>
          </cell>
        </row>
        <row r="602">
          <cell r="A602">
            <v>95490</v>
          </cell>
          <cell r="B602" t="str">
            <v/>
          </cell>
          <cell r="C602">
            <v>7.5</v>
          </cell>
          <cell r="D602">
            <v>0.6</v>
          </cell>
          <cell r="E602">
            <v>8.1</v>
          </cell>
          <cell r="F602">
            <v>8.25</v>
          </cell>
          <cell r="G602">
            <v>8.4600000000000009</v>
          </cell>
          <cell r="H602">
            <v>9.06</v>
          </cell>
          <cell r="I602">
            <v>9.51</v>
          </cell>
        </row>
        <row r="603">
          <cell r="A603">
            <v>95500</v>
          </cell>
          <cell r="B603" t="str">
            <v/>
          </cell>
          <cell r="C603">
            <v>7.5</v>
          </cell>
          <cell r="D603">
            <v>0.6</v>
          </cell>
          <cell r="E603">
            <v>8.1</v>
          </cell>
          <cell r="F603">
            <v>8.25</v>
          </cell>
          <cell r="G603">
            <v>8.4600000000000009</v>
          </cell>
          <cell r="H603">
            <v>9.06</v>
          </cell>
          <cell r="I603">
            <v>9.51</v>
          </cell>
        </row>
        <row r="604">
          <cell r="A604">
            <v>95510</v>
          </cell>
          <cell r="B604" t="str">
            <v/>
          </cell>
          <cell r="C604">
            <v>7.5</v>
          </cell>
          <cell r="D604">
            <v>0.6</v>
          </cell>
          <cell r="E604">
            <v>8.1</v>
          </cell>
          <cell r="F604">
            <v>8.25</v>
          </cell>
          <cell r="G604">
            <v>8.4600000000000009</v>
          </cell>
          <cell r="H604">
            <v>9.06</v>
          </cell>
          <cell r="I604">
            <v>9.51</v>
          </cell>
        </row>
        <row r="605">
          <cell r="A605">
            <v>95520</v>
          </cell>
          <cell r="B605" t="str">
            <v/>
          </cell>
          <cell r="C605">
            <v>7.5</v>
          </cell>
          <cell r="D605">
            <v>0.6</v>
          </cell>
          <cell r="E605">
            <v>8.1</v>
          </cell>
          <cell r="F605">
            <v>8.25</v>
          </cell>
          <cell r="G605">
            <v>8.4600000000000009</v>
          </cell>
          <cell r="H605">
            <v>9.06</v>
          </cell>
          <cell r="I605">
            <v>9.51</v>
          </cell>
        </row>
        <row r="606">
          <cell r="A606">
            <v>95530</v>
          </cell>
          <cell r="B606" t="str">
            <v/>
          </cell>
          <cell r="C606">
            <v>7.5</v>
          </cell>
          <cell r="D606">
            <v>0.6</v>
          </cell>
          <cell r="E606">
            <v>8.1</v>
          </cell>
          <cell r="F606">
            <v>8.25</v>
          </cell>
          <cell r="G606">
            <v>8.4600000000000009</v>
          </cell>
          <cell r="H606">
            <v>9.06</v>
          </cell>
          <cell r="I606">
            <v>9.51</v>
          </cell>
        </row>
        <row r="607">
          <cell r="A607">
            <v>95540</v>
          </cell>
          <cell r="B607" t="str">
            <v/>
          </cell>
          <cell r="C607">
            <v>7.5</v>
          </cell>
          <cell r="D607">
            <v>0.6</v>
          </cell>
          <cell r="E607">
            <v>8.1</v>
          </cell>
          <cell r="F607">
            <v>8.25</v>
          </cell>
          <cell r="G607">
            <v>8.4600000000000009</v>
          </cell>
          <cell r="H607">
            <v>9.06</v>
          </cell>
          <cell r="I607">
            <v>9.51</v>
          </cell>
        </row>
        <row r="608">
          <cell r="A608">
            <v>95550</v>
          </cell>
          <cell r="B608" t="str">
            <v/>
          </cell>
          <cell r="C608">
            <v>7.5</v>
          </cell>
          <cell r="D608">
            <v>0.6</v>
          </cell>
          <cell r="E608">
            <v>8.1</v>
          </cell>
          <cell r="F608">
            <v>8.25</v>
          </cell>
          <cell r="G608">
            <v>8.4600000000000009</v>
          </cell>
          <cell r="H608">
            <v>9.06</v>
          </cell>
          <cell r="I608">
            <v>9.51</v>
          </cell>
        </row>
        <row r="609">
          <cell r="A609">
            <v>95560</v>
          </cell>
          <cell r="B609" t="str">
            <v/>
          </cell>
          <cell r="C609">
            <v>7.5</v>
          </cell>
          <cell r="D609">
            <v>0.6</v>
          </cell>
          <cell r="E609">
            <v>8.1</v>
          </cell>
          <cell r="F609">
            <v>8.25</v>
          </cell>
          <cell r="G609">
            <v>8.4600000000000009</v>
          </cell>
          <cell r="H609">
            <v>9.06</v>
          </cell>
          <cell r="I609">
            <v>9.51</v>
          </cell>
        </row>
        <row r="610">
          <cell r="A610">
            <v>95570</v>
          </cell>
          <cell r="B610" t="str">
            <v/>
          </cell>
          <cell r="C610">
            <v>7.5</v>
          </cell>
          <cell r="D610">
            <v>0.6</v>
          </cell>
          <cell r="E610">
            <v>8.1</v>
          </cell>
          <cell r="F610">
            <v>8.25</v>
          </cell>
          <cell r="G610">
            <v>8.4600000000000009</v>
          </cell>
          <cell r="H610">
            <v>9.06</v>
          </cell>
          <cell r="I610">
            <v>9.51</v>
          </cell>
        </row>
        <row r="611">
          <cell r="A611">
            <v>95574.66</v>
          </cell>
          <cell r="B611" t="str">
            <v>PY - MSE</v>
          </cell>
          <cell r="C611">
            <v>7.5</v>
          </cell>
          <cell r="D611">
            <v>0.6</v>
          </cell>
          <cell r="E611">
            <v>8.1</v>
          </cell>
          <cell r="F611">
            <v>8.25</v>
          </cell>
          <cell r="G611">
            <v>8.4600000000000009</v>
          </cell>
          <cell r="H611">
            <v>9.06</v>
          </cell>
          <cell r="I611">
            <v>9.51</v>
          </cell>
        </row>
        <row r="612">
          <cell r="A612">
            <v>95580</v>
          </cell>
          <cell r="B612" t="str">
            <v/>
          </cell>
          <cell r="C612">
            <v>7.5</v>
          </cell>
          <cell r="D612">
            <v>0.49</v>
          </cell>
          <cell r="E612">
            <v>7.99</v>
          </cell>
          <cell r="F612">
            <v>8.14</v>
          </cell>
          <cell r="G612">
            <v>8.3500000000000014</v>
          </cell>
          <cell r="H612">
            <v>8.9500000000000011</v>
          </cell>
          <cell r="I612">
            <v>9.4</v>
          </cell>
        </row>
        <row r="613">
          <cell r="A613">
            <v>95589.66</v>
          </cell>
          <cell r="B613" t="str">
            <v>PT</v>
          </cell>
          <cell r="C613">
            <v>7.5</v>
          </cell>
          <cell r="D613">
            <v>0.3</v>
          </cell>
          <cell r="E613">
            <v>7.8</v>
          </cell>
          <cell r="F613">
            <v>7.95</v>
          </cell>
          <cell r="G613">
            <v>8.16</v>
          </cell>
          <cell r="H613">
            <v>8.76</v>
          </cell>
          <cell r="I613">
            <v>9.2099999999999991</v>
          </cell>
        </row>
        <row r="614">
          <cell r="A614">
            <v>95590</v>
          </cell>
          <cell r="B614" t="str">
            <v/>
          </cell>
          <cell r="C614">
            <v>7.5</v>
          </cell>
          <cell r="D614">
            <v>0.28999999999999998</v>
          </cell>
          <cell r="E614">
            <v>7.79</v>
          </cell>
          <cell r="F614">
            <v>7.94</v>
          </cell>
          <cell r="G614">
            <v>8.15</v>
          </cell>
          <cell r="H614">
            <v>8.75</v>
          </cell>
          <cell r="I614">
            <v>9.1999999999999993</v>
          </cell>
        </row>
        <row r="615">
          <cell r="A615">
            <v>95600</v>
          </cell>
          <cell r="B615" t="str">
            <v/>
          </cell>
          <cell r="C615">
            <v>7.5</v>
          </cell>
          <cell r="D615">
            <v>0.09</v>
          </cell>
          <cell r="E615">
            <v>7.59</v>
          </cell>
          <cell r="F615">
            <v>7.74</v>
          </cell>
          <cell r="G615">
            <v>7.95</v>
          </cell>
          <cell r="H615">
            <v>8.5500000000000007</v>
          </cell>
          <cell r="I615">
            <v>9</v>
          </cell>
        </row>
        <row r="616">
          <cell r="A616">
            <v>95604.66</v>
          </cell>
          <cell r="B616" t="str">
            <v>PX</v>
          </cell>
          <cell r="C616">
            <v>7.5</v>
          </cell>
          <cell r="D616">
            <v>0</v>
          </cell>
          <cell r="E616">
            <v>7.5</v>
          </cell>
          <cell r="F616">
            <v>7.65</v>
          </cell>
          <cell r="G616">
            <v>7.86</v>
          </cell>
          <cell r="H616">
            <v>8.4600000000000009</v>
          </cell>
          <cell r="I616">
            <v>8.91</v>
          </cell>
        </row>
        <row r="617">
          <cell r="A617">
            <v>95610</v>
          </cell>
          <cell r="B617" t="str">
            <v/>
          </cell>
          <cell r="C617">
            <v>7.5</v>
          </cell>
          <cell r="D617">
            <v>0</v>
          </cell>
          <cell r="E617">
            <v>7.5</v>
          </cell>
          <cell r="F617">
            <v>7.65</v>
          </cell>
          <cell r="G617">
            <v>7.86</v>
          </cell>
          <cell r="H617">
            <v>8.4600000000000009</v>
          </cell>
          <cell r="I617">
            <v>8.91</v>
          </cell>
        </row>
        <row r="618">
          <cell r="A618">
            <v>95620</v>
          </cell>
          <cell r="B618" t="str">
            <v/>
          </cell>
          <cell r="C618">
            <v>7.5</v>
          </cell>
          <cell r="D618">
            <v>0</v>
          </cell>
          <cell r="E618">
            <v>7.5</v>
          </cell>
          <cell r="F618">
            <v>7.65</v>
          </cell>
          <cell r="G618">
            <v>7.86</v>
          </cell>
          <cell r="H618">
            <v>8.4600000000000009</v>
          </cell>
          <cell r="I618">
            <v>8.91</v>
          </cell>
        </row>
        <row r="619">
          <cell r="A619">
            <v>95630</v>
          </cell>
          <cell r="B619" t="str">
            <v/>
          </cell>
          <cell r="C619">
            <v>7.5</v>
          </cell>
          <cell r="D619">
            <v>0</v>
          </cell>
          <cell r="E619">
            <v>7.5</v>
          </cell>
          <cell r="F619">
            <v>7.65</v>
          </cell>
          <cell r="G619">
            <v>7.86</v>
          </cell>
          <cell r="H619">
            <v>8.4600000000000009</v>
          </cell>
          <cell r="I619">
            <v>8.91</v>
          </cell>
        </row>
        <row r="620">
          <cell r="A620">
            <v>95634.66</v>
          </cell>
          <cell r="B620" t="str">
            <v>BS</v>
          </cell>
          <cell r="C620">
            <v>7.5</v>
          </cell>
          <cell r="D620">
            <v>0</v>
          </cell>
          <cell r="E620">
            <v>7.5</v>
          </cell>
          <cell r="F620">
            <v>7.65</v>
          </cell>
          <cell r="G620">
            <v>7.86</v>
          </cell>
          <cell r="H620">
            <v>8.4600000000000009</v>
          </cell>
          <cell r="I620">
            <v>8.91</v>
          </cell>
        </row>
        <row r="621">
          <cell r="A621">
            <v>95640</v>
          </cell>
          <cell r="B621" t="str">
            <v/>
          </cell>
          <cell r="C621">
            <v>7.5</v>
          </cell>
          <cell r="D621">
            <v>0</v>
          </cell>
          <cell r="E621">
            <v>7.5</v>
          </cell>
          <cell r="F621">
            <v>7.65</v>
          </cell>
          <cell r="G621">
            <v>7.86</v>
          </cell>
          <cell r="H621">
            <v>8.4600000000000009</v>
          </cell>
          <cell r="I621">
            <v>8.91</v>
          </cell>
        </row>
        <row r="622">
          <cell r="A622">
            <v>95650</v>
          </cell>
          <cell r="B622" t="str">
            <v/>
          </cell>
          <cell r="C622">
            <v>7.5</v>
          </cell>
          <cell r="D622">
            <v>0</v>
          </cell>
          <cell r="E622">
            <v>7.5</v>
          </cell>
          <cell r="F622">
            <v>7.65</v>
          </cell>
          <cell r="G622">
            <v>7.86</v>
          </cell>
          <cell r="H622">
            <v>8.4600000000000009</v>
          </cell>
          <cell r="I622">
            <v>8.91</v>
          </cell>
        </row>
        <row r="623">
          <cell r="A623">
            <v>95660</v>
          </cell>
          <cell r="B623" t="str">
            <v/>
          </cell>
          <cell r="C623">
            <v>7.5</v>
          </cell>
          <cell r="D623">
            <v>0</v>
          </cell>
          <cell r="E623">
            <v>7.5</v>
          </cell>
          <cell r="F623">
            <v>7.65</v>
          </cell>
          <cell r="G623">
            <v>7.86</v>
          </cell>
          <cell r="H623">
            <v>8.4600000000000009</v>
          </cell>
          <cell r="I623">
            <v>8.91</v>
          </cell>
        </row>
        <row r="624">
          <cell r="A624">
            <v>95670</v>
          </cell>
          <cell r="B624" t="str">
            <v/>
          </cell>
          <cell r="C624">
            <v>7.5</v>
          </cell>
          <cell r="D624">
            <v>0</v>
          </cell>
          <cell r="E624">
            <v>7.5</v>
          </cell>
          <cell r="F624">
            <v>7.65</v>
          </cell>
          <cell r="G624">
            <v>7.86</v>
          </cell>
          <cell r="H624">
            <v>8.4600000000000009</v>
          </cell>
          <cell r="I624">
            <v>8.91</v>
          </cell>
        </row>
        <row r="625">
          <cell r="A625">
            <v>95680</v>
          </cell>
          <cell r="B625" t="str">
            <v/>
          </cell>
          <cell r="C625">
            <v>7.5</v>
          </cell>
          <cell r="D625">
            <v>0</v>
          </cell>
          <cell r="E625">
            <v>7.5</v>
          </cell>
          <cell r="F625">
            <v>7.65</v>
          </cell>
          <cell r="G625">
            <v>7.86</v>
          </cell>
          <cell r="H625">
            <v>8.4600000000000009</v>
          </cell>
          <cell r="I625">
            <v>8.91</v>
          </cell>
        </row>
        <row r="626">
          <cell r="A626">
            <v>95690</v>
          </cell>
          <cell r="B626" t="str">
            <v/>
          </cell>
          <cell r="C626">
            <v>7.5</v>
          </cell>
          <cell r="D626">
            <v>0</v>
          </cell>
          <cell r="E626">
            <v>7.5</v>
          </cell>
          <cell r="F626">
            <v>7.65</v>
          </cell>
          <cell r="G626">
            <v>7.86</v>
          </cell>
          <cell r="H626">
            <v>8.4600000000000009</v>
          </cell>
          <cell r="I626">
            <v>8.91</v>
          </cell>
        </row>
        <row r="627">
          <cell r="A627">
            <v>95700</v>
          </cell>
          <cell r="B627" t="str">
            <v/>
          </cell>
          <cell r="C627">
            <v>7.5</v>
          </cell>
          <cell r="D627">
            <v>0</v>
          </cell>
          <cell r="E627">
            <v>7.5</v>
          </cell>
          <cell r="F627">
            <v>7.65</v>
          </cell>
          <cell r="G627">
            <v>7.86</v>
          </cell>
          <cell r="H627">
            <v>8.4600000000000009</v>
          </cell>
          <cell r="I627">
            <v>8.91</v>
          </cell>
        </row>
        <row r="628">
          <cell r="A628">
            <v>95710</v>
          </cell>
          <cell r="B628" t="str">
            <v/>
          </cell>
          <cell r="C628">
            <v>7.5</v>
          </cell>
          <cell r="D628">
            <v>0</v>
          </cell>
          <cell r="E628">
            <v>7.5</v>
          </cell>
          <cell r="F628">
            <v>7.65</v>
          </cell>
          <cell r="G628">
            <v>7.86</v>
          </cell>
          <cell r="H628">
            <v>8.4600000000000009</v>
          </cell>
          <cell r="I628">
            <v>8.91</v>
          </cell>
        </row>
        <row r="629">
          <cell r="A629">
            <v>95714.78</v>
          </cell>
          <cell r="B629" t="str">
            <v>BS</v>
          </cell>
          <cell r="C629">
            <v>7.5</v>
          </cell>
          <cell r="D629">
            <v>0</v>
          </cell>
          <cell r="E629">
            <v>7.5</v>
          </cell>
          <cell r="F629">
            <v>7.65</v>
          </cell>
          <cell r="G629">
            <v>7.86</v>
          </cell>
          <cell r="H629">
            <v>8.4600000000000009</v>
          </cell>
          <cell r="I629">
            <v>8.91</v>
          </cell>
        </row>
        <row r="630">
          <cell r="A630">
            <v>95720</v>
          </cell>
          <cell r="B630" t="str">
            <v/>
          </cell>
          <cell r="C630">
            <v>7.5</v>
          </cell>
          <cell r="D630">
            <v>0</v>
          </cell>
          <cell r="E630">
            <v>7.5</v>
          </cell>
          <cell r="F630">
            <v>7.65</v>
          </cell>
          <cell r="G630">
            <v>7.86</v>
          </cell>
          <cell r="H630">
            <v>8.4600000000000009</v>
          </cell>
          <cell r="I630">
            <v>8.91</v>
          </cell>
        </row>
        <row r="631">
          <cell r="A631">
            <v>95730</v>
          </cell>
          <cell r="B631" t="str">
            <v/>
          </cell>
          <cell r="C631">
            <v>7.5</v>
          </cell>
          <cell r="D631">
            <v>0</v>
          </cell>
          <cell r="E631">
            <v>7.5</v>
          </cell>
          <cell r="F631">
            <v>7.65</v>
          </cell>
          <cell r="G631">
            <v>7.86</v>
          </cell>
          <cell r="H631">
            <v>8.4600000000000009</v>
          </cell>
          <cell r="I631">
            <v>8.91</v>
          </cell>
        </row>
        <row r="632">
          <cell r="A632">
            <v>95736.6</v>
          </cell>
          <cell r="B632" t="str">
            <v>PX</v>
          </cell>
          <cell r="C632">
            <v>7.5</v>
          </cell>
          <cell r="D632">
            <v>0</v>
          </cell>
          <cell r="E632">
            <v>7.5</v>
          </cell>
          <cell r="F632">
            <v>7.65</v>
          </cell>
          <cell r="G632">
            <v>7.86</v>
          </cell>
          <cell r="H632">
            <v>8.4600000000000009</v>
          </cell>
          <cell r="I632">
            <v>8.91</v>
          </cell>
        </row>
        <row r="633">
          <cell r="A633">
            <v>95740</v>
          </cell>
          <cell r="B633" t="str">
            <v/>
          </cell>
          <cell r="C633">
            <v>7.5</v>
          </cell>
          <cell r="D633">
            <v>7.0000000000000007E-2</v>
          </cell>
          <cell r="E633">
            <v>7.57</v>
          </cell>
          <cell r="F633">
            <v>7.7200000000000006</v>
          </cell>
          <cell r="G633">
            <v>7.9300000000000006</v>
          </cell>
          <cell r="H633">
            <v>8.5300000000000011</v>
          </cell>
          <cell r="I633">
            <v>8.98</v>
          </cell>
        </row>
        <row r="634">
          <cell r="A634">
            <v>95750</v>
          </cell>
          <cell r="B634" t="str">
            <v/>
          </cell>
          <cell r="C634">
            <v>7.5</v>
          </cell>
          <cell r="D634">
            <v>0.3</v>
          </cell>
          <cell r="E634">
            <v>7.8</v>
          </cell>
          <cell r="F634">
            <v>7.95</v>
          </cell>
          <cell r="G634">
            <v>8.16</v>
          </cell>
          <cell r="H634">
            <v>8.76</v>
          </cell>
          <cell r="I634">
            <v>9.2099999999999991</v>
          </cell>
        </row>
        <row r="635">
          <cell r="A635">
            <v>95756.6</v>
          </cell>
          <cell r="B635" t="str">
            <v>PC</v>
          </cell>
          <cell r="C635">
            <v>7.5</v>
          </cell>
          <cell r="D635">
            <v>0.45</v>
          </cell>
          <cell r="E635">
            <v>7.95</v>
          </cell>
          <cell r="F635">
            <v>8.1</v>
          </cell>
          <cell r="G635">
            <v>8.31</v>
          </cell>
          <cell r="H635">
            <v>8.91</v>
          </cell>
          <cell r="I635">
            <v>9.36</v>
          </cell>
        </row>
        <row r="636">
          <cell r="A636">
            <v>95758.42</v>
          </cell>
          <cell r="B636" t="str">
            <v>PY</v>
          </cell>
          <cell r="C636">
            <v>7.5</v>
          </cell>
          <cell r="D636">
            <v>0.49</v>
          </cell>
          <cell r="E636">
            <v>7.99</v>
          </cell>
          <cell r="F636">
            <v>8.14</v>
          </cell>
          <cell r="G636">
            <v>8.3500000000000014</v>
          </cell>
          <cell r="H636">
            <v>8.9500000000000011</v>
          </cell>
          <cell r="I636">
            <v>9.4</v>
          </cell>
        </row>
        <row r="637">
          <cell r="A637">
            <v>95760</v>
          </cell>
          <cell r="B637" t="str">
            <v/>
          </cell>
          <cell r="C637">
            <v>7.5</v>
          </cell>
          <cell r="D637">
            <v>0.52</v>
          </cell>
          <cell r="E637">
            <v>8.02</v>
          </cell>
          <cell r="F637">
            <v>8.17</v>
          </cell>
          <cell r="G637">
            <v>8.3800000000000008</v>
          </cell>
          <cell r="H637">
            <v>8.98</v>
          </cell>
          <cell r="I637">
            <v>9.43</v>
          </cell>
        </row>
        <row r="638">
          <cell r="A638">
            <v>95770</v>
          </cell>
          <cell r="B638" t="str">
            <v/>
          </cell>
          <cell r="C638">
            <v>7.5</v>
          </cell>
          <cell r="D638">
            <v>0.54</v>
          </cell>
          <cell r="E638">
            <v>8.0399999999999991</v>
          </cell>
          <cell r="F638">
            <v>8.19</v>
          </cell>
          <cell r="G638">
            <v>8.4</v>
          </cell>
          <cell r="H638">
            <v>9</v>
          </cell>
          <cell r="I638">
            <v>9.4499999999999993</v>
          </cell>
        </row>
        <row r="639">
          <cell r="A639">
            <v>95776.6</v>
          </cell>
          <cell r="B639" t="str">
            <v>MSE</v>
          </cell>
          <cell r="C639">
            <v>7.5</v>
          </cell>
          <cell r="D639">
            <v>0.56000000000000005</v>
          </cell>
          <cell r="E639">
            <v>8.06</v>
          </cell>
          <cell r="F639">
            <v>8.2100000000000009</v>
          </cell>
          <cell r="G639">
            <v>8.4200000000000017</v>
          </cell>
          <cell r="H639">
            <v>9.0200000000000014</v>
          </cell>
          <cell r="I639">
            <v>9.4700000000000006</v>
          </cell>
        </row>
        <row r="640">
          <cell r="A640">
            <v>95780</v>
          </cell>
          <cell r="B640" t="str">
            <v/>
          </cell>
          <cell r="C640">
            <v>7.5</v>
          </cell>
          <cell r="D640">
            <v>0.57999999999999996</v>
          </cell>
          <cell r="E640">
            <v>8.08</v>
          </cell>
          <cell r="F640">
            <v>8.23</v>
          </cell>
          <cell r="G640">
            <v>8.4400000000000013</v>
          </cell>
          <cell r="H640">
            <v>9.0400000000000009</v>
          </cell>
          <cell r="I640">
            <v>9.49</v>
          </cell>
        </row>
        <row r="641">
          <cell r="A641">
            <v>95790</v>
          </cell>
          <cell r="B641" t="str">
            <v/>
          </cell>
          <cell r="C641">
            <v>7.5</v>
          </cell>
          <cell r="D641">
            <v>0.63</v>
          </cell>
          <cell r="E641">
            <v>8.1300000000000008</v>
          </cell>
          <cell r="F641">
            <v>8.2800000000000011</v>
          </cell>
          <cell r="G641">
            <v>8.490000000000002</v>
          </cell>
          <cell r="H641">
            <v>9.0900000000000016</v>
          </cell>
          <cell r="I641">
            <v>9.5400000000000009</v>
          </cell>
        </row>
        <row r="642">
          <cell r="A642">
            <v>95800</v>
          </cell>
          <cell r="B642" t="str">
            <v/>
          </cell>
          <cell r="C642">
            <v>7.5</v>
          </cell>
          <cell r="D642">
            <v>0.68</v>
          </cell>
          <cell r="E642">
            <v>8.18</v>
          </cell>
          <cell r="F642">
            <v>8.33</v>
          </cell>
          <cell r="G642">
            <v>8.5400000000000009</v>
          </cell>
          <cell r="H642">
            <v>9.14</v>
          </cell>
          <cell r="I642">
            <v>9.59</v>
          </cell>
        </row>
        <row r="643">
          <cell r="A643">
            <v>95810</v>
          </cell>
          <cell r="B643" t="str">
            <v/>
          </cell>
          <cell r="C643">
            <v>7.5</v>
          </cell>
          <cell r="D643">
            <v>0.73</v>
          </cell>
          <cell r="E643">
            <v>8.23</v>
          </cell>
          <cell r="F643">
            <v>8.3800000000000008</v>
          </cell>
          <cell r="G643">
            <v>8.5900000000000016</v>
          </cell>
          <cell r="H643">
            <v>9.1900000000000013</v>
          </cell>
          <cell r="I643">
            <v>9.64</v>
          </cell>
        </row>
        <row r="644">
          <cell r="A644">
            <v>95820</v>
          </cell>
          <cell r="B644" t="str">
            <v/>
          </cell>
          <cell r="C644">
            <v>7.5</v>
          </cell>
          <cell r="D644">
            <v>0.77</v>
          </cell>
          <cell r="E644">
            <v>8.27</v>
          </cell>
          <cell r="F644">
            <v>8.42</v>
          </cell>
          <cell r="G644">
            <v>8.6300000000000008</v>
          </cell>
          <cell r="H644">
            <v>9.23</v>
          </cell>
          <cell r="I644">
            <v>9.68</v>
          </cell>
        </row>
        <row r="645">
          <cell r="A645">
            <v>95830</v>
          </cell>
          <cell r="B645" t="str">
            <v/>
          </cell>
          <cell r="C645">
            <v>7.5</v>
          </cell>
          <cell r="D645">
            <v>0.83</v>
          </cell>
          <cell r="E645">
            <v>8.33</v>
          </cell>
          <cell r="F645">
            <v>8.48</v>
          </cell>
          <cell r="G645">
            <v>8.6900000000000013</v>
          </cell>
          <cell r="H645">
            <v>9.2900000000000009</v>
          </cell>
          <cell r="I645">
            <v>9.74</v>
          </cell>
        </row>
        <row r="646">
          <cell r="A646">
            <v>95840</v>
          </cell>
          <cell r="B646" t="str">
            <v/>
          </cell>
          <cell r="C646">
            <v>7.5</v>
          </cell>
          <cell r="D646">
            <v>0.88</v>
          </cell>
          <cell r="E646">
            <v>8.3800000000000008</v>
          </cell>
          <cell r="F646">
            <v>8.5300000000000011</v>
          </cell>
          <cell r="G646">
            <v>8.740000000000002</v>
          </cell>
          <cell r="H646">
            <v>9.3400000000000016</v>
          </cell>
          <cell r="I646">
            <v>9.7900000000000009</v>
          </cell>
        </row>
        <row r="647">
          <cell r="A647">
            <v>95850</v>
          </cell>
          <cell r="B647" t="str">
            <v/>
          </cell>
          <cell r="C647">
            <v>7.5</v>
          </cell>
          <cell r="D647">
            <v>0.9</v>
          </cell>
          <cell r="E647">
            <v>8.4</v>
          </cell>
          <cell r="F647">
            <v>8.5500000000000007</v>
          </cell>
          <cell r="G647">
            <v>8.7600000000000016</v>
          </cell>
          <cell r="H647">
            <v>9.3600000000000012</v>
          </cell>
          <cell r="I647">
            <v>9.81</v>
          </cell>
        </row>
        <row r="648">
          <cell r="A648">
            <v>95860</v>
          </cell>
          <cell r="B648" t="str">
            <v/>
          </cell>
          <cell r="C648">
            <v>7.5</v>
          </cell>
          <cell r="D648">
            <v>0.9</v>
          </cell>
          <cell r="E648">
            <v>8.4</v>
          </cell>
          <cell r="F648">
            <v>8.5500000000000007</v>
          </cell>
          <cell r="G648">
            <v>8.7600000000000016</v>
          </cell>
          <cell r="H648">
            <v>9.3600000000000012</v>
          </cell>
          <cell r="I648">
            <v>9.81</v>
          </cell>
        </row>
        <row r="649">
          <cell r="A649">
            <v>95870</v>
          </cell>
          <cell r="B649" t="str">
            <v/>
          </cell>
          <cell r="C649">
            <v>7.5</v>
          </cell>
          <cell r="D649">
            <v>0.9</v>
          </cell>
          <cell r="E649">
            <v>8.4</v>
          </cell>
          <cell r="F649">
            <v>8.5500000000000007</v>
          </cell>
          <cell r="G649">
            <v>8.7600000000000016</v>
          </cell>
          <cell r="H649">
            <v>9.3600000000000012</v>
          </cell>
          <cell r="I649">
            <v>9.81</v>
          </cell>
        </row>
        <row r="650">
          <cell r="A650">
            <v>95880</v>
          </cell>
          <cell r="B650" t="str">
            <v/>
          </cell>
          <cell r="C650">
            <v>7.5</v>
          </cell>
          <cell r="D650">
            <v>0.9</v>
          </cell>
          <cell r="E650">
            <v>8.4</v>
          </cell>
          <cell r="F650">
            <v>8.5500000000000007</v>
          </cell>
          <cell r="G650">
            <v>8.7600000000000016</v>
          </cell>
          <cell r="H650">
            <v>9.3600000000000012</v>
          </cell>
          <cell r="I650">
            <v>9.81</v>
          </cell>
        </row>
        <row r="651">
          <cell r="A651">
            <v>95890</v>
          </cell>
          <cell r="B651" t="str">
            <v/>
          </cell>
          <cell r="C651">
            <v>7.5</v>
          </cell>
          <cell r="D651">
            <v>0.9</v>
          </cell>
          <cell r="E651">
            <v>8.4</v>
          </cell>
          <cell r="F651">
            <v>8.5500000000000007</v>
          </cell>
          <cell r="G651">
            <v>8.7600000000000016</v>
          </cell>
          <cell r="H651">
            <v>9.3600000000000012</v>
          </cell>
          <cell r="I651">
            <v>9.81</v>
          </cell>
        </row>
        <row r="652">
          <cell r="A652">
            <v>95900</v>
          </cell>
          <cell r="B652" t="str">
            <v/>
          </cell>
          <cell r="C652">
            <v>7.5</v>
          </cell>
          <cell r="D652">
            <v>0.9</v>
          </cell>
          <cell r="E652">
            <v>8.4</v>
          </cell>
          <cell r="F652">
            <v>8.5500000000000007</v>
          </cell>
          <cell r="G652">
            <v>8.7600000000000016</v>
          </cell>
          <cell r="H652">
            <v>9.3600000000000012</v>
          </cell>
          <cell r="I652">
            <v>9.81</v>
          </cell>
        </row>
        <row r="653">
          <cell r="A653">
            <v>95910</v>
          </cell>
          <cell r="B653" t="str">
            <v/>
          </cell>
          <cell r="C653">
            <v>7.5</v>
          </cell>
          <cell r="D653">
            <v>0.9</v>
          </cell>
          <cell r="E653">
            <v>8.4</v>
          </cell>
          <cell r="F653">
            <v>8.5500000000000007</v>
          </cell>
          <cell r="G653">
            <v>8.7600000000000016</v>
          </cell>
          <cell r="H653">
            <v>9.3600000000000012</v>
          </cell>
          <cell r="I653">
            <v>9.81</v>
          </cell>
        </row>
        <row r="654">
          <cell r="A654">
            <v>95920</v>
          </cell>
          <cell r="B654" t="str">
            <v/>
          </cell>
          <cell r="C654">
            <v>7.5</v>
          </cell>
          <cell r="D654">
            <v>0.9</v>
          </cell>
          <cell r="E654">
            <v>8.4</v>
          </cell>
          <cell r="F654">
            <v>8.5500000000000007</v>
          </cell>
          <cell r="G654">
            <v>8.7600000000000016</v>
          </cell>
          <cell r="H654">
            <v>9.3600000000000012</v>
          </cell>
          <cell r="I654">
            <v>9.81</v>
          </cell>
        </row>
        <row r="655">
          <cell r="A655">
            <v>95930</v>
          </cell>
          <cell r="B655" t="str">
            <v/>
          </cell>
          <cell r="C655">
            <v>7.5</v>
          </cell>
          <cell r="D655">
            <v>0.91</v>
          </cell>
          <cell r="E655">
            <v>8.41</v>
          </cell>
          <cell r="F655">
            <v>8.56</v>
          </cell>
          <cell r="G655">
            <v>8.7700000000000014</v>
          </cell>
          <cell r="H655">
            <v>9.370000000000001</v>
          </cell>
          <cell r="I655">
            <v>9.82</v>
          </cell>
        </row>
        <row r="656">
          <cell r="A656">
            <v>95940</v>
          </cell>
          <cell r="B656" t="str">
            <v/>
          </cell>
          <cell r="C656">
            <v>7.5</v>
          </cell>
          <cell r="D656">
            <v>0.9</v>
          </cell>
          <cell r="E656">
            <v>8.4</v>
          </cell>
          <cell r="F656">
            <v>8.5500000000000007</v>
          </cell>
          <cell r="G656">
            <v>8.7600000000000016</v>
          </cell>
          <cell r="H656">
            <v>9.3600000000000012</v>
          </cell>
          <cell r="I656">
            <v>9.81</v>
          </cell>
        </row>
        <row r="657">
          <cell r="A657">
            <v>95947.125</v>
          </cell>
          <cell r="B657" t="str">
            <v/>
          </cell>
          <cell r="C657">
            <v>7.5</v>
          </cell>
          <cell r="D657">
            <v>0.9</v>
          </cell>
          <cell r="E657">
            <v>8.4</v>
          </cell>
          <cell r="F657">
            <v>8.5500000000000007</v>
          </cell>
          <cell r="G657">
            <v>8.7600000000000016</v>
          </cell>
          <cell r="H657">
            <v>9.3600000000000012</v>
          </cell>
          <cell r="I657">
            <v>9.81</v>
          </cell>
        </row>
        <row r="659">
          <cell r="A659">
            <v>95945.72</v>
          </cell>
          <cell r="B659" t="str">
            <v/>
          </cell>
          <cell r="C659">
            <v>7.5</v>
          </cell>
          <cell r="D659">
            <v>0.9</v>
          </cell>
          <cell r="E659">
            <v>8.4</v>
          </cell>
          <cell r="F659">
            <v>8.5500000000000007</v>
          </cell>
          <cell r="G659">
            <v>8.7600000000000016</v>
          </cell>
          <cell r="H659">
            <v>9.3600000000000012</v>
          </cell>
          <cell r="I659">
            <v>9.81</v>
          </cell>
        </row>
        <row r="660">
          <cell r="A660">
            <v>95950</v>
          </cell>
          <cell r="B660" t="str">
            <v/>
          </cell>
          <cell r="C660">
            <v>7.5</v>
          </cell>
          <cell r="D660">
            <v>0.9</v>
          </cell>
          <cell r="E660">
            <v>8.4</v>
          </cell>
          <cell r="F660">
            <v>8.5500000000000007</v>
          </cell>
          <cell r="G660">
            <v>8.7600000000000016</v>
          </cell>
          <cell r="H660">
            <v>9.3600000000000012</v>
          </cell>
          <cell r="I660">
            <v>9.81</v>
          </cell>
        </row>
        <row r="661">
          <cell r="A661">
            <v>95960</v>
          </cell>
          <cell r="B661" t="str">
            <v/>
          </cell>
          <cell r="C661">
            <v>7.5</v>
          </cell>
          <cell r="D661">
            <v>0.9</v>
          </cell>
          <cell r="E661">
            <v>8.4</v>
          </cell>
          <cell r="F661">
            <v>8.5500000000000007</v>
          </cell>
          <cell r="G661">
            <v>8.7600000000000016</v>
          </cell>
          <cell r="H661">
            <v>9.3600000000000012</v>
          </cell>
          <cell r="I661">
            <v>9.81</v>
          </cell>
        </row>
        <row r="662">
          <cell r="A662">
            <v>95970</v>
          </cell>
          <cell r="B662" t="str">
            <v/>
          </cell>
          <cell r="C662">
            <v>7.5</v>
          </cell>
          <cell r="D662">
            <v>0.9</v>
          </cell>
          <cell r="E662">
            <v>8.4</v>
          </cell>
          <cell r="F662">
            <v>8.5500000000000007</v>
          </cell>
          <cell r="G662">
            <v>8.7600000000000016</v>
          </cell>
          <cell r="H662">
            <v>9.3600000000000012</v>
          </cell>
          <cell r="I662">
            <v>9.81</v>
          </cell>
        </row>
        <row r="663">
          <cell r="A663">
            <v>95980</v>
          </cell>
          <cell r="B663" t="str">
            <v/>
          </cell>
          <cell r="C663">
            <v>7.5</v>
          </cell>
          <cell r="D663">
            <v>0.9</v>
          </cell>
          <cell r="E663">
            <v>8.4</v>
          </cell>
          <cell r="F663">
            <v>8.5500000000000007</v>
          </cell>
          <cell r="G663">
            <v>8.7600000000000016</v>
          </cell>
          <cell r="H663">
            <v>9.3600000000000012</v>
          </cell>
          <cell r="I663">
            <v>9.81</v>
          </cell>
        </row>
        <row r="664">
          <cell r="A664">
            <v>95990</v>
          </cell>
          <cell r="B664" t="str">
            <v/>
          </cell>
          <cell r="C664">
            <v>7.5</v>
          </cell>
          <cell r="D664">
            <v>0.87</v>
          </cell>
          <cell r="E664">
            <v>8.3699999999999992</v>
          </cell>
          <cell r="F664">
            <v>8.52</v>
          </cell>
          <cell r="G664">
            <v>8.73</v>
          </cell>
          <cell r="H664">
            <v>9.33</v>
          </cell>
          <cell r="I664">
            <v>9.7799999999999994</v>
          </cell>
        </row>
        <row r="665">
          <cell r="A665">
            <v>96000</v>
          </cell>
          <cell r="B665" t="str">
            <v/>
          </cell>
          <cell r="C665">
            <v>7.5</v>
          </cell>
          <cell r="D665">
            <v>0.83</v>
          </cell>
          <cell r="E665">
            <v>8.33</v>
          </cell>
          <cell r="F665">
            <v>8.48</v>
          </cell>
          <cell r="G665">
            <v>8.6900000000000013</v>
          </cell>
          <cell r="H665">
            <v>9.2900000000000009</v>
          </cell>
          <cell r="I665">
            <v>9.74</v>
          </cell>
        </row>
        <row r="684">
          <cell r="A684">
            <v>96000</v>
          </cell>
          <cell r="B684" t="str">
            <v/>
          </cell>
          <cell r="C684">
            <v>7.5</v>
          </cell>
          <cell r="D684">
            <v>0.83</v>
          </cell>
          <cell r="E684">
            <v>8.33</v>
          </cell>
          <cell r="F684">
            <v>8.48</v>
          </cell>
          <cell r="G684">
            <v>8.6900000000000013</v>
          </cell>
          <cell r="H684">
            <v>9.2900000000000009</v>
          </cell>
          <cell r="I684">
            <v>9.74</v>
          </cell>
        </row>
        <row r="685">
          <cell r="A685">
            <v>96010</v>
          </cell>
          <cell r="B685" t="str">
            <v/>
          </cell>
          <cell r="C685">
            <v>7.5</v>
          </cell>
          <cell r="D685">
            <v>0.81</v>
          </cell>
          <cell r="E685">
            <v>8.31</v>
          </cell>
          <cell r="F685">
            <v>8.4600000000000009</v>
          </cell>
          <cell r="G685">
            <v>8.6700000000000017</v>
          </cell>
          <cell r="H685">
            <v>9.2700000000000014</v>
          </cell>
          <cell r="I685">
            <v>9.7200000000000006</v>
          </cell>
        </row>
        <row r="686">
          <cell r="A686">
            <v>96020</v>
          </cell>
          <cell r="B686" t="str">
            <v/>
          </cell>
          <cell r="C686">
            <v>7.5</v>
          </cell>
          <cell r="D686">
            <v>0.77</v>
          </cell>
          <cell r="E686">
            <v>8.27</v>
          </cell>
          <cell r="F686">
            <v>8.42</v>
          </cell>
          <cell r="G686">
            <v>8.6300000000000008</v>
          </cell>
          <cell r="H686">
            <v>9.23</v>
          </cell>
          <cell r="I686">
            <v>9.68</v>
          </cell>
        </row>
        <row r="687">
          <cell r="A687">
            <v>96030</v>
          </cell>
          <cell r="B687" t="str">
            <v/>
          </cell>
          <cell r="C687">
            <v>7.5</v>
          </cell>
          <cell r="D687">
            <v>0.74</v>
          </cell>
          <cell r="E687">
            <v>8.24</v>
          </cell>
          <cell r="F687">
            <v>8.39</v>
          </cell>
          <cell r="G687">
            <v>8.6000000000000014</v>
          </cell>
          <cell r="H687">
            <v>9.2000000000000011</v>
          </cell>
          <cell r="I687">
            <v>9.65</v>
          </cell>
        </row>
        <row r="688">
          <cell r="A688">
            <v>96040</v>
          </cell>
          <cell r="B688" t="str">
            <v/>
          </cell>
          <cell r="C688">
            <v>7.5</v>
          </cell>
          <cell r="D688">
            <v>0.71</v>
          </cell>
          <cell r="E688">
            <v>8.2100000000000009</v>
          </cell>
          <cell r="F688">
            <v>8.3600000000000012</v>
          </cell>
          <cell r="G688">
            <v>8.5700000000000021</v>
          </cell>
          <cell r="H688">
            <v>9.1700000000000017</v>
          </cell>
          <cell r="I688">
            <v>9.620000000000001</v>
          </cell>
        </row>
        <row r="689">
          <cell r="A689">
            <v>96050</v>
          </cell>
          <cell r="B689" t="str">
            <v/>
          </cell>
          <cell r="C689">
            <v>7.5</v>
          </cell>
          <cell r="D689">
            <v>0.6899999999999995</v>
          </cell>
          <cell r="E689">
            <v>8.19</v>
          </cell>
          <cell r="F689">
            <v>8.34</v>
          </cell>
          <cell r="G689">
            <v>8.5500000000000007</v>
          </cell>
          <cell r="H689">
            <v>9.15</v>
          </cell>
          <cell r="I689">
            <v>9.6</v>
          </cell>
        </row>
        <row r="690">
          <cell r="A690">
            <v>96060</v>
          </cell>
          <cell r="B690" t="str">
            <v/>
          </cell>
          <cell r="C690">
            <v>7.5</v>
          </cell>
          <cell r="D690">
            <v>0.65</v>
          </cell>
          <cell r="E690">
            <v>8.15</v>
          </cell>
          <cell r="F690">
            <v>8.3000000000000007</v>
          </cell>
          <cell r="G690">
            <v>8.5100000000000016</v>
          </cell>
          <cell r="H690">
            <v>9.1100000000000012</v>
          </cell>
          <cell r="I690">
            <v>9.56</v>
          </cell>
        </row>
        <row r="691">
          <cell r="A691">
            <v>96070</v>
          </cell>
          <cell r="B691" t="str">
            <v/>
          </cell>
          <cell r="C691">
            <v>7.5</v>
          </cell>
          <cell r="D691">
            <v>0.62</v>
          </cell>
          <cell r="E691">
            <v>8.1199999999999992</v>
          </cell>
          <cell r="F691">
            <v>8.27</v>
          </cell>
          <cell r="G691">
            <v>8.48</v>
          </cell>
          <cell r="H691">
            <v>9.08</v>
          </cell>
          <cell r="I691">
            <v>9.5299999999999994</v>
          </cell>
        </row>
        <row r="692">
          <cell r="A692">
            <v>96080</v>
          </cell>
          <cell r="B692" t="str">
            <v/>
          </cell>
          <cell r="C692">
            <v>7.5</v>
          </cell>
          <cell r="D692">
            <v>0.59</v>
          </cell>
          <cell r="E692">
            <v>8.09</v>
          </cell>
          <cell r="F692">
            <v>8.24</v>
          </cell>
          <cell r="G692">
            <v>8.4500000000000011</v>
          </cell>
          <cell r="H692">
            <v>9.0500000000000007</v>
          </cell>
          <cell r="I692">
            <v>9.5</v>
          </cell>
        </row>
        <row r="693">
          <cell r="A693">
            <v>96090</v>
          </cell>
          <cell r="B693" t="str">
            <v/>
          </cell>
          <cell r="C693">
            <v>7.5</v>
          </cell>
          <cell r="D693">
            <v>0.62</v>
          </cell>
          <cell r="E693">
            <v>8.1199999999999992</v>
          </cell>
          <cell r="F693">
            <v>8.27</v>
          </cell>
          <cell r="G693">
            <v>8.48</v>
          </cell>
          <cell r="H693">
            <v>9.08</v>
          </cell>
          <cell r="I693">
            <v>9.5299999999999994</v>
          </cell>
        </row>
        <row r="694">
          <cell r="A694">
            <v>96100</v>
          </cell>
          <cell r="B694" t="str">
            <v/>
          </cell>
          <cell r="C694">
            <v>7.5</v>
          </cell>
          <cell r="D694">
            <v>0.73</v>
          </cell>
          <cell r="E694">
            <v>8.23</v>
          </cell>
          <cell r="F694">
            <v>8.3800000000000008</v>
          </cell>
          <cell r="G694">
            <v>8.5900000000000016</v>
          </cell>
          <cell r="H694">
            <v>9.1900000000000013</v>
          </cell>
          <cell r="I694">
            <v>9.64</v>
          </cell>
        </row>
        <row r="695">
          <cell r="A695">
            <v>96110</v>
          </cell>
          <cell r="B695" t="str">
            <v/>
          </cell>
          <cell r="C695">
            <v>7.5</v>
          </cell>
          <cell r="D695">
            <v>0.82</v>
          </cell>
          <cell r="E695">
            <v>8.32</v>
          </cell>
          <cell r="F695">
            <v>8.4700000000000006</v>
          </cell>
          <cell r="G695">
            <v>8.6800000000000015</v>
          </cell>
          <cell r="H695">
            <v>9.2800000000000011</v>
          </cell>
          <cell r="I695">
            <v>9.73</v>
          </cell>
        </row>
        <row r="696">
          <cell r="A696">
            <v>96120</v>
          </cell>
          <cell r="B696" t="str">
            <v/>
          </cell>
          <cell r="C696">
            <v>7.5</v>
          </cell>
          <cell r="D696">
            <v>0.91</v>
          </cell>
          <cell r="E696">
            <v>8.41</v>
          </cell>
          <cell r="F696">
            <v>8.56</v>
          </cell>
          <cell r="G696">
            <v>8.7700000000000014</v>
          </cell>
          <cell r="H696">
            <v>9.370000000000001</v>
          </cell>
          <cell r="I696">
            <v>9.82</v>
          </cell>
        </row>
        <row r="697">
          <cell r="A697">
            <v>96130</v>
          </cell>
          <cell r="B697" t="str">
            <v/>
          </cell>
          <cell r="C697">
            <v>7.5</v>
          </cell>
          <cell r="D697">
            <v>1.02</v>
          </cell>
          <cell r="E697">
            <v>8.52</v>
          </cell>
          <cell r="F697">
            <v>8.67</v>
          </cell>
          <cell r="G697">
            <v>8.8800000000000008</v>
          </cell>
          <cell r="H697">
            <v>9.48</v>
          </cell>
          <cell r="I697">
            <v>9.93</v>
          </cell>
        </row>
        <row r="698">
          <cell r="A698">
            <v>96140</v>
          </cell>
          <cell r="B698" t="str">
            <v/>
          </cell>
          <cell r="C698">
            <v>7.5</v>
          </cell>
          <cell r="D698">
            <v>1.1200000000000001</v>
          </cell>
          <cell r="E698">
            <v>8.620000000000001</v>
          </cell>
          <cell r="F698">
            <v>8.7700000000000014</v>
          </cell>
          <cell r="G698">
            <v>8.9800000000000022</v>
          </cell>
          <cell r="H698">
            <v>9.5800000000000018</v>
          </cell>
          <cell r="I698">
            <v>10.030000000000001</v>
          </cell>
        </row>
        <row r="699">
          <cell r="A699">
            <v>96150</v>
          </cell>
          <cell r="B699" t="str">
            <v/>
          </cell>
          <cell r="C699">
            <v>7.5</v>
          </cell>
          <cell r="D699">
            <v>1.2</v>
          </cell>
          <cell r="E699">
            <v>8.6999999999999993</v>
          </cell>
          <cell r="F699">
            <v>8.85</v>
          </cell>
          <cell r="G699">
            <v>9.06</v>
          </cell>
          <cell r="H699">
            <v>9.66</v>
          </cell>
          <cell r="I699">
            <v>10.11</v>
          </cell>
        </row>
        <row r="700">
          <cell r="A700">
            <v>96160</v>
          </cell>
          <cell r="B700" t="str">
            <v/>
          </cell>
          <cell r="C700">
            <v>7.5</v>
          </cell>
          <cell r="D700">
            <v>1.2</v>
          </cell>
          <cell r="E700">
            <v>8.6999999999999993</v>
          </cell>
          <cell r="F700">
            <v>8.85</v>
          </cell>
          <cell r="G700">
            <v>9.06</v>
          </cell>
          <cell r="H700">
            <v>9.66</v>
          </cell>
          <cell r="I700">
            <v>10.11</v>
          </cell>
        </row>
        <row r="701">
          <cell r="A701">
            <v>96170</v>
          </cell>
          <cell r="B701" t="str">
            <v/>
          </cell>
          <cell r="C701">
            <v>7.5</v>
          </cell>
          <cell r="D701">
            <v>1.2</v>
          </cell>
          <cell r="E701">
            <v>8.6999999999999993</v>
          </cell>
          <cell r="F701">
            <v>8.85</v>
          </cell>
          <cell r="G701">
            <v>9.06</v>
          </cell>
          <cell r="H701">
            <v>9.66</v>
          </cell>
          <cell r="I701">
            <v>10.11</v>
          </cell>
        </row>
        <row r="702">
          <cell r="A702">
            <v>96180</v>
          </cell>
          <cell r="B702" t="str">
            <v/>
          </cell>
          <cell r="C702">
            <v>7.5</v>
          </cell>
          <cell r="D702">
            <v>1.2</v>
          </cell>
          <cell r="E702">
            <v>8.6999999999999993</v>
          </cell>
          <cell r="F702">
            <v>8.85</v>
          </cell>
          <cell r="G702">
            <v>9.06</v>
          </cell>
          <cell r="H702">
            <v>9.66</v>
          </cell>
          <cell r="I702">
            <v>10.11</v>
          </cell>
        </row>
        <row r="703">
          <cell r="A703">
            <v>96190</v>
          </cell>
          <cell r="B703" t="str">
            <v/>
          </cell>
          <cell r="C703">
            <v>7.5</v>
          </cell>
          <cell r="D703">
            <v>1.17</v>
          </cell>
          <cell r="E703">
            <v>8.67</v>
          </cell>
          <cell r="F703">
            <v>8.82</v>
          </cell>
          <cell r="G703">
            <v>9.0300000000000011</v>
          </cell>
          <cell r="H703">
            <v>9.6300000000000008</v>
          </cell>
          <cell r="I703">
            <v>10.08</v>
          </cell>
        </row>
        <row r="704">
          <cell r="A704">
            <v>96200</v>
          </cell>
          <cell r="B704" t="str">
            <v/>
          </cell>
          <cell r="C704">
            <v>7.5</v>
          </cell>
          <cell r="D704">
            <v>1.0900000000000001</v>
          </cell>
          <cell r="E704">
            <v>8.59</v>
          </cell>
          <cell r="F704">
            <v>8.74</v>
          </cell>
          <cell r="G704">
            <v>8.9500000000000011</v>
          </cell>
          <cell r="H704">
            <v>9.5500000000000007</v>
          </cell>
          <cell r="I704">
            <v>10</v>
          </cell>
        </row>
        <row r="705">
          <cell r="A705">
            <v>96210</v>
          </cell>
          <cell r="B705" t="str">
            <v/>
          </cell>
          <cell r="C705">
            <v>7.5</v>
          </cell>
          <cell r="D705">
            <v>1.03</v>
          </cell>
          <cell r="E705">
            <v>8.5299999999999994</v>
          </cell>
          <cell r="F705">
            <v>8.68</v>
          </cell>
          <cell r="G705">
            <v>8.89</v>
          </cell>
          <cell r="H705">
            <v>9.49</v>
          </cell>
          <cell r="I705">
            <v>9.94</v>
          </cell>
        </row>
        <row r="706">
          <cell r="A706">
            <v>96220</v>
          </cell>
          <cell r="B706" t="str">
            <v/>
          </cell>
          <cell r="C706">
            <v>7.5</v>
          </cell>
          <cell r="D706">
            <v>0.96</v>
          </cell>
          <cell r="E706">
            <v>8.4600000000000009</v>
          </cell>
          <cell r="F706">
            <v>8.6100000000000012</v>
          </cell>
          <cell r="G706">
            <v>8.8200000000000021</v>
          </cell>
          <cell r="H706">
            <v>9.4200000000000017</v>
          </cell>
          <cell r="I706">
            <v>9.870000000000001</v>
          </cell>
        </row>
        <row r="707">
          <cell r="A707">
            <v>96230</v>
          </cell>
          <cell r="B707" t="str">
            <v/>
          </cell>
          <cell r="C707">
            <v>7.5</v>
          </cell>
          <cell r="D707">
            <v>0.9</v>
          </cell>
          <cell r="E707">
            <v>8.4</v>
          </cell>
          <cell r="F707">
            <v>8.5500000000000007</v>
          </cell>
          <cell r="G707">
            <v>8.7600000000000016</v>
          </cell>
          <cell r="H707">
            <v>9.3600000000000012</v>
          </cell>
          <cell r="I707">
            <v>9.81</v>
          </cell>
        </row>
        <row r="708">
          <cell r="A708">
            <v>96240</v>
          </cell>
          <cell r="B708" t="str">
            <v/>
          </cell>
          <cell r="C708">
            <v>7.5</v>
          </cell>
          <cell r="D708">
            <v>0.83</v>
          </cell>
          <cell r="E708">
            <v>8.33</v>
          </cell>
          <cell r="F708">
            <v>8.48</v>
          </cell>
          <cell r="G708">
            <v>8.6900000000000013</v>
          </cell>
          <cell r="H708">
            <v>9.2900000000000009</v>
          </cell>
          <cell r="I708">
            <v>9.74</v>
          </cell>
        </row>
        <row r="709">
          <cell r="A709">
            <v>96250</v>
          </cell>
          <cell r="B709" t="str">
            <v/>
          </cell>
          <cell r="C709">
            <v>7.5</v>
          </cell>
          <cell r="D709">
            <v>0.77</v>
          </cell>
          <cell r="E709">
            <v>8.27</v>
          </cell>
          <cell r="F709">
            <v>8.42</v>
          </cell>
          <cell r="G709">
            <v>8.6300000000000008</v>
          </cell>
          <cell r="H709">
            <v>9.23</v>
          </cell>
          <cell r="I709">
            <v>9.68</v>
          </cell>
        </row>
        <row r="710">
          <cell r="A710">
            <v>96260</v>
          </cell>
          <cell r="B710" t="str">
            <v/>
          </cell>
          <cell r="C710">
            <v>7.5</v>
          </cell>
          <cell r="D710">
            <v>0.6899999999999995</v>
          </cell>
          <cell r="E710">
            <v>8.19</v>
          </cell>
          <cell r="F710">
            <v>8.34</v>
          </cell>
          <cell r="G710">
            <v>8.5500000000000007</v>
          </cell>
          <cell r="H710">
            <v>9.15</v>
          </cell>
          <cell r="I710">
            <v>9.6</v>
          </cell>
        </row>
        <row r="711">
          <cell r="A711">
            <v>96270</v>
          </cell>
          <cell r="B711" t="str">
            <v/>
          </cell>
          <cell r="C711">
            <v>7.5</v>
          </cell>
          <cell r="D711">
            <v>0.62</v>
          </cell>
          <cell r="E711">
            <v>8.1199999999999992</v>
          </cell>
          <cell r="F711">
            <v>8.27</v>
          </cell>
          <cell r="G711">
            <v>8.48</v>
          </cell>
          <cell r="H711">
            <v>9.08</v>
          </cell>
          <cell r="I711">
            <v>9.5299999999999994</v>
          </cell>
        </row>
        <row r="712">
          <cell r="A712">
            <v>96280</v>
          </cell>
          <cell r="B712" t="str">
            <v/>
          </cell>
          <cell r="C712">
            <v>7.5</v>
          </cell>
          <cell r="D712">
            <v>0.6</v>
          </cell>
          <cell r="E712">
            <v>8.1</v>
          </cell>
          <cell r="F712">
            <v>8.25</v>
          </cell>
          <cell r="G712">
            <v>8.4600000000000009</v>
          </cell>
          <cell r="H712">
            <v>9.06</v>
          </cell>
          <cell r="I712">
            <v>9.51</v>
          </cell>
        </row>
        <row r="713">
          <cell r="A713">
            <v>96290</v>
          </cell>
          <cell r="B713" t="str">
            <v/>
          </cell>
          <cell r="C713">
            <v>7.5</v>
          </cell>
          <cell r="D713">
            <v>0.6</v>
          </cell>
          <cell r="E713">
            <v>8.1</v>
          </cell>
          <cell r="F713">
            <v>8.25</v>
          </cell>
          <cell r="G713">
            <v>8.4600000000000009</v>
          </cell>
          <cell r="H713">
            <v>9.06</v>
          </cell>
          <cell r="I713">
            <v>9.51</v>
          </cell>
        </row>
        <row r="714">
          <cell r="A714">
            <v>96300</v>
          </cell>
          <cell r="B714" t="str">
            <v/>
          </cell>
          <cell r="C714">
            <v>7.5</v>
          </cell>
          <cell r="D714">
            <v>0.6</v>
          </cell>
          <cell r="E714">
            <v>8.1</v>
          </cell>
          <cell r="F714">
            <v>8.25</v>
          </cell>
          <cell r="G714">
            <v>8.4600000000000009</v>
          </cell>
          <cell r="H714">
            <v>9.06</v>
          </cell>
          <cell r="I714">
            <v>9.51</v>
          </cell>
        </row>
        <row r="715">
          <cell r="A715">
            <v>96303.19</v>
          </cell>
          <cell r="B715" t="str">
            <v>PY - MSE</v>
          </cell>
          <cell r="C715">
            <v>7.5</v>
          </cell>
          <cell r="D715">
            <v>0.6</v>
          </cell>
          <cell r="E715">
            <v>8.1</v>
          </cell>
          <cell r="F715">
            <v>8.25</v>
          </cell>
          <cell r="G715">
            <v>8.4600000000000009</v>
          </cell>
          <cell r="H715">
            <v>9.06</v>
          </cell>
          <cell r="I715">
            <v>9.51</v>
          </cell>
        </row>
        <row r="716">
          <cell r="A716">
            <v>96310</v>
          </cell>
          <cell r="B716" t="str">
            <v/>
          </cell>
          <cell r="C716">
            <v>7.5</v>
          </cell>
          <cell r="D716">
            <v>0.46</v>
          </cell>
          <cell r="E716">
            <v>7.96</v>
          </cell>
          <cell r="F716">
            <v>8.11</v>
          </cell>
          <cell r="G716">
            <v>8.32</v>
          </cell>
          <cell r="H716">
            <v>8.92</v>
          </cell>
          <cell r="I716">
            <v>9.3699999999999992</v>
          </cell>
        </row>
        <row r="717">
          <cell r="A717">
            <v>96318.19</v>
          </cell>
          <cell r="B717" t="str">
            <v>PT</v>
          </cell>
          <cell r="C717">
            <v>7.5</v>
          </cell>
          <cell r="D717">
            <v>0.3</v>
          </cell>
          <cell r="E717">
            <v>7.8</v>
          </cell>
          <cell r="F717">
            <v>7.95</v>
          </cell>
          <cell r="G717">
            <v>8.16</v>
          </cell>
          <cell r="H717">
            <v>8.76</v>
          </cell>
          <cell r="I717">
            <v>9.2099999999999991</v>
          </cell>
        </row>
        <row r="718">
          <cell r="A718">
            <v>96320</v>
          </cell>
          <cell r="B718" t="str">
            <v/>
          </cell>
          <cell r="C718">
            <v>7.5</v>
          </cell>
          <cell r="D718">
            <v>0.26</v>
          </cell>
          <cell r="E718">
            <v>7.76</v>
          </cell>
          <cell r="F718">
            <v>7.91</v>
          </cell>
          <cell r="G718">
            <v>8.120000000000001</v>
          </cell>
          <cell r="H718">
            <v>8.7200000000000006</v>
          </cell>
          <cell r="I718">
            <v>9.17</v>
          </cell>
        </row>
        <row r="719">
          <cell r="A719">
            <v>96330</v>
          </cell>
          <cell r="B719" t="str">
            <v/>
          </cell>
          <cell r="C719">
            <v>7.5</v>
          </cell>
          <cell r="D719">
            <v>0.06</v>
          </cell>
          <cell r="E719">
            <v>7.56</v>
          </cell>
          <cell r="F719">
            <v>7.71</v>
          </cell>
          <cell r="G719">
            <v>7.92</v>
          </cell>
          <cell r="H719">
            <v>8.52</v>
          </cell>
          <cell r="I719">
            <v>8.9699999999999989</v>
          </cell>
        </row>
        <row r="720">
          <cell r="A720">
            <v>96333.19</v>
          </cell>
          <cell r="B720" t="str">
            <v>PX</v>
          </cell>
          <cell r="C720">
            <v>7.5</v>
          </cell>
          <cell r="D720">
            <v>0</v>
          </cell>
          <cell r="E720">
            <v>7.5</v>
          </cell>
          <cell r="F720">
            <v>7.65</v>
          </cell>
          <cell r="G720">
            <v>7.86</v>
          </cell>
          <cell r="H720">
            <v>8.4600000000000009</v>
          </cell>
          <cell r="I720">
            <v>8.91</v>
          </cell>
        </row>
        <row r="721">
          <cell r="A721">
            <v>96340</v>
          </cell>
          <cell r="B721" t="str">
            <v/>
          </cell>
          <cell r="C721">
            <v>7.5</v>
          </cell>
          <cell r="D721">
            <v>0</v>
          </cell>
          <cell r="E721">
            <v>7.5</v>
          </cell>
          <cell r="F721">
            <v>7.65</v>
          </cell>
          <cell r="G721">
            <v>7.86</v>
          </cell>
          <cell r="H721">
            <v>8.4600000000000009</v>
          </cell>
          <cell r="I721">
            <v>8.91</v>
          </cell>
        </row>
        <row r="722">
          <cell r="A722">
            <v>96350</v>
          </cell>
          <cell r="B722" t="str">
            <v/>
          </cell>
          <cell r="C722">
            <v>7.5</v>
          </cell>
          <cell r="D722">
            <v>0</v>
          </cell>
          <cell r="E722">
            <v>7.5</v>
          </cell>
          <cell r="F722">
            <v>7.65</v>
          </cell>
          <cell r="G722">
            <v>7.86</v>
          </cell>
          <cell r="H722">
            <v>8.4600000000000009</v>
          </cell>
          <cell r="I722">
            <v>8.91</v>
          </cell>
        </row>
        <row r="723">
          <cell r="A723">
            <v>96360</v>
          </cell>
          <cell r="B723" t="str">
            <v/>
          </cell>
          <cell r="C723">
            <v>7.5</v>
          </cell>
          <cell r="D723">
            <v>0</v>
          </cell>
          <cell r="E723">
            <v>7.5</v>
          </cell>
          <cell r="F723">
            <v>7.65</v>
          </cell>
          <cell r="G723">
            <v>7.86</v>
          </cell>
          <cell r="H723">
            <v>8.4600000000000009</v>
          </cell>
          <cell r="I723">
            <v>8.91</v>
          </cell>
        </row>
        <row r="724">
          <cell r="A724">
            <v>96363.19</v>
          </cell>
          <cell r="B724" t="str">
            <v>BS</v>
          </cell>
          <cell r="C724">
            <v>7.5</v>
          </cell>
          <cell r="D724">
            <v>0</v>
          </cell>
          <cell r="E724">
            <v>7.5</v>
          </cell>
          <cell r="F724">
            <v>7.65</v>
          </cell>
          <cell r="G724">
            <v>7.86</v>
          </cell>
          <cell r="H724">
            <v>8.4600000000000009</v>
          </cell>
          <cell r="I724">
            <v>8.91</v>
          </cell>
        </row>
        <row r="725">
          <cell r="A725">
            <v>96370</v>
          </cell>
          <cell r="B725" t="str">
            <v/>
          </cell>
          <cell r="C725">
            <v>7.5</v>
          </cell>
          <cell r="D725">
            <v>0</v>
          </cell>
          <cell r="E725">
            <v>7.5</v>
          </cell>
          <cell r="F725">
            <v>7.65</v>
          </cell>
          <cell r="G725">
            <v>7.86</v>
          </cell>
          <cell r="H725">
            <v>8.4600000000000009</v>
          </cell>
          <cell r="I725">
            <v>8.91</v>
          </cell>
        </row>
        <row r="726">
          <cell r="A726">
            <v>96380</v>
          </cell>
          <cell r="B726" t="str">
            <v/>
          </cell>
          <cell r="C726">
            <v>7.5</v>
          </cell>
          <cell r="D726">
            <v>0</v>
          </cell>
          <cell r="E726">
            <v>7.5</v>
          </cell>
          <cell r="F726">
            <v>7.65</v>
          </cell>
          <cell r="G726">
            <v>7.86</v>
          </cell>
          <cell r="H726">
            <v>8.4600000000000009</v>
          </cell>
          <cell r="I726">
            <v>8.91</v>
          </cell>
        </row>
        <row r="727">
          <cell r="A727">
            <v>96390</v>
          </cell>
          <cell r="B727" t="str">
            <v/>
          </cell>
          <cell r="C727">
            <v>7.5</v>
          </cell>
          <cell r="D727">
            <v>0</v>
          </cell>
          <cell r="E727">
            <v>7.5</v>
          </cell>
          <cell r="F727">
            <v>7.65</v>
          </cell>
          <cell r="G727">
            <v>7.86</v>
          </cell>
          <cell r="H727">
            <v>8.4600000000000009</v>
          </cell>
          <cell r="I727">
            <v>8.91</v>
          </cell>
        </row>
        <row r="728">
          <cell r="A728">
            <v>96395.99</v>
          </cell>
          <cell r="B728" t="str">
            <v>BS</v>
          </cell>
          <cell r="C728">
            <v>7.5</v>
          </cell>
          <cell r="D728">
            <v>0</v>
          </cell>
          <cell r="E728">
            <v>7.5</v>
          </cell>
          <cell r="F728">
            <v>7.65</v>
          </cell>
          <cell r="G728">
            <v>7.86</v>
          </cell>
          <cell r="H728">
            <v>8.4600000000000009</v>
          </cell>
          <cell r="I728">
            <v>8.91</v>
          </cell>
        </row>
        <row r="729">
          <cell r="A729">
            <v>96400</v>
          </cell>
          <cell r="B729" t="str">
            <v/>
          </cell>
          <cell r="C729">
            <v>7.5</v>
          </cell>
          <cell r="D729">
            <v>0</v>
          </cell>
          <cell r="E729">
            <v>7.5</v>
          </cell>
          <cell r="F729">
            <v>7.65</v>
          </cell>
          <cell r="G729">
            <v>7.86</v>
          </cell>
          <cell r="H729">
            <v>8.4600000000000009</v>
          </cell>
          <cell r="I729">
            <v>8.91</v>
          </cell>
        </row>
        <row r="730">
          <cell r="A730">
            <v>96410</v>
          </cell>
          <cell r="B730" t="str">
            <v/>
          </cell>
          <cell r="C730">
            <v>7.5</v>
          </cell>
          <cell r="D730">
            <v>0</v>
          </cell>
          <cell r="E730">
            <v>7.5</v>
          </cell>
          <cell r="F730">
            <v>7.65</v>
          </cell>
          <cell r="G730">
            <v>7.86</v>
          </cell>
          <cell r="H730">
            <v>8.4600000000000009</v>
          </cell>
          <cell r="I730">
            <v>8.91</v>
          </cell>
        </row>
        <row r="731">
          <cell r="A731">
            <v>96419.99</v>
          </cell>
          <cell r="B731" t="str">
            <v>PX</v>
          </cell>
          <cell r="C731">
            <v>7.5</v>
          </cell>
          <cell r="D731">
            <v>0</v>
          </cell>
          <cell r="E731">
            <v>7.5</v>
          </cell>
          <cell r="F731">
            <v>7.65</v>
          </cell>
          <cell r="G731">
            <v>7.86</v>
          </cell>
          <cell r="H731">
            <v>8.4600000000000009</v>
          </cell>
          <cell r="I731">
            <v>8.91</v>
          </cell>
        </row>
        <row r="732">
          <cell r="A732">
            <v>96420</v>
          </cell>
          <cell r="B732" t="str">
            <v/>
          </cell>
          <cell r="C732">
            <v>7.5</v>
          </cell>
          <cell r="D732">
            <v>0</v>
          </cell>
          <cell r="E732">
            <v>7.5</v>
          </cell>
          <cell r="F732">
            <v>7.65</v>
          </cell>
          <cell r="G732">
            <v>7.86</v>
          </cell>
          <cell r="H732">
            <v>8.4600000000000009</v>
          </cell>
          <cell r="I732">
            <v>8.91</v>
          </cell>
        </row>
        <row r="733">
          <cell r="A733">
            <v>96430</v>
          </cell>
          <cell r="B733" t="str">
            <v/>
          </cell>
          <cell r="C733">
            <v>7.5</v>
          </cell>
          <cell r="D733">
            <v>0.22</v>
          </cell>
          <cell r="E733">
            <v>7.72</v>
          </cell>
          <cell r="F733">
            <v>7.87</v>
          </cell>
          <cell r="G733">
            <v>8.08</v>
          </cell>
          <cell r="H733">
            <v>8.68</v>
          </cell>
          <cell r="I733">
            <v>9.129999999999999</v>
          </cell>
        </row>
        <row r="734">
          <cell r="A734">
            <v>96439.99</v>
          </cell>
          <cell r="B734" t="str">
            <v>PC</v>
          </cell>
          <cell r="C734">
            <v>7.5</v>
          </cell>
          <cell r="D734">
            <v>0.45</v>
          </cell>
          <cell r="E734">
            <v>7.95</v>
          </cell>
          <cell r="F734">
            <v>8.1</v>
          </cell>
          <cell r="G734">
            <v>8.31</v>
          </cell>
          <cell r="H734">
            <v>8.91</v>
          </cell>
          <cell r="I734">
            <v>9.36</v>
          </cell>
        </row>
        <row r="735">
          <cell r="A735">
            <v>96440</v>
          </cell>
          <cell r="B735" t="str">
            <v/>
          </cell>
          <cell r="C735">
            <v>7.5</v>
          </cell>
          <cell r="D735">
            <v>0.45</v>
          </cell>
          <cell r="E735">
            <v>7.95</v>
          </cell>
          <cell r="F735">
            <v>8.1</v>
          </cell>
          <cell r="G735">
            <v>8.31</v>
          </cell>
          <cell r="H735">
            <v>8.91</v>
          </cell>
          <cell r="I735">
            <v>9.36</v>
          </cell>
        </row>
        <row r="736">
          <cell r="A736">
            <v>96443.99</v>
          </cell>
          <cell r="B736" t="str">
            <v>PY</v>
          </cell>
          <cell r="C736">
            <v>7.5</v>
          </cell>
          <cell r="D736">
            <v>0.54</v>
          </cell>
          <cell r="E736">
            <v>8.0399999999999991</v>
          </cell>
          <cell r="F736">
            <v>8.19</v>
          </cell>
          <cell r="G736">
            <v>8.4</v>
          </cell>
          <cell r="H736">
            <v>9</v>
          </cell>
          <cell r="I736">
            <v>9.4499999999999993</v>
          </cell>
        </row>
        <row r="737">
          <cell r="A737">
            <v>96450</v>
          </cell>
          <cell r="B737" t="str">
            <v/>
          </cell>
          <cell r="C737">
            <v>7.5</v>
          </cell>
          <cell r="D737">
            <v>0.67</v>
          </cell>
          <cell r="E737">
            <v>8.17</v>
          </cell>
          <cell r="F737">
            <v>8.32</v>
          </cell>
          <cell r="G737">
            <v>8.5300000000000011</v>
          </cell>
          <cell r="H737">
            <v>9.1300000000000008</v>
          </cell>
          <cell r="I737">
            <v>9.58</v>
          </cell>
        </row>
        <row r="738">
          <cell r="A738">
            <v>96459.99</v>
          </cell>
          <cell r="B738" t="str">
            <v>MSE</v>
          </cell>
          <cell r="C738">
            <v>7.5</v>
          </cell>
          <cell r="D738">
            <v>0.9</v>
          </cell>
          <cell r="E738">
            <v>8.4</v>
          </cell>
          <cell r="F738">
            <v>8.5500000000000007</v>
          </cell>
          <cell r="G738">
            <v>8.7600000000000016</v>
          </cell>
          <cell r="H738">
            <v>9.3600000000000012</v>
          </cell>
          <cell r="I738">
            <v>9.81</v>
          </cell>
        </row>
        <row r="739">
          <cell r="A739">
            <v>96460</v>
          </cell>
          <cell r="B739" t="str">
            <v/>
          </cell>
          <cell r="C739">
            <v>7.5</v>
          </cell>
          <cell r="D739">
            <v>0.9</v>
          </cell>
          <cell r="E739">
            <v>8.4</v>
          </cell>
          <cell r="F739">
            <v>8.5500000000000007</v>
          </cell>
          <cell r="G739">
            <v>8.7600000000000016</v>
          </cell>
          <cell r="H739">
            <v>9.3600000000000012</v>
          </cell>
          <cell r="I739">
            <v>9.81</v>
          </cell>
        </row>
        <row r="740">
          <cell r="A740">
            <v>96470</v>
          </cell>
          <cell r="B740" t="str">
            <v/>
          </cell>
          <cell r="C740">
            <v>7.5</v>
          </cell>
          <cell r="D740">
            <v>0.9</v>
          </cell>
          <cell r="E740">
            <v>8.4</v>
          </cell>
          <cell r="F740">
            <v>8.5500000000000007</v>
          </cell>
          <cell r="G740">
            <v>8.7600000000000016</v>
          </cell>
          <cell r="H740">
            <v>9.3600000000000012</v>
          </cell>
          <cell r="I740">
            <v>9.81</v>
          </cell>
        </row>
        <row r="741">
          <cell r="A741">
            <v>96480</v>
          </cell>
          <cell r="B741" t="str">
            <v/>
          </cell>
          <cell r="C741">
            <v>7.5</v>
          </cell>
          <cell r="D741">
            <v>0.9</v>
          </cell>
          <cell r="E741">
            <v>8.4</v>
          </cell>
          <cell r="F741">
            <v>8.5500000000000007</v>
          </cell>
          <cell r="G741">
            <v>8.7600000000000016</v>
          </cell>
          <cell r="H741">
            <v>9.3600000000000012</v>
          </cell>
          <cell r="I741">
            <v>9.81</v>
          </cell>
        </row>
        <row r="742">
          <cell r="A742">
            <v>96490</v>
          </cell>
          <cell r="B742" t="str">
            <v/>
          </cell>
          <cell r="C742">
            <v>7.5</v>
          </cell>
          <cell r="D742">
            <v>0.9</v>
          </cell>
          <cell r="E742">
            <v>8.4</v>
          </cell>
          <cell r="F742">
            <v>8.5500000000000007</v>
          </cell>
          <cell r="G742">
            <v>8.7600000000000016</v>
          </cell>
          <cell r="H742">
            <v>9.3600000000000012</v>
          </cell>
          <cell r="I742">
            <v>9.81</v>
          </cell>
        </row>
        <row r="743">
          <cell r="A743">
            <v>96500</v>
          </cell>
          <cell r="B743" t="str">
            <v/>
          </cell>
          <cell r="C743">
            <v>7.5</v>
          </cell>
          <cell r="D743">
            <v>0.9</v>
          </cell>
          <cell r="E743">
            <v>8.4</v>
          </cell>
          <cell r="F743">
            <v>8.5500000000000007</v>
          </cell>
          <cell r="G743">
            <v>8.7600000000000016</v>
          </cell>
          <cell r="H743">
            <v>9.3600000000000012</v>
          </cell>
          <cell r="I743">
            <v>9.81</v>
          </cell>
        </row>
        <row r="744">
          <cell r="A744">
            <v>96510</v>
          </cell>
          <cell r="B744" t="str">
            <v/>
          </cell>
          <cell r="C744">
            <v>7.5</v>
          </cell>
          <cell r="D744">
            <v>0.9</v>
          </cell>
          <cell r="E744">
            <v>8.4</v>
          </cell>
          <cell r="F744">
            <v>8.5500000000000007</v>
          </cell>
          <cell r="G744">
            <v>8.7600000000000016</v>
          </cell>
          <cell r="H744">
            <v>9.3600000000000012</v>
          </cell>
          <cell r="I744">
            <v>9.81</v>
          </cell>
        </row>
        <row r="745">
          <cell r="A745">
            <v>96520</v>
          </cell>
          <cell r="B745" t="str">
            <v/>
          </cell>
          <cell r="C745">
            <v>7.5</v>
          </cell>
          <cell r="D745">
            <v>0.9</v>
          </cell>
          <cell r="E745">
            <v>8.4</v>
          </cell>
          <cell r="F745">
            <v>8.5500000000000007</v>
          </cell>
          <cell r="G745">
            <v>8.7600000000000016</v>
          </cell>
          <cell r="H745">
            <v>9.3600000000000012</v>
          </cell>
          <cell r="I745">
            <v>9.81</v>
          </cell>
        </row>
        <row r="746">
          <cell r="A746">
            <v>96530</v>
          </cell>
          <cell r="B746" t="str">
            <v/>
          </cell>
          <cell r="C746">
            <v>7.5</v>
          </cell>
          <cell r="D746">
            <v>0.9</v>
          </cell>
          <cell r="E746">
            <v>8.4</v>
          </cell>
          <cell r="F746">
            <v>8.5500000000000007</v>
          </cell>
          <cell r="G746">
            <v>8.7600000000000016</v>
          </cell>
          <cell r="H746">
            <v>9.3600000000000012</v>
          </cell>
          <cell r="I746">
            <v>9.81</v>
          </cell>
        </row>
        <row r="747">
          <cell r="A747">
            <v>96540</v>
          </cell>
          <cell r="B747" t="str">
            <v/>
          </cell>
          <cell r="C747">
            <v>7.5</v>
          </cell>
          <cell r="D747">
            <v>0.9</v>
          </cell>
          <cell r="E747">
            <v>8.4</v>
          </cell>
          <cell r="F747">
            <v>8.5500000000000007</v>
          </cell>
          <cell r="G747">
            <v>8.7600000000000016</v>
          </cell>
          <cell r="H747">
            <v>9.3600000000000012</v>
          </cell>
          <cell r="I747">
            <v>9.81</v>
          </cell>
        </row>
        <row r="748">
          <cell r="A748">
            <v>96550</v>
          </cell>
          <cell r="B748" t="str">
            <v/>
          </cell>
          <cell r="C748">
            <v>7.5</v>
          </cell>
          <cell r="D748">
            <v>0.9</v>
          </cell>
          <cell r="E748">
            <v>8.4</v>
          </cell>
          <cell r="F748">
            <v>8.5500000000000007</v>
          </cell>
          <cell r="G748">
            <v>8.7600000000000016</v>
          </cell>
          <cell r="H748">
            <v>9.3600000000000012</v>
          </cell>
          <cell r="I748">
            <v>9.81</v>
          </cell>
        </row>
        <row r="749">
          <cell r="A749">
            <v>96560</v>
          </cell>
          <cell r="B749" t="str">
            <v/>
          </cell>
          <cell r="C749">
            <v>7.5</v>
          </cell>
          <cell r="D749">
            <v>0.9</v>
          </cell>
          <cell r="E749">
            <v>8.4</v>
          </cell>
          <cell r="F749">
            <v>8.5500000000000007</v>
          </cell>
          <cell r="G749">
            <v>8.7600000000000016</v>
          </cell>
          <cell r="H749">
            <v>9.3600000000000012</v>
          </cell>
          <cell r="I749">
            <v>9.81</v>
          </cell>
        </row>
        <row r="750">
          <cell r="A750">
            <v>96570</v>
          </cell>
          <cell r="B750" t="str">
            <v/>
          </cell>
          <cell r="C750">
            <v>7.5</v>
          </cell>
          <cell r="D750">
            <v>0.9</v>
          </cell>
          <cell r="E750">
            <v>8.4</v>
          </cell>
          <cell r="F750">
            <v>8.5500000000000007</v>
          </cell>
          <cell r="G750">
            <v>8.7600000000000016</v>
          </cell>
          <cell r="H750">
            <v>9.3600000000000012</v>
          </cell>
          <cell r="I750">
            <v>9.81</v>
          </cell>
        </row>
        <row r="751">
          <cell r="A751">
            <v>96580</v>
          </cell>
          <cell r="B751" t="str">
            <v/>
          </cell>
          <cell r="C751">
            <v>7.5</v>
          </cell>
          <cell r="D751">
            <v>0.9</v>
          </cell>
          <cell r="E751">
            <v>8.4</v>
          </cell>
          <cell r="F751">
            <v>8.5500000000000007</v>
          </cell>
          <cell r="G751">
            <v>8.7600000000000016</v>
          </cell>
          <cell r="H751">
            <v>9.3600000000000012</v>
          </cell>
          <cell r="I751">
            <v>9.81</v>
          </cell>
        </row>
        <row r="752">
          <cell r="A752">
            <v>96590</v>
          </cell>
          <cell r="B752" t="str">
            <v/>
          </cell>
          <cell r="C752">
            <v>7.5</v>
          </cell>
          <cell r="D752">
            <v>0.9</v>
          </cell>
          <cell r="E752">
            <v>8.4</v>
          </cell>
          <cell r="F752">
            <v>8.5500000000000007</v>
          </cell>
          <cell r="G752">
            <v>8.7600000000000016</v>
          </cell>
          <cell r="H752">
            <v>9.3600000000000012</v>
          </cell>
          <cell r="I752">
            <v>9.81</v>
          </cell>
        </row>
        <row r="753">
          <cell r="A753">
            <v>96600</v>
          </cell>
          <cell r="B753" t="str">
            <v/>
          </cell>
          <cell r="C753">
            <v>7.5</v>
          </cell>
          <cell r="D753">
            <v>0.9</v>
          </cell>
          <cell r="E753">
            <v>8.4</v>
          </cell>
          <cell r="F753">
            <v>8.5500000000000007</v>
          </cell>
          <cell r="G753">
            <v>8.7600000000000016</v>
          </cell>
          <cell r="H753">
            <v>9.3600000000000012</v>
          </cell>
          <cell r="I753">
            <v>9.81</v>
          </cell>
        </row>
        <row r="754">
          <cell r="A754">
            <v>96610</v>
          </cell>
          <cell r="B754" t="str">
            <v/>
          </cell>
          <cell r="C754">
            <v>7.5</v>
          </cell>
          <cell r="D754">
            <v>0.9</v>
          </cell>
          <cell r="E754">
            <v>8.4</v>
          </cell>
          <cell r="F754">
            <v>8.5500000000000007</v>
          </cell>
          <cell r="G754">
            <v>8.7600000000000016</v>
          </cell>
          <cell r="H754">
            <v>9.3600000000000012</v>
          </cell>
          <cell r="I754">
            <v>9.81</v>
          </cell>
        </row>
        <row r="755">
          <cell r="A755">
            <v>96620</v>
          </cell>
          <cell r="B755" t="str">
            <v/>
          </cell>
          <cell r="C755">
            <v>7.5</v>
          </cell>
          <cell r="D755">
            <v>0.9</v>
          </cell>
          <cell r="E755">
            <v>8.4</v>
          </cell>
          <cell r="F755">
            <v>8.5500000000000007</v>
          </cell>
          <cell r="G755">
            <v>8.7600000000000016</v>
          </cell>
          <cell r="H755">
            <v>9.3600000000000012</v>
          </cell>
          <cell r="I755">
            <v>9.81</v>
          </cell>
        </row>
        <row r="756">
          <cell r="A756">
            <v>96630</v>
          </cell>
          <cell r="B756" t="str">
            <v/>
          </cell>
          <cell r="C756">
            <v>7.5</v>
          </cell>
          <cell r="D756">
            <v>0.9</v>
          </cell>
          <cell r="E756">
            <v>8.4</v>
          </cell>
          <cell r="F756">
            <v>8.5500000000000007</v>
          </cell>
          <cell r="G756">
            <v>8.7600000000000016</v>
          </cell>
          <cell r="H756">
            <v>9.3600000000000012</v>
          </cell>
          <cell r="I756">
            <v>9.81</v>
          </cell>
        </row>
        <row r="757">
          <cell r="A757">
            <v>96640</v>
          </cell>
          <cell r="B757" t="str">
            <v/>
          </cell>
          <cell r="C757">
            <v>7.5</v>
          </cell>
          <cell r="D757">
            <v>0.9</v>
          </cell>
          <cell r="E757">
            <v>8.4</v>
          </cell>
          <cell r="F757">
            <v>8.5500000000000007</v>
          </cell>
          <cell r="G757">
            <v>8.7600000000000016</v>
          </cell>
          <cell r="H757">
            <v>9.3600000000000012</v>
          </cell>
          <cell r="I757">
            <v>9.81</v>
          </cell>
        </row>
        <row r="758">
          <cell r="A758">
            <v>96650</v>
          </cell>
          <cell r="B758" t="str">
            <v/>
          </cell>
          <cell r="C758">
            <v>7.5</v>
          </cell>
          <cell r="D758">
            <v>0.9</v>
          </cell>
          <cell r="E758">
            <v>8.4</v>
          </cell>
          <cell r="F758">
            <v>8.5500000000000007</v>
          </cell>
          <cell r="G758">
            <v>8.7600000000000016</v>
          </cell>
          <cell r="H758">
            <v>9.3600000000000012</v>
          </cell>
          <cell r="I758">
            <v>9.81</v>
          </cell>
        </row>
        <row r="759">
          <cell r="A759">
            <v>96660</v>
          </cell>
          <cell r="B759" t="str">
            <v/>
          </cell>
          <cell r="C759">
            <v>7.5</v>
          </cell>
          <cell r="D759">
            <v>0.9</v>
          </cell>
          <cell r="E759">
            <v>8.4</v>
          </cell>
          <cell r="F759">
            <v>8.5500000000000007</v>
          </cell>
          <cell r="G759">
            <v>8.7600000000000016</v>
          </cell>
          <cell r="H759">
            <v>9.3600000000000012</v>
          </cell>
          <cell r="I759">
            <v>9.81</v>
          </cell>
        </row>
        <row r="760">
          <cell r="A760">
            <v>96670</v>
          </cell>
          <cell r="B760" t="str">
            <v/>
          </cell>
          <cell r="C760">
            <v>7.5</v>
          </cell>
          <cell r="D760">
            <v>0.9</v>
          </cell>
          <cell r="E760">
            <v>8.4</v>
          </cell>
          <cell r="F760">
            <v>8.5500000000000007</v>
          </cell>
          <cell r="G760">
            <v>8.7600000000000016</v>
          </cell>
          <cell r="H760">
            <v>9.3600000000000012</v>
          </cell>
          <cell r="I760">
            <v>9.81</v>
          </cell>
        </row>
        <row r="761">
          <cell r="A761">
            <v>96680</v>
          </cell>
          <cell r="B761" t="str">
            <v/>
          </cell>
          <cell r="C761">
            <v>7.5</v>
          </cell>
          <cell r="D761">
            <v>0.9</v>
          </cell>
          <cell r="E761">
            <v>8.4</v>
          </cell>
          <cell r="F761">
            <v>8.5500000000000007</v>
          </cell>
          <cell r="G761">
            <v>8.7600000000000016</v>
          </cell>
          <cell r="H761">
            <v>9.3600000000000012</v>
          </cell>
          <cell r="I761">
            <v>9.81</v>
          </cell>
        </row>
        <row r="762">
          <cell r="A762">
            <v>96688.94</v>
          </cell>
          <cell r="B762" t="str">
            <v>MSE</v>
          </cell>
          <cell r="C762">
            <v>7.5</v>
          </cell>
          <cell r="D762">
            <v>0.9</v>
          </cell>
          <cell r="E762">
            <v>8.4</v>
          </cell>
          <cell r="F762">
            <v>8.5500000000000007</v>
          </cell>
          <cell r="G762">
            <v>8.7600000000000016</v>
          </cell>
          <cell r="H762">
            <v>9.3600000000000012</v>
          </cell>
          <cell r="I762">
            <v>9.81</v>
          </cell>
        </row>
        <row r="763">
          <cell r="A763">
            <v>96690</v>
          </cell>
          <cell r="B763" t="str">
            <v/>
          </cell>
          <cell r="C763">
            <v>7.5</v>
          </cell>
          <cell r="D763">
            <v>0.87</v>
          </cell>
          <cell r="E763">
            <v>8.3699999999999992</v>
          </cell>
          <cell r="F763">
            <v>8.52</v>
          </cell>
          <cell r="G763">
            <v>8.73</v>
          </cell>
          <cell r="H763">
            <v>9.33</v>
          </cell>
          <cell r="I763">
            <v>9.7799999999999994</v>
          </cell>
        </row>
        <row r="764">
          <cell r="A764">
            <v>96700</v>
          </cell>
          <cell r="B764" t="str">
            <v/>
          </cell>
          <cell r="C764">
            <v>7.5</v>
          </cell>
          <cell r="D764">
            <v>0.65</v>
          </cell>
          <cell r="E764">
            <v>8.15</v>
          </cell>
          <cell r="F764">
            <v>8.3000000000000007</v>
          </cell>
          <cell r="G764">
            <v>8.5100000000000016</v>
          </cell>
          <cell r="H764">
            <v>9.1100000000000012</v>
          </cell>
          <cell r="I764">
            <v>9.56</v>
          </cell>
        </row>
        <row r="765">
          <cell r="A765">
            <v>96704.94</v>
          </cell>
          <cell r="B765" t="str">
            <v>PY</v>
          </cell>
          <cell r="C765">
            <v>7.5</v>
          </cell>
          <cell r="D765">
            <v>0.54</v>
          </cell>
          <cell r="E765">
            <v>8.0399999999999991</v>
          </cell>
          <cell r="F765">
            <v>8.19</v>
          </cell>
          <cell r="G765">
            <v>8.4</v>
          </cell>
          <cell r="H765">
            <v>9</v>
          </cell>
          <cell r="I765">
            <v>9.4499999999999993</v>
          </cell>
        </row>
        <row r="766">
          <cell r="A766">
            <v>96708.94</v>
          </cell>
          <cell r="B766" t="str">
            <v>PT</v>
          </cell>
          <cell r="C766">
            <v>7.5</v>
          </cell>
          <cell r="D766">
            <v>0.45</v>
          </cell>
          <cell r="E766">
            <v>7.95</v>
          </cell>
          <cell r="F766">
            <v>8.1</v>
          </cell>
          <cell r="G766">
            <v>8.31</v>
          </cell>
          <cell r="H766">
            <v>8.91</v>
          </cell>
          <cell r="I766">
            <v>9.36</v>
          </cell>
        </row>
        <row r="767">
          <cell r="A767">
            <v>96710</v>
          </cell>
          <cell r="B767" t="str">
            <v/>
          </cell>
          <cell r="C767">
            <v>7.5</v>
          </cell>
          <cell r="D767">
            <v>0.42</v>
          </cell>
          <cell r="E767">
            <v>7.92</v>
          </cell>
          <cell r="F767">
            <v>8.07</v>
          </cell>
          <cell r="G767">
            <v>8.2800000000000011</v>
          </cell>
          <cell r="H767">
            <v>8.8800000000000008</v>
          </cell>
          <cell r="I767">
            <v>9.33</v>
          </cell>
        </row>
        <row r="768">
          <cell r="A768">
            <v>96720</v>
          </cell>
          <cell r="B768" t="str">
            <v/>
          </cell>
          <cell r="C768">
            <v>7.5</v>
          </cell>
          <cell r="D768">
            <v>0.2</v>
          </cell>
          <cell r="E768">
            <v>7.7</v>
          </cell>
          <cell r="F768">
            <v>7.8500000000000005</v>
          </cell>
          <cell r="G768">
            <v>8.06</v>
          </cell>
          <cell r="H768">
            <v>8.66</v>
          </cell>
          <cell r="I768">
            <v>9.11</v>
          </cell>
        </row>
        <row r="769">
          <cell r="A769">
            <v>96728.94</v>
          </cell>
          <cell r="B769" t="str">
            <v>PX</v>
          </cell>
          <cell r="C769">
            <v>7.5</v>
          </cell>
          <cell r="D769">
            <v>0</v>
          </cell>
          <cell r="E769">
            <v>7.5</v>
          </cell>
          <cell r="F769">
            <v>7.65</v>
          </cell>
          <cell r="G769">
            <v>7.86</v>
          </cell>
          <cell r="H769">
            <v>8.4600000000000009</v>
          </cell>
          <cell r="I769">
            <v>8.91</v>
          </cell>
        </row>
        <row r="770">
          <cell r="A770">
            <v>96730</v>
          </cell>
          <cell r="B770" t="str">
            <v/>
          </cell>
          <cell r="C770">
            <v>7.5</v>
          </cell>
          <cell r="D770">
            <v>0</v>
          </cell>
          <cell r="E770">
            <v>7.5</v>
          </cell>
          <cell r="F770">
            <v>7.65</v>
          </cell>
          <cell r="G770">
            <v>7.86</v>
          </cell>
          <cell r="H770">
            <v>8.4600000000000009</v>
          </cell>
          <cell r="I770">
            <v>8.91</v>
          </cell>
        </row>
        <row r="771">
          <cell r="A771">
            <v>96740</v>
          </cell>
          <cell r="B771" t="str">
            <v/>
          </cell>
          <cell r="C771">
            <v>7.5</v>
          </cell>
          <cell r="D771">
            <v>0</v>
          </cell>
          <cell r="E771">
            <v>7.5</v>
          </cell>
          <cell r="F771">
            <v>7.65</v>
          </cell>
          <cell r="G771">
            <v>7.86</v>
          </cell>
          <cell r="H771">
            <v>8.4600000000000009</v>
          </cell>
          <cell r="I771">
            <v>8.91</v>
          </cell>
        </row>
        <row r="772">
          <cell r="A772">
            <v>96750</v>
          </cell>
          <cell r="B772" t="str">
            <v/>
          </cell>
          <cell r="C772">
            <v>7.5</v>
          </cell>
          <cell r="D772">
            <v>0</v>
          </cell>
          <cell r="E772">
            <v>7.5</v>
          </cell>
          <cell r="F772">
            <v>7.65</v>
          </cell>
          <cell r="G772">
            <v>7.86</v>
          </cell>
          <cell r="H772">
            <v>8.4600000000000009</v>
          </cell>
          <cell r="I772">
            <v>8.91</v>
          </cell>
        </row>
        <row r="773">
          <cell r="A773">
            <v>96752.94</v>
          </cell>
          <cell r="B773" t="str">
            <v>BS</v>
          </cell>
          <cell r="C773">
            <v>7.5</v>
          </cell>
          <cell r="D773">
            <v>0</v>
          </cell>
          <cell r="E773">
            <v>7.5</v>
          </cell>
          <cell r="F773">
            <v>7.65</v>
          </cell>
          <cell r="G773">
            <v>7.86</v>
          </cell>
          <cell r="H773">
            <v>8.4600000000000009</v>
          </cell>
          <cell r="I773">
            <v>8.91</v>
          </cell>
        </row>
        <row r="774">
          <cell r="A774">
            <v>96760</v>
          </cell>
          <cell r="B774" t="str">
            <v/>
          </cell>
          <cell r="C774">
            <v>7.5</v>
          </cell>
          <cell r="D774">
            <v>0</v>
          </cell>
          <cell r="E774">
            <v>7.5</v>
          </cell>
          <cell r="F774">
            <v>7.65</v>
          </cell>
          <cell r="G774">
            <v>7.86</v>
          </cell>
          <cell r="H774">
            <v>8.4600000000000009</v>
          </cell>
          <cell r="I774">
            <v>8.91</v>
          </cell>
        </row>
        <row r="775">
          <cell r="A775">
            <v>96770</v>
          </cell>
          <cell r="B775" t="str">
            <v/>
          </cell>
          <cell r="C775">
            <v>7.5</v>
          </cell>
          <cell r="D775">
            <v>0</v>
          </cell>
          <cell r="E775">
            <v>7.5</v>
          </cell>
          <cell r="F775">
            <v>7.65</v>
          </cell>
          <cell r="G775">
            <v>7.86</v>
          </cell>
          <cell r="H775">
            <v>8.4600000000000009</v>
          </cell>
          <cell r="I775">
            <v>8.91</v>
          </cell>
        </row>
        <row r="776">
          <cell r="A776">
            <v>96780</v>
          </cell>
          <cell r="B776" t="str">
            <v/>
          </cell>
          <cell r="C776">
            <v>7.5</v>
          </cell>
          <cell r="D776">
            <v>0</v>
          </cell>
          <cell r="E776">
            <v>7.5</v>
          </cell>
          <cell r="F776">
            <v>7.65</v>
          </cell>
          <cell r="G776">
            <v>7.86</v>
          </cell>
          <cell r="H776">
            <v>8.4600000000000009</v>
          </cell>
          <cell r="I776">
            <v>8.91</v>
          </cell>
        </row>
        <row r="777">
          <cell r="A777">
            <v>96790</v>
          </cell>
          <cell r="B777" t="str">
            <v/>
          </cell>
          <cell r="C777">
            <v>7.5</v>
          </cell>
          <cell r="D777">
            <v>0</v>
          </cell>
          <cell r="E777">
            <v>7.5</v>
          </cell>
          <cell r="F777">
            <v>7.65</v>
          </cell>
          <cell r="G777">
            <v>7.86</v>
          </cell>
          <cell r="H777">
            <v>8.4600000000000009</v>
          </cell>
          <cell r="I777">
            <v>8.91</v>
          </cell>
        </row>
        <row r="778">
          <cell r="A778">
            <v>96800</v>
          </cell>
          <cell r="B778" t="str">
            <v/>
          </cell>
          <cell r="C778">
            <v>7.5</v>
          </cell>
          <cell r="D778">
            <v>0</v>
          </cell>
          <cell r="E778">
            <v>7.5</v>
          </cell>
          <cell r="F778">
            <v>7.65</v>
          </cell>
          <cell r="G778">
            <v>7.86</v>
          </cell>
          <cell r="H778">
            <v>8.4600000000000009</v>
          </cell>
          <cell r="I778">
            <v>8.91</v>
          </cell>
        </row>
        <row r="779">
          <cell r="A779">
            <v>96810</v>
          </cell>
          <cell r="B779" t="str">
            <v/>
          </cell>
          <cell r="C779">
            <v>7.5</v>
          </cell>
          <cell r="D779">
            <v>0</v>
          </cell>
          <cell r="E779">
            <v>7.5</v>
          </cell>
          <cell r="F779">
            <v>7.65</v>
          </cell>
          <cell r="G779">
            <v>7.86</v>
          </cell>
          <cell r="H779">
            <v>8.4600000000000009</v>
          </cell>
          <cell r="I779">
            <v>8.91</v>
          </cell>
        </row>
        <row r="780">
          <cell r="A780">
            <v>96820</v>
          </cell>
          <cell r="B780" t="str">
            <v/>
          </cell>
          <cell r="C780">
            <v>7.5</v>
          </cell>
          <cell r="D780">
            <v>0</v>
          </cell>
          <cell r="E780">
            <v>7.5</v>
          </cell>
          <cell r="F780">
            <v>7.65</v>
          </cell>
          <cell r="G780">
            <v>7.86</v>
          </cell>
          <cell r="H780">
            <v>8.4600000000000009</v>
          </cell>
          <cell r="I780">
            <v>8.91</v>
          </cell>
        </row>
        <row r="781">
          <cell r="A781">
            <v>96830</v>
          </cell>
          <cell r="B781" t="str">
            <v/>
          </cell>
          <cell r="C781">
            <v>7.5</v>
          </cell>
          <cell r="D781">
            <v>0</v>
          </cell>
          <cell r="E781">
            <v>7.5</v>
          </cell>
          <cell r="F781">
            <v>7.65</v>
          </cell>
          <cell r="G781">
            <v>7.86</v>
          </cell>
          <cell r="H781">
            <v>8.4600000000000009</v>
          </cell>
          <cell r="I781">
            <v>8.91</v>
          </cell>
        </row>
        <row r="782">
          <cell r="A782">
            <v>96840</v>
          </cell>
          <cell r="B782" t="str">
            <v/>
          </cell>
          <cell r="C782">
            <v>7.5</v>
          </cell>
          <cell r="D782">
            <v>0</v>
          </cell>
          <cell r="E782">
            <v>7.5</v>
          </cell>
          <cell r="F782">
            <v>7.65</v>
          </cell>
          <cell r="G782">
            <v>7.86</v>
          </cell>
          <cell r="H782">
            <v>8.4600000000000009</v>
          </cell>
          <cell r="I782">
            <v>8.91</v>
          </cell>
        </row>
        <row r="783">
          <cell r="A783">
            <v>96850</v>
          </cell>
          <cell r="B783" t="str">
            <v/>
          </cell>
          <cell r="C783">
            <v>7.5</v>
          </cell>
          <cell r="D783">
            <v>0</v>
          </cell>
          <cell r="E783">
            <v>7.5</v>
          </cell>
          <cell r="F783">
            <v>7.65</v>
          </cell>
          <cell r="G783">
            <v>7.86</v>
          </cell>
          <cell r="H783">
            <v>8.4600000000000009</v>
          </cell>
          <cell r="I783">
            <v>8.91</v>
          </cell>
        </row>
        <row r="784">
          <cell r="A784">
            <v>96860</v>
          </cell>
          <cell r="B784" t="str">
            <v/>
          </cell>
          <cell r="C784">
            <v>7.5</v>
          </cell>
          <cell r="D784">
            <v>0</v>
          </cell>
          <cell r="E784">
            <v>7.5</v>
          </cell>
          <cell r="F784">
            <v>7.65</v>
          </cell>
          <cell r="G784">
            <v>7.86</v>
          </cell>
          <cell r="H784">
            <v>8.4600000000000009</v>
          </cell>
          <cell r="I784">
            <v>8.91</v>
          </cell>
        </row>
        <row r="785">
          <cell r="A785">
            <v>96870</v>
          </cell>
          <cell r="B785" t="str">
            <v/>
          </cell>
          <cell r="C785">
            <v>7.5</v>
          </cell>
          <cell r="D785">
            <v>0</v>
          </cell>
          <cell r="E785">
            <v>7.5</v>
          </cell>
          <cell r="F785">
            <v>7.65</v>
          </cell>
          <cell r="G785">
            <v>7.86</v>
          </cell>
          <cell r="H785">
            <v>8.4600000000000009</v>
          </cell>
          <cell r="I785">
            <v>8.91</v>
          </cell>
        </row>
        <row r="786">
          <cell r="A786">
            <v>96877.39</v>
          </cell>
          <cell r="B786" t="str">
            <v>BS</v>
          </cell>
          <cell r="C786">
            <v>7.5</v>
          </cell>
          <cell r="D786">
            <v>0</v>
          </cell>
          <cell r="E786">
            <v>7.5</v>
          </cell>
          <cell r="F786">
            <v>7.65</v>
          </cell>
          <cell r="G786">
            <v>7.86</v>
          </cell>
          <cell r="H786">
            <v>8.4600000000000009</v>
          </cell>
          <cell r="I786">
            <v>8.91</v>
          </cell>
        </row>
        <row r="787">
          <cell r="A787">
            <v>96880</v>
          </cell>
          <cell r="B787" t="str">
            <v/>
          </cell>
          <cell r="C787">
            <v>7.5</v>
          </cell>
          <cell r="D787">
            <v>0</v>
          </cell>
          <cell r="E787">
            <v>7.5</v>
          </cell>
          <cell r="F787">
            <v>7.65</v>
          </cell>
          <cell r="G787">
            <v>7.86</v>
          </cell>
          <cell r="H787">
            <v>8.4600000000000009</v>
          </cell>
          <cell r="I787">
            <v>8.91</v>
          </cell>
        </row>
        <row r="788">
          <cell r="A788">
            <v>96890</v>
          </cell>
          <cell r="B788" t="str">
            <v/>
          </cell>
          <cell r="C788">
            <v>7.5</v>
          </cell>
          <cell r="D788">
            <v>0</v>
          </cell>
          <cell r="E788">
            <v>7.5</v>
          </cell>
          <cell r="F788">
            <v>7.65</v>
          </cell>
          <cell r="G788">
            <v>7.86</v>
          </cell>
          <cell r="H788">
            <v>8.4600000000000009</v>
          </cell>
          <cell r="I788">
            <v>8.91</v>
          </cell>
        </row>
        <row r="789">
          <cell r="A789">
            <v>96900</v>
          </cell>
          <cell r="B789" t="str">
            <v/>
          </cell>
          <cell r="C789">
            <v>7.5</v>
          </cell>
          <cell r="D789">
            <v>0</v>
          </cell>
          <cell r="E789">
            <v>7.5</v>
          </cell>
          <cell r="F789">
            <v>7.65</v>
          </cell>
          <cell r="G789">
            <v>7.86</v>
          </cell>
          <cell r="H789">
            <v>8.4600000000000009</v>
          </cell>
          <cell r="I789">
            <v>8.91</v>
          </cell>
        </row>
        <row r="790">
          <cell r="A790">
            <v>96907.39</v>
          </cell>
          <cell r="B790" t="str">
            <v>PX</v>
          </cell>
          <cell r="C790">
            <v>7.5</v>
          </cell>
          <cell r="D790">
            <v>0</v>
          </cell>
          <cell r="E790">
            <v>7.5</v>
          </cell>
          <cell r="F790">
            <v>7.65</v>
          </cell>
          <cell r="G790">
            <v>7.86</v>
          </cell>
          <cell r="H790">
            <v>8.4600000000000009</v>
          </cell>
          <cell r="I790">
            <v>8.91</v>
          </cell>
        </row>
        <row r="791">
          <cell r="A791">
            <v>96910</v>
          </cell>
          <cell r="B791" t="str">
            <v/>
          </cell>
          <cell r="C791">
            <v>7.5</v>
          </cell>
          <cell r="D791">
            <v>0.03</v>
          </cell>
          <cell r="E791">
            <v>7.53</v>
          </cell>
          <cell r="F791">
            <v>7.6800000000000006</v>
          </cell>
          <cell r="G791">
            <v>7.8900000000000006</v>
          </cell>
          <cell r="H791">
            <v>8.49</v>
          </cell>
          <cell r="I791">
            <v>8.94</v>
          </cell>
        </row>
        <row r="792">
          <cell r="A792">
            <v>96920</v>
          </cell>
          <cell r="B792" t="str">
            <v/>
          </cell>
          <cell r="C792">
            <v>7.5</v>
          </cell>
          <cell r="D792">
            <v>0.18</v>
          </cell>
          <cell r="E792">
            <v>7.68</v>
          </cell>
          <cell r="F792">
            <v>7.83</v>
          </cell>
          <cell r="G792">
            <v>8.0400000000000009</v>
          </cell>
          <cell r="H792">
            <v>8.64</v>
          </cell>
          <cell r="I792">
            <v>9.09</v>
          </cell>
        </row>
        <row r="793">
          <cell r="A793">
            <v>96927.39</v>
          </cell>
          <cell r="B793" t="str">
            <v>PC</v>
          </cell>
          <cell r="C793">
            <v>7.5</v>
          </cell>
          <cell r="D793">
            <v>0.3</v>
          </cell>
          <cell r="E793">
            <v>7.8</v>
          </cell>
          <cell r="F793">
            <v>7.95</v>
          </cell>
          <cell r="G793">
            <v>8.16</v>
          </cell>
          <cell r="H793">
            <v>8.76</v>
          </cell>
          <cell r="I793">
            <v>9.2099999999999991</v>
          </cell>
        </row>
        <row r="794">
          <cell r="A794">
            <v>96930</v>
          </cell>
          <cell r="B794" t="str">
            <v/>
          </cell>
          <cell r="C794">
            <v>7.5</v>
          </cell>
          <cell r="D794">
            <v>0.33</v>
          </cell>
          <cell r="E794">
            <v>7.83</v>
          </cell>
          <cell r="F794">
            <v>7.98</v>
          </cell>
          <cell r="G794">
            <v>8.1900000000000013</v>
          </cell>
          <cell r="H794">
            <v>8.7900000000000009</v>
          </cell>
          <cell r="I794">
            <v>9.24</v>
          </cell>
        </row>
        <row r="795">
          <cell r="A795">
            <v>96937.39</v>
          </cell>
          <cell r="B795" t="str">
            <v>PY</v>
          </cell>
          <cell r="C795">
            <v>7.5</v>
          </cell>
          <cell r="D795">
            <v>0.45</v>
          </cell>
          <cell r="E795">
            <v>7.95</v>
          </cell>
          <cell r="F795">
            <v>8.1</v>
          </cell>
          <cell r="G795">
            <v>8.31</v>
          </cell>
          <cell r="H795">
            <v>8.91</v>
          </cell>
          <cell r="I795">
            <v>9.36</v>
          </cell>
        </row>
        <row r="796">
          <cell r="A796">
            <v>96940</v>
          </cell>
          <cell r="B796" t="str">
            <v/>
          </cell>
          <cell r="C796">
            <v>7.5</v>
          </cell>
          <cell r="D796">
            <v>0.48</v>
          </cell>
          <cell r="E796">
            <v>7.98</v>
          </cell>
          <cell r="F796">
            <v>8.1300000000000008</v>
          </cell>
          <cell r="G796">
            <v>8.3400000000000016</v>
          </cell>
          <cell r="H796">
            <v>8.9400000000000013</v>
          </cell>
          <cell r="I796">
            <v>9.39</v>
          </cell>
        </row>
        <row r="797">
          <cell r="A797">
            <v>96947.39</v>
          </cell>
          <cell r="B797" t="str">
            <v>MSE</v>
          </cell>
          <cell r="C797">
            <v>7.5</v>
          </cell>
          <cell r="D797">
            <v>0.6</v>
          </cell>
          <cell r="E797">
            <v>8.1</v>
          </cell>
          <cell r="F797">
            <v>8.25</v>
          </cell>
          <cell r="G797">
            <v>8.4600000000000009</v>
          </cell>
          <cell r="H797">
            <v>9.06</v>
          </cell>
          <cell r="I797">
            <v>9.51</v>
          </cell>
        </row>
        <row r="798">
          <cell r="A798">
            <v>96950</v>
          </cell>
          <cell r="B798" t="str">
            <v/>
          </cell>
          <cell r="C798">
            <v>7.5</v>
          </cell>
          <cell r="D798">
            <v>0.6</v>
          </cell>
          <cell r="E798">
            <v>8.1</v>
          </cell>
          <cell r="F798">
            <v>8.25</v>
          </cell>
          <cell r="G798">
            <v>8.4600000000000009</v>
          </cell>
          <cell r="H798">
            <v>9.06</v>
          </cell>
          <cell r="I798">
            <v>9.51</v>
          </cell>
        </row>
        <row r="799">
          <cell r="A799">
            <v>96960</v>
          </cell>
          <cell r="B799" t="str">
            <v/>
          </cell>
          <cell r="C799">
            <v>7.5</v>
          </cell>
          <cell r="D799">
            <v>0.6</v>
          </cell>
          <cell r="E799">
            <v>8.1</v>
          </cell>
          <cell r="F799">
            <v>8.25</v>
          </cell>
          <cell r="G799">
            <v>8.4600000000000009</v>
          </cell>
          <cell r="H799">
            <v>9.06</v>
          </cell>
          <cell r="I799">
            <v>9.51</v>
          </cell>
        </row>
        <row r="800">
          <cell r="A800">
            <v>96970</v>
          </cell>
          <cell r="B800" t="str">
            <v/>
          </cell>
          <cell r="C800">
            <v>7.5</v>
          </cell>
          <cell r="D800">
            <v>0.6</v>
          </cell>
          <cell r="E800">
            <v>8.1</v>
          </cell>
          <cell r="F800">
            <v>8.25</v>
          </cell>
          <cell r="G800">
            <v>8.4600000000000009</v>
          </cell>
          <cell r="H800">
            <v>9.06</v>
          </cell>
          <cell r="I800">
            <v>9.51</v>
          </cell>
        </row>
        <row r="801">
          <cell r="A801">
            <v>96980</v>
          </cell>
          <cell r="B801" t="str">
            <v/>
          </cell>
          <cell r="C801">
            <v>7.5</v>
          </cell>
          <cell r="D801">
            <v>0.6</v>
          </cell>
          <cell r="E801">
            <v>8.1</v>
          </cell>
          <cell r="F801">
            <v>8.25</v>
          </cell>
          <cell r="G801">
            <v>8.4600000000000009</v>
          </cell>
          <cell r="H801">
            <v>9.06</v>
          </cell>
          <cell r="I801">
            <v>9.51</v>
          </cell>
        </row>
        <row r="802">
          <cell r="A802">
            <v>96990</v>
          </cell>
          <cell r="B802" t="str">
            <v/>
          </cell>
          <cell r="C802">
            <v>7.5</v>
          </cell>
          <cell r="D802">
            <v>0.6</v>
          </cell>
          <cell r="E802">
            <v>8.1</v>
          </cell>
          <cell r="F802">
            <v>8.25</v>
          </cell>
          <cell r="G802">
            <v>8.4600000000000009</v>
          </cell>
          <cell r="H802">
            <v>9.06</v>
          </cell>
          <cell r="I802">
            <v>9.51</v>
          </cell>
        </row>
        <row r="803">
          <cell r="A803">
            <v>97000</v>
          </cell>
          <cell r="B803" t="str">
            <v/>
          </cell>
          <cell r="C803">
            <v>7.5</v>
          </cell>
          <cell r="D803">
            <v>0.6</v>
          </cell>
          <cell r="E803">
            <v>8.1</v>
          </cell>
          <cell r="F803">
            <v>8.25</v>
          </cell>
          <cell r="G803">
            <v>8.4600000000000009</v>
          </cell>
          <cell r="H803">
            <v>9.06</v>
          </cell>
          <cell r="I803">
            <v>9.51</v>
          </cell>
        </row>
        <row r="822">
          <cell r="A822">
            <v>97000</v>
          </cell>
          <cell r="B822" t="str">
            <v/>
          </cell>
          <cell r="C822">
            <v>7.5</v>
          </cell>
          <cell r="D822">
            <v>0.6</v>
          </cell>
          <cell r="E822">
            <v>8.1</v>
          </cell>
          <cell r="F822">
            <v>8.25</v>
          </cell>
          <cell r="G822">
            <v>8.4600000000000009</v>
          </cell>
          <cell r="H822">
            <v>9.06</v>
          </cell>
          <cell r="I822">
            <v>9.51</v>
          </cell>
        </row>
        <row r="823">
          <cell r="A823">
            <v>97010</v>
          </cell>
          <cell r="B823" t="str">
            <v/>
          </cell>
          <cell r="C823">
            <v>7.5</v>
          </cell>
          <cell r="D823">
            <v>0.6</v>
          </cell>
          <cell r="E823">
            <v>8.1</v>
          </cell>
          <cell r="F823">
            <v>8.25</v>
          </cell>
          <cell r="G823">
            <v>8.4600000000000009</v>
          </cell>
          <cell r="H823">
            <v>9.06</v>
          </cell>
          <cell r="I823">
            <v>9.51</v>
          </cell>
        </row>
        <row r="824">
          <cell r="A824">
            <v>97020</v>
          </cell>
          <cell r="B824" t="str">
            <v/>
          </cell>
          <cell r="C824">
            <v>7.5</v>
          </cell>
          <cell r="D824">
            <v>0.6</v>
          </cell>
          <cell r="E824">
            <v>8.1</v>
          </cell>
          <cell r="F824">
            <v>8.25</v>
          </cell>
          <cell r="G824">
            <v>8.4600000000000009</v>
          </cell>
          <cell r="H824">
            <v>9.06</v>
          </cell>
          <cell r="I824">
            <v>9.51</v>
          </cell>
        </row>
        <row r="825">
          <cell r="A825">
            <v>97030</v>
          </cell>
          <cell r="B825" t="str">
            <v/>
          </cell>
          <cell r="C825">
            <v>7.5</v>
          </cell>
          <cell r="D825">
            <v>0.6</v>
          </cell>
          <cell r="E825">
            <v>8.1</v>
          </cell>
          <cell r="F825">
            <v>8.25</v>
          </cell>
          <cell r="G825">
            <v>8.4600000000000009</v>
          </cell>
          <cell r="H825">
            <v>9.06</v>
          </cell>
          <cell r="I825">
            <v>9.51</v>
          </cell>
        </row>
        <row r="826">
          <cell r="A826">
            <v>97040</v>
          </cell>
          <cell r="B826" t="str">
            <v/>
          </cell>
          <cell r="C826">
            <v>7.5</v>
          </cell>
          <cell r="D826">
            <v>0.6</v>
          </cell>
          <cell r="E826">
            <v>8.1</v>
          </cell>
          <cell r="F826">
            <v>8.25</v>
          </cell>
          <cell r="G826">
            <v>8.4600000000000009</v>
          </cell>
          <cell r="H826">
            <v>9.06</v>
          </cell>
          <cell r="I826">
            <v>9.51</v>
          </cell>
        </row>
        <row r="827">
          <cell r="A827">
            <v>97050</v>
          </cell>
          <cell r="B827" t="str">
            <v/>
          </cell>
          <cell r="C827">
            <v>7.5</v>
          </cell>
          <cell r="D827">
            <v>0.6</v>
          </cell>
          <cell r="E827">
            <v>8.1</v>
          </cell>
          <cell r="F827">
            <v>8.25</v>
          </cell>
          <cell r="G827">
            <v>8.4600000000000009</v>
          </cell>
          <cell r="H827">
            <v>9.06</v>
          </cell>
          <cell r="I827">
            <v>9.51</v>
          </cell>
        </row>
        <row r="828">
          <cell r="A828">
            <v>97060</v>
          </cell>
          <cell r="B828" t="str">
            <v/>
          </cell>
          <cell r="C828">
            <v>7.5</v>
          </cell>
          <cell r="D828">
            <v>0.6</v>
          </cell>
          <cell r="E828">
            <v>8.1</v>
          </cell>
          <cell r="F828">
            <v>8.25</v>
          </cell>
          <cell r="G828">
            <v>8.4600000000000009</v>
          </cell>
          <cell r="H828">
            <v>9.06</v>
          </cell>
          <cell r="I828">
            <v>9.51</v>
          </cell>
        </row>
        <row r="829">
          <cell r="A829">
            <v>97070</v>
          </cell>
          <cell r="B829" t="str">
            <v/>
          </cell>
          <cell r="C829">
            <v>7.5</v>
          </cell>
          <cell r="D829">
            <v>0.61</v>
          </cell>
          <cell r="E829">
            <v>8.11</v>
          </cell>
          <cell r="F829">
            <v>8.26</v>
          </cell>
          <cell r="G829">
            <v>8.4700000000000006</v>
          </cell>
          <cell r="H829">
            <v>9.07</v>
          </cell>
          <cell r="I829">
            <v>9.52</v>
          </cell>
        </row>
        <row r="830">
          <cell r="A830">
            <v>97080</v>
          </cell>
          <cell r="B830" t="str">
            <v/>
          </cell>
          <cell r="C830">
            <v>7.5</v>
          </cell>
          <cell r="D830">
            <v>0.6</v>
          </cell>
          <cell r="E830">
            <v>8.1</v>
          </cell>
          <cell r="F830">
            <v>8.25</v>
          </cell>
          <cell r="G830">
            <v>8.4600000000000009</v>
          </cell>
          <cell r="H830">
            <v>9.06</v>
          </cell>
          <cell r="I830">
            <v>9.51</v>
          </cell>
        </row>
        <row r="831">
          <cell r="A831">
            <v>97090</v>
          </cell>
          <cell r="B831" t="str">
            <v/>
          </cell>
          <cell r="C831">
            <v>7.5</v>
          </cell>
          <cell r="D831">
            <v>0.6</v>
          </cell>
          <cell r="E831">
            <v>8.1</v>
          </cell>
          <cell r="F831">
            <v>8.25</v>
          </cell>
          <cell r="G831">
            <v>8.4600000000000009</v>
          </cell>
          <cell r="H831">
            <v>9.06</v>
          </cell>
          <cell r="I831">
            <v>9.51</v>
          </cell>
        </row>
        <row r="832">
          <cell r="A832">
            <v>97100</v>
          </cell>
          <cell r="B832" t="str">
            <v/>
          </cell>
          <cell r="C832">
            <v>7.5</v>
          </cell>
          <cell r="D832">
            <v>0.6</v>
          </cell>
          <cell r="E832">
            <v>8.1</v>
          </cell>
          <cell r="F832">
            <v>8.25</v>
          </cell>
          <cell r="G832">
            <v>8.4600000000000009</v>
          </cell>
          <cell r="H832">
            <v>9.06</v>
          </cell>
          <cell r="I832">
            <v>9.51</v>
          </cell>
        </row>
        <row r="833">
          <cell r="A833">
            <v>97110</v>
          </cell>
          <cell r="B833" t="str">
            <v/>
          </cell>
          <cell r="C833">
            <v>7.5</v>
          </cell>
          <cell r="D833">
            <v>0.61</v>
          </cell>
          <cell r="E833">
            <v>8.11</v>
          </cell>
          <cell r="F833">
            <v>8.26</v>
          </cell>
          <cell r="G833">
            <v>8.4700000000000006</v>
          </cell>
          <cell r="H833">
            <v>9.07</v>
          </cell>
          <cell r="I833">
            <v>9.52</v>
          </cell>
        </row>
        <row r="834">
          <cell r="A834">
            <v>97120</v>
          </cell>
          <cell r="B834" t="str">
            <v/>
          </cell>
          <cell r="C834">
            <v>7.5</v>
          </cell>
          <cell r="D834">
            <v>0.6</v>
          </cell>
          <cell r="E834">
            <v>8.1</v>
          </cell>
          <cell r="F834">
            <v>8.25</v>
          </cell>
          <cell r="G834">
            <v>8.4600000000000009</v>
          </cell>
          <cell r="H834">
            <v>9.06</v>
          </cell>
          <cell r="I834">
            <v>9.51</v>
          </cell>
        </row>
        <row r="835">
          <cell r="A835">
            <v>97130</v>
          </cell>
          <cell r="B835" t="str">
            <v/>
          </cell>
          <cell r="C835">
            <v>7.5</v>
          </cell>
          <cell r="D835">
            <v>0.61</v>
          </cell>
          <cell r="E835">
            <v>8.11</v>
          </cell>
          <cell r="F835">
            <v>8.26</v>
          </cell>
          <cell r="G835">
            <v>8.4700000000000006</v>
          </cell>
          <cell r="H835">
            <v>9.07</v>
          </cell>
          <cell r="I835">
            <v>9.52</v>
          </cell>
        </row>
        <row r="836">
          <cell r="A836">
            <v>97140</v>
          </cell>
          <cell r="B836" t="str">
            <v/>
          </cell>
          <cell r="C836">
            <v>7.5</v>
          </cell>
          <cell r="D836">
            <v>0.61</v>
          </cell>
          <cell r="E836">
            <v>8.11</v>
          </cell>
          <cell r="F836">
            <v>8.26</v>
          </cell>
          <cell r="G836">
            <v>8.4700000000000006</v>
          </cell>
          <cell r="H836">
            <v>9.07</v>
          </cell>
          <cell r="I836">
            <v>9.52</v>
          </cell>
        </row>
        <row r="837">
          <cell r="A837">
            <v>97150</v>
          </cell>
          <cell r="B837" t="str">
            <v/>
          </cell>
          <cell r="C837">
            <v>7.5</v>
          </cell>
          <cell r="D837">
            <v>0.61</v>
          </cell>
          <cell r="E837">
            <v>8.11</v>
          </cell>
          <cell r="F837">
            <v>8.26</v>
          </cell>
          <cell r="G837">
            <v>8.4700000000000006</v>
          </cell>
          <cell r="H837">
            <v>9.07</v>
          </cell>
          <cell r="I837">
            <v>9.52</v>
          </cell>
        </row>
        <row r="838">
          <cell r="A838">
            <v>97160</v>
          </cell>
          <cell r="B838" t="str">
            <v/>
          </cell>
          <cell r="C838">
            <v>7.5</v>
          </cell>
          <cell r="D838">
            <v>0.6</v>
          </cell>
          <cell r="E838">
            <v>8.1</v>
          </cell>
          <cell r="F838">
            <v>8.25</v>
          </cell>
          <cell r="G838">
            <v>8.4600000000000009</v>
          </cell>
          <cell r="H838">
            <v>9.06</v>
          </cell>
          <cell r="I838">
            <v>9.51</v>
          </cell>
        </row>
        <row r="839">
          <cell r="A839">
            <v>97170</v>
          </cell>
          <cell r="B839" t="str">
            <v/>
          </cell>
          <cell r="C839">
            <v>7.5</v>
          </cell>
          <cell r="D839">
            <v>0.61</v>
          </cell>
          <cell r="E839">
            <v>8.11</v>
          </cell>
          <cell r="F839">
            <v>8.26</v>
          </cell>
          <cell r="G839">
            <v>8.4700000000000006</v>
          </cell>
          <cell r="H839">
            <v>9.07</v>
          </cell>
          <cell r="I839">
            <v>9.52</v>
          </cell>
        </row>
        <row r="840">
          <cell r="A840">
            <v>97180</v>
          </cell>
          <cell r="B840" t="str">
            <v/>
          </cell>
          <cell r="C840">
            <v>7.5</v>
          </cell>
          <cell r="D840">
            <v>0.6</v>
          </cell>
          <cell r="E840">
            <v>8.1</v>
          </cell>
          <cell r="F840">
            <v>8.25</v>
          </cell>
          <cell r="G840">
            <v>8.4600000000000009</v>
          </cell>
          <cell r="H840">
            <v>9.06</v>
          </cell>
          <cell r="I840">
            <v>9.51</v>
          </cell>
        </row>
        <row r="841">
          <cell r="A841">
            <v>97190</v>
          </cell>
          <cell r="B841" t="str">
            <v/>
          </cell>
          <cell r="C841">
            <v>7.5</v>
          </cell>
          <cell r="D841">
            <v>0.6</v>
          </cell>
          <cell r="E841">
            <v>8.1</v>
          </cell>
          <cell r="F841">
            <v>8.25</v>
          </cell>
          <cell r="G841">
            <v>8.4600000000000009</v>
          </cell>
          <cell r="H841">
            <v>9.06</v>
          </cell>
          <cell r="I841">
            <v>9.51</v>
          </cell>
        </row>
        <row r="842">
          <cell r="A842">
            <v>97200</v>
          </cell>
          <cell r="B842" t="str">
            <v/>
          </cell>
          <cell r="C842">
            <v>7.5</v>
          </cell>
          <cell r="D842">
            <v>0.6</v>
          </cell>
          <cell r="E842">
            <v>8.1</v>
          </cell>
          <cell r="F842">
            <v>8.25</v>
          </cell>
          <cell r="G842">
            <v>8.4600000000000009</v>
          </cell>
          <cell r="H842">
            <v>9.06</v>
          </cell>
          <cell r="I842">
            <v>9.51</v>
          </cell>
        </row>
        <row r="843">
          <cell r="A843">
            <v>97210</v>
          </cell>
          <cell r="B843" t="str">
            <v/>
          </cell>
          <cell r="C843">
            <v>7.5</v>
          </cell>
          <cell r="D843">
            <v>0.6</v>
          </cell>
          <cell r="E843">
            <v>8.1</v>
          </cell>
          <cell r="F843">
            <v>8.25</v>
          </cell>
          <cell r="G843">
            <v>8.4600000000000009</v>
          </cell>
          <cell r="H843">
            <v>9.06</v>
          </cell>
          <cell r="I843">
            <v>9.51</v>
          </cell>
        </row>
        <row r="844">
          <cell r="A844">
            <v>97220</v>
          </cell>
          <cell r="B844" t="str">
            <v/>
          </cell>
          <cell r="C844">
            <v>7.5</v>
          </cell>
          <cell r="D844">
            <v>0.6</v>
          </cell>
          <cell r="E844">
            <v>8.1</v>
          </cell>
          <cell r="F844">
            <v>8.25</v>
          </cell>
          <cell r="G844">
            <v>8.4600000000000009</v>
          </cell>
          <cell r="H844">
            <v>9.06</v>
          </cell>
          <cell r="I844">
            <v>9.51</v>
          </cell>
        </row>
        <row r="845">
          <cell r="A845">
            <v>97230</v>
          </cell>
          <cell r="B845" t="str">
            <v/>
          </cell>
          <cell r="C845">
            <v>7.5</v>
          </cell>
          <cell r="D845">
            <v>0.6</v>
          </cell>
          <cell r="E845">
            <v>8.1</v>
          </cell>
          <cell r="F845">
            <v>8.25</v>
          </cell>
          <cell r="G845">
            <v>8.4600000000000009</v>
          </cell>
          <cell r="H845">
            <v>9.06</v>
          </cell>
          <cell r="I845">
            <v>9.51</v>
          </cell>
        </row>
        <row r="846">
          <cell r="A846">
            <v>97240</v>
          </cell>
          <cell r="B846" t="str">
            <v/>
          </cell>
          <cell r="C846">
            <v>7.5</v>
          </cell>
          <cell r="D846">
            <v>0.6</v>
          </cell>
          <cell r="E846">
            <v>8.1</v>
          </cell>
          <cell r="F846">
            <v>8.25</v>
          </cell>
          <cell r="G846">
            <v>8.4600000000000009</v>
          </cell>
          <cell r="H846">
            <v>9.06</v>
          </cell>
          <cell r="I846">
            <v>9.51</v>
          </cell>
        </row>
        <row r="847">
          <cell r="A847">
            <v>97250</v>
          </cell>
          <cell r="B847" t="str">
            <v/>
          </cell>
          <cell r="C847">
            <v>7.5</v>
          </cell>
          <cell r="D847">
            <v>0.6</v>
          </cell>
          <cell r="E847">
            <v>8.1</v>
          </cell>
          <cell r="F847">
            <v>8.25</v>
          </cell>
          <cell r="G847">
            <v>8.4600000000000009</v>
          </cell>
          <cell r="H847">
            <v>9.06</v>
          </cell>
          <cell r="I847">
            <v>9.51</v>
          </cell>
        </row>
        <row r="848">
          <cell r="A848">
            <v>97260</v>
          </cell>
          <cell r="B848" t="str">
            <v/>
          </cell>
          <cell r="C848">
            <v>7.5</v>
          </cell>
          <cell r="D848">
            <v>0.6</v>
          </cell>
          <cell r="E848">
            <v>8.1</v>
          </cell>
          <cell r="F848">
            <v>8.25</v>
          </cell>
          <cell r="G848">
            <v>8.4600000000000009</v>
          </cell>
          <cell r="H848">
            <v>9.06</v>
          </cell>
          <cell r="I848">
            <v>9.51</v>
          </cell>
        </row>
        <row r="849">
          <cell r="A849">
            <v>97270</v>
          </cell>
          <cell r="B849" t="str">
            <v/>
          </cell>
          <cell r="C849">
            <v>7.5</v>
          </cell>
          <cell r="D849">
            <v>0.6</v>
          </cell>
          <cell r="E849">
            <v>8.1</v>
          </cell>
          <cell r="F849">
            <v>8.25</v>
          </cell>
          <cell r="G849">
            <v>8.4600000000000009</v>
          </cell>
          <cell r="H849">
            <v>9.06</v>
          </cell>
          <cell r="I849">
            <v>9.51</v>
          </cell>
        </row>
        <row r="850">
          <cell r="A850">
            <v>97280</v>
          </cell>
          <cell r="B850" t="str">
            <v/>
          </cell>
          <cell r="C850">
            <v>7.5</v>
          </cell>
          <cell r="D850">
            <v>0.6</v>
          </cell>
          <cell r="E850">
            <v>8.1</v>
          </cell>
          <cell r="F850">
            <v>8.25</v>
          </cell>
          <cell r="G850">
            <v>8.4600000000000009</v>
          </cell>
          <cell r="H850">
            <v>9.06</v>
          </cell>
          <cell r="I850">
            <v>9.51</v>
          </cell>
        </row>
        <row r="851">
          <cell r="A851">
            <v>97290</v>
          </cell>
          <cell r="B851" t="str">
            <v/>
          </cell>
          <cell r="C851">
            <v>7.5</v>
          </cell>
          <cell r="D851">
            <v>0.6</v>
          </cell>
          <cell r="E851">
            <v>8.1</v>
          </cell>
          <cell r="F851">
            <v>8.25</v>
          </cell>
          <cell r="G851">
            <v>8.4600000000000009</v>
          </cell>
          <cell r="H851">
            <v>9.06</v>
          </cell>
          <cell r="I851">
            <v>9.51</v>
          </cell>
        </row>
        <row r="852">
          <cell r="A852">
            <v>97300</v>
          </cell>
          <cell r="B852" t="str">
            <v/>
          </cell>
          <cell r="C852">
            <v>7.5</v>
          </cell>
          <cell r="D852">
            <v>0.6</v>
          </cell>
          <cell r="E852">
            <v>8.1</v>
          </cell>
          <cell r="F852">
            <v>8.25</v>
          </cell>
          <cell r="G852">
            <v>8.4600000000000009</v>
          </cell>
          <cell r="H852">
            <v>9.06</v>
          </cell>
          <cell r="I852">
            <v>9.51</v>
          </cell>
        </row>
        <row r="853">
          <cell r="A853">
            <v>97310</v>
          </cell>
          <cell r="B853" t="str">
            <v/>
          </cell>
          <cell r="C853">
            <v>7.5</v>
          </cell>
          <cell r="D853">
            <v>0.65</v>
          </cell>
          <cell r="E853">
            <v>8.15</v>
          </cell>
          <cell r="F853">
            <v>8.3000000000000007</v>
          </cell>
          <cell r="G853">
            <v>8.5100000000000016</v>
          </cell>
          <cell r="H853">
            <v>9.1100000000000012</v>
          </cell>
          <cell r="I853">
            <v>9.56</v>
          </cell>
        </row>
        <row r="854">
          <cell r="A854">
            <v>97320</v>
          </cell>
          <cell r="B854" t="str">
            <v/>
          </cell>
          <cell r="C854">
            <v>7.5</v>
          </cell>
          <cell r="D854">
            <v>0.7</v>
          </cell>
          <cell r="E854">
            <v>8.1999999999999993</v>
          </cell>
          <cell r="F854">
            <v>8.35</v>
          </cell>
          <cell r="G854">
            <v>8.56</v>
          </cell>
          <cell r="H854">
            <v>9.16</v>
          </cell>
          <cell r="I854">
            <v>9.61</v>
          </cell>
        </row>
        <row r="855">
          <cell r="A855">
            <v>97330</v>
          </cell>
          <cell r="B855" t="str">
            <v/>
          </cell>
          <cell r="C855">
            <v>7.5</v>
          </cell>
          <cell r="D855">
            <v>0.75</v>
          </cell>
          <cell r="E855">
            <v>8.25</v>
          </cell>
          <cell r="F855">
            <v>8.4</v>
          </cell>
          <cell r="G855">
            <v>8.6100000000000012</v>
          </cell>
          <cell r="H855">
            <v>9.2100000000000009</v>
          </cell>
          <cell r="I855">
            <v>9.66</v>
          </cell>
        </row>
        <row r="856">
          <cell r="A856">
            <v>97340</v>
          </cell>
          <cell r="B856" t="str">
            <v/>
          </cell>
          <cell r="C856">
            <v>7.5</v>
          </cell>
          <cell r="D856">
            <v>0.79</v>
          </cell>
          <cell r="E856">
            <v>8.2899999999999991</v>
          </cell>
          <cell r="F856">
            <v>8.44</v>
          </cell>
          <cell r="G856">
            <v>8.65</v>
          </cell>
          <cell r="H856">
            <v>9.25</v>
          </cell>
          <cell r="I856">
            <v>9.6999999999999993</v>
          </cell>
        </row>
        <row r="857">
          <cell r="A857">
            <v>97350</v>
          </cell>
          <cell r="B857" t="str">
            <v/>
          </cell>
          <cell r="C857">
            <v>7.5</v>
          </cell>
          <cell r="D857">
            <v>0.84</v>
          </cell>
          <cell r="E857">
            <v>8.34</v>
          </cell>
          <cell r="F857">
            <v>8.49</v>
          </cell>
          <cell r="G857">
            <v>8.7000000000000011</v>
          </cell>
          <cell r="H857">
            <v>9.3000000000000007</v>
          </cell>
          <cell r="I857">
            <v>9.75</v>
          </cell>
        </row>
        <row r="858">
          <cell r="A858">
            <v>97360</v>
          </cell>
          <cell r="B858" t="str">
            <v/>
          </cell>
          <cell r="C858">
            <v>7.5</v>
          </cell>
          <cell r="D858">
            <v>0.88</v>
          </cell>
          <cell r="E858">
            <v>8.3800000000000008</v>
          </cell>
          <cell r="F858">
            <v>8.5300000000000011</v>
          </cell>
          <cell r="G858">
            <v>8.740000000000002</v>
          </cell>
          <cell r="H858">
            <v>9.3400000000000016</v>
          </cell>
          <cell r="I858">
            <v>9.7900000000000009</v>
          </cell>
        </row>
        <row r="859">
          <cell r="A859">
            <v>97370</v>
          </cell>
          <cell r="B859" t="str">
            <v/>
          </cell>
          <cell r="C859">
            <v>7.5</v>
          </cell>
          <cell r="D859">
            <v>0.9</v>
          </cell>
          <cell r="E859">
            <v>8.4</v>
          </cell>
          <cell r="F859">
            <v>8.5500000000000007</v>
          </cell>
          <cell r="G859">
            <v>8.7600000000000016</v>
          </cell>
          <cell r="H859">
            <v>9.3600000000000012</v>
          </cell>
          <cell r="I859">
            <v>9.81</v>
          </cell>
        </row>
        <row r="860">
          <cell r="A860">
            <v>97380</v>
          </cell>
          <cell r="B860" t="str">
            <v/>
          </cell>
          <cell r="C860">
            <v>7.5</v>
          </cell>
          <cell r="D860">
            <v>0.9</v>
          </cell>
          <cell r="E860">
            <v>8.4</v>
          </cell>
          <cell r="F860">
            <v>8.5500000000000007</v>
          </cell>
          <cell r="G860">
            <v>8.7600000000000016</v>
          </cell>
          <cell r="H860">
            <v>9.3600000000000012</v>
          </cell>
          <cell r="I860">
            <v>9.81</v>
          </cell>
        </row>
        <row r="861">
          <cell r="A861">
            <v>97390</v>
          </cell>
          <cell r="B861" t="str">
            <v/>
          </cell>
          <cell r="C861">
            <v>7.5</v>
          </cell>
          <cell r="D861">
            <v>0.9</v>
          </cell>
          <cell r="E861">
            <v>8.4</v>
          </cell>
          <cell r="F861">
            <v>8.5500000000000007</v>
          </cell>
          <cell r="G861">
            <v>8.7600000000000016</v>
          </cell>
          <cell r="H861">
            <v>9.3600000000000012</v>
          </cell>
          <cell r="I861">
            <v>9.81</v>
          </cell>
        </row>
        <row r="862">
          <cell r="A862">
            <v>97400</v>
          </cell>
          <cell r="B862" t="str">
            <v/>
          </cell>
          <cell r="C862">
            <v>7.5</v>
          </cell>
          <cell r="D862">
            <v>0.9</v>
          </cell>
          <cell r="E862">
            <v>8.4</v>
          </cell>
          <cell r="F862">
            <v>8.5500000000000007</v>
          </cell>
          <cell r="G862">
            <v>8.7600000000000016</v>
          </cell>
          <cell r="H862">
            <v>9.3600000000000012</v>
          </cell>
          <cell r="I862">
            <v>9.81</v>
          </cell>
        </row>
        <row r="863">
          <cell r="A863">
            <v>97410</v>
          </cell>
          <cell r="B863" t="str">
            <v/>
          </cell>
          <cell r="C863">
            <v>7.5</v>
          </cell>
          <cell r="D863">
            <v>0.92</v>
          </cell>
          <cell r="E863">
            <v>8.42</v>
          </cell>
          <cell r="F863">
            <v>8.57</v>
          </cell>
          <cell r="G863">
            <v>8.7800000000000011</v>
          </cell>
          <cell r="H863">
            <v>9.3800000000000008</v>
          </cell>
          <cell r="I863">
            <v>9.83</v>
          </cell>
        </row>
        <row r="864">
          <cell r="A864">
            <v>97420</v>
          </cell>
          <cell r="B864" t="str">
            <v/>
          </cell>
          <cell r="C864">
            <v>7.5</v>
          </cell>
          <cell r="D864">
            <v>0.96</v>
          </cell>
          <cell r="E864">
            <v>8.4600000000000009</v>
          </cell>
          <cell r="F864">
            <v>8.6100000000000012</v>
          </cell>
          <cell r="G864">
            <v>8.8200000000000021</v>
          </cell>
          <cell r="H864">
            <v>9.4200000000000017</v>
          </cell>
          <cell r="I864">
            <v>9.870000000000001</v>
          </cell>
        </row>
        <row r="865">
          <cell r="A865">
            <v>97430</v>
          </cell>
          <cell r="B865" t="str">
            <v/>
          </cell>
          <cell r="C865">
            <v>7.5</v>
          </cell>
          <cell r="D865">
            <v>1.01</v>
          </cell>
          <cell r="E865">
            <v>8.51</v>
          </cell>
          <cell r="F865">
            <v>8.66</v>
          </cell>
          <cell r="G865">
            <v>8.870000000000001</v>
          </cell>
          <cell r="H865">
            <v>9.4700000000000006</v>
          </cell>
          <cell r="I865">
            <v>9.92</v>
          </cell>
        </row>
        <row r="866">
          <cell r="A866">
            <v>97440</v>
          </cell>
          <cell r="B866" t="str">
            <v/>
          </cell>
          <cell r="C866">
            <v>7.5</v>
          </cell>
          <cell r="D866">
            <v>1.05</v>
          </cell>
          <cell r="E866">
            <v>8.5500000000000007</v>
          </cell>
          <cell r="F866">
            <v>8.7000000000000011</v>
          </cell>
          <cell r="G866">
            <v>8.9100000000000019</v>
          </cell>
          <cell r="H866">
            <v>9.5100000000000016</v>
          </cell>
          <cell r="I866">
            <v>9.9600000000000009</v>
          </cell>
        </row>
        <row r="867">
          <cell r="A867">
            <v>97450</v>
          </cell>
          <cell r="B867" t="str">
            <v/>
          </cell>
          <cell r="C867">
            <v>7.5</v>
          </cell>
          <cell r="D867">
            <v>1.0900000000000001</v>
          </cell>
          <cell r="E867">
            <v>8.59</v>
          </cell>
          <cell r="F867">
            <v>8.74</v>
          </cell>
          <cell r="G867">
            <v>8.9500000000000011</v>
          </cell>
          <cell r="H867">
            <v>9.5500000000000007</v>
          </cell>
          <cell r="I867">
            <v>10</v>
          </cell>
        </row>
        <row r="868">
          <cell r="A868">
            <v>97460</v>
          </cell>
          <cell r="B868" t="str">
            <v/>
          </cell>
          <cell r="C868">
            <v>7.5</v>
          </cell>
          <cell r="D868">
            <v>1.1200000000000001</v>
          </cell>
          <cell r="E868">
            <v>8.620000000000001</v>
          </cell>
          <cell r="F868">
            <v>8.7700000000000014</v>
          </cell>
          <cell r="G868">
            <v>8.9800000000000022</v>
          </cell>
          <cell r="H868">
            <v>9.5800000000000018</v>
          </cell>
          <cell r="I868">
            <v>10.030000000000001</v>
          </cell>
        </row>
        <row r="869">
          <cell r="A869">
            <v>97470</v>
          </cell>
          <cell r="B869" t="str">
            <v/>
          </cell>
          <cell r="C869">
            <v>7.5</v>
          </cell>
          <cell r="D869">
            <v>1.1200000000000001</v>
          </cell>
          <cell r="E869">
            <v>8.620000000000001</v>
          </cell>
          <cell r="F869">
            <v>8.7700000000000014</v>
          </cell>
          <cell r="G869">
            <v>8.9800000000000022</v>
          </cell>
          <cell r="H869">
            <v>9.5800000000000018</v>
          </cell>
          <cell r="I869">
            <v>10.030000000000001</v>
          </cell>
        </row>
        <row r="870">
          <cell r="A870">
            <v>97480</v>
          </cell>
          <cell r="B870" t="str">
            <v/>
          </cell>
          <cell r="C870">
            <v>7.5</v>
          </cell>
          <cell r="D870">
            <v>1.17</v>
          </cell>
          <cell r="E870">
            <v>8.67</v>
          </cell>
          <cell r="F870">
            <v>8.82</v>
          </cell>
          <cell r="G870">
            <v>9.0300000000000011</v>
          </cell>
          <cell r="H870">
            <v>9.6300000000000008</v>
          </cell>
          <cell r="I870">
            <v>10.08</v>
          </cell>
        </row>
        <row r="871">
          <cell r="A871">
            <v>97490</v>
          </cell>
          <cell r="B871" t="str">
            <v/>
          </cell>
          <cell r="C871">
            <v>7.5</v>
          </cell>
          <cell r="D871">
            <v>1.18</v>
          </cell>
          <cell r="E871">
            <v>8.68</v>
          </cell>
          <cell r="F871">
            <v>8.83</v>
          </cell>
          <cell r="G871">
            <v>9.0400000000000009</v>
          </cell>
          <cell r="H871">
            <v>9.64</v>
          </cell>
          <cell r="I871">
            <v>10.09</v>
          </cell>
        </row>
        <row r="872">
          <cell r="A872">
            <v>97500</v>
          </cell>
          <cell r="B872" t="str">
            <v/>
          </cell>
          <cell r="C872">
            <v>7.5</v>
          </cell>
          <cell r="D872">
            <v>1.18</v>
          </cell>
          <cell r="E872">
            <v>8.68</v>
          </cell>
          <cell r="F872">
            <v>8.83</v>
          </cell>
          <cell r="G872">
            <v>9.0400000000000009</v>
          </cell>
          <cell r="H872">
            <v>9.64</v>
          </cell>
          <cell r="I872">
            <v>10.09</v>
          </cell>
        </row>
        <row r="873">
          <cell r="A873">
            <v>97510</v>
          </cell>
          <cell r="B873" t="str">
            <v/>
          </cell>
          <cell r="C873">
            <v>7.5</v>
          </cell>
          <cell r="D873">
            <v>1.19</v>
          </cell>
          <cell r="E873">
            <v>8.69</v>
          </cell>
          <cell r="F873">
            <v>8.84</v>
          </cell>
          <cell r="G873">
            <v>9.0500000000000007</v>
          </cell>
          <cell r="H873">
            <v>9.65</v>
          </cell>
          <cell r="I873">
            <v>10.1</v>
          </cell>
        </row>
        <row r="874">
          <cell r="A874">
            <v>97520</v>
          </cell>
          <cell r="B874" t="str">
            <v/>
          </cell>
          <cell r="C874">
            <v>7.5</v>
          </cell>
          <cell r="D874">
            <v>1.2</v>
          </cell>
          <cell r="E874">
            <v>8.6999999999999993</v>
          </cell>
          <cell r="F874">
            <v>8.85</v>
          </cell>
          <cell r="G874">
            <v>9.06</v>
          </cell>
          <cell r="H874">
            <v>9.66</v>
          </cell>
          <cell r="I874">
            <v>10.11</v>
          </cell>
        </row>
        <row r="875">
          <cell r="A875">
            <v>97527.45</v>
          </cell>
          <cell r="B875" t="str">
            <v>PY - MSE</v>
          </cell>
          <cell r="C875">
            <v>7.5</v>
          </cell>
          <cell r="D875">
            <v>1.2</v>
          </cell>
          <cell r="E875">
            <v>8.6999999999999993</v>
          </cell>
          <cell r="F875">
            <v>8.85</v>
          </cell>
          <cell r="G875">
            <v>9.06</v>
          </cell>
          <cell r="H875">
            <v>9.66</v>
          </cell>
          <cell r="I875">
            <v>10.11</v>
          </cell>
        </row>
        <row r="876">
          <cell r="A876">
            <v>97530</v>
          </cell>
          <cell r="B876" t="str">
            <v/>
          </cell>
          <cell r="C876">
            <v>7.5</v>
          </cell>
          <cell r="D876">
            <v>1.1200000000000001</v>
          </cell>
          <cell r="E876">
            <v>8.620000000000001</v>
          </cell>
          <cell r="F876">
            <v>8.7700000000000014</v>
          </cell>
          <cell r="G876">
            <v>8.9800000000000022</v>
          </cell>
          <cell r="H876">
            <v>9.5800000000000018</v>
          </cell>
          <cell r="I876">
            <v>10.030000000000001</v>
          </cell>
        </row>
        <row r="877">
          <cell r="A877">
            <v>97540</v>
          </cell>
          <cell r="B877" t="str">
            <v/>
          </cell>
          <cell r="C877">
            <v>7.5</v>
          </cell>
          <cell r="D877">
            <v>0.82</v>
          </cell>
          <cell r="E877">
            <v>8.32</v>
          </cell>
          <cell r="F877">
            <v>8.4700000000000006</v>
          </cell>
          <cell r="G877">
            <v>8.6800000000000015</v>
          </cell>
          <cell r="H877">
            <v>9.2800000000000011</v>
          </cell>
          <cell r="I877">
            <v>9.73</v>
          </cell>
        </row>
        <row r="878">
          <cell r="A878">
            <v>97547.45</v>
          </cell>
          <cell r="B878" t="str">
            <v>PT</v>
          </cell>
          <cell r="C878">
            <v>7.5</v>
          </cell>
          <cell r="D878">
            <v>0.6</v>
          </cell>
          <cell r="E878">
            <v>8.1</v>
          </cell>
          <cell r="F878">
            <v>8.25</v>
          </cell>
          <cell r="G878">
            <v>8.4600000000000009</v>
          </cell>
          <cell r="H878">
            <v>9.06</v>
          </cell>
          <cell r="I878">
            <v>9.51</v>
          </cell>
        </row>
        <row r="880">
          <cell r="A880">
            <v>97544.08</v>
          </cell>
          <cell r="B880" t="str">
            <v>PT</v>
          </cell>
          <cell r="C880">
            <v>7.5</v>
          </cell>
          <cell r="D880">
            <v>0.6</v>
          </cell>
          <cell r="E880">
            <v>8.1</v>
          </cell>
          <cell r="F880">
            <v>8.25</v>
          </cell>
          <cell r="G880">
            <v>8.4600000000000009</v>
          </cell>
          <cell r="H880">
            <v>9.06</v>
          </cell>
          <cell r="I880">
            <v>9.51</v>
          </cell>
        </row>
        <row r="881">
          <cell r="A881">
            <v>97550</v>
          </cell>
          <cell r="B881" t="str">
            <v/>
          </cell>
          <cell r="C881">
            <v>7.5</v>
          </cell>
          <cell r="D881">
            <v>0.42</v>
          </cell>
          <cell r="E881">
            <v>7.92</v>
          </cell>
          <cell r="F881">
            <v>8.07</v>
          </cell>
          <cell r="G881">
            <v>8.2800000000000011</v>
          </cell>
          <cell r="H881">
            <v>8.8800000000000008</v>
          </cell>
          <cell r="I881">
            <v>9.33</v>
          </cell>
        </row>
        <row r="882">
          <cell r="A882">
            <v>97560</v>
          </cell>
          <cell r="B882" t="str">
            <v/>
          </cell>
          <cell r="C882">
            <v>7.5</v>
          </cell>
          <cell r="D882">
            <v>0.12</v>
          </cell>
          <cell r="E882">
            <v>7.62</v>
          </cell>
          <cell r="F882">
            <v>7.7700000000000005</v>
          </cell>
          <cell r="G882">
            <v>7.98</v>
          </cell>
          <cell r="H882">
            <v>8.58</v>
          </cell>
          <cell r="I882">
            <v>9.0299999999999994</v>
          </cell>
        </row>
        <row r="883">
          <cell r="A883">
            <v>97564.08</v>
          </cell>
          <cell r="B883" t="str">
            <v>PX</v>
          </cell>
          <cell r="C883">
            <v>7.5</v>
          </cell>
          <cell r="D883">
            <v>0</v>
          </cell>
          <cell r="E883">
            <v>7.5</v>
          </cell>
          <cell r="F883">
            <v>7.65</v>
          </cell>
          <cell r="G883">
            <v>7.86</v>
          </cell>
          <cell r="H883">
            <v>8.4600000000000009</v>
          </cell>
          <cell r="I883">
            <v>8.91</v>
          </cell>
        </row>
        <row r="884">
          <cell r="A884">
            <v>97570</v>
          </cell>
          <cell r="B884" t="str">
            <v/>
          </cell>
          <cell r="C884">
            <v>7.5</v>
          </cell>
          <cell r="D884">
            <v>0</v>
          </cell>
          <cell r="E884">
            <v>7.5</v>
          </cell>
          <cell r="F884">
            <v>7.65</v>
          </cell>
          <cell r="G884">
            <v>7.86</v>
          </cell>
          <cell r="H884">
            <v>8.4600000000000009</v>
          </cell>
          <cell r="I884">
            <v>8.91</v>
          </cell>
        </row>
        <row r="885">
          <cell r="A885">
            <v>97580</v>
          </cell>
          <cell r="B885" t="str">
            <v/>
          </cell>
          <cell r="C885">
            <v>7.5</v>
          </cell>
          <cell r="D885">
            <v>0</v>
          </cell>
          <cell r="E885">
            <v>7.5</v>
          </cell>
          <cell r="F885">
            <v>7.65</v>
          </cell>
          <cell r="G885">
            <v>7.86</v>
          </cell>
          <cell r="H885">
            <v>8.4600000000000009</v>
          </cell>
          <cell r="I885">
            <v>8.91</v>
          </cell>
        </row>
        <row r="886">
          <cell r="A886">
            <v>97584.08</v>
          </cell>
          <cell r="B886" t="str">
            <v>BS</v>
          </cell>
          <cell r="C886">
            <v>7.5</v>
          </cell>
          <cell r="D886">
            <v>0</v>
          </cell>
          <cell r="E886">
            <v>7.5</v>
          </cell>
          <cell r="F886">
            <v>7.65</v>
          </cell>
          <cell r="G886">
            <v>7.86</v>
          </cell>
          <cell r="H886">
            <v>8.4600000000000009</v>
          </cell>
          <cell r="I886">
            <v>8.91</v>
          </cell>
        </row>
        <row r="887">
          <cell r="A887">
            <v>97590</v>
          </cell>
          <cell r="B887" t="str">
            <v/>
          </cell>
          <cell r="C887">
            <v>7.5</v>
          </cell>
          <cell r="D887">
            <v>0</v>
          </cell>
          <cell r="E887">
            <v>7.5</v>
          </cell>
          <cell r="F887">
            <v>7.65</v>
          </cell>
          <cell r="G887">
            <v>7.86</v>
          </cell>
          <cell r="H887">
            <v>8.4600000000000009</v>
          </cell>
          <cell r="I887">
            <v>8.91</v>
          </cell>
        </row>
        <row r="888">
          <cell r="A888">
            <v>97600</v>
          </cell>
          <cell r="B888" t="str">
            <v/>
          </cell>
          <cell r="C888">
            <v>7.5</v>
          </cell>
          <cell r="D888">
            <v>0</v>
          </cell>
          <cell r="E888">
            <v>7.5</v>
          </cell>
          <cell r="F888">
            <v>7.65</v>
          </cell>
          <cell r="G888">
            <v>7.86</v>
          </cell>
          <cell r="H888">
            <v>8.4600000000000009</v>
          </cell>
          <cell r="I888">
            <v>8.91</v>
          </cell>
        </row>
        <row r="889">
          <cell r="A889">
            <v>97610</v>
          </cell>
          <cell r="B889" t="str">
            <v/>
          </cell>
          <cell r="C889">
            <v>7.5</v>
          </cell>
          <cell r="D889">
            <v>0</v>
          </cell>
          <cell r="E889">
            <v>7.5</v>
          </cell>
          <cell r="F889">
            <v>7.65</v>
          </cell>
          <cell r="G889">
            <v>7.86</v>
          </cell>
          <cell r="H889">
            <v>8.4600000000000009</v>
          </cell>
          <cell r="I889">
            <v>8.91</v>
          </cell>
        </row>
        <row r="890">
          <cell r="A890">
            <v>97620</v>
          </cell>
          <cell r="B890" t="str">
            <v/>
          </cell>
          <cell r="C890">
            <v>7.5</v>
          </cell>
          <cell r="D890">
            <v>0</v>
          </cell>
          <cell r="E890">
            <v>7.5</v>
          </cell>
          <cell r="F890">
            <v>7.65</v>
          </cell>
          <cell r="G890">
            <v>7.86</v>
          </cell>
          <cell r="H890">
            <v>8.4600000000000009</v>
          </cell>
          <cell r="I890">
            <v>8.91</v>
          </cell>
        </row>
        <row r="891">
          <cell r="A891">
            <v>97630</v>
          </cell>
          <cell r="B891" t="str">
            <v/>
          </cell>
          <cell r="C891">
            <v>7.5</v>
          </cell>
          <cell r="D891">
            <v>0</v>
          </cell>
          <cell r="E891">
            <v>7.5</v>
          </cell>
          <cell r="F891">
            <v>7.65</v>
          </cell>
          <cell r="G891">
            <v>7.86</v>
          </cell>
          <cell r="H891">
            <v>8.4600000000000009</v>
          </cell>
          <cell r="I891">
            <v>8.91</v>
          </cell>
        </row>
        <row r="892">
          <cell r="A892">
            <v>97640</v>
          </cell>
          <cell r="B892" t="str">
            <v/>
          </cell>
          <cell r="C892">
            <v>7.5</v>
          </cell>
          <cell r="D892">
            <v>0</v>
          </cell>
          <cell r="E892">
            <v>7.5</v>
          </cell>
          <cell r="F892">
            <v>7.65</v>
          </cell>
          <cell r="G892">
            <v>7.86</v>
          </cell>
          <cell r="H892">
            <v>8.4600000000000009</v>
          </cell>
          <cell r="I892">
            <v>8.91</v>
          </cell>
        </row>
        <row r="893">
          <cell r="A893">
            <v>97650</v>
          </cell>
          <cell r="B893" t="str">
            <v/>
          </cell>
          <cell r="C893">
            <v>7.5</v>
          </cell>
          <cell r="D893">
            <v>0</v>
          </cell>
          <cell r="E893">
            <v>7.5</v>
          </cell>
          <cell r="F893">
            <v>7.65</v>
          </cell>
          <cell r="G893">
            <v>7.86</v>
          </cell>
          <cell r="H893">
            <v>8.4600000000000009</v>
          </cell>
          <cell r="I893">
            <v>8.91</v>
          </cell>
        </row>
        <row r="894">
          <cell r="A894">
            <v>97660</v>
          </cell>
          <cell r="B894" t="str">
            <v/>
          </cell>
          <cell r="C894">
            <v>7.5</v>
          </cell>
          <cell r="D894">
            <v>0</v>
          </cell>
          <cell r="E894">
            <v>7.5</v>
          </cell>
          <cell r="F894">
            <v>7.65</v>
          </cell>
          <cell r="G894">
            <v>7.86</v>
          </cell>
          <cell r="H894">
            <v>8.4600000000000009</v>
          </cell>
          <cell r="I894">
            <v>8.91</v>
          </cell>
        </row>
        <row r="895">
          <cell r="A895">
            <v>97670</v>
          </cell>
          <cell r="B895" t="str">
            <v/>
          </cell>
          <cell r="C895">
            <v>7.5</v>
          </cell>
          <cell r="D895">
            <v>0</v>
          </cell>
          <cell r="E895">
            <v>7.5</v>
          </cell>
          <cell r="F895">
            <v>7.65</v>
          </cell>
          <cell r="G895">
            <v>7.86</v>
          </cell>
          <cell r="H895">
            <v>8.4600000000000009</v>
          </cell>
          <cell r="I895">
            <v>8.91</v>
          </cell>
        </row>
        <row r="896">
          <cell r="A896">
            <v>97680</v>
          </cell>
          <cell r="B896" t="str">
            <v/>
          </cell>
          <cell r="C896">
            <v>7.5</v>
          </cell>
          <cell r="D896">
            <v>0</v>
          </cell>
          <cell r="E896">
            <v>7.5</v>
          </cell>
          <cell r="F896">
            <v>7.65</v>
          </cell>
          <cell r="G896">
            <v>7.86</v>
          </cell>
          <cell r="H896">
            <v>8.4600000000000009</v>
          </cell>
          <cell r="I896">
            <v>8.91</v>
          </cell>
        </row>
        <row r="897">
          <cell r="A897">
            <v>97690</v>
          </cell>
          <cell r="B897" t="str">
            <v/>
          </cell>
          <cell r="C897">
            <v>7.5</v>
          </cell>
          <cell r="D897">
            <v>0</v>
          </cell>
          <cell r="E897">
            <v>7.5</v>
          </cell>
          <cell r="F897">
            <v>7.65</v>
          </cell>
          <cell r="G897">
            <v>7.86</v>
          </cell>
          <cell r="H897">
            <v>8.4600000000000009</v>
          </cell>
          <cell r="I897">
            <v>8.91</v>
          </cell>
        </row>
        <row r="898">
          <cell r="A898">
            <v>97700</v>
          </cell>
          <cell r="B898" t="str">
            <v/>
          </cell>
          <cell r="C898">
            <v>7.5</v>
          </cell>
          <cell r="D898">
            <v>0</v>
          </cell>
          <cell r="E898">
            <v>7.5</v>
          </cell>
          <cell r="F898">
            <v>7.65</v>
          </cell>
          <cell r="G898">
            <v>7.86</v>
          </cell>
          <cell r="H898">
            <v>8.4600000000000009</v>
          </cell>
          <cell r="I898">
            <v>8.91</v>
          </cell>
        </row>
        <row r="899">
          <cell r="A899">
            <v>97710</v>
          </cell>
          <cell r="B899" t="str">
            <v/>
          </cell>
          <cell r="C899">
            <v>7.5</v>
          </cell>
          <cell r="D899">
            <v>0</v>
          </cell>
          <cell r="E899">
            <v>7.5</v>
          </cell>
          <cell r="F899">
            <v>7.65</v>
          </cell>
          <cell r="G899">
            <v>7.86</v>
          </cell>
          <cell r="H899">
            <v>8.4600000000000009</v>
          </cell>
          <cell r="I899">
            <v>8.91</v>
          </cell>
        </row>
        <row r="900">
          <cell r="A900">
            <v>97720</v>
          </cell>
          <cell r="B900" t="str">
            <v/>
          </cell>
          <cell r="C900">
            <v>7.5</v>
          </cell>
          <cell r="D900">
            <v>0</v>
          </cell>
          <cell r="E900">
            <v>7.5</v>
          </cell>
          <cell r="F900">
            <v>7.65</v>
          </cell>
          <cell r="G900">
            <v>7.86</v>
          </cell>
          <cell r="H900">
            <v>8.4600000000000009</v>
          </cell>
          <cell r="I900">
            <v>8.91</v>
          </cell>
        </row>
        <row r="901">
          <cell r="A901">
            <v>97728.8</v>
          </cell>
          <cell r="B901" t="str">
            <v>BS</v>
          </cell>
          <cell r="C901">
            <v>7.5</v>
          </cell>
          <cell r="D901">
            <v>0</v>
          </cell>
          <cell r="E901">
            <v>7.5</v>
          </cell>
          <cell r="F901">
            <v>7.65</v>
          </cell>
          <cell r="G901">
            <v>7.86</v>
          </cell>
          <cell r="H901">
            <v>8.4600000000000009</v>
          </cell>
          <cell r="I901">
            <v>8.91</v>
          </cell>
        </row>
        <row r="902">
          <cell r="A902">
            <v>97730</v>
          </cell>
          <cell r="B902" t="str">
            <v/>
          </cell>
          <cell r="C902">
            <v>7.5</v>
          </cell>
          <cell r="D902">
            <v>0</v>
          </cell>
          <cell r="E902">
            <v>7.5</v>
          </cell>
          <cell r="F902">
            <v>7.65</v>
          </cell>
          <cell r="G902">
            <v>7.86</v>
          </cell>
          <cell r="H902">
            <v>8.4600000000000009</v>
          </cell>
          <cell r="I902">
            <v>8.91</v>
          </cell>
        </row>
        <row r="903">
          <cell r="A903">
            <v>97740</v>
          </cell>
          <cell r="B903" t="str">
            <v/>
          </cell>
          <cell r="C903">
            <v>7.5</v>
          </cell>
          <cell r="D903">
            <v>0</v>
          </cell>
          <cell r="E903">
            <v>7.5</v>
          </cell>
          <cell r="F903">
            <v>7.65</v>
          </cell>
          <cell r="G903">
            <v>7.86</v>
          </cell>
          <cell r="H903">
            <v>8.4600000000000009</v>
          </cell>
          <cell r="I903">
            <v>8.91</v>
          </cell>
        </row>
        <row r="904">
          <cell r="A904">
            <v>97750</v>
          </cell>
          <cell r="B904" t="str">
            <v/>
          </cell>
          <cell r="C904">
            <v>7.5</v>
          </cell>
          <cell r="D904">
            <v>0</v>
          </cell>
          <cell r="E904">
            <v>7.5</v>
          </cell>
          <cell r="F904">
            <v>7.65</v>
          </cell>
          <cell r="G904">
            <v>7.86</v>
          </cell>
          <cell r="H904">
            <v>8.4600000000000009</v>
          </cell>
          <cell r="I904">
            <v>8.91</v>
          </cell>
        </row>
        <row r="905">
          <cell r="A905">
            <v>97758.8</v>
          </cell>
          <cell r="B905" t="str">
            <v>PX</v>
          </cell>
          <cell r="C905">
            <v>7.5</v>
          </cell>
          <cell r="D905">
            <v>0</v>
          </cell>
          <cell r="E905">
            <v>7.5</v>
          </cell>
          <cell r="F905">
            <v>7.65</v>
          </cell>
          <cell r="G905">
            <v>7.86</v>
          </cell>
          <cell r="H905">
            <v>8.4600000000000009</v>
          </cell>
          <cell r="I905">
            <v>8.91</v>
          </cell>
        </row>
        <row r="906">
          <cell r="A906">
            <v>97760</v>
          </cell>
          <cell r="B906" t="str">
            <v/>
          </cell>
          <cell r="C906">
            <v>7.5</v>
          </cell>
          <cell r="D906">
            <v>0.02</v>
          </cell>
          <cell r="E906">
            <v>7.52</v>
          </cell>
          <cell r="F906">
            <v>7.67</v>
          </cell>
          <cell r="G906">
            <v>7.88</v>
          </cell>
          <cell r="H906">
            <v>8.48</v>
          </cell>
          <cell r="I906">
            <v>8.93</v>
          </cell>
        </row>
        <row r="907">
          <cell r="A907">
            <v>97770</v>
          </cell>
          <cell r="B907" t="str">
            <v/>
          </cell>
          <cell r="C907">
            <v>7.5</v>
          </cell>
          <cell r="D907">
            <v>0.22</v>
          </cell>
          <cell r="E907">
            <v>7.72</v>
          </cell>
          <cell r="F907">
            <v>7.87</v>
          </cell>
          <cell r="G907">
            <v>8.08</v>
          </cell>
          <cell r="H907">
            <v>8.68</v>
          </cell>
          <cell r="I907">
            <v>9.129999999999999</v>
          </cell>
        </row>
        <row r="908">
          <cell r="A908">
            <v>97773.8</v>
          </cell>
          <cell r="B908" t="str">
            <v>PC</v>
          </cell>
          <cell r="C908">
            <v>7.5</v>
          </cell>
          <cell r="D908">
            <v>0.3</v>
          </cell>
          <cell r="E908">
            <v>7.8</v>
          </cell>
          <cell r="F908">
            <v>7.95</v>
          </cell>
          <cell r="G908">
            <v>8.16</v>
          </cell>
          <cell r="H908">
            <v>8.76</v>
          </cell>
          <cell r="I908">
            <v>9.2099999999999991</v>
          </cell>
        </row>
        <row r="909">
          <cell r="A909">
            <v>97780</v>
          </cell>
          <cell r="B909" t="str">
            <v/>
          </cell>
          <cell r="C909">
            <v>7.5</v>
          </cell>
          <cell r="D909">
            <v>0.42</v>
          </cell>
          <cell r="E909">
            <v>7.92</v>
          </cell>
          <cell r="F909">
            <v>8.07</v>
          </cell>
          <cell r="G909">
            <v>8.2800000000000011</v>
          </cell>
          <cell r="H909">
            <v>8.8800000000000008</v>
          </cell>
          <cell r="I909">
            <v>9.33</v>
          </cell>
        </row>
        <row r="910">
          <cell r="A910">
            <v>97788.800000000003</v>
          </cell>
          <cell r="B910" t="str">
            <v>PY - MSE</v>
          </cell>
          <cell r="C910">
            <v>7.5</v>
          </cell>
          <cell r="D910">
            <v>0.6</v>
          </cell>
          <cell r="E910">
            <v>8.1</v>
          </cell>
          <cell r="F910">
            <v>8.25</v>
          </cell>
          <cell r="G910">
            <v>8.4600000000000009</v>
          </cell>
          <cell r="H910">
            <v>9.06</v>
          </cell>
          <cell r="I910">
            <v>9.51</v>
          </cell>
        </row>
        <row r="911">
          <cell r="A911">
            <v>97790</v>
          </cell>
          <cell r="B911" t="str">
            <v/>
          </cell>
          <cell r="C911">
            <v>7.5</v>
          </cell>
          <cell r="D911">
            <v>0.6</v>
          </cell>
          <cell r="E911">
            <v>8.1</v>
          </cell>
          <cell r="F911">
            <v>8.25</v>
          </cell>
          <cell r="G911">
            <v>8.4600000000000009</v>
          </cell>
          <cell r="H911">
            <v>9.06</v>
          </cell>
          <cell r="I911">
            <v>9.51</v>
          </cell>
        </row>
        <row r="912">
          <cell r="A912">
            <v>97800</v>
          </cell>
          <cell r="B912" t="str">
            <v/>
          </cell>
          <cell r="C912">
            <v>7.5</v>
          </cell>
          <cell r="D912">
            <v>0.6</v>
          </cell>
          <cell r="E912">
            <v>8.1</v>
          </cell>
          <cell r="F912">
            <v>8.25</v>
          </cell>
          <cell r="G912">
            <v>8.4600000000000009</v>
          </cell>
          <cell r="H912">
            <v>9.06</v>
          </cell>
          <cell r="I912">
            <v>9.51</v>
          </cell>
        </row>
        <row r="913">
          <cell r="A913">
            <v>97810</v>
          </cell>
          <cell r="B913" t="str">
            <v/>
          </cell>
          <cell r="C913">
            <v>7.5</v>
          </cell>
          <cell r="D913">
            <v>0.6</v>
          </cell>
          <cell r="E913">
            <v>8.1</v>
          </cell>
          <cell r="F913">
            <v>8.25</v>
          </cell>
          <cell r="G913">
            <v>8.4600000000000009</v>
          </cell>
          <cell r="H913">
            <v>9.06</v>
          </cell>
          <cell r="I913">
            <v>9.51</v>
          </cell>
        </row>
        <row r="914">
          <cell r="A914">
            <v>97820</v>
          </cell>
          <cell r="B914" t="str">
            <v/>
          </cell>
          <cell r="C914">
            <v>7.5</v>
          </cell>
          <cell r="D914">
            <v>0.6</v>
          </cell>
          <cell r="E914">
            <v>8.1</v>
          </cell>
          <cell r="F914">
            <v>8.25</v>
          </cell>
          <cell r="G914">
            <v>8.4600000000000009</v>
          </cell>
          <cell r="H914">
            <v>9.06</v>
          </cell>
          <cell r="I914">
            <v>9.51</v>
          </cell>
        </row>
        <row r="915">
          <cell r="A915">
            <v>97830</v>
          </cell>
          <cell r="B915" t="str">
            <v/>
          </cell>
          <cell r="C915">
            <v>7.5</v>
          </cell>
          <cell r="D915">
            <v>0.6</v>
          </cell>
          <cell r="E915">
            <v>8.1</v>
          </cell>
          <cell r="F915">
            <v>8.25</v>
          </cell>
          <cell r="G915">
            <v>8.4600000000000009</v>
          </cell>
          <cell r="H915">
            <v>9.06</v>
          </cell>
          <cell r="I915">
            <v>9.51</v>
          </cell>
        </row>
        <row r="916">
          <cell r="A916">
            <v>97840</v>
          </cell>
          <cell r="B916" t="str">
            <v/>
          </cell>
          <cell r="C916">
            <v>7.5</v>
          </cell>
          <cell r="D916">
            <v>0.6</v>
          </cell>
          <cell r="E916">
            <v>8.1</v>
          </cell>
          <cell r="F916">
            <v>8.25</v>
          </cell>
          <cell r="G916">
            <v>8.4600000000000009</v>
          </cell>
          <cell r="H916">
            <v>9.06</v>
          </cell>
          <cell r="I916">
            <v>9.51</v>
          </cell>
        </row>
        <row r="917">
          <cell r="A917">
            <v>97850</v>
          </cell>
          <cell r="B917" t="str">
            <v/>
          </cell>
          <cell r="C917">
            <v>7.5</v>
          </cell>
          <cell r="D917">
            <v>0.6</v>
          </cell>
          <cell r="E917">
            <v>8.1</v>
          </cell>
          <cell r="F917">
            <v>8.25</v>
          </cell>
          <cell r="G917">
            <v>8.4600000000000009</v>
          </cell>
          <cell r="H917">
            <v>9.06</v>
          </cell>
          <cell r="I917">
            <v>9.51</v>
          </cell>
        </row>
        <row r="918">
          <cell r="A918">
            <v>97860</v>
          </cell>
          <cell r="B918" t="str">
            <v/>
          </cell>
          <cell r="C918">
            <v>7.5</v>
          </cell>
          <cell r="D918">
            <v>0.6</v>
          </cell>
          <cell r="E918">
            <v>8.1</v>
          </cell>
          <cell r="F918">
            <v>8.25</v>
          </cell>
          <cell r="G918">
            <v>8.4600000000000009</v>
          </cell>
          <cell r="H918">
            <v>9.06</v>
          </cell>
          <cell r="I918">
            <v>9.51</v>
          </cell>
        </row>
        <row r="919">
          <cell r="A919">
            <v>97870</v>
          </cell>
          <cell r="B919" t="str">
            <v/>
          </cell>
          <cell r="C919">
            <v>7.5</v>
          </cell>
          <cell r="D919">
            <v>0.6</v>
          </cell>
          <cell r="E919">
            <v>8.1</v>
          </cell>
          <cell r="F919">
            <v>8.25</v>
          </cell>
          <cell r="G919">
            <v>8.4600000000000009</v>
          </cell>
          <cell r="H919">
            <v>9.06</v>
          </cell>
          <cell r="I919">
            <v>9.51</v>
          </cell>
        </row>
        <row r="920">
          <cell r="A920">
            <v>97880</v>
          </cell>
          <cell r="B920" t="str">
            <v/>
          </cell>
          <cell r="C920">
            <v>7.5</v>
          </cell>
          <cell r="D920">
            <v>0.6</v>
          </cell>
          <cell r="E920">
            <v>8.1</v>
          </cell>
          <cell r="F920">
            <v>8.25</v>
          </cell>
          <cell r="G920">
            <v>8.4600000000000009</v>
          </cell>
          <cell r="H920">
            <v>9.06</v>
          </cell>
          <cell r="I920">
            <v>9.51</v>
          </cell>
        </row>
        <row r="921">
          <cell r="A921">
            <v>97890</v>
          </cell>
          <cell r="B921" t="str">
            <v/>
          </cell>
          <cell r="C921">
            <v>7.5</v>
          </cell>
          <cell r="D921">
            <v>0.6</v>
          </cell>
          <cell r="E921">
            <v>8.1</v>
          </cell>
          <cell r="F921">
            <v>8.25</v>
          </cell>
          <cell r="G921">
            <v>8.4600000000000009</v>
          </cell>
          <cell r="H921">
            <v>9.06</v>
          </cell>
          <cell r="I921">
            <v>9.51</v>
          </cell>
        </row>
        <row r="922">
          <cell r="A922">
            <v>97900</v>
          </cell>
          <cell r="B922" t="str">
            <v/>
          </cell>
          <cell r="C922">
            <v>7.5</v>
          </cell>
          <cell r="D922">
            <v>0.6</v>
          </cell>
          <cell r="E922">
            <v>8.1</v>
          </cell>
          <cell r="F922">
            <v>8.25</v>
          </cell>
          <cell r="G922">
            <v>8.4600000000000009</v>
          </cell>
          <cell r="H922">
            <v>9.06</v>
          </cell>
          <cell r="I922">
            <v>9.51</v>
          </cell>
        </row>
        <row r="923">
          <cell r="A923">
            <v>97910</v>
          </cell>
          <cell r="B923" t="str">
            <v/>
          </cell>
          <cell r="C923">
            <v>7.5</v>
          </cell>
          <cell r="D923">
            <v>0.6</v>
          </cell>
          <cell r="E923">
            <v>8.1</v>
          </cell>
          <cell r="F923">
            <v>8.25</v>
          </cell>
          <cell r="G923">
            <v>8.4600000000000009</v>
          </cell>
          <cell r="H923">
            <v>9.06</v>
          </cell>
          <cell r="I923">
            <v>9.51</v>
          </cell>
        </row>
        <row r="924">
          <cell r="A924">
            <v>97920</v>
          </cell>
          <cell r="B924" t="str">
            <v/>
          </cell>
          <cell r="C924">
            <v>7.5</v>
          </cell>
          <cell r="D924">
            <v>0.6</v>
          </cell>
          <cell r="E924">
            <v>8.1</v>
          </cell>
          <cell r="F924">
            <v>8.25</v>
          </cell>
          <cell r="G924">
            <v>8.4600000000000009</v>
          </cell>
          <cell r="H924">
            <v>9.06</v>
          </cell>
          <cell r="I924">
            <v>9.51</v>
          </cell>
        </row>
        <row r="925">
          <cell r="A925">
            <v>97930</v>
          </cell>
          <cell r="B925" t="str">
            <v/>
          </cell>
          <cell r="C925">
            <v>7.5</v>
          </cell>
          <cell r="D925">
            <v>0.6</v>
          </cell>
          <cell r="E925">
            <v>8.1</v>
          </cell>
          <cell r="F925">
            <v>8.25</v>
          </cell>
          <cell r="G925">
            <v>8.4600000000000009</v>
          </cell>
          <cell r="H925">
            <v>9.06</v>
          </cell>
          <cell r="I925">
            <v>9.51</v>
          </cell>
        </row>
        <row r="926">
          <cell r="A926">
            <v>97940</v>
          </cell>
          <cell r="B926" t="str">
            <v/>
          </cell>
          <cell r="C926">
            <v>7.5</v>
          </cell>
          <cell r="D926">
            <v>0.6</v>
          </cell>
          <cell r="E926">
            <v>8.1</v>
          </cell>
          <cell r="F926">
            <v>8.25</v>
          </cell>
          <cell r="G926">
            <v>8.4600000000000009</v>
          </cell>
          <cell r="H926">
            <v>9.06</v>
          </cell>
          <cell r="I926">
            <v>9.51</v>
          </cell>
        </row>
        <row r="927">
          <cell r="A927">
            <v>97950</v>
          </cell>
          <cell r="B927" t="str">
            <v/>
          </cell>
          <cell r="C927">
            <v>7.5</v>
          </cell>
          <cell r="D927">
            <v>0.6</v>
          </cell>
          <cell r="E927">
            <v>8.1</v>
          </cell>
          <cell r="F927">
            <v>8.25</v>
          </cell>
          <cell r="G927">
            <v>8.4600000000000009</v>
          </cell>
          <cell r="H927">
            <v>9.06</v>
          </cell>
          <cell r="I927">
            <v>9.51</v>
          </cell>
        </row>
        <row r="928">
          <cell r="A928">
            <v>97960</v>
          </cell>
          <cell r="B928" t="str">
            <v/>
          </cell>
          <cell r="C928">
            <v>7.5</v>
          </cell>
          <cell r="D928">
            <v>0.6</v>
          </cell>
          <cell r="E928">
            <v>8.1</v>
          </cell>
          <cell r="F928">
            <v>8.25</v>
          </cell>
          <cell r="G928">
            <v>8.4600000000000009</v>
          </cell>
          <cell r="H928">
            <v>9.06</v>
          </cell>
          <cell r="I928">
            <v>9.51</v>
          </cell>
        </row>
        <row r="929">
          <cell r="A929">
            <v>97970</v>
          </cell>
          <cell r="B929" t="str">
            <v/>
          </cell>
          <cell r="C929">
            <v>7.5</v>
          </cell>
          <cell r="D929">
            <v>0.6</v>
          </cell>
          <cell r="E929">
            <v>8.1</v>
          </cell>
          <cell r="F929">
            <v>8.25</v>
          </cell>
          <cell r="G929">
            <v>8.4600000000000009</v>
          </cell>
          <cell r="H929">
            <v>9.06</v>
          </cell>
          <cell r="I929">
            <v>9.51</v>
          </cell>
        </row>
        <row r="930">
          <cell r="A930">
            <v>97980</v>
          </cell>
          <cell r="B930" t="str">
            <v/>
          </cell>
          <cell r="C930">
            <v>7.5</v>
          </cell>
          <cell r="D930">
            <v>0.6</v>
          </cell>
          <cell r="E930">
            <v>8.1</v>
          </cell>
          <cell r="F930">
            <v>8.25</v>
          </cell>
          <cell r="G930">
            <v>8.4600000000000009</v>
          </cell>
          <cell r="H930">
            <v>9.06</v>
          </cell>
          <cell r="I930">
            <v>9.51</v>
          </cell>
        </row>
        <row r="931">
          <cell r="A931">
            <v>97990</v>
          </cell>
          <cell r="B931" t="str">
            <v/>
          </cell>
          <cell r="C931">
            <v>7.5</v>
          </cell>
          <cell r="D931">
            <v>0.6</v>
          </cell>
          <cell r="E931">
            <v>8.1</v>
          </cell>
          <cell r="F931">
            <v>8.25</v>
          </cell>
          <cell r="G931">
            <v>8.4600000000000009</v>
          </cell>
          <cell r="H931">
            <v>9.06</v>
          </cell>
          <cell r="I931">
            <v>9.51</v>
          </cell>
        </row>
        <row r="932">
          <cell r="A932">
            <v>98000</v>
          </cell>
          <cell r="B932" t="str">
            <v/>
          </cell>
          <cell r="C932">
            <v>7.5</v>
          </cell>
          <cell r="D932">
            <v>0.6</v>
          </cell>
          <cell r="E932">
            <v>8.1</v>
          </cell>
          <cell r="F932">
            <v>8.25</v>
          </cell>
          <cell r="G932">
            <v>8.4600000000000009</v>
          </cell>
          <cell r="H932">
            <v>9.06</v>
          </cell>
          <cell r="I932">
            <v>9.51</v>
          </cell>
        </row>
        <row r="951">
          <cell r="A951">
            <v>98000</v>
          </cell>
          <cell r="B951" t="str">
            <v/>
          </cell>
          <cell r="C951">
            <v>7.5</v>
          </cell>
          <cell r="D951">
            <v>0.6</v>
          </cell>
          <cell r="E951">
            <v>8.1</v>
          </cell>
          <cell r="F951">
            <v>8.25</v>
          </cell>
          <cell r="G951">
            <v>8.4600000000000009</v>
          </cell>
          <cell r="H951">
            <v>9.06</v>
          </cell>
          <cell r="I951">
            <v>9.51</v>
          </cell>
        </row>
        <row r="952">
          <cell r="A952">
            <v>98010</v>
          </cell>
          <cell r="B952" t="str">
            <v/>
          </cell>
          <cell r="C952">
            <v>7.5</v>
          </cell>
          <cell r="D952">
            <v>0.6</v>
          </cell>
          <cell r="E952">
            <v>8.1</v>
          </cell>
          <cell r="F952">
            <v>8.25</v>
          </cell>
          <cell r="G952">
            <v>8.4600000000000009</v>
          </cell>
          <cell r="H952">
            <v>9.06</v>
          </cell>
          <cell r="I952">
            <v>9.51</v>
          </cell>
        </row>
        <row r="953">
          <cell r="A953">
            <v>98020</v>
          </cell>
          <cell r="B953" t="str">
            <v/>
          </cell>
          <cell r="C953">
            <v>7.5</v>
          </cell>
          <cell r="D953">
            <v>0.6</v>
          </cell>
          <cell r="E953">
            <v>8.1</v>
          </cell>
          <cell r="F953">
            <v>8.25</v>
          </cell>
          <cell r="G953">
            <v>8.4600000000000009</v>
          </cell>
          <cell r="H953">
            <v>9.06</v>
          </cell>
          <cell r="I953">
            <v>9.51</v>
          </cell>
        </row>
        <row r="954">
          <cell r="A954">
            <v>98030</v>
          </cell>
          <cell r="B954" t="str">
            <v/>
          </cell>
          <cell r="C954">
            <v>7.5</v>
          </cell>
          <cell r="D954">
            <v>0.6</v>
          </cell>
          <cell r="E954">
            <v>8.1</v>
          </cell>
          <cell r="F954">
            <v>8.25</v>
          </cell>
          <cell r="G954">
            <v>8.4600000000000009</v>
          </cell>
          <cell r="H954">
            <v>9.06</v>
          </cell>
          <cell r="I954">
            <v>9.51</v>
          </cell>
        </row>
        <row r="955">
          <cell r="A955">
            <v>98040</v>
          </cell>
          <cell r="B955" t="str">
            <v/>
          </cell>
          <cell r="C955">
            <v>7.5</v>
          </cell>
          <cell r="D955">
            <v>0.6</v>
          </cell>
          <cell r="E955">
            <v>8.1</v>
          </cell>
          <cell r="F955">
            <v>8.25</v>
          </cell>
          <cell r="G955">
            <v>8.4600000000000009</v>
          </cell>
          <cell r="H955">
            <v>9.06</v>
          </cell>
          <cell r="I955">
            <v>9.51</v>
          </cell>
        </row>
        <row r="956">
          <cell r="A956">
            <v>98050</v>
          </cell>
          <cell r="B956" t="str">
            <v/>
          </cell>
          <cell r="C956">
            <v>7.5</v>
          </cell>
          <cell r="D956">
            <v>0.6</v>
          </cell>
          <cell r="E956">
            <v>8.1</v>
          </cell>
          <cell r="F956">
            <v>8.25</v>
          </cell>
          <cell r="G956">
            <v>8.4600000000000009</v>
          </cell>
          <cell r="H956">
            <v>9.06</v>
          </cell>
          <cell r="I956">
            <v>9.51</v>
          </cell>
        </row>
        <row r="957">
          <cell r="A957">
            <v>98060</v>
          </cell>
          <cell r="B957" t="str">
            <v/>
          </cell>
          <cell r="C957">
            <v>7.5</v>
          </cell>
          <cell r="D957">
            <v>0.6</v>
          </cell>
          <cell r="E957">
            <v>8.1</v>
          </cell>
          <cell r="F957">
            <v>8.25</v>
          </cell>
          <cell r="G957">
            <v>8.4600000000000009</v>
          </cell>
          <cell r="H957">
            <v>9.06</v>
          </cell>
          <cell r="I957">
            <v>9.51</v>
          </cell>
        </row>
        <row r="958">
          <cell r="A958">
            <v>98070</v>
          </cell>
          <cell r="B958" t="str">
            <v/>
          </cell>
          <cell r="C958">
            <v>7.5</v>
          </cell>
          <cell r="D958">
            <v>0.6</v>
          </cell>
          <cell r="E958">
            <v>8.1</v>
          </cell>
          <cell r="F958">
            <v>8.25</v>
          </cell>
          <cell r="G958">
            <v>8.4600000000000009</v>
          </cell>
          <cell r="H958">
            <v>9.06</v>
          </cell>
          <cell r="I958">
            <v>9.51</v>
          </cell>
        </row>
        <row r="959">
          <cell r="A959">
            <v>98080</v>
          </cell>
          <cell r="B959" t="str">
            <v/>
          </cell>
          <cell r="C959">
            <v>7.5</v>
          </cell>
          <cell r="D959">
            <v>0.6</v>
          </cell>
          <cell r="E959">
            <v>8.1</v>
          </cell>
          <cell r="F959">
            <v>8.25</v>
          </cell>
          <cell r="G959">
            <v>8.4600000000000009</v>
          </cell>
          <cell r="H959">
            <v>9.06</v>
          </cell>
          <cell r="I959">
            <v>9.51</v>
          </cell>
        </row>
        <row r="960">
          <cell r="A960">
            <v>98090</v>
          </cell>
          <cell r="B960" t="str">
            <v/>
          </cell>
          <cell r="C960">
            <v>7.5</v>
          </cell>
          <cell r="D960">
            <v>0.6</v>
          </cell>
          <cell r="E960">
            <v>8.1</v>
          </cell>
          <cell r="F960">
            <v>8.25</v>
          </cell>
          <cell r="G960">
            <v>8.4600000000000009</v>
          </cell>
          <cell r="H960">
            <v>9.06</v>
          </cell>
          <cell r="I960">
            <v>9.51</v>
          </cell>
        </row>
        <row r="961">
          <cell r="A961">
            <v>98100</v>
          </cell>
          <cell r="B961" t="str">
            <v/>
          </cell>
          <cell r="C961">
            <v>7.5</v>
          </cell>
          <cell r="D961">
            <v>0.6</v>
          </cell>
          <cell r="E961">
            <v>8.1</v>
          </cell>
          <cell r="F961">
            <v>8.25</v>
          </cell>
          <cell r="G961">
            <v>8.4600000000000009</v>
          </cell>
          <cell r="H961">
            <v>9.06</v>
          </cell>
          <cell r="I961">
            <v>9.51</v>
          </cell>
        </row>
        <row r="962">
          <cell r="A962">
            <v>98110</v>
          </cell>
          <cell r="B962" t="str">
            <v/>
          </cell>
          <cell r="C962">
            <v>7.5</v>
          </cell>
          <cell r="D962">
            <v>0.6</v>
          </cell>
          <cell r="E962">
            <v>8.1</v>
          </cell>
          <cell r="F962">
            <v>8.25</v>
          </cell>
          <cell r="G962">
            <v>8.4600000000000009</v>
          </cell>
          <cell r="H962">
            <v>9.06</v>
          </cell>
          <cell r="I962">
            <v>9.51</v>
          </cell>
        </row>
        <row r="963">
          <cell r="A963">
            <v>98116.9</v>
          </cell>
          <cell r="B963" t="str">
            <v>PY - MSE</v>
          </cell>
          <cell r="C963">
            <v>7.5</v>
          </cell>
          <cell r="D963">
            <v>0.6</v>
          </cell>
          <cell r="E963">
            <v>8.1</v>
          </cell>
          <cell r="F963">
            <v>8.25</v>
          </cell>
          <cell r="G963">
            <v>8.4600000000000009</v>
          </cell>
          <cell r="H963">
            <v>9.06</v>
          </cell>
          <cell r="I963">
            <v>9.51</v>
          </cell>
        </row>
        <row r="964">
          <cell r="A964">
            <v>98120</v>
          </cell>
          <cell r="B964" t="str">
            <v/>
          </cell>
          <cell r="C964">
            <v>7.5</v>
          </cell>
          <cell r="D964">
            <v>0.53</v>
          </cell>
          <cell r="E964">
            <v>8.0299999999999994</v>
          </cell>
          <cell r="F964">
            <v>8.18</v>
          </cell>
          <cell r="G964">
            <v>8.39</v>
          </cell>
          <cell r="H964">
            <v>8.99</v>
          </cell>
          <cell r="I964">
            <v>9.44</v>
          </cell>
        </row>
        <row r="965">
          <cell r="A965">
            <v>98130</v>
          </cell>
          <cell r="B965" t="str">
            <v/>
          </cell>
          <cell r="C965">
            <v>7.5</v>
          </cell>
          <cell r="D965">
            <v>0.33</v>
          </cell>
          <cell r="E965">
            <v>7.83</v>
          </cell>
          <cell r="F965">
            <v>7.98</v>
          </cell>
          <cell r="G965">
            <v>8.1900000000000013</v>
          </cell>
          <cell r="H965">
            <v>8.7900000000000009</v>
          </cell>
          <cell r="I965">
            <v>9.24</v>
          </cell>
        </row>
        <row r="966">
          <cell r="A966">
            <v>98131.9</v>
          </cell>
          <cell r="B966" t="str">
            <v>PT</v>
          </cell>
          <cell r="C966">
            <v>7.5</v>
          </cell>
          <cell r="D966">
            <v>0.3</v>
          </cell>
          <cell r="E966">
            <v>7.8</v>
          </cell>
          <cell r="F966">
            <v>7.95</v>
          </cell>
          <cell r="G966">
            <v>8.16</v>
          </cell>
          <cell r="H966">
            <v>8.76</v>
          </cell>
          <cell r="I966">
            <v>9.2099999999999991</v>
          </cell>
        </row>
        <row r="967">
          <cell r="A967">
            <v>98140</v>
          </cell>
          <cell r="B967" t="str">
            <v/>
          </cell>
          <cell r="C967">
            <v>7.5</v>
          </cell>
          <cell r="D967">
            <v>0.13</v>
          </cell>
          <cell r="E967">
            <v>7.63</v>
          </cell>
          <cell r="F967">
            <v>7.78</v>
          </cell>
          <cell r="G967">
            <v>7.99</v>
          </cell>
          <cell r="H967">
            <v>8.59</v>
          </cell>
          <cell r="I967">
            <v>9.0399999999999991</v>
          </cell>
        </row>
        <row r="968">
          <cell r="A968">
            <v>98146.9</v>
          </cell>
          <cell r="B968" t="str">
            <v>PX</v>
          </cell>
          <cell r="C968">
            <v>7.5</v>
          </cell>
          <cell r="D968">
            <v>0</v>
          </cell>
          <cell r="E968">
            <v>7.5</v>
          </cell>
          <cell r="F968">
            <v>7.65</v>
          </cell>
          <cell r="G968">
            <v>7.86</v>
          </cell>
          <cell r="H968">
            <v>8.4600000000000009</v>
          </cell>
          <cell r="I968">
            <v>8.91</v>
          </cell>
        </row>
        <row r="969">
          <cell r="A969">
            <v>98150</v>
          </cell>
          <cell r="B969" t="str">
            <v/>
          </cell>
          <cell r="C969">
            <v>7.5</v>
          </cell>
          <cell r="D969">
            <v>0</v>
          </cell>
          <cell r="E969">
            <v>7.5</v>
          </cell>
          <cell r="F969">
            <v>7.65</v>
          </cell>
          <cell r="G969">
            <v>7.86</v>
          </cell>
          <cell r="H969">
            <v>8.4600000000000009</v>
          </cell>
          <cell r="I969">
            <v>8.91</v>
          </cell>
        </row>
        <row r="970">
          <cell r="A970">
            <v>98160</v>
          </cell>
          <cell r="B970" t="str">
            <v/>
          </cell>
          <cell r="C970">
            <v>7.5</v>
          </cell>
          <cell r="D970">
            <v>0</v>
          </cell>
          <cell r="E970">
            <v>7.5</v>
          </cell>
          <cell r="F970">
            <v>7.65</v>
          </cell>
          <cell r="G970">
            <v>7.86</v>
          </cell>
          <cell r="H970">
            <v>8.4600000000000009</v>
          </cell>
          <cell r="I970">
            <v>8.91</v>
          </cell>
        </row>
        <row r="971">
          <cell r="A971">
            <v>98170</v>
          </cell>
          <cell r="B971" t="str">
            <v/>
          </cell>
          <cell r="C971">
            <v>7.5</v>
          </cell>
          <cell r="D971">
            <v>0</v>
          </cell>
          <cell r="E971">
            <v>7.5</v>
          </cell>
          <cell r="F971">
            <v>7.65</v>
          </cell>
          <cell r="G971">
            <v>7.86</v>
          </cell>
          <cell r="H971">
            <v>8.4600000000000009</v>
          </cell>
          <cell r="I971">
            <v>8.91</v>
          </cell>
        </row>
        <row r="972">
          <cell r="A972">
            <v>98176.9</v>
          </cell>
          <cell r="B972" t="str">
            <v>BS</v>
          </cell>
          <cell r="C972">
            <v>7.5</v>
          </cell>
          <cell r="D972">
            <v>0</v>
          </cell>
          <cell r="E972">
            <v>7.5</v>
          </cell>
          <cell r="F972">
            <v>7.65</v>
          </cell>
          <cell r="G972">
            <v>7.86</v>
          </cell>
          <cell r="H972">
            <v>8.4600000000000009</v>
          </cell>
          <cell r="I972">
            <v>8.91</v>
          </cell>
        </row>
        <row r="973">
          <cell r="A973">
            <v>98180</v>
          </cell>
          <cell r="B973" t="str">
            <v/>
          </cell>
          <cell r="C973">
            <v>7.5</v>
          </cell>
          <cell r="D973">
            <v>0</v>
          </cell>
          <cell r="E973">
            <v>7.5</v>
          </cell>
          <cell r="F973">
            <v>7.65</v>
          </cell>
          <cell r="G973">
            <v>7.86</v>
          </cell>
          <cell r="H973">
            <v>8.4600000000000009</v>
          </cell>
          <cell r="I973">
            <v>8.91</v>
          </cell>
        </row>
        <row r="974">
          <cell r="A974">
            <v>98190</v>
          </cell>
          <cell r="B974" t="str">
            <v/>
          </cell>
          <cell r="C974">
            <v>7.5</v>
          </cell>
          <cell r="D974">
            <v>0</v>
          </cell>
          <cell r="E974">
            <v>7.5</v>
          </cell>
          <cell r="F974">
            <v>7.65</v>
          </cell>
          <cell r="G974">
            <v>7.86</v>
          </cell>
          <cell r="H974">
            <v>8.4600000000000009</v>
          </cell>
          <cell r="I974">
            <v>8.91</v>
          </cell>
        </row>
        <row r="975">
          <cell r="A975">
            <v>98191.48</v>
          </cell>
          <cell r="B975" t="str">
            <v>BS</v>
          </cell>
          <cell r="C975">
            <v>7.5</v>
          </cell>
          <cell r="D975">
            <v>0</v>
          </cell>
          <cell r="E975">
            <v>7.5</v>
          </cell>
          <cell r="F975">
            <v>7.65</v>
          </cell>
          <cell r="G975">
            <v>7.86</v>
          </cell>
          <cell r="H975">
            <v>8.4600000000000009</v>
          </cell>
          <cell r="I975">
            <v>8.91</v>
          </cell>
        </row>
        <row r="976">
          <cell r="A976">
            <v>98200</v>
          </cell>
          <cell r="B976" t="str">
            <v/>
          </cell>
          <cell r="C976">
            <v>7.5</v>
          </cell>
          <cell r="D976">
            <v>0</v>
          </cell>
          <cell r="E976">
            <v>7.5</v>
          </cell>
          <cell r="F976">
            <v>7.65</v>
          </cell>
          <cell r="G976">
            <v>7.86</v>
          </cell>
          <cell r="H976">
            <v>8.4600000000000009</v>
          </cell>
          <cell r="I976">
            <v>8.91</v>
          </cell>
        </row>
        <row r="977">
          <cell r="A977">
            <v>98210</v>
          </cell>
          <cell r="B977" t="str">
            <v/>
          </cell>
          <cell r="C977">
            <v>7.5</v>
          </cell>
          <cell r="D977">
            <v>0</v>
          </cell>
          <cell r="E977">
            <v>7.5</v>
          </cell>
          <cell r="F977">
            <v>7.65</v>
          </cell>
          <cell r="G977">
            <v>7.86</v>
          </cell>
          <cell r="H977">
            <v>8.4600000000000009</v>
          </cell>
          <cell r="I977">
            <v>8.91</v>
          </cell>
        </row>
        <row r="978">
          <cell r="A978">
            <v>98220</v>
          </cell>
          <cell r="B978" t="str">
            <v/>
          </cell>
          <cell r="C978">
            <v>7.5</v>
          </cell>
          <cell r="D978">
            <v>0</v>
          </cell>
          <cell r="E978">
            <v>7.5</v>
          </cell>
          <cell r="F978">
            <v>7.65</v>
          </cell>
          <cell r="G978">
            <v>7.86</v>
          </cell>
          <cell r="H978">
            <v>8.4600000000000009</v>
          </cell>
          <cell r="I978">
            <v>8.91</v>
          </cell>
        </row>
        <row r="979">
          <cell r="A979">
            <v>98221.48</v>
          </cell>
          <cell r="B979" t="str">
            <v>PX</v>
          </cell>
          <cell r="C979">
            <v>7.5</v>
          </cell>
          <cell r="D979">
            <v>0</v>
          </cell>
          <cell r="E979">
            <v>7.5</v>
          </cell>
          <cell r="F979">
            <v>7.65</v>
          </cell>
          <cell r="G979">
            <v>7.86</v>
          </cell>
          <cell r="H979">
            <v>8.4600000000000009</v>
          </cell>
          <cell r="I979">
            <v>8.91</v>
          </cell>
        </row>
        <row r="980">
          <cell r="A980">
            <v>98230</v>
          </cell>
          <cell r="B980" t="str">
            <v/>
          </cell>
          <cell r="C980">
            <v>7.5</v>
          </cell>
          <cell r="D980">
            <v>0.17</v>
          </cell>
          <cell r="E980">
            <v>7.67</v>
          </cell>
          <cell r="F980">
            <v>7.82</v>
          </cell>
          <cell r="G980">
            <v>8.0300000000000011</v>
          </cell>
          <cell r="H980">
            <v>8.6300000000000008</v>
          </cell>
          <cell r="I980">
            <v>9.08</v>
          </cell>
        </row>
        <row r="981">
          <cell r="A981">
            <v>98236.479999999996</v>
          </cell>
          <cell r="B981" t="str">
            <v>PC</v>
          </cell>
          <cell r="C981">
            <v>7.5</v>
          </cell>
          <cell r="D981">
            <v>0.3</v>
          </cell>
          <cell r="E981">
            <v>7.8</v>
          </cell>
          <cell r="F981">
            <v>7.95</v>
          </cell>
          <cell r="G981">
            <v>8.16</v>
          </cell>
          <cell r="H981">
            <v>8.76</v>
          </cell>
          <cell r="I981">
            <v>9.2099999999999991</v>
          </cell>
        </row>
        <row r="982">
          <cell r="A982">
            <v>98240</v>
          </cell>
          <cell r="B982" t="str">
            <v/>
          </cell>
          <cell r="C982">
            <v>7.5</v>
          </cell>
          <cell r="D982">
            <v>0.37</v>
          </cell>
          <cell r="E982">
            <v>7.87</v>
          </cell>
          <cell r="F982">
            <v>8.02</v>
          </cell>
          <cell r="G982">
            <v>8.23</v>
          </cell>
          <cell r="H982">
            <v>8.83</v>
          </cell>
          <cell r="I982">
            <v>9.2799999999999994</v>
          </cell>
        </row>
        <row r="983">
          <cell r="A983">
            <v>98250</v>
          </cell>
          <cell r="B983" t="str">
            <v/>
          </cell>
          <cell r="C983">
            <v>7.5</v>
          </cell>
          <cell r="D983">
            <v>0.56999999999999995</v>
          </cell>
          <cell r="E983">
            <v>8.07</v>
          </cell>
          <cell r="F983">
            <v>8.2200000000000006</v>
          </cell>
          <cell r="G983">
            <v>8.4300000000000015</v>
          </cell>
          <cell r="H983">
            <v>9.0300000000000011</v>
          </cell>
          <cell r="I983">
            <v>9.48</v>
          </cell>
        </row>
        <row r="984">
          <cell r="A984">
            <v>98251.48</v>
          </cell>
          <cell r="B984" t="str">
            <v>PY - MSE</v>
          </cell>
          <cell r="C984">
            <v>7.5</v>
          </cell>
          <cell r="D984">
            <v>0.6</v>
          </cell>
          <cell r="E984">
            <v>8.1</v>
          </cell>
          <cell r="F984">
            <v>8.25</v>
          </cell>
          <cell r="G984">
            <v>8.4600000000000009</v>
          </cell>
          <cell r="H984">
            <v>9.06</v>
          </cell>
          <cell r="I984">
            <v>9.51</v>
          </cell>
        </row>
        <row r="985">
          <cell r="A985">
            <v>98260</v>
          </cell>
          <cell r="B985" t="str">
            <v/>
          </cell>
          <cell r="C985">
            <v>7.5</v>
          </cell>
          <cell r="D985">
            <v>0.6</v>
          </cell>
          <cell r="E985">
            <v>8.1</v>
          </cell>
          <cell r="F985">
            <v>8.25</v>
          </cell>
          <cell r="G985">
            <v>8.4600000000000009</v>
          </cell>
          <cell r="H985">
            <v>9.06</v>
          </cell>
          <cell r="I985">
            <v>9.51</v>
          </cell>
        </row>
        <row r="986">
          <cell r="A986">
            <v>98270</v>
          </cell>
          <cell r="B986" t="str">
            <v/>
          </cell>
          <cell r="C986">
            <v>7.5</v>
          </cell>
          <cell r="D986">
            <v>0.6</v>
          </cell>
          <cell r="E986">
            <v>8.1</v>
          </cell>
          <cell r="F986">
            <v>8.25</v>
          </cell>
          <cell r="G986">
            <v>8.4600000000000009</v>
          </cell>
          <cell r="H986">
            <v>9.06</v>
          </cell>
          <cell r="I986">
            <v>9.51</v>
          </cell>
        </row>
        <row r="987">
          <cell r="A987">
            <v>98280</v>
          </cell>
          <cell r="B987" t="str">
            <v/>
          </cell>
          <cell r="C987">
            <v>7.5</v>
          </cell>
          <cell r="D987">
            <v>0.6</v>
          </cell>
          <cell r="E987">
            <v>8.1</v>
          </cell>
          <cell r="F987">
            <v>8.25</v>
          </cell>
          <cell r="G987">
            <v>8.4600000000000009</v>
          </cell>
          <cell r="H987">
            <v>9.06</v>
          </cell>
          <cell r="I987">
            <v>9.51</v>
          </cell>
        </row>
        <row r="988">
          <cell r="A988">
            <v>98290</v>
          </cell>
          <cell r="B988" t="str">
            <v/>
          </cell>
          <cell r="C988">
            <v>7.5</v>
          </cell>
          <cell r="D988">
            <v>0.6</v>
          </cell>
          <cell r="E988">
            <v>8.1</v>
          </cell>
          <cell r="F988">
            <v>8.25</v>
          </cell>
          <cell r="G988">
            <v>8.4600000000000009</v>
          </cell>
          <cell r="H988">
            <v>9.06</v>
          </cell>
          <cell r="I988">
            <v>9.51</v>
          </cell>
        </row>
        <row r="989">
          <cell r="A989">
            <v>98300</v>
          </cell>
          <cell r="B989" t="str">
            <v/>
          </cell>
          <cell r="C989">
            <v>7.5</v>
          </cell>
          <cell r="D989">
            <v>0.6</v>
          </cell>
          <cell r="E989">
            <v>8.1</v>
          </cell>
          <cell r="F989">
            <v>8.25</v>
          </cell>
          <cell r="G989">
            <v>8.4600000000000009</v>
          </cell>
          <cell r="H989">
            <v>9.06</v>
          </cell>
          <cell r="I989">
            <v>9.51</v>
          </cell>
        </row>
        <row r="990">
          <cell r="A990">
            <v>98310</v>
          </cell>
          <cell r="B990" t="str">
            <v/>
          </cell>
          <cell r="C990">
            <v>7.5</v>
          </cell>
          <cell r="D990">
            <v>0.6</v>
          </cell>
          <cell r="E990">
            <v>8.1</v>
          </cell>
          <cell r="F990">
            <v>8.25</v>
          </cell>
          <cell r="G990">
            <v>8.4600000000000009</v>
          </cell>
          <cell r="H990">
            <v>9.06</v>
          </cell>
          <cell r="I990">
            <v>9.51</v>
          </cell>
        </row>
        <row r="991">
          <cell r="A991">
            <v>98320</v>
          </cell>
          <cell r="B991" t="str">
            <v/>
          </cell>
          <cell r="C991">
            <v>7.5</v>
          </cell>
          <cell r="D991">
            <v>0.6</v>
          </cell>
          <cell r="E991">
            <v>8.1</v>
          </cell>
          <cell r="F991">
            <v>8.25</v>
          </cell>
          <cell r="G991">
            <v>8.4600000000000009</v>
          </cell>
          <cell r="H991">
            <v>9.06</v>
          </cell>
          <cell r="I991">
            <v>9.51</v>
          </cell>
        </row>
        <row r="992">
          <cell r="A992">
            <v>98330</v>
          </cell>
          <cell r="B992" t="str">
            <v/>
          </cell>
          <cell r="C992">
            <v>7.5</v>
          </cell>
          <cell r="D992">
            <v>0.6</v>
          </cell>
          <cell r="E992">
            <v>8.1</v>
          </cell>
          <cell r="F992">
            <v>8.25</v>
          </cell>
          <cell r="G992">
            <v>8.4600000000000009</v>
          </cell>
          <cell r="H992">
            <v>9.06</v>
          </cell>
          <cell r="I992">
            <v>9.51</v>
          </cell>
        </row>
        <row r="993">
          <cell r="A993">
            <v>98340</v>
          </cell>
          <cell r="B993" t="str">
            <v/>
          </cell>
          <cell r="C993">
            <v>7.5</v>
          </cell>
          <cell r="D993">
            <v>0.6</v>
          </cell>
          <cell r="E993">
            <v>8.1</v>
          </cell>
          <cell r="F993">
            <v>8.25</v>
          </cell>
          <cell r="G993">
            <v>8.4600000000000009</v>
          </cell>
          <cell r="H993">
            <v>9.06</v>
          </cell>
          <cell r="I993">
            <v>9.51</v>
          </cell>
        </row>
        <row r="994">
          <cell r="A994">
            <v>98350</v>
          </cell>
          <cell r="B994" t="str">
            <v/>
          </cell>
          <cell r="C994">
            <v>7.5</v>
          </cell>
          <cell r="D994">
            <v>0.6</v>
          </cell>
          <cell r="E994">
            <v>8.1</v>
          </cell>
          <cell r="F994">
            <v>8.25</v>
          </cell>
          <cell r="G994">
            <v>8.4600000000000009</v>
          </cell>
          <cell r="H994">
            <v>9.06</v>
          </cell>
          <cell r="I994">
            <v>9.51</v>
          </cell>
        </row>
        <row r="995">
          <cell r="A995">
            <v>98360</v>
          </cell>
          <cell r="B995" t="str">
            <v/>
          </cell>
          <cell r="C995">
            <v>7.5</v>
          </cell>
          <cell r="D995">
            <v>0.6</v>
          </cell>
          <cell r="E995">
            <v>8.1</v>
          </cell>
          <cell r="F995">
            <v>8.25</v>
          </cell>
          <cell r="G995">
            <v>8.4600000000000009</v>
          </cell>
          <cell r="H995">
            <v>9.06</v>
          </cell>
          <cell r="I995">
            <v>9.51</v>
          </cell>
        </row>
        <row r="996">
          <cell r="A996">
            <v>98370</v>
          </cell>
          <cell r="B996" t="str">
            <v/>
          </cell>
          <cell r="C996">
            <v>7.5</v>
          </cell>
          <cell r="D996">
            <v>0.6</v>
          </cell>
          <cell r="E996">
            <v>8.1</v>
          </cell>
          <cell r="F996">
            <v>8.25</v>
          </cell>
          <cell r="G996">
            <v>8.4600000000000009</v>
          </cell>
          <cell r="H996">
            <v>9.06</v>
          </cell>
          <cell r="I996">
            <v>9.51</v>
          </cell>
        </row>
        <row r="997">
          <cell r="A997">
            <v>98380</v>
          </cell>
          <cell r="B997" t="str">
            <v/>
          </cell>
          <cell r="C997">
            <v>7.5</v>
          </cell>
          <cell r="D997">
            <v>0.6</v>
          </cell>
          <cell r="E997">
            <v>8.1</v>
          </cell>
          <cell r="F997">
            <v>8.25</v>
          </cell>
          <cell r="G997">
            <v>8.4600000000000009</v>
          </cell>
          <cell r="H997">
            <v>9.06</v>
          </cell>
          <cell r="I997">
            <v>9.51</v>
          </cell>
        </row>
        <row r="998">
          <cell r="A998">
            <v>98390</v>
          </cell>
          <cell r="B998" t="str">
            <v/>
          </cell>
          <cell r="C998">
            <v>7.5</v>
          </cell>
          <cell r="D998">
            <v>0.6</v>
          </cell>
          <cell r="E998">
            <v>8.1</v>
          </cell>
          <cell r="F998">
            <v>8.25</v>
          </cell>
          <cell r="G998">
            <v>8.4600000000000009</v>
          </cell>
          <cell r="H998">
            <v>9.06</v>
          </cell>
          <cell r="I998">
            <v>9.51</v>
          </cell>
        </row>
        <row r="999">
          <cell r="A999">
            <v>98400</v>
          </cell>
          <cell r="B999" t="str">
            <v/>
          </cell>
          <cell r="C999">
            <v>7.5</v>
          </cell>
          <cell r="D999">
            <v>0.6</v>
          </cell>
          <cell r="E999">
            <v>8.1</v>
          </cell>
          <cell r="F999">
            <v>8.25</v>
          </cell>
          <cell r="G999">
            <v>8.4600000000000009</v>
          </cell>
          <cell r="H999">
            <v>9.06</v>
          </cell>
          <cell r="I999">
            <v>9.51</v>
          </cell>
        </row>
        <row r="1000">
          <cell r="A1000">
            <v>98410</v>
          </cell>
          <cell r="B1000" t="str">
            <v/>
          </cell>
          <cell r="C1000">
            <v>7.5</v>
          </cell>
          <cell r="D1000">
            <v>0.6</v>
          </cell>
          <cell r="E1000">
            <v>8.1</v>
          </cell>
          <cell r="F1000">
            <v>8.25</v>
          </cell>
          <cell r="G1000">
            <v>8.4600000000000009</v>
          </cell>
          <cell r="H1000">
            <v>9.06</v>
          </cell>
          <cell r="I1000">
            <v>9.51</v>
          </cell>
        </row>
        <row r="1001">
          <cell r="A1001">
            <v>98420</v>
          </cell>
          <cell r="B1001" t="str">
            <v/>
          </cell>
          <cell r="C1001">
            <v>7.5</v>
          </cell>
          <cell r="D1001">
            <v>0.6</v>
          </cell>
          <cell r="E1001">
            <v>8.1</v>
          </cell>
          <cell r="F1001">
            <v>8.25</v>
          </cell>
          <cell r="G1001">
            <v>8.4600000000000009</v>
          </cell>
          <cell r="H1001">
            <v>9.06</v>
          </cell>
          <cell r="I1001">
            <v>9.51</v>
          </cell>
        </row>
        <row r="1002">
          <cell r="A1002">
            <v>98430</v>
          </cell>
          <cell r="B1002" t="str">
            <v/>
          </cell>
          <cell r="C1002">
            <v>7.5</v>
          </cell>
          <cell r="D1002">
            <v>0.6</v>
          </cell>
          <cell r="E1002">
            <v>8.1</v>
          </cell>
          <cell r="F1002">
            <v>8.25</v>
          </cell>
          <cell r="G1002">
            <v>8.4600000000000009</v>
          </cell>
          <cell r="H1002">
            <v>9.06</v>
          </cell>
          <cell r="I1002">
            <v>9.51</v>
          </cell>
        </row>
        <row r="1003">
          <cell r="A1003">
            <v>98440</v>
          </cell>
          <cell r="B1003" t="str">
            <v/>
          </cell>
          <cell r="C1003">
            <v>7.5</v>
          </cell>
          <cell r="D1003">
            <v>0.6</v>
          </cell>
          <cell r="E1003">
            <v>8.1</v>
          </cell>
          <cell r="F1003">
            <v>8.25</v>
          </cell>
          <cell r="G1003">
            <v>8.4600000000000009</v>
          </cell>
          <cell r="H1003">
            <v>9.06</v>
          </cell>
          <cell r="I1003">
            <v>9.51</v>
          </cell>
        </row>
        <row r="1004">
          <cell r="A1004">
            <v>98450</v>
          </cell>
          <cell r="B1004" t="str">
            <v/>
          </cell>
          <cell r="C1004">
            <v>7.5</v>
          </cell>
          <cell r="D1004">
            <v>0.6</v>
          </cell>
          <cell r="E1004">
            <v>8.1</v>
          </cell>
          <cell r="F1004">
            <v>8.25</v>
          </cell>
          <cell r="G1004">
            <v>8.4600000000000009</v>
          </cell>
          <cell r="H1004">
            <v>9.06</v>
          </cell>
          <cell r="I1004">
            <v>9.51</v>
          </cell>
        </row>
        <row r="1005">
          <cell r="A1005">
            <v>98460</v>
          </cell>
          <cell r="B1005" t="str">
            <v/>
          </cell>
          <cell r="C1005">
            <v>7.5</v>
          </cell>
          <cell r="D1005">
            <v>0.6</v>
          </cell>
          <cell r="E1005">
            <v>8.1</v>
          </cell>
          <cell r="F1005">
            <v>8.25</v>
          </cell>
          <cell r="G1005">
            <v>8.4600000000000009</v>
          </cell>
          <cell r="H1005">
            <v>9.06</v>
          </cell>
          <cell r="I1005">
            <v>9.51</v>
          </cell>
        </row>
        <row r="1006">
          <cell r="A1006">
            <v>98470</v>
          </cell>
          <cell r="B1006" t="str">
            <v/>
          </cell>
          <cell r="C1006">
            <v>7.5</v>
          </cell>
          <cell r="D1006">
            <v>0.6</v>
          </cell>
          <cell r="E1006">
            <v>8.1</v>
          </cell>
          <cell r="F1006">
            <v>8.25</v>
          </cell>
          <cell r="G1006">
            <v>8.4600000000000009</v>
          </cell>
          <cell r="H1006">
            <v>9.06</v>
          </cell>
          <cell r="I1006">
            <v>9.51</v>
          </cell>
        </row>
        <row r="1007">
          <cell r="A1007">
            <v>98471.16</v>
          </cell>
          <cell r="B1007" t="str">
            <v>PY - MSE</v>
          </cell>
          <cell r="C1007">
            <v>7.5</v>
          </cell>
          <cell r="D1007">
            <v>0.6</v>
          </cell>
          <cell r="E1007">
            <v>8.1</v>
          </cell>
          <cell r="F1007">
            <v>8.25</v>
          </cell>
          <cell r="G1007">
            <v>8.4600000000000009</v>
          </cell>
          <cell r="H1007">
            <v>9.06</v>
          </cell>
          <cell r="I1007">
            <v>9.51</v>
          </cell>
        </row>
        <row r="1008">
          <cell r="A1008">
            <v>98480</v>
          </cell>
          <cell r="B1008" t="str">
            <v/>
          </cell>
          <cell r="C1008">
            <v>7.5</v>
          </cell>
          <cell r="D1008">
            <v>0.42</v>
          </cell>
          <cell r="E1008">
            <v>7.92</v>
          </cell>
          <cell r="F1008">
            <v>8.07</v>
          </cell>
          <cell r="G1008">
            <v>8.2800000000000011</v>
          </cell>
          <cell r="H1008">
            <v>8.8800000000000008</v>
          </cell>
          <cell r="I1008">
            <v>9.33</v>
          </cell>
        </row>
        <row r="1009">
          <cell r="A1009">
            <v>98486.16</v>
          </cell>
          <cell r="B1009" t="str">
            <v>PT</v>
          </cell>
          <cell r="C1009">
            <v>7.5</v>
          </cell>
          <cell r="D1009">
            <v>0.3</v>
          </cell>
          <cell r="E1009">
            <v>7.8</v>
          </cell>
          <cell r="F1009">
            <v>7.95</v>
          </cell>
          <cell r="G1009">
            <v>8.16</v>
          </cell>
          <cell r="H1009">
            <v>8.76</v>
          </cell>
          <cell r="I1009">
            <v>9.2099999999999991</v>
          </cell>
        </row>
        <row r="1010">
          <cell r="A1010">
            <v>98490</v>
          </cell>
          <cell r="B1010" t="str">
            <v/>
          </cell>
          <cell r="C1010">
            <v>7.5</v>
          </cell>
          <cell r="D1010">
            <v>0.22</v>
          </cell>
          <cell r="E1010">
            <v>7.72</v>
          </cell>
          <cell r="F1010">
            <v>7.87</v>
          </cell>
          <cell r="G1010">
            <v>8.08</v>
          </cell>
          <cell r="H1010">
            <v>8.68</v>
          </cell>
          <cell r="I1010">
            <v>9.129999999999999</v>
          </cell>
        </row>
        <row r="1011">
          <cell r="A1011">
            <v>98500</v>
          </cell>
          <cell r="B1011" t="str">
            <v/>
          </cell>
          <cell r="C1011">
            <v>7.5</v>
          </cell>
          <cell r="D1011">
            <v>0.02</v>
          </cell>
          <cell r="E1011">
            <v>7.52</v>
          </cell>
          <cell r="F1011">
            <v>7.67</v>
          </cell>
          <cell r="G1011">
            <v>7.88</v>
          </cell>
          <cell r="H1011">
            <v>8.48</v>
          </cell>
          <cell r="I1011">
            <v>8.93</v>
          </cell>
        </row>
        <row r="1012">
          <cell r="A1012">
            <v>98501.16</v>
          </cell>
          <cell r="B1012" t="str">
            <v>PX</v>
          </cell>
          <cell r="C1012">
            <v>7.5</v>
          </cell>
          <cell r="D1012">
            <v>0</v>
          </cell>
          <cell r="E1012">
            <v>7.5</v>
          </cell>
          <cell r="F1012">
            <v>7.65</v>
          </cell>
          <cell r="G1012">
            <v>7.86</v>
          </cell>
          <cell r="H1012">
            <v>8.4600000000000009</v>
          </cell>
          <cell r="I1012">
            <v>8.91</v>
          </cell>
        </row>
        <row r="1013">
          <cell r="A1013">
            <v>98510</v>
          </cell>
          <cell r="B1013" t="str">
            <v/>
          </cell>
          <cell r="C1013">
            <v>7.5</v>
          </cell>
          <cell r="D1013">
            <v>0</v>
          </cell>
          <cell r="E1013">
            <v>7.5</v>
          </cell>
          <cell r="F1013">
            <v>7.65</v>
          </cell>
          <cell r="G1013">
            <v>7.86</v>
          </cell>
          <cell r="H1013">
            <v>8.4600000000000009</v>
          </cell>
          <cell r="I1013">
            <v>8.91</v>
          </cell>
        </row>
        <row r="1014">
          <cell r="A1014">
            <v>98520</v>
          </cell>
          <cell r="B1014" t="str">
            <v/>
          </cell>
          <cell r="C1014">
            <v>7.5</v>
          </cell>
          <cell r="D1014">
            <v>0</v>
          </cell>
          <cell r="E1014">
            <v>7.5</v>
          </cell>
          <cell r="F1014">
            <v>7.65</v>
          </cell>
          <cell r="G1014">
            <v>7.86</v>
          </cell>
          <cell r="H1014">
            <v>8.4600000000000009</v>
          </cell>
          <cell r="I1014">
            <v>8.91</v>
          </cell>
        </row>
        <row r="1015">
          <cell r="A1015">
            <v>98530</v>
          </cell>
          <cell r="B1015" t="str">
            <v/>
          </cell>
          <cell r="C1015">
            <v>7.5</v>
          </cell>
          <cell r="D1015">
            <v>0</v>
          </cell>
          <cell r="E1015">
            <v>7.5</v>
          </cell>
          <cell r="F1015">
            <v>7.65</v>
          </cell>
          <cell r="G1015">
            <v>7.86</v>
          </cell>
          <cell r="H1015">
            <v>8.4600000000000009</v>
          </cell>
          <cell r="I1015">
            <v>8.91</v>
          </cell>
        </row>
        <row r="1016">
          <cell r="A1016">
            <v>98531.16</v>
          </cell>
          <cell r="B1016" t="str">
            <v>BS</v>
          </cell>
          <cell r="C1016">
            <v>7.5</v>
          </cell>
          <cell r="D1016">
            <v>0</v>
          </cell>
          <cell r="E1016">
            <v>7.5</v>
          </cell>
          <cell r="F1016">
            <v>7.65</v>
          </cell>
          <cell r="G1016">
            <v>7.86</v>
          </cell>
          <cell r="H1016">
            <v>8.4600000000000009</v>
          </cell>
          <cell r="I1016">
            <v>8.91</v>
          </cell>
        </row>
        <row r="1017">
          <cell r="A1017">
            <v>98540</v>
          </cell>
          <cell r="B1017" t="str">
            <v/>
          </cell>
          <cell r="C1017">
            <v>7.5</v>
          </cell>
          <cell r="D1017">
            <v>0</v>
          </cell>
          <cell r="E1017">
            <v>7.5</v>
          </cell>
          <cell r="F1017">
            <v>7.65</v>
          </cell>
          <cell r="G1017">
            <v>7.86</v>
          </cell>
          <cell r="H1017">
            <v>8.4600000000000009</v>
          </cell>
          <cell r="I1017">
            <v>8.91</v>
          </cell>
        </row>
        <row r="1018">
          <cell r="A1018">
            <v>98550</v>
          </cell>
          <cell r="B1018" t="str">
            <v/>
          </cell>
          <cell r="C1018">
            <v>7.5</v>
          </cell>
          <cell r="D1018">
            <v>0</v>
          </cell>
          <cell r="E1018">
            <v>7.5</v>
          </cell>
          <cell r="F1018">
            <v>7.65</v>
          </cell>
          <cell r="G1018">
            <v>7.86</v>
          </cell>
          <cell r="H1018">
            <v>8.4600000000000009</v>
          </cell>
          <cell r="I1018">
            <v>8.91</v>
          </cell>
        </row>
        <row r="1019">
          <cell r="A1019">
            <v>98560</v>
          </cell>
          <cell r="B1019" t="str">
            <v/>
          </cell>
          <cell r="C1019">
            <v>7.5</v>
          </cell>
          <cell r="D1019">
            <v>0</v>
          </cell>
          <cell r="E1019">
            <v>7.5</v>
          </cell>
          <cell r="F1019">
            <v>7.65</v>
          </cell>
          <cell r="G1019">
            <v>7.86</v>
          </cell>
          <cell r="H1019">
            <v>8.4600000000000009</v>
          </cell>
          <cell r="I1019">
            <v>8.91</v>
          </cell>
        </row>
        <row r="1020">
          <cell r="A1020">
            <v>98570</v>
          </cell>
          <cell r="B1020" t="str">
            <v/>
          </cell>
          <cell r="C1020">
            <v>7.5</v>
          </cell>
          <cell r="D1020">
            <v>0</v>
          </cell>
          <cell r="E1020">
            <v>7.5</v>
          </cell>
          <cell r="F1020">
            <v>7.65</v>
          </cell>
          <cell r="G1020">
            <v>7.86</v>
          </cell>
          <cell r="H1020">
            <v>8.4600000000000009</v>
          </cell>
          <cell r="I1020">
            <v>8.91</v>
          </cell>
        </row>
        <row r="1021">
          <cell r="A1021">
            <v>98580</v>
          </cell>
          <cell r="B1021" t="str">
            <v/>
          </cell>
          <cell r="C1021">
            <v>7.5</v>
          </cell>
          <cell r="D1021">
            <v>0</v>
          </cell>
          <cell r="E1021">
            <v>7.5</v>
          </cell>
          <cell r="F1021">
            <v>7.65</v>
          </cell>
          <cell r="G1021">
            <v>7.86</v>
          </cell>
          <cell r="H1021">
            <v>8.4600000000000009</v>
          </cell>
          <cell r="I1021">
            <v>8.91</v>
          </cell>
        </row>
        <row r="1022">
          <cell r="A1022">
            <v>98588.14</v>
          </cell>
          <cell r="B1022" t="str">
            <v/>
          </cell>
          <cell r="C1022">
            <v>7.5</v>
          </cell>
          <cell r="D1022">
            <v>0</v>
          </cell>
          <cell r="E1022">
            <v>7.5</v>
          </cell>
          <cell r="F1022">
            <v>7.65</v>
          </cell>
          <cell r="G1022">
            <v>7.86</v>
          </cell>
          <cell r="H1022">
            <v>8.4600000000000009</v>
          </cell>
          <cell r="I1022">
            <v>8.91</v>
          </cell>
        </row>
        <row r="1024">
          <cell r="A1024">
            <v>98653.65</v>
          </cell>
          <cell r="B1024" t="str">
            <v/>
          </cell>
          <cell r="C1024">
            <v>7.5</v>
          </cell>
          <cell r="D1024">
            <v>0</v>
          </cell>
          <cell r="E1024">
            <v>7.5</v>
          </cell>
          <cell r="F1024">
            <v>7.65</v>
          </cell>
          <cell r="G1024">
            <v>7.86</v>
          </cell>
          <cell r="H1024">
            <v>8.4600000000000009</v>
          </cell>
          <cell r="I1024">
            <v>8.91</v>
          </cell>
        </row>
        <row r="1025">
          <cell r="A1025">
            <v>98660</v>
          </cell>
          <cell r="B1025" t="str">
            <v/>
          </cell>
          <cell r="C1025">
            <v>7.5</v>
          </cell>
          <cell r="D1025">
            <v>0</v>
          </cell>
          <cell r="E1025">
            <v>7.5</v>
          </cell>
          <cell r="F1025">
            <v>7.65</v>
          </cell>
          <cell r="G1025">
            <v>7.86</v>
          </cell>
          <cell r="H1025">
            <v>8.4600000000000009</v>
          </cell>
          <cell r="I1025">
            <v>8.91</v>
          </cell>
        </row>
        <row r="1026">
          <cell r="A1026">
            <v>98670</v>
          </cell>
          <cell r="B1026" t="str">
            <v/>
          </cell>
          <cell r="C1026">
            <v>7.5</v>
          </cell>
          <cell r="D1026">
            <v>0</v>
          </cell>
          <cell r="E1026">
            <v>7.5</v>
          </cell>
          <cell r="F1026">
            <v>7.65</v>
          </cell>
          <cell r="G1026">
            <v>7.86</v>
          </cell>
          <cell r="H1026">
            <v>8.4600000000000009</v>
          </cell>
          <cell r="I1026">
            <v>8.91</v>
          </cell>
        </row>
        <row r="1027">
          <cell r="A1027">
            <v>98680</v>
          </cell>
          <cell r="B1027" t="str">
            <v/>
          </cell>
          <cell r="C1027">
            <v>7.5</v>
          </cell>
          <cell r="D1027">
            <v>0</v>
          </cell>
          <cell r="E1027">
            <v>7.5</v>
          </cell>
          <cell r="F1027">
            <v>7.65</v>
          </cell>
          <cell r="G1027">
            <v>7.86</v>
          </cell>
          <cell r="H1027">
            <v>8.4600000000000009</v>
          </cell>
          <cell r="I1027">
            <v>8.91</v>
          </cell>
        </row>
        <row r="1028">
          <cell r="A1028">
            <v>98690</v>
          </cell>
          <cell r="B1028" t="str">
            <v/>
          </cell>
          <cell r="C1028">
            <v>7.5</v>
          </cell>
          <cell r="D1028">
            <v>0</v>
          </cell>
          <cell r="E1028">
            <v>7.5</v>
          </cell>
          <cell r="F1028">
            <v>7.65</v>
          </cell>
          <cell r="G1028">
            <v>7.86</v>
          </cell>
          <cell r="H1028">
            <v>8.4600000000000009</v>
          </cell>
          <cell r="I1028">
            <v>8.91</v>
          </cell>
        </row>
        <row r="1029">
          <cell r="A1029">
            <v>98700</v>
          </cell>
          <cell r="B1029" t="str">
            <v/>
          </cell>
          <cell r="C1029">
            <v>7.5</v>
          </cell>
          <cell r="D1029">
            <v>0</v>
          </cell>
          <cell r="E1029">
            <v>7.5</v>
          </cell>
          <cell r="F1029">
            <v>7.65</v>
          </cell>
          <cell r="G1029">
            <v>7.86</v>
          </cell>
          <cell r="H1029">
            <v>8.4600000000000009</v>
          </cell>
          <cell r="I1029">
            <v>8.91</v>
          </cell>
        </row>
        <row r="1030">
          <cell r="A1030">
            <v>98710</v>
          </cell>
          <cell r="B1030" t="str">
            <v/>
          </cell>
          <cell r="C1030">
            <v>7.5</v>
          </cell>
          <cell r="D1030">
            <v>0</v>
          </cell>
          <cell r="E1030">
            <v>7.5</v>
          </cell>
          <cell r="F1030">
            <v>7.65</v>
          </cell>
          <cell r="G1030">
            <v>7.86</v>
          </cell>
          <cell r="H1030">
            <v>8.4600000000000009</v>
          </cell>
          <cell r="I1030">
            <v>8.91</v>
          </cell>
        </row>
        <row r="1031">
          <cell r="A1031">
            <v>98720</v>
          </cell>
          <cell r="B1031" t="str">
            <v/>
          </cell>
          <cell r="C1031">
            <v>7.5</v>
          </cell>
          <cell r="D1031">
            <v>0</v>
          </cell>
          <cell r="E1031">
            <v>7.5</v>
          </cell>
          <cell r="F1031">
            <v>7.65</v>
          </cell>
          <cell r="G1031">
            <v>7.86</v>
          </cell>
          <cell r="H1031">
            <v>8.4600000000000009</v>
          </cell>
          <cell r="I1031">
            <v>8.91</v>
          </cell>
        </row>
        <row r="1032">
          <cell r="A1032">
            <v>98730</v>
          </cell>
          <cell r="B1032" t="str">
            <v/>
          </cell>
          <cell r="C1032">
            <v>7.5</v>
          </cell>
          <cell r="D1032">
            <v>0</v>
          </cell>
          <cell r="E1032">
            <v>7.5</v>
          </cell>
          <cell r="F1032">
            <v>7.65</v>
          </cell>
          <cell r="G1032">
            <v>7.86</v>
          </cell>
          <cell r="H1032">
            <v>8.4600000000000009</v>
          </cell>
          <cell r="I1032">
            <v>8.91</v>
          </cell>
        </row>
        <row r="1033">
          <cell r="A1033">
            <v>98740</v>
          </cell>
          <cell r="B1033" t="str">
            <v/>
          </cell>
          <cell r="C1033">
            <v>7.5</v>
          </cell>
          <cell r="D1033">
            <v>0</v>
          </cell>
          <cell r="E1033">
            <v>7.5</v>
          </cell>
          <cell r="F1033">
            <v>7.65</v>
          </cell>
          <cell r="G1033">
            <v>7.86</v>
          </cell>
          <cell r="H1033">
            <v>8.4600000000000009</v>
          </cell>
          <cell r="I1033">
            <v>8.91</v>
          </cell>
        </row>
        <row r="1034">
          <cell r="A1034">
            <v>98750</v>
          </cell>
          <cell r="B1034" t="str">
            <v/>
          </cell>
          <cell r="C1034">
            <v>7.5</v>
          </cell>
          <cell r="D1034">
            <v>0</v>
          </cell>
          <cell r="E1034">
            <v>7.5</v>
          </cell>
          <cell r="F1034">
            <v>7.65</v>
          </cell>
          <cell r="G1034">
            <v>7.86</v>
          </cell>
          <cell r="H1034">
            <v>8.4600000000000009</v>
          </cell>
          <cell r="I1034">
            <v>8.91</v>
          </cell>
        </row>
        <row r="1035">
          <cell r="A1035">
            <v>98760</v>
          </cell>
          <cell r="B1035" t="str">
            <v/>
          </cell>
          <cell r="C1035">
            <v>7.5</v>
          </cell>
          <cell r="D1035">
            <v>0</v>
          </cell>
          <cell r="E1035">
            <v>7.5</v>
          </cell>
          <cell r="F1035">
            <v>7.65</v>
          </cell>
          <cell r="G1035">
            <v>7.86</v>
          </cell>
          <cell r="H1035">
            <v>8.4600000000000009</v>
          </cell>
          <cell r="I1035">
            <v>8.91</v>
          </cell>
        </row>
        <row r="1036">
          <cell r="A1036">
            <v>98760.72</v>
          </cell>
          <cell r="B1036" t="str">
            <v>BS</v>
          </cell>
          <cell r="C1036">
            <v>7.5</v>
          </cell>
          <cell r="D1036">
            <v>0</v>
          </cell>
          <cell r="E1036">
            <v>7.5</v>
          </cell>
          <cell r="F1036">
            <v>7.65</v>
          </cell>
          <cell r="G1036">
            <v>7.86</v>
          </cell>
          <cell r="H1036">
            <v>8.4600000000000009</v>
          </cell>
          <cell r="I1036">
            <v>8.91</v>
          </cell>
        </row>
        <row r="1037">
          <cell r="A1037">
            <v>98770</v>
          </cell>
          <cell r="B1037" t="str">
            <v/>
          </cell>
          <cell r="C1037">
            <v>7.5</v>
          </cell>
          <cell r="D1037">
            <v>0</v>
          </cell>
          <cell r="E1037">
            <v>7.5</v>
          </cell>
          <cell r="F1037">
            <v>7.65</v>
          </cell>
          <cell r="G1037">
            <v>7.86</v>
          </cell>
          <cell r="H1037">
            <v>8.4600000000000009</v>
          </cell>
          <cell r="I1037">
            <v>8.91</v>
          </cell>
        </row>
        <row r="1038">
          <cell r="A1038">
            <v>98780</v>
          </cell>
          <cell r="B1038" t="str">
            <v/>
          </cell>
          <cell r="C1038">
            <v>7.5</v>
          </cell>
          <cell r="D1038">
            <v>0</v>
          </cell>
          <cell r="E1038">
            <v>7.5</v>
          </cell>
          <cell r="F1038">
            <v>7.65</v>
          </cell>
          <cell r="G1038">
            <v>7.86</v>
          </cell>
          <cell r="H1038">
            <v>8.4600000000000009</v>
          </cell>
          <cell r="I1038">
            <v>8.91</v>
          </cell>
        </row>
        <row r="1039">
          <cell r="A1039">
            <v>98790</v>
          </cell>
          <cell r="B1039" t="str">
            <v/>
          </cell>
          <cell r="C1039">
            <v>7.5</v>
          </cell>
          <cell r="D1039">
            <v>0</v>
          </cell>
          <cell r="E1039">
            <v>7.5</v>
          </cell>
          <cell r="F1039">
            <v>7.65</v>
          </cell>
          <cell r="G1039">
            <v>7.86</v>
          </cell>
          <cell r="H1039">
            <v>8.4600000000000009</v>
          </cell>
          <cell r="I1039">
            <v>8.91</v>
          </cell>
        </row>
        <row r="1040">
          <cell r="A1040">
            <v>98790.720000000001</v>
          </cell>
          <cell r="B1040" t="str">
            <v>PX</v>
          </cell>
          <cell r="C1040">
            <v>7.5</v>
          </cell>
          <cell r="D1040">
            <v>0</v>
          </cell>
          <cell r="E1040">
            <v>7.5</v>
          </cell>
          <cell r="F1040">
            <v>7.65</v>
          </cell>
          <cell r="G1040">
            <v>7.86</v>
          </cell>
          <cell r="H1040">
            <v>8.4600000000000009</v>
          </cell>
          <cell r="I1040">
            <v>8.91</v>
          </cell>
        </row>
        <row r="1041">
          <cell r="A1041">
            <v>98800</v>
          </cell>
          <cell r="B1041" t="str">
            <v/>
          </cell>
          <cell r="C1041">
            <v>7.5</v>
          </cell>
          <cell r="D1041">
            <v>0.18</v>
          </cell>
          <cell r="E1041">
            <v>7.68</v>
          </cell>
          <cell r="F1041">
            <v>7.83</v>
          </cell>
          <cell r="G1041">
            <v>8.0400000000000009</v>
          </cell>
          <cell r="H1041">
            <v>8.64</v>
          </cell>
          <cell r="I1041">
            <v>9.09</v>
          </cell>
        </row>
        <row r="1042">
          <cell r="A1042">
            <v>98805.72</v>
          </cell>
          <cell r="B1042" t="str">
            <v>PC</v>
          </cell>
          <cell r="C1042">
            <v>7.5</v>
          </cell>
          <cell r="D1042">
            <v>0.3</v>
          </cell>
          <cell r="E1042">
            <v>7.8</v>
          </cell>
          <cell r="F1042">
            <v>7.95</v>
          </cell>
          <cell r="G1042">
            <v>8.16</v>
          </cell>
          <cell r="H1042">
            <v>8.76</v>
          </cell>
          <cell r="I1042">
            <v>9.2099999999999991</v>
          </cell>
        </row>
        <row r="1043">
          <cell r="A1043">
            <v>98810</v>
          </cell>
          <cell r="B1043" t="str">
            <v/>
          </cell>
          <cell r="C1043">
            <v>7.5</v>
          </cell>
          <cell r="D1043">
            <v>0.38</v>
          </cell>
          <cell r="E1043">
            <v>7.88</v>
          </cell>
          <cell r="F1043">
            <v>8.0299999999999994</v>
          </cell>
          <cell r="G1043">
            <v>8.24</v>
          </cell>
          <cell r="H1043">
            <v>8.84</v>
          </cell>
          <cell r="I1043">
            <v>9.2899999999999991</v>
          </cell>
        </row>
        <row r="1044">
          <cell r="A1044">
            <v>98820</v>
          </cell>
          <cell r="B1044" t="str">
            <v/>
          </cell>
          <cell r="C1044">
            <v>7.5</v>
          </cell>
          <cell r="D1044">
            <v>0.57999999999999996</v>
          </cell>
          <cell r="E1044">
            <v>8.08</v>
          </cell>
          <cell r="F1044">
            <v>8.23</v>
          </cell>
          <cell r="G1044">
            <v>8.4400000000000013</v>
          </cell>
          <cell r="H1044">
            <v>9.0400000000000009</v>
          </cell>
          <cell r="I1044">
            <v>9.49</v>
          </cell>
        </row>
        <row r="1045">
          <cell r="A1045">
            <v>98820.72</v>
          </cell>
          <cell r="B1045" t="str">
            <v>PY - MSE</v>
          </cell>
          <cell r="C1045">
            <v>7.5</v>
          </cell>
          <cell r="D1045">
            <v>0.6</v>
          </cell>
          <cell r="E1045">
            <v>8.1</v>
          </cell>
          <cell r="F1045">
            <v>8.25</v>
          </cell>
          <cell r="G1045">
            <v>8.4600000000000009</v>
          </cell>
          <cell r="H1045">
            <v>9.06</v>
          </cell>
          <cell r="I1045">
            <v>9.51</v>
          </cell>
        </row>
        <row r="1046">
          <cell r="A1046">
            <v>98830</v>
          </cell>
          <cell r="B1046" t="str">
            <v/>
          </cell>
          <cell r="C1046">
            <v>7.5</v>
          </cell>
          <cell r="D1046">
            <v>0.6</v>
          </cell>
          <cell r="E1046">
            <v>8.1</v>
          </cell>
          <cell r="F1046">
            <v>8.25</v>
          </cell>
          <cell r="G1046">
            <v>8.4600000000000009</v>
          </cell>
          <cell r="H1046">
            <v>9.06</v>
          </cell>
          <cell r="I1046">
            <v>9.51</v>
          </cell>
        </row>
        <row r="1047">
          <cell r="A1047">
            <v>98840</v>
          </cell>
          <cell r="B1047" t="str">
            <v/>
          </cell>
          <cell r="C1047">
            <v>7.5</v>
          </cell>
          <cell r="D1047">
            <v>0.6</v>
          </cell>
          <cell r="E1047">
            <v>8.1</v>
          </cell>
          <cell r="F1047">
            <v>8.25</v>
          </cell>
          <cell r="G1047">
            <v>8.4600000000000009</v>
          </cell>
          <cell r="H1047">
            <v>9.06</v>
          </cell>
          <cell r="I1047">
            <v>9.51</v>
          </cell>
        </row>
        <row r="1048">
          <cell r="A1048">
            <v>98850</v>
          </cell>
          <cell r="B1048" t="str">
            <v/>
          </cell>
          <cell r="C1048">
            <v>7.5</v>
          </cell>
          <cell r="D1048">
            <v>0.6</v>
          </cell>
          <cell r="E1048">
            <v>8.1</v>
          </cell>
          <cell r="F1048">
            <v>8.25</v>
          </cell>
          <cell r="G1048">
            <v>8.4600000000000009</v>
          </cell>
          <cell r="H1048">
            <v>9.06</v>
          </cell>
          <cell r="I1048">
            <v>9.51</v>
          </cell>
        </row>
        <row r="1049">
          <cell r="A1049">
            <v>98860</v>
          </cell>
          <cell r="B1049" t="str">
            <v/>
          </cell>
          <cell r="C1049">
            <v>7.5</v>
          </cell>
          <cell r="D1049">
            <v>0.6</v>
          </cell>
          <cell r="E1049">
            <v>8.1</v>
          </cell>
          <cell r="F1049">
            <v>8.25</v>
          </cell>
          <cell r="G1049">
            <v>8.4600000000000009</v>
          </cell>
          <cell r="H1049">
            <v>9.06</v>
          </cell>
          <cell r="I1049">
            <v>9.51</v>
          </cell>
        </row>
        <row r="1050">
          <cell r="A1050">
            <v>98870</v>
          </cell>
          <cell r="B1050" t="str">
            <v/>
          </cell>
          <cell r="C1050">
            <v>7.5</v>
          </cell>
          <cell r="D1050">
            <v>0.6</v>
          </cell>
          <cell r="E1050">
            <v>8.1</v>
          </cell>
          <cell r="F1050">
            <v>8.25</v>
          </cell>
          <cell r="G1050">
            <v>8.4600000000000009</v>
          </cell>
          <cell r="H1050">
            <v>9.06</v>
          </cell>
          <cell r="I1050">
            <v>9.51</v>
          </cell>
        </row>
        <row r="1051">
          <cell r="A1051">
            <v>98880</v>
          </cell>
          <cell r="B1051" t="str">
            <v/>
          </cell>
          <cell r="C1051">
            <v>7.5</v>
          </cell>
          <cell r="D1051">
            <v>0.6</v>
          </cell>
          <cell r="E1051">
            <v>8.1</v>
          </cell>
          <cell r="F1051">
            <v>8.25</v>
          </cell>
          <cell r="G1051">
            <v>8.4600000000000009</v>
          </cell>
          <cell r="H1051">
            <v>9.06</v>
          </cell>
          <cell r="I1051">
            <v>9.51</v>
          </cell>
        </row>
        <row r="1052">
          <cell r="A1052">
            <v>98890</v>
          </cell>
          <cell r="B1052" t="str">
            <v/>
          </cell>
          <cell r="C1052">
            <v>7.5</v>
          </cell>
          <cell r="D1052">
            <v>0.6</v>
          </cell>
          <cell r="E1052">
            <v>8.1</v>
          </cell>
          <cell r="F1052">
            <v>8.25</v>
          </cell>
          <cell r="G1052">
            <v>8.4600000000000009</v>
          </cell>
          <cell r="H1052">
            <v>9.06</v>
          </cell>
          <cell r="I1052">
            <v>9.51</v>
          </cell>
        </row>
        <row r="1053">
          <cell r="A1053">
            <v>98900</v>
          </cell>
          <cell r="B1053" t="str">
            <v/>
          </cell>
          <cell r="C1053">
            <v>7.5</v>
          </cell>
          <cell r="D1053">
            <v>0.6</v>
          </cell>
          <cell r="E1053">
            <v>8.1</v>
          </cell>
          <cell r="F1053">
            <v>8.25</v>
          </cell>
          <cell r="G1053">
            <v>8.4600000000000009</v>
          </cell>
          <cell r="H1053">
            <v>9.06</v>
          </cell>
          <cell r="I1053">
            <v>9.51</v>
          </cell>
        </row>
        <row r="1054">
          <cell r="A1054">
            <v>98910</v>
          </cell>
          <cell r="B1054" t="str">
            <v/>
          </cell>
          <cell r="C1054">
            <v>7.5</v>
          </cell>
          <cell r="D1054">
            <v>0.6</v>
          </cell>
          <cell r="E1054">
            <v>8.1</v>
          </cell>
          <cell r="F1054">
            <v>8.25</v>
          </cell>
          <cell r="G1054">
            <v>8.4600000000000009</v>
          </cell>
          <cell r="H1054">
            <v>9.06</v>
          </cell>
          <cell r="I1054">
            <v>9.51</v>
          </cell>
        </row>
        <row r="1055">
          <cell r="A1055">
            <v>98920</v>
          </cell>
          <cell r="B1055" t="str">
            <v/>
          </cell>
          <cell r="C1055">
            <v>7.5</v>
          </cell>
          <cell r="D1055">
            <v>0.6</v>
          </cell>
          <cell r="E1055">
            <v>8.1</v>
          </cell>
          <cell r="F1055">
            <v>8.25</v>
          </cell>
          <cell r="G1055">
            <v>8.4600000000000009</v>
          </cell>
          <cell r="H1055">
            <v>9.06</v>
          </cell>
          <cell r="I1055">
            <v>9.51</v>
          </cell>
        </row>
        <row r="1056">
          <cell r="A1056">
            <v>98930</v>
          </cell>
          <cell r="B1056" t="str">
            <v/>
          </cell>
          <cell r="C1056">
            <v>7.5</v>
          </cell>
          <cell r="D1056">
            <v>0.6</v>
          </cell>
          <cell r="E1056">
            <v>8.1</v>
          </cell>
          <cell r="F1056">
            <v>8.25</v>
          </cell>
          <cell r="G1056">
            <v>8.4600000000000009</v>
          </cell>
          <cell r="H1056">
            <v>9.06</v>
          </cell>
          <cell r="I1056">
            <v>9.51</v>
          </cell>
        </row>
        <row r="1057">
          <cell r="A1057">
            <v>98940</v>
          </cell>
          <cell r="B1057" t="str">
            <v/>
          </cell>
          <cell r="C1057">
            <v>7.5</v>
          </cell>
          <cell r="D1057">
            <v>0.6</v>
          </cell>
          <cell r="E1057">
            <v>8.1</v>
          </cell>
          <cell r="F1057">
            <v>8.25</v>
          </cell>
          <cell r="G1057">
            <v>8.4600000000000009</v>
          </cell>
          <cell r="H1057">
            <v>9.06</v>
          </cell>
          <cell r="I1057">
            <v>9.51</v>
          </cell>
        </row>
        <row r="1058">
          <cell r="A1058">
            <v>98950</v>
          </cell>
          <cell r="B1058" t="str">
            <v/>
          </cell>
          <cell r="C1058">
            <v>7.5</v>
          </cell>
          <cell r="D1058">
            <v>0.6</v>
          </cell>
          <cell r="E1058">
            <v>8.1</v>
          </cell>
          <cell r="F1058">
            <v>8.25</v>
          </cell>
          <cell r="G1058">
            <v>8.4600000000000009</v>
          </cell>
          <cell r="H1058">
            <v>9.06</v>
          </cell>
          <cell r="I1058">
            <v>9.51</v>
          </cell>
        </row>
        <row r="1059">
          <cell r="A1059">
            <v>98960</v>
          </cell>
          <cell r="B1059" t="str">
            <v/>
          </cell>
          <cell r="C1059">
            <v>7.5</v>
          </cell>
          <cell r="D1059">
            <v>0.6</v>
          </cell>
          <cell r="E1059">
            <v>8.1</v>
          </cell>
          <cell r="F1059">
            <v>8.25</v>
          </cell>
          <cell r="G1059">
            <v>8.4600000000000009</v>
          </cell>
          <cell r="H1059">
            <v>9.06</v>
          </cell>
          <cell r="I1059">
            <v>9.51</v>
          </cell>
        </row>
        <row r="1060">
          <cell r="A1060">
            <v>98970</v>
          </cell>
          <cell r="B1060" t="str">
            <v/>
          </cell>
          <cell r="C1060">
            <v>7.5</v>
          </cell>
          <cell r="D1060">
            <v>0.6</v>
          </cell>
          <cell r="E1060">
            <v>8.1</v>
          </cell>
          <cell r="F1060">
            <v>8.25</v>
          </cell>
          <cell r="G1060">
            <v>8.4600000000000009</v>
          </cell>
          <cell r="H1060">
            <v>9.06</v>
          </cell>
          <cell r="I1060">
            <v>9.51</v>
          </cell>
        </row>
        <row r="1061">
          <cell r="A1061">
            <v>98980</v>
          </cell>
          <cell r="B1061" t="str">
            <v/>
          </cell>
          <cell r="C1061">
            <v>7.5</v>
          </cell>
          <cell r="D1061">
            <v>0.6</v>
          </cell>
          <cell r="E1061">
            <v>8.1</v>
          </cell>
          <cell r="F1061">
            <v>8.25</v>
          </cell>
          <cell r="G1061">
            <v>8.4600000000000009</v>
          </cell>
          <cell r="H1061">
            <v>9.06</v>
          </cell>
          <cell r="I1061">
            <v>9.51</v>
          </cell>
        </row>
        <row r="1062">
          <cell r="A1062">
            <v>98990</v>
          </cell>
          <cell r="B1062" t="str">
            <v/>
          </cell>
          <cell r="C1062">
            <v>7.5</v>
          </cell>
          <cell r="D1062">
            <v>0.6</v>
          </cell>
          <cell r="E1062">
            <v>8.1</v>
          </cell>
          <cell r="F1062">
            <v>8.25</v>
          </cell>
          <cell r="G1062">
            <v>8.4600000000000009</v>
          </cell>
          <cell r="H1062">
            <v>9.06</v>
          </cell>
          <cell r="I1062">
            <v>9.51</v>
          </cell>
        </row>
        <row r="1063">
          <cell r="A1063">
            <v>99000</v>
          </cell>
          <cell r="B1063" t="str">
            <v/>
          </cell>
          <cell r="C1063">
            <v>7.5</v>
          </cell>
          <cell r="D1063">
            <v>0.6</v>
          </cell>
          <cell r="E1063">
            <v>8.1</v>
          </cell>
          <cell r="F1063">
            <v>8.25</v>
          </cell>
          <cell r="G1063">
            <v>8.4600000000000009</v>
          </cell>
          <cell r="H1063">
            <v>9.06</v>
          </cell>
          <cell r="I1063">
            <v>9.51</v>
          </cell>
        </row>
        <row r="1082">
          <cell r="A1082">
            <v>99000</v>
          </cell>
          <cell r="B1082" t="str">
            <v/>
          </cell>
          <cell r="C1082">
            <v>7.5</v>
          </cell>
          <cell r="D1082">
            <v>0.6</v>
          </cell>
          <cell r="E1082">
            <v>8.1</v>
          </cell>
          <cell r="F1082">
            <v>8.25</v>
          </cell>
          <cell r="G1082">
            <v>8.4600000000000009</v>
          </cell>
          <cell r="H1082">
            <v>9.06</v>
          </cell>
          <cell r="I1082">
            <v>9.51</v>
          </cell>
        </row>
        <row r="1083">
          <cell r="A1083">
            <v>99010</v>
          </cell>
          <cell r="B1083" t="str">
            <v/>
          </cell>
          <cell r="C1083">
            <v>7.5</v>
          </cell>
          <cell r="D1083">
            <v>0.6</v>
          </cell>
          <cell r="E1083">
            <v>8.1</v>
          </cell>
          <cell r="F1083">
            <v>8.25</v>
          </cell>
          <cell r="G1083">
            <v>8.4600000000000009</v>
          </cell>
          <cell r="H1083">
            <v>9.06</v>
          </cell>
          <cell r="I1083">
            <v>9.51</v>
          </cell>
        </row>
        <row r="1084">
          <cell r="A1084">
            <v>99020</v>
          </cell>
          <cell r="B1084" t="str">
            <v/>
          </cell>
          <cell r="C1084">
            <v>7.5</v>
          </cell>
          <cell r="D1084">
            <v>0.6</v>
          </cell>
          <cell r="E1084">
            <v>8.1</v>
          </cell>
          <cell r="F1084">
            <v>8.25</v>
          </cell>
          <cell r="G1084">
            <v>8.4600000000000009</v>
          </cell>
          <cell r="H1084">
            <v>9.06</v>
          </cell>
          <cell r="I1084">
            <v>9.51</v>
          </cell>
        </row>
        <row r="1085">
          <cell r="A1085">
            <v>99030</v>
          </cell>
          <cell r="B1085" t="str">
            <v/>
          </cell>
          <cell r="C1085">
            <v>7.5</v>
          </cell>
          <cell r="D1085">
            <v>0.6</v>
          </cell>
          <cell r="E1085">
            <v>8.1</v>
          </cell>
          <cell r="F1085">
            <v>8.25</v>
          </cell>
          <cell r="G1085">
            <v>8.4600000000000009</v>
          </cell>
          <cell r="H1085">
            <v>9.06</v>
          </cell>
          <cell r="I1085">
            <v>9.51</v>
          </cell>
        </row>
        <row r="1086">
          <cell r="A1086">
            <v>99040</v>
          </cell>
          <cell r="B1086" t="str">
            <v/>
          </cell>
          <cell r="C1086">
            <v>7.5</v>
          </cell>
          <cell r="D1086">
            <v>0.6</v>
          </cell>
          <cell r="E1086">
            <v>8.1</v>
          </cell>
          <cell r="F1086">
            <v>8.25</v>
          </cell>
          <cell r="G1086">
            <v>8.4600000000000009</v>
          </cell>
          <cell r="H1086">
            <v>9.06</v>
          </cell>
          <cell r="I1086">
            <v>9.51</v>
          </cell>
        </row>
        <row r="1087">
          <cell r="A1087">
            <v>99050</v>
          </cell>
          <cell r="B1087" t="str">
            <v/>
          </cell>
          <cell r="C1087">
            <v>7.5</v>
          </cell>
          <cell r="D1087">
            <v>0.6</v>
          </cell>
          <cell r="E1087">
            <v>8.1</v>
          </cell>
          <cell r="F1087">
            <v>8.25</v>
          </cell>
          <cell r="G1087">
            <v>8.4600000000000009</v>
          </cell>
          <cell r="H1087">
            <v>9.06</v>
          </cell>
          <cell r="I1087">
            <v>9.51</v>
          </cell>
        </row>
        <row r="1088">
          <cell r="A1088">
            <v>99060</v>
          </cell>
          <cell r="B1088" t="str">
            <v/>
          </cell>
          <cell r="C1088">
            <v>7.5</v>
          </cell>
          <cell r="D1088">
            <v>0.6</v>
          </cell>
          <cell r="E1088">
            <v>8.1</v>
          </cell>
          <cell r="F1088">
            <v>8.25</v>
          </cell>
          <cell r="G1088">
            <v>8.4600000000000009</v>
          </cell>
          <cell r="H1088">
            <v>9.06</v>
          </cell>
          <cell r="I1088">
            <v>9.51</v>
          </cell>
        </row>
        <row r="1089">
          <cell r="A1089">
            <v>99070</v>
          </cell>
          <cell r="B1089" t="str">
            <v/>
          </cell>
          <cell r="C1089">
            <v>7.5</v>
          </cell>
          <cell r="D1089">
            <v>0.6</v>
          </cell>
          <cell r="E1089">
            <v>8.1</v>
          </cell>
          <cell r="F1089">
            <v>8.25</v>
          </cell>
          <cell r="G1089">
            <v>8.4600000000000009</v>
          </cell>
          <cell r="H1089">
            <v>9.06</v>
          </cell>
          <cell r="I1089">
            <v>9.51</v>
          </cell>
        </row>
        <row r="1090">
          <cell r="A1090">
            <v>99080</v>
          </cell>
          <cell r="B1090" t="str">
            <v/>
          </cell>
          <cell r="C1090">
            <v>7.5</v>
          </cell>
          <cell r="D1090">
            <v>0.6</v>
          </cell>
          <cell r="E1090">
            <v>8.1</v>
          </cell>
          <cell r="F1090">
            <v>8.25</v>
          </cell>
          <cell r="G1090">
            <v>8.4600000000000009</v>
          </cell>
          <cell r="H1090">
            <v>9.06</v>
          </cell>
          <cell r="I1090">
            <v>9.51</v>
          </cell>
        </row>
        <row r="1091">
          <cell r="A1091">
            <v>99090</v>
          </cell>
          <cell r="B1091" t="str">
            <v/>
          </cell>
          <cell r="C1091">
            <v>7.5</v>
          </cell>
          <cell r="D1091">
            <v>0.6</v>
          </cell>
          <cell r="E1091">
            <v>8.1</v>
          </cell>
          <cell r="F1091">
            <v>8.25</v>
          </cell>
          <cell r="G1091">
            <v>8.4600000000000009</v>
          </cell>
          <cell r="H1091">
            <v>9.06</v>
          </cell>
          <cell r="I1091">
            <v>9.51</v>
          </cell>
        </row>
        <row r="1092">
          <cell r="A1092">
            <v>99100</v>
          </cell>
          <cell r="B1092" t="str">
            <v/>
          </cell>
          <cell r="C1092">
            <v>7.5</v>
          </cell>
          <cell r="D1092">
            <v>0.6</v>
          </cell>
          <cell r="E1092">
            <v>8.1</v>
          </cell>
          <cell r="F1092">
            <v>8.25</v>
          </cell>
          <cell r="G1092">
            <v>8.4600000000000009</v>
          </cell>
          <cell r="H1092">
            <v>9.06</v>
          </cell>
          <cell r="I1092">
            <v>9.51</v>
          </cell>
        </row>
        <row r="1093">
          <cell r="A1093">
            <v>99110</v>
          </cell>
          <cell r="B1093" t="str">
            <v/>
          </cell>
          <cell r="C1093">
            <v>7.5</v>
          </cell>
          <cell r="D1093">
            <v>0.6</v>
          </cell>
          <cell r="E1093">
            <v>8.1</v>
          </cell>
          <cell r="F1093">
            <v>8.25</v>
          </cell>
          <cell r="G1093">
            <v>8.4600000000000009</v>
          </cell>
          <cell r="H1093">
            <v>9.06</v>
          </cell>
          <cell r="I1093">
            <v>9.51</v>
          </cell>
        </row>
        <row r="1094">
          <cell r="A1094">
            <v>99120</v>
          </cell>
          <cell r="B1094" t="str">
            <v/>
          </cell>
          <cell r="C1094">
            <v>7.5</v>
          </cell>
          <cell r="D1094">
            <v>0.6</v>
          </cell>
          <cell r="E1094">
            <v>8.1</v>
          </cell>
          <cell r="F1094">
            <v>8.25</v>
          </cell>
          <cell r="G1094">
            <v>8.4600000000000009</v>
          </cell>
          <cell r="H1094">
            <v>9.06</v>
          </cell>
          <cell r="I1094">
            <v>9.51</v>
          </cell>
        </row>
        <row r="1095">
          <cell r="A1095">
            <v>99130</v>
          </cell>
          <cell r="B1095" t="str">
            <v/>
          </cell>
          <cell r="C1095">
            <v>7.5</v>
          </cell>
          <cell r="D1095">
            <v>0.6</v>
          </cell>
          <cell r="E1095">
            <v>8.1</v>
          </cell>
          <cell r="F1095">
            <v>8.25</v>
          </cell>
          <cell r="G1095">
            <v>8.4600000000000009</v>
          </cell>
          <cell r="H1095">
            <v>9.06</v>
          </cell>
          <cell r="I1095">
            <v>9.51</v>
          </cell>
        </row>
        <row r="1096">
          <cell r="A1096">
            <v>99140</v>
          </cell>
          <cell r="B1096" t="str">
            <v/>
          </cell>
          <cell r="C1096">
            <v>7.5</v>
          </cell>
          <cell r="D1096">
            <v>0.6</v>
          </cell>
          <cell r="E1096">
            <v>8.1</v>
          </cell>
          <cell r="F1096">
            <v>8.25</v>
          </cell>
          <cell r="G1096">
            <v>8.4600000000000009</v>
          </cell>
          <cell r="H1096">
            <v>9.06</v>
          </cell>
          <cell r="I1096">
            <v>9.51</v>
          </cell>
        </row>
        <row r="1097">
          <cell r="A1097">
            <v>99150</v>
          </cell>
          <cell r="B1097" t="str">
            <v/>
          </cell>
          <cell r="C1097">
            <v>7.5</v>
          </cell>
          <cell r="D1097">
            <v>0.6</v>
          </cell>
          <cell r="E1097">
            <v>8.1</v>
          </cell>
          <cell r="F1097">
            <v>8.25</v>
          </cell>
          <cell r="G1097">
            <v>8.4600000000000009</v>
          </cell>
          <cell r="H1097">
            <v>9.06</v>
          </cell>
          <cell r="I1097">
            <v>9.51</v>
          </cell>
        </row>
        <row r="1098">
          <cell r="A1098">
            <v>99160</v>
          </cell>
          <cell r="B1098" t="str">
            <v/>
          </cell>
          <cell r="C1098">
            <v>7.5</v>
          </cell>
          <cell r="D1098">
            <v>0.6</v>
          </cell>
          <cell r="E1098">
            <v>8.1</v>
          </cell>
          <cell r="F1098">
            <v>8.25</v>
          </cell>
          <cell r="G1098">
            <v>8.4600000000000009</v>
          </cell>
          <cell r="H1098">
            <v>9.06</v>
          </cell>
          <cell r="I1098">
            <v>9.51</v>
          </cell>
        </row>
        <row r="1099">
          <cell r="A1099">
            <v>99170</v>
          </cell>
          <cell r="B1099" t="str">
            <v/>
          </cell>
          <cell r="C1099">
            <v>7.5</v>
          </cell>
          <cell r="D1099">
            <v>0.6</v>
          </cell>
          <cell r="E1099">
            <v>8.1</v>
          </cell>
          <cell r="F1099">
            <v>8.25</v>
          </cell>
          <cell r="G1099">
            <v>8.4600000000000009</v>
          </cell>
          <cell r="H1099">
            <v>9.06</v>
          </cell>
          <cell r="I1099">
            <v>9.51</v>
          </cell>
        </row>
        <row r="1100">
          <cell r="A1100">
            <v>99180</v>
          </cell>
          <cell r="B1100" t="str">
            <v/>
          </cell>
          <cell r="C1100">
            <v>7.5</v>
          </cell>
          <cell r="D1100">
            <v>0.6</v>
          </cell>
          <cell r="E1100">
            <v>8.1</v>
          </cell>
          <cell r="F1100">
            <v>8.25</v>
          </cell>
          <cell r="G1100">
            <v>8.4600000000000009</v>
          </cell>
          <cell r="H1100">
            <v>9.06</v>
          </cell>
          <cell r="I1100">
            <v>9.51</v>
          </cell>
        </row>
        <row r="1101">
          <cell r="A1101">
            <v>99190</v>
          </cell>
          <cell r="B1101" t="str">
            <v/>
          </cell>
          <cell r="C1101">
            <v>7.5</v>
          </cell>
          <cell r="D1101">
            <v>0.6</v>
          </cell>
          <cell r="E1101">
            <v>8.1</v>
          </cell>
          <cell r="F1101">
            <v>8.25</v>
          </cell>
          <cell r="G1101">
            <v>8.4600000000000009</v>
          </cell>
          <cell r="H1101">
            <v>9.06</v>
          </cell>
          <cell r="I1101">
            <v>9.51</v>
          </cell>
        </row>
        <row r="1102">
          <cell r="A1102">
            <v>99200</v>
          </cell>
          <cell r="B1102" t="str">
            <v/>
          </cell>
          <cell r="C1102">
            <v>7.5</v>
          </cell>
          <cell r="D1102">
            <v>0.6</v>
          </cell>
          <cell r="E1102">
            <v>8.1</v>
          </cell>
          <cell r="F1102">
            <v>8.25</v>
          </cell>
          <cell r="G1102">
            <v>8.4600000000000009</v>
          </cell>
          <cell r="H1102">
            <v>9.06</v>
          </cell>
          <cell r="I1102">
            <v>9.51</v>
          </cell>
        </row>
        <row r="1103">
          <cell r="A1103">
            <v>99210</v>
          </cell>
          <cell r="B1103" t="str">
            <v/>
          </cell>
          <cell r="C1103">
            <v>7.5</v>
          </cell>
          <cell r="D1103">
            <v>0.6</v>
          </cell>
          <cell r="E1103">
            <v>8.1</v>
          </cell>
          <cell r="F1103">
            <v>8.25</v>
          </cell>
          <cell r="G1103">
            <v>8.4600000000000009</v>
          </cell>
          <cell r="H1103">
            <v>9.06</v>
          </cell>
          <cell r="I1103">
            <v>9.51</v>
          </cell>
        </row>
        <row r="1104">
          <cell r="A1104">
            <v>99220</v>
          </cell>
          <cell r="B1104" t="str">
            <v/>
          </cell>
          <cell r="C1104">
            <v>7.5</v>
          </cell>
          <cell r="D1104">
            <v>0.6</v>
          </cell>
          <cell r="E1104">
            <v>8.1</v>
          </cell>
          <cell r="F1104">
            <v>8.25</v>
          </cell>
          <cell r="G1104">
            <v>8.4600000000000009</v>
          </cell>
          <cell r="H1104">
            <v>9.06</v>
          </cell>
          <cell r="I1104">
            <v>9.51</v>
          </cell>
        </row>
        <row r="1105">
          <cell r="A1105">
            <v>99230</v>
          </cell>
          <cell r="B1105" t="str">
            <v/>
          </cell>
          <cell r="C1105">
            <v>7.5</v>
          </cell>
          <cell r="D1105">
            <v>0.6</v>
          </cell>
          <cell r="E1105">
            <v>8.1</v>
          </cell>
          <cell r="F1105">
            <v>8.25</v>
          </cell>
          <cell r="G1105">
            <v>8.4600000000000009</v>
          </cell>
          <cell r="H1105">
            <v>9.06</v>
          </cell>
          <cell r="I1105">
            <v>9.51</v>
          </cell>
        </row>
        <row r="1106">
          <cell r="A1106">
            <v>99240</v>
          </cell>
          <cell r="B1106" t="str">
            <v/>
          </cell>
          <cell r="C1106">
            <v>7.5</v>
          </cell>
          <cell r="D1106">
            <v>0.6</v>
          </cell>
          <cell r="E1106">
            <v>8.1</v>
          </cell>
          <cell r="F1106">
            <v>8.25</v>
          </cell>
          <cell r="G1106">
            <v>8.4600000000000009</v>
          </cell>
          <cell r="H1106">
            <v>9.06</v>
          </cell>
          <cell r="I1106">
            <v>9.51</v>
          </cell>
        </row>
        <row r="1107">
          <cell r="A1107">
            <v>99250</v>
          </cell>
          <cell r="B1107" t="str">
            <v/>
          </cell>
          <cell r="C1107">
            <v>7.5</v>
          </cell>
          <cell r="D1107">
            <v>0.6</v>
          </cell>
          <cell r="E1107">
            <v>8.1</v>
          </cell>
          <cell r="F1107">
            <v>8.25</v>
          </cell>
          <cell r="G1107">
            <v>8.4600000000000009</v>
          </cell>
          <cell r="H1107">
            <v>9.06</v>
          </cell>
          <cell r="I1107">
            <v>9.51</v>
          </cell>
        </row>
        <row r="1108">
          <cell r="A1108">
            <v>99260</v>
          </cell>
          <cell r="B1108" t="str">
            <v/>
          </cell>
          <cell r="C1108">
            <v>7.5</v>
          </cell>
          <cell r="D1108">
            <v>0.6</v>
          </cell>
          <cell r="E1108">
            <v>8.1</v>
          </cell>
          <cell r="F1108">
            <v>8.25</v>
          </cell>
          <cell r="G1108">
            <v>8.4600000000000009</v>
          </cell>
          <cell r="H1108">
            <v>9.06</v>
          </cell>
          <cell r="I1108">
            <v>9.51</v>
          </cell>
        </row>
        <row r="1109">
          <cell r="A1109">
            <v>99270</v>
          </cell>
          <cell r="B1109" t="str">
            <v/>
          </cell>
          <cell r="C1109">
            <v>7.5</v>
          </cell>
          <cell r="D1109">
            <v>0.6</v>
          </cell>
          <cell r="E1109">
            <v>8.1</v>
          </cell>
          <cell r="F1109">
            <v>8.25</v>
          </cell>
          <cell r="G1109">
            <v>8.4600000000000009</v>
          </cell>
          <cell r="H1109">
            <v>9.06</v>
          </cell>
          <cell r="I1109">
            <v>9.51</v>
          </cell>
        </row>
        <row r="1110">
          <cell r="A1110">
            <v>99280</v>
          </cell>
          <cell r="B1110" t="str">
            <v/>
          </cell>
          <cell r="C1110">
            <v>7.5</v>
          </cell>
          <cell r="D1110">
            <v>0.6</v>
          </cell>
          <cell r="E1110">
            <v>8.1</v>
          </cell>
          <cell r="F1110">
            <v>8.25</v>
          </cell>
          <cell r="G1110">
            <v>8.4600000000000009</v>
          </cell>
          <cell r="H1110">
            <v>9.06</v>
          </cell>
          <cell r="I1110">
            <v>9.51</v>
          </cell>
        </row>
        <row r="1111">
          <cell r="A1111">
            <v>99290</v>
          </cell>
          <cell r="B1111" t="str">
            <v/>
          </cell>
          <cell r="C1111">
            <v>7.5</v>
          </cell>
          <cell r="D1111">
            <v>0.6</v>
          </cell>
          <cell r="E1111">
            <v>8.1</v>
          </cell>
          <cell r="F1111">
            <v>8.25</v>
          </cell>
          <cell r="G1111">
            <v>8.4600000000000009</v>
          </cell>
          <cell r="H1111">
            <v>9.06</v>
          </cell>
          <cell r="I1111">
            <v>9.51</v>
          </cell>
        </row>
        <row r="1112">
          <cell r="A1112">
            <v>99300</v>
          </cell>
          <cell r="B1112" t="str">
            <v/>
          </cell>
          <cell r="C1112">
            <v>7.5</v>
          </cell>
          <cell r="D1112">
            <v>0.6</v>
          </cell>
          <cell r="E1112">
            <v>8.1</v>
          </cell>
          <cell r="F1112">
            <v>8.25</v>
          </cell>
          <cell r="G1112">
            <v>8.4600000000000009</v>
          </cell>
          <cell r="H1112">
            <v>9.06</v>
          </cell>
          <cell r="I1112">
            <v>9.51</v>
          </cell>
        </row>
        <row r="1113">
          <cell r="A1113">
            <v>99310</v>
          </cell>
          <cell r="B1113" t="str">
            <v/>
          </cell>
          <cell r="C1113">
            <v>7.5</v>
          </cell>
          <cell r="D1113">
            <v>0.6</v>
          </cell>
          <cell r="E1113">
            <v>8.1</v>
          </cell>
          <cell r="F1113">
            <v>8.25</v>
          </cell>
          <cell r="G1113">
            <v>8.4600000000000009</v>
          </cell>
          <cell r="H1113">
            <v>9.06</v>
          </cell>
          <cell r="I1113">
            <v>9.51</v>
          </cell>
        </row>
        <row r="1114">
          <cell r="A1114">
            <v>99320</v>
          </cell>
          <cell r="B1114" t="str">
            <v/>
          </cell>
          <cell r="C1114">
            <v>7.5</v>
          </cell>
          <cell r="D1114">
            <v>0.6</v>
          </cell>
          <cell r="E1114">
            <v>8.1</v>
          </cell>
          <cell r="F1114">
            <v>8.25</v>
          </cell>
          <cell r="G1114">
            <v>8.4600000000000009</v>
          </cell>
          <cell r="H1114">
            <v>9.06</v>
          </cell>
          <cell r="I1114">
            <v>9.51</v>
          </cell>
        </row>
        <row r="1115">
          <cell r="A1115">
            <v>99330</v>
          </cell>
          <cell r="B1115" t="str">
            <v/>
          </cell>
          <cell r="C1115">
            <v>7.5</v>
          </cell>
          <cell r="D1115">
            <v>0.6</v>
          </cell>
          <cell r="E1115">
            <v>8.1</v>
          </cell>
          <cell r="F1115">
            <v>8.25</v>
          </cell>
          <cell r="G1115">
            <v>8.4600000000000009</v>
          </cell>
          <cell r="H1115">
            <v>9.06</v>
          </cell>
          <cell r="I1115">
            <v>9.51</v>
          </cell>
        </row>
        <row r="1116">
          <cell r="A1116">
            <v>99340</v>
          </cell>
          <cell r="B1116" t="str">
            <v/>
          </cell>
          <cell r="C1116">
            <v>7.5</v>
          </cell>
          <cell r="D1116">
            <v>0.6</v>
          </cell>
          <cell r="E1116">
            <v>8.1</v>
          </cell>
          <cell r="F1116">
            <v>8.25</v>
          </cell>
          <cell r="G1116">
            <v>8.4600000000000009</v>
          </cell>
          <cell r="H1116">
            <v>9.06</v>
          </cell>
          <cell r="I1116">
            <v>9.51</v>
          </cell>
        </row>
        <row r="1117">
          <cell r="A1117">
            <v>99345.91</v>
          </cell>
          <cell r="B1117" t="str">
            <v>PY - MSE</v>
          </cell>
          <cell r="C1117">
            <v>7.5</v>
          </cell>
          <cell r="D1117">
            <v>0.6</v>
          </cell>
          <cell r="E1117">
            <v>8.1</v>
          </cell>
          <cell r="F1117">
            <v>8.25</v>
          </cell>
          <cell r="G1117">
            <v>8.4600000000000009</v>
          </cell>
          <cell r="H1117">
            <v>9.06</v>
          </cell>
          <cell r="I1117">
            <v>9.51</v>
          </cell>
        </row>
        <row r="1118">
          <cell r="A1118">
            <v>99350</v>
          </cell>
          <cell r="B1118" t="str">
            <v/>
          </cell>
          <cell r="C1118">
            <v>7.5</v>
          </cell>
          <cell r="D1118">
            <v>0.51</v>
          </cell>
          <cell r="E1118">
            <v>8.01</v>
          </cell>
          <cell r="F1118">
            <v>8.16</v>
          </cell>
          <cell r="G1118">
            <v>8.370000000000001</v>
          </cell>
          <cell r="H1118">
            <v>8.9700000000000006</v>
          </cell>
          <cell r="I1118">
            <v>9.42</v>
          </cell>
        </row>
        <row r="1119">
          <cell r="A1119">
            <v>99360</v>
          </cell>
          <cell r="B1119" t="str">
            <v/>
          </cell>
          <cell r="C1119">
            <v>7.5</v>
          </cell>
          <cell r="D1119">
            <v>0.31</v>
          </cell>
          <cell r="E1119">
            <v>7.81</v>
          </cell>
          <cell r="F1119">
            <v>7.96</v>
          </cell>
          <cell r="G1119">
            <v>8.17</v>
          </cell>
          <cell r="H1119">
            <v>8.77</v>
          </cell>
          <cell r="I1119">
            <v>9.2199999999999989</v>
          </cell>
        </row>
        <row r="1120">
          <cell r="A1120">
            <v>99360.91</v>
          </cell>
          <cell r="B1120" t="str">
            <v>PT</v>
          </cell>
          <cell r="C1120">
            <v>7.5</v>
          </cell>
          <cell r="D1120">
            <v>0.3</v>
          </cell>
          <cell r="E1120">
            <v>7.8</v>
          </cell>
          <cell r="F1120">
            <v>7.95</v>
          </cell>
          <cell r="G1120">
            <v>8.16</v>
          </cell>
          <cell r="H1120">
            <v>8.76</v>
          </cell>
          <cell r="I1120">
            <v>9.2099999999999991</v>
          </cell>
        </row>
        <row r="1121">
          <cell r="A1121">
            <v>99370</v>
          </cell>
          <cell r="B1121" t="str">
            <v/>
          </cell>
          <cell r="C1121">
            <v>7.5</v>
          </cell>
          <cell r="D1121">
            <v>0.11</v>
          </cell>
          <cell r="E1121">
            <v>7.61</v>
          </cell>
          <cell r="F1121">
            <v>7.7600000000000007</v>
          </cell>
          <cell r="G1121">
            <v>7.9700000000000006</v>
          </cell>
          <cell r="H1121">
            <v>8.57</v>
          </cell>
          <cell r="I1121">
            <v>9.02</v>
          </cell>
        </row>
        <row r="1122">
          <cell r="A1122">
            <v>99375.91</v>
          </cell>
          <cell r="B1122" t="str">
            <v>PX</v>
          </cell>
          <cell r="C1122">
            <v>7.5</v>
          </cell>
          <cell r="D1122">
            <v>0</v>
          </cell>
          <cell r="E1122">
            <v>7.5</v>
          </cell>
          <cell r="F1122">
            <v>7.65</v>
          </cell>
          <cell r="G1122">
            <v>7.86</v>
          </cell>
          <cell r="H1122">
            <v>8.4600000000000009</v>
          </cell>
          <cell r="I1122">
            <v>8.91</v>
          </cell>
        </row>
        <row r="1123">
          <cell r="A1123">
            <v>99380</v>
          </cell>
          <cell r="B1123" t="str">
            <v/>
          </cell>
          <cell r="C1123">
            <v>7.5</v>
          </cell>
          <cell r="D1123">
            <v>0</v>
          </cell>
          <cell r="E1123">
            <v>7.5</v>
          </cell>
          <cell r="F1123">
            <v>7.65</v>
          </cell>
          <cell r="G1123">
            <v>7.86</v>
          </cell>
          <cell r="H1123">
            <v>8.4600000000000009</v>
          </cell>
          <cell r="I1123">
            <v>8.91</v>
          </cell>
        </row>
        <row r="1124">
          <cell r="A1124">
            <v>99390</v>
          </cell>
          <cell r="B1124" t="str">
            <v/>
          </cell>
          <cell r="C1124">
            <v>7.5</v>
          </cell>
          <cell r="D1124">
            <v>0</v>
          </cell>
          <cell r="E1124">
            <v>7.5</v>
          </cell>
          <cell r="F1124">
            <v>7.65</v>
          </cell>
          <cell r="G1124">
            <v>7.86</v>
          </cell>
          <cell r="H1124">
            <v>8.4600000000000009</v>
          </cell>
          <cell r="I1124">
            <v>8.91</v>
          </cell>
        </row>
        <row r="1125">
          <cell r="A1125">
            <v>99400</v>
          </cell>
          <cell r="B1125" t="str">
            <v/>
          </cell>
          <cell r="C1125">
            <v>7.5</v>
          </cell>
          <cell r="D1125">
            <v>0</v>
          </cell>
          <cell r="E1125">
            <v>7.5</v>
          </cell>
          <cell r="F1125">
            <v>7.65</v>
          </cell>
          <cell r="G1125">
            <v>7.86</v>
          </cell>
          <cell r="H1125">
            <v>8.4600000000000009</v>
          </cell>
          <cell r="I1125">
            <v>8.91</v>
          </cell>
        </row>
        <row r="1126">
          <cell r="A1126">
            <v>99405.91</v>
          </cell>
          <cell r="B1126" t="str">
            <v>BS</v>
          </cell>
          <cell r="C1126">
            <v>7.5</v>
          </cell>
          <cell r="D1126">
            <v>0</v>
          </cell>
          <cell r="E1126">
            <v>7.5</v>
          </cell>
          <cell r="F1126">
            <v>7.65</v>
          </cell>
          <cell r="G1126">
            <v>7.86</v>
          </cell>
          <cell r="H1126">
            <v>8.4600000000000009</v>
          </cell>
          <cell r="I1126">
            <v>8.91</v>
          </cell>
        </row>
        <row r="1127">
          <cell r="A1127">
            <v>99410</v>
          </cell>
          <cell r="B1127" t="str">
            <v/>
          </cell>
          <cell r="C1127">
            <v>7.5</v>
          </cell>
          <cell r="D1127">
            <v>0</v>
          </cell>
          <cell r="E1127">
            <v>7.5</v>
          </cell>
          <cell r="F1127">
            <v>7.65</v>
          </cell>
          <cell r="G1127">
            <v>7.86</v>
          </cell>
          <cell r="H1127">
            <v>8.4600000000000009</v>
          </cell>
          <cell r="I1127">
            <v>8.91</v>
          </cell>
        </row>
        <row r="1128">
          <cell r="A1128">
            <v>99420</v>
          </cell>
          <cell r="B1128" t="str">
            <v/>
          </cell>
          <cell r="C1128">
            <v>7.5</v>
          </cell>
          <cell r="D1128">
            <v>0</v>
          </cell>
          <cell r="E1128">
            <v>7.5</v>
          </cell>
          <cell r="F1128">
            <v>7.65</v>
          </cell>
          <cell r="G1128">
            <v>7.86</v>
          </cell>
          <cell r="H1128">
            <v>8.4600000000000009</v>
          </cell>
          <cell r="I1128">
            <v>8.91</v>
          </cell>
        </row>
        <row r="1129">
          <cell r="A1129">
            <v>99430</v>
          </cell>
          <cell r="B1129" t="str">
            <v/>
          </cell>
          <cell r="C1129">
            <v>7.5</v>
          </cell>
          <cell r="D1129">
            <v>0</v>
          </cell>
          <cell r="E1129">
            <v>7.5</v>
          </cell>
          <cell r="F1129">
            <v>7.65</v>
          </cell>
          <cell r="G1129">
            <v>7.86</v>
          </cell>
          <cell r="H1129">
            <v>8.4600000000000009</v>
          </cell>
          <cell r="I1129">
            <v>8.91</v>
          </cell>
        </row>
        <row r="1130">
          <cell r="A1130">
            <v>99435.8</v>
          </cell>
          <cell r="B1130" t="str">
            <v>BS</v>
          </cell>
          <cell r="C1130">
            <v>7.5</v>
          </cell>
          <cell r="D1130">
            <v>0</v>
          </cell>
          <cell r="E1130">
            <v>7.5</v>
          </cell>
          <cell r="F1130">
            <v>7.65</v>
          </cell>
          <cell r="G1130">
            <v>7.86</v>
          </cell>
          <cell r="H1130">
            <v>8.4600000000000009</v>
          </cell>
          <cell r="I1130">
            <v>8.91</v>
          </cell>
        </row>
        <row r="1131">
          <cell r="A1131">
            <v>99440</v>
          </cell>
          <cell r="B1131" t="str">
            <v/>
          </cell>
          <cell r="C1131">
            <v>7.5</v>
          </cell>
          <cell r="D1131">
            <v>0</v>
          </cell>
          <cell r="E1131">
            <v>7.5</v>
          </cell>
          <cell r="F1131">
            <v>7.65</v>
          </cell>
          <cell r="G1131">
            <v>7.86</v>
          </cell>
          <cell r="H1131">
            <v>8.4600000000000009</v>
          </cell>
          <cell r="I1131">
            <v>8.91</v>
          </cell>
        </row>
        <row r="1132">
          <cell r="A1132">
            <v>99450</v>
          </cell>
          <cell r="B1132" t="str">
            <v/>
          </cell>
          <cell r="C1132">
            <v>7.5</v>
          </cell>
          <cell r="D1132">
            <v>0</v>
          </cell>
          <cell r="E1132">
            <v>7.5</v>
          </cell>
          <cell r="F1132">
            <v>7.65</v>
          </cell>
          <cell r="G1132">
            <v>7.86</v>
          </cell>
          <cell r="H1132">
            <v>8.4600000000000009</v>
          </cell>
          <cell r="I1132">
            <v>8.91</v>
          </cell>
        </row>
        <row r="1133">
          <cell r="A1133">
            <v>99460</v>
          </cell>
          <cell r="B1133" t="str">
            <v/>
          </cell>
          <cell r="C1133">
            <v>7.5</v>
          </cell>
          <cell r="D1133">
            <v>0</v>
          </cell>
          <cell r="E1133">
            <v>7.5</v>
          </cell>
          <cell r="F1133">
            <v>7.65</v>
          </cell>
          <cell r="G1133">
            <v>7.86</v>
          </cell>
          <cell r="H1133">
            <v>8.4600000000000009</v>
          </cell>
          <cell r="I1133">
            <v>8.91</v>
          </cell>
        </row>
        <row r="1134">
          <cell r="A1134">
            <v>99465.8</v>
          </cell>
          <cell r="B1134" t="str">
            <v>PX</v>
          </cell>
          <cell r="C1134">
            <v>7.5</v>
          </cell>
          <cell r="D1134">
            <v>0</v>
          </cell>
          <cell r="E1134">
            <v>7.5</v>
          </cell>
          <cell r="F1134">
            <v>7.65</v>
          </cell>
          <cell r="G1134">
            <v>7.86</v>
          </cell>
          <cell r="H1134">
            <v>8.4600000000000009</v>
          </cell>
          <cell r="I1134">
            <v>8.91</v>
          </cell>
        </row>
        <row r="1135">
          <cell r="A1135">
            <v>99470</v>
          </cell>
          <cell r="B1135" t="str">
            <v/>
          </cell>
          <cell r="C1135">
            <v>7.5</v>
          </cell>
          <cell r="D1135">
            <v>0.08</v>
          </cell>
          <cell r="E1135">
            <v>7.58</v>
          </cell>
          <cell r="F1135">
            <v>7.73</v>
          </cell>
          <cell r="G1135">
            <v>7.94</v>
          </cell>
          <cell r="H1135">
            <v>8.5400000000000009</v>
          </cell>
          <cell r="I1135">
            <v>8.99</v>
          </cell>
        </row>
        <row r="1136">
          <cell r="A1136">
            <v>99480</v>
          </cell>
          <cell r="B1136" t="str">
            <v/>
          </cell>
          <cell r="C1136">
            <v>7.5</v>
          </cell>
          <cell r="D1136">
            <v>0.28000000000000003</v>
          </cell>
          <cell r="E1136">
            <v>7.78</v>
          </cell>
          <cell r="F1136">
            <v>7.9300000000000006</v>
          </cell>
          <cell r="G1136">
            <v>8.14</v>
          </cell>
          <cell r="H1136">
            <v>8.74</v>
          </cell>
          <cell r="I1136">
            <v>9.19</v>
          </cell>
        </row>
        <row r="1137">
          <cell r="A1137">
            <v>99480.8</v>
          </cell>
          <cell r="B1137" t="str">
            <v>PC</v>
          </cell>
          <cell r="C1137">
            <v>7.5</v>
          </cell>
          <cell r="D1137">
            <v>0.3</v>
          </cell>
          <cell r="E1137">
            <v>7.8</v>
          </cell>
          <cell r="F1137">
            <v>7.95</v>
          </cell>
          <cell r="G1137">
            <v>8.16</v>
          </cell>
          <cell r="H1137">
            <v>8.76</v>
          </cell>
          <cell r="I1137">
            <v>9.2099999999999991</v>
          </cell>
        </row>
        <row r="1138">
          <cell r="A1138">
            <v>99490</v>
          </cell>
          <cell r="B1138" t="str">
            <v/>
          </cell>
          <cell r="C1138">
            <v>7.5</v>
          </cell>
          <cell r="D1138">
            <v>0.48</v>
          </cell>
          <cell r="E1138">
            <v>7.98</v>
          </cell>
          <cell r="F1138">
            <v>8.1300000000000008</v>
          </cell>
          <cell r="G1138">
            <v>8.3400000000000016</v>
          </cell>
          <cell r="H1138">
            <v>8.9400000000000013</v>
          </cell>
          <cell r="I1138">
            <v>9.39</v>
          </cell>
        </row>
        <row r="1139">
          <cell r="A1139">
            <v>99495.8</v>
          </cell>
          <cell r="B1139" t="str">
            <v>PY - MSE</v>
          </cell>
          <cell r="C1139">
            <v>7.5</v>
          </cell>
          <cell r="D1139">
            <v>0.6</v>
          </cell>
          <cell r="E1139">
            <v>8.1</v>
          </cell>
          <cell r="F1139">
            <v>8.25</v>
          </cell>
          <cell r="G1139">
            <v>8.4600000000000009</v>
          </cell>
          <cell r="H1139">
            <v>9.06</v>
          </cell>
          <cell r="I1139">
            <v>9.51</v>
          </cell>
        </row>
        <row r="1140">
          <cell r="A1140">
            <v>99500</v>
          </cell>
          <cell r="B1140" t="str">
            <v/>
          </cell>
          <cell r="C1140">
            <v>7.5</v>
          </cell>
          <cell r="D1140">
            <v>0.6</v>
          </cell>
          <cell r="E1140">
            <v>8.1</v>
          </cell>
          <cell r="F1140">
            <v>8.25</v>
          </cell>
          <cell r="G1140">
            <v>8.4600000000000009</v>
          </cell>
          <cell r="H1140">
            <v>9.06</v>
          </cell>
          <cell r="I1140">
            <v>9.51</v>
          </cell>
        </row>
        <row r="1141">
          <cell r="A1141">
            <v>99510</v>
          </cell>
          <cell r="B1141" t="str">
            <v/>
          </cell>
          <cell r="C1141">
            <v>7.5</v>
          </cell>
          <cell r="D1141">
            <v>0.6</v>
          </cell>
          <cell r="E1141">
            <v>8.1</v>
          </cell>
          <cell r="F1141">
            <v>8.25</v>
          </cell>
          <cell r="G1141">
            <v>8.4600000000000009</v>
          </cell>
          <cell r="H1141">
            <v>9.06</v>
          </cell>
          <cell r="I1141">
            <v>9.51</v>
          </cell>
        </row>
        <row r="1142">
          <cell r="A1142">
            <v>99520</v>
          </cell>
          <cell r="B1142" t="str">
            <v/>
          </cell>
          <cell r="C1142">
            <v>7.5</v>
          </cell>
          <cell r="D1142">
            <v>0.6</v>
          </cell>
          <cell r="E1142">
            <v>8.1</v>
          </cell>
          <cell r="F1142">
            <v>8.25</v>
          </cell>
          <cell r="G1142">
            <v>8.4600000000000009</v>
          </cell>
          <cell r="H1142">
            <v>9.06</v>
          </cell>
          <cell r="I1142">
            <v>9.51</v>
          </cell>
        </row>
        <row r="1143">
          <cell r="A1143">
            <v>99530</v>
          </cell>
          <cell r="B1143" t="str">
            <v/>
          </cell>
          <cell r="C1143">
            <v>7.5</v>
          </cell>
          <cell r="D1143">
            <v>0.6</v>
          </cell>
          <cell r="E1143">
            <v>8.1</v>
          </cell>
          <cell r="F1143">
            <v>8.25</v>
          </cell>
          <cell r="G1143">
            <v>8.4600000000000009</v>
          </cell>
          <cell r="H1143">
            <v>9.06</v>
          </cell>
          <cell r="I1143">
            <v>9.51</v>
          </cell>
        </row>
        <row r="1144">
          <cell r="A1144">
            <v>99540</v>
          </cell>
          <cell r="B1144" t="str">
            <v/>
          </cell>
          <cell r="C1144">
            <v>7.5</v>
          </cell>
          <cell r="D1144">
            <v>0.6</v>
          </cell>
          <cell r="E1144">
            <v>8.1</v>
          </cell>
          <cell r="F1144">
            <v>8.25</v>
          </cell>
          <cell r="G1144">
            <v>8.4600000000000009</v>
          </cell>
          <cell r="H1144">
            <v>9.06</v>
          </cell>
          <cell r="I1144">
            <v>9.51</v>
          </cell>
        </row>
        <row r="1145">
          <cell r="A1145">
            <v>99550</v>
          </cell>
          <cell r="B1145" t="str">
            <v/>
          </cell>
          <cell r="C1145">
            <v>7.5</v>
          </cell>
          <cell r="D1145">
            <v>0.6</v>
          </cell>
          <cell r="E1145">
            <v>8.1</v>
          </cell>
          <cell r="F1145">
            <v>8.25</v>
          </cell>
          <cell r="G1145">
            <v>8.4600000000000009</v>
          </cell>
          <cell r="H1145">
            <v>9.06</v>
          </cell>
          <cell r="I1145">
            <v>9.51</v>
          </cell>
        </row>
        <row r="1146">
          <cell r="A1146">
            <v>99560</v>
          </cell>
          <cell r="B1146" t="str">
            <v/>
          </cell>
          <cell r="C1146">
            <v>7.5</v>
          </cell>
          <cell r="D1146">
            <v>0.6</v>
          </cell>
          <cell r="E1146">
            <v>8.1</v>
          </cell>
          <cell r="F1146">
            <v>8.25</v>
          </cell>
          <cell r="G1146">
            <v>8.4600000000000009</v>
          </cell>
          <cell r="H1146">
            <v>9.06</v>
          </cell>
          <cell r="I1146">
            <v>9.51</v>
          </cell>
        </row>
        <row r="1147">
          <cell r="A1147">
            <v>99570</v>
          </cell>
          <cell r="B1147" t="str">
            <v/>
          </cell>
          <cell r="C1147">
            <v>7.5</v>
          </cell>
          <cell r="D1147">
            <v>0.6</v>
          </cell>
          <cell r="E1147">
            <v>8.1</v>
          </cell>
          <cell r="F1147">
            <v>8.25</v>
          </cell>
          <cell r="G1147">
            <v>8.4600000000000009</v>
          </cell>
          <cell r="H1147">
            <v>9.06</v>
          </cell>
          <cell r="I1147">
            <v>9.51</v>
          </cell>
        </row>
        <row r="1148">
          <cell r="A1148">
            <v>99580</v>
          </cell>
          <cell r="B1148" t="str">
            <v/>
          </cell>
          <cell r="C1148">
            <v>7.5</v>
          </cell>
          <cell r="D1148">
            <v>0.6</v>
          </cell>
          <cell r="E1148">
            <v>8.1</v>
          </cell>
          <cell r="F1148">
            <v>8.25</v>
          </cell>
          <cell r="G1148">
            <v>8.4600000000000009</v>
          </cell>
          <cell r="H1148">
            <v>9.06</v>
          </cell>
          <cell r="I1148">
            <v>9.51</v>
          </cell>
        </row>
        <row r="1149">
          <cell r="A1149">
            <v>99590</v>
          </cell>
          <cell r="B1149" t="str">
            <v/>
          </cell>
          <cell r="C1149">
            <v>7.5</v>
          </cell>
          <cell r="D1149">
            <v>0.6</v>
          </cell>
          <cell r="E1149">
            <v>8.1</v>
          </cell>
          <cell r="F1149">
            <v>8.25</v>
          </cell>
          <cell r="G1149">
            <v>8.4600000000000009</v>
          </cell>
          <cell r="H1149">
            <v>9.06</v>
          </cell>
          <cell r="I1149">
            <v>9.51</v>
          </cell>
        </row>
        <row r="1150">
          <cell r="A1150">
            <v>99600</v>
          </cell>
          <cell r="B1150" t="str">
            <v/>
          </cell>
          <cell r="C1150">
            <v>7.5</v>
          </cell>
          <cell r="D1150">
            <v>0.6</v>
          </cell>
          <cell r="E1150">
            <v>8.1</v>
          </cell>
          <cell r="F1150">
            <v>8.25</v>
          </cell>
          <cell r="G1150">
            <v>8.4600000000000009</v>
          </cell>
          <cell r="H1150">
            <v>9.06</v>
          </cell>
          <cell r="I1150">
            <v>9.51</v>
          </cell>
        </row>
        <row r="1151">
          <cell r="A1151">
            <v>99610</v>
          </cell>
          <cell r="B1151" t="str">
            <v/>
          </cell>
          <cell r="C1151">
            <v>7.5</v>
          </cell>
          <cell r="D1151">
            <v>0.6</v>
          </cell>
          <cell r="E1151">
            <v>8.1</v>
          </cell>
          <cell r="F1151">
            <v>8.25</v>
          </cell>
          <cell r="G1151">
            <v>8.4600000000000009</v>
          </cell>
          <cell r="H1151">
            <v>9.06</v>
          </cell>
          <cell r="I1151">
            <v>9.51</v>
          </cell>
        </row>
        <row r="1152">
          <cell r="A1152">
            <v>99620</v>
          </cell>
          <cell r="B1152" t="str">
            <v/>
          </cell>
          <cell r="C1152">
            <v>7.5</v>
          </cell>
          <cell r="D1152">
            <v>0.6</v>
          </cell>
          <cell r="E1152">
            <v>8.1</v>
          </cell>
          <cell r="F1152">
            <v>8.25</v>
          </cell>
          <cell r="G1152">
            <v>8.4600000000000009</v>
          </cell>
          <cell r="H1152">
            <v>9.06</v>
          </cell>
          <cell r="I1152">
            <v>9.51</v>
          </cell>
        </row>
        <row r="1153">
          <cell r="A1153">
            <v>99630</v>
          </cell>
          <cell r="B1153" t="str">
            <v/>
          </cell>
          <cell r="C1153">
            <v>7.5</v>
          </cell>
          <cell r="D1153">
            <v>0.6</v>
          </cell>
          <cell r="E1153">
            <v>8.1</v>
          </cell>
          <cell r="F1153">
            <v>8.25</v>
          </cell>
          <cell r="G1153">
            <v>8.4600000000000009</v>
          </cell>
          <cell r="H1153">
            <v>9.06</v>
          </cell>
          <cell r="I1153">
            <v>9.51</v>
          </cell>
        </row>
        <row r="1154">
          <cell r="A1154">
            <v>99640</v>
          </cell>
          <cell r="B1154" t="str">
            <v/>
          </cell>
          <cell r="C1154">
            <v>7.5</v>
          </cell>
          <cell r="D1154">
            <v>0.6</v>
          </cell>
          <cell r="E1154">
            <v>8.1</v>
          </cell>
          <cell r="F1154">
            <v>8.25</v>
          </cell>
          <cell r="G1154">
            <v>8.4600000000000009</v>
          </cell>
          <cell r="H1154">
            <v>9.06</v>
          </cell>
          <cell r="I1154">
            <v>9.51</v>
          </cell>
        </row>
        <row r="1155">
          <cell r="A1155">
            <v>99650</v>
          </cell>
          <cell r="B1155" t="str">
            <v/>
          </cell>
          <cell r="C1155">
            <v>7.5</v>
          </cell>
          <cell r="D1155">
            <v>0.6</v>
          </cell>
          <cell r="E1155">
            <v>8.1</v>
          </cell>
          <cell r="F1155">
            <v>8.25</v>
          </cell>
          <cell r="G1155">
            <v>8.4600000000000009</v>
          </cell>
          <cell r="H1155">
            <v>9.06</v>
          </cell>
          <cell r="I1155">
            <v>9.51</v>
          </cell>
        </row>
        <row r="1156">
          <cell r="A1156">
            <v>99660</v>
          </cell>
          <cell r="B1156" t="str">
            <v/>
          </cell>
          <cell r="C1156">
            <v>7.5</v>
          </cell>
          <cell r="D1156">
            <v>0.6</v>
          </cell>
          <cell r="E1156">
            <v>8.1</v>
          </cell>
          <cell r="F1156">
            <v>8.25</v>
          </cell>
          <cell r="G1156">
            <v>8.4600000000000009</v>
          </cell>
          <cell r="H1156">
            <v>9.06</v>
          </cell>
          <cell r="I1156">
            <v>9.51</v>
          </cell>
        </row>
        <row r="1157">
          <cell r="A1157">
            <v>99670</v>
          </cell>
          <cell r="B1157" t="str">
            <v/>
          </cell>
          <cell r="C1157">
            <v>7.5</v>
          </cell>
          <cell r="D1157">
            <v>0.6</v>
          </cell>
          <cell r="E1157">
            <v>8.1</v>
          </cell>
          <cell r="F1157">
            <v>8.25</v>
          </cell>
          <cell r="G1157">
            <v>8.4600000000000009</v>
          </cell>
          <cell r="H1157">
            <v>9.06</v>
          </cell>
          <cell r="I1157">
            <v>9.51</v>
          </cell>
        </row>
        <row r="1158">
          <cell r="A1158">
            <v>99680</v>
          </cell>
          <cell r="B1158" t="str">
            <v/>
          </cell>
          <cell r="C1158">
            <v>7.5</v>
          </cell>
          <cell r="D1158">
            <v>0.6</v>
          </cell>
          <cell r="E1158">
            <v>8.1</v>
          </cell>
          <cell r="F1158">
            <v>8.25</v>
          </cell>
          <cell r="G1158">
            <v>8.4600000000000009</v>
          </cell>
          <cell r="H1158">
            <v>9.06</v>
          </cell>
          <cell r="I1158">
            <v>9.51</v>
          </cell>
        </row>
        <row r="1159">
          <cell r="A1159">
            <v>99690</v>
          </cell>
          <cell r="B1159" t="str">
            <v/>
          </cell>
          <cell r="C1159">
            <v>7.5</v>
          </cell>
          <cell r="D1159">
            <v>0.6</v>
          </cell>
          <cell r="E1159">
            <v>8.1</v>
          </cell>
          <cell r="F1159">
            <v>8.25</v>
          </cell>
          <cell r="G1159">
            <v>8.4600000000000009</v>
          </cell>
          <cell r="H1159">
            <v>9.06</v>
          </cell>
          <cell r="I1159">
            <v>9.51</v>
          </cell>
        </row>
        <row r="1160">
          <cell r="A1160">
            <v>99700</v>
          </cell>
          <cell r="B1160" t="str">
            <v/>
          </cell>
          <cell r="C1160">
            <v>7.5</v>
          </cell>
          <cell r="D1160">
            <v>0.6</v>
          </cell>
          <cell r="E1160">
            <v>8.1</v>
          </cell>
          <cell r="F1160">
            <v>8.25</v>
          </cell>
          <cell r="G1160">
            <v>8.4600000000000009</v>
          </cell>
          <cell r="H1160">
            <v>9.06</v>
          </cell>
          <cell r="I1160">
            <v>9.51</v>
          </cell>
        </row>
        <row r="1161">
          <cell r="A1161">
            <v>99710</v>
          </cell>
          <cell r="B1161" t="str">
            <v/>
          </cell>
          <cell r="C1161">
            <v>7.5</v>
          </cell>
          <cell r="D1161">
            <v>0.6</v>
          </cell>
          <cell r="E1161">
            <v>8.1</v>
          </cell>
          <cell r="F1161">
            <v>8.25</v>
          </cell>
          <cell r="G1161">
            <v>8.4600000000000009</v>
          </cell>
          <cell r="H1161">
            <v>9.06</v>
          </cell>
          <cell r="I1161">
            <v>9.51</v>
          </cell>
        </row>
        <row r="1162">
          <cell r="A1162">
            <v>99720</v>
          </cell>
          <cell r="B1162" t="str">
            <v/>
          </cell>
          <cell r="C1162">
            <v>7.5</v>
          </cell>
          <cell r="D1162">
            <v>0.6</v>
          </cell>
          <cell r="E1162">
            <v>8.1</v>
          </cell>
          <cell r="F1162">
            <v>8.25</v>
          </cell>
          <cell r="G1162">
            <v>8.4600000000000009</v>
          </cell>
          <cell r="H1162">
            <v>9.06</v>
          </cell>
          <cell r="I1162">
            <v>9.51</v>
          </cell>
        </row>
        <row r="1163">
          <cell r="A1163">
            <v>99730</v>
          </cell>
          <cell r="B1163" t="str">
            <v/>
          </cell>
          <cell r="C1163">
            <v>7.5</v>
          </cell>
          <cell r="D1163">
            <v>0.6</v>
          </cell>
          <cell r="E1163">
            <v>8.1</v>
          </cell>
          <cell r="F1163">
            <v>8.25</v>
          </cell>
          <cell r="G1163">
            <v>8.4600000000000009</v>
          </cell>
          <cell r="H1163">
            <v>9.06</v>
          </cell>
          <cell r="I1163">
            <v>9.51</v>
          </cell>
        </row>
        <row r="1164">
          <cell r="A1164">
            <v>99740</v>
          </cell>
          <cell r="B1164" t="str">
            <v/>
          </cell>
          <cell r="C1164">
            <v>7.5</v>
          </cell>
          <cell r="D1164">
            <v>0.6</v>
          </cell>
          <cell r="E1164">
            <v>8.1</v>
          </cell>
          <cell r="F1164">
            <v>8.25</v>
          </cell>
          <cell r="G1164">
            <v>8.4600000000000009</v>
          </cell>
          <cell r="H1164">
            <v>9.06</v>
          </cell>
          <cell r="I1164">
            <v>9.51</v>
          </cell>
        </row>
        <row r="1165">
          <cell r="A1165">
            <v>99750</v>
          </cell>
          <cell r="B1165" t="str">
            <v/>
          </cell>
          <cell r="C1165">
            <v>7.5</v>
          </cell>
          <cell r="D1165">
            <v>0.6</v>
          </cell>
          <cell r="E1165">
            <v>8.1</v>
          </cell>
          <cell r="F1165">
            <v>8.25</v>
          </cell>
          <cell r="G1165">
            <v>8.4600000000000009</v>
          </cell>
          <cell r="H1165">
            <v>9.06</v>
          </cell>
          <cell r="I1165">
            <v>9.51</v>
          </cell>
        </row>
        <row r="1166">
          <cell r="A1166">
            <v>99760</v>
          </cell>
          <cell r="B1166" t="str">
            <v/>
          </cell>
          <cell r="C1166">
            <v>7.5</v>
          </cell>
          <cell r="D1166">
            <v>0.6</v>
          </cell>
          <cell r="E1166">
            <v>8.1</v>
          </cell>
          <cell r="F1166">
            <v>8.25</v>
          </cell>
          <cell r="G1166">
            <v>8.4600000000000009</v>
          </cell>
          <cell r="H1166">
            <v>9.06</v>
          </cell>
          <cell r="I1166">
            <v>9.51</v>
          </cell>
        </row>
        <row r="1167">
          <cell r="A1167">
            <v>99770</v>
          </cell>
          <cell r="B1167" t="str">
            <v/>
          </cell>
          <cell r="C1167">
            <v>7.5</v>
          </cell>
          <cell r="D1167">
            <v>0.6</v>
          </cell>
          <cell r="E1167">
            <v>8.1</v>
          </cell>
          <cell r="F1167">
            <v>8.25</v>
          </cell>
          <cell r="G1167">
            <v>8.4600000000000009</v>
          </cell>
          <cell r="H1167">
            <v>9.06</v>
          </cell>
          <cell r="I1167">
            <v>9.51</v>
          </cell>
        </row>
        <row r="1168">
          <cell r="A1168">
            <v>99780</v>
          </cell>
          <cell r="B1168" t="str">
            <v/>
          </cell>
          <cell r="C1168">
            <v>7.5</v>
          </cell>
          <cell r="D1168">
            <v>0.6</v>
          </cell>
          <cell r="E1168">
            <v>8.1</v>
          </cell>
          <cell r="F1168">
            <v>8.25</v>
          </cell>
          <cell r="G1168">
            <v>8.4600000000000009</v>
          </cell>
          <cell r="H1168">
            <v>9.06</v>
          </cell>
          <cell r="I1168">
            <v>9.51</v>
          </cell>
        </row>
        <row r="1169">
          <cell r="A1169">
            <v>99790</v>
          </cell>
          <cell r="B1169" t="str">
            <v/>
          </cell>
          <cell r="C1169">
            <v>7.5</v>
          </cell>
          <cell r="D1169">
            <v>0.6</v>
          </cell>
          <cell r="E1169">
            <v>8.1</v>
          </cell>
          <cell r="F1169">
            <v>8.25</v>
          </cell>
          <cell r="G1169">
            <v>8.4600000000000009</v>
          </cell>
          <cell r="H1169">
            <v>9.06</v>
          </cell>
          <cell r="I1169">
            <v>9.51</v>
          </cell>
        </row>
        <row r="1170">
          <cell r="A1170">
            <v>99800</v>
          </cell>
          <cell r="B1170" t="str">
            <v/>
          </cell>
          <cell r="C1170">
            <v>7.5</v>
          </cell>
          <cell r="D1170">
            <v>0.6</v>
          </cell>
          <cell r="E1170">
            <v>8.1</v>
          </cell>
          <cell r="F1170">
            <v>8.25</v>
          </cell>
          <cell r="G1170">
            <v>8.4600000000000009</v>
          </cell>
          <cell r="H1170">
            <v>9.06</v>
          </cell>
          <cell r="I1170">
            <v>9.51</v>
          </cell>
        </row>
        <row r="1171">
          <cell r="A1171">
            <v>99801.82</v>
          </cell>
          <cell r="B1171" t="str">
            <v>PY - MSE</v>
          </cell>
          <cell r="C1171">
            <v>7.5</v>
          </cell>
          <cell r="D1171">
            <v>0.6</v>
          </cell>
          <cell r="E1171">
            <v>8.1</v>
          </cell>
          <cell r="F1171">
            <v>8.25</v>
          </cell>
          <cell r="G1171">
            <v>8.4600000000000009</v>
          </cell>
          <cell r="H1171">
            <v>9.06</v>
          </cell>
          <cell r="I1171">
            <v>9.51</v>
          </cell>
        </row>
        <row r="1172">
          <cell r="A1172">
            <v>99810</v>
          </cell>
          <cell r="B1172" t="str">
            <v/>
          </cell>
          <cell r="C1172">
            <v>7.5</v>
          </cell>
          <cell r="D1172">
            <v>0.43</v>
          </cell>
          <cell r="E1172">
            <v>7.93</v>
          </cell>
          <cell r="F1172">
            <v>8.08</v>
          </cell>
          <cell r="G1172">
            <v>8.2900000000000009</v>
          </cell>
          <cell r="H1172">
            <v>8.89</v>
          </cell>
          <cell r="I1172">
            <v>9.34</v>
          </cell>
        </row>
        <row r="1173">
          <cell r="A1173">
            <v>99816.82</v>
          </cell>
          <cell r="B1173" t="str">
            <v>PT</v>
          </cell>
          <cell r="C1173">
            <v>7.5</v>
          </cell>
          <cell r="D1173">
            <v>0.3</v>
          </cell>
          <cell r="E1173">
            <v>7.8</v>
          </cell>
          <cell r="F1173">
            <v>7.95</v>
          </cell>
          <cell r="G1173">
            <v>8.16</v>
          </cell>
          <cell r="H1173">
            <v>8.76</v>
          </cell>
          <cell r="I1173">
            <v>9.2099999999999991</v>
          </cell>
        </row>
        <row r="1174">
          <cell r="A1174">
            <v>99820</v>
          </cell>
          <cell r="B1174" t="str">
            <v/>
          </cell>
          <cell r="C1174">
            <v>7.5</v>
          </cell>
          <cell r="D1174">
            <v>0.23</v>
          </cell>
          <cell r="E1174">
            <v>7.73</v>
          </cell>
          <cell r="F1174">
            <v>7.8800000000000008</v>
          </cell>
          <cell r="G1174">
            <v>8.0900000000000016</v>
          </cell>
          <cell r="H1174">
            <v>8.6900000000000013</v>
          </cell>
          <cell r="I1174">
            <v>9.14</v>
          </cell>
        </row>
        <row r="1175">
          <cell r="A1175">
            <v>99830</v>
          </cell>
          <cell r="B1175" t="str">
            <v/>
          </cell>
          <cell r="C1175">
            <v>7.5</v>
          </cell>
          <cell r="D1175">
            <v>0</v>
          </cell>
          <cell r="E1175">
            <v>7.5</v>
          </cell>
          <cell r="F1175">
            <v>7.65</v>
          </cell>
          <cell r="G1175">
            <v>7.86</v>
          </cell>
          <cell r="H1175">
            <v>8.4600000000000009</v>
          </cell>
          <cell r="I1175">
            <v>8.91</v>
          </cell>
        </row>
        <row r="1176">
          <cell r="A1176">
            <v>99831.82</v>
          </cell>
          <cell r="B1176" t="str">
            <v>PX</v>
          </cell>
          <cell r="C1176">
            <v>7.5</v>
          </cell>
          <cell r="D1176">
            <v>0</v>
          </cell>
          <cell r="E1176">
            <v>7.5</v>
          </cell>
          <cell r="F1176">
            <v>7.65</v>
          </cell>
          <cell r="G1176">
            <v>7.86</v>
          </cell>
          <cell r="H1176">
            <v>8.4600000000000009</v>
          </cell>
          <cell r="I1176">
            <v>8.91</v>
          </cell>
        </row>
        <row r="1177">
          <cell r="A1177">
            <v>99840</v>
          </cell>
          <cell r="B1177" t="str">
            <v/>
          </cell>
          <cell r="C1177">
            <v>7.5</v>
          </cell>
          <cell r="D1177">
            <v>0</v>
          </cell>
          <cell r="E1177">
            <v>7.5</v>
          </cell>
          <cell r="F1177">
            <v>7.65</v>
          </cell>
          <cell r="G1177">
            <v>7.86</v>
          </cell>
          <cell r="H1177">
            <v>8.4600000000000009</v>
          </cell>
          <cell r="I1177">
            <v>8.91</v>
          </cell>
        </row>
        <row r="1178">
          <cell r="A1178">
            <v>99850</v>
          </cell>
          <cell r="B1178" t="str">
            <v/>
          </cell>
          <cell r="C1178">
            <v>7.5</v>
          </cell>
          <cell r="D1178">
            <v>0</v>
          </cell>
          <cell r="E1178">
            <v>7.5</v>
          </cell>
          <cell r="F1178">
            <v>7.65</v>
          </cell>
          <cell r="G1178">
            <v>7.86</v>
          </cell>
          <cell r="H1178">
            <v>8.4600000000000009</v>
          </cell>
          <cell r="I1178">
            <v>8.91</v>
          </cell>
        </row>
        <row r="1179">
          <cell r="A1179">
            <v>99860</v>
          </cell>
          <cell r="B1179" t="str">
            <v/>
          </cell>
          <cell r="C1179">
            <v>7.5</v>
          </cell>
          <cell r="D1179">
            <v>0</v>
          </cell>
          <cell r="E1179">
            <v>7.5</v>
          </cell>
          <cell r="F1179">
            <v>7.65</v>
          </cell>
          <cell r="G1179">
            <v>7.86</v>
          </cell>
          <cell r="H1179">
            <v>8.4600000000000009</v>
          </cell>
          <cell r="I1179">
            <v>8.91</v>
          </cell>
        </row>
        <row r="1180">
          <cell r="A1180">
            <v>99861.82</v>
          </cell>
          <cell r="B1180" t="str">
            <v>BS</v>
          </cell>
          <cell r="C1180">
            <v>7.5</v>
          </cell>
          <cell r="D1180">
            <v>0</v>
          </cell>
          <cell r="E1180">
            <v>7.5</v>
          </cell>
          <cell r="F1180">
            <v>7.65</v>
          </cell>
          <cell r="G1180">
            <v>7.86</v>
          </cell>
          <cell r="H1180">
            <v>8.4600000000000009</v>
          </cell>
          <cell r="I1180">
            <v>8.91</v>
          </cell>
        </row>
        <row r="1181">
          <cell r="A1181">
            <v>99870</v>
          </cell>
          <cell r="B1181" t="str">
            <v/>
          </cell>
          <cell r="C1181">
            <v>7.5</v>
          </cell>
          <cell r="D1181">
            <v>0</v>
          </cell>
          <cell r="E1181">
            <v>7.5</v>
          </cell>
          <cell r="F1181">
            <v>7.65</v>
          </cell>
          <cell r="G1181">
            <v>7.86</v>
          </cell>
          <cell r="H1181">
            <v>8.4600000000000009</v>
          </cell>
          <cell r="I1181">
            <v>8.91</v>
          </cell>
        </row>
        <row r="1182">
          <cell r="A1182">
            <v>99880</v>
          </cell>
          <cell r="B1182" t="str">
            <v/>
          </cell>
          <cell r="C1182">
            <v>7.5</v>
          </cell>
          <cell r="D1182">
            <v>0</v>
          </cell>
          <cell r="E1182">
            <v>7.5</v>
          </cell>
          <cell r="F1182">
            <v>7.65</v>
          </cell>
          <cell r="G1182">
            <v>7.86</v>
          </cell>
          <cell r="H1182">
            <v>8.4600000000000009</v>
          </cell>
          <cell r="I1182">
            <v>8.91</v>
          </cell>
        </row>
        <row r="1183">
          <cell r="A1183">
            <v>99890</v>
          </cell>
          <cell r="B1183" t="str">
            <v/>
          </cell>
          <cell r="C1183">
            <v>7.5</v>
          </cell>
          <cell r="D1183">
            <v>0</v>
          </cell>
          <cell r="E1183">
            <v>7.5</v>
          </cell>
          <cell r="F1183">
            <v>7.65</v>
          </cell>
          <cell r="G1183">
            <v>7.86</v>
          </cell>
          <cell r="H1183">
            <v>8.4600000000000009</v>
          </cell>
          <cell r="I1183">
            <v>8.91</v>
          </cell>
        </row>
        <row r="1184">
          <cell r="A1184">
            <v>99900</v>
          </cell>
          <cell r="B1184" t="str">
            <v/>
          </cell>
          <cell r="C1184">
            <v>7.5</v>
          </cell>
          <cell r="D1184">
            <v>0</v>
          </cell>
          <cell r="E1184">
            <v>7.5</v>
          </cell>
          <cell r="F1184">
            <v>7.65</v>
          </cell>
          <cell r="G1184">
            <v>7.86</v>
          </cell>
          <cell r="H1184">
            <v>8.4600000000000009</v>
          </cell>
          <cell r="I1184">
            <v>8.91</v>
          </cell>
        </row>
        <row r="1185">
          <cell r="A1185">
            <v>99910</v>
          </cell>
          <cell r="B1185" t="str">
            <v/>
          </cell>
          <cell r="C1185">
            <v>7.5</v>
          </cell>
          <cell r="D1185">
            <v>0</v>
          </cell>
          <cell r="E1185">
            <v>7.5</v>
          </cell>
          <cell r="F1185">
            <v>7.65</v>
          </cell>
          <cell r="G1185">
            <v>7.86</v>
          </cell>
          <cell r="H1185">
            <v>8.4600000000000009</v>
          </cell>
          <cell r="I1185">
            <v>8.91</v>
          </cell>
        </row>
        <row r="1186">
          <cell r="A1186">
            <v>99920</v>
          </cell>
          <cell r="B1186" t="str">
            <v/>
          </cell>
          <cell r="C1186">
            <v>7.5</v>
          </cell>
          <cell r="D1186">
            <v>0</v>
          </cell>
          <cell r="E1186">
            <v>7.5</v>
          </cell>
          <cell r="F1186">
            <v>7.65</v>
          </cell>
          <cell r="G1186">
            <v>7.86</v>
          </cell>
          <cell r="H1186">
            <v>8.4600000000000009</v>
          </cell>
          <cell r="I1186">
            <v>8.91</v>
          </cell>
        </row>
        <row r="1187">
          <cell r="A1187">
            <v>99924.89</v>
          </cell>
          <cell r="B1187" t="str">
            <v>BS</v>
          </cell>
          <cell r="C1187">
            <v>7.5</v>
          </cell>
          <cell r="D1187">
            <v>0</v>
          </cell>
          <cell r="E1187">
            <v>7.5</v>
          </cell>
          <cell r="F1187">
            <v>7.65</v>
          </cell>
          <cell r="G1187">
            <v>7.86</v>
          </cell>
          <cell r="H1187">
            <v>8.4600000000000009</v>
          </cell>
          <cell r="I1187">
            <v>8.91</v>
          </cell>
        </row>
        <row r="1188">
          <cell r="A1188">
            <v>99930</v>
          </cell>
          <cell r="B1188" t="str">
            <v/>
          </cell>
          <cell r="C1188">
            <v>7.5</v>
          </cell>
          <cell r="D1188">
            <v>0</v>
          </cell>
          <cell r="E1188">
            <v>7.5</v>
          </cell>
          <cell r="F1188">
            <v>7.65</v>
          </cell>
          <cell r="G1188">
            <v>7.86</v>
          </cell>
          <cell r="H1188">
            <v>8.4600000000000009</v>
          </cell>
          <cell r="I1188">
            <v>8.91</v>
          </cell>
        </row>
        <row r="1189">
          <cell r="A1189">
            <v>99940</v>
          </cell>
          <cell r="B1189" t="str">
            <v/>
          </cell>
          <cell r="C1189">
            <v>7.5</v>
          </cell>
          <cell r="D1189">
            <v>0</v>
          </cell>
          <cell r="E1189">
            <v>7.5</v>
          </cell>
          <cell r="F1189">
            <v>7.65</v>
          </cell>
          <cell r="G1189">
            <v>7.86</v>
          </cell>
          <cell r="H1189">
            <v>8.4600000000000009</v>
          </cell>
          <cell r="I1189">
            <v>8.91</v>
          </cell>
        </row>
        <row r="1190">
          <cell r="A1190">
            <v>99950</v>
          </cell>
          <cell r="B1190" t="str">
            <v/>
          </cell>
          <cell r="C1190">
            <v>7.5</v>
          </cell>
          <cell r="D1190">
            <v>0</v>
          </cell>
          <cell r="E1190">
            <v>7.5</v>
          </cell>
          <cell r="F1190">
            <v>7.65</v>
          </cell>
          <cell r="G1190">
            <v>7.86</v>
          </cell>
          <cell r="H1190">
            <v>8.4600000000000009</v>
          </cell>
          <cell r="I1190">
            <v>8.91</v>
          </cell>
        </row>
        <row r="1191">
          <cell r="A1191">
            <v>99954.89</v>
          </cell>
          <cell r="B1191" t="str">
            <v>PX</v>
          </cell>
          <cell r="C1191">
            <v>7.5</v>
          </cell>
          <cell r="D1191">
            <v>0</v>
          </cell>
          <cell r="E1191">
            <v>7.5</v>
          </cell>
          <cell r="F1191">
            <v>7.65</v>
          </cell>
          <cell r="G1191">
            <v>7.86</v>
          </cell>
          <cell r="H1191">
            <v>8.4600000000000009</v>
          </cell>
          <cell r="I1191">
            <v>8.91</v>
          </cell>
        </row>
        <row r="1192">
          <cell r="A1192">
            <v>99960</v>
          </cell>
          <cell r="B1192" t="str">
            <v/>
          </cell>
          <cell r="C1192">
            <v>7.5</v>
          </cell>
          <cell r="D1192">
            <v>7.0000000000000007E-2</v>
          </cell>
          <cell r="E1192">
            <v>7.57</v>
          </cell>
          <cell r="F1192">
            <v>7.7200000000000006</v>
          </cell>
          <cell r="G1192">
            <v>7.9300000000000006</v>
          </cell>
          <cell r="H1192">
            <v>8.5300000000000011</v>
          </cell>
          <cell r="I1192">
            <v>8.98</v>
          </cell>
        </row>
        <row r="1193">
          <cell r="A1193">
            <v>99970</v>
          </cell>
          <cell r="B1193" t="str">
            <v/>
          </cell>
          <cell r="C1193">
            <v>7.5</v>
          </cell>
          <cell r="D1193">
            <v>0.22</v>
          </cell>
          <cell r="E1193">
            <v>7.72</v>
          </cell>
          <cell r="F1193">
            <v>7.87</v>
          </cell>
          <cell r="G1193">
            <v>8.08</v>
          </cell>
          <cell r="H1193">
            <v>8.68</v>
          </cell>
          <cell r="I1193">
            <v>9.129999999999999</v>
          </cell>
        </row>
        <row r="1194">
          <cell r="A1194">
            <v>99974.89</v>
          </cell>
          <cell r="B1194" t="str">
            <v>PC</v>
          </cell>
          <cell r="C1194">
            <v>7.5</v>
          </cell>
          <cell r="D1194">
            <v>0.3</v>
          </cell>
          <cell r="E1194">
            <v>7.8</v>
          </cell>
          <cell r="F1194">
            <v>7.95</v>
          </cell>
          <cell r="G1194">
            <v>8.16</v>
          </cell>
          <cell r="H1194">
            <v>8.76</v>
          </cell>
          <cell r="I1194">
            <v>9.2099999999999991</v>
          </cell>
        </row>
        <row r="1195">
          <cell r="A1195">
            <v>99980</v>
          </cell>
          <cell r="B1195" t="str">
            <v/>
          </cell>
          <cell r="C1195">
            <v>7.5</v>
          </cell>
          <cell r="D1195">
            <v>0.37</v>
          </cell>
          <cell r="E1195">
            <v>7.87</v>
          </cell>
          <cell r="F1195">
            <v>8.02</v>
          </cell>
          <cell r="G1195">
            <v>8.23</v>
          </cell>
          <cell r="H1195">
            <v>8.83</v>
          </cell>
          <cell r="I1195">
            <v>9.2799999999999994</v>
          </cell>
        </row>
        <row r="1196">
          <cell r="A1196">
            <v>99984.89</v>
          </cell>
          <cell r="B1196" t="str">
            <v>PY</v>
          </cell>
          <cell r="C1196">
            <v>7.5</v>
          </cell>
          <cell r="D1196">
            <v>0.45</v>
          </cell>
          <cell r="E1196">
            <v>7.95</v>
          </cell>
          <cell r="F1196">
            <v>8.1</v>
          </cell>
          <cell r="G1196">
            <v>8.31</v>
          </cell>
          <cell r="H1196">
            <v>8.91</v>
          </cell>
          <cell r="I1196">
            <v>9.36</v>
          </cell>
        </row>
        <row r="1197">
          <cell r="A1197">
            <v>99990</v>
          </cell>
          <cell r="B1197" t="str">
            <v/>
          </cell>
          <cell r="C1197">
            <v>7.5</v>
          </cell>
          <cell r="D1197">
            <v>0.52</v>
          </cell>
          <cell r="E1197">
            <v>8.02</v>
          </cell>
          <cell r="F1197">
            <v>8.17</v>
          </cell>
          <cell r="G1197">
            <v>8.3800000000000008</v>
          </cell>
          <cell r="H1197">
            <v>8.98</v>
          </cell>
          <cell r="I1197">
            <v>9.43</v>
          </cell>
        </row>
        <row r="1198">
          <cell r="A1198">
            <v>99994.89</v>
          </cell>
          <cell r="B1198" t="str">
            <v>MSE</v>
          </cell>
          <cell r="C1198">
            <v>7.5</v>
          </cell>
          <cell r="D1198">
            <v>0.6</v>
          </cell>
          <cell r="E1198">
            <v>8.1</v>
          </cell>
          <cell r="F1198">
            <v>8.25</v>
          </cell>
          <cell r="G1198">
            <v>8.4600000000000009</v>
          </cell>
          <cell r="H1198">
            <v>9.06</v>
          </cell>
          <cell r="I1198">
            <v>9.51</v>
          </cell>
        </row>
        <row r="1199">
          <cell r="A1199">
            <v>100000</v>
          </cell>
          <cell r="B1199" t="str">
            <v/>
          </cell>
          <cell r="C1199">
            <v>7.5</v>
          </cell>
          <cell r="D1199">
            <v>0.6</v>
          </cell>
          <cell r="E1199">
            <v>8.1</v>
          </cell>
          <cell r="F1199">
            <v>8.25</v>
          </cell>
          <cell r="G1199">
            <v>8.4600000000000009</v>
          </cell>
          <cell r="H1199">
            <v>9.06</v>
          </cell>
          <cell r="I1199">
            <v>9.51</v>
          </cell>
        </row>
        <row r="1218">
          <cell r="A1218">
            <v>100000</v>
          </cell>
          <cell r="B1218" t="str">
            <v/>
          </cell>
          <cell r="C1218">
            <v>7.5</v>
          </cell>
          <cell r="D1218">
            <v>0.6</v>
          </cell>
          <cell r="E1218">
            <v>8.1</v>
          </cell>
          <cell r="F1218">
            <v>8.25</v>
          </cell>
          <cell r="G1218">
            <v>8.4600000000000009</v>
          </cell>
          <cell r="H1218">
            <v>9.06</v>
          </cell>
          <cell r="I1218">
            <v>9.51</v>
          </cell>
        </row>
        <row r="1219">
          <cell r="A1219">
            <v>100010</v>
          </cell>
          <cell r="B1219" t="str">
            <v/>
          </cell>
          <cell r="C1219">
            <v>7.5</v>
          </cell>
          <cell r="D1219">
            <v>0.6</v>
          </cell>
          <cell r="E1219">
            <v>8.1</v>
          </cell>
          <cell r="F1219">
            <v>8.25</v>
          </cell>
          <cell r="G1219">
            <v>8.4600000000000009</v>
          </cell>
          <cell r="H1219">
            <v>9.06</v>
          </cell>
          <cell r="I1219">
            <v>9.51</v>
          </cell>
        </row>
        <row r="1220">
          <cell r="A1220">
            <v>100020</v>
          </cell>
          <cell r="B1220" t="str">
            <v/>
          </cell>
          <cell r="C1220">
            <v>7.5</v>
          </cell>
          <cell r="D1220">
            <v>0.6</v>
          </cell>
          <cell r="E1220">
            <v>8.1</v>
          </cell>
          <cell r="F1220">
            <v>8.25</v>
          </cell>
          <cell r="G1220">
            <v>8.4600000000000009</v>
          </cell>
          <cell r="H1220">
            <v>9.06</v>
          </cell>
          <cell r="I1220">
            <v>9.51</v>
          </cell>
        </row>
        <row r="1221">
          <cell r="A1221">
            <v>100030</v>
          </cell>
          <cell r="B1221" t="str">
            <v/>
          </cell>
          <cell r="C1221">
            <v>7.5</v>
          </cell>
          <cell r="D1221">
            <v>0.6</v>
          </cell>
          <cell r="E1221">
            <v>8.1</v>
          </cell>
          <cell r="F1221">
            <v>8.25</v>
          </cell>
          <cell r="G1221">
            <v>8.4600000000000009</v>
          </cell>
          <cell r="H1221">
            <v>9.06</v>
          </cell>
          <cell r="I1221">
            <v>9.51</v>
          </cell>
        </row>
        <row r="1222">
          <cell r="A1222">
            <v>100040</v>
          </cell>
          <cell r="B1222" t="str">
            <v/>
          </cell>
          <cell r="C1222">
            <v>7.5</v>
          </cell>
          <cell r="D1222">
            <v>0.6</v>
          </cell>
          <cell r="E1222">
            <v>8.1</v>
          </cell>
          <cell r="F1222">
            <v>8.25</v>
          </cell>
          <cell r="G1222">
            <v>8.4600000000000009</v>
          </cell>
          <cell r="H1222">
            <v>9.06</v>
          </cell>
          <cell r="I1222">
            <v>9.51</v>
          </cell>
        </row>
        <row r="1223">
          <cell r="A1223">
            <v>100050</v>
          </cell>
          <cell r="B1223" t="str">
            <v/>
          </cell>
          <cell r="C1223">
            <v>7.5</v>
          </cell>
          <cell r="D1223">
            <v>0.6</v>
          </cell>
          <cell r="E1223">
            <v>8.1</v>
          </cell>
          <cell r="F1223">
            <v>8.25</v>
          </cell>
          <cell r="G1223">
            <v>8.4600000000000009</v>
          </cell>
          <cell r="H1223">
            <v>9.06</v>
          </cell>
          <cell r="I1223">
            <v>9.51</v>
          </cell>
        </row>
        <row r="1224">
          <cell r="A1224">
            <v>100060</v>
          </cell>
          <cell r="B1224" t="str">
            <v/>
          </cell>
          <cell r="C1224">
            <v>7.5</v>
          </cell>
          <cell r="D1224">
            <v>0.6</v>
          </cell>
          <cell r="E1224">
            <v>8.1</v>
          </cell>
          <cell r="F1224">
            <v>8.25</v>
          </cell>
          <cell r="G1224">
            <v>8.4600000000000009</v>
          </cell>
          <cell r="H1224">
            <v>9.06</v>
          </cell>
          <cell r="I1224">
            <v>9.51</v>
          </cell>
        </row>
        <row r="1225">
          <cell r="A1225">
            <v>100070</v>
          </cell>
          <cell r="B1225" t="str">
            <v/>
          </cell>
          <cell r="C1225">
            <v>7.5</v>
          </cell>
          <cell r="D1225">
            <v>0.6</v>
          </cell>
          <cell r="E1225">
            <v>8.1</v>
          </cell>
          <cell r="F1225">
            <v>8.25</v>
          </cell>
          <cell r="G1225">
            <v>8.4600000000000009</v>
          </cell>
          <cell r="H1225">
            <v>9.06</v>
          </cell>
          <cell r="I1225">
            <v>9.51</v>
          </cell>
        </row>
        <row r="1226">
          <cell r="A1226">
            <v>100080</v>
          </cell>
          <cell r="B1226" t="str">
            <v/>
          </cell>
          <cell r="C1226">
            <v>7.5</v>
          </cell>
          <cell r="D1226">
            <v>0.6</v>
          </cell>
          <cell r="E1226">
            <v>8.1</v>
          </cell>
          <cell r="F1226">
            <v>8.25</v>
          </cell>
          <cell r="G1226">
            <v>8.4600000000000009</v>
          </cell>
          <cell r="H1226">
            <v>9.06</v>
          </cell>
          <cell r="I1226">
            <v>9.51</v>
          </cell>
        </row>
        <row r="1227">
          <cell r="A1227">
            <v>100090</v>
          </cell>
          <cell r="B1227" t="str">
            <v/>
          </cell>
          <cell r="C1227">
            <v>7.5</v>
          </cell>
          <cell r="D1227">
            <v>0.6</v>
          </cell>
          <cell r="E1227">
            <v>8.1</v>
          </cell>
          <cell r="F1227">
            <v>8.25</v>
          </cell>
          <cell r="G1227">
            <v>8.4600000000000009</v>
          </cell>
          <cell r="H1227">
            <v>9.06</v>
          </cell>
          <cell r="I1227">
            <v>9.51</v>
          </cell>
        </row>
        <row r="1228">
          <cell r="A1228">
            <v>100100</v>
          </cell>
          <cell r="B1228" t="str">
            <v/>
          </cell>
          <cell r="C1228">
            <v>7.5</v>
          </cell>
          <cell r="D1228">
            <v>0.6</v>
          </cell>
          <cell r="E1228">
            <v>8.1</v>
          </cell>
          <cell r="F1228">
            <v>8.25</v>
          </cell>
          <cell r="G1228">
            <v>8.4600000000000009</v>
          </cell>
          <cell r="H1228">
            <v>9.06</v>
          </cell>
          <cell r="I1228">
            <v>9.51</v>
          </cell>
        </row>
        <row r="1229">
          <cell r="A1229">
            <v>100110</v>
          </cell>
          <cell r="B1229" t="str">
            <v/>
          </cell>
          <cell r="C1229">
            <v>7.5</v>
          </cell>
          <cell r="D1229">
            <v>0.6</v>
          </cell>
          <cell r="E1229">
            <v>8.1</v>
          </cell>
          <cell r="F1229">
            <v>8.25</v>
          </cell>
          <cell r="G1229">
            <v>8.4600000000000009</v>
          </cell>
          <cell r="H1229">
            <v>9.06</v>
          </cell>
          <cell r="I1229">
            <v>9.51</v>
          </cell>
        </row>
        <row r="1230">
          <cell r="A1230">
            <v>100120</v>
          </cell>
          <cell r="B1230" t="str">
            <v/>
          </cell>
          <cell r="C1230">
            <v>7.5</v>
          </cell>
          <cell r="D1230">
            <v>0.6</v>
          </cell>
          <cell r="E1230">
            <v>8.1</v>
          </cell>
          <cell r="F1230">
            <v>8.25</v>
          </cell>
          <cell r="G1230">
            <v>8.4600000000000009</v>
          </cell>
          <cell r="H1230">
            <v>9.06</v>
          </cell>
          <cell r="I1230">
            <v>9.51</v>
          </cell>
        </row>
        <row r="1231">
          <cell r="A1231">
            <v>100130</v>
          </cell>
          <cell r="B1231" t="str">
            <v/>
          </cell>
          <cell r="C1231">
            <v>7.5</v>
          </cell>
          <cell r="D1231">
            <v>0.6</v>
          </cell>
          <cell r="E1231">
            <v>8.1</v>
          </cell>
          <cell r="F1231">
            <v>8.25</v>
          </cell>
          <cell r="G1231">
            <v>8.4600000000000009</v>
          </cell>
          <cell r="H1231">
            <v>9.06</v>
          </cell>
          <cell r="I1231">
            <v>9.51</v>
          </cell>
        </row>
        <row r="1232">
          <cell r="A1232">
            <v>100140</v>
          </cell>
          <cell r="B1232" t="str">
            <v/>
          </cell>
          <cell r="C1232">
            <v>7.5</v>
          </cell>
          <cell r="D1232">
            <v>0.6</v>
          </cell>
          <cell r="E1232">
            <v>8.1</v>
          </cell>
          <cell r="F1232">
            <v>8.25</v>
          </cell>
          <cell r="G1232">
            <v>8.4600000000000009</v>
          </cell>
          <cell r="H1232">
            <v>9.06</v>
          </cell>
          <cell r="I1232">
            <v>9.51</v>
          </cell>
        </row>
        <row r="1233">
          <cell r="A1233">
            <v>100150</v>
          </cell>
          <cell r="B1233" t="str">
            <v/>
          </cell>
          <cell r="C1233">
            <v>7.5</v>
          </cell>
          <cell r="D1233">
            <v>0.6</v>
          </cell>
          <cell r="E1233">
            <v>8.1</v>
          </cell>
          <cell r="F1233">
            <v>8.25</v>
          </cell>
          <cell r="G1233">
            <v>8.4600000000000009</v>
          </cell>
          <cell r="H1233">
            <v>9.06</v>
          </cell>
          <cell r="I1233">
            <v>9.51</v>
          </cell>
        </row>
        <row r="1234">
          <cell r="A1234">
            <v>100160</v>
          </cell>
          <cell r="B1234" t="str">
            <v/>
          </cell>
          <cell r="C1234">
            <v>7.5</v>
          </cell>
          <cell r="D1234">
            <v>0.6</v>
          </cell>
          <cell r="E1234">
            <v>8.1</v>
          </cell>
          <cell r="F1234">
            <v>8.25</v>
          </cell>
          <cell r="G1234">
            <v>8.4600000000000009</v>
          </cell>
          <cell r="H1234">
            <v>9.06</v>
          </cell>
          <cell r="I1234">
            <v>9.51</v>
          </cell>
        </row>
        <row r="1235">
          <cell r="A1235">
            <v>100170</v>
          </cell>
          <cell r="B1235" t="str">
            <v/>
          </cell>
          <cell r="C1235">
            <v>7.5</v>
          </cell>
          <cell r="D1235">
            <v>0.6</v>
          </cell>
          <cell r="E1235">
            <v>8.1</v>
          </cell>
          <cell r="F1235">
            <v>8.25</v>
          </cell>
          <cell r="G1235">
            <v>8.4600000000000009</v>
          </cell>
          <cell r="H1235">
            <v>9.06</v>
          </cell>
          <cell r="I1235">
            <v>9.51</v>
          </cell>
        </row>
        <row r="1236">
          <cell r="A1236">
            <v>100180</v>
          </cell>
          <cell r="B1236" t="str">
            <v/>
          </cell>
          <cell r="C1236">
            <v>7.5</v>
          </cell>
          <cell r="D1236">
            <v>0.6</v>
          </cell>
          <cell r="E1236">
            <v>8.1</v>
          </cell>
          <cell r="F1236">
            <v>8.25</v>
          </cell>
          <cell r="G1236">
            <v>8.4600000000000009</v>
          </cell>
          <cell r="H1236">
            <v>9.06</v>
          </cell>
          <cell r="I1236">
            <v>9.51</v>
          </cell>
        </row>
        <row r="1237">
          <cell r="A1237">
            <v>100190</v>
          </cell>
          <cell r="B1237" t="str">
            <v/>
          </cell>
          <cell r="C1237">
            <v>7.5</v>
          </cell>
          <cell r="D1237">
            <v>0.6</v>
          </cell>
          <cell r="E1237">
            <v>8.1</v>
          </cell>
          <cell r="F1237">
            <v>8.25</v>
          </cell>
          <cell r="G1237">
            <v>8.4600000000000009</v>
          </cell>
          <cell r="H1237">
            <v>9.06</v>
          </cell>
          <cell r="I1237">
            <v>9.51</v>
          </cell>
        </row>
        <row r="1238">
          <cell r="A1238">
            <v>100200</v>
          </cell>
          <cell r="B1238" t="str">
            <v/>
          </cell>
          <cell r="C1238">
            <v>7.5</v>
          </cell>
          <cell r="D1238">
            <v>0.6</v>
          </cell>
          <cell r="E1238">
            <v>8.1</v>
          </cell>
          <cell r="F1238">
            <v>8.25</v>
          </cell>
          <cell r="G1238">
            <v>8.4600000000000009</v>
          </cell>
          <cell r="H1238">
            <v>9.06</v>
          </cell>
          <cell r="I1238">
            <v>9.51</v>
          </cell>
        </row>
        <row r="1239">
          <cell r="A1239">
            <v>100210</v>
          </cell>
          <cell r="B1239" t="str">
            <v/>
          </cell>
          <cell r="C1239">
            <v>7.5</v>
          </cell>
          <cell r="D1239">
            <v>0.6</v>
          </cell>
          <cell r="E1239">
            <v>8.1</v>
          </cell>
          <cell r="F1239">
            <v>8.25</v>
          </cell>
          <cell r="G1239">
            <v>8.4600000000000009</v>
          </cell>
          <cell r="H1239">
            <v>9.06</v>
          </cell>
          <cell r="I1239">
            <v>9.51</v>
          </cell>
        </row>
        <row r="1240">
          <cell r="A1240">
            <v>100220</v>
          </cell>
          <cell r="B1240" t="str">
            <v/>
          </cell>
          <cell r="C1240">
            <v>7.5</v>
          </cell>
          <cell r="D1240">
            <v>0.6</v>
          </cell>
          <cell r="E1240">
            <v>8.1</v>
          </cell>
          <cell r="F1240">
            <v>8.25</v>
          </cell>
          <cell r="G1240">
            <v>8.4600000000000009</v>
          </cell>
          <cell r="H1240">
            <v>9.06</v>
          </cell>
          <cell r="I1240">
            <v>9.51</v>
          </cell>
        </row>
        <row r="1241">
          <cell r="A1241">
            <v>100230</v>
          </cell>
          <cell r="B1241" t="str">
            <v/>
          </cell>
          <cell r="C1241">
            <v>7.5</v>
          </cell>
          <cell r="D1241">
            <v>0.6</v>
          </cell>
          <cell r="E1241">
            <v>8.1</v>
          </cell>
          <cell r="F1241">
            <v>8.25</v>
          </cell>
          <cell r="G1241">
            <v>8.4600000000000009</v>
          </cell>
          <cell r="H1241">
            <v>9.06</v>
          </cell>
          <cell r="I1241">
            <v>9.51</v>
          </cell>
        </row>
        <row r="1242">
          <cell r="A1242">
            <v>100240</v>
          </cell>
          <cell r="B1242" t="str">
            <v/>
          </cell>
          <cell r="C1242">
            <v>7.5</v>
          </cell>
          <cell r="D1242">
            <v>0.6</v>
          </cell>
          <cell r="E1242">
            <v>8.1</v>
          </cell>
          <cell r="F1242">
            <v>8.25</v>
          </cell>
          <cell r="G1242">
            <v>8.4600000000000009</v>
          </cell>
          <cell r="H1242">
            <v>9.06</v>
          </cell>
          <cell r="I1242">
            <v>9.51</v>
          </cell>
        </row>
        <row r="1243">
          <cell r="A1243">
            <v>100241.52</v>
          </cell>
          <cell r="B1243" t="str">
            <v>MSE</v>
          </cell>
          <cell r="C1243">
            <v>7.5</v>
          </cell>
          <cell r="D1243">
            <v>0.6</v>
          </cell>
          <cell r="E1243">
            <v>8.1</v>
          </cell>
          <cell r="F1243">
            <v>8.25</v>
          </cell>
          <cell r="G1243">
            <v>8.4600000000000009</v>
          </cell>
          <cell r="H1243">
            <v>9.06</v>
          </cell>
          <cell r="I1243">
            <v>9.51</v>
          </cell>
        </row>
        <row r="1244">
          <cell r="A1244">
            <v>100250</v>
          </cell>
          <cell r="B1244" t="str">
            <v/>
          </cell>
          <cell r="C1244">
            <v>7.5</v>
          </cell>
          <cell r="D1244">
            <v>0.47</v>
          </cell>
          <cell r="E1244">
            <v>7.97</v>
          </cell>
          <cell r="F1244">
            <v>8.1199999999999992</v>
          </cell>
          <cell r="G1244">
            <v>8.33</v>
          </cell>
          <cell r="H1244">
            <v>8.93</v>
          </cell>
          <cell r="I1244">
            <v>9.379999999999999</v>
          </cell>
        </row>
        <row r="1245">
          <cell r="A1245">
            <v>100254.85</v>
          </cell>
          <cell r="B1245" t="str">
            <v>PY</v>
          </cell>
          <cell r="C1245">
            <v>7.5</v>
          </cell>
          <cell r="D1245">
            <v>0.4</v>
          </cell>
          <cell r="E1245">
            <v>7.9</v>
          </cell>
          <cell r="F1245">
            <v>8.0500000000000007</v>
          </cell>
          <cell r="G1245">
            <v>8.2600000000000016</v>
          </cell>
          <cell r="H1245">
            <v>8.8600000000000012</v>
          </cell>
          <cell r="I1245">
            <v>9.31</v>
          </cell>
        </row>
        <row r="1246">
          <cell r="A1246">
            <v>100260</v>
          </cell>
          <cell r="B1246" t="str">
            <v/>
          </cell>
          <cell r="C1246">
            <v>7.5</v>
          </cell>
          <cell r="D1246">
            <v>0.32</v>
          </cell>
          <cell r="E1246">
            <v>7.82</v>
          </cell>
          <cell r="F1246">
            <v>7.9700000000000006</v>
          </cell>
          <cell r="G1246">
            <v>8.1800000000000015</v>
          </cell>
          <cell r="H1246">
            <v>8.7800000000000011</v>
          </cell>
          <cell r="I1246">
            <v>9.23</v>
          </cell>
        </row>
        <row r="1247">
          <cell r="A1247">
            <v>100261.52</v>
          </cell>
          <cell r="B1247" t="str">
            <v>PT</v>
          </cell>
          <cell r="C1247">
            <v>7.5</v>
          </cell>
          <cell r="D1247">
            <v>0.3</v>
          </cell>
          <cell r="E1247">
            <v>7.8</v>
          </cell>
          <cell r="F1247">
            <v>7.95</v>
          </cell>
          <cell r="G1247">
            <v>8.16</v>
          </cell>
          <cell r="H1247">
            <v>8.76</v>
          </cell>
          <cell r="I1247">
            <v>9.2099999999999991</v>
          </cell>
        </row>
        <row r="1248">
          <cell r="A1248">
            <v>100270</v>
          </cell>
          <cell r="B1248" t="str">
            <v/>
          </cell>
          <cell r="C1248">
            <v>7.5</v>
          </cell>
          <cell r="D1248">
            <v>0.17</v>
          </cell>
          <cell r="E1248">
            <v>7.67</v>
          </cell>
          <cell r="F1248">
            <v>7.82</v>
          </cell>
          <cell r="G1248">
            <v>8.0300000000000011</v>
          </cell>
          <cell r="H1248">
            <v>8.6300000000000008</v>
          </cell>
          <cell r="I1248">
            <v>9.08</v>
          </cell>
        </row>
        <row r="1249">
          <cell r="A1249">
            <v>100280</v>
          </cell>
          <cell r="B1249" t="str">
            <v/>
          </cell>
          <cell r="C1249">
            <v>7.5</v>
          </cell>
          <cell r="D1249">
            <v>0.02</v>
          </cell>
          <cell r="E1249">
            <v>7.52</v>
          </cell>
          <cell r="F1249">
            <v>7.67</v>
          </cell>
          <cell r="G1249">
            <v>7.88</v>
          </cell>
          <cell r="H1249">
            <v>8.48</v>
          </cell>
          <cell r="I1249">
            <v>8.93</v>
          </cell>
        </row>
        <row r="1250">
          <cell r="A1250">
            <v>100281.52</v>
          </cell>
          <cell r="B1250" t="str">
            <v>PX</v>
          </cell>
          <cell r="C1250">
            <v>7.5</v>
          </cell>
          <cell r="D1250">
            <v>0</v>
          </cell>
          <cell r="E1250">
            <v>7.5</v>
          </cell>
          <cell r="F1250">
            <v>7.65</v>
          </cell>
          <cell r="G1250">
            <v>7.86</v>
          </cell>
          <cell r="H1250">
            <v>8.4600000000000009</v>
          </cell>
          <cell r="I1250">
            <v>8.91</v>
          </cell>
        </row>
        <row r="1251">
          <cell r="A1251">
            <v>100290</v>
          </cell>
          <cell r="B1251" t="str">
            <v/>
          </cell>
          <cell r="C1251">
            <v>7.5</v>
          </cell>
          <cell r="D1251">
            <v>0</v>
          </cell>
          <cell r="E1251">
            <v>7.5</v>
          </cell>
          <cell r="F1251">
            <v>7.65</v>
          </cell>
          <cell r="G1251">
            <v>7.86</v>
          </cell>
          <cell r="H1251">
            <v>8.4600000000000009</v>
          </cell>
          <cell r="I1251">
            <v>8.91</v>
          </cell>
        </row>
        <row r="1252">
          <cell r="A1252">
            <v>100300</v>
          </cell>
          <cell r="B1252" t="str">
            <v/>
          </cell>
          <cell r="C1252">
            <v>7.5</v>
          </cell>
          <cell r="D1252">
            <v>0</v>
          </cell>
          <cell r="E1252">
            <v>7.5</v>
          </cell>
          <cell r="F1252">
            <v>7.65</v>
          </cell>
          <cell r="G1252">
            <v>7.86</v>
          </cell>
          <cell r="H1252">
            <v>8.4600000000000009</v>
          </cell>
          <cell r="I1252">
            <v>8.91</v>
          </cell>
        </row>
        <row r="1253">
          <cell r="A1253">
            <v>100308.19</v>
          </cell>
          <cell r="B1253" t="str">
            <v>BS</v>
          </cell>
          <cell r="C1253">
            <v>7.5</v>
          </cell>
          <cell r="D1253">
            <v>0</v>
          </cell>
          <cell r="E1253">
            <v>7.5</v>
          </cell>
          <cell r="F1253">
            <v>7.65</v>
          </cell>
          <cell r="G1253">
            <v>7.86</v>
          </cell>
          <cell r="H1253">
            <v>8.4600000000000009</v>
          </cell>
          <cell r="I1253">
            <v>8.91</v>
          </cell>
        </row>
        <row r="1254">
          <cell r="A1254">
            <v>100310</v>
          </cell>
          <cell r="B1254" t="str">
            <v/>
          </cell>
          <cell r="C1254">
            <v>7.5</v>
          </cell>
          <cell r="D1254">
            <v>0</v>
          </cell>
          <cell r="E1254">
            <v>7.5</v>
          </cell>
          <cell r="F1254">
            <v>7.65</v>
          </cell>
          <cell r="G1254">
            <v>7.86</v>
          </cell>
          <cell r="H1254">
            <v>8.4600000000000009</v>
          </cell>
          <cell r="I1254">
            <v>8.91</v>
          </cell>
        </row>
        <row r="1255">
          <cell r="A1255">
            <v>100320</v>
          </cell>
          <cell r="B1255" t="str">
            <v/>
          </cell>
          <cell r="C1255">
            <v>7.5</v>
          </cell>
          <cell r="D1255">
            <v>0</v>
          </cell>
          <cell r="E1255">
            <v>7.5</v>
          </cell>
          <cell r="F1255">
            <v>7.65</v>
          </cell>
          <cell r="G1255">
            <v>7.86</v>
          </cell>
          <cell r="H1255">
            <v>8.4600000000000009</v>
          </cell>
          <cell r="I1255">
            <v>8.91</v>
          </cell>
        </row>
        <row r="1256">
          <cell r="A1256">
            <v>100330</v>
          </cell>
          <cell r="B1256" t="str">
            <v/>
          </cell>
          <cell r="C1256">
            <v>7.5</v>
          </cell>
          <cell r="D1256">
            <v>0</v>
          </cell>
          <cell r="E1256">
            <v>7.5</v>
          </cell>
          <cell r="F1256">
            <v>7.65</v>
          </cell>
          <cell r="G1256">
            <v>7.86</v>
          </cell>
          <cell r="H1256">
            <v>8.4600000000000009</v>
          </cell>
          <cell r="I1256">
            <v>8.91</v>
          </cell>
        </row>
        <row r="1257">
          <cell r="A1257">
            <v>100340</v>
          </cell>
          <cell r="B1257" t="str">
            <v/>
          </cell>
          <cell r="C1257">
            <v>7.5</v>
          </cell>
          <cell r="D1257">
            <v>0</v>
          </cell>
          <cell r="E1257">
            <v>7.5</v>
          </cell>
          <cell r="F1257">
            <v>7.65</v>
          </cell>
          <cell r="G1257">
            <v>7.86</v>
          </cell>
          <cell r="H1257">
            <v>8.4600000000000009</v>
          </cell>
          <cell r="I1257">
            <v>8.91</v>
          </cell>
        </row>
        <row r="1258">
          <cell r="A1258">
            <v>100350</v>
          </cell>
          <cell r="B1258" t="str">
            <v/>
          </cell>
          <cell r="C1258">
            <v>7.5</v>
          </cell>
          <cell r="D1258">
            <v>0</v>
          </cell>
          <cell r="E1258">
            <v>7.5</v>
          </cell>
          <cell r="F1258">
            <v>7.65</v>
          </cell>
          <cell r="G1258">
            <v>7.86</v>
          </cell>
          <cell r="H1258">
            <v>8.4600000000000009</v>
          </cell>
          <cell r="I1258">
            <v>8.91</v>
          </cell>
        </row>
        <row r="1259">
          <cell r="A1259">
            <v>100360</v>
          </cell>
          <cell r="B1259" t="str">
            <v/>
          </cell>
          <cell r="C1259">
            <v>7.5</v>
          </cell>
          <cell r="D1259">
            <v>0</v>
          </cell>
          <cell r="E1259">
            <v>7.5</v>
          </cell>
          <cell r="F1259">
            <v>7.65</v>
          </cell>
          <cell r="G1259">
            <v>7.86</v>
          </cell>
          <cell r="H1259">
            <v>8.4600000000000009</v>
          </cell>
          <cell r="I1259">
            <v>8.91</v>
          </cell>
        </row>
        <row r="1260">
          <cell r="A1260">
            <v>100363.82</v>
          </cell>
          <cell r="B1260" t="str">
            <v>BS</v>
          </cell>
          <cell r="C1260">
            <v>7.5</v>
          </cell>
          <cell r="D1260">
            <v>0</v>
          </cell>
          <cell r="E1260">
            <v>7.5</v>
          </cell>
          <cell r="F1260">
            <v>7.65</v>
          </cell>
          <cell r="G1260">
            <v>7.86</v>
          </cell>
          <cell r="H1260">
            <v>8.4600000000000009</v>
          </cell>
          <cell r="I1260">
            <v>8.91</v>
          </cell>
        </row>
        <row r="1261">
          <cell r="A1261">
            <v>100370</v>
          </cell>
          <cell r="B1261" t="str">
            <v/>
          </cell>
          <cell r="C1261">
            <v>7.5</v>
          </cell>
          <cell r="D1261">
            <v>0</v>
          </cell>
          <cell r="E1261">
            <v>7.5</v>
          </cell>
          <cell r="F1261">
            <v>7.65</v>
          </cell>
          <cell r="G1261">
            <v>7.86</v>
          </cell>
          <cell r="H1261">
            <v>8.4600000000000009</v>
          </cell>
          <cell r="I1261">
            <v>8.91</v>
          </cell>
        </row>
        <row r="1262">
          <cell r="A1262">
            <v>100380</v>
          </cell>
          <cell r="B1262" t="str">
            <v/>
          </cell>
          <cell r="C1262">
            <v>7.5</v>
          </cell>
          <cell r="D1262">
            <v>0</v>
          </cell>
          <cell r="E1262">
            <v>7.5</v>
          </cell>
          <cell r="F1262">
            <v>7.65</v>
          </cell>
          <cell r="G1262">
            <v>7.86</v>
          </cell>
          <cell r="H1262">
            <v>8.4600000000000009</v>
          </cell>
          <cell r="I1262">
            <v>8.91</v>
          </cell>
        </row>
        <row r="1263">
          <cell r="A1263">
            <v>100390</v>
          </cell>
          <cell r="B1263" t="str">
            <v/>
          </cell>
          <cell r="C1263">
            <v>7.5</v>
          </cell>
          <cell r="D1263">
            <v>0</v>
          </cell>
          <cell r="E1263">
            <v>7.5</v>
          </cell>
          <cell r="F1263">
            <v>7.65</v>
          </cell>
          <cell r="G1263">
            <v>7.86</v>
          </cell>
          <cell r="H1263">
            <v>8.4600000000000009</v>
          </cell>
          <cell r="I1263">
            <v>8.91</v>
          </cell>
        </row>
        <row r="1264">
          <cell r="A1264">
            <v>100393.82</v>
          </cell>
          <cell r="B1264" t="str">
            <v>PX</v>
          </cell>
          <cell r="C1264">
            <v>7.5</v>
          </cell>
          <cell r="D1264">
            <v>0</v>
          </cell>
          <cell r="E1264">
            <v>7.5</v>
          </cell>
          <cell r="F1264">
            <v>7.65</v>
          </cell>
          <cell r="G1264">
            <v>7.86</v>
          </cell>
          <cell r="H1264">
            <v>8.4600000000000009</v>
          </cell>
          <cell r="I1264">
            <v>8.91</v>
          </cell>
        </row>
        <row r="1265">
          <cell r="A1265">
            <v>100400</v>
          </cell>
          <cell r="B1265" t="str">
            <v/>
          </cell>
          <cell r="C1265">
            <v>7.5</v>
          </cell>
          <cell r="D1265">
            <v>0.09</v>
          </cell>
          <cell r="E1265">
            <v>7.59</v>
          </cell>
          <cell r="F1265">
            <v>7.74</v>
          </cell>
          <cell r="G1265">
            <v>7.95</v>
          </cell>
          <cell r="H1265">
            <v>8.5500000000000007</v>
          </cell>
          <cell r="I1265">
            <v>9</v>
          </cell>
        </row>
        <row r="1266">
          <cell r="A1266">
            <v>100410</v>
          </cell>
          <cell r="B1266" t="str">
            <v/>
          </cell>
          <cell r="C1266">
            <v>7.5</v>
          </cell>
          <cell r="D1266">
            <v>0.3</v>
          </cell>
          <cell r="E1266">
            <v>7.8</v>
          </cell>
          <cell r="F1266">
            <v>7.95</v>
          </cell>
          <cell r="G1266">
            <v>8.16</v>
          </cell>
          <cell r="H1266">
            <v>8.76</v>
          </cell>
          <cell r="I1266">
            <v>9.2099999999999991</v>
          </cell>
        </row>
        <row r="1267">
          <cell r="A1267">
            <v>100413.82</v>
          </cell>
          <cell r="B1267" t="str">
            <v>PC</v>
          </cell>
          <cell r="C1267">
            <v>7.5</v>
          </cell>
          <cell r="D1267">
            <v>0.39</v>
          </cell>
          <cell r="E1267">
            <v>7.89</v>
          </cell>
          <cell r="F1267">
            <v>8.0399999999999991</v>
          </cell>
          <cell r="G1267">
            <v>8.25</v>
          </cell>
          <cell r="H1267">
            <v>8.85</v>
          </cell>
          <cell r="I1267">
            <v>9.2999999999999989</v>
          </cell>
        </row>
        <row r="1268">
          <cell r="A1268">
            <v>100420</v>
          </cell>
          <cell r="B1268" t="str">
            <v/>
          </cell>
          <cell r="C1268">
            <v>7.5</v>
          </cell>
          <cell r="D1268">
            <v>0.45</v>
          </cell>
          <cell r="E1268">
            <v>7.95</v>
          </cell>
          <cell r="F1268">
            <v>8.1</v>
          </cell>
          <cell r="G1268">
            <v>8.31</v>
          </cell>
          <cell r="H1268">
            <v>8.91</v>
          </cell>
          <cell r="I1268">
            <v>9.36</v>
          </cell>
        </row>
        <row r="1269">
          <cell r="A1269">
            <v>100423.82</v>
          </cell>
          <cell r="B1269" t="str">
            <v>PY</v>
          </cell>
          <cell r="C1269">
            <v>7.5</v>
          </cell>
          <cell r="D1269">
            <v>0.54</v>
          </cell>
          <cell r="E1269">
            <v>8.0399999999999991</v>
          </cell>
          <cell r="F1269">
            <v>8.19</v>
          </cell>
          <cell r="G1269">
            <v>8.4</v>
          </cell>
          <cell r="H1269">
            <v>9</v>
          </cell>
          <cell r="I1269">
            <v>9.4499999999999993</v>
          </cell>
        </row>
        <row r="1270">
          <cell r="A1270">
            <v>100430</v>
          </cell>
          <cell r="B1270" t="str">
            <v/>
          </cell>
          <cell r="C1270">
            <v>7.5</v>
          </cell>
          <cell r="D1270">
            <v>0.6</v>
          </cell>
          <cell r="E1270">
            <v>8.1</v>
          </cell>
          <cell r="F1270">
            <v>8.25</v>
          </cell>
          <cell r="G1270">
            <v>8.4600000000000009</v>
          </cell>
          <cell r="H1270">
            <v>9.06</v>
          </cell>
          <cell r="I1270">
            <v>9.51</v>
          </cell>
        </row>
        <row r="1271">
          <cell r="A1271">
            <v>100433.82</v>
          </cell>
          <cell r="B1271" t="str">
            <v>MSE</v>
          </cell>
          <cell r="C1271">
            <v>7.5</v>
          </cell>
          <cell r="D1271">
            <v>0.6</v>
          </cell>
          <cell r="E1271">
            <v>8.1</v>
          </cell>
          <cell r="F1271">
            <v>8.25</v>
          </cell>
          <cell r="G1271">
            <v>8.4600000000000009</v>
          </cell>
          <cell r="H1271">
            <v>9.06</v>
          </cell>
          <cell r="I1271">
            <v>9.51</v>
          </cell>
        </row>
        <row r="1272">
          <cell r="A1272">
            <v>100440</v>
          </cell>
          <cell r="B1272" t="str">
            <v/>
          </cell>
          <cell r="C1272">
            <v>7.5</v>
          </cell>
          <cell r="D1272">
            <v>0.6</v>
          </cell>
          <cell r="E1272">
            <v>8.1</v>
          </cell>
          <cell r="F1272">
            <v>8.25</v>
          </cell>
          <cell r="G1272">
            <v>8.4600000000000009</v>
          </cell>
          <cell r="H1272">
            <v>9.06</v>
          </cell>
          <cell r="I1272">
            <v>9.51</v>
          </cell>
        </row>
        <row r="1273">
          <cell r="A1273">
            <v>100450</v>
          </cell>
          <cell r="B1273" t="str">
            <v/>
          </cell>
          <cell r="C1273">
            <v>7.5</v>
          </cell>
          <cell r="D1273">
            <v>0.6</v>
          </cell>
          <cell r="E1273">
            <v>8.1</v>
          </cell>
          <cell r="F1273">
            <v>8.25</v>
          </cell>
          <cell r="G1273">
            <v>8.4600000000000009</v>
          </cell>
          <cell r="H1273">
            <v>9.06</v>
          </cell>
          <cell r="I1273">
            <v>9.51</v>
          </cell>
        </row>
        <row r="1274">
          <cell r="A1274">
            <v>100460</v>
          </cell>
          <cell r="B1274" t="str">
            <v/>
          </cell>
          <cell r="C1274">
            <v>7.5</v>
          </cell>
          <cell r="D1274">
            <v>0.6</v>
          </cell>
          <cell r="E1274">
            <v>8.1</v>
          </cell>
          <cell r="F1274">
            <v>8.25</v>
          </cell>
          <cell r="G1274">
            <v>8.4600000000000009</v>
          </cell>
          <cell r="H1274">
            <v>9.06</v>
          </cell>
          <cell r="I1274">
            <v>9.51</v>
          </cell>
        </row>
        <row r="1275">
          <cell r="A1275">
            <v>100470</v>
          </cell>
          <cell r="B1275" t="str">
            <v/>
          </cell>
          <cell r="C1275">
            <v>7.5</v>
          </cell>
          <cell r="D1275">
            <v>0.6</v>
          </cell>
          <cell r="E1275">
            <v>8.1</v>
          </cell>
          <cell r="F1275">
            <v>8.25</v>
          </cell>
          <cell r="G1275">
            <v>8.4600000000000009</v>
          </cell>
          <cell r="H1275">
            <v>9.06</v>
          </cell>
          <cell r="I1275">
            <v>9.51</v>
          </cell>
        </row>
        <row r="1276">
          <cell r="A1276">
            <v>100480</v>
          </cell>
          <cell r="B1276" t="str">
            <v/>
          </cell>
          <cell r="C1276">
            <v>7.5</v>
          </cell>
          <cell r="D1276">
            <v>0.6</v>
          </cell>
          <cell r="E1276">
            <v>8.1</v>
          </cell>
          <cell r="F1276">
            <v>8.25</v>
          </cell>
          <cell r="G1276">
            <v>8.4600000000000009</v>
          </cell>
          <cell r="H1276">
            <v>9.06</v>
          </cell>
          <cell r="I1276">
            <v>9.51</v>
          </cell>
        </row>
        <row r="1277">
          <cell r="A1277">
            <v>100490</v>
          </cell>
          <cell r="B1277" t="str">
            <v/>
          </cell>
          <cell r="C1277">
            <v>7.5</v>
          </cell>
          <cell r="D1277">
            <v>0.6</v>
          </cell>
          <cell r="E1277">
            <v>8.1</v>
          </cell>
          <cell r="F1277">
            <v>8.25</v>
          </cell>
          <cell r="G1277">
            <v>8.4600000000000009</v>
          </cell>
          <cell r="H1277">
            <v>9.06</v>
          </cell>
          <cell r="I1277">
            <v>9.51</v>
          </cell>
        </row>
        <row r="1278">
          <cell r="A1278">
            <v>100500</v>
          </cell>
          <cell r="B1278" t="str">
            <v/>
          </cell>
          <cell r="C1278">
            <v>7.5</v>
          </cell>
          <cell r="D1278">
            <v>0.6</v>
          </cell>
          <cell r="E1278">
            <v>8.1</v>
          </cell>
          <cell r="F1278">
            <v>8.25</v>
          </cell>
          <cell r="G1278">
            <v>8.4600000000000009</v>
          </cell>
          <cell r="H1278">
            <v>9.06</v>
          </cell>
          <cell r="I1278">
            <v>9.51</v>
          </cell>
        </row>
        <row r="1279">
          <cell r="A1279">
            <v>100510</v>
          </cell>
          <cell r="B1279" t="str">
            <v/>
          </cell>
          <cell r="C1279">
            <v>7.5</v>
          </cell>
          <cell r="D1279">
            <v>0.6</v>
          </cell>
          <cell r="E1279">
            <v>8.1</v>
          </cell>
          <cell r="F1279">
            <v>8.25</v>
          </cell>
          <cell r="G1279">
            <v>8.4600000000000009</v>
          </cell>
          <cell r="H1279">
            <v>9.06</v>
          </cell>
          <cell r="I1279">
            <v>9.51</v>
          </cell>
        </row>
        <row r="1280">
          <cell r="A1280">
            <v>100520</v>
          </cell>
          <cell r="B1280" t="str">
            <v/>
          </cell>
          <cell r="C1280">
            <v>7.5</v>
          </cell>
          <cell r="D1280">
            <v>0.6</v>
          </cell>
          <cell r="E1280">
            <v>8.1</v>
          </cell>
          <cell r="F1280">
            <v>8.25</v>
          </cell>
          <cell r="G1280">
            <v>8.4600000000000009</v>
          </cell>
          <cell r="H1280">
            <v>9.06</v>
          </cell>
          <cell r="I1280">
            <v>9.51</v>
          </cell>
        </row>
        <row r="1281">
          <cell r="A1281">
            <v>100530</v>
          </cell>
          <cell r="B1281" t="str">
            <v/>
          </cell>
          <cell r="C1281">
            <v>7.5</v>
          </cell>
          <cell r="D1281">
            <v>0.6</v>
          </cell>
          <cell r="E1281">
            <v>8.1</v>
          </cell>
          <cell r="F1281">
            <v>8.25</v>
          </cell>
          <cell r="G1281">
            <v>8.4600000000000009</v>
          </cell>
          <cell r="H1281">
            <v>9.06</v>
          </cell>
          <cell r="I1281">
            <v>9.51</v>
          </cell>
        </row>
        <row r="1282">
          <cell r="A1282">
            <v>100540</v>
          </cell>
          <cell r="B1282" t="str">
            <v/>
          </cell>
          <cell r="C1282">
            <v>7.5</v>
          </cell>
          <cell r="D1282">
            <v>0.6</v>
          </cell>
          <cell r="E1282">
            <v>8.1</v>
          </cell>
          <cell r="F1282">
            <v>8.25</v>
          </cell>
          <cell r="G1282">
            <v>8.4600000000000009</v>
          </cell>
          <cell r="H1282">
            <v>9.06</v>
          </cell>
          <cell r="I1282">
            <v>9.51</v>
          </cell>
        </row>
        <row r="1283">
          <cell r="A1283">
            <v>100550</v>
          </cell>
          <cell r="B1283" t="str">
            <v/>
          </cell>
          <cell r="C1283">
            <v>7.5</v>
          </cell>
          <cell r="D1283">
            <v>0.6</v>
          </cell>
          <cell r="E1283">
            <v>8.1</v>
          </cell>
          <cell r="F1283">
            <v>8.25</v>
          </cell>
          <cell r="G1283">
            <v>8.4600000000000009</v>
          </cell>
          <cell r="H1283">
            <v>9.06</v>
          </cell>
          <cell r="I1283">
            <v>9.51</v>
          </cell>
        </row>
        <row r="1284">
          <cell r="A1284">
            <v>100560</v>
          </cell>
          <cell r="B1284" t="str">
            <v/>
          </cell>
          <cell r="C1284">
            <v>7.5</v>
          </cell>
          <cell r="D1284">
            <v>0.6</v>
          </cell>
          <cell r="E1284">
            <v>8.1</v>
          </cell>
          <cell r="F1284">
            <v>8.25</v>
          </cell>
          <cell r="G1284">
            <v>8.4600000000000009</v>
          </cell>
          <cell r="H1284">
            <v>9.06</v>
          </cell>
          <cell r="I1284">
            <v>9.51</v>
          </cell>
        </row>
        <row r="1285">
          <cell r="A1285">
            <v>100570</v>
          </cell>
          <cell r="B1285" t="str">
            <v/>
          </cell>
          <cell r="C1285">
            <v>7.5</v>
          </cell>
          <cell r="D1285">
            <v>0.6</v>
          </cell>
          <cell r="E1285">
            <v>8.1</v>
          </cell>
          <cell r="F1285">
            <v>8.25</v>
          </cell>
          <cell r="G1285">
            <v>8.4600000000000009</v>
          </cell>
          <cell r="H1285">
            <v>9.06</v>
          </cell>
          <cell r="I1285">
            <v>9.51</v>
          </cell>
        </row>
        <row r="1286">
          <cell r="A1286">
            <v>100580</v>
          </cell>
          <cell r="B1286" t="str">
            <v/>
          </cell>
          <cell r="C1286">
            <v>7.5</v>
          </cell>
          <cell r="D1286">
            <v>0.6</v>
          </cell>
          <cell r="E1286">
            <v>8.1</v>
          </cell>
          <cell r="F1286">
            <v>8.25</v>
          </cell>
          <cell r="G1286">
            <v>8.4600000000000009</v>
          </cell>
          <cell r="H1286">
            <v>9.06</v>
          </cell>
          <cell r="I1286">
            <v>9.51</v>
          </cell>
        </row>
        <row r="1287">
          <cell r="A1287">
            <v>100590</v>
          </cell>
          <cell r="B1287" t="str">
            <v/>
          </cell>
          <cell r="C1287">
            <v>7.5</v>
          </cell>
          <cell r="D1287">
            <v>0.6</v>
          </cell>
          <cell r="E1287">
            <v>8.1</v>
          </cell>
          <cell r="F1287">
            <v>8.25</v>
          </cell>
          <cell r="G1287">
            <v>8.4600000000000009</v>
          </cell>
          <cell r="H1287">
            <v>9.06</v>
          </cell>
          <cell r="I1287">
            <v>9.51</v>
          </cell>
        </row>
        <row r="1288">
          <cell r="A1288">
            <v>100600</v>
          </cell>
          <cell r="B1288" t="str">
            <v/>
          </cell>
          <cell r="C1288">
            <v>7.5</v>
          </cell>
          <cell r="D1288">
            <v>0.6</v>
          </cell>
          <cell r="E1288">
            <v>8.1</v>
          </cell>
          <cell r="F1288">
            <v>8.25</v>
          </cell>
          <cell r="G1288">
            <v>8.4600000000000009</v>
          </cell>
          <cell r="H1288">
            <v>9.06</v>
          </cell>
          <cell r="I1288">
            <v>9.51</v>
          </cell>
        </row>
        <row r="1289">
          <cell r="A1289">
            <v>100610</v>
          </cell>
          <cell r="B1289" t="str">
            <v/>
          </cell>
          <cell r="C1289">
            <v>7.5</v>
          </cell>
          <cell r="D1289">
            <v>0.6</v>
          </cell>
          <cell r="E1289">
            <v>8.1</v>
          </cell>
          <cell r="F1289">
            <v>8.25</v>
          </cell>
          <cell r="G1289">
            <v>8.4600000000000009</v>
          </cell>
          <cell r="H1289">
            <v>9.06</v>
          </cell>
          <cell r="I1289">
            <v>9.51</v>
          </cell>
        </row>
        <row r="1290">
          <cell r="A1290">
            <v>100620</v>
          </cell>
          <cell r="B1290" t="str">
            <v/>
          </cell>
          <cell r="C1290">
            <v>7.5</v>
          </cell>
          <cell r="D1290">
            <v>0.6</v>
          </cell>
          <cell r="E1290">
            <v>8.1</v>
          </cell>
          <cell r="F1290">
            <v>8.25</v>
          </cell>
          <cell r="G1290">
            <v>8.4600000000000009</v>
          </cell>
          <cell r="H1290">
            <v>9.06</v>
          </cell>
          <cell r="I1290">
            <v>9.51</v>
          </cell>
        </row>
        <row r="1291">
          <cell r="A1291">
            <v>100630</v>
          </cell>
          <cell r="B1291" t="str">
            <v/>
          </cell>
          <cell r="C1291">
            <v>7.5</v>
          </cell>
          <cell r="D1291">
            <v>0.6</v>
          </cell>
          <cell r="E1291">
            <v>8.1</v>
          </cell>
          <cell r="F1291">
            <v>8.25</v>
          </cell>
          <cell r="G1291">
            <v>8.4600000000000009</v>
          </cell>
          <cell r="H1291">
            <v>9.06</v>
          </cell>
          <cell r="I1291">
            <v>9.51</v>
          </cell>
        </row>
        <row r="1292">
          <cell r="A1292">
            <v>100640</v>
          </cell>
          <cell r="B1292" t="str">
            <v/>
          </cell>
          <cell r="C1292">
            <v>7.5</v>
          </cell>
          <cell r="D1292">
            <v>0.6</v>
          </cell>
          <cell r="E1292">
            <v>8.1</v>
          </cell>
          <cell r="F1292">
            <v>8.25</v>
          </cell>
          <cell r="G1292">
            <v>8.4600000000000009</v>
          </cell>
          <cell r="H1292">
            <v>9.06</v>
          </cell>
          <cell r="I1292">
            <v>9.51</v>
          </cell>
        </row>
        <row r="1293">
          <cell r="A1293">
            <v>100650</v>
          </cell>
          <cell r="B1293" t="str">
            <v/>
          </cell>
          <cell r="C1293">
            <v>7.5</v>
          </cell>
          <cell r="D1293">
            <v>0.6</v>
          </cell>
          <cell r="E1293">
            <v>8.1</v>
          </cell>
          <cell r="F1293">
            <v>8.25</v>
          </cell>
          <cell r="G1293">
            <v>8.4600000000000009</v>
          </cell>
          <cell r="H1293">
            <v>9.06</v>
          </cell>
          <cell r="I1293">
            <v>9.51</v>
          </cell>
        </row>
        <row r="1294">
          <cell r="A1294">
            <v>100660</v>
          </cell>
          <cell r="B1294" t="str">
            <v/>
          </cell>
          <cell r="C1294">
            <v>7.5</v>
          </cell>
          <cell r="D1294">
            <v>0.6</v>
          </cell>
          <cell r="E1294">
            <v>8.1</v>
          </cell>
          <cell r="F1294">
            <v>8.25</v>
          </cell>
          <cell r="G1294">
            <v>8.4600000000000009</v>
          </cell>
          <cell r="H1294">
            <v>9.06</v>
          </cell>
          <cell r="I1294">
            <v>9.51</v>
          </cell>
        </row>
        <row r="1295">
          <cell r="A1295">
            <v>100670</v>
          </cell>
          <cell r="B1295" t="str">
            <v/>
          </cell>
          <cell r="C1295">
            <v>7.5</v>
          </cell>
          <cell r="D1295">
            <v>0.6</v>
          </cell>
          <cell r="E1295">
            <v>8.1</v>
          </cell>
          <cell r="F1295">
            <v>8.25</v>
          </cell>
          <cell r="G1295">
            <v>8.4600000000000009</v>
          </cell>
          <cell r="H1295">
            <v>9.06</v>
          </cell>
          <cell r="I1295">
            <v>9.51</v>
          </cell>
        </row>
        <row r="1296">
          <cell r="A1296">
            <v>100680</v>
          </cell>
          <cell r="B1296" t="str">
            <v/>
          </cell>
          <cell r="C1296">
            <v>7.5</v>
          </cell>
          <cell r="D1296">
            <v>0.6</v>
          </cell>
          <cell r="E1296">
            <v>8.1</v>
          </cell>
          <cell r="F1296">
            <v>8.25</v>
          </cell>
          <cell r="G1296">
            <v>8.4600000000000009</v>
          </cell>
          <cell r="H1296">
            <v>9.06</v>
          </cell>
          <cell r="I1296">
            <v>9.51</v>
          </cell>
        </row>
        <row r="1297">
          <cell r="A1297">
            <v>100690</v>
          </cell>
          <cell r="B1297" t="str">
            <v/>
          </cell>
          <cell r="C1297">
            <v>7.5</v>
          </cell>
          <cell r="D1297">
            <v>0.6</v>
          </cell>
          <cell r="E1297">
            <v>8.1</v>
          </cell>
          <cell r="F1297">
            <v>8.25</v>
          </cell>
          <cell r="G1297">
            <v>8.4600000000000009</v>
          </cell>
          <cell r="H1297">
            <v>9.06</v>
          </cell>
          <cell r="I1297">
            <v>9.51</v>
          </cell>
        </row>
        <row r="1298">
          <cell r="A1298">
            <v>100700</v>
          </cell>
          <cell r="B1298" t="str">
            <v/>
          </cell>
          <cell r="C1298">
            <v>7.5</v>
          </cell>
          <cell r="D1298">
            <v>0.6</v>
          </cell>
          <cell r="E1298">
            <v>8.1</v>
          </cell>
          <cell r="F1298">
            <v>8.25</v>
          </cell>
          <cell r="G1298">
            <v>8.4600000000000009</v>
          </cell>
          <cell r="H1298">
            <v>9.06</v>
          </cell>
          <cell r="I1298">
            <v>9.51</v>
          </cell>
        </row>
        <row r="1299">
          <cell r="A1299">
            <v>100710</v>
          </cell>
          <cell r="B1299" t="str">
            <v/>
          </cell>
          <cell r="C1299">
            <v>7.5</v>
          </cell>
          <cell r="D1299">
            <v>0.6</v>
          </cell>
          <cell r="E1299">
            <v>8.1</v>
          </cell>
          <cell r="F1299">
            <v>8.25</v>
          </cell>
          <cell r="G1299">
            <v>8.4600000000000009</v>
          </cell>
          <cell r="H1299">
            <v>9.06</v>
          </cell>
          <cell r="I1299">
            <v>9.51</v>
          </cell>
        </row>
        <row r="1300">
          <cell r="A1300">
            <v>100720</v>
          </cell>
          <cell r="B1300" t="str">
            <v/>
          </cell>
          <cell r="C1300">
            <v>7.5</v>
          </cell>
          <cell r="D1300">
            <v>0.6</v>
          </cell>
          <cell r="E1300">
            <v>8.1</v>
          </cell>
          <cell r="F1300">
            <v>8.25</v>
          </cell>
          <cell r="G1300">
            <v>8.4600000000000009</v>
          </cell>
          <cell r="H1300">
            <v>9.06</v>
          </cell>
          <cell r="I1300">
            <v>9.51</v>
          </cell>
        </row>
        <row r="1301">
          <cell r="A1301">
            <v>100720.49</v>
          </cell>
          <cell r="B1301" t="str">
            <v>MSE</v>
          </cell>
          <cell r="C1301">
            <v>7.5</v>
          </cell>
          <cell r="D1301">
            <v>0.6</v>
          </cell>
          <cell r="E1301">
            <v>8.1</v>
          </cell>
          <cell r="F1301">
            <v>8.25</v>
          </cell>
          <cell r="G1301">
            <v>8.4600000000000009</v>
          </cell>
          <cell r="H1301">
            <v>9.06</v>
          </cell>
          <cell r="I1301">
            <v>9.51</v>
          </cell>
        </row>
        <row r="1302">
          <cell r="A1302">
            <v>100730</v>
          </cell>
          <cell r="B1302" t="str">
            <v/>
          </cell>
          <cell r="C1302">
            <v>7.5</v>
          </cell>
          <cell r="D1302">
            <v>0.44999999999999929</v>
          </cell>
          <cell r="E1302">
            <v>7.9499999999999993</v>
          </cell>
          <cell r="F1302">
            <v>8.1</v>
          </cell>
          <cell r="G1302">
            <v>8.31</v>
          </cell>
          <cell r="H1302">
            <v>8.91</v>
          </cell>
          <cell r="I1302">
            <v>9.36</v>
          </cell>
        </row>
        <row r="1303">
          <cell r="A1303">
            <v>100730.49</v>
          </cell>
          <cell r="B1303" t="str">
            <v>PY</v>
          </cell>
          <cell r="C1303">
            <v>7.5</v>
          </cell>
          <cell r="D1303">
            <v>0.45</v>
          </cell>
          <cell r="E1303">
            <v>7.95</v>
          </cell>
          <cell r="F1303">
            <v>8.1</v>
          </cell>
          <cell r="G1303">
            <v>8.31</v>
          </cell>
          <cell r="H1303">
            <v>8.91</v>
          </cell>
          <cell r="I1303">
            <v>9.36</v>
          </cell>
        </row>
        <row r="1304">
          <cell r="A1304">
            <v>100740</v>
          </cell>
          <cell r="B1304" t="str">
            <v/>
          </cell>
          <cell r="C1304">
            <v>7.5</v>
          </cell>
          <cell r="D1304">
            <v>0.3</v>
          </cell>
          <cell r="E1304">
            <v>7.8</v>
          </cell>
          <cell r="F1304">
            <v>7.95</v>
          </cell>
          <cell r="G1304">
            <v>8.16</v>
          </cell>
          <cell r="H1304">
            <v>8.76</v>
          </cell>
          <cell r="I1304">
            <v>9.2099999999999991</v>
          </cell>
        </row>
        <row r="1305">
          <cell r="A1305">
            <v>100740.49</v>
          </cell>
          <cell r="B1305" t="str">
            <v>PT</v>
          </cell>
          <cell r="C1305">
            <v>7.5</v>
          </cell>
          <cell r="D1305">
            <v>0.3</v>
          </cell>
          <cell r="E1305">
            <v>7.8</v>
          </cell>
          <cell r="F1305">
            <v>7.95</v>
          </cell>
          <cell r="G1305">
            <v>8.16</v>
          </cell>
          <cell r="H1305">
            <v>8.76</v>
          </cell>
          <cell r="I1305">
            <v>9.2099999999999991</v>
          </cell>
        </row>
        <row r="1306">
          <cell r="A1306">
            <v>100750</v>
          </cell>
          <cell r="B1306" t="str">
            <v/>
          </cell>
          <cell r="C1306">
            <v>7.5</v>
          </cell>
          <cell r="D1306">
            <v>0.15</v>
          </cell>
          <cell r="E1306">
            <v>7.65</v>
          </cell>
          <cell r="F1306">
            <v>7.8000000000000007</v>
          </cell>
          <cell r="G1306">
            <v>8.0100000000000016</v>
          </cell>
          <cell r="H1306">
            <v>8.6100000000000012</v>
          </cell>
          <cell r="I1306">
            <v>9.06</v>
          </cell>
        </row>
        <row r="1307">
          <cell r="A1307">
            <v>100760</v>
          </cell>
          <cell r="B1307" t="str">
            <v/>
          </cell>
          <cell r="C1307">
            <v>7.5</v>
          </cell>
          <cell r="D1307">
            <v>0</v>
          </cell>
          <cell r="E1307">
            <v>7.5</v>
          </cell>
          <cell r="F1307">
            <v>7.65</v>
          </cell>
          <cell r="G1307">
            <v>7.86</v>
          </cell>
          <cell r="H1307">
            <v>8.4600000000000009</v>
          </cell>
          <cell r="I1307">
            <v>8.91</v>
          </cell>
        </row>
        <row r="1308">
          <cell r="A1308">
            <v>100760.49</v>
          </cell>
          <cell r="B1308" t="str">
            <v>PX</v>
          </cell>
          <cell r="C1308">
            <v>7.5</v>
          </cell>
          <cell r="D1308">
            <v>0</v>
          </cell>
          <cell r="E1308">
            <v>7.5</v>
          </cell>
          <cell r="F1308">
            <v>7.65</v>
          </cell>
          <cell r="G1308">
            <v>7.86</v>
          </cell>
          <cell r="H1308">
            <v>8.4600000000000009</v>
          </cell>
          <cell r="I1308">
            <v>8.91</v>
          </cell>
        </row>
        <row r="1309">
          <cell r="A1309">
            <v>100770</v>
          </cell>
          <cell r="B1309" t="str">
            <v/>
          </cell>
          <cell r="C1309">
            <v>7.5</v>
          </cell>
          <cell r="D1309">
            <v>0</v>
          </cell>
          <cell r="E1309">
            <v>7.5</v>
          </cell>
          <cell r="F1309">
            <v>7.65</v>
          </cell>
          <cell r="G1309">
            <v>7.86</v>
          </cell>
          <cell r="H1309">
            <v>8.4600000000000009</v>
          </cell>
          <cell r="I1309">
            <v>8.91</v>
          </cell>
        </row>
        <row r="1310">
          <cell r="A1310">
            <v>100780</v>
          </cell>
          <cell r="B1310" t="str">
            <v/>
          </cell>
          <cell r="C1310">
            <v>7.5</v>
          </cell>
          <cell r="D1310">
            <v>0</v>
          </cell>
          <cell r="E1310">
            <v>7.5</v>
          </cell>
          <cell r="F1310">
            <v>7.65</v>
          </cell>
          <cell r="G1310">
            <v>7.86</v>
          </cell>
          <cell r="H1310">
            <v>8.4600000000000009</v>
          </cell>
          <cell r="I1310">
            <v>8.91</v>
          </cell>
        </row>
        <row r="1311">
          <cell r="A1311">
            <v>100790</v>
          </cell>
          <cell r="B1311" t="str">
            <v/>
          </cell>
          <cell r="C1311">
            <v>7.5</v>
          </cell>
          <cell r="D1311">
            <v>0</v>
          </cell>
          <cell r="E1311">
            <v>7.5</v>
          </cell>
          <cell r="F1311">
            <v>7.65</v>
          </cell>
          <cell r="G1311">
            <v>7.86</v>
          </cell>
          <cell r="H1311">
            <v>8.4600000000000009</v>
          </cell>
          <cell r="I1311">
            <v>8.91</v>
          </cell>
        </row>
        <row r="1312">
          <cell r="A1312">
            <v>100790.49</v>
          </cell>
          <cell r="B1312" t="str">
            <v>BS</v>
          </cell>
          <cell r="C1312">
            <v>7.5</v>
          </cell>
          <cell r="D1312">
            <v>0</v>
          </cell>
          <cell r="E1312">
            <v>7.5</v>
          </cell>
          <cell r="F1312">
            <v>7.65</v>
          </cell>
          <cell r="G1312">
            <v>7.86</v>
          </cell>
          <cell r="H1312">
            <v>8.4600000000000009</v>
          </cell>
          <cell r="I1312">
            <v>8.91</v>
          </cell>
        </row>
        <row r="1313">
          <cell r="A1313">
            <v>100800</v>
          </cell>
          <cell r="B1313" t="str">
            <v/>
          </cell>
          <cell r="C1313">
            <v>7.5</v>
          </cell>
          <cell r="D1313">
            <v>0</v>
          </cell>
          <cell r="E1313">
            <v>7.5</v>
          </cell>
          <cell r="F1313">
            <v>7.65</v>
          </cell>
          <cell r="G1313">
            <v>7.86</v>
          </cell>
          <cell r="H1313">
            <v>8.4600000000000009</v>
          </cell>
          <cell r="I1313">
            <v>8.91</v>
          </cell>
        </row>
        <row r="1314">
          <cell r="A1314">
            <v>100810</v>
          </cell>
          <cell r="B1314" t="str">
            <v/>
          </cell>
          <cell r="C1314">
            <v>7.5</v>
          </cell>
          <cell r="D1314">
            <v>0</v>
          </cell>
          <cell r="E1314">
            <v>7.5</v>
          </cell>
          <cell r="F1314">
            <v>7.65</v>
          </cell>
          <cell r="G1314">
            <v>7.86</v>
          </cell>
          <cell r="H1314">
            <v>8.4600000000000009</v>
          </cell>
          <cell r="I1314">
            <v>8.91</v>
          </cell>
        </row>
        <row r="1315">
          <cell r="A1315">
            <v>100820</v>
          </cell>
          <cell r="B1315" t="str">
            <v/>
          </cell>
          <cell r="C1315">
            <v>7.5</v>
          </cell>
          <cell r="D1315">
            <v>0</v>
          </cell>
          <cell r="E1315">
            <v>7.5</v>
          </cell>
          <cell r="F1315">
            <v>7.65</v>
          </cell>
          <cell r="G1315">
            <v>7.86</v>
          </cell>
          <cell r="H1315">
            <v>8.4600000000000009</v>
          </cell>
          <cell r="I1315">
            <v>8.91</v>
          </cell>
        </row>
        <row r="1316">
          <cell r="A1316">
            <v>100830</v>
          </cell>
          <cell r="B1316" t="str">
            <v/>
          </cell>
          <cell r="C1316">
            <v>7.5</v>
          </cell>
          <cell r="D1316">
            <v>0</v>
          </cell>
          <cell r="E1316">
            <v>7.5</v>
          </cell>
          <cell r="F1316">
            <v>7.65</v>
          </cell>
          <cell r="G1316">
            <v>7.86</v>
          </cell>
          <cell r="H1316">
            <v>8.4600000000000009</v>
          </cell>
          <cell r="I1316">
            <v>8.91</v>
          </cell>
        </row>
        <row r="1317">
          <cell r="A1317">
            <v>100840</v>
          </cell>
          <cell r="B1317" t="str">
            <v/>
          </cell>
          <cell r="C1317">
            <v>7.5</v>
          </cell>
          <cell r="D1317">
            <v>0</v>
          </cell>
          <cell r="E1317">
            <v>7.5</v>
          </cell>
          <cell r="F1317">
            <v>7.65</v>
          </cell>
          <cell r="G1317">
            <v>7.86</v>
          </cell>
          <cell r="H1317">
            <v>8.4600000000000009</v>
          </cell>
          <cell r="I1317">
            <v>8.91</v>
          </cell>
        </row>
        <row r="1318">
          <cell r="A1318">
            <v>100850</v>
          </cell>
          <cell r="B1318" t="str">
            <v/>
          </cell>
          <cell r="C1318">
            <v>7.5</v>
          </cell>
          <cell r="D1318">
            <v>0</v>
          </cell>
          <cell r="E1318">
            <v>7.5</v>
          </cell>
          <cell r="F1318">
            <v>7.65</v>
          </cell>
          <cell r="G1318">
            <v>7.86</v>
          </cell>
          <cell r="H1318">
            <v>8.4600000000000009</v>
          </cell>
          <cell r="I1318">
            <v>8.91</v>
          </cell>
        </row>
        <row r="1319">
          <cell r="A1319">
            <v>100860</v>
          </cell>
          <cell r="B1319" t="str">
            <v/>
          </cell>
          <cell r="C1319">
            <v>7.5</v>
          </cell>
          <cell r="D1319">
            <v>0</v>
          </cell>
          <cell r="E1319">
            <v>7.5</v>
          </cell>
          <cell r="F1319">
            <v>7.65</v>
          </cell>
          <cell r="G1319">
            <v>7.86</v>
          </cell>
          <cell r="H1319">
            <v>8.4600000000000009</v>
          </cell>
          <cell r="I1319">
            <v>8.91</v>
          </cell>
        </row>
        <row r="1320">
          <cell r="A1320">
            <v>100870</v>
          </cell>
          <cell r="B1320" t="str">
            <v/>
          </cell>
          <cell r="C1320">
            <v>7.5</v>
          </cell>
          <cell r="D1320">
            <v>0</v>
          </cell>
          <cell r="E1320">
            <v>7.5</v>
          </cell>
          <cell r="F1320">
            <v>7.65</v>
          </cell>
          <cell r="G1320">
            <v>7.86</v>
          </cell>
          <cell r="H1320">
            <v>8.4600000000000009</v>
          </cell>
          <cell r="I1320">
            <v>8.91</v>
          </cell>
        </row>
        <row r="1321">
          <cell r="A1321">
            <v>100880</v>
          </cell>
          <cell r="B1321" t="str">
            <v/>
          </cell>
          <cell r="C1321">
            <v>7.5</v>
          </cell>
          <cell r="D1321">
            <v>0</v>
          </cell>
          <cell r="E1321">
            <v>7.5</v>
          </cell>
          <cell r="F1321">
            <v>7.65</v>
          </cell>
          <cell r="G1321">
            <v>7.86</v>
          </cell>
          <cell r="H1321">
            <v>8.4600000000000009</v>
          </cell>
          <cell r="I1321">
            <v>8.91</v>
          </cell>
        </row>
        <row r="1322">
          <cell r="A1322">
            <v>100890</v>
          </cell>
          <cell r="B1322" t="str">
            <v/>
          </cell>
          <cell r="C1322">
            <v>7.5</v>
          </cell>
          <cell r="D1322">
            <v>0</v>
          </cell>
          <cell r="E1322">
            <v>7.5</v>
          </cell>
          <cell r="F1322">
            <v>7.65</v>
          </cell>
          <cell r="G1322">
            <v>7.86</v>
          </cell>
          <cell r="H1322">
            <v>8.4600000000000009</v>
          </cell>
          <cell r="I1322">
            <v>8.91</v>
          </cell>
        </row>
        <row r="1323">
          <cell r="A1323">
            <v>100900</v>
          </cell>
          <cell r="B1323" t="str">
            <v/>
          </cell>
          <cell r="C1323">
            <v>7.5</v>
          </cell>
          <cell r="D1323">
            <v>0</v>
          </cell>
          <cell r="E1323">
            <v>7.5</v>
          </cell>
          <cell r="F1323">
            <v>7.65</v>
          </cell>
          <cell r="G1323">
            <v>7.86</v>
          </cell>
          <cell r="H1323">
            <v>8.4600000000000009</v>
          </cell>
          <cell r="I1323">
            <v>8.91</v>
          </cell>
        </row>
        <row r="1324">
          <cell r="A1324">
            <v>100910</v>
          </cell>
          <cell r="B1324" t="str">
            <v/>
          </cell>
          <cell r="C1324">
            <v>7.5</v>
          </cell>
          <cell r="D1324">
            <v>0</v>
          </cell>
          <cell r="E1324">
            <v>7.5</v>
          </cell>
          <cell r="F1324">
            <v>7.65</v>
          </cell>
          <cell r="G1324">
            <v>7.86</v>
          </cell>
          <cell r="H1324">
            <v>8.4600000000000009</v>
          </cell>
          <cell r="I1324">
            <v>8.91</v>
          </cell>
        </row>
        <row r="1325">
          <cell r="A1325">
            <v>100910.2</v>
          </cell>
          <cell r="B1325" t="str">
            <v>BS</v>
          </cell>
          <cell r="C1325">
            <v>7.5</v>
          </cell>
          <cell r="D1325">
            <v>0</v>
          </cell>
          <cell r="E1325">
            <v>7.5</v>
          </cell>
          <cell r="F1325">
            <v>7.65</v>
          </cell>
          <cell r="G1325">
            <v>7.86</v>
          </cell>
          <cell r="H1325">
            <v>8.4600000000000009</v>
          </cell>
          <cell r="I1325">
            <v>8.91</v>
          </cell>
        </row>
        <row r="1326">
          <cell r="A1326">
            <v>100920</v>
          </cell>
          <cell r="B1326" t="str">
            <v/>
          </cell>
          <cell r="C1326">
            <v>7.5</v>
          </cell>
          <cell r="D1326">
            <v>0</v>
          </cell>
          <cell r="E1326">
            <v>7.5</v>
          </cell>
          <cell r="F1326">
            <v>7.65</v>
          </cell>
          <cell r="G1326">
            <v>7.86</v>
          </cell>
          <cell r="H1326">
            <v>8.4600000000000009</v>
          </cell>
          <cell r="I1326">
            <v>8.91</v>
          </cell>
        </row>
        <row r="1327">
          <cell r="A1327">
            <v>100930</v>
          </cell>
          <cell r="B1327" t="str">
            <v/>
          </cell>
          <cell r="C1327">
            <v>7.5</v>
          </cell>
          <cell r="D1327">
            <v>0</v>
          </cell>
          <cell r="E1327">
            <v>7.5</v>
          </cell>
          <cell r="F1327">
            <v>7.65</v>
          </cell>
          <cell r="G1327">
            <v>7.86</v>
          </cell>
          <cell r="H1327">
            <v>8.4600000000000009</v>
          </cell>
          <cell r="I1327">
            <v>8.91</v>
          </cell>
        </row>
        <row r="1328">
          <cell r="A1328">
            <v>100940</v>
          </cell>
          <cell r="B1328" t="str">
            <v/>
          </cell>
          <cell r="C1328">
            <v>7.5</v>
          </cell>
          <cell r="D1328">
            <v>0</v>
          </cell>
          <cell r="E1328">
            <v>7.5</v>
          </cell>
          <cell r="F1328">
            <v>7.65</v>
          </cell>
          <cell r="G1328">
            <v>7.86</v>
          </cell>
          <cell r="H1328">
            <v>8.4600000000000009</v>
          </cell>
          <cell r="I1328">
            <v>8.91</v>
          </cell>
        </row>
        <row r="1329">
          <cell r="A1329">
            <v>100940.2</v>
          </cell>
          <cell r="B1329" t="str">
            <v>PX</v>
          </cell>
          <cell r="C1329">
            <v>7.5</v>
          </cell>
          <cell r="D1329">
            <v>0</v>
          </cell>
          <cell r="E1329">
            <v>7.5</v>
          </cell>
          <cell r="F1329">
            <v>7.65</v>
          </cell>
          <cell r="G1329">
            <v>7.86</v>
          </cell>
          <cell r="H1329">
            <v>8.4600000000000009</v>
          </cell>
          <cell r="I1329">
            <v>8.91</v>
          </cell>
        </row>
        <row r="1330">
          <cell r="A1330">
            <v>100950</v>
          </cell>
          <cell r="B1330" t="str">
            <v/>
          </cell>
          <cell r="C1330">
            <v>7.5</v>
          </cell>
          <cell r="D1330">
            <v>0.14000000000000001</v>
          </cell>
          <cell r="E1330">
            <v>7.64</v>
          </cell>
          <cell r="F1330">
            <v>7.79</v>
          </cell>
          <cell r="G1330">
            <v>8</v>
          </cell>
          <cell r="H1330">
            <v>8.6</v>
          </cell>
          <cell r="I1330">
            <v>9.0499999999999989</v>
          </cell>
        </row>
        <row r="1331">
          <cell r="A1331">
            <v>100960</v>
          </cell>
          <cell r="B1331" t="str">
            <v/>
          </cell>
          <cell r="C1331">
            <v>7.5</v>
          </cell>
          <cell r="D1331">
            <v>0.28999999999999998</v>
          </cell>
          <cell r="E1331">
            <v>7.79</v>
          </cell>
          <cell r="F1331">
            <v>7.94</v>
          </cell>
          <cell r="G1331">
            <v>8.15</v>
          </cell>
          <cell r="H1331">
            <v>8.75</v>
          </cell>
          <cell r="I1331">
            <v>9.1999999999999993</v>
          </cell>
        </row>
        <row r="1332">
          <cell r="A1332">
            <v>100960.2</v>
          </cell>
          <cell r="B1332" t="str">
            <v>PC</v>
          </cell>
          <cell r="C1332">
            <v>7.5</v>
          </cell>
          <cell r="D1332">
            <v>0.3</v>
          </cell>
          <cell r="E1332">
            <v>7.8</v>
          </cell>
          <cell r="F1332">
            <v>7.95</v>
          </cell>
          <cell r="G1332">
            <v>8.16</v>
          </cell>
          <cell r="H1332">
            <v>8.76</v>
          </cell>
          <cell r="I1332">
            <v>9.2099999999999991</v>
          </cell>
        </row>
        <row r="1333">
          <cell r="A1333">
            <v>100970</v>
          </cell>
          <cell r="B1333" t="str">
            <v/>
          </cell>
          <cell r="C1333">
            <v>7.5</v>
          </cell>
          <cell r="D1333">
            <v>0.44</v>
          </cell>
          <cell r="E1333">
            <v>7.94</v>
          </cell>
          <cell r="F1333">
            <v>8.09</v>
          </cell>
          <cell r="G1333">
            <v>8.3000000000000007</v>
          </cell>
          <cell r="H1333">
            <v>8.9</v>
          </cell>
          <cell r="I1333">
            <v>9.35</v>
          </cell>
        </row>
        <row r="1334">
          <cell r="A1334">
            <v>100970.2</v>
          </cell>
          <cell r="B1334" t="str">
            <v>PY</v>
          </cell>
          <cell r="C1334">
            <v>7.5</v>
          </cell>
          <cell r="D1334">
            <v>0.45</v>
          </cell>
          <cell r="E1334">
            <v>7.95</v>
          </cell>
          <cell r="F1334">
            <v>8.1</v>
          </cell>
          <cell r="G1334">
            <v>8.31</v>
          </cell>
          <cell r="H1334">
            <v>8.91</v>
          </cell>
          <cell r="I1334">
            <v>9.36</v>
          </cell>
        </row>
        <row r="1335">
          <cell r="A1335">
            <v>100980</v>
          </cell>
          <cell r="B1335" t="str">
            <v/>
          </cell>
          <cell r="C1335">
            <v>7.5</v>
          </cell>
          <cell r="D1335">
            <v>0.59</v>
          </cell>
          <cell r="E1335">
            <v>8.09</v>
          </cell>
          <cell r="F1335">
            <v>8.24</v>
          </cell>
          <cell r="G1335">
            <v>8.4500000000000011</v>
          </cell>
          <cell r="H1335">
            <v>9.0500000000000007</v>
          </cell>
          <cell r="I1335">
            <v>9.5</v>
          </cell>
        </row>
        <row r="1336">
          <cell r="A1336">
            <v>100980.2</v>
          </cell>
          <cell r="B1336" t="str">
            <v>MSE</v>
          </cell>
          <cell r="C1336">
            <v>7.5</v>
          </cell>
          <cell r="D1336">
            <v>0.6</v>
          </cell>
          <cell r="E1336">
            <v>8.1</v>
          </cell>
          <cell r="F1336">
            <v>8.25</v>
          </cell>
          <cell r="G1336">
            <v>8.4600000000000009</v>
          </cell>
          <cell r="H1336">
            <v>9.06</v>
          </cell>
          <cell r="I1336">
            <v>9.51</v>
          </cell>
        </row>
        <row r="1337">
          <cell r="A1337">
            <v>100990</v>
          </cell>
          <cell r="B1337" t="str">
            <v/>
          </cell>
          <cell r="C1337">
            <v>7.5</v>
          </cell>
          <cell r="D1337">
            <v>0.6</v>
          </cell>
          <cell r="E1337">
            <v>8.1</v>
          </cell>
          <cell r="F1337">
            <v>8.25</v>
          </cell>
          <cell r="G1337">
            <v>8.4600000000000009</v>
          </cell>
          <cell r="H1337">
            <v>9.06</v>
          </cell>
          <cell r="I1337">
            <v>9.51</v>
          </cell>
        </row>
        <row r="1338">
          <cell r="A1338">
            <v>101000</v>
          </cell>
          <cell r="B1338" t="str">
            <v/>
          </cell>
          <cell r="C1338">
            <v>7.5</v>
          </cell>
          <cell r="D1338">
            <v>0.6</v>
          </cell>
          <cell r="E1338">
            <v>8.1</v>
          </cell>
          <cell r="F1338">
            <v>8.25</v>
          </cell>
          <cell r="G1338">
            <v>8.4600000000000009</v>
          </cell>
          <cell r="H1338">
            <v>9.06</v>
          </cell>
          <cell r="I1338">
            <v>9.51</v>
          </cell>
        </row>
        <row r="1357">
          <cell r="A1357">
            <v>101000</v>
          </cell>
          <cell r="B1357" t="str">
            <v/>
          </cell>
          <cell r="C1357">
            <v>7.5</v>
          </cell>
          <cell r="D1357">
            <v>0.6</v>
          </cell>
          <cell r="E1357">
            <v>8.1</v>
          </cell>
          <cell r="F1357">
            <v>8.25</v>
          </cell>
          <cell r="G1357">
            <v>8.4600000000000009</v>
          </cell>
          <cell r="H1357">
            <v>9.06</v>
          </cell>
          <cell r="I1357">
            <v>9.51</v>
          </cell>
        </row>
        <row r="1358">
          <cell r="A1358">
            <v>101010</v>
          </cell>
          <cell r="B1358" t="str">
            <v/>
          </cell>
          <cell r="C1358">
            <v>7.5</v>
          </cell>
          <cell r="D1358">
            <v>0.6</v>
          </cell>
          <cell r="E1358">
            <v>8.1</v>
          </cell>
          <cell r="F1358">
            <v>8.25</v>
          </cell>
          <cell r="G1358">
            <v>8.4600000000000009</v>
          </cell>
          <cell r="H1358">
            <v>9.06</v>
          </cell>
          <cell r="I1358">
            <v>9.51</v>
          </cell>
        </row>
        <row r="1359">
          <cell r="A1359">
            <v>101020</v>
          </cell>
          <cell r="B1359" t="str">
            <v/>
          </cell>
          <cell r="C1359">
            <v>7.5</v>
          </cell>
          <cell r="D1359">
            <v>0.6</v>
          </cell>
          <cell r="E1359">
            <v>8.1</v>
          </cell>
          <cell r="F1359">
            <v>8.25</v>
          </cell>
          <cell r="G1359">
            <v>8.4600000000000009</v>
          </cell>
          <cell r="H1359">
            <v>9.06</v>
          </cell>
          <cell r="I1359">
            <v>9.51</v>
          </cell>
        </row>
        <row r="1360">
          <cell r="A1360">
            <v>101030</v>
          </cell>
          <cell r="B1360" t="str">
            <v/>
          </cell>
          <cell r="C1360">
            <v>7.5</v>
          </cell>
          <cell r="D1360">
            <v>0.6</v>
          </cell>
          <cell r="E1360">
            <v>8.1</v>
          </cell>
          <cell r="F1360">
            <v>8.25</v>
          </cell>
          <cell r="G1360">
            <v>8.4600000000000009</v>
          </cell>
          <cell r="H1360">
            <v>9.06</v>
          </cell>
          <cell r="I1360">
            <v>9.51</v>
          </cell>
        </row>
        <row r="1361">
          <cell r="A1361">
            <v>101040</v>
          </cell>
          <cell r="B1361" t="str">
            <v/>
          </cell>
          <cell r="C1361">
            <v>7.5</v>
          </cell>
          <cell r="D1361">
            <v>0.6</v>
          </cell>
          <cell r="E1361">
            <v>8.1</v>
          </cell>
          <cell r="F1361">
            <v>8.25</v>
          </cell>
          <cell r="G1361">
            <v>8.4600000000000009</v>
          </cell>
          <cell r="H1361">
            <v>9.06</v>
          </cell>
          <cell r="I1361">
            <v>9.51</v>
          </cell>
        </row>
        <row r="1362">
          <cell r="A1362">
            <v>101050</v>
          </cell>
          <cell r="B1362" t="str">
            <v/>
          </cell>
          <cell r="C1362">
            <v>7.5</v>
          </cell>
          <cell r="D1362">
            <v>0.6</v>
          </cell>
          <cell r="E1362">
            <v>8.1</v>
          </cell>
          <cell r="F1362">
            <v>8.25</v>
          </cell>
          <cell r="G1362">
            <v>8.4600000000000009</v>
          </cell>
          <cell r="H1362">
            <v>9.06</v>
          </cell>
          <cell r="I1362">
            <v>9.51</v>
          </cell>
        </row>
        <row r="1363">
          <cell r="A1363">
            <v>101060</v>
          </cell>
          <cell r="B1363" t="str">
            <v/>
          </cell>
          <cell r="C1363">
            <v>7.5</v>
          </cell>
          <cell r="D1363">
            <v>0.6</v>
          </cell>
          <cell r="E1363">
            <v>8.1</v>
          </cell>
          <cell r="F1363">
            <v>8.25</v>
          </cell>
          <cell r="G1363">
            <v>8.4600000000000009</v>
          </cell>
          <cell r="H1363">
            <v>9.06</v>
          </cell>
          <cell r="I1363">
            <v>9.51</v>
          </cell>
        </row>
        <row r="1364">
          <cell r="A1364">
            <v>101070</v>
          </cell>
          <cell r="B1364" t="str">
            <v/>
          </cell>
          <cell r="C1364">
            <v>7.5</v>
          </cell>
          <cell r="D1364">
            <v>0.6</v>
          </cell>
          <cell r="E1364">
            <v>8.1</v>
          </cell>
          <cell r="F1364">
            <v>8.25</v>
          </cell>
          <cell r="G1364">
            <v>8.4600000000000009</v>
          </cell>
          <cell r="H1364">
            <v>9.06</v>
          </cell>
          <cell r="I1364">
            <v>9.51</v>
          </cell>
        </row>
        <row r="1365">
          <cell r="A1365">
            <v>101080</v>
          </cell>
          <cell r="B1365" t="str">
            <v/>
          </cell>
          <cell r="C1365">
            <v>7.5</v>
          </cell>
          <cell r="D1365">
            <v>0.6</v>
          </cell>
          <cell r="E1365">
            <v>8.1</v>
          </cell>
          <cell r="F1365">
            <v>8.25</v>
          </cell>
          <cell r="G1365">
            <v>8.4600000000000009</v>
          </cell>
          <cell r="H1365">
            <v>9.06</v>
          </cell>
          <cell r="I1365">
            <v>9.51</v>
          </cell>
        </row>
        <row r="1366">
          <cell r="A1366">
            <v>101090</v>
          </cell>
          <cell r="B1366" t="str">
            <v/>
          </cell>
          <cell r="C1366">
            <v>7.5</v>
          </cell>
          <cell r="D1366">
            <v>0.6</v>
          </cell>
          <cell r="E1366">
            <v>8.1</v>
          </cell>
          <cell r="F1366">
            <v>8.25</v>
          </cell>
          <cell r="G1366">
            <v>8.4600000000000009</v>
          </cell>
          <cell r="H1366">
            <v>9.06</v>
          </cell>
          <cell r="I1366">
            <v>9.51</v>
          </cell>
        </row>
        <row r="1367">
          <cell r="A1367">
            <v>101100</v>
          </cell>
          <cell r="B1367" t="str">
            <v/>
          </cell>
          <cell r="C1367">
            <v>7.5</v>
          </cell>
          <cell r="D1367">
            <v>0.6</v>
          </cell>
          <cell r="E1367">
            <v>8.1</v>
          </cell>
          <cell r="F1367">
            <v>8.25</v>
          </cell>
          <cell r="G1367">
            <v>8.4600000000000009</v>
          </cell>
          <cell r="H1367">
            <v>9.06</v>
          </cell>
          <cell r="I1367">
            <v>9.51</v>
          </cell>
        </row>
        <row r="1368">
          <cell r="A1368">
            <v>101110</v>
          </cell>
          <cell r="B1368" t="str">
            <v/>
          </cell>
          <cell r="C1368">
            <v>7.5</v>
          </cell>
          <cell r="D1368">
            <v>0.6</v>
          </cell>
          <cell r="E1368">
            <v>8.1</v>
          </cell>
          <cell r="F1368">
            <v>8.25</v>
          </cell>
          <cell r="G1368">
            <v>8.4600000000000009</v>
          </cell>
          <cell r="H1368">
            <v>9.06</v>
          </cell>
          <cell r="I1368">
            <v>9.51</v>
          </cell>
        </row>
        <row r="1369">
          <cell r="A1369">
            <v>101120</v>
          </cell>
          <cell r="B1369" t="str">
            <v/>
          </cell>
          <cell r="C1369">
            <v>7.5</v>
          </cell>
          <cell r="D1369">
            <v>0.6</v>
          </cell>
          <cell r="E1369">
            <v>8.1</v>
          </cell>
          <cell r="F1369">
            <v>8.25</v>
          </cell>
          <cell r="G1369">
            <v>8.4600000000000009</v>
          </cell>
          <cell r="H1369">
            <v>9.06</v>
          </cell>
          <cell r="I1369">
            <v>9.51</v>
          </cell>
        </row>
        <row r="1370">
          <cell r="A1370">
            <v>101130</v>
          </cell>
          <cell r="B1370" t="str">
            <v/>
          </cell>
          <cell r="C1370">
            <v>7.5</v>
          </cell>
          <cell r="D1370">
            <v>0.6</v>
          </cell>
          <cell r="E1370">
            <v>8.1</v>
          </cell>
          <cell r="F1370">
            <v>8.25</v>
          </cell>
          <cell r="G1370">
            <v>8.4600000000000009</v>
          </cell>
          <cell r="H1370">
            <v>9.06</v>
          </cell>
          <cell r="I1370">
            <v>9.51</v>
          </cell>
        </row>
        <row r="1371">
          <cell r="A1371">
            <v>101140</v>
          </cell>
          <cell r="B1371" t="str">
            <v/>
          </cell>
          <cell r="C1371">
            <v>7.5</v>
          </cell>
          <cell r="D1371">
            <v>0.6</v>
          </cell>
          <cell r="E1371">
            <v>8.1</v>
          </cell>
          <cell r="F1371">
            <v>8.25</v>
          </cell>
          <cell r="G1371">
            <v>8.4600000000000009</v>
          </cell>
          <cell r="H1371">
            <v>9.06</v>
          </cell>
          <cell r="I1371">
            <v>9.51</v>
          </cell>
        </row>
        <row r="1372">
          <cell r="A1372">
            <v>101150</v>
          </cell>
          <cell r="B1372" t="str">
            <v/>
          </cell>
          <cell r="C1372">
            <v>7.5</v>
          </cell>
          <cell r="D1372">
            <v>0.6</v>
          </cell>
          <cell r="E1372">
            <v>8.1</v>
          </cell>
          <cell r="F1372">
            <v>8.25</v>
          </cell>
          <cell r="G1372">
            <v>8.4600000000000009</v>
          </cell>
          <cell r="H1372">
            <v>9.06</v>
          </cell>
          <cell r="I1372">
            <v>9.51</v>
          </cell>
        </row>
        <row r="1373">
          <cell r="A1373">
            <v>101160</v>
          </cell>
          <cell r="B1373" t="str">
            <v/>
          </cell>
          <cell r="C1373">
            <v>7.5</v>
          </cell>
          <cell r="D1373">
            <v>0.6</v>
          </cell>
          <cell r="E1373">
            <v>8.1</v>
          </cell>
          <cell r="F1373">
            <v>8.25</v>
          </cell>
          <cell r="G1373">
            <v>8.4600000000000009</v>
          </cell>
          <cell r="H1373">
            <v>9.06</v>
          </cell>
          <cell r="I1373">
            <v>9.51</v>
          </cell>
        </row>
        <row r="1374">
          <cell r="A1374">
            <v>101170</v>
          </cell>
          <cell r="B1374" t="str">
            <v/>
          </cell>
          <cell r="C1374">
            <v>7.5</v>
          </cell>
          <cell r="D1374">
            <v>0.6</v>
          </cell>
          <cell r="E1374">
            <v>8.1</v>
          </cell>
          <cell r="F1374">
            <v>8.25</v>
          </cell>
          <cell r="G1374">
            <v>8.4600000000000009</v>
          </cell>
          <cell r="H1374">
            <v>9.06</v>
          </cell>
          <cell r="I1374">
            <v>9.51</v>
          </cell>
        </row>
        <row r="1375">
          <cell r="A1375">
            <v>101180</v>
          </cell>
          <cell r="B1375" t="str">
            <v/>
          </cell>
          <cell r="C1375">
            <v>7.5</v>
          </cell>
          <cell r="D1375">
            <v>0.6</v>
          </cell>
          <cell r="E1375">
            <v>8.1</v>
          </cell>
          <cell r="F1375">
            <v>8.25</v>
          </cell>
          <cell r="G1375">
            <v>8.4600000000000009</v>
          </cell>
          <cell r="H1375">
            <v>9.06</v>
          </cell>
          <cell r="I1375">
            <v>9.51</v>
          </cell>
        </row>
        <row r="1376">
          <cell r="A1376">
            <v>101190</v>
          </cell>
          <cell r="B1376" t="str">
            <v/>
          </cell>
          <cell r="C1376">
            <v>7.5</v>
          </cell>
          <cell r="D1376">
            <v>0.6</v>
          </cell>
          <cell r="E1376">
            <v>8.1</v>
          </cell>
          <cell r="F1376">
            <v>8.25</v>
          </cell>
          <cell r="G1376">
            <v>8.4600000000000009</v>
          </cell>
          <cell r="H1376">
            <v>9.06</v>
          </cell>
          <cell r="I1376">
            <v>9.51</v>
          </cell>
        </row>
        <row r="1377">
          <cell r="A1377">
            <v>101200</v>
          </cell>
          <cell r="B1377" t="str">
            <v/>
          </cell>
          <cell r="C1377">
            <v>7.5</v>
          </cell>
          <cell r="D1377">
            <v>0.6</v>
          </cell>
          <cell r="E1377">
            <v>8.1</v>
          </cell>
          <cell r="F1377">
            <v>8.25</v>
          </cell>
          <cell r="G1377">
            <v>8.4600000000000009</v>
          </cell>
          <cell r="H1377">
            <v>9.06</v>
          </cell>
          <cell r="I1377">
            <v>9.51</v>
          </cell>
        </row>
        <row r="1378">
          <cell r="A1378">
            <v>101210</v>
          </cell>
          <cell r="B1378" t="str">
            <v/>
          </cell>
          <cell r="C1378">
            <v>7.5</v>
          </cell>
          <cell r="D1378">
            <v>0.6</v>
          </cell>
          <cell r="E1378">
            <v>8.1</v>
          </cell>
          <cell r="F1378">
            <v>8.25</v>
          </cell>
          <cell r="G1378">
            <v>8.4600000000000009</v>
          </cell>
          <cell r="H1378">
            <v>9.06</v>
          </cell>
          <cell r="I1378">
            <v>9.51</v>
          </cell>
        </row>
        <row r="1379">
          <cell r="A1379">
            <v>101220</v>
          </cell>
          <cell r="B1379" t="str">
            <v/>
          </cell>
          <cell r="C1379">
            <v>7.5</v>
          </cell>
          <cell r="D1379">
            <v>0.6</v>
          </cell>
          <cell r="E1379">
            <v>8.1</v>
          </cell>
          <cell r="F1379">
            <v>8.25</v>
          </cell>
          <cell r="G1379">
            <v>8.4600000000000009</v>
          </cell>
          <cell r="H1379">
            <v>9.06</v>
          </cell>
          <cell r="I1379">
            <v>9.51</v>
          </cell>
        </row>
        <row r="1380">
          <cell r="A1380">
            <v>101230</v>
          </cell>
          <cell r="B1380" t="str">
            <v/>
          </cell>
          <cell r="C1380">
            <v>7.5</v>
          </cell>
          <cell r="D1380">
            <v>0.6</v>
          </cell>
          <cell r="E1380">
            <v>8.1</v>
          </cell>
          <cell r="F1380">
            <v>8.25</v>
          </cell>
          <cell r="G1380">
            <v>8.4600000000000009</v>
          </cell>
          <cell r="H1380">
            <v>9.06</v>
          </cell>
          <cell r="I1380">
            <v>9.51</v>
          </cell>
        </row>
        <row r="1381">
          <cell r="A1381">
            <v>101240</v>
          </cell>
          <cell r="B1381" t="str">
            <v/>
          </cell>
          <cell r="C1381">
            <v>7.5</v>
          </cell>
          <cell r="D1381">
            <v>0.6</v>
          </cell>
          <cell r="E1381">
            <v>8.1</v>
          </cell>
          <cell r="F1381">
            <v>8.25</v>
          </cell>
          <cell r="G1381">
            <v>8.4600000000000009</v>
          </cell>
          <cell r="H1381">
            <v>9.06</v>
          </cell>
          <cell r="I1381">
            <v>9.51</v>
          </cell>
        </row>
        <row r="1382">
          <cell r="A1382">
            <v>101245.87</v>
          </cell>
          <cell r="B1382" t="str">
            <v>MSE</v>
          </cell>
          <cell r="C1382">
            <v>7.5</v>
          </cell>
          <cell r="D1382">
            <v>0.6</v>
          </cell>
          <cell r="E1382">
            <v>8.1</v>
          </cell>
          <cell r="F1382">
            <v>8.25</v>
          </cell>
          <cell r="G1382">
            <v>8.4600000000000009</v>
          </cell>
          <cell r="H1382">
            <v>9.06</v>
          </cell>
          <cell r="I1382">
            <v>9.51</v>
          </cell>
        </row>
        <row r="1383">
          <cell r="A1383">
            <v>101250</v>
          </cell>
          <cell r="B1383" t="str">
            <v/>
          </cell>
          <cell r="C1383">
            <v>7.5</v>
          </cell>
          <cell r="D1383">
            <v>0.53</v>
          </cell>
          <cell r="E1383">
            <v>8.0299999999999994</v>
          </cell>
          <cell r="F1383">
            <v>8.18</v>
          </cell>
          <cell r="G1383">
            <v>8.39</v>
          </cell>
          <cell r="H1383">
            <v>8.99</v>
          </cell>
          <cell r="I1383">
            <v>9.44</v>
          </cell>
        </row>
        <row r="1384">
          <cell r="A1384">
            <v>101255.87</v>
          </cell>
          <cell r="B1384" t="str">
            <v>PY</v>
          </cell>
          <cell r="C1384">
            <v>7.5</v>
          </cell>
          <cell r="D1384">
            <v>0.45</v>
          </cell>
          <cell r="E1384">
            <v>7.95</v>
          </cell>
          <cell r="F1384">
            <v>8.1</v>
          </cell>
          <cell r="G1384">
            <v>8.31</v>
          </cell>
          <cell r="H1384">
            <v>8.91</v>
          </cell>
          <cell r="I1384">
            <v>9.36</v>
          </cell>
        </row>
        <row r="1385">
          <cell r="A1385">
            <v>101260</v>
          </cell>
          <cell r="B1385" t="str">
            <v/>
          </cell>
          <cell r="C1385">
            <v>7.5</v>
          </cell>
          <cell r="D1385">
            <v>0.38</v>
          </cell>
          <cell r="E1385">
            <v>7.88</v>
          </cell>
          <cell r="F1385">
            <v>8.0299999999999994</v>
          </cell>
          <cell r="G1385">
            <v>8.24</v>
          </cell>
          <cell r="H1385">
            <v>8.84</v>
          </cell>
          <cell r="I1385">
            <v>9.2899999999999991</v>
          </cell>
        </row>
        <row r="1386">
          <cell r="A1386">
            <v>101265.87</v>
          </cell>
          <cell r="B1386" t="str">
            <v>PT</v>
          </cell>
          <cell r="C1386">
            <v>7.5</v>
          </cell>
          <cell r="D1386">
            <v>0.3</v>
          </cell>
          <cell r="E1386">
            <v>7.8</v>
          </cell>
          <cell r="F1386">
            <v>7.95</v>
          </cell>
          <cell r="G1386">
            <v>8.16</v>
          </cell>
          <cell r="H1386">
            <v>8.76</v>
          </cell>
          <cell r="I1386">
            <v>9.2099999999999991</v>
          </cell>
        </row>
        <row r="1387">
          <cell r="A1387">
            <v>101270</v>
          </cell>
          <cell r="B1387" t="str">
            <v/>
          </cell>
          <cell r="C1387">
            <v>7.5</v>
          </cell>
          <cell r="D1387">
            <v>0.23</v>
          </cell>
          <cell r="E1387">
            <v>7.73</v>
          </cell>
          <cell r="F1387">
            <v>7.8800000000000008</v>
          </cell>
          <cell r="G1387">
            <v>8.0900000000000016</v>
          </cell>
          <cell r="H1387">
            <v>8.6900000000000013</v>
          </cell>
          <cell r="I1387">
            <v>9.14</v>
          </cell>
        </row>
        <row r="1388">
          <cell r="A1388">
            <v>101280</v>
          </cell>
          <cell r="B1388" t="str">
            <v/>
          </cell>
          <cell r="C1388">
            <v>7.5</v>
          </cell>
          <cell r="D1388">
            <v>0.08</v>
          </cell>
          <cell r="E1388">
            <v>7.58</v>
          </cell>
          <cell r="F1388">
            <v>7.73</v>
          </cell>
          <cell r="G1388">
            <v>7.94</v>
          </cell>
          <cell r="H1388">
            <v>8.5400000000000009</v>
          </cell>
          <cell r="I1388">
            <v>8.99</v>
          </cell>
        </row>
        <row r="1389">
          <cell r="A1389">
            <v>101285.87</v>
          </cell>
          <cell r="B1389" t="str">
            <v>PX</v>
          </cell>
          <cell r="C1389">
            <v>7.5</v>
          </cell>
          <cell r="D1389">
            <v>0</v>
          </cell>
          <cell r="E1389">
            <v>7.5</v>
          </cell>
          <cell r="F1389">
            <v>7.65</v>
          </cell>
          <cell r="G1389">
            <v>7.86</v>
          </cell>
          <cell r="H1389">
            <v>8.4600000000000009</v>
          </cell>
          <cell r="I1389">
            <v>8.91</v>
          </cell>
        </row>
        <row r="1390">
          <cell r="A1390">
            <v>101290</v>
          </cell>
          <cell r="B1390" t="str">
            <v/>
          </cell>
          <cell r="C1390">
            <v>7.5</v>
          </cell>
          <cell r="D1390">
            <v>0</v>
          </cell>
          <cell r="E1390">
            <v>7.5</v>
          </cell>
          <cell r="F1390">
            <v>7.65</v>
          </cell>
          <cell r="G1390">
            <v>7.86</v>
          </cell>
          <cell r="H1390">
            <v>8.4600000000000009</v>
          </cell>
          <cell r="I1390">
            <v>8.91</v>
          </cell>
        </row>
        <row r="1391">
          <cell r="A1391">
            <v>101300</v>
          </cell>
          <cell r="B1391" t="str">
            <v/>
          </cell>
          <cell r="C1391">
            <v>7.5</v>
          </cell>
          <cell r="D1391">
            <v>0</v>
          </cell>
          <cell r="E1391">
            <v>7.5</v>
          </cell>
          <cell r="F1391">
            <v>7.65</v>
          </cell>
          <cell r="G1391">
            <v>7.86</v>
          </cell>
          <cell r="H1391">
            <v>8.4600000000000009</v>
          </cell>
          <cell r="I1391">
            <v>8.91</v>
          </cell>
        </row>
        <row r="1392">
          <cell r="A1392">
            <v>101310</v>
          </cell>
          <cell r="B1392" t="str">
            <v/>
          </cell>
          <cell r="C1392">
            <v>7.5</v>
          </cell>
          <cell r="D1392">
            <v>0</v>
          </cell>
          <cell r="E1392">
            <v>7.5</v>
          </cell>
          <cell r="F1392">
            <v>7.65</v>
          </cell>
          <cell r="G1392">
            <v>7.86</v>
          </cell>
          <cell r="H1392">
            <v>8.4600000000000009</v>
          </cell>
          <cell r="I1392">
            <v>8.91</v>
          </cell>
        </row>
        <row r="1393">
          <cell r="A1393">
            <v>101315.87</v>
          </cell>
          <cell r="B1393" t="str">
            <v>BS</v>
          </cell>
          <cell r="C1393">
            <v>7.5</v>
          </cell>
          <cell r="D1393">
            <v>0</v>
          </cell>
          <cell r="E1393">
            <v>7.5</v>
          </cell>
          <cell r="F1393">
            <v>7.65</v>
          </cell>
          <cell r="G1393">
            <v>7.86</v>
          </cell>
          <cell r="H1393">
            <v>8.4600000000000009</v>
          </cell>
          <cell r="I1393">
            <v>8.91</v>
          </cell>
        </row>
        <row r="1394">
          <cell r="A1394">
            <v>101320</v>
          </cell>
          <cell r="B1394" t="str">
            <v/>
          </cell>
          <cell r="C1394">
            <v>7.5</v>
          </cell>
          <cell r="D1394">
            <v>0</v>
          </cell>
          <cell r="E1394">
            <v>7.5</v>
          </cell>
          <cell r="F1394">
            <v>7.65</v>
          </cell>
          <cell r="G1394">
            <v>7.86</v>
          </cell>
          <cell r="H1394">
            <v>8.4600000000000009</v>
          </cell>
          <cell r="I1394">
            <v>8.91</v>
          </cell>
        </row>
        <row r="1395">
          <cell r="A1395">
            <v>101330</v>
          </cell>
          <cell r="B1395" t="str">
            <v/>
          </cell>
          <cell r="C1395">
            <v>7.5</v>
          </cell>
          <cell r="D1395">
            <v>0</v>
          </cell>
          <cell r="E1395">
            <v>7.5</v>
          </cell>
          <cell r="F1395">
            <v>7.65</v>
          </cell>
          <cell r="G1395">
            <v>7.86</v>
          </cell>
          <cell r="H1395">
            <v>8.4600000000000009</v>
          </cell>
          <cell r="I1395">
            <v>8.91</v>
          </cell>
        </row>
        <row r="1396">
          <cell r="A1396">
            <v>101340</v>
          </cell>
          <cell r="B1396" t="str">
            <v/>
          </cell>
          <cell r="C1396">
            <v>7.5</v>
          </cell>
          <cell r="D1396">
            <v>0</v>
          </cell>
          <cell r="E1396">
            <v>7.5</v>
          </cell>
          <cell r="F1396">
            <v>7.65</v>
          </cell>
          <cell r="G1396">
            <v>7.86</v>
          </cell>
          <cell r="H1396">
            <v>8.4600000000000009</v>
          </cell>
          <cell r="I1396">
            <v>8.91</v>
          </cell>
        </row>
        <row r="1397">
          <cell r="A1397">
            <v>101350</v>
          </cell>
          <cell r="B1397" t="str">
            <v/>
          </cell>
          <cell r="C1397">
            <v>7.5</v>
          </cell>
          <cell r="D1397">
            <v>0</v>
          </cell>
          <cell r="E1397">
            <v>7.5</v>
          </cell>
          <cell r="F1397">
            <v>7.65</v>
          </cell>
          <cell r="G1397">
            <v>7.86</v>
          </cell>
          <cell r="H1397">
            <v>8.4600000000000009</v>
          </cell>
          <cell r="I1397">
            <v>8.91</v>
          </cell>
        </row>
        <row r="1398">
          <cell r="A1398">
            <v>101360</v>
          </cell>
          <cell r="B1398" t="str">
            <v/>
          </cell>
          <cell r="C1398">
            <v>7.5</v>
          </cell>
          <cell r="D1398">
            <v>0</v>
          </cell>
          <cell r="E1398">
            <v>7.5</v>
          </cell>
          <cell r="F1398">
            <v>7.65</v>
          </cell>
          <cell r="G1398">
            <v>7.86</v>
          </cell>
          <cell r="H1398">
            <v>8.4600000000000009</v>
          </cell>
          <cell r="I1398">
            <v>8.91</v>
          </cell>
        </row>
        <row r="1399">
          <cell r="A1399">
            <v>101370</v>
          </cell>
          <cell r="B1399" t="str">
            <v/>
          </cell>
          <cell r="C1399">
            <v>7.5</v>
          </cell>
          <cell r="D1399">
            <v>0</v>
          </cell>
          <cell r="E1399">
            <v>7.5</v>
          </cell>
          <cell r="F1399">
            <v>7.65</v>
          </cell>
          <cell r="G1399">
            <v>7.86</v>
          </cell>
          <cell r="H1399">
            <v>8.4600000000000009</v>
          </cell>
          <cell r="I1399">
            <v>8.91</v>
          </cell>
        </row>
        <row r="1400">
          <cell r="A1400">
            <v>101380</v>
          </cell>
          <cell r="B1400" t="str">
            <v/>
          </cell>
          <cell r="C1400">
            <v>7.5</v>
          </cell>
          <cell r="D1400">
            <v>0</v>
          </cell>
          <cell r="E1400">
            <v>7.5</v>
          </cell>
          <cell r="F1400">
            <v>7.65</v>
          </cell>
          <cell r="G1400">
            <v>7.86</v>
          </cell>
          <cell r="H1400">
            <v>8.4600000000000009</v>
          </cell>
          <cell r="I1400">
            <v>8.91</v>
          </cell>
        </row>
        <row r="1401">
          <cell r="A1401">
            <v>101387.62</v>
          </cell>
          <cell r="B1401" t="str">
            <v>BS</v>
          </cell>
          <cell r="C1401">
            <v>7.5</v>
          </cell>
          <cell r="D1401">
            <v>0</v>
          </cell>
          <cell r="E1401">
            <v>7.5</v>
          </cell>
          <cell r="F1401">
            <v>7.65</v>
          </cell>
          <cell r="G1401">
            <v>7.86</v>
          </cell>
          <cell r="H1401">
            <v>8.4600000000000009</v>
          </cell>
          <cell r="I1401">
            <v>8.91</v>
          </cell>
        </row>
        <row r="1402">
          <cell r="A1402">
            <v>101390</v>
          </cell>
          <cell r="B1402" t="str">
            <v/>
          </cell>
          <cell r="C1402">
            <v>7.5</v>
          </cell>
          <cell r="D1402">
            <v>0</v>
          </cell>
          <cell r="E1402">
            <v>7.5</v>
          </cell>
          <cell r="F1402">
            <v>7.65</v>
          </cell>
          <cell r="G1402">
            <v>7.86</v>
          </cell>
          <cell r="H1402">
            <v>8.4600000000000009</v>
          </cell>
          <cell r="I1402">
            <v>8.91</v>
          </cell>
        </row>
        <row r="1403">
          <cell r="A1403">
            <v>101400</v>
          </cell>
          <cell r="B1403" t="str">
            <v/>
          </cell>
          <cell r="C1403">
            <v>7.5</v>
          </cell>
          <cell r="D1403">
            <v>0</v>
          </cell>
          <cell r="E1403">
            <v>7.5</v>
          </cell>
          <cell r="F1403">
            <v>7.65</v>
          </cell>
          <cell r="G1403">
            <v>7.86</v>
          </cell>
          <cell r="H1403">
            <v>8.4600000000000009</v>
          </cell>
          <cell r="I1403">
            <v>8.91</v>
          </cell>
        </row>
        <row r="1404">
          <cell r="A1404">
            <v>101409.44</v>
          </cell>
          <cell r="B1404" t="str">
            <v>PX</v>
          </cell>
          <cell r="C1404">
            <v>7.5</v>
          </cell>
          <cell r="D1404">
            <v>0</v>
          </cell>
          <cell r="E1404">
            <v>7.5</v>
          </cell>
          <cell r="F1404">
            <v>7.65</v>
          </cell>
          <cell r="G1404">
            <v>7.86</v>
          </cell>
          <cell r="H1404">
            <v>8.4600000000000009</v>
          </cell>
          <cell r="I1404">
            <v>8.91</v>
          </cell>
        </row>
        <row r="1405">
          <cell r="A1405">
            <v>101410</v>
          </cell>
          <cell r="B1405" t="str">
            <v/>
          </cell>
          <cell r="C1405">
            <v>7.5</v>
          </cell>
          <cell r="D1405">
            <v>0.01</v>
          </cell>
          <cell r="E1405">
            <v>7.51</v>
          </cell>
          <cell r="F1405">
            <v>7.66</v>
          </cell>
          <cell r="G1405">
            <v>7.87</v>
          </cell>
          <cell r="H1405">
            <v>8.4700000000000006</v>
          </cell>
          <cell r="I1405">
            <v>8.92</v>
          </cell>
        </row>
        <row r="1406">
          <cell r="A1406">
            <v>101420</v>
          </cell>
          <cell r="B1406" t="str">
            <v/>
          </cell>
          <cell r="C1406">
            <v>7.5</v>
          </cell>
          <cell r="D1406">
            <v>0.23</v>
          </cell>
          <cell r="E1406">
            <v>7.73</v>
          </cell>
          <cell r="F1406">
            <v>7.8800000000000008</v>
          </cell>
          <cell r="G1406">
            <v>8.0900000000000016</v>
          </cell>
          <cell r="H1406">
            <v>8.6900000000000013</v>
          </cell>
          <cell r="I1406">
            <v>9.14</v>
          </cell>
        </row>
        <row r="1407">
          <cell r="A1407">
            <v>101429.44</v>
          </cell>
          <cell r="B1407" t="str">
            <v>PC</v>
          </cell>
          <cell r="C1407">
            <v>7.5</v>
          </cell>
          <cell r="D1407">
            <v>0.45</v>
          </cell>
          <cell r="E1407">
            <v>7.95</v>
          </cell>
          <cell r="F1407">
            <v>8.1</v>
          </cell>
          <cell r="G1407">
            <v>8.31</v>
          </cell>
          <cell r="H1407">
            <v>8.91</v>
          </cell>
          <cell r="I1407">
            <v>9.36</v>
          </cell>
        </row>
        <row r="1408">
          <cell r="A1408">
            <v>101430</v>
          </cell>
          <cell r="B1408" t="str">
            <v/>
          </cell>
          <cell r="C1408">
            <v>7.5</v>
          </cell>
          <cell r="D1408">
            <v>0.46</v>
          </cell>
          <cell r="E1408">
            <v>7.96</v>
          </cell>
          <cell r="F1408">
            <v>8.11</v>
          </cell>
          <cell r="G1408">
            <v>8.32</v>
          </cell>
          <cell r="H1408">
            <v>8.92</v>
          </cell>
          <cell r="I1408">
            <v>9.3699999999999992</v>
          </cell>
        </row>
        <row r="1409">
          <cell r="A1409">
            <v>101431.26</v>
          </cell>
          <cell r="B1409" t="str">
            <v>PY</v>
          </cell>
          <cell r="C1409">
            <v>7.5</v>
          </cell>
          <cell r="D1409">
            <v>0.49</v>
          </cell>
          <cell r="E1409">
            <v>7.99</v>
          </cell>
          <cell r="F1409">
            <v>8.14</v>
          </cell>
          <cell r="G1409">
            <v>8.3500000000000014</v>
          </cell>
          <cell r="H1409">
            <v>8.9500000000000011</v>
          </cell>
          <cell r="I1409">
            <v>9.4</v>
          </cell>
        </row>
        <row r="1410">
          <cell r="A1410">
            <v>101440</v>
          </cell>
          <cell r="B1410" t="str">
            <v/>
          </cell>
          <cell r="C1410">
            <v>7.5</v>
          </cell>
          <cell r="D1410">
            <v>0.68</v>
          </cell>
          <cell r="E1410">
            <v>8.18</v>
          </cell>
          <cell r="F1410">
            <v>8.33</v>
          </cell>
          <cell r="G1410">
            <v>8.5400000000000009</v>
          </cell>
          <cell r="H1410">
            <v>9.14</v>
          </cell>
          <cell r="I1410">
            <v>9.59</v>
          </cell>
        </row>
        <row r="1411">
          <cell r="A1411">
            <v>101449.44</v>
          </cell>
          <cell r="B1411" t="str">
            <v>MSE</v>
          </cell>
          <cell r="C1411">
            <v>7.5</v>
          </cell>
          <cell r="D1411">
            <v>0.9</v>
          </cell>
          <cell r="E1411">
            <v>8.4</v>
          </cell>
          <cell r="F1411">
            <v>8.5500000000000007</v>
          </cell>
          <cell r="G1411">
            <v>8.7600000000000016</v>
          </cell>
          <cell r="H1411">
            <v>9.3600000000000012</v>
          </cell>
          <cell r="I1411">
            <v>9.81</v>
          </cell>
        </row>
        <row r="1412">
          <cell r="A1412">
            <v>101450</v>
          </cell>
          <cell r="B1412" t="str">
            <v/>
          </cell>
          <cell r="C1412">
            <v>7.5</v>
          </cell>
          <cell r="D1412">
            <v>0.9</v>
          </cell>
          <cell r="E1412">
            <v>8.4</v>
          </cell>
          <cell r="F1412">
            <v>8.5500000000000007</v>
          </cell>
          <cell r="G1412">
            <v>8.7600000000000016</v>
          </cell>
          <cell r="H1412">
            <v>9.3600000000000012</v>
          </cell>
          <cell r="I1412">
            <v>9.81</v>
          </cell>
        </row>
        <row r="1413">
          <cell r="A1413">
            <v>101451.58</v>
          </cell>
          <cell r="B1413" t="str">
            <v>MSE</v>
          </cell>
          <cell r="C1413">
            <v>7.5</v>
          </cell>
          <cell r="D1413">
            <v>0.9</v>
          </cell>
          <cell r="E1413">
            <v>8.4</v>
          </cell>
          <cell r="F1413">
            <v>8.5500000000000007</v>
          </cell>
          <cell r="G1413">
            <v>8.7600000000000016</v>
          </cell>
          <cell r="H1413">
            <v>9.3600000000000012</v>
          </cell>
          <cell r="I1413">
            <v>9.81</v>
          </cell>
        </row>
        <row r="1414">
          <cell r="A1414">
            <v>101460</v>
          </cell>
          <cell r="B1414" t="str">
            <v/>
          </cell>
          <cell r="C1414">
            <v>7.5</v>
          </cell>
          <cell r="D1414">
            <v>0.71</v>
          </cell>
          <cell r="E1414">
            <v>8.2100000000000009</v>
          </cell>
          <cell r="F1414">
            <v>8.3600000000000012</v>
          </cell>
          <cell r="G1414">
            <v>8.5700000000000021</v>
          </cell>
          <cell r="H1414">
            <v>9.1700000000000017</v>
          </cell>
          <cell r="I1414">
            <v>9.620000000000001</v>
          </cell>
        </row>
        <row r="1415">
          <cell r="A1415">
            <v>101469.75999999999</v>
          </cell>
          <cell r="B1415" t="str">
            <v>PY</v>
          </cell>
          <cell r="C1415">
            <v>7.5</v>
          </cell>
          <cell r="D1415">
            <v>0.49</v>
          </cell>
          <cell r="E1415">
            <v>7.99</v>
          </cell>
          <cell r="F1415">
            <v>8.14</v>
          </cell>
          <cell r="G1415">
            <v>8.3500000000000014</v>
          </cell>
          <cell r="H1415">
            <v>8.9500000000000011</v>
          </cell>
          <cell r="I1415">
            <v>9.4</v>
          </cell>
        </row>
        <row r="1416">
          <cell r="A1416">
            <v>101470</v>
          </cell>
          <cell r="B1416" t="str">
            <v/>
          </cell>
          <cell r="C1416">
            <v>7.5</v>
          </cell>
          <cell r="D1416">
            <v>0.48</v>
          </cell>
          <cell r="E1416">
            <v>7.98</v>
          </cell>
          <cell r="F1416">
            <v>8.1300000000000008</v>
          </cell>
          <cell r="G1416">
            <v>8.3400000000000016</v>
          </cell>
          <cell r="H1416">
            <v>8.9400000000000013</v>
          </cell>
          <cell r="I1416">
            <v>9.39</v>
          </cell>
        </row>
        <row r="1417">
          <cell r="A1417">
            <v>101471.58</v>
          </cell>
          <cell r="B1417" t="str">
            <v>PT</v>
          </cell>
          <cell r="C1417">
            <v>7.5</v>
          </cell>
          <cell r="D1417">
            <v>0.45</v>
          </cell>
          <cell r="E1417">
            <v>7.95</v>
          </cell>
          <cell r="F1417">
            <v>8.1</v>
          </cell>
          <cell r="G1417">
            <v>8.31</v>
          </cell>
          <cell r="H1417">
            <v>8.91</v>
          </cell>
          <cell r="I1417">
            <v>9.36</v>
          </cell>
        </row>
        <row r="1418">
          <cell r="A1418">
            <v>101480</v>
          </cell>
          <cell r="B1418" t="str">
            <v/>
          </cell>
          <cell r="C1418">
            <v>7.5</v>
          </cell>
          <cell r="D1418">
            <v>0.26</v>
          </cell>
          <cell r="E1418">
            <v>7.76</v>
          </cell>
          <cell r="F1418">
            <v>7.91</v>
          </cell>
          <cell r="G1418">
            <v>8.120000000000001</v>
          </cell>
          <cell r="H1418">
            <v>8.7200000000000006</v>
          </cell>
          <cell r="I1418">
            <v>9.17</v>
          </cell>
        </row>
        <row r="1419">
          <cell r="A1419">
            <v>101490</v>
          </cell>
          <cell r="B1419" t="str">
            <v/>
          </cell>
          <cell r="C1419">
            <v>7.5</v>
          </cell>
          <cell r="D1419">
            <v>0.03</v>
          </cell>
          <cell r="E1419">
            <v>7.53</v>
          </cell>
          <cell r="F1419">
            <v>7.6800000000000006</v>
          </cell>
          <cell r="G1419">
            <v>7.8900000000000006</v>
          </cell>
          <cell r="H1419">
            <v>8.49</v>
          </cell>
          <cell r="I1419">
            <v>8.94</v>
          </cell>
        </row>
        <row r="1420">
          <cell r="A1420">
            <v>101491.58</v>
          </cell>
          <cell r="B1420" t="str">
            <v>PX</v>
          </cell>
          <cell r="C1420">
            <v>7.5</v>
          </cell>
          <cell r="D1420">
            <v>0</v>
          </cell>
          <cell r="E1420">
            <v>7.5</v>
          </cell>
          <cell r="F1420">
            <v>7.65</v>
          </cell>
          <cell r="G1420">
            <v>7.86</v>
          </cell>
          <cell r="H1420">
            <v>8.4600000000000009</v>
          </cell>
          <cell r="I1420">
            <v>8.91</v>
          </cell>
        </row>
        <row r="1421">
          <cell r="A1421">
            <v>101500</v>
          </cell>
          <cell r="B1421" t="str">
            <v/>
          </cell>
          <cell r="C1421">
            <v>7.5</v>
          </cell>
          <cell r="D1421">
            <v>0</v>
          </cell>
          <cell r="E1421">
            <v>7.5</v>
          </cell>
          <cell r="F1421">
            <v>7.65</v>
          </cell>
          <cell r="G1421">
            <v>7.86</v>
          </cell>
          <cell r="H1421">
            <v>8.4600000000000009</v>
          </cell>
          <cell r="I1421">
            <v>8.91</v>
          </cell>
        </row>
        <row r="1422">
          <cell r="A1422">
            <v>101510</v>
          </cell>
          <cell r="B1422" t="str">
            <v/>
          </cell>
          <cell r="C1422">
            <v>7.5</v>
          </cell>
          <cell r="D1422">
            <v>0</v>
          </cell>
          <cell r="E1422">
            <v>7.5</v>
          </cell>
          <cell r="F1422">
            <v>7.65</v>
          </cell>
          <cell r="G1422">
            <v>7.86</v>
          </cell>
          <cell r="H1422">
            <v>8.4600000000000009</v>
          </cell>
          <cell r="I1422">
            <v>8.91</v>
          </cell>
        </row>
        <row r="1423">
          <cell r="A1423">
            <v>101513.4</v>
          </cell>
          <cell r="B1423" t="str">
            <v>BS</v>
          </cell>
          <cell r="C1423">
            <v>7.5</v>
          </cell>
          <cell r="D1423">
            <v>0</v>
          </cell>
          <cell r="E1423">
            <v>7.5</v>
          </cell>
          <cell r="F1423">
            <v>7.65</v>
          </cell>
          <cell r="G1423">
            <v>7.86</v>
          </cell>
          <cell r="H1423">
            <v>8.4600000000000009</v>
          </cell>
          <cell r="I1423">
            <v>8.91</v>
          </cell>
        </row>
        <row r="1424">
          <cell r="A1424">
            <v>101520</v>
          </cell>
          <cell r="B1424" t="str">
            <v/>
          </cell>
          <cell r="C1424">
            <v>7.5</v>
          </cell>
          <cell r="D1424">
            <v>0</v>
          </cell>
          <cell r="E1424">
            <v>7.5</v>
          </cell>
          <cell r="F1424">
            <v>7.65</v>
          </cell>
          <cell r="G1424">
            <v>7.86</v>
          </cell>
          <cell r="H1424">
            <v>8.4600000000000009</v>
          </cell>
          <cell r="I1424">
            <v>8.91</v>
          </cell>
        </row>
        <row r="1425">
          <cell r="A1425">
            <v>101530</v>
          </cell>
          <cell r="B1425" t="str">
            <v/>
          </cell>
          <cell r="C1425">
            <v>7.5</v>
          </cell>
          <cell r="D1425">
            <v>0</v>
          </cell>
          <cell r="E1425">
            <v>7.5</v>
          </cell>
          <cell r="F1425">
            <v>7.65</v>
          </cell>
          <cell r="G1425">
            <v>7.86</v>
          </cell>
          <cell r="H1425">
            <v>8.4600000000000009</v>
          </cell>
          <cell r="I1425">
            <v>8.91</v>
          </cell>
        </row>
        <row r="1426">
          <cell r="A1426">
            <v>101533.14</v>
          </cell>
          <cell r="B1426" t="str">
            <v>BS</v>
          </cell>
          <cell r="C1426">
            <v>7.5</v>
          </cell>
          <cell r="D1426">
            <v>0</v>
          </cell>
          <cell r="E1426">
            <v>7.5</v>
          </cell>
          <cell r="F1426">
            <v>7.65</v>
          </cell>
          <cell r="G1426">
            <v>7.86</v>
          </cell>
          <cell r="H1426">
            <v>8.4600000000000009</v>
          </cell>
          <cell r="I1426">
            <v>8.91</v>
          </cell>
        </row>
        <row r="1427">
          <cell r="A1427">
            <v>101540</v>
          </cell>
          <cell r="B1427" t="str">
            <v/>
          </cell>
          <cell r="C1427">
            <v>7.5</v>
          </cell>
          <cell r="D1427">
            <v>0</v>
          </cell>
          <cell r="E1427">
            <v>7.5</v>
          </cell>
          <cell r="F1427">
            <v>7.65</v>
          </cell>
          <cell r="G1427">
            <v>7.86</v>
          </cell>
          <cell r="H1427">
            <v>8.4600000000000009</v>
          </cell>
          <cell r="I1427">
            <v>8.91</v>
          </cell>
        </row>
        <row r="1428">
          <cell r="A1428">
            <v>101550</v>
          </cell>
          <cell r="B1428" t="str">
            <v/>
          </cell>
          <cell r="C1428">
            <v>7.5</v>
          </cell>
          <cell r="D1428">
            <v>0</v>
          </cell>
          <cell r="E1428">
            <v>7.5</v>
          </cell>
          <cell r="F1428">
            <v>7.65</v>
          </cell>
          <cell r="G1428">
            <v>7.86</v>
          </cell>
          <cell r="H1428">
            <v>8.4600000000000009</v>
          </cell>
          <cell r="I1428">
            <v>8.91</v>
          </cell>
        </row>
        <row r="1429">
          <cell r="A1429">
            <v>101560</v>
          </cell>
          <cell r="B1429" t="str">
            <v/>
          </cell>
          <cell r="C1429">
            <v>7.5</v>
          </cell>
          <cell r="D1429">
            <v>0</v>
          </cell>
          <cell r="E1429">
            <v>7.5</v>
          </cell>
          <cell r="F1429">
            <v>7.65</v>
          </cell>
          <cell r="G1429">
            <v>7.86</v>
          </cell>
          <cell r="H1429">
            <v>8.4600000000000009</v>
          </cell>
          <cell r="I1429">
            <v>8.91</v>
          </cell>
        </row>
        <row r="1430">
          <cell r="A1430">
            <v>101563.14</v>
          </cell>
          <cell r="B1430" t="str">
            <v>PX</v>
          </cell>
          <cell r="C1430">
            <v>7.5</v>
          </cell>
          <cell r="D1430">
            <v>0</v>
          </cell>
          <cell r="E1430">
            <v>7.5</v>
          </cell>
          <cell r="F1430">
            <v>7.65</v>
          </cell>
          <cell r="G1430">
            <v>7.86</v>
          </cell>
          <cell r="H1430">
            <v>8.4600000000000009</v>
          </cell>
          <cell r="I1430">
            <v>8.91</v>
          </cell>
        </row>
        <row r="1431">
          <cell r="A1431">
            <v>101570</v>
          </cell>
          <cell r="B1431" t="str">
            <v/>
          </cell>
          <cell r="C1431">
            <v>7.5</v>
          </cell>
          <cell r="D1431">
            <v>0.13</v>
          </cell>
          <cell r="E1431">
            <v>7.63</v>
          </cell>
          <cell r="F1431">
            <v>7.78</v>
          </cell>
          <cell r="G1431">
            <v>7.99</v>
          </cell>
          <cell r="H1431">
            <v>8.59</v>
          </cell>
          <cell r="I1431">
            <v>9.0399999999999991</v>
          </cell>
        </row>
        <row r="1432">
          <cell r="A1432">
            <v>101578.14</v>
          </cell>
          <cell r="B1432" t="str">
            <v>PC</v>
          </cell>
          <cell r="C1432">
            <v>7.5</v>
          </cell>
          <cell r="D1432">
            <v>0.3</v>
          </cell>
          <cell r="E1432">
            <v>7.8</v>
          </cell>
          <cell r="F1432">
            <v>7.95</v>
          </cell>
          <cell r="G1432">
            <v>8.16</v>
          </cell>
          <cell r="H1432">
            <v>8.76</v>
          </cell>
          <cell r="I1432">
            <v>9.2099999999999991</v>
          </cell>
        </row>
        <row r="1433">
          <cell r="A1433">
            <v>101580</v>
          </cell>
          <cell r="B1433" t="str">
            <v/>
          </cell>
          <cell r="C1433">
            <v>7.5</v>
          </cell>
          <cell r="D1433">
            <v>0.33</v>
          </cell>
          <cell r="E1433">
            <v>7.83</v>
          </cell>
          <cell r="F1433">
            <v>7.98</v>
          </cell>
          <cell r="G1433">
            <v>8.1900000000000013</v>
          </cell>
          <cell r="H1433">
            <v>8.7900000000000009</v>
          </cell>
          <cell r="I1433">
            <v>9.24</v>
          </cell>
        </row>
        <row r="1434">
          <cell r="A1434">
            <v>101590</v>
          </cell>
          <cell r="B1434" t="str">
            <v/>
          </cell>
          <cell r="C1434">
            <v>7.5</v>
          </cell>
          <cell r="D1434">
            <v>0.53</v>
          </cell>
          <cell r="E1434">
            <v>8.0299999999999994</v>
          </cell>
          <cell r="F1434">
            <v>8.18</v>
          </cell>
          <cell r="G1434">
            <v>8.39</v>
          </cell>
          <cell r="H1434">
            <v>8.99</v>
          </cell>
          <cell r="I1434">
            <v>9.44</v>
          </cell>
        </row>
        <row r="1435">
          <cell r="A1435">
            <v>101593.14</v>
          </cell>
          <cell r="B1435" t="str">
            <v>PY - MSE</v>
          </cell>
          <cell r="C1435">
            <v>7.5</v>
          </cell>
          <cell r="D1435">
            <v>0.6</v>
          </cell>
          <cell r="E1435">
            <v>8.1</v>
          </cell>
          <cell r="F1435">
            <v>8.25</v>
          </cell>
          <cell r="G1435">
            <v>8.4600000000000009</v>
          </cell>
          <cell r="H1435">
            <v>9.06</v>
          </cell>
          <cell r="I1435">
            <v>9.51</v>
          </cell>
        </row>
        <row r="1436">
          <cell r="A1436">
            <v>101600</v>
          </cell>
          <cell r="B1436" t="str">
            <v/>
          </cell>
          <cell r="C1436">
            <v>7.5</v>
          </cell>
          <cell r="D1436">
            <v>0.6</v>
          </cell>
          <cell r="E1436">
            <v>8.1</v>
          </cell>
          <cell r="F1436">
            <v>8.25</v>
          </cell>
          <cell r="G1436">
            <v>8.4600000000000009</v>
          </cell>
          <cell r="H1436">
            <v>9.06</v>
          </cell>
          <cell r="I1436">
            <v>9.51</v>
          </cell>
        </row>
        <row r="1437">
          <cell r="A1437">
            <v>101610</v>
          </cell>
          <cell r="B1437" t="str">
            <v/>
          </cell>
          <cell r="C1437">
            <v>7.5</v>
          </cell>
          <cell r="D1437">
            <v>0.6</v>
          </cell>
          <cell r="E1437">
            <v>8.1</v>
          </cell>
          <cell r="F1437">
            <v>8.25</v>
          </cell>
          <cell r="G1437">
            <v>8.4600000000000009</v>
          </cell>
          <cell r="H1437">
            <v>9.06</v>
          </cell>
          <cell r="I1437">
            <v>9.51</v>
          </cell>
        </row>
        <row r="1438">
          <cell r="A1438">
            <v>101620</v>
          </cell>
          <cell r="B1438" t="str">
            <v/>
          </cell>
          <cell r="C1438">
            <v>7.5</v>
          </cell>
          <cell r="D1438">
            <v>0.6</v>
          </cell>
          <cell r="E1438">
            <v>8.1</v>
          </cell>
          <cell r="F1438">
            <v>8.25</v>
          </cell>
          <cell r="G1438">
            <v>8.4600000000000009</v>
          </cell>
          <cell r="H1438">
            <v>9.06</v>
          </cell>
          <cell r="I1438">
            <v>9.51</v>
          </cell>
        </row>
        <row r="1439">
          <cell r="A1439">
            <v>101630</v>
          </cell>
          <cell r="B1439" t="str">
            <v/>
          </cell>
          <cell r="C1439">
            <v>7.5</v>
          </cell>
          <cell r="D1439">
            <v>0.6</v>
          </cell>
          <cell r="E1439">
            <v>8.1</v>
          </cell>
          <cell r="F1439">
            <v>8.25</v>
          </cell>
          <cell r="G1439">
            <v>8.4600000000000009</v>
          </cell>
          <cell r="H1439">
            <v>9.06</v>
          </cell>
          <cell r="I1439">
            <v>9.51</v>
          </cell>
        </row>
        <row r="1440">
          <cell r="A1440">
            <v>101640</v>
          </cell>
          <cell r="B1440" t="str">
            <v/>
          </cell>
          <cell r="C1440">
            <v>7.5</v>
          </cell>
          <cell r="D1440">
            <v>0.6</v>
          </cell>
          <cell r="E1440">
            <v>8.1</v>
          </cell>
          <cell r="F1440">
            <v>8.25</v>
          </cell>
          <cell r="G1440">
            <v>8.4600000000000009</v>
          </cell>
          <cell r="H1440">
            <v>9.06</v>
          </cell>
          <cell r="I1440">
            <v>9.51</v>
          </cell>
        </row>
        <row r="1441">
          <cell r="A1441">
            <v>101650</v>
          </cell>
          <cell r="B1441" t="str">
            <v/>
          </cell>
          <cell r="C1441">
            <v>7.5</v>
          </cell>
          <cell r="D1441">
            <v>0.6</v>
          </cell>
          <cell r="E1441">
            <v>8.1</v>
          </cell>
          <cell r="F1441">
            <v>8.25</v>
          </cell>
          <cell r="G1441">
            <v>8.4600000000000009</v>
          </cell>
          <cell r="H1441">
            <v>9.06</v>
          </cell>
          <cell r="I1441">
            <v>9.51</v>
          </cell>
        </row>
        <row r="1442">
          <cell r="A1442">
            <v>101660</v>
          </cell>
          <cell r="B1442" t="str">
            <v/>
          </cell>
          <cell r="C1442">
            <v>7.5</v>
          </cell>
          <cell r="D1442">
            <v>0.6</v>
          </cell>
          <cell r="E1442">
            <v>8.1</v>
          </cell>
          <cell r="F1442">
            <v>8.25</v>
          </cell>
          <cell r="G1442">
            <v>8.4600000000000009</v>
          </cell>
          <cell r="H1442">
            <v>9.06</v>
          </cell>
          <cell r="I1442">
            <v>9.51</v>
          </cell>
        </row>
        <row r="1443">
          <cell r="A1443">
            <v>101662.6</v>
          </cell>
          <cell r="B1443" t="str">
            <v>PY - MSE</v>
          </cell>
          <cell r="C1443">
            <v>7.5</v>
          </cell>
          <cell r="D1443">
            <v>0.6</v>
          </cell>
          <cell r="E1443">
            <v>8.1</v>
          </cell>
          <cell r="F1443">
            <v>8.25</v>
          </cell>
          <cell r="G1443">
            <v>8.4600000000000009</v>
          </cell>
          <cell r="H1443">
            <v>9.06</v>
          </cell>
          <cell r="I1443">
            <v>9.51</v>
          </cell>
        </row>
        <row r="1444">
          <cell r="A1444">
            <v>101670</v>
          </cell>
          <cell r="B1444" t="str">
            <v/>
          </cell>
          <cell r="C1444">
            <v>7.5</v>
          </cell>
          <cell r="D1444">
            <v>0.45</v>
          </cell>
          <cell r="E1444">
            <v>7.95</v>
          </cell>
          <cell r="F1444">
            <v>8.1</v>
          </cell>
          <cell r="G1444">
            <v>8.31</v>
          </cell>
          <cell r="H1444">
            <v>8.91</v>
          </cell>
          <cell r="I1444">
            <v>9.36</v>
          </cell>
        </row>
        <row r="1445">
          <cell r="A1445">
            <v>101677.6</v>
          </cell>
          <cell r="B1445" t="str">
            <v>PT</v>
          </cell>
          <cell r="C1445">
            <v>7.5</v>
          </cell>
          <cell r="D1445">
            <v>0.3</v>
          </cell>
          <cell r="E1445">
            <v>7.8</v>
          </cell>
          <cell r="F1445">
            <v>7.95</v>
          </cell>
          <cell r="G1445">
            <v>8.16</v>
          </cell>
          <cell r="H1445">
            <v>8.76</v>
          </cell>
          <cell r="I1445">
            <v>9.2099999999999991</v>
          </cell>
        </row>
        <row r="1446">
          <cell r="A1446">
            <v>101680</v>
          </cell>
          <cell r="B1446" t="str">
            <v/>
          </cell>
          <cell r="C1446">
            <v>7.5</v>
          </cell>
          <cell r="D1446">
            <v>0.25</v>
          </cell>
          <cell r="E1446">
            <v>7.75</v>
          </cell>
          <cell r="F1446">
            <v>7.9</v>
          </cell>
          <cell r="G1446">
            <v>8.1100000000000012</v>
          </cell>
          <cell r="H1446">
            <v>8.7100000000000009</v>
          </cell>
          <cell r="I1446">
            <v>9.16</v>
          </cell>
        </row>
        <row r="1447">
          <cell r="A1447">
            <v>101690</v>
          </cell>
          <cell r="B1447" t="str">
            <v/>
          </cell>
          <cell r="C1447">
            <v>7.5</v>
          </cell>
          <cell r="D1447">
            <v>0.05</v>
          </cell>
          <cell r="E1447">
            <v>7.55</v>
          </cell>
          <cell r="F1447">
            <v>7.7</v>
          </cell>
          <cell r="G1447">
            <v>7.91</v>
          </cell>
          <cell r="H1447">
            <v>8.51</v>
          </cell>
          <cell r="I1447">
            <v>8.9599999999999991</v>
          </cell>
        </row>
        <row r="1448">
          <cell r="A1448">
            <v>101692.6</v>
          </cell>
          <cell r="B1448" t="str">
            <v>PX</v>
          </cell>
          <cell r="C1448">
            <v>7.5</v>
          </cell>
          <cell r="D1448">
            <v>0</v>
          </cell>
          <cell r="E1448">
            <v>7.5</v>
          </cell>
          <cell r="F1448">
            <v>7.65</v>
          </cell>
          <cell r="G1448">
            <v>7.86</v>
          </cell>
          <cell r="H1448">
            <v>8.4600000000000009</v>
          </cell>
          <cell r="I1448">
            <v>8.91</v>
          </cell>
        </row>
        <row r="1449">
          <cell r="A1449">
            <v>101700</v>
          </cell>
          <cell r="B1449" t="str">
            <v/>
          </cell>
          <cell r="C1449">
            <v>7.5</v>
          </cell>
          <cell r="D1449">
            <v>0</v>
          </cell>
          <cell r="E1449">
            <v>7.5</v>
          </cell>
          <cell r="F1449">
            <v>7.65</v>
          </cell>
          <cell r="G1449">
            <v>7.86</v>
          </cell>
          <cell r="H1449">
            <v>8.4600000000000009</v>
          </cell>
          <cell r="I1449">
            <v>8.91</v>
          </cell>
        </row>
        <row r="1450">
          <cell r="A1450">
            <v>101710</v>
          </cell>
          <cell r="B1450" t="str">
            <v/>
          </cell>
          <cell r="C1450">
            <v>7.5</v>
          </cell>
          <cell r="D1450">
            <v>0</v>
          </cell>
          <cell r="E1450">
            <v>7.5</v>
          </cell>
          <cell r="F1450">
            <v>7.65</v>
          </cell>
          <cell r="G1450">
            <v>7.86</v>
          </cell>
          <cell r="H1450">
            <v>8.4600000000000009</v>
          </cell>
          <cell r="I1450">
            <v>8.91</v>
          </cell>
        </row>
        <row r="1451">
          <cell r="A1451">
            <v>101720</v>
          </cell>
          <cell r="B1451" t="str">
            <v/>
          </cell>
          <cell r="C1451">
            <v>7.5</v>
          </cell>
          <cell r="D1451">
            <v>0</v>
          </cell>
          <cell r="E1451">
            <v>7.5</v>
          </cell>
          <cell r="F1451">
            <v>7.65</v>
          </cell>
          <cell r="G1451">
            <v>7.86</v>
          </cell>
          <cell r="H1451">
            <v>8.4600000000000009</v>
          </cell>
          <cell r="I1451">
            <v>8.91</v>
          </cell>
        </row>
        <row r="1452">
          <cell r="A1452">
            <v>101722.6</v>
          </cell>
          <cell r="B1452" t="str">
            <v>BS</v>
          </cell>
          <cell r="C1452">
            <v>7.5</v>
          </cell>
          <cell r="D1452">
            <v>0</v>
          </cell>
          <cell r="E1452">
            <v>7.5</v>
          </cell>
          <cell r="F1452">
            <v>7.65</v>
          </cell>
          <cell r="G1452">
            <v>7.86</v>
          </cell>
          <cell r="H1452">
            <v>8.4600000000000009</v>
          </cell>
          <cell r="I1452">
            <v>8.91</v>
          </cell>
        </row>
        <row r="1453">
          <cell r="A1453">
            <v>101730</v>
          </cell>
          <cell r="B1453" t="str">
            <v/>
          </cell>
          <cell r="C1453">
            <v>7.5</v>
          </cell>
          <cell r="D1453">
            <v>0</v>
          </cell>
          <cell r="E1453">
            <v>7.5</v>
          </cell>
          <cell r="F1453">
            <v>7.65</v>
          </cell>
          <cell r="G1453">
            <v>7.86</v>
          </cell>
          <cell r="H1453">
            <v>8.4600000000000009</v>
          </cell>
          <cell r="I1453">
            <v>8.91</v>
          </cell>
        </row>
        <row r="1454">
          <cell r="A1454">
            <v>101740</v>
          </cell>
          <cell r="B1454" t="str">
            <v/>
          </cell>
          <cell r="C1454">
            <v>7.5</v>
          </cell>
          <cell r="D1454">
            <v>0</v>
          </cell>
          <cell r="E1454">
            <v>7.5</v>
          </cell>
          <cell r="F1454">
            <v>7.65</v>
          </cell>
          <cell r="G1454">
            <v>7.86</v>
          </cell>
          <cell r="H1454">
            <v>8.4600000000000009</v>
          </cell>
          <cell r="I1454">
            <v>8.91</v>
          </cell>
        </row>
        <row r="1455">
          <cell r="A1455">
            <v>101750</v>
          </cell>
          <cell r="B1455" t="str">
            <v/>
          </cell>
          <cell r="C1455">
            <v>7.5</v>
          </cell>
          <cell r="D1455">
            <v>0</v>
          </cell>
          <cell r="E1455">
            <v>7.5</v>
          </cell>
          <cell r="F1455">
            <v>7.65</v>
          </cell>
          <cell r="G1455">
            <v>7.86</v>
          </cell>
          <cell r="H1455">
            <v>8.4600000000000009</v>
          </cell>
          <cell r="I1455">
            <v>8.91</v>
          </cell>
        </row>
        <row r="1456">
          <cell r="A1456">
            <v>101760</v>
          </cell>
          <cell r="B1456" t="str">
            <v/>
          </cell>
          <cell r="C1456">
            <v>7.5</v>
          </cell>
          <cell r="D1456">
            <v>0</v>
          </cell>
          <cell r="E1456">
            <v>7.5</v>
          </cell>
          <cell r="F1456">
            <v>7.65</v>
          </cell>
          <cell r="G1456">
            <v>7.86</v>
          </cell>
          <cell r="H1456">
            <v>8.4600000000000009</v>
          </cell>
          <cell r="I1456">
            <v>8.91</v>
          </cell>
        </row>
        <row r="1457">
          <cell r="A1457">
            <v>101770</v>
          </cell>
          <cell r="B1457" t="str">
            <v/>
          </cell>
          <cell r="C1457">
            <v>7.5</v>
          </cell>
          <cell r="D1457">
            <v>0</v>
          </cell>
          <cell r="E1457">
            <v>7.5</v>
          </cell>
          <cell r="F1457">
            <v>7.65</v>
          </cell>
          <cell r="G1457">
            <v>7.86</v>
          </cell>
          <cell r="H1457">
            <v>8.4600000000000009</v>
          </cell>
          <cell r="I1457">
            <v>8.91</v>
          </cell>
        </row>
        <row r="1458">
          <cell r="A1458">
            <v>101780</v>
          </cell>
          <cell r="B1458" t="str">
            <v/>
          </cell>
          <cell r="C1458">
            <v>7.5</v>
          </cell>
          <cell r="D1458">
            <v>0</v>
          </cell>
          <cell r="E1458">
            <v>7.5</v>
          </cell>
          <cell r="F1458">
            <v>7.65</v>
          </cell>
          <cell r="G1458">
            <v>7.86</v>
          </cell>
          <cell r="H1458">
            <v>8.4600000000000009</v>
          </cell>
          <cell r="I1458">
            <v>8.91</v>
          </cell>
        </row>
        <row r="1459">
          <cell r="A1459">
            <v>101790</v>
          </cell>
          <cell r="B1459" t="str">
            <v/>
          </cell>
          <cell r="C1459">
            <v>7.5</v>
          </cell>
          <cell r="D1459">
            <v>0</v>
          </cell>
          <cell r="E1459">
            <v>7.5</v>
          </cell>
          <cell r="F1459">
            <v>7.65</v>
          </cell>
          <cell r="G1459">
            <v>7.86</v>
          </cell>
          <cell r="H1459">
            <v>8.4600000000000009</v>
          </cell>
          <cell r="I1459">
            <v>8.91</v>
          </cell>
        </row>
        <row r="1460">
          <cell r="A1460">
            <v>101800</v>
          </cell>
          <cell r="B1460" t="str">
            <v/>
          </cell>
          <cell r="C1460">
            <v>7.5</v>
          </cell>
          <cell r="D1460">
            <v>0</v>
          </cell>
          <cell r="E1460">
            <v>7.5</v>
          </cell>
          <cell r="F1460">
            <v>7.65</v>
          </cell>
          <cell r="G1460">
            <v>7.86</v>
          </cell>
          <cell r="H1460">
            <v>8.4600000000000009</v>
          </cell>
          <cell r="I1460">
            <v>8.91</v>
          </cell>
        </row>
        <row r="1461">
          <cell r="A1461">
            <v>101810</v>
          </cell>
          <cell r="B1461" t="str">
            <v/>
          </cell>
          <cell r="C1461">
            <v>7.5</v>
          </cell>
          <cell r="D1461">
            <v>0</v>
          </cell>
          <cell r="E1461">
            <v>7.5</v>
          </cell>
          <cell r="F1461">
            <v>7.65</v>
          </cell>
          <cell r="G1461">
            <v>7.86</v>
          </cell>
          <cell r="H1461">
            <v>8.4600000000000009</v>
          </cell>
          <cell r="I1461">
            <v>8.91</v>
          </cell>
        </row>
        <row r="1462">
          <cell r="A1462">
            <v>101820</v>
          </cell>
          <cell r="B1462" t="str">
            <v/>
          </cell>
          <cell r="C1462">
            <v>7.5</v>
          </cell>
          <cell r="D1462">
            <v>0</v>
          </cell>
          <cell r="E1462">
            <v>7.5</v>
          </cell>
          <cell r="F1462">
            <v>7.65</v>
          </cell>
          <cell r="G1462">
            <v>7.86</v>
          </cell>
          <cell r="H1462">
            <v>8.4600000000000009</v>
          </cell>
          <cell r="I1462">
            <v>8.91</v>
          </cell>
        </row>
        <row r="1463">
          <cell r="A1463">
            <v>101830</v>
          </cell>
          <cell r="B1463" t="str">
            <v/>
          </cell>
          <cell r="C1463">
            <v>7.5</v>
          </cell>
          <cell r="D1463">
            <v>0</v>
          </cell>
          <cell r="E1463">
            <v>7.5</v>
          </cell>
          <cell r="F1463">
            <v>7.65</v>
          </cell>
          <cell r="G1463">
            <v>7.86</v>
          </cell>
          <cell r="H1463">
            <v>8.4600000000000009</v>
          </cell>
          <cell r="I1463">
            <v>8.91</v>
          </cell>
        </row>
        <row r="1464">
          <cell r="A1464">
            <v>101840</v>
          </cell>
          <cell r="B1464" t="str">
            <v/>
          </cell>
          <cell r="C1464">
            <v>7.5</v>
          </cell>
          <cell r="D1464">
            <v>0</v>
          </cell>
          <cell r="E1464">
            <v>7.5</v>
          </cell>
          <cell r="F1464">
            <v>7.65</v>
          </cell>
          <cell r="G1464">
            <v>7.86</v>
          </cell>
          <cell r="H1464">
            <v>8.4600000000000009</v>
          </cell>
          <cell r="I1464">
            <v>8.91</v>
          </cell>
        </row>
        <row r="1465">
          <cell r="A1465">
            <v>101850</v>
          </cell>
          <cell r="B1465" t="str">
            <v/>
          </cell>
          <cell r="C1465">
            <v>7.5</v>
          </cell>
          <cell r="D1465">
            <v>0</v>
          </cell>
          <cell r="E1465">
            <v>7.5</v>
          </cell>
          <cell r="F1465">
            <v>7.65</v>
          </cell>
          <cell r="G1465">
            <v>7.86</v>
          </cell>
          <cell r="H1465">
            <v>8.4600000000000009</v>
          </cell>
          <cell r="I1465">
            <v>8.91</v>
          </cell>
        </row>
        <row r="1466">
          <cell r="A1466">
            <v>101860</v>
          </cell>
          <cell r="B1466" t="str">
            <v/>
          </cell>
          <cell r="C1466">
            <v>7.5</v>
          </cell>
          <cell r="D1466">
            <v>0</v>
          </cell>
          <cell r="E1466">
            <v>7.5</v>
          </cell>
          <cell r="F1466">
            <v>7.65</v>
          </cell>
          <cell r="G1466">
            <v>7.86</v>
          </cell>
          <cell r="H1466">
            <v>8.4600000000000009</v>
          </cell>
          <cell r="I1466">
            <v>8.91</v>
          </cell>
        </row>
        <row r="1467">
          <cell r="A1467">
            <v>101870</v>
          </cell>
          <cell r="B1467" t="str">
            <v/>
          </cell>
          <cell r="C1467">
            <v>7.5</v>
          </cell>
          <cell r="D1467">
            <v>0</v>
          </cell>
          <cell r="E1467">
            <v>7.5</v>
          </cell>
          <cell r="F1467">
            <v>7.65</v>
          </cell>
          <cell r="G1467">
            <v>7.86</v>
          </cell>
          <cell r="H1467">
            <v>8.4600000000000009</v>
          </cell>
          <cell r="I1467">
            <v>8.91</v>
          </cell>
        </row>
        <row r="1468">
          <cell r="A1468">
            <v>101880</v>
          </cell>
          <cell r="B1468" t="str">
            <v/>
          </cell>
          <cell r="C1468">
            <v>7.5</v>
          </cell>
          <cell r="D1468">
            <v>0</v>
          </cell>
          <cell r="E1468">
            <v>7.5</v>
          </cell>
          <cell r="F1468">
            <v>7.65</v>
          </cell>
          <cell r="G1468">
            <v>7.86</v>
          </cell>
          <cell r="H1468">
            <v>8.4600000000000009</v>
          </cell>
          <cell r="I1468">
            <v>8.91</v>
          </cell>
        </row>
        <row r="1469">
          <cell r="A1469">
            <v>101890</v>
          </cell>
          <cell r="B1469" t="str">
            <v/>
          </cell>
          <cell r="C1469">
            <v>7.5</v>
          </cell>
          <cell r="D1469">
            <v>0</v>
          </cell>
          <cell r="E1469">
            <v>7.5</v>
          </cell>
          <cell r="F1469">
            <v>7.65</v>
          </cell>
          <cell r="G1469">
            <v>7.86</v>
          </cell>
          <cell r="H1469">
            <v>8.4600000000000009</v>
          </cell>
          <cell r="I1469">
            <v>8.91</v>
          </cell>
        </row>
        <row r="1470">
          <cell r="A1470">
            <v>101900</v>
          </cell>
          <cell r="B1470" t="str">
            <v/>
          </cell>
          <cell r="C1470">
            <v>7.5</v>
          </cell>
          <cell r="D1470">
            <v>0</v>
          </cell>
          <cell r="E1470">
            <v>7.5</v>
          </cell>
          <cell r="F1470">
            <v>7.65</v>
          </cell>
          <cell r="G1470">
            <v>7.86</v>
          </cell>
          <cell r="H1470">
            <v>8.4600000000000009</v>
          </cell>
          <cell r="I1470">
            <v>8.91</v>
          </cell>
        </row>
        <row r="1471">
          <cell r="A1471">
            <v>101910</v>
          </cell>
          <cell r="B1471" t="str">
            <v/>
          </cell>
          <cell r="C1471">
            <v>7.5</v>
          </cell>
          <cell r="D1471">
            <v>0</v>
          </cell>
          <cell r="E1471">
            <v>7.5</v>
          </cell>
          <cell r="F1471">
            <v>7.65</v>
          </cell>
          <cell r="G1471">
            <v>7.86</v>
          </cell>
          <cell r="H1471">
            <v>8.4600000000000009</v>
          </cell>
          <cell r="I1471">
            <v>8.91</v>
          </cell>
        </row>
        <row r="1472">
          <cell r="A1472">
            <v>101920</v>
          </cell>
          <cell r="B1472" t="str">
            <v/>
          </cell>
          <cell r="C1472">
            <v>7.5</v>
          </cell>
          <cell r="D1472">
            <v>0</v>
          </cell>
          <cell r="E1472">
            <v>7.5</v>
          </cell>
          <cell r="F1472">
            <v>7.65</v>
          </cell>
          <cell r="G1472">
            <v>7.86</v>
          </cell>
          <cell r="H1472">
            <v>8.4600000000000009</v>
          </cell>
          <cell r="I1472">
            <v>8.91</v>
          </cell>
        </row>
        <row r="1473">
          <cell r="A1473">
            <v>101930</v>
          </cell>
          <cell r="B1473" t="str">
            <v/>
          </cell>
          <cell r="C1473">
            <v>7.5</v>
          </cell>
          <cell r="D1473">
            <v>0</v>
          </cell>
          <cell r="E1473">
            <v>7.5</v>
          </cell>
          <cell r="F1473">
            <v>7.65</v>
          </cell>
          <cell r="G1473">
            <v>7.86</v>
          </cell>
          <cell r="H1473">
            <v>8.4600000000000009</v>
          </cell>
          <cell r="I1473">
            <v>8.91</v>
          </cell>
        </row>
        <row r="1474">
          <cell r="A1474">
            <v>101940</v>
          </cell>
          <cell r="B1474" t="str">
            <v/>
          </cell>
          <cell r="C1474">
            <v>7.5</v>
          </cell>
          <cell r="D1474">
            <v>0</v>
          </cell>
          <cell r="E1474">
            <v>7.5</v>
          </cell>
          <cell r="F1474">
            <v>7.65</v>
          </cell>
          <cell r="G1474">
            <v>7.86</v>
          </cell>
          <cell r="H1474">
            <v>8.4600000000000009</v>
          </cell>
          <cell r="I1474">
            <v>8.91</v>
          </cell>
        </row>
        <row r="1475">
          <cell r="A1475">
            <v>101950</v>
          </cell>
          <cell r="B1475" t="str">
            <v/>
          </cell>
          <cell r="C1475">
            <v>7.5</v>
          </cell>
          <cell r="D1475">
            <v>0</v>
          </cell>
          <cell r="E1475">
            <v>7.5</v>
          </cell>
          <cell r="F1475">
            <v>7.65</v>
          </cell>
          <cell r="G1475">
            <v>7.86</v>
          </cell>
          <cell r="H1475">
            <v>8.4600000000000009</v>
          </cell>
          <cell r="I1475">
            <v>8.91</v>
          </cell>
        </row>
        <row r="1476">
          <cell r="A1476">
            <v>101960</v>
          </cell>
          <cell r="B1476" t="str">
            <v/>
          </cell>
          <cell r="C1476">
            <v>7.5</v>
          </cell>
          <cell r="D1476">
            <v>0</v>
          </cell>
          <cell r="E1476">
            <v>7.5</v>
          </cell>
          <cell r="F1476">
            <v>7.65</v>
          </cell>
          <cell r="G1476">
            <v>7.86</v>
          </cell>
          <cell r="H1476">
            <v>8.4600000000000009</v>
          </cell>
          <cell r="I1476">
            <v>8.91</v>
          </cell>
        </row>
        <row r="1477">
          <cell r="A1477">
            <v>101970</v>
          </cell>
          <cell r="B1477" t="str">
            <v/>
          </cell>
          <cell r="C1477">
            <v>7.5</v>
          </cell>
          <cell r="D1477">
            <v>0</v>
          </cell>
          <cell r="E1477">
            <v>7.5</v>
          </cell>
          <cell r="F1477">
            <v>7.65</v>
          </cell>
          <cell r="G1477">
            <v>7.86</v>
          </cell>
          <cell r="H1477">
            <v>8.4600000000000009</v>
          </cell>
          <cell r="I1477">
            <v>8.91</v>
          </cell>
        </row>
        <row r="1478">
          <cell r="A1478">
            <v>101980</v>
          </cell>
          <cell r="B1478" t="str">
            <v/>
          </cell>
          <cell r="C1478">
            <v>7.5</v>
          </cell>
          <cell r="D1478">
            <v>0</v>
          </cell>
          <cell r="E1478">
            <v>7.5</v>
          </cell>
          <cell r="F1478">
            <v>7.65</v>
          </cell>
          <cell r="G1478">
            <v>7.86</v>
          </cell>
          <cell r="H1478">
            <v>8.4600000000000009</v>
          </cell>
          <cell r="I1478">
            <v>8.91</v>
          </cell>
        </row>
        <row r="1479">
          <cell r="A1479">
            <v>101990</v>
          </cell>
          <cell r="B1479" t="str">
            <v/>
          </cell>
          <cell r="C1479">
            <v>7.5</v>
          </cell>
          <cell r="D1479">
            <v>0</v>
          </cell>
          <cell r="E1479">
            <v>7.5</v>
          </cell>
          <cell r="F1479">
            <v>7.65</v>
          </cell>
          <cell r="G1479">
            <v>7.86</v>
          </cell>
          <cell r="H1479">
            <v>8.4600000000000009</v>
          </cell>
          <cell r="I1479">
            <v>8.91</v>
          </cell>
        </row>
        <row r="1480">
          <cell r="A1480">
            <v>102000</v>
          </cell>
          <cell r="B1480" t="str">
            <v/>
          </cell>
          <cell r="C1480">
            <v>7.5</v>
          </cell>
          <cell r="D1480">
            <v>0</v>
          </cell>
          <cell r="E1480">
            <v>7.5</v>
          </cell>
          <cell r="F1480">
            <v>7.65</v>
          </cell>
          <cell r="G1480">
            <v>7.86</v>
          </cell>
          <cell r="H1480">
            <v>8.4600000000000009</v>
          </cell>
          <cell r="I1480">
            <v>8.91</v>
          </cell>
        </row>
        <row r="1499">
          <cell r="A1499">
            <v>102000</v>
          </cell>
          <cell r="B1499" t="str">
            <v/>
          </cell>
          <cell r="C1499">
            <v>7.5</v>
          </cell>
          <cell r="D1499">
            <v>0</v>
          </cell>
          <cell r="E1499">
            <v>7.5</v>
          </cell>
          <cell r="F1499">
            <v>7.65</v>
          </cell>
          <cell r="G1499">
            <v>7.86</v>
          </cell>
          <cell r="H1499">
            <v>8.4600000000000009</v>
          </cell>
          <cell r="I1499">
            <v>8.91</v>
          </cell>
        </row>
        <row r="1500">
          <cell r="A1500">
            <v>102010</v>
          </cell>
          <cell r="B1500" t="str">
            <v/>
          </cell>
          <cell r="C1500">
            <v>7.5</v>
          </cell>
          <cell r="D1500">
            <v>0</v>
          </cell>
          <cell r="E1500">
            <v>7.5</v>
          </cell>
          <cell r="F1500">
            <v>7.65</v>
          </cell>
          <cell r="G1500">
            <v>7.86</v>
          </cell>
          <cell r="H1500">
            <v>8.4600000000000009</v>
          </cell>
          <cell r="I1500">
            <v>8.91</v>
          </cell>
        </row>
        <row r="1501">
          <cell r="A1501">
            <v>102020</v>
          </cell>
          <cell r="B1501" t="str">
            <v/>
          </cell>
          <cell r="C1501">
            <v>7.5</v>
          </cell>
          <cell r="D1501">
            <v>0</v>
          </cell>
          <cell r="E1501">
            <v>7.5</v>
          </cell>
          <cell r="F1501">
            <v>7.65</v>
          </cell>
          <cell r="G1501">
            <v>7.86</v>
          </cell>
          <cell r="H1501">
            <v>8.4600000000000009</v>
          </cell>
          <cell r="I1501">
            <v>8.91</v>
          </cell>
        </row>
        <row r="1502">
          <cell r="A1502">
            <v>102030</v>
          </cell>
          <cell r="B1502" t="str">
            <v/>
          </cell>
          <cell r="C1502">
            <v>7.5</v>
          </cell>
          <cell r="D1502">
            <v>0</v>
          </cell>
          <cell r="E1502">
            <v>7.5</v>
          </cell>
          <cell r="F1502">
            <v>7.65</v>
          </cell>
          <cell r="G1502">
            <v>7.86</v>
          </cell>
          <cell r="H1502">
            <v>8.4600000000000009</v>
          </cell>
          <cell r="I1502">
            <v>8.91</v>
          </cell>
        </row>
        <row r="1503">
          <cell r="A1503">
            <v>102040</v>
          </cell>
          <cell r="B1503" t="str">
            <v/>
          </cell>
          <cell r="C1503">
            <v>7.5</v>
          </cell>
          <cell r="D1503">
            <v>0</v>
          </cell>
          <cell r="E1503">
            <v>7.5</v>
          </cell>
          <cell r="F1503">
            <v>7.65</v>
          </cell>
          <cell r="G1503">
            <v>7.86</v>
          </cell>
          <cell r="H1503">
            <v>8.4600000000000009</v>
          </cell>
          <cell r="I1503">
            <v>8.91</v>
          </cell>
        </row>
        <row r="1504">
          <cell r="A1504">
            <v>102050</v>
          </cell>
          <cell r="B1504" t="str">
            <v/>
          </cell>
          <cell r="C1504">
            <v>7.5</v>
          </cell>
          <cell r="D1504">
            <v>0</v>
          </cell>
          <cell r="E1504">
            <v>7.5</v>
          </cell>
          <cell r="F1504">
            <v>7.65</v>
          </cell>
          <cell r="G1504">
            <v>7.86</v>
          </cell>
          <cell r="H1504">
            <v>8.4600000000000009</v>
          </cell>
          <cell r="I1504">
            <v>8.91</v>
          </cell>
        </row>
        <row r="1505">
          <cell r="A1505">
            <v>102060</v>
          </cell>
          <cell r="B1505" t="str">
            <v/>
          </cell>
          <cell r="C1505">
            <v>7.5</v>
          </cell>
          <cell r="D1505">
            <v>0</v>
          </cell>
          <cell r="E1505">
            <v>7.5</v>
          </cell>
          <cell r="F1505">
            <v>7.65</v>
          </cell>
          <cell r="G1505">
            <v>7.86</v>
          </cell>
          <cell r="H1505">
            <v>8.4600000000000009</v>
          </cell>
          <cell r="I1505">
            <v>8.91</v>
          </cell>
        </row>
        <row r="1506">
          <cell r="A1506">
            <v>102070</v>
          </cell>
          <cell r="B1506" t="str">
            <v/>
          </cell>
          <cell r="C1506">
            <v>7.5</v>
          </cell>
          <cell r="D1506">
            <v>0</v>
          </cell>
          <cell r="E1506">
            <v>7.5</v>
          </cell>
          <cell r="F1506">
            <v>7.65</v>
          </cell>
          <cell r="G1506">
            <v>7.86</v>
          </cell>
          <cell r="H1506">
            <v>8.4600000000000009</v>
          </cell>
          <cell r="I1506">
            <v>8.91</v>
          </cell>
        </row>
        <row r="1507">
          <cell r="A1507">
            <v>102080</v>
          </cell>
          <cell r="B1507" t="str">
            <v/>
          </cell>
          <cell r="C1507">
            <v>7.5</v>
          </cell>
          <cell r="D1507">
            <v>0</v>
          </cell>
          <cell r="E1507">
            <v>7.5</v>
          </cell>
          <cell r="F1507">
            <v>7.65</v>
          </cell>
          <cell r="G1507">
            <v>7.86</v>
          </cell>
          <cell r="H1507">
            <v>8.4600000000000009</v>
          </cell>
          <cell r="I1507">
            <v>8.91</v>
          </cell>
        </row>
        <row r="1508">
          <cell r="A1508">
            <v>102090</v>
          </cell>
          <cell r="B1508" t="str">
            <v/>
          </cell>
          <cell r="C1508">
            <v>7.5</v>
          </cell>
          <cell r="D1508">
            <v>0</v>
          </cell>
          <cell r="E1508">
            <v>7.5</v>
          </cell>
          <cell r="F1508">
            <v>7.65</v>
          </cell>
          <cell r="G1508">
            <v>7.86</v>
          </cell>
          <cell r="H1508">
            <v>8.4600000000000009</v>
          </cell>
          <cell r="I1508">
            <v>8.91</v>
          </cell>
        </row>
        <row r="1509">
          <cell r="A1509">
            <v>102100</v>
          </cell>
          <cell r="B1509" t="str">
            <v/>
          </cell>
          <cell r="C1509">
            <v>7.5</v>
          </cell>
          <cell r="D1509">
            <v>0</v>
          </cell>
          <cell r="E1509">
            <v>7.5</v>
          </cell>
          <cell r="F1509">
            <v>7.65</v>
          </cell>
          <cell r="G1509">
            <v>7.86</v>
          </cell>
          <cell r="H1509">
            <v>8.4600000000000009</v>
          </cell>
          <cell r="I1509">
            <v>8.91</v>
          </cell>
        </row>
        <row r="1510">
          <cell r="A1510">
            <v>102110</v>
          </cell>
          <cell r="B1510" t="str">
            <v/>
          </cell>
          <cell r="C1510">
            <v>7.5</v>
          </cell>
          <cell r="D1510">
            <v>0</v>
          </cell>
          <cell r="E1510">
            <v>7.5</v>
          </cell>
          <cell r="F1510">
            <v>7.65</v>
          </cell>
          <cell r="G1510">
            <v>7.86</v>
          </cell>
          <cell r="H1510">
            <v>8.4600000000000009</v>
          </cell>
          <cell r="I1510">
            <v>8.91</v>
          </cell>
        </row>
        <row r="1511">
          <cell r="A1511">
            <v>102120</v>
          </cell>
          <cell r="B1511" t="str">
            <v/>
          </cell>
          <cell r="C1511">
            <v>7.5</v>
          </cell>
          <cell r="D1511">
            <v>0</v>
          </cell>
          <cell r="E1511">
            <v>7.5</v>
          </cell>
          <cell r="F1511">
            <v>7.65</v>
          </cell>
          <cell r="G1511">
            <v>7.86</v>
          </cell>
          <cell r="H1511">
            <v>8.4600000000000009</v>
          </cell>
          <cell r="I1511">
            <v>8.91</v>
          </cell>
        </row>
        <row r="1512">
          <cell r="A1512">
            <v>102130</v>
          </cell>
          <cell r="B1512" t="str">
            <v/>
          </cell>
          <cell r="C1512">
            <v>7.5</v>
          </cell>
          <cell r="D1512">
            <v>0</v>
          </cell>
          <cell r="E1512">
            <v>7.5</v>
          </cell>
          <cell r="F1512">
            <v>7.65</v>
          </cell>
          <cell r="G1512">
            <v>7.86</v>
          </cell>
          <cell r="H1512">
            <v>8.4600000000000009</v>
          </cell>
          <cell r="I1512">
            <v>8.91</v>
          </cell>
        </row>
        <row r="1513">
          <cell r="A1513">
            <v>102140</v>
          </cell>
          <cell r="B1513" t="str">
            <v/>
          </cell>
          <cell r="C1513">
            <v>7.5</v>
          </cell>
          <cell r="D1513">
            <v>0</v>
          </cell>
          <cell r="E1513">
            <v>7.5</v>
          </cell>
          <cell r="F1513">
            <v>7.65</v>
          </cell>
          <cell r="G1513">
            <v>7.86</v>
          </cell>
          <cell r="H1513">
            <v>8.4600000000000009</v>
          </cell>
          <cell r="I1513">
            <v>8.91</v>
          </cell>
        </row>
        <row r="1514">
          <cell r="A1514">
            <v>102150</v>
          </cell>
          <cell r="B1514" t="str">
            <v/>
          </cell>
          <cell r="C1514">
            <v>7.5</v>
          </cell>
          <cell r="D1514">
            <v>0</v>
          </cell>
          <cell r="E1514">
            <v>7.5</v>
          </cell>
          <cell r="F1514">
            <v>7.65</v>
          </cell>
          <cell r="G1514">
            <v>7.86</v>
          </cell>
          <cell r="H1514">
            <v>8.4600000000000009</v>
          </cell>
          <cell r="I1514">
            <v>8.91</v>
          </cell>
        </row>
        <row r="1515">
          <cell r="A1515">
            <v>102160</v>
          </cell>
          <cell r="B1515" t="str">
            <v/>
          </cell>
          <cell r="C1515">
            <v>7.5</v>
          </cell>
          <cell r="D1515">
            <v>0</v>
          </cell>
          <cell r="E1515">
            <v>7.5</v>
          </cell>
          <cell r="F1515">
            <v>7.65</v>
          </cell>
          <cell r="G1515">
            <v>7.86</v>
          </cell>
          <cell r="H1515">
            <v>8.4600000000000009</v>
          </cell>
          <cell r="I1515">
            <v>8.91</v>
          </cell>
        </row>
        <row r="1516">
          <cell r="A1516">
            <v>102170</v>
          </cell>
          <cell r="B1516" t="str">
            <v/>
          </cell>
          <cell r="C1516">
            <v>7.5</v>
          </cell>
          <cell r="D1516">
            <v>0</v>
          </cell>
          <cell r="E1516">
            <v>7.5</v>
          </cell>
          <cell r="F1516">
            <v>7.65</v>
          </cell>
          <cell r="G1516">
            <v>7.86</v>
          </cell>
          <cell r="H1516">
            <v>8.4600000000000009</v>
          </cell>
          <cell r="I1516">
            <v>8.91</v>
          </cell>
        </row>
        <row r="1517">
          <cell r="A1517">
            <v>102180</v>
          </cell>
          <cell r="B1517" t="str">
            <v/>
          </cell>
          <cell r="C1517">
            <v>7.5</v>
          </cell>
          <cell r="D1517">
            <v>0</v>
          </cell>
          <cell r="E1517">
            <v>7.5</v>
          </cell>
          <cell r="F1517">
            <v>7.65</v>
          </cell>
          <cell r="G1517">
            <v>7.86</v>
          </cell>
          <cell r="H1517">
            <v>8.4600000000000009</v>
          </cell>
          <cell r="I1517">
            <v>8.91</v>
          </cell>
        </row>
        <row r="1518">
          <cell r="A1518">
            <v>102190</v>
          </cell>
          <cell r="B1518" t="str">
            <v/>
          </cell>
          <cell r="C1518">
            <v>7.5</v>
          </cell>
          <cell r="D1518">
            <v>0</v>
          </cell>
          <cell r="E1518">
            <v>7.5</v>
          </cell>
          <cell r="F1518">
            <v>7.65</v>
          </cell>
          <cell r="G1518">
            <v>7.86</v>
          </cell>
          <cell r="H1518">
            <v>8.4600000000000009</v>
          </cell>
          <cell r="I1518">
            <v>8.91</v>
          </cell>
        </row>
        <row r="1519">
          <cell r="A1519">
            <v>102200</v>
          </cell>
          <cell r="B1519" t="str">
            <v/>
          </cell>
          <cell r="C1519">
            <v>7.5</v>
          </cell>
          <cell r="D1519">
            <v>0</v>
          </cell>
          <cell r="E1519">
            <v>7.5</v>
          </cell>
          <cell r="F1519">
            <v>7.65</v>
          </cell>
          <cell r="G1519">
            <v>7.86</v>
          </cell>
          <cell r="H1519">
            <v>8.4600000000000009</v>
          </cell>
          <cell r="I1519">
            <v>8.91</v>
          </cell>
        </row>
        <row r="1520">
          <cell r="A1520">
            <v>102210</v>
          </cell>
          <cell r="B1520" t="str">
            <v/>
          </cell>
          <cell r="C1520">
            <v>7.5</v>
          </cell>
          <cell r="D1520">
            <v>0</v>
          </cell>
          <cell r="E1520">
            <v>7.5</v>
          </cell>
          <cell r="F1520">
            <v>7.65</v>
          </cell>
          <cell r="G1520">
            <v>7.86</v>
          </cell>
          <cell r="H1520">
            <v>8.4600000000000009</v>
          </cell>
          <cell r="I1520">
            <v>8.91</v>
          </cell>
        </row>
        <row r="1521">
          <cell r="A1521">
            <v>102220</v>
          </cell>
          <cell r="B1521" t="str">
            <v/>
          </cell>
          <cell r="C1521">
            <v>7.5</v>
          </cell>
          <cell r="D1521">
            <v>0</v>
          </cell>
          <cell r="E1521">
            <v>7.5</v>
          </cell>
          <cell r="F1521">
            <v>7.65</v>
          </cell>
          <cell r="G1521">
            <v>7.86</v>
          </cell>
          <cell r="H1521">
            <v>8.4600000000000009</v>
          </cell>
          <cell r="I1521">
            <v>8.91</v>
          </cell>
        </row>
        <row r="1522">
          <cell r="A1522">
            <v>102230</v>
          </cell>
          <cell r="B1522" t="str">
            <v/>
          </cell>
          <cell r="C1522">
            <v>7.5</v>
          </cell>
          <cell r="D1522">
            <v>0</v>
          </cell>
          <cell r="E1522">
            <v>7.5</v>
          </cell>
          <cell r="F1522">
            <v>7.65</v>
          </cell>
          <cell r="G1522">
            <v>7.86</v>
          </cell>
          <cell r="H1522">
            <v>8.4600000000000009</v>
          </cell>
          <cell r="I1522">
            <v>8.91</v>
          </cell>
        </row>
        <row r="1523">
          <cell r="A1523">
            <v>102240</v>
          </cell>
          <cell r="B1523" t="str">
            <v/>
          </cell>
          <cell r="C1523">
            <v>7.5</v>
          </cell>
          <cell r="D1523">
            <v>0</v>
          </cell>
          <cell r="E1523">
            <v>7.5</v>
          </cell>
          <cell r="F1523">
            <v>7.65</v>
          </cell>
          <cell r="G1523">
            <v>7.86</v>
          </cell>
          <cell r="H1523">
            <v>8.4600000000000009</v>
          </cell>
          <cell r="I1523">
            <v>8.91</v>
          </cell>
        </row>
        <row r="1524">
          <cell r="A1524">
            <v>102250</v>
          </cell>
          <cell r="B1524" t="str">
            <v/>
          </cell>
          <cell r="C1524">
            <v>7.5</v>
          </cell>
          <cell r="D1524">
            <v>0</v>
          </cell>
          <cell r="E1524">
            <v>7.5</v>
          </cell>
          <cell r="F1524">
            <v>7.65</v>
          </cell>
          <cell r="G1524">
            <v>7.86</v>
          </cell>
          <cell r="H1524">
            <v>8.4600000000000009</v>
          </cell>
          <cell r="I1524">
            <v>8.91</v>
          </cell>
        </row>
        <row r="1525">
          <cell r="A1525">
            <v>102260</v>
          </cell>
          <cell r="B1525" t="str">
            <v/>
          </cell>
          <cell r="C1525">
            <v>7.5</v>
          </cell>
          <cell r="D1525">
            <v>0</v>
          </cell>
          <cell r="E1525">
            <v>7.5</v>
          </cell>
          <cell r="F1525">
            <v>7.65</v>
          </cell>
          <cell r="G1525">
            <v>7.86</v>
          </cell>
          <cell r="H1525">
            <v>8.4600000000000009</v>
          </cell>
          <cell r="I1525">
            <v>8.91</v>
          </cell>
        </row>
        <row r="1526">
          <cell r="A1526">
            <v>102270</v>
          </cell>
          <cell r="B1526" t="str">
            <v/>
          </cell>
          <cell r="C1526">
            <v>7.5</v>
          </cell>
          <cell r="D1526">
            <v>0</v>
          </cell>
          <cell r="E1526">
            <v>7.5</v>
          </cell>
          <cell r="F1526">
            <v>7.65</v>
          </cell>
          <cell r="G1526">
            <v>7.86</v>
          </cell>
          <cell r="H1526">
            <v>8.4600000000000009</v>
          </cell>
          <cell r="I1526">
            <v>8.91</v>
          </cell>
        </row>
        <row r="1527">
          <cell r="A1527">
            <v>102280</v>
          </cell>
          <cell r="B1527" t="str">
            <v/>
          </cell>
          <cell r="C1527">
            <v>7.5</v>
          </cell>
          <cell r="D1527">
            <v>0</v>
          </cell>
          <cell r="E1527">
            <v>7.5</v>
          </cell>
          <cell r="F1527">
            <v>7.65</v>
          </cell>
          <cell r="G1527">
            <v>7.86</v>
          </cell>
          <cell r="H1527">
            <v>8.4600000000000009</v>
          </cell>
          <cell r="I1527">
            <v>8.91</v>
          </cell>
        </row>
        <row r="1528">
          <cell r="A1528">
            <v>102290</v>
          </cell>
          <cell r="B1528" t="str">
            <v/>
          </cell>
          <cell r="C1528">
            <v>7.5</v>
          </cell>
          <cell r="D1528">
            <v>0</v>
          </cell>
          <cell r="E1528">
            <v>7.5</v>
          </cell>
          <cell r="F1528">
            <v>7.65</v>
          </cell>
          <cell r="G1528">
            <v>7.86</v>
          </cell>
          <cell r="H1528">
            <v>8.4600000000000009</v>
          </cell>
          <cell r="I1528">
            <v>8.91</v>
          </cell>
        </row>
        <row r="1529">
          <cell r="A1529">
            <v>102300</v>
          </cell>
          <cell r="B1529" t="str">
            <v/>
          </cell>
          <cell r="C1529">
            <v>7.5</v>
          </cell>
          <cell r="D1529">
            <v>0</v>
          </cell>
          <cell r="E1529">
            <v>7.5</v>
          </cell>
          <cell r="F1529">
            <v>7.65</v>
          </cell>
          <cell r="G1529">
            <v>7.86</v>
          </cell>
          <cell r="H1529">
            <v>8.4600000000000009</v>
          </cell>
          <cell r="I1529">
            <v>8.91</v>
          </cell>
        </row>
        <row r="1530">
          <cell r="A1530">
            <v>102310</v>
          </cell>
          <cell r="B1530" t="str">
            <v/>
          </cell>
          <cell r="C1530">
            <v>7.5</v>
          </cell>
          <cell r="D1530">
            <v>0</v>
          </cell>
          <cell r="E1530">
            <v>7.5</v>
          </cell>
          <cell r="F1530">
            <v>7.65</v>
          </cell>
          <cell r="G1530">
            <v>7.86</v>
          </cell>
          <cell r="H1530">
            <v>8.4600000000000009</v>
          </cell>
          <cell r="I1530">
            <v>8.91</v>
          </cell>
        </row>
        <row r="1531">
          <cell r="A1531">
            <v>102320</v>
          </cell>
          <cell r="B1531" t="str">
            <v/>
          </cell>
          <cell r="C1531">
            <v>7.5</v>
          </cell>
          <cell r="D1531">
            <v>0</v>
          </cell>
          <cell r="E1531">
            <v>7.5</v>
          </cell>
          <cell r="F1531">
            <v>7.65</v>
          </cell>
          <cell r="G1531">
            <v>7.86</v>
          </cell>
          <cell r="H1531">
            <v>8.4600000000000009</v>
          </cell>
          <cell r="I1531">
            <v>8.91</v>
          </cell>
        </row>
        <row r="1532">
          <cell r="A1532">
            <v>102330</v>
          </cell>
          <cell r="B1532" t="str">
            <v/>
          </cell>
          <cell r="C1532">
            <v>7.5</v>
          </cell>
          <cell r="D1532">
            <v>0</v>
          </cell>
          <cell r="E1532">
            <v>7.5</v>
          </cell>
          <cell r="F1532">
            <v>7.65</v>
          </cell>
          <cell r="G1532">
            <v>7.86</v>
          </cell>
          <cell r="H1532">
            <v>8.4600000000000009</v>
          </cell>
          <cell r="I1532">
            <v>8.91</v>
          </cell>
        </row>
        <row r="1533">
          <cell r="A1533">
            <v>102340</v>
          </cell>
          <cell r="B1533" t="str">
            <v/>
          </cell>
          <cell r="C1533">
            <v>7.5</v>
          </cell>
          <cell r="D1533">
            <v>0</v>
          </cell>
          <cell r="E1533">
            <v>7.5</v>
          </cell>
          <cell r="F1533">
            <v>7.65</v>
          </cell>
          <cell r="G1533">
            <v>7.86</v>
          </cell>
          <cell r="H1533">
            <v>8.4600000000000009</v>
          </cell>
          <cell r="I1533">
            <v>8.91</v>
          </cell>
        </row>
        <row r="1534">
          <cell r="A1534">
            <v>102350</v>
          </cell>
          <cell r="B1534" t="str">
            <v/>
          </cell>
          <cell r="C1534">
            <v>7.5</v>
          </cell>
          <cell r="D1534">
            <v>0</v>
          </cell>
          <cell r="E1534">
            <v>7.5</v>
          </cell>
          <cell r="F1534">
            <v>7.65</v>
          </cell>
          <cell r="G1534">
            <v>7.86</v>
          </cell>
          <cell r="H1534">
            <v>8.4600000000000009</v>
          </cell>
          <cell r="I1534">
            <v>8.91</v>
          </cell>
        </row>
        <row r="1535">
          <cell r="A1535">
            <v>102360</v>
          </cell>
          <cell r="B1535" t="str">
            <v/>
          </cell>
          <cell r="C1535">
            <v>7.5</v>
          </cell>
          <cell r="D1535">
            <v>0</v>
          </cell>
          <cell r="E1535">
            <v>7.5</v>
          </cell>
          <cell r="F1535">
            <v>7.65</v>
          </cell>
          <cell r="G1535">
            <v>7.86</v>
          </cell>
          <cell r="H1535">
            <v>8.4600000000000009</v>
          </cell>
          <cell r="I1535">
            <v>8.91</v>
          </cell>
        </row>
        <row r="1536">
          <cell r="A1536">
            <v>102370</v>
          </cell>
          <cell r="B1536" t="str">
            <v/>
          </cell>
          <cell r="C1536">
            <v>7.5</v>
          </cell>
          <cell r="D1536">
            <v>0</v>
          </cell>
          <cell r="E1536">
            <v>7.5</v>
          </cell>
          <cell r="F1536">
            <v>7.65</v>
          </cell>
          <cell r="G1536">
            <v>7.86</v>
          </cell>
          <cell r="H1536">
            <v>8.4600000000000009</v>
          </cell>
          <cell r="I1536">
            <v>8.91</v>
          </cell>
        </row>
        <row r="1537">
          <cell r="A1537">
            <v>102380</v>
          </cell>
          <cell r="B1537" t="str">
            <v/>
          </cell>
          <cell r="C1537">
            <v>7.5</v>
          </cell>
          <cell r="D1537">
            <v>0</v>
          </cell>
          <cell r="E1537">
            <v>7.5</v>
          </cell>
          <cell r="F1537">
            <v>7.65</v>
          </cell>
          <cell r="G1537">
            <v>7.86</v>
          </cell>
          <cell r="H1537">
            <v>8.4600000000000009</v>
          </cell>
          <cell r="I1537">
            <v>8.91</v>
          </cell>
        </row>
        <row r="1538">
          <cell r="A1538">
            <v>102390</v>
          </cell>
          <cell r="B1538" t="str">
            <v/>
          </cell>
          <cell r="C1538">
            <v>7.5</v>
          </cell>
          <cell r="D1538">
            <v>0</v>
          </cell>
          <cell r="E1538">
            <v>7.5</v>
          </cell>
          <cell r="F1538">
            <v>7.65</v>
          </cell>
          <cell r="G1538">
            <v>7.86</v>
          </cell>
          <cell r="H1538">
            <v>8.4600000000000009</v>
          </cell>
          <cell r="I1538">
            <v>8.91</v>
          </cell>
        </row>
        <row r="1539">
          <cell r="A1539">
            <v>102400</v>
          </cell>
          <cell r="B1539" t="str">
            <v/>
          </cell>
          <cell r="C1539">
            <v>7.5</v>
          </cell>
          <cell r="D1539">
            <v>0</v>
          </cell>
          <cell r="E1539">
            <v>7.5</v>
          </cell>
          <cell r="F1539">
            <v>7.65</v>
          </cell>
          <cell r="G1539">
            <v>7.86</v>
          </cell>
          <cell r="H1539">
            <v>8.4600000000000009</v>
          </cell>
          <cell r="I1539">
            <v>8.91</v>
          </cell>
        </row>
        <row r="1540">
          <cell r="A1540">
            <v>102410</v>
          </cell>
          <cell r="B1540" t="str">
            <v/>
          </cell>
          <cell r="C1540">
            <v>7.5</v>
          </cell>
          <cell r="D1540">
            <v>0</v>
          </cell>
          <cell r="E1540">
            <v>7.5</v>
          </cell>
          <cell r="F1540">
            <v>7.65</v>
          </cell>
          <cell r="G1540">
            <v>7.86</v>
          </cell>
          <cell r="H1540">
            <v>8.4600000000000009</v>
          </cell>
          <cell r="I1540">
            <v>8.91</v>
          </cell>
        </row>
        <row r="1541">
          <cell r="A1541">
            <v>102420</v>
          </cell>
          <cell r="B1541" t="str">
            <v/>
          </cell>
          <cell r="C1541">
            <v>7.5</v>
          </cell>
          <cell r="D1541">
            <v>0</v>
          </cell>
          <cell r="E1541">
            <v>7.5</v>
          </cell>
          <cell r="F1541">
            <v>7.65</v>
          </cell>
          <cell r="G1541">
            <v>7.86</v>
          </cell>
          <cell r="H1541">
            <v>8.4600000000000009</v>
          </cell>
          <cell r="I1541">
            <v>8.91</v>
          </cell>
        </row>
        <row r="1542">
          <cell r="A1542">
            <v>102430</v>
          </cell>
          <cell r="B1542" t="str">
            <v/>
          </cell>
          <cell r="C1542">
            <v>7.5</v>
          </cell>
          <cell r="D1542">
            <v>0</v>
          </cell>
          <cell r="E1542">
            <v>7.5</v>
          </cell>
          <cell r="F1542">
            <v>7.65</v>
          </cell>
          <cell r="G1542">
            <v>7.86</v>
          </cell>
          <cell r="H1542">
            <v>8.4600000000000009</v>
          </cell>
          <cell r="I1542">
            <v>8.91</v>
          </cell>
        </row>
        <row r="1543">
          <cell r="A1543">
            <v>102440</v>
          </cell>
          <cell r="B1543" t="str">
            <v/>
          </cell>
          <cell r="C1543">
            <v>7.5</v>
          </cell>
          <cell r="D1543">
            <v>0</v>
          </cell>
          <cell r="E1543">
            <v>7.5</v>
          </cell>
          <cell r="F1543">
            <v>7.65</v>
          </cell>
          <cell r="G1543">
            <v>7.86</v>
          </cell>
          <cell r="H1543">
            <v>8.4600000000000009</v>
          </cell>
          <cell r="I1543">
            <v>8.91</v>
          </cell>
        </row>
        <row r="1544">
          <cell r="A1544">
            <v>102450</v>
          </cell>
          <cell r="B1544" t="str">
            <v/>
          </cell>
          <cell r="C1544">
            <v>7.5</v>
          </cell>
          <cell r="D1544">
            <v>0</v>
          </cell>
          <cell r="E1544">
            <v>7.5</v>
          </cell>
          <cell r="F1544">
            <v>7.65</v>
          </cell>
          <cell r="G1544">
            <v>7.86</v>
          </cell>
          <cell r="H1544">
            <v>8.4600000000000009</v>
          </cell>
          <cell r="I1544">
            <v>8.91</v>
          </cell>
        </row>
        <row r="1545">
          <cell r="A1545">
            <v>102460</v>
          </cell>
          <cell r="B1545" t="str">
            <v/>
          </cell>
          <cell r="C1545">
            <v>7.5</v>
          </cell>
          <cell r="D1545">
            <v>0</v>
          </cell>
          <cell r="E1545">
            <v>7.5</v>
          </cell>
          <cell r="F1545">
            <v>7.65</v>
          </cell>
          <cell r="G1545">
            <v>7.86</v>
          </cell>
          <cell r="H1545">
            <v>8.4600000000000009</v>
          </cell>
          <cell r="I1545">
            <v>8.91</v>
          </cell>
        </row>
        <row r="1546">
          <cell r="A1546">
            <v>102470</v>
          </cell>
          <cell r="B1546" t="str">
            <v/>
          </cell>
          <cell r="C1546">
            <v>7.5</v>
          </cell>
          <cell r="D1546">
            <v>0</v>
          </cell>
          <cell r="E1546">
            <v>7.5</v>
          </cell>
          <cell r="F1546">
            <v>7.65</v>
          </cell>
          <cell r="G1546">
            <v>7.86</v>
          </cell>
          <cell r="H1546">
            <v>8.4600000000000009</v>
          </cell>
          <cell r="I1546">
            <v>8.91</v>
          </cell>
        </row>
        <row r="1547">
          <cell r="A1547">
            <v>102480</v>
          </cell>
          <cell r="B1547" t="str">
            <v/>
          </cell>
          <cell r="C1547">
            <v>7.5</v>
          </cell>
          <cell r="D1547">
            <v>0</v>
          </cell>
          <cell r="E1547">
            <v>7.5</v>
          </cell>
          <cell r="F1547">
            <v>7.65</v>
          </cell>
          <cell r="G1547">
            <v>7.86</v>
          </cell>
          <cell r="H1547">
            <v>8.4600000000000009</v>
          </cell>
          <cell r="I1547">
            <v>8.91</v>
          </cell>
        </row>
        <row r="1548">
          <cell r="A1548">
            <v>102490</v>
          </cell>
          <cell r="B1548" t="str">
            <v/>
          </cell>
          <cell r="C1548">
            <v>7.5</v>
          </cell>
          <cell r="D1548">
            <v>0</v>
          </cell>
          <cell r="E1548">
            <v>7.5</v>
          </cell>
          <cell r="F1548">
            <v>7.65</v>
          </cell>
          <cell r="G1548">
            <v>7.86</v>
          </cell>
          <cell r="H1548">
            <v>8.4600000000000009</v>
          </cell>
          <cell r="I1548">
            <v>8.91</v>
          </cell>
        </row>
        <row r="1549">
          <cell r="A1549">
            <v>102500</v>
          </cell>
          <cell r="B1549" t="str">
            <v/>
          </cell>
          <cell r="C1549">
            <v>7.5</v>
          </cell>
          <cell r="D1549">
            <v>0</v>
          </cell>
          <cell r="E1549">
            <v>7.5</v>
          </cell>
          <cell r="F1549">
            <v>7.65</v>
          </cell>
          <cell r="G1549">
            <v>7.86</v>
          </cell>
          <cell r="H1549">
            <v>8.4600000000000009</v>
          </cell>
          <cell r="I1549">
            <v>8.91</v>
          </cell>
        </row>
        <row r="1550">
          <cell r="A1550">
            <v>102510</v>
          </cell>
          <cell r="B1550" t="str">
            <v/>
          </cell>
          <cell r="C1550">
            <v>7.5</v>
          </cell>
          <cell r="D1550">
            <v>0</v>
          </cell>
          <cell r="E1550">
            <v>7.5</v>
          </cell>
          <cell r="F1550">
            <v>7.65</v>
          </cell>
          <cell r="G1550">
            <v>7.86</v>
          </cell>
          <cell r="H1550">
            <v>8.4600000000000009</v>
          </cell>
          <cell r="I1550">
            <v>8.91</v>
          </cell>
        </row>
        <row r="1551">
          <cell r="A1551">
            <v>102520</v>
          </cell>
          <cell r="B1551" t="str">
            <v/>
          </cell>
          <cell r="C1551">
            <v>7.5</v>
          </cell>
          <cell r="D1551">
            <v>0</v>
          </cell>
          <cell r="E1551">
            <v>7.5</v>
          </cell>
          <cell r="F1551">
            <v>7.65</v>
          </cell>
          <cell r="G1551">
            <v>7.86</v>
          </cell>
          <cell r="H1551">
            <v>8.4600000000000009</v>
          </cell>
          <cell r="I1551">
            <v>8.91</v>
          </cell>
        </row>
        <row r="1552">
          <cell r="A1552">
            <v>102530</v>
          </cell>
          <cell r="B1552" t="str">
            <v/>
          </cell>
          <cell r="C1552">
            <v>7.5</v>
          </cell>
          <cell r="D1552">
            <v>0</v>
          </cell>
          <cell r="E1552">
            <v>7.5</v>
          </cell>
          <cell r="F1552">
            <v>7.65</v>
          </cell>
          <cell r="G1552">
            <v>7.86</v>
          </cell>
          <cell r="H1552">
            <v>8.4600000000000009</v>
          </cell>
          <cell r="I1552">
            <v>8.91</v>
          </cell>
        </row>
        <row r="1553">
          <cell r="A1553">
            <v>102540</v>
          </cell>
          <cell r="B1553" t="str">
            <v/>
          </cell>
          <cell r="C1553">
            <v>7.5</v>
          </cell>
          <cell r="D1553">
            <v>0</v>
          </cell>
          <cell r="E1553">
            <v>7.5</v>
          </cell>
          <cell r="F1553">
            <v>7.65</v>
          </cell>
          <cell r="G1553">
            <v>7.86</v>
          </cell>
          <cell r="H1553">
            <v>8.4600000000000009</v>
          </cell>
          <cell r="I1553">
            <v>8.91</v>
          </cell>
        </row>
        <row r="1554">
          <cell r="A1554">
            <v>102550</v>
          </cell>
          <cell r="B1554" t="str">
            <v/>
          </cell>
          <cell r="C1554">
            <v>7.5</v>
          </cell>
          <cell r="D1554">
            <v>0</v>
          </cell>
          <cell r="E1554">
            <v>7.5</v>
          </cell>
          <cell r="F1554">
            <v>7.65</v>
          </cell>
          <cell r="G1554">
            <v>7.86</v>
          </cell>
          <cell r="H1554">
            <v>8.4600000000000009</v>
          </cell>
          <cell r="I1554">
            <v>8.91</v>
          </cell>
        </row>
        <row r="1555">
          <cell r="A1555">
            <v>102560</v>
          </cell>
          <cell r="B1555" t="str">
            <v/>
          </cell>
          <cell r="C1555">
            <v>7.5</v>
          </cell>
          <cell r="D1555">
            <v>0</v>
          </cell>
          <cell r="E1555">
            <v>7.5</v>
          </cell>
          <cell r="F1555">
            <v>7.65</v>
          </cell>
          <cell r="G1555">
            <v>7.86</v>
          </cell>
          <cell r="H1555">
            <v>8.4600000000000009</v>
          </cell>
          <cell r="I1555">
            <v>8.91</v>
          </cell>
        </row>
        <row r="1556">
          <cell r="A1556">
            <v>102570</v>
          </cell>
          <cell r="B1556" t="str">
            <v/>
          </cell>
          <cell r="C1556">
            <v>7.5</v>
          </cell>
          <cell r="D1556">
            <v>0</v>
          </cell>
          <cell r="E1556">
            <v>7.5</v>
          </cell>
          <cell r="F1556">
            <v>7.65</v>
          </cell>
          <cell r="G1556">
            <v>7.86</v>
          </cell>
          <cell r="H1556">
            <v>8.4600000000000009</v>
          </cell>
          <cell r="I1556">
            <v>8.91</v>
          </cell>
        </row>
        <row r="1557">
          <cell r="A1557">
            <v>102580</v>
          </cell>
          <cell r="B1557" t="str">
            <v/>
          </cell>
          <cell r="C1557">
            <v>7.5</v>
          </cell>
          <cell r="D1557">
            <v>0</v>
          </cell>
          <cell r="E1557">
            <v>7.5</v>
          </cell>
          <cell r="F1557">
            <v>7.65</v>
          </cell>
          <cell r="G1557">
            <v>7.86</v>
          </cell>
          <cell r="H1557">
            <v>8.4600000000000009</v>
          </cell>
          <cell r="I1557">
            <v>8.91</v>
          </cell>
        </row>
        <row r="1558">
          <cell r="A1558">
            <v>102590</v>
          </cell>
          <cell r="B1558" t="str">
            <v/>
          </cell>
          <cell r="C1558">
            <v>7.5</v>
          </cell>
          <cell r="D1558">
            <v>0</v>
          </cell>
          <cell r="E1558">
            <v>7.5</v>
          </cell>
          <cell r="F1558">
            <v>7.65</v>
          </cell>
          <cell r="G1558">
            <v>7.86</v>
          </cell>
          <cell r="H1558">
            <v>8.4600000000000009</v>
          </cell>
          <cell r="I1558">
            <v>8.91</v>
          </cell>
        </row>
        <row r="1559">
          <cell r="A1559">
            <v>102600</v>
          </cell>
          <cell r="B1559" t="str">
            <v/>
          </cell>
          <cell r="C1559">
            <v>7.5</v>
          </cell>
          <cell r="D1559">
            <v>0</v>
          </cell>
          <cell r="E1559">
            <v>7.5</v>
          </cell>
          <cell r="F1559">
            <v>7.65</v>
          </cell>
          <cell r="G1559">
            <v>7.86</v>
          </cell>
          <cell r="H1559">
            <v>8.4600000000000009</v>
          </cell>
          <cell r="I1559">
            <v>8.91</v>
          </cell>
        </row>
        <row r="1560">
          <cell r="A1560">
            <v>102610</v>
          </cell>
          <cell r="B1560" t="str">
            <v/>
          </cell>
          <cell r="C1560">
            <v>7.5</v>
          </cell>
          <cell r="D1560">
            <v>0</v>
          </cell>
          <cell r="E1560">
            <v>7.5</v>
          </cell>
          <cell r="F1560">
            <v>7.65</v>
          </cell>
          <cell r="G1560">
            <v>7.86</v>
          </cell>
          <cell r="H1560">
            <v>8.4600000000000009</v>
          </cell>
          <cell r="I1560">
            <v>8.91</v>
          </cell>
        </row>
        <row r="1561">
          <cell r="A1561">
            <v>102620</v>
          </cell>
          <cell r="B1561" t="str">
            <v/>
          </cell>
          <cell r="C1561">
            <v>7.5</v>
          </cell>
          <cell r="D1561">
            <v>0</v>
          </cell>
          <cell r="E1561">
            <v>7.5</v>
          </cell>
          <cell r="F1561">
            <v>7.65</v>
          </cell>
          <cell r="G1561">
            <v>7.86</v>
          </cell>
          <cell r="H1561">
            <v>8.4600000000000009</v>
          </cell>
          <cell r="I1561">
            <v>8.91</v>
          </cell>
        </row>
        <row r="1562">
          <cell r="A1562">
            <v>102630</v>
          </cell>
          <cell r="B1562" t="str">
            <v/>
          </cell>
          <cell r="C1562">
            <v>7.5</v>
          </cell>
          <cell r="D1562">
            <v>0</v>
          </cell>
          <cell r="E1562">
            <v>7.5</v>
          </cell>
          <cell r="F1562">
            <v>7.65</v>
          </cell>
          <cell r="G1562">
            <v>7.86</v>
          </cell>
          <cell r="H1562">
            <v>8.4600000000000009</v>
          </cell>
          <cell r="I1562">
            <v>8.91</v>
          </cell>
        </row>
        <row r="1563">
          <cell r="A1563">
            <v>102640</v>
          </cell>
          <cell r="B1563" t="str">
            <v/>
          </cell>
          <cell r="C1563">
            <v>7.5</v>
          </cell>
          <cell r="D1563">
            <v>0</v>
          </cell>
          <cell r="E1563">
            <v>7.5</v>
          </cell>
          <cell r="F1563">
            <v>7.65</v>
          </cell>
          <cell r="G1563">
            <v>7.86</v>
          </cell>
          <cell r="H1563">
            <v>8.4600000000000009</v>
          </cell>
          <cell r="I1563">
            <v>8.91</v>
          </cell>
        </row>
        <row r="1564">
          <cell r="A1564">
            <v>102650</v>
          </cell>
          <cell r="B1564" t="str">
            <v/>
          </cell>
          <cell r="C1564">
            <v>7.5</v>
          </cell>
          <cell r="D1564">
            <v>0</v>
          </cell>
          <cell r="E1564">
            <v>7.5</v>
          </cell>
          <cell r="F1564">
            <v>7.65</v>
          </cell>
          <cell r="G1564">
            <v>7.86</v>
          </cell>
          <cell r="H1564">
            <v>8.4600000000000009</v>
          </cell>
          <cell r="I1564">
            <v>8.91</v>
          </cell>
        </row>
        <row r="1565">
          <cell r="A1565">
            <v>102660</v>
          </cell>
          <cell r="B1565" t="str">
            <v/>
          </cell>
          <cell r="C1565">
            <v>7.5</v>
          </cell>
          <cell r="D1565">
            <v>0</v>
          </cell>
          <cell r="E1565">
            <v>7.5</v>
          </cell>
          <cell r="F1565">
            <v>7.65</v>
          </cell>
          <cell r="G1565">
            <v>7.86</v>
          </cell>
          <cell r="H1565">
            <v>8.4600000000000009</v>
          </cell>
          <cell r="I1565">
            <v>8.91</v>
          </cell>
        </row>
        <row r="1566">
          <cell r="A1566">
            <v>102670</v>
          </cell>
          <cell r="B1566" t="str">
            <v/>
          </cell>
          <cell r="C1566">
            <v>7.5</v>
          </cell>
          <cell r="D1566">
            <v>0</v>
          </cell>
          <cell r="E1566">
            <v>7.5</v>
          </cell>
          <cell r="F1566">
            <v>7.65</v>
          </cell>
          <cell r="G1566">
            <v>7.86</v>
          </cell>
          <cell r="H1566">
            <v>8.4600000000000009</v>
          </cell>
          <cell r="I1566">
            <v>8.91</v>
          </cell>
        </row>
        <row r="1567">
          <cell r="A1567">
            <v>102680</v>
          </cell>
          <cell r="B1567" t="str">
            <v/>
          </cell>
          <cell r="C1567">
            <v>7.5</v>
          </cell>
          <cell r="D1567">
            <v>0</v>
          </cell>
          <cell r="E1567">
            <v>7.5</v>
          </cell>
          <cell r="F1567">
            <v>7.65</v>
          </cell>
          <cell r="G1567">
            <v>7.86</v>
          </cell>
          <cell r="H1567">
            <v>8.4600000000000009</v>
          </cell>
          <cell r="I1567">
            <v>8.91</v>
          </cell>
        </row>
        <row r="1568">
          <cell r="A1568">
            <v>102690</v>
          </cell>
          <cell r="B1568" t="str">
            <v/>
          </cell>
          <cell r="C1568">
            <v>7.5</v>
          </cell>
          <cell r="D1568">
            <v>0</v>
          </cell>
          <cell r="E1568">
            <v>7.5</v>
          </cell>
          <cell r="F1568">
            <v>7.65</v>
          </cell>
          <cell r="G1568">
            <v>7.86</v>
          </cell>
          <cell r="H1568">
            <v>8.4600000000000009</v>
          </cell>
          <cell r="I1568">
            <v>8.91</v>
          </cell>
        </row>
        <row r="1569">
          <cell r="A1569">
            <v>102700</v>
          </cell>
          <cell r="B1569" t="str">
            <v/>
          </cell>
          <cell r="C1569">
            <v>7.5</v>
          </cell>
          <cell r="D1569">
            <v>0</v>
          </cell>
          <cell r="E1569">
            <v>7.5</v>
          </cell>
          <cell r="F1569">
            <v>7.65</v>
          </cell>
          <cell r="G1569">
            <v>7.86</v>
          </cell>
          <cell r="H1569">
            <v>8.4600000000000009</v>
          </cell>
          <cell r="I1569">
            <v>8.91</v>
          </cell>
        </row>
        <row r="1570">
          <cell r="A1570">
            <v>102710</v>
          </cell>
          <cell r="B1570" t="str">
            <v/>
          </cell>
          <cell r="C1570">
            <v>7.5</v>
          </cell>
          <cell r="D1570">
            <v>0</v>
          </cell>
          <cell r="E1570">
            <v>7.5</v>
          </cell>
          <cell r="F1570">
            <v>7.65</v>
          </cell>
          <cell r="G1570">
            <v>7.86</v>
          </cell>
          <cell r="H1570">
            <v>8.4600000000000009</v>
          </cell>
          <cell r="I1570">
            <v>8.91</v>
          </cell>
        </row>
        <row r="1571">
          <cell r="A1571">
            <v>102720</v>
          </cell>
          <cell r="B1571" t="str">
            <v/>
          </cell>
          <cell r="C1571">
            <v>7.5</v>
          </cell>
          <cell r="D1571">
            <v>0</v>
          </cell>
          <cell r="E1571">
            <v>7.5</v>
          </cell>
          <cell r="F1571">
            <v>7.65</v>
          </cell>
          <cell r="G1571">
            <v>7.86</v>
          </cell>
          <cell r="H1571">
            <v>8.4600000000000009</v>
          </cell>
          <cell r="I1571">
            <v>8.91</v>
          </cell>
        </row>
        <row r="1572">
          <cell r="A1572">
            <v>102721.73</v>
          </cell>
          <cell r="B1572" t="str">
            <v>BS</v>
          </cell>
          <cell r="C1572">
            <v>7.5</v>
          </cell>
          <cell r="D1572">
            <v>0</v>
          </cell>
          <cell r="E1572">
            <v>7.5</v>
          </cell>
          <cell r="F1572">
            <v>7.65</v>
          </cell>
          <cell r="G1572">
            <v>7.86</v>
          </cell>
          <cell r="H1572">
            <v>8.4600000000000009</v>
          </cell>
          <cell r="I1572">
            <v>8.91</v>
          </cell>
        </row>
        <row r="1573">
          <cell r="A1573">
            <v>102730</v>
          </cell>
          <cell r="B1573" t="str">
            <v/>
          </cell>
          <cell r="C1573">
            <v>7.5</v>
          </cell>
          <cell r="D1573">
            <v>0</v>
          </cell>
          <cell r="E1573">
            <v>7.5</v>
          </cell>
          <cell r="F1573">
            <v>7.65</v>
          </cell>
          <cell r="G1573">
            <v>7.86</v>
          </cell>
          <cell r="H1573">
            <v>8.4600000000000009</v>
          </cell>
          <cell r="I1573">
            <v>8.91</v>
          </cell>
        </row>
        <row r="1574">
          <cell r="A1574">
            <v>102740</v>
          </cell>
          <cell r="B1574" t="str">
            <v/>
          </cell>
          <cell r="C1574">
            <v>7.5</v>
          </cell>
          <cell r="D1574">
            <v>0</v>
          </cell>
          <cell r="E1574">
            <v>7.5</v>
          </cell>
          <cell r="F1574">
            <v>7.65</v>
          </cell>
          <cell r="G1574">
            <v>7.86</v>
          </cell>
          <cell r="H1574">
            <v>8.4600000000000009</v>
          </cell>
          <cell r="I1574">
            <v>8.91</v>
          </cell>
        </row>
        <row r="1575">
          <cell r="A1575">
            <v>102750</v>
          </cell>
          <cell r="B1575" t="str">
            <v/>
          </cell>
          <cell r="C1575">
            <v>7.5</v>
          </cell>
          <cell r="D1575">
            <v>0</v>
          </cell>
          <cell r="E1575">
            <v>7.5</v>
          </cell>
          <cell r="F1575">
            <v>7.65</v>
          </cell>
          <cell r="G1575">
            <v>7.86</v>
          </cell>
          <cell r="H1575">
            <v>8.4600000000000009</v>
          </cell>
          <cell r="I1575">
            <v>8.91</v>
          </cell>
        </row>
        <row r="1576">
          <cell r="A1576">
            <v>102756.02</v>
          </cell>
          <cell r="B1576" t="str">
            <v>PX</v>
          </cell>
          <cell r="C1576">
            <v>7.5</v>
          </cell>
          <cell r="D1576">
            <v>0</v>
          </cell>
          <cell r="E1576">
            <v>7.5</v>
          </cell>
          <cell r="F1576">
            <v>7.65</v>
          </cell>
          <cell r="G1576">
            <v>7.86</v>
          </cell>
          <cell r="H1576">
            <v>8.4600000000000009</v>
          </cell>
          <cell r="I1576">
            <v>8.91</v>
          </cell>
        </row>
        <row r="1577">
          <cell r="A1577">
            <v>102760</v>
          </cell>
          <cell r="B1577" t="str">
            <v/>
          </cell>
          <cell r="C1577">
            <v>7.5</v>
          </cell>
          <cell r="D1577">
            <v>0.05</v>
          </cell>
          <cell r="E1577">
            <v>7.55</v>
          </cell>
          <cell r="F1577">
            <v>7.7</v>
          </cell>
          <cell r="G1577">
            <v>7.91</v>
          </cell>
          <cell r="H1577">
            <v>8.51</v>
          </cell>
          <cell r="I1577">
            <v>8.9599999999999991</v>
          </cell>
        </row>
        <row r="1578">
          <cell r="A1578">
            <v>102770</v>
          </cell>
          <cell r="B1578" t="str">
            <v/>
          </cell>
          <cell r="C1578">
            <v>7.5</v>
          </cell>
          <cell r="D1578">
            <v>0.2</v>
          </cell>
          <cell r="E1578">
            <v>7.7</v>
          </cell>
          <cell r="F1578">
            <v>7.8500000000000005</v>
          </cell>
          <cell r="G1578">
            <v>8.06</v>
          </cell>
          <cell r="H1578">
            <v>8.66</v>
          </cell>
          <cell r="I1578">
            <v>9.11</v>
          </cell>
        </row>
        <row r="1579">
          <cell r="A1579">
            <v>102776.02</v>
          </cell>
          <cell r="B1579" t="str">
            <v>PC</v>
          </cell>
          <cell r="C1579">
            <v>7.5</v>
          </cell>
          <cell r="D1579">
            <v>0.3</v>
          </cell>
          <cell r="E1579">
            <v>7.8</v>
          </cell>
          <cell r="F1579">
            <v>7.95</v>
          </cell>
          <cell r="G1579">
            <v>8.16</v>
          </cell>
          <cell r="H1579">
            <v>8.76</v>
          </cell>
          <cell r="I1579">
            <v>9.2099999999999991</v>
          </cell>
        </row>
        <row r="1580">
          <cell r="A1580">
            <v>102780</v>
          </cell>
          <cell r="B1580" t="str">
            <v/>
          </cell>
          <cell r="C1580">
            <v>7.5</v>
          </cell>
          <cell r="D1580">
            <v>0.35</v>
          </cell>
          <cell r="E1580">
            <v>7.85</v>
          </cell>
          <cell r="F1580">
            <v>8</v>
          </cell>
          <cell r="G1580">
            <v>8.2100000000000009</v>
          </cell>
          <cell r="H1580">
            <v>8.81</v>
          </cell>
          <cell r="I1580">
            <v>9.26</v>
          </cell>
        </row>
        <row r="1581">
          <cell r="A1581">
            <v>102790</v>
          </cell>
          <cell r="B1581" t="str">
            <v/>
          </cell>
          <cell r="C1581">
            <v>7.5</v>
          </cell>
          <cell r="D1581">
            <v>0.5</v>
          </cell>
          <cell r="E1581">
            <v>8</v>
          </cell>
          <cell r="F1581">
            <v>8.15</v>
          </cell>
          <cell r="G1581">
            <v>8.3600000000000012</v>
          </cell>
          <cell r="H1581">
            <v>8.9600000000000009</v>
          </cell>
          <cell r="I1581">
            <v>9.41</v>
          </cell>
        </row>
        <row r="1582">
          <cell r="A1582">
            <v>102790.31</v>
          </cell>
          <cell r="B1582" t="str">
            <v>PY</v>
          </cell>
          <cell r="C1582">
            <v>7.5</v>
          </cell>
          <cell r="D1582">
            <v>0.51</v>
          </cell>
          <cell r="E1582">
            <v>8.01</v>
          </cell>
          <cell r="F1582">
            <v>8.16</v>
          </cell>
          <cell r="G1582">
            <v>8.370000000000001</v>
          </cell>
          <cell r="H1582">
            <v>8.9700000000000006</v>
          </cell>
          <cell r="I1582">
            <v>9.42</v>
          </cell>
        </row>
        <row r="1583">
          <cell r="A1583">
            <v>102796.02</v>
          </cell>
          <cell r="B1583" t="str">
            <v>MSE</v>
          </cell>
          <cell r="C1583">
            <v>7.5</v>
          </cell>
          <cell r="D1583">
            <v>0.6</v>
          </cell>
          <cell r="E1583">
            <v>8.1</v>
          </cell>
          <cell r="F1583">
            <v>8.25</v>
          </cell>
          <cell r="G1583">
            <v>8.4600000000000009</v>
          </cell>
          <cell r="H1583">
            <v>9.06</v>
          </cell>
          <cell r="I1583">
            <v>9.51</v>
          </cell>
        </row>
        <row r="1584">
          <cell r="A1584">
            <v>102800</v>
          </cell>
          <cell r="B1584" t="str">
            <v/>
          </cell>
          <cell r="C1584">
            <v>7.5</v>
          </cell>
          <cell r="D1584">
            <v>0.6</v>
          </cell>
          <cell r="E1584">
            <v>8.1</v>
          </cell>
          <cell r="F1584">
            <v>8.25</v>
          </cell>
          <cell r="G1584">
            <v>8.4600000000000009</v>
          </cell>
          <cell r="H1584">
            <v>9.06</v>
          </cell>
          <cell r="I1584">
            <v>9.51</v>
          </cell>
        </row>
        <row r="1585">
          <cell r="A1585">
            <v>102810</v>
          </cell>
          <cell r="B1585" t="str">
            <v/>
          </cell>
          <cell r="C1585">
            <v>7.5</v>
          </cell>
          <cell r="D1585">
            <v>0.6</v>
          </cell>
          <cell r="E1585">
            <v>8.1</v>
          </cell>
          <cell r="F1585">
            <v>8.25</v>
          </cell>
          <cell r="G1585">
            <v>8.4600000000000009</v>
          </cell>
          <cell r="H1585">
            <v>9.06</v>
          </cell>
          <cell r="I1585">
            <v>9.51</v>
          </cell>
        </row>
        <row r="1586">
          <cell r="A1586">
            <v>102820</v>
          </cell>
          <cell r="B1586" t="str">
            <v/>
          </cell>
          <cell r="C1586">
            <v>7.5</v>
          </cell>
          <cell r="D1586">
            <v>0.6</v>
          </cell>
          <cell r="E1586">
            <v>8.1</v>
          </cell>
          <cell r="F1586">
            <v>8.25</v>
          </cell>
          <cell r="G1586">
            <v>8.4600000000000009</v>
          </cell>
          <cell r="H1586">
            <v>9.06</v>
          </cell>
          <cell r="I1586">
            <v>9.51</v>
          </cell>
        </row>
        <row r="1587">
          <cell r="A1587">
            <v>102830</v>
          </cell>
          <cell r="B1587" t="str">
            <v/>
          </cell>
          <cell r="C1587">
            <v>7.5</v>
          </cell>
          <cell r="D1587">
            <v>0.6</v>
          </cell>
          <cell r="E1587">
            <v>8.1</v>
          </cell>
          <cell r="F1587">
            <v>8.25</v>
          </cell>
          <cell r="G1587">
            <v>8.4600000000000009</v>
          </cell>
          <cell r="H1587">
            <v>9.06</v>
          </cell>
          <cell r="I1587">
            <v>9.51</v>
          </cell>
        </row>
        <row r="1588">
          <cell r="A1588">
            <v>102840</v>
          </cell>
          <cell r="B1588" t="str">
            <v/>
          </cell>
          <cell r="C1588">
            <v>7.5</v>
          </cell>
          <cell r="D1588">
            <v>0.6</v>
          </cell>
          <cell r="E1588">
            <v>8.1</v>
          </cell>
          <cell r="F1588">
            <v>8.25</v>
          </cell>
          <cell r="G1588">
            <v>8.4600000000000009</v>
          </cell>
          <cell r="H1588">
            <v>9.06</v>
          </cell>
          <cell r="I1588">
            <v>9.51</v>
          </cell>
        </row>
        <row r="1589">
          <cell r="A1589">
            <v>102850</v>
          </cell>
          <cell r="B1589" t="str">
            <v/>
          </cell>
          <cell r="C1589">
            <v>7.5</v>
          </cell>
          <cell r="D1589">
            <v>0.6</v>
          </cell>
          <cell r="E1589">
            <v>8.1</v>
          </cell>
          <cell r="F1589">
            <v>8.25</v>
          </cell>
          <cell r="G1589">
            <v>8.4600000000000009</v>
          </cell>
          <cell r="H1589">
            <v>9.06</v>
          </cell>
          <cell r="I1589">
            <v>9.51</v>
          </cell>
        </row>
        <row r="1590">
          <cell r="A1590">
            <v>102860</v>
          </cell>
          <cell r="B1590" t="str">
            <v/>
          </cell>
          <cell r="C1590">
            <v>7.5</v>
          </cell>
          <cell r="D1590">
            <v>0.6</v>
          </cell>
          <cell r="E1590">
            <v>8.1</v>
          </cell>
          <cell r="F1590">
            <v>8.25</v>
          </cell>
          <cell r="G1590">
            <v>8.4600000000000009</v>
          </cell>
          <cell r="H1590">
            <v>9.06</v>
          </cell>
          <cell r="I1590">
            <v>9.51</v>
          </cell>
        </row>
        <row r="1591">
          <cell r="A1591">
            <v>102870</v>
          </cell>
          <cell r="B1591" t="str">
            <v/>
          </cell>
          <cell r="C1591">
            <v>7.5</v>
          </cell>
          <cell r="D1591">
            <v>0.6</v>
          </cell>
          <cell r="E1591">
            <v>8.1</v>
          </cell>
          <cell r="F1591">
            <v>8.25</v>
          </cell>
          <cell r="G1591">
            <v>8.4600000000000009</v>
          </cell>
          <cell r="H1591">
            <v>9.06</v>
          </cell>
          <cell r="I1591">
            <v>9.51</v>
          </cell>
        </row>
        <row r="1592">
          <cell r="A1592">
            <v>102880</v>
          </cell>
          <cell r="B1592" t="str">
            <v/>
          </cell>
          <cell r="C1592">
            <v>7.5</v>
          </cell>
          <cell r="D1592">
            <v>0.6</v>
          </cell>
          <cell r="E1592">
            <v>8.1</v>
          </cell>
          <cell r="F1592">
            <v>8.25</v>
          </cell>
          <cell r="G1592">
            <v>8.4600000000000009</v>
          </cell>
          <cell r="H1592">
            <v>9.06</v>
          </cell>
          <cell r="I1592">
            <v>9.51</v>
          </cell>
        </row>
        <row r="1593">
          <cell r="A1593">
            <v>102890</v>
          </cell>
          <cell r="B1593" t="str">
            <v/>
          </cell>
          <cell r="C1593">
            <v>7.5</v>
          </cell>
          <cell r="D1593">
            <v>0.6</v>
          </cell>
          <cell r="E1593">
            <v>8.1</v>
          </cell>
          <cell r="F1593">
            <v>8.25</v>
          </cell>
          <cell r="G1593">
            <v>8.4600000000000009</v>
          </cell>
          <cell r="H1593">
            <v>9.06</v>
          </cell>
          <cell r="I1593">
            <v>9.51</v>
          </cell>
        </row>
        <row r="1594">
          <cell r="A1594">
            <v>102896.46</v>
          </cell>
          <cell r="B1594" t="str">
            <v>MSE</v>
          </cell>
          <cell r="C1594">
            <v>7.5</v>
          </cell>
          <cell r="D1594">
            <v>0.6</v>
          </cell>
          <cell r="E1594">
            <v>8.1</v>
          </cell>
          <cell r="F1594">
            <v>8.25</v>
          </cell>
          <cell r="G1594">
            <v>8.4600000000000009</v>
          </cell>
          <cell r="H1594">
            <v>9.06</v>
          </cell>
          <cell r="I1594">
            <v>9.51</v>
          </cell>
        </row>
        <row r="1595">
          <cell r="A1595">
            <v>102900</v>
          </cell>
          <cell r="B1595" t="str">
            <v/>
          </cell>
          <cell r="C1595">
            <v>7.5</v>
          </cell>
          <cell r="D1595">
            <v>0.54</v>
          </cell>
          <cell r="E1595">
            <v>8.0399999999999991</v>
          </cell>
          <cell r="F1595">
            <v>8.19</v>
          </cell>
          <cell r="G1595">
            <v>8.4</v>
          </cell>
          <cell r="H1595">
            <v>9</v>
          </cell>
          <cell r="I1595">
            <v>9.4499999999999993</v>
          </cell>
        </row>
        <row r="1596">
          <cell r="A1596">
            <v>102902.17</v>
          </cell>
          <cell r="B1596" t="str">
            <v>PY</v>
          </cell>
          <cell r="C1596">
            <v>7.5</v>
          </cell>
          <cell r="D1596">
            <v>0.51</v>
          </cell>
          <cell r="E1596">
            <v>8.01</v>
          </cell>
          <cell r="F1596">
            <v>8.16</v>
          </cell>
          <cell r="G1596">
            <v>8.370000000000001</v>
          </cell>
          <cell r="H1596">
            <v>8.9700000000000006</v>
          </cell>
          <cell r="I1596">
            <v>9.42</v>
          </cell>
        </row>
        <row r="1597">
          <cell r="A1597">
            <v>102910</v>
          </cell>
          <cell r="B1597" t="str">
            <v/>
          </cell>
          <cell r="C1597">
            <v>7.5</v>
          </cell>
          <cell r="D1597">
            <v>0.39</v>
          </cell>
          <cell r="E1597">
            <v>7.89</v>
          </cell>
          <cell r="F1597">
            <v>8.0399999999999991</v>
          </cell>
          <cell r="G1597">
            <v>8.25</v>
          </cell>
          <cell r="H1597">
            <v>8.85</v>
          </cell>
          <cell r="I1597">
            <v>9.2999999999999989</v>
          </cell>
        </row>
        <row r="1598">
          <cell r="A1598">
            <v>102916.46</v>
          </cell>
          <cell r="B1598" t="str">
            <v>PT</v>
          </cell>
          <cell r="C1598">
            <v>7.5</v>
          </cell>
          <cell r="D1598">
            <v>0.3</v>
          </cell>
          <cell r="E1598">
            <v>7.8</v>
          </cell>
          <cell r="F1598">
            <v>7.95</v>
          </cell>
          <cell r="G1598">
            <v>8.16</v>
          </cell>
          <cell r="H1598">
            <v>8.76</v>
          </cell>
          <cell r="I1598">
            <v>9.2099999999999991</v>
          </cell>
        </row>
        <row r="1599">
          <cell r="A1599">
            <v>102920</v>
          </cell>
          <cell r="B1599" t="str">
            <v/>
          </cell>
          <cell r="C1599">
            <v>7.5</v>
          </cell>
          <cell r="D1599">
            <v>0.24</v>
          </cell>
          <cell r="E1599">
            <v>7.74</v>
          </cell>
          <cell r="F1599">
            <v>7.8900000000000006</v>
          </cell>
          <cell r="G1599">
            <v>8.1000000000000014</v>
          </cell>
          <cell r="H1599">
            <v>8.7000000000000011</v>
          </cell>
          <cell r="I1599">
            <v>9.15</v>
          </cell>
        </row>
        <row r="1600">
          <cell r="A1600">
            <v>102930</v>
          </cell>
          <cell r="B1600" t="str">
            <v/>
          </cell>
          <cell r="C1600">
            <v>7.5</v>
          </cell>
          <cell r="D1600">
            <v>0.09</v>
          </cell>
          <cell r="E1600">
            <v>7.59</v>
          </cell>
          <cell r="F1600">
            <v>7.74</v>
          </cell>
          <cell r="G1600">
            <v>7.95</v>
          </cell>
          <cell r="H1600">
            <v>8.5500000000000007</v>
          </cell>
          <cell r="I1600">
            <v>9</v>
          </cell>
        </row>
        <row r="1601">
          <cell r="A1601">
            <v>102936.46</v>
          </cell>
          <cell r="B1601" t="str">
            <v>PX</v>
          </cell>
          <cell r="C1601">
            <v>7.5</v>
          </cell>
          <cell r="D1601">
            <v>0</v>
          </cell>
          <cell r="E1601">
            <v>7.5</v>
          </cell>
          <cell r="F1601">
            <v>7.65</v>
          </cell>
          <cell r="G1601">
            <v>7.86</v>
          </cell>
          <cell r="H1601">
            <v>8.4600000000000009</v>
          </cell>
          <cell r="I1601">
            <v>8.91</v>
          </cell>
        </row>
        <row r="1602">
          <cell r="A1602">
            <v>102940</v>
          </cell>
          <cell r="B1602" t="str">
            <v/>
          </cell>
          <cell r="C1602">
            <v>7.5</v>
          </cell>
          <cell r="D1602">
            <v>0</v>
          </cell>
          <cell r="E1602">
            <v>7.5</v>
          </cell>
          <cell r="F1602">
            <v>7.65</v>
          </cell>
          <cell r="G1602">
            <v>7.86</v>
          </cell>
          <cell r="H1602">
            <v>8.4600000000000009</v>
          </cell>
          <cell r="I1602">
            <v>8.91</v>
          </cell>
        </row>
        <row r="1603">
          <cell r="A1603">
            <v>102950</v>
          </cell>
          <cell r="B1603" t="str">
            <v/>
          </cell>
          <cell r="C1603">
            <v>7.5</v>
          </cell>
          <cell r="D1603">
            <v>0</v>
          </cell>
          <cell r="E1603">
            <v>7.5</v>
          </cell>
          <cell r="F1603">
            <v>7.65</v>
          </cell>
          <cell r="G1603">
            <v>7.86</v>
          </cell>
          <cell r="H1603">
            <v>8.4600000000000009</v>
          </cell>
          <cell r="I1603">
            <v>8.91</v>
          </cell>
        </row>
        <row r="1604">
          <cell r="A1604">
            <v>102960</v>
          </cell>
          <cell r="B1604" t="str">
            <v/>
          </cell>
          <cell r="C1604">
            <v>7.5</v>
          </cell>
          <cell r="D1604">
            <v>0</v>
          </cell>
          <cell r="E1604">
            <v>7.5</v>
          </cell>
          <cell r="F1604">
            <v>7.65</v>
          </cell>
          <cell r="G1604">
            <v>7.86</v>
          </cell>
          <cell r="H1604">
            <v>8.4600000000000009</v>
          </cell>
          <cell r="I1604">
            <v>8.91</v>
          </cell>
        </row>
        <row r="1605">
          <cell r="A1605">
            <v>102970</v>
          </cell>
          <cell r="B1605" t="str">
            <v/>
          </cell>
          <cell r="C1605">
            <v>7.5</v>
          </cell>
          <cell r="D1605">
            <v>0</v>
          </cell>
          <cell r="E1605">
            <v>7.5</v>
          </cell>
          <cell r="F1605">
            <v>7.65</v>
          </cell>
          <cell r="G1605">
            <v>7.86</v>
          </cell>
          <cell r="H1605">
            <v>8.4600000000000009</v>
          </cell>
          <cell r="I1605">
            <v>8.91</v>
          </cell>
        </row>
        <row r="1606">
          <cell r="A1606">
            <v>102970.75</v>
          </cell>
          <cell r="B1606" t="str">
            <v>BS</v>
          </cell>
          <cell r="C1606">
            <v>7.5</v>
          </cell>
          <cell r="D1606">
            <v>0</v>
          </cell>
          <cell r="E1606">
            <v>7.5</v>
          </cell>
          <cell r="F1606">
            <v>7.65</v>
          </cell>
          <cell r="G1606">
            <v>7.86</v>
          </cell>
          <cell r="H1606">
            <v>8.4600000000000009</v>
          </cell>
          <cell r="I1606">
            <v>8.91</v>
          </cell>
        </row>
        <row r="1607">
          <cell r="A1607">
            <v>102977.51</v>
          </cell>
          <cell r="B1607" t="str">
            <v>BS</v>
          </cell>
          <cell r="C1607">
            <v>7.5</v>
          </cell>
          <cell r="D1607">
            <v>0</v>
          </cell>
          <cell r="E1607">
            <v>7.5</v>
          </cell>
          <cell r="F1607">
            <v>7.65</v>
          </cell>
          <cell r="G1607">
            <v>7.86</v>
          </cell>
          <cell r="H1607">
            <v>8.4600000000000009</v>
          </cell>
          <cell r="I1607">
            <v>8.91</v>
          </cell>
        </row>
        <row r="1608">
          <cell r="A1608">
            <v>102980</v>
          </cell>
          <cell r="B1608" t="str">
            <v/>
          </cell>
          <cell r="C1608">
            <v>7.5</v>
          </cell>
          <cell r="D1608">
            <v>0</v>
          </cell>
          <cell r="E1608">
            <v>7.5</v>
          </cell>
          <cell r="F1608">
            <v>7.65</v>
          </cell>
          <cell r="G1608">
            <v>7.86</v>
          </cell>
          <cell r="H1608">
            <v>8.4600000000000009</v>
          </cell>
          <cell r="I1608">
            <v>8.91</v>
          </cell>
        </row>
        <row r="1609">
          <cell r="A1609">
            <v>102990</v>
          </cell>
          <cell r="B1609" t="str">
            <v/>
          </cell>
          <cell r="C1609">
            <v>7.5</v>
          </cell>
          <cell r="D1609">
            <v>0</v>
          </cell>
          <cell r="E1609">
            <v>7.5</v>
          </cell>
          <cell r="F1609">
            <v>7.65</v>
          </cell>
          <cell r="G1609">
            <v>7.86</v>
          </cell>
          <cell r="H1609">
            <v>8.4600000000000009</v>
          </cell>
          <cell r="I1609">
            <v>8.91</v>
          </cell>
        </row>
        <row r="1610">
          <cell r="A1610">
            <v>103000</v>
          </cell>
          <cell r="B1610" t="str">
            <v/>
          </cell>
          <cell r="C1610">
            <v>7.5</v>
          </cell>
          <cell r="D1610">
            <v>0</v>
          </cell>
          <cell r="E1610">
            <v>7.5</v>
          </cell>
          <cell r="F1610">
            <v>7.65</v>
          </cell>
          <cell r="G1610">
            <v>7.86</v>
          </cell>
          <cell r="H1610">
            <v>8.4600000000000009</v>
          </cell>
          <cell r="I1610">
            <v>8.91</v>
          </cell>
        </row>
        <row r="1629">
          <cell r="A1629">
            <v>103000</v>
          </cell>
          <cell r="B1629" t="str">
            <v/>
          </cell>
          <cell r="C1629">
            <v>7.5</v>
          </cell>
          <cell r="D1629">
            <v>0</v>
          </cell>
          <cell r="E1629">
            <v>7.5</v>
          </cell>
          <cell r="F1629">
            <v>7.65</v>
          </cell>
          <cell r="G1629">
            <v>7.86</v>
          </cell>
          <cell r="H1629">
            <v>8.4600000000000009</v>
          </cell>
          <cell r="I1629">
            <v>8.91</v>
          </cell>
        </row>
        <row r="1630">
          <cell r="A1630">
            <v>103004.18</v>
          </cell>
          <cell r="B1630" t="str">
            <v>PX</v>
          </cell>
          <cell r="C1630">
            <v>7.5</v>
          </cell>
          <cell r="D1630">
            <v>0</v>
          </cell>
          <cell r="E1630">
            <v>7.5</v>
          </cell>
          <cell r="F1630">
            <v>7.65</v>
          </cell>
          <cell r="G1630">
            <v>7.86</v>
          </cell>
          <cell r="H1630">
            <v>8.4600000000000009</v>
          </cell>
          <cell r="I1630">
            <v>8.91</v>
          </cell>
        </row>
        <row r="1631">
          <cell r="A1631">
            <v>103010</v>
          </cell>
          <cell r="B1631" t="str">
            <v/>
          </cell>
          <cell r="C1631">
            <v>7.5</v>
          </cell>
          <cell r="D1631">
            <v>0.08</v>
          </cell>
          <cell r="E1631">
            <v>7.58</v>
          </cell>
          <cell r="F1631">
            <v>7.73</v>
          </cell>
          <cell r="G1631">
            <v>7.94</v>
          </cell>
          <cell r="H1631">
            <v>8.5400000000000009</v>
          </cell>
          <cell r="I1631">
            <v>8.99</v>
          </cell>
        </row>
        <row r="1632">
          <cell r="A1632">
            <v>103020</v>
          </cell>
          <cell r="B1632" t="str">
            <v/>
          </cell>
          <cell r="C1632">
            <v>7.5</v>
          </cell>
          <cell r="D1632">
            <v>0.23</v>
          </cell>
          <cell r="E1632">
            <v>7.73</v>
          </cell>
          <cell r="F1632">
            <v>7.8800000000000008</v>
          </cell>
          <cell r="G1632">
            <v>8.0900000000000016</v>
          </cell>
          <cell r="H1632">
            <v>8.6900000000000013</v>
          </cell>
          <cell r="I1632">
            <v>9.14</v>
          </cell>
        </row>
        <row r="1633">
          <cell r="A1633">
            <v>103024.18</v>
          </cell>
          <cell r="B1633" t="str">
            <v>PC</v>
          </cell>
          <cell r="C1633">
            <v>7.5</v>
          </cell>
          <cell r="D1633">
            <v>0.3</v>
          </cell>
          <cell r="E1633">
            <v>7.8</v>
          </cell>
          <cell r="F1633">
            <v>7.95</v>
          </cell>
          <cell r="G1633">
            <v>8.16</v>
          </cell>
          <cell r="H1633">
            <v>8.76</v>
          </cell>
          <cell r="I1633">
            <v>9.2099999999999991</v>
          </cell>
        </row>
        <row r="1634">
          <cell r="A1634">
            <v>103030</v>
          </cell>
          <cell r="B1634" t="str">
            <v/>
          </cell>
          <cell r="C1634">
            <v>7.5</v>
          </cell>
          <cell r="D1634">
            <v>0.38</v>
          </cell>
          <cell r="E1634">
            <v>7.88</v>
          </cell>
          <cell r="F1634">
            <v>8.0299999999999994</v>
          </cell>
          <cell r="G1634">
            <v>8.24</v>
          </cell>
          <cell r="H1634">
            <v>8.84</v>
          </cell>
          <cell r="I1634">
            <v>9.2899999999999991</v>
          </cell>
        </row>
        <row r="1635">
          <cell r="A1635">
            <v>103030.85</v>
          </cell>
          <cell r="B1635" t="str">
            <v>PY</v>
          </cell>
          <cell r="C1635">
            <v>7.5</v>
          </cell>
          <cell r="D1635">
            <v>0.4</v>
          </cell>
          <cell r="E1635">
            <v>7.9</v>
          </cell>
          <cell r="F1635">
            <v>8.0500000000000007</v>
          </cell>
          <cell r="G1635">
            <v>8.2600000000000016</v>
          </cell>
          <cell r="H1635">
            <v>8.8600000000000012</v>
          </cell>
          <cell r="I1635">
            <v>9.31</v>
          </cell>
        </row>
        <row r="1636">
          <cell r="A1636">
            <v>103040</v>
          </cell>
          <cell r="B1636" t="str">
            <v/>
          </cell>
          <cell r="C1636">
            <v>7.5</v>
          </cell>
          <cell r="D1636">
            <v>0.53</v>
          </cell>
          <cell r="E1636">
            <v>8.0299999999999994</v>
          </cell>
          <cell r="F1636">
            <v>8.18</v>
          </cell>
          <cell r="G1636">
            <v>8.39</v>
          </cell>
          <cell r="H1636">
            <v>8.99</v>
          </cell>
          <cell r="I1636">
            <v>9.44</v>
          </cell>
        </row>
        <row r="1637">
          <cell r="A1637">
            <v>103044.18</v>
          </cell>
          <cell r="B1637" t="str">
            <v>MSE</v>
          </cell>
          <cell r="C1637">
            <v>7.5</v>
          </cell>
          <cell r="D1637">
            <v>0.6</v>
          </cell>
          <cell r="E1637">
            <v>8.1</v>
          </cell>
          <cell r="F1637">
            <v>8.25</v>
          </cell>
          <cell r="G1637">
            <v>8.4600000000000009</v>
          </cell>
          <cell r="H1637">
            <v>9.06</v>
          </cell>
          <cell r="I1637">
            <v>9.51</v>
          </cell>
        </row>
        <row r="1638">
          <cell r="A1638">
            <v>103050</v>
          </cell>
          <cell r="B1638" t="str">
            <v/>
          </cell>
          <cell r="C1638">
            <v>7.5</v>
          </cell>
          <cell r="D1638">
            <v>0.6</v>
          </cell>
          <cell r="E1638">
            <v>8.1</v>
          </cell>
          <cell r="F1638">
            <v>8.25</v>
          </cell>
          <cell r="G1638">
            <v>8.4600000000000009</v>
          </cell>
          <cell r="H1638">
            <v>9.06</v>
          </cell>
          <cell r="I1638">
            <v>9.51</v>
          </cell>
        </row>
        <row r="1639">
          <cell r="A1639">
            <v>103060</v>
          </cell>
          <cell r="B1639" t="str">
            <v/>
          </cell>
          <cell r="C1639">
            <v>7.5</v>
          </cell>
          <cell r="D1639">
            <v>0.6</v>
          </cell>
          <cell r="E1639">
            <v>8.1</v>
          </cell>
          <cell r="F1639">
            <v>8.25</v>
          </cell>
          <cell r="G1639">
            <v>8.4600000000000009</v>
          </cell>
          <cell r="H1639">
            <v>9.06</v>
          </cell>
          <cell r="I1639">
            <v>9.51</v>
          </cell>
        </row>
        <row r="1640">
          <cell r="A1640">
            <v>103070</v>
          </cell>
          <cell r="B1640" t="str">
            <v/>
          </cell>
          <cell r="C1640">
            <v>7.5</v>
          </cell>
          <cell r="D1640">
            <v>0.6</v>
          </cell>
          <cell r="E1640">
            <v>8.1</v>
          </cell>
          <cell r="F1640">
            <v>8.25</v>
          </cell>
          <cell r="G1640">
            <v>8.4600000000000009</v>
          </cell>
          <cell r="H1640">
            <v>9.06</v>
          </cell>
          <cell r="I1640">
            <v>9.51</v>
          </cell>
        </row>
        <row r="1641">
          <cell r="A1641">
            <v>103080</v>
          </cell>
          <cell r="B1641" t="str">
            <v/>
          </cell>
          <cell r="C1641">
            <v>7.5</v>
          </cell>
          <cell r="D1641">
            <v>0.6</v>
          </cell>
          <cell r="E1641">
            <v>8.1</v>
          </cell>
          <cell r="F1641">
            <v>8.25</v>
          </cell>
          <cell r="G1641">
            <v>8.4600000000000009</v>
          </cell>
          <cell r="H1641">
            <v>9.06</v>
          </cell>
          <cell r="I1641">
            <v>9.51</v>
          </cell>
        </row>
        <row r="1642">
          <cell r="A1642">
            <v>103090</v>
          </cell>
          <cell r="B1642" t="str">
            <v/>
          </cell>
          <cell r="C1642">
            <v>7.5</v>
          </cell>
          <cell r="D1642">
            <v>0.6</v>
          </cell>
          <cell r="E1642">
            <v>8.1</v>
          </cell>
          <cell r="F1642">
            <v>8.25</v>
          </cell>
          <cell r="G1642">
            <v>8.4600000000000009</v>
          </cell>
          <cell r="H1642">
            <v>9.06</v>
          </cell>
          <cell r="I1642">
            <v>9.51</v>
          </cell>
        </row>
        <row r="1643">
          <cell r="A1643">
            <v>103100</v>
          </cell>
          <cell r="B1643" t="str">
            <v/>
          </cell>
          <cell r="C1643">
            <v>7.5</v>
          </cell>
          <cell r="D1643">
            <v>0.6</v>
          </cell>
          <cell r="E1643">
            <v>8.1</v>
          </cell>
          <cell r="F1643">
            <v>8.25</v>
          </cell>
          <cell r="G1643">
            <v>8.4600000000000009</v>
          </cell>
          <cell r="H1643">
            <v>9.06</v>
          </cell>
          <cell r="I1643">
            <v>9.51</v>
          </cell>
        </row>
        <row r="1644">
          <cell r="A1644">
            <v>103110</v>
          </cell>
          <cell r="B1644" t="str">
            <v/>
          </cell>
          <cell r="C1644">
            <v>7.5</v>
          </cell>
          <cell r="D1644">
            <v>0.6</v>
          </cell>
          <cell r="E1644">
            <v>8.1</v>
          </cell>
          <cell r="F1644">
            <v>8.25</v>
          </cell>
          <cell r="G1644">
            <v>8.4600000000000009</v>
          </cell>
          <cell r="H1644">
            <v>9.06</v>
          </cell>
          <cell r="I1644">
            <v>9.51</v>
          </cell>
        </row>
        <row r="1645">
          <cell r="A1645">
            <v>103120</v>
          </cell>
          <cell r="B1645" t="str">
            <v/>
          </cell>
          <cell r="C1645">
            <v>7.5</v>
          </cell>
          <cell r="D1645">
            <v>0.6</v>
          </cell>
          <cell r="E1645">
            <v>8.1</v>
          </cell>
          <cell r="F1645">
            <v>8.25</v>
          </cell>
          <cell r="G1645">
            <v>8.4600000000000009</v>
          </cell>
          <cell r="H1645">
            <v>9.06</v>
          </cell>
          <cell r="I1645">
            <v>9.51</v>
          </cell>
        </row>
        <row r="1646">
          <cell r="A1646">
            <v>103130</v>
          </cell>
          <cell r="B1646" t="str">
            <v/>
          </cell>
          <cell r="C1646">
            <v>7.5</v>
          </cell>
          <cell r="D1646">
            <v>0.6</v>
          </cell>
          <cell r="E1646">
            <v>8.1</v>
          </cell>
          <cell r="F1646">
            <v>8.25</v>
          </cell>
          <cell r="G1646">
            <v>8.4600000000000009</v>
          </cell>
          <cell r="H1646">
            <v>9.06</v>
          </cell>
          <cell r="I1646">
            <v>9.51</v>
          </cell>
        </row>
        <row r="1647">
          <cell r="A1647">
            <v>103140</v>
          </cell>
          <cell r="B1647" t="str">
            <v/>
          </cell>
          <cell r="C1647">
            <v>7.5</v>
          </cell>
          <cell r="D1647">
            <v>0.6</v>
          </cell>
          <cell r="E1647">
            <v>8.1</v>
          </cell>
          <cell r="F1647">
            <v>8.25</v>
          </cell>
          <cell r="G1647">
            <v>8.4600000000000009</v>
          </cell>
          <cell r="H1647">
            <v>9.06</v>
          </cell>
          <cell r="I1647">
            <v>9.51</v>
          </cell>
        </row>
        <row r="1648">
          <cell r="A1648">
            <v>103150</v>
          </cell>
          <cell r="B1648" t="str">
            <v/>
          </cell>
          <cell r="C1648">
            <v>7.5</v>
          </cell>
          <cell r="D1648">
            <v>0.6</v>
          </cell>
          <cell r="E1648">
            <v>8.1</v>
          </cell>
          <cell r="F1648">
            <v>8.25</v>
          </cell>
          <cell r="G1648">
            <v>8.4600000000000009</v>
          </cell>
          <cell r="H1648">
            <v>9.06</v>
          </cell>
          <cell r="I1648">
            <v>9.51</v>
          </cell>
        </row>
        <row r="1649">
          <cell r="A1649">
            <v>103160</v>
          </cell>
          <cell r="B1649" t="str">
            <v/>
          </cell>
          <cell r="C1649">
            <v>7.5</v>
          </cell>
          <cell r="D1649">
            <v>0.6</v>
          </cell>
          <cell r="E1649">
            <v>8.1</v>
          </cell>
          <cell r="F1649">
            <v>8.25</v>
          </cell>
          <cell r="G1649">
            <v>8.4600000000000009</v>
          </cell>
          <cell r="H1649">
            <v>9.06</v>
          </cell>
          <cell r="I1649">
            <v>9.51</v>
          </cell>
        </row>
        <row r="1650">
          <cell r="A1650">
            <v>103170</v>
          </cell>
          <cell r="B1650" t="str">
            <v/>
          </cell>
          <cell r="C1650">
            <v>7.5</v>
          </cell>
          <cell r="D1650">
            <v>0.6</v>
          </cell>
          <cell r="E1650">
            <v>8.1</v>
          </cell>
          <cell r="F1650">
            <v>8.25</v>
          </cell>
          <cell r="G1650">
            <v>8.4600000000000009</v>
          </cell>
          <cell r="H1650">
            <v>9.06</v>
          </cell>
          <cell r="I1650">
            <v>9.51</v>
          </cell>
        </row>
        <row r="1651">
          <cell r="A1651">
            <v>103180</v>
          </cell>
          <cell r="B1651" t="str">
            <v/>
          </cell>
          <cell r="C1651">
            <v>7.5</v>
          </cell>
          <cell r="D1651">
            <v>0.6</v>
          </cell>
          <cell r="E1651">
            <v>8.1</v>
          </cell>
          <cell r="F1651">
            <v>8.25</v>
          </cell>
          <cell r="G1651">
            <v>8.4600000000000009</v>
          </cell>
          <cell r="H1651">
            <v>9.06</v>
          </cell>
          <cell r="I1651">
            <v>9.51</v>
          </cell>
        </row>
        <row r="1652">
          <cell r="A1652">
            <v>103190</v>
          </cell>
          <cell r="B1652" t="str">
            <v/>
          </cell>
          <cell r="C1652">
            <v>7.5</v>
          </cell>
          <cell r="D1652">
            <v>0.6</v>
          </cell>
          <cell r="E1652">
            <v>8.1</v>
          </cell>
          <cell r="F1652">
            <v>8.25</v>
          </cell>
          <cell r="G1652">
            <v>8.4600000000000009</v>
          </cell>
          <cell r="H1652">
            <v>9.06</v>
          </cell>
          <cell r="I1652">
            <v>9.51</v>
          </cell>
        </row>
        <row r="1653">
          <cell r="A1653">
            <v>103200</v>
          </cell>
          <cell r="B1653" t="str">
            <v/>
          </cell>
          <cell r="C1653">
            <v>7.5</v>
          </cell>
          <cell r="D1653">
            <v>0.6</v>
          </cell>
          <cell r="E1653">
            <v>8.1</v>
          </cell>
          <cell r="F1653">
            <v>8.25</v>
          </cell>
          <cell r="G1653">
            <v>8.4600000000000009</v>
          </cell>
          <cell r="H1653">
            <v>9.06</v>
          </cell>
          <cell r="I1653">
            <v>9.51</v>
          </cell>
        </row>
        <row r="1654">
          <cell r="A1654">
            <v>103210</v>
          </cell>
          <cell r="B1654" t="str">
            <v/>
          </cell>
          <cell r="C1654">
            <v>7.5</v>
          </cell>
          <cell r="D1654">
            <v>0.6</v>
          </cell>
          <cell r="E1654">
            <v>8.1</v>
          </cell>
          <cell r="F1654">
            <v>8.25</v>
          </cell>
          <cell r="G1654">
            <v>8.4600000000000009</v>
          </cell>
          <cell r="H1654">
            <v>9.06</v>
          </cell>
          <cell r="I1654">
            <v>9.51</v>
          </cell>
        </row>
        <row r="1655">
          <cell r="A1655">
            <v>103220</v>
          </cell>
          <cell r="B1655" t="str">
            <v/>
          </cell>
          <cell r="C1655">
            <v>7.5</v>
          </cell>
          <cell r="D1655">
            <v>0.6</v>
          </cell>
          <cell r="E1655">
            <v>8.1</v>
          </cell>
          <cell r="F1655">
            <v>8.25</v>
          </cell>
          <cell r="G1655">
            <v>8.4600000000000009</v>
          </cell>
          <cell r="H1655">
            <v>9.06</v>
          </cell>
          <cell r="I1655">
            <v>9.51</v>
          </cell>
        </row>
        <row r="1656">
          <cell r="A1656">
            <v>103230</v>
          </cell>
          <cell r="B1656" t="str">
            <v/>
          </cell>
          <cell r="C1656">
            <v>7.5</v>
          </cell>
          <cell r="D1656">
            <v>0.6</v>
          </cell>
          <cell r="E1656">
            <v>8.1</v>
          </cell>
          <cell r="F1656">
            <v>8.25</v>
          </cell>
          <cell r="G1656">
            <v>8.4600000000000009</v>
          </cell>
          <cell r="H1656">
            <v>9.06</v>
          </cell>
          <cell r="I1656">
            <v>9.51</v>
          </cell>
        </row>
        <row r="1657">
          <cell r="A1657">
            <v>103240</v>
          </cell>
          <cell r="B1657" t="str">
            <v/>
          </cell>
          <cell r="C1657">
            <v>7.5</v>
          </cell>
          <cell r="D1657">
            <v>0.6</v>
          </cell>
          <cell r="E1657">
            <v>8.1</v>
          </cell>
          <cell r="F1657">
            <v>8.25</v>
          </cell>
          <cell r="G1657">
            <v>8.4600000000000009</v>
          </cell>
          <cell r="H1657">
            <v>9.06</v>
          </cell>
          <cell r="I1657">
            <v>9.51</v>
          </cell>
        </row>
        <row r="1658">
          <cell r="A1658">
            <v>103250</v>
          </cell>
          <cell r="B1658" t="str">
            <v/>
          </cell>
          <cell r="C1658">
            <v>7.5</v>
          </cell>
          <cell r="D1658">
            <v>0.6</v>
          </cell>
          <cell r="E1658">
            <v>8.1</v>
          </cell>
          <cell r="F1658">
            <v>8.25</v>
          </cell>
          <cell r="G1658">
            <v>8.4600000000000009</v>
          </cell>
          <cell r="H1658">
            <v>9.06</v>
          </cell>
          <cell r="I1658">
            <v>9.51</v>
          </cell>
        </row>
        <row r="1659">
          <cell r="A1659">
            <v>103260</v>
          </cell>
          <cell r="B1659" t="str">
            <v/>
          </cell>
          <cell r="C1659">
            <v>7.5</v>
          </cell>
          <cell r="D1659">
            <v>0.6</v>
          </cell>
          <cell r="E1659">
            <v>8.1</v>
          </cell>
          <cell r="F1659">
            <v>8.25</v>
          </cell>
          <cell r="G1659">
            <v>8.4600000000000009</v>
          </cell>
          <cell r="H1659">
            <v>9.06</v>
          </cell>
          <cell r="I1659">
            <v>9.51</v>
          </cell>
        </row>
        <row r="1660">
          <cell r="A1660">
            <v>103270</v>
          </cell>
          <cell r="B1660" t="str">
            <v/>
          </cell>
          <cell r="C1660">
            <v>7.5</v>
          </cell>
          <cell r="D1660">
            <v>0.6</v>
          </cell>
          <cell r="E1660">
            <v>8.1</v>
          </cell>
          <cell r="F1660">
            <v>8.25</v>
          </cell>
          <cell r="G1660">
            <v>8.4600000000000009</v>
          </cell>
          <cell r="H1660">
            <v>9.06</v>
          </cell>
          <cell r="I1660">
            <v>9.51</v>
          </cell>
        </row>
        <row r="1661">
          <cell r="A1661">
            <v>103280</v>
          </cell>
          <cell r="B1661" t="str">
            <v/>
          </cell>
          <cell r="C1661">
            <v>7.5</v>
          </cell>
          <cell r="D1661">
            <v>0.6</v>
          </cell>
          <cell r="E1661">
            <v>8.1</v>
          </cell>
          <cell r="F1661">
            <v>8.25</v>
          </cell>
          <cell r="G1661">
            <v>8.4600000000000009</v>
          </cell>
          <cell r="H1661">
            <v>9.06</v>
          </cell>
          <cell r="I1661">
            <v>9.51</v>
          </cell>
        </row>
        <row r="1662">
          <cell r="A1662">
            <v>103290</v>
          </cell>
          <cell r="B1662" t="str">
            <v/>
          </cell>
          <cell r="C1662">
            <v>7.5</v>
          </cell>
          <cell r="D1662">
            <v>0.6</v>
          </cell>
          <cell r="E1662">
            <v>8.1</v>
          </cell>
          <cell r="F1662">
            <v>8.25</v>
          </cell>
          <cell r="G1662">
            <v>8.4600000000000009</v>
          </cell>
          <cell r="H1662">
            <v>9.06</v>
          </cell>
          <cell r="I1662">
            <v>9.51</v>
          </cell>
        </row>
        <row r="1663">
          <cell r="A1663">
            <v>103300</v>
          </cell>
          <cell r="B1663" t="str">
            <v/>
          </cell>
          <cell r="C1663">
            <v>7.5</v>
          </cell>
          <cell r="D1663">
            <v>0.6</v>
          </cell>
          <cell r="E1663">
            <v>8.1</v>
          </cell>
          <cell r="F1663">
            <v>8.25</v>
          </cell>
          <cell r="G1663">
            <v>8.4600000000000009</v>
          </cell>
          <cell r="H1663">
            <v>9.06</v>
          </cell>
          <cell r="I1663">
            <v>9.51</v>
          </cell>
        </row>
        <row r="1664">
          <cell r="A1664">
            <v>103310</v>
          </cell>
          <cell r="B1664" t="str">
            <v/>
          </cell>
          <cell r="C1664">
            <v>7.5</v>
          </cell>
          <cell r="D1664">
            <v>0.6</v>
          </cell>
          <cell r="E1664">
            <v>8.1</v>
          </cell>
          <cell r="F1664">
            <v>8.25</v>
          </cell>
          <cell r="G1664">
            <v>8.4600000000000009</v>
          </cell>
          <cell r="H1664">
            <v>9.06</v>
          </cell>
          <cell r="I1664">
            <v>9.51</v>
          </cell>
        </row>
        <row r="1665">
          <cell r="A1665">
            <v>103320</v>
          </cell>
          <cell r="B1665" t="str">
            <v/>
          </cell>
          <cell r="C1665">
            <v>7.5</v>
          </cell>
          <cell r="D1665">
            <v>0.6</v>
          </cell>
          <cell r="E1665">
            <v>8.1</v>
          </cell>
          <cell r="F1665">
            <v>8.25</v>
          </cell>
          <cell r="G1665">
            <v>8.4600000000000009</v>
          </cell>
          <cell r="H1665">
            <v>9.06</v>
          </cell>
          <cell r="I1665">
            <v>9.51</v>
          </cell>
        </row>
        <row r="1666">
          <cell r="A1666">
            <v>103328.07</v>
          </cell>
          <cell r="B1666" t="str">
            <v>MSE</v>
          </cell>
          <cell r="C1666">
            <v>7.5</v>
          </cell>
          <cell r="D1666">
            <v>0.6</v>
          </cell>
          <cell r="E1666">
            <v>8.1</v>
          </cell>
          <cell r="F1666">
            <v>8.25</v>
          </cell>
          <cell r="G1666">
            <v>8.4600000000000009</v>
          </cell>
          <cell r="H1666">
            <v>9.06</v>
          </cell>
          <cell r="I1666">
            <v>9.51</v>
          </cell>
        </row>
        <row r="1667">
          <cell r="A1667">
            <v>103330</v>
          </cell>
          <cell r="B1667" t="str">
            <v/>
          </cell>
          <cell r="C1667">
            <v>7.5</v>
          </cell>
          <cell r="D1667">
            <v>0.56999999999999995</v>
          </cell>
          <cell r="E1667">
            <v>8.07</v>
          </cell>
          <cell r="F1667">
            <v>8.2200000000000006</v>
          </cell>
          <cell r="G1667">
            <v>8.4300000000000015</v>
          </cell>
          <cell r="H1667">
            <v>9.0300000000000011</v>
          </cell>
          <cell r="I1667">
            <v>9.48</v>
          </cell>
        </row>
        <row r="1668">
          <cell r="A1668">
            <v>103340</v>
          </cell>
          <cell r="B1668" t="str">
            <v/>
          </cell>
          <cell r="C1668">
            <v>7.5</v>
          </cell>
          <cell r="D1668">
            <v>0.42</v>
          </cell>
          <cell r="E1668">
            <v>7.92</v>
          </cell>
          <cell r="F1668">
            <v>8.07</v>
          </cell>
          <cell r="G1668">
            <v>8.2800000000000011</v>
          </cell>
          <cell r="H1668">
            <v>8.8800000000000008</v>
          </cell>
          <cell r="I1668">
            <v>9.33</v>
          </cell>
        </row>
        <row r="1669">
          <cell r="A1669">
            <v>103341.4</v>
          </cell>
          <cell r="B1669" t="str">
            <v>PY</v>
          </cell>
          <cell r="C1669">
            <v>7.5</v>
          </cell>
          <cell r="D1669">
            <v>0.4</v>
          </cell>
          <cell r="E1669">
            <v>7.9</v>
          </cell>
          <cell r="F1669">
            <v>8.0500000000000007</v>
          </cell>
          <cell r="G1669">
            <v>8.2600000000000016</v>
          </cell>
          <cell r="H1669">
            <v>8.8600000000000012</v>
          </cell>
          <cell r="I1669">
            <v>9.31</v>
          </cell>
        </row>
        <row r="1670">
          <cell r="A1670">
            <v>103348.07</v>
          </cell>
          <cell r="B1670" t="str">
            <v>PT</v>
          </cell>
          <cell r="C1670">
            <v>7.5</v>
          </cell>
          <cell r="D1670">
            <v>0.3</v>
          </cell>
          <cell r="E1670">
            <v>7.8</v>
          </cell>
          <cell r="F1670">
            <v>7.95</v>
          </cell>
          <cell r="G1670">
            <v>8.16</v>
          </cell>
          <cell r="H1670">
            <v>8.76</v>
          </cell>
          <cell r="I1670">
            <v>9.2099999999999991</v>
          </cell>
        </row>
        <row r="1671">
          <cell r="A1671">
            <v>103350</v>
          </cell>
          <cell r="B1671" t="str">
            <v/>
          </cell>
          <cell r="C1671">
            <v>7.5</v>
          </cell>
          <cell r="D1671">
            <v>0.27</v>
          </cell>
          <cell r="E1671">
            <v>7.77</v>
          </cell>
          <cell r="F1671">
            <v>7.92</v>
          </cell>
          <cell r="G1671">
            <v>8.1300000000000008</v>
          </cell>
          <cell r="H1671">
            <v>8.73</v>
          </cell>
          <cell r="I1671">
            <v>9.18</v>
          </cell>
        </row>
        <row r="1672">
          <cell r="A1672">
            <v>103360</v>
          </cell>
          <cell r="B1672" t="str">
            <v/>
          </cell>
          <cell r="C1672">
            <v>7.5</v>
          </cell>
          <cell r="D1672">
            <v>0.12</v>
          </cell>
          <cell r="E1672">
            <v>7.62</v>
          </cell>
          <cell r="F1672">
            <v>7.7700000000000005</v>
          </cell>
          <cell r="G1672">
            <v>7.98</v>
          </cell>
          <cell r="H1672">
            <v>8.58</v>
          </cell>
          <cell r="I1672">
            <v>9.0299999999999994</v>
          </cell>
        </row>
        <row r="1673">
          <cell r="A1673">
            <v>103368.07</v>
          </cell>
          <cell r="B1673" t="str">
            <v>PX</v>
          </cell>
          <cell r="C1673">
            <v>7.5</v>
          </cell>
          <cell r="D1673">
            <v>0</v>
          </cell>
          <cell r="E1673">
            <v>7.5</v>
          </cell>
          <cell r="F1673">
            <v>7.65</v>
          </cell>
          <cell r="G1673">
            <v>7.86</v>
          </cell>
          <cell r="H1673">
            <v>8.4600000000000009</v>
          </cell>
          <cell r="I1673">
            <v>8.91</v>
          </cell>
        </row>
        <row r="1674">
          <cell r="A1674">
            <v>103370</v>
          </cell>
          <cell r="B1674" t="str">
            <v/>
          </cell>
          <cell r="C1674">
            <v>7.5</v>
          </cell>
          <cell r="D1674">
            <v>0</v>
          </cell>
          <cell r="E1674">
            <v>7.5</v>
          </cell>
          <cell r="F1674">
            <v>7.65</v>
          </cell>
          <cell r="G1674">
            <v>7.86</v>
          </cell>
          <cell r="H1674">
            <v>8.4600000000000009</v>
          </cell>
          <cell r="I1674">
            <v>8.91</v>
          </cell>
        </row>
        <row r="1675">
          <cell r="A1675">
            <v>103380</v>
          </cell>
          <cell r="B1675" t="str">
            <v/>
          </cell>
          <cell r="C1675">
            <v>7.5</v>
          </cell>
          <cell r="D1675">
            <v>0</v>
          </cell>
          <cell r="E1675">
            <v>7.5</v>
          </cell>
          <cell r="F1675">
            <v>7.65</v>
          </cell>
          <cell r="G1675">
            <v>7.86</v>
          </cell>
          <cell r="H1675">
            <v>8.4600000000000009</v>
          </cell>
          <cell r="I1675">
            <v>8.91</v>
          </cell>
        </row>
        <row r="1676">
          <cell r="A1676">
            <v>103390</v>
          </cell>
          <cell r="B1676" t="str">
            <v/>
          </cell>
          <cell r="C1676">
            <v>7.5</v>
          </cell>
          <cell r="D1676">
            <v>0</v>
          </cell>
          <cell r="E1676">
            <v>7.5</v>
          </cell>
          <cell r="F1676">
            <v>7.65</v>
          </cell>
          <cell r="G1676">
            <v>7.86</v>
          </cell>
          <cell r="H1676">
            <v>8.4600000000000009</v>
          </cell>
          <cell r="I1676">
            <v>8.91</v>
          </cell>
        </row>
        <row r="1677">
          <cell r="A1677">
            <v>103394.74</v>
          </cell>
          <cell r="B1677" t="str">
            <v>BS</v>
          </cell>
          <cell r="C1677">
            <v>7.5</v>
          </cell>
          <cell r="D1677">
            <v>0</v>
          </cell>
          <cell r="E1677">
            <v>7.5</v>
          </cell>
          <cell r="F1677">
            <v>7.65</v>
          </cell>
          <cell r="G1677">
            <v>7.86</v>
          </cell>
          <cell r="H1677">
            <v>8.4600000000000009</v>
          </cell>
          <cell r="I1677">
            <v>8.91</v>
          </cell>
        </row>
        <row r="1678">
          <cell r="A1678">
            <v>103400</v>
          </cell>
          <cell r="B1678" t="str">
            <v/>
          </cell>
          <cell r="C1678">
            <v>7.5</v>
          </cell>
          <cell r="D1678">
            <v>0</v>
          </cell>
          <cell r="E1678">
            <v>7.5</v>
          </cell>
          <cell r="F1678">
            <v>7.65</v>
          </cell>
          <cell r="G1678">
            <v>7.86</v>
          </cell>
          <cell r="H1678">
            <v>8.4600000000000009</v>
          </cell>
          <cell r="I1678">
            <v>8.91</v>
          </cell>
        </row>
        <row r="1679">
          <cell r="A1679">
            <v>103410</v>
          </cell>
          <cell r="B1679" t="str">
            <v/>
          </cell>
          <cell r="C1679">
            <v>7.5</v>
          </cell>
          <cell r="D1679">
            <v>0</v>
          </cell>
          <cell r="E1679">
            <v>7.5</v>
          </cell>
          <cell r="F1679">
            <v>7.65</v>
          </cell>
          <cell r="G1679">
            <v>7.86</v>
          </cell>
          <cell r="H1679">
            <v>8.4600000000000009</v>
          </cell>
          <cell r="I1679">
            <v>8.91</v>
          </cell>
        </row>
        <row r="1680">
          <cell r="A1680">
            <v>103420</v>
          </cell>
          <cell r="B1680" t="str">
            <v/>
          </cell>
          <cell r="C1680">
            <v>7.5</v>
          </cell>
          <cell r="D1680">
            <v>0</v>
          </cell>
          <cell r="E1680">
            <v>7.5</v>
          </cell>
          <cell r="F1680">
            <v>7.65</v>
          </cell>
          <cell r="G1680">
            <v>7.86</v>
          </cell>
          <cell r="H1680">
            <v>8.4600000000000009</v>
          </cell>
          <cell r="I1680">
            <v>8.91</v>
          </cell>
        </row>
        <row r="1681">
          <cell r="A1681">
            <v>103430</v>
          </cell>
          <cell r="B1681" t="str">
            <v/>
          </cell>
          <cell r="C1681">
            <v>7.5</v>
          </cell>
          <cell r="D1681">
            <v>0</v>
          </cell>
          <cell r="E1681">
            <v>7.5</v>
          </cell>
          <cell r="F1681">
            <v>7.65</v>
          </cell>
          <cell r="G1681">
            <v>7.86</v>
          </cell>
          <cell r="H1681">
            <v>8.4600000000000009</v>
          </cell>
          <cell r="I1681">
            <v>8.91</v>
          </cell>
        </row>
        <row r="1682">
          <cell r="A1682">
            <v>103440</v>
          </cell>
          <cell r="B1682" t="str">
            <v/>
          </cell>
          <cell r="C1682">
            <v>7.5</v>
          </cell>
          <cell r="D1682">
            <v>0</v>
          </cell>
          <cell r="E1682">
            <v>7.5</v>
          </cell>
          <cell r="F1682">
            <v>7.65</v>
          </cell>
          <cell r="G1682">
            <v>7.86</v>
          </cell>
          <cell r="H1682">
            <v>8.4600000000000009</v>
          </cell>
          <cell r="I1682">
            <v>8.91</v>
          </cell>
        </row>
        <row r="1683">
          <cell r="A1683">
            <v>103450</v>
          </cell>
          <cell r="B1683" t="str">
            <v/>
          </cell>
          <cell r="C1683">
            <v>7.5</v>
          </cell>
          <cell r="D1683">
            <v>0</v>
          </cell>
          <cell r="E1683">
            <v>7.5</v>
          </cell>
          <cell r="F1683">
            <v>7.65</v>
          </cell>
          <cell r="G1683">
            <v>7.86</v>
          </cell>
          <cell r="H1683">
            <v>8.4600000000000009</v>
          </cell>
          <cell r="I1683">
            <v>8.91</v>
          </cell>
        </row>
        <row r="1684">
          <cell r="A1684">
            <v>103460</v>
          </cell>
          <cell r="B1684" t="str">
            <v/>
          </cell>
          <cell r="C1684">
            <v>7.5</v>
          </cell>
          <cell r="D1684">
            <v>0</v>
          </cell>
          <cell r="E1684">
            <v>7.5</v>
          </cell>
          <cell r="F1684">
            <v>7.65</v>
          </cell>
          <cell r="G1684">
            <v>7.86</v>
          </cell>
          <cell r="H1684">
            <v>8.4600000000000009</v>
          </cell>
          <cell r="I1684">
            <v>8.91</v>
          </cell>
        </row>
        <row r="1685">
          <cell r="A1685">
            <v>103470</v>
          </cell>
          <cell r="B1685" t="str">
            <v/>
          </cell>
          <cell r="C1685">
            <v>7.5</v>
          </cell>
          <cell r="D1685">
            <v>0</v>
          </cell>
          <cell r="E1685">
            <v>7.5</v>
          </cell>
          <cell r="F1685">
            <v>7.65</v>
          </cell>
          <cell r="G1685">
            <v>7.86</v>
          </cell>
          <cell r="H1685">
            <v>8.4600000000000009</v>
          </cell>
          <cell r="I1685">
            <v>8.91</v>
          </cell>
        </row>
        <row r="1686">
          <cell r="A1686">
            <v>103480</v>
          </cell>
          <cell r="B1686" t="str">
            <v/>
          </cell>
          <cell r="C1686">
            <v>7.5</v>
          </cell>
          <cell r="D1686">
            <v>0</v>
          </cell>
          <cell r="E1686">
            <v>7.5</v>
          </cell>
          <cell r="F1686">
            <v>7.65</v>
          </cell>
          <cell r="G1686">
            <v>7.86</v>
          </cell>
          <cell r="H1686">
            <v>8.4600000000000009</v>
          </cell>
          <cell r="I1686">
            <v>8.91</v>
          </cell>
        </row>
        <row r="1687">
          <cell r="A1687">
            <v>103490</v>
          </cell>
          <cell r="B1687" t="str">
            <v/>
          </cell>
          <cell r="C1687">
            <v>7.5</v>
          </cell>
          <cell r="D1687">
            <v>0</v>
          </cell>
          <cell r="E1687">
            <v>7.5</v>
          </cell>
          <cell r="F1687">
            <v>7.65</v>
          </cell>
          <cell r="G1687">
            <v>7.86</v>
          </cell>
          <cell r="H1687">
            <v>8.4600000000000009</v>
          </cell>
          <cell r="I1687">
            <v>8.91</v>
          </cell>
        </row>
        <row r="1688">
          <cell r="A1688">
            <v>103500</v>
          </cell>
          <cell r="B1688" t="str">
            <v/>
          </cell>
          <cell r="C1688">
            <v>7.5</v>
          </cell>
          <cell r="D1688">
            <v>0</v>
          </cell>
          <cell r="E1688">
            <v>7.5</v>
          </cell>
          <cell r="F1688">
            <v>7.65</v>
          </cell>
          <cell r="G1688">
            <v>7.86</v>
          </cell>
          <cell r="H1688">
            <v>8.4600000000000009</v>
          </cell>
          <cell r="I1688">
            <v>8.91</v>
          </cell>
        </row>
        <row r="1689">
          <cell r="A1689">
            <v>103510</v>
          </cell>
          <cell r="B1689" t="str">
            <v/>
          </cell>
          <cell r="C1689">
            <v>7.5</v>
          </cell>
          <cell r="D1689">
            <v>0</v>
          </cell>
          <cell r="E1689">
            <v>7.5</v>
          </cell>
          <cell r="F1689">
            <v>7.65</v>
          </cell>
          <cell r="G1689">
            <v>7.86</v>
          </cell>
          <cell r="H1689">
            <v>8.4600000000000009</v>
          </cell>
          <cell r="I1689">
            <v>8.91</v>
          </cell>
        </row>
        <row r="1690">
          <cell r="A1690">
            <v>103520</v>
          </cell>
          <cell r="B1690" t="str">
            <v/>
          </cell>
          <cell r="C1690">
            <v>7.5</v>
          </cell>
          <cell r="D1690">
            <v>0</v>
          </cell>
          <cell r="E1690">
            <v>7.5</v>
          </cell>
          <cell r="F1690">
            <v>7.65</v>
          </cell>
          <cell r="G1690">
            <v>7.86</v>
          </cell>
          <cell r="H1690">
            <v>8.4600000000000009</v>
          </cell>
          <cell r="I1690">
            <v>8.91</v>
          </cell>
        </row>
        <row r="1691">
          <cell r="A1691">
            <v>103530</v>
          </cell>
          <cell r="B1691" t="str">
            <v/>
          </cell>
          <cell r="C1691">
            <v>7.5</v>
          </cell>
          <cell r="D1691">
            <v>0</v>
          </cell>
          <cell r="E1691">
            <v>7.5</v>
          </cell>
          <cell r="F1691">
            <v>7.65</v>
          </cell>
          <cell r="G1691">
            <v>7.86</v>
          </cell>
          <cell r="H1691">
            <v>8.4600000000000009</v>
          </cell>
          <cell r="I1691">
            <v>8.91</v>
          </cell>
        </row>
        <row r="1692">
          <cell r="A1692">
            <v>103540</v>
          </cell>
          <cell r="B1692" t="str">
            <v/>
          </cell>
          <cell r="C1692">
            <v>7.5</v>
          </cell>
          <cell r="D1692">
            <v>0</v>
          </cell>
          <cell r="E1692">
            <v>7.5</v>
          </cell>
          <cell r="F1692">
            <v>7.65</v>
          </cell>
          <cell r="G1692">
            <v>7.86</v>
          </cell>
          <cell r="H1692">
            <v>8.4600000000000009</v>
          </cell>
          <cell r="I1692">
            <v>8.91</v>
          </cell>
        </row>
        <row r="1693">
          <cell r="A1693">
            <v>103550</v>
          </cell>
          <cell r="B1693" t="str">
            <v/>
          </cell>
          <cell r="C1693">
            <v>7.5</v>
          </cell>
          <cell r="D1693">
            <v>0</v>
          </cell>
          <cell r="E1693">
            <v>7.5</v>
          </cell>
          <cell r="F1693">
            <v>7.65</v>
          </cell>
          <cell r="G1693">
            <v>7.86</v>
          </cell>
          <cell r="H1693">
            <v>8.4600000000000009</v>
          </cell>
          <cell r="I1693">
            <v>8.91</v>
          </cell>
        </row>
        <row r="1694">
          <cell r="A1694">
            <v>103560</v>
          </cell>
          <cell r="B1694" t="str">
            <v/>
          </cell>
          <cell r="C1694">
            <v>7.5</v>
          </cell>
          <cell r="D1694">
            <v>0</v>
          </cell>
          <cell r="E1694">
            <v>7.5</v>
          </cell>
          <cell r="F1694">
            <v>7.65</v>
          </cell>
          <cell r="G1694">
            <v>7.86</v>
          </cell>
          <cell r="H1694">
            <v>8.4600000000000009</v>
          </cell>
          <cell r="I1694">
            <v>8.91</v>
          </cell>
        </row>
        <row r="1695">
          <cell r="A1695">
            <v>103570</v>
          </cell>
          <cell r="B1695" t="str">
            <v/>
          </cell>
          <cell r="C1695">
            <v>7.5</v>
          </cell>
          <cell r="D1695">
            <v>0</v>
          </cell>
          <cell r="E1695">
            <v>7.5</v>
          </cell>
          <cell r="F1695">
            <v>7.65</v>
          </cell>
          <cell r="G1695">
            <v>7.86</v>
          </cell>
          <cell r="H1695">
            <v>8.4600000000000009</v>
          </cell>
          <cell r="I1695">
            <v>8.91</v>
          </cell>
        </row>
        <row r="1696">
          <cell r="A1696">
            <v>103580</v>
          </cell>
          <cell r="B1696" t="str">
            <v/>
          </cell>
          <cell r="C1696">
            <v>7.5</v>
          </cell>
          <cell r="D1696">
            <v>0</v>
          </cell>
          <cell r="E1696">
            <v>7.5</v>
          </cell>
          <cell r="F1696">
            <v>7.65</v>
          </cell>
          <cell r="G1696">
            <v>7.86</v>
          </cell>
          <cell r="H1696">
            <v>8.4600000000000009</v>
          </cell>
          <cell r="I1696">
            <v>8.91</v>
          </cell>
        </row>
        <row r="1697">
          <cell r="A1697">
            <v>103590</v>
          </cell>
          <cell r="B1697" t="str">
            <v/>
          </cell>
          <cell r="C1697">
            <v>7.5</v>
          </cell>
          <cell r="D1697">
            <v>0</v>
          </cell>
          <cell r="E1697">
            <v>7.5</v>
          </cell>
          <cell r="F1697">
            <v>7.65</v>
          </cell>
          <cell r="G1697">
            <v>7.86</v>
          </cell>
          <cell r="H1697">
            <v>8.4600000000000009</v>
          </cell>
          <cell r="I1697">
            <v>8.91</v>
          </cell>
        </row>
        <row r="1698">
          <cell r="A1698">
            <v>103595.13</v>
          </cell>
          <cell r="B1698" t="str">
            <v>BS</v>
          </cell>
          <cell r="C1698">
            <v>7.5</v>
          </cell>
          <cell r="D1698">
            <v>0</v>
          </cell>
          <cell r="E1698">
            <v>7.5</v>
          </cell>
          <cell r="F1698">
            <v>7.65</v>
          </cell>
          <cell r="G1698">
            <v>7.86</v>
          </cell>
          <cell r="H1698">
            <v>8.4600000000000009</v>
          </cell>
          <cell r="I1698">
            <v>8.91</v>
          </cell>
        </row>
        <row r="1699">
          <cell r="A1699">
            <v>103600</v>
          </cell>
          <cell r="B1699" t="str">
            <v/>
          </cell>
          <cell r="C1699">
            <v>7.5</v>
          </cell>
          <cell r="D1699">
            <v>0</v>
          </cell>
          <cell r="E1699">
            <v>7.5</v>
          </cell>
          <cell r="F1699">
            <v>7.65</v>
          </cell>
          <cell r="G1699">
            <v>7.86</v>
          </cell>
          <cell r="H1699">
            <v>8.4600000000000009</v>
          </cell>
          <cell r="I1699">
            <v>8.91</v>
          </cell>
        </row>
        <row r="1700">
          <cell r="A1700">
            <v>103610</v>
          </cell>
          <cell r="B1700" t="str">
            <v/>
          </cell>
          <cell r="C1700">
            <v>7.5</v>
          </cell>
          <cell r="D1700">
            <v>0</v>
          </cell>
          <cell r="E1700">
            <v>7.5</v>
          </cell>
          <cell r="F1700">
            <v>7.65</v>
          </cell>
          <cell r="G1700">
            <v>7.86</v>
          </cell>
          <cell r="H1700">
            <v>8.4600000000000009</v>
          </cell>
          <cell r="I1700">
            <v>8.91</v>
          </cell>
        </row>
        <row r="1701">
          <cell r="A1701">
            <v>103620</v>
          </cell>
          <cell r="B1701" t="str">
            <v/>
          </cell>
          <cell r="C1701">
            <v>7.5</v>
          </cell>
          <cell r="D1701">
            <v>0</v>
          </cell>
          <cell r="E1701">
            <v>7.5</v>
          </cell>
          <cell r="F1701">
            <v>7.65</v>
          </cell>
          <cell r="G1701">
            <v>7.86</v>
          </cell>
          <cell r="H1701">
            <v>8.4600000000000009</v>
          </cell>
          <cell r="I1701">
            <v>8.91</v>
          </cell>
        </row>
        <row r="1702">
          <cell r="A1702">
            <v>103625.13</v>
          </cell>
          <cell r="B1702" t="str">
            <v>PX</v>
          </cell>
          <cell r="C1702">
            <v>7.5</v>
          </cell>
          <cell r="D1702">
            <v>0</v>
          </cell>
          <cell r="E1702">
            <v>7.5</v>
          </cell>
          <cell r="F1702">
            <v>7.65</v>
          </cell>
          <cell r="G1702">
            <v>7.86</v>
          </cell>
          <cell r="H1702">
            <v>8.4600000000000009</v>
          </cell>
          <cell r="I1702">
            <v>8.91</v>
          </cell>
        </row>
        <row r="1703">
          <cell r="A1703">
            <v>103630</v>
          </cell>
          <cell r="B1703" t="str">
            <v/>
          </cell>
          <cell r="C1703">
            <v>7.5</v>
          </cell>
          <cell r="D1703">
            <v>0.09</v>
          </cell>
          <cell r="E1703">
            <v>7.59</v>
          </cell>
          <cell r="F1703">
            <v>7.74</v>
          </cell>
          <cell r="G1703">
            <v>7.95</v>
          </cell>
          <cell r="H1703">
            <v>8.5500000000000007</v>
          </cell>
          <cell r="I1703">
            <v>9</v>
          </cell>
        </row>
        <row r="1704">
          <cell r="A1704">
            <v>103640</v>
          </cell>
          <cell r="B1704" t="str">
            <v/>
          </cell>
          <cell r="C1704">
            <v>7.5</v>
          </cell>
          <cell r="D1704">
            <v>0.28999999999999998</v>
          </cell>
          <cell r="E1704">
            <v>7.79</v>
          </cell>
          <cell r="F1704">
            <v>7.94</v>
          </cell>
          <cell r="G1704">
            <v>8.15</v>
          </cell>
          <cell r="H1704">
            <v>8.75</v>
          </cell>
          <cell r="I1704">
            <v>9.1999999999999993</v>
          </cell>
        </row>
        <row r="1705">
          <cell r="A1705">
            <v>103640.13</v>
          </cell>
          <cell r="B1705" t="str">
            <v>PC</v>
          </cell>
          <cell r="C1705">
            <v>7.5</v>
          </cell>
          <cell r="D1705">
            <v>0.3</v>
          </cell>
          <cell r="E1705">
            <v>7.8</v>
          </cell>
          <cell r="F1705">
            <v>7.95</v>
          </cell>
          <cell r="G1705">
            <v>8.16</v>
          </cell>
          <cell r="H1705">
            <v>8.76</v>
          </cell>
          <cell r="I1705">
            <v>9.2099999999999991</v>
          </cell>
        </row>
        <row r="1706">
          <cell r="A1706">
            <v>103650</v>
          </cell>
          <cell r="B1706" t="str">
            <v/>
          </cell>
          <cell r="C1706">
            <v>7.5</v>
          </cell>
          <cell r="D1706">
            <v>0.49</v>
          </cell>
          <cell r="E1706">
            <v>7.99</v>
          </cell>
          <cell r="F1706">
            <v>8.14</v>
          </cell>
          <cell r="G1706">
            <v>8.3500000000000014</v>
          </cell>
          <cell r="H1706">
            <v>8.9500000000000011</v>
          </cell>
          <cell r="I1706">
            <v>9.4</v>
          </cell>
        </row>
        <row r="1707">
          <cell r="A1707">
            <v>103655.13</v>
          </cell>
          <cell r="B1707" t="str">
            <v>PY - MSE</v>
          </cell>
          <cell r="C1707">
            <v>7.5</v>
          </cell>
          <cell r="D1707">
            <v>0.6</v>
          </cell>
          <cell r="E1707">
            <v>8.1</v>
          </cell>
          <cell r="F1707">
            <v>8.25</v>
          </cell>
          <cell r="G1707">
            <v>8.4600000000000009</v>
          </cell>
          <cell r="H1707">
            <v>9.06</v>
          </cell>
          <cell r="I1707">
            <v>9.51</v>
          </cell>
        </row>
        <row r="1708">
          <cell r="A1708">
            <v>103660</v>
          </cell>
          <cell r="B1708" t="str">
            <v/>
          </cell>
          <cell r="C1708">
            <v>7.5</v>
          </cell>
          <cell r="D1708">
            <v>0.6</v>
          </cell>
          <cell r="E1708">
            <v>8.1</v>
          </cell>
          <cell r="F1708">
            <v>8.25</v>
          </cell>
          <cell r="G1708">
            <v>8.4600000000000009</v>
          </cell>
          <cell r="H1708">
            <v>9.06</v>
          </cell>
          <cell r="I1708">
            <v>9.51</v>
          </cell>
        </row>
        <row r="1709">
          <cell r="A1709">
            <v>103670</v>
          </cell>
          <cell r="B1709" t="str">
            <v/>
          </cell>
          <cell r="C1709">
            <v>7.5</v>
          </cell>
          <cell r="D1709">
            <v>0.6</v>
          </cell>
          <cell r="E1709">
            <v>8.1</v>
          </cell>
          <cell r="F1709">
            <v>8.25</v>
          </cell>
          <cell r="G1709">
            <v>8.4600000000000009</v>
          </cell>
          <cell r="H1709">
            <v>9.06</v>
          </cell>
          <cell r="I1709">
            <v>9.51</v>
          </cell>
        </row>
        <row r="1710">
          <cell r="A1710">
            <v>103680</v>
          </cell>
          <cell r="B1710" t="str">
            <v/>
          </cell>
          <cell r="C1710">
            <v>7.5</v>
          </cell>
          <cell r="D1710">
            <v>0.6</v>
          </cell>
          <cell r="E1710">
            <v>8.1</v>
          </cell>
          <cell r="F1710">
            <v>8.25</v>
          </cell>
          <cell r="G1710">
            <v>8.4600000000000009</v>
          </cell>
          <cell r="H1710">
            <v>9.06</v>
          </cell>
          <cell r="I1710">
            <v>9.51</v>
          </cell>
        </row>
        <row r="1711">
          <cell r="A1711">
            <v>103690</v>
          </cell>
          <cell r="B1711" t="str">
            <v/>
          </cell>
          <cell r="C1711">
            <v>7.5</v>
          </cell>
          <cell r="D1711">
            <v>0.6</v>
          </cell>
          <cell r="E1711">
            <v>8.1</v>
          </cell>
          <cell r="F1711">
            <v>8.25</v>
          </cell>
          <cell r="G1711">
            <v>8.4600000000000009</v>
          </cell>
          <cell r="H1711">
            <v>9.06</v>
          </cell>
          <cell r="I1711">
            <v>9.51</v>
          </cell>
        </row>
        <row r="1712">
          <cell r="A1712">
            <v>103700</v>
          </cell>
          <cell r="B1712" t="str">
            <v/>
          </cell>
          <cell r="C1712">
            <v>7.5</v>
          </cell>
          <cell r="D1712">
            <v>0.6</v>
          </cell>
          <cell r="E1712">
            <v>8.1</v>
          </cell>
          <cell r="F1712">
            <v>8.25</v>
          </cell>
          <cell r="G1712">
            <v>8.4600000000000009</v>
          </cell>
          <cell r="H1712">
            <v>9.06</v>
          </cell>
          <cell r="I1712">
            <v>9.51</v>
          </cell>
        </row>
        <row r="1713">
          <cell r="A1713">
            <v>103710</v>
          </cell>
          <cell r="B1713" t="str">
            <v/>
          </cell>
          <cell r="C1713">
            <v>7.5</v>
          </cell>
          <cell r="D1713">
            <v>0.6</v>
          </cell>
          <cell r="E1713">
            <v>8.1</v>
          </cell>
          <cell r="F1713">
            <v>8.25</v>
          </cell>
          <cell r="G1713">
            <v>8.4600000000000009</v>
          </cell>
          <cell r="H1713">
            <v>9.06</v>
          </cell>
          <cell r="I1713">
            <v>9.51</v>
          </cell>
        </row>
        <row r="1714">
          <cell r="A1714">
            <v>103720</v>
          </cell>
          <cell r="B1714" t="str">
            <v/>
          </cell>
          <cell r="C1714">
            <v>7.5</v>
          </cell>
          <cell r="D1714">
            <v>0.6</v>
          </cell>
          <cell r="E1714">
            <v>8.1</v>
          </cell>
          <cell r="F1714">
            <v>8.25</v>
          </cell>
          <cell r="G1714">
            <v>8.4600000000000009</v>
          </cell>
          <cell r="H1714">
            <v>9.06</v>
          </cell>
          <cell r="I1714">
            <v>9.51</v>
          </cell>
        </row>
        <row r="1715">
          <cell r="A1715">
            <v>103730</v>
          </cell>
          <cell r="B1715" t="str">
            <v/>
          </cell>
          <cell r="C1715">
            <v>7.5</v>
          </cell>
          <cell r="D1715">
            <v>0.6</v>
          </cell>
          <cell r="E1715">
            <v>8.1</v>
          </cell>
          <cell r="F1715">
            <v>8.25</v>
          </cell>
          <cell r="G1715">
            <v>8.4600000000000009</v>
          </cell>
          <cell r="H1715">
            <v>9.06</v>
          </cell>
          <cell r="I1715">
            <v>9.51</v>
          </cell>
        </row>
        <row r="1716">
          <cell r="A1716">
            <v>103740</v>
          </cell>
          <cell r="B1716" t="str">
            <v/>
          </cell>
          <cell r="C1716">
            <v>7.5</v>
          </cell>
          <cell r="D1716">
            <v>0.6</v>
          </cell>
          <cell r="E1716">
            <v>8.1</v>
          </cell>
          <cell r="F1716">
            <v>8.25</v>
          </cell>
          <cell r="G1716">
            <v>8.4600000000000009</v>
          </cell>
          <cell r="H1716">
            <v>9.06</v>
          </cell>
          <cell r="I1716">
            <v>9.51</v>
          </cell>
        </row>
        <row r="1717">
          <cell r="A1717">
            <v>103750</v>
          </cell>
          <cell r="B1717" t="str">
            <v/>
          </cell>
          <cell r="C1717">
            <v>7.5</v>
          </cell>
          <cell r="D1717">
            <v>0.6</v>
          </cell>
          <cell r="E1717">
            <v>8.1</v>
          </cell>
          <cell r="F1717">
            <v>8.25</v>
          </cell>
          <cell r="G1717">
            <v>8.4600000000000009</v>
          </cell>
          <cell r="H1717">
            <v>9.06</v>
          </cell>
          <cell r="I1717">
            <v>9.51</v>
          </cell>
        </row>
        <row r="1718">
          <cell r="A1718">
            <v>103760</v>
          </cell>
          <cell r="B1718" t="str">
            <v/>
          </cell>
          <cell r="C1718">
            <v>7.5</v>
          </cell>
          <cell r="D1718">
            <v>0.6</v>
          </cell>
          <cell r="E1718">
            <v>8.1</v>
          </cell>
          <cell r="F1718">
            <v>8.25</v>
          </cell>
          <cell r="G1718">
            <v>8.4600000000000009</v>
          </cell>
          <cell r="H1718">
            <v>9.06</v>
          </cell>
          <cell r="I1718">
            <v>9.51</v>
          </cell>
        </row>
        <row r="1719">
          <cell r="A1719">
            <v>103770</v>
          </cell>
          <cell r="B1719" t="str">
            <v/>
          </cell>
          <cell r="C1719">
            <v>7.5</v>
          </cell>
          <cell r="D1719">
            <v>0.6</v>
          </cell>
          <cell r="E1719">
            <v>8.1</v>
          </cell>
          <cell r="F1719">
            <v>8.25</v>
          </cell>
          <cell r="G1719">
            <v>8.4600000000000009</v>
          </cell>
          <cell r="H1719">
            <v>9.06</v>
          </cell>
          <cell r="I1719">
            <v>9.51</v>
          </cell>
        </row>
        <row r="1720">
          <cell r="A1720">
            <v>103780</v>
          </cell>
          <cell r="B1720" t="str">
            <v/>
          </cell>
          <cell r="C1720">
            <v>7.5</v>
          </cell>
          <cell r="D1720">
            <v>0.6</v>
          </cell>
          <cell r="E1720">
            <v>8.1</v>
          </cell>
          <cell r="F1720">
            <v>8.25</v>
          </cell>
          <cell r="G1720">
            <v>8.4600000000000009</v>
          </cell>
          <cell r="H1720">
            <v>9.06</v>
          </cell>
          <cell r="I1720">
            <v>9.51</v>
          </cell>
        </row>
        <row r="1721">
          <cell r="A1721">
            <v>103790</v>
          </cell>
          <cell r="B1721" t="str">
            <v/>
          </cell>
          <cell r="C1721">
            <v>7.5</v>
          </cell>
          <cell r="D1721">
            <v>0.6</v>
          </cell>
          <cell r="E1721">
            <v>8.1</v>
          </cell>
          <cell r="F1721">
            <v>8.25</v>
          </cell>
          <cell r="G1721">
            <v>8.4600000000000009</v>
          </cell>
          <cell r="H1721">
            <v>9.06</v>
          </cell>
          <cell r="I1721">
            <v>9.51</v>
          </cell>
        </row>
        <row r="1722">
          <cell r="A1722">
            <v>103800</v>
          </cell>
          <cell r="B1722" t="str">
            <v/>
          </cell>
          <cell r="C1722">
            <v>7.5</v>
          </cell>
          <cell r="D1722">
            <v>0.6</v>
          </cell>
          <cell r="E1722">
            <v>8.1</v>
          </cell>
          <cell r="F1722">
            <v>8.25</v>
          </cell>
          <cell r="G1722">
            <v>8.4600000000000009</v>
          </cell>
          <cell r="H1722">
            <v>9.06</v>
          </cell>
          <cell r="I1722">
            <v>9.51</v>
          </cell>
        </row>
        <row r="1723">
          <cell r="A1723">
            <v>103810</v>
          </cell>
          <cell r="B1723" t="str">
            <v/>
          </cell>
          <cell r="C1723">
            <v>7.5</v>
          </cell>
          <cell r="D1723">
            <v>0.6</v>
          </cell>
          <cell r="E1723">
            <v>8.1</v>
          </cell>
          <cell r="F1723">
            <v>8.25</v>
          </cell>
          <cell r="G1723">
            <v>8.4600000000000009</v>
          </cell>
          <cell r="H1723">
            <v>9.06</v>
          </cell>
          <cell r="I1723">
            <v>9.51</v>
          </cell>
        </row>
        <row r="1724">
          <cell r="A1724">
            <v>103820</v>
          </cell>
          <cell r="B1724" t="str">
            <v/>
          </cell>
          <cell r="C1724">
            <v>7.5</v>
          </cell>
          <cell r="D1724">
            <v>0.6</v>
          </cell>
          <cell r="E1724">
            <v>8.1</v>
          </cell>
          <cell r="F1724">
            <v>8.25</v>
          </cell>
          <cell r="G1724">
            <v>8.4600000000000009</v>
          </cell>
          <cell r="H1724">
            <v>9.06</v>
          </cell>
          <cell r="I1724">
            <v>9.51</v>
          </cell>
        </row>
        <row r="1725">
          <cell r="A1725">
            <v>103825.19</v>
          </cell>
          <cell r="B1725" t="str">
            <v>PY - MSE</v>
          </cell>
          <cell r="C1725">
            <v>7.5</v>
          </cell>
          <cell r="D1725">
            <v>0.6</v>
          </cell>
          <cell r="E1725">
            <v>8.1</v>
          </cell>
          <cell r="F1725">
            <v>8.25</v>
          </cell>
          <cell r="G1725">
            <v>8.4600000000000009</v>
          </cell>
          <cell r="H1725">
            <v>9.06</v>
          </cell>
          <cell r="I1725">
            <v>9.51</v>
          </cell>
        </row>
        <row r="1726">
          <cell r="A1726">
            <v>103830</v>
          </cell>
          <cell r="B1726" t="str">
            <v/>
          </cell>
          <cell r="C1726">
            <v>7.5</v>
          </cell>
          <cell r="D1726">
            <v>0.5</v>
          </cell>
          <cell r="E1726">
            <v>8</v>
          </cell>
          <cell r="F1726">
            <v>8.15</v>
          </cell>
          <cell r="G1726">
            <v>8.3600000000000012</v>
          </cell>
          <cell r="H1726">
            <v>8.9600000000000009</v>
          </cell>
          <cell r="I1726">
            <v>9.41</v>
          </cell>
        </row>
        <row r="1727">
          <cell r="A1727">
            <v>103840</v>
          </cell>
          <cell r="B1727" t="str">
            <v/>
          </cell>
          <cell r="C1727">
            <v>7.5</v>
          </cell>
          <cell r="D1727">
            <v>0.3</v>
          </cell>
          <cell r="E1727">
            <v>7.8</v>
          </cell>
          <cell r="F1727">
            <v>7.95</v>
          </cell>
          <cell r="G1727">
            <v>8.16</v>
          </cell>
          <cell r="H1727">
            <v>8.76</v>
          </cell>
          <cell r="I1727">
            <v>9.2099999999999991</v>
          </cell>
        </row>
        <row r="1728">
          <cell r="A1728">
            <v>103840.19</v>
          </cell>
          <cell r="B1728" t="str">
            <v>PT</v>
          </cell>
          <cell r="C1728">
            <v>7.5</v>
          </cell>
          <cell r="D1728">
            <v>0.3</v>
          </cell>
          <cell r="E1728">
            <v>7.8</v>
          </cell>
          <cell r="F1728">
            <v>7.95</v>
          </cell>
          <cell r="G1728">
            <v>8.16</v>
          </cell>
          <cell r="H1728">
            <v>8.76</v>
          </cell>
          <cell r="I1728">
            <v>9.2099999999999991</v>
          </cell>
        </row>
        <row r="1729">
          <cell r="A1729">
            <v>103850</v>
          </cell>
          <cell r="B1729" t="str">
            <v/>
          </cell>
          <cell r="C1729">
            <v>7.5</v>
          </cell>
          <cell r="D1729">
            <v>0.1</v>
          </cell>
          <cell r="E1729">
            <v>7.6</v>
          </cell>
          <cell r="F1729">
            <v>7.75</v>
          </cell>
          <cell r="G1729">
            <v>7.96</v>
          </cell>
          <cell r="H1729">
            <v>8.56</v>
          </cell>
          <cell r="I1729">
            <v>9.01</v>
          </cell>
        </row>
        <row r="1730">
          <cell r="A1730">
            <v>103855.19</v>
          </cell>
          <cell r="B1730" t="str">
            <v>PX</v>
          </cell>
          <cell r="C1730">
            <v>7.5</v>
          </cell>
          <cell r="D1730">
            <v>0</v>
          </cell>
          <cell r="E1730">
            <v>7.5</v>
          </cell>
          <cell r="F1730">
            <v>7.65</v>
          </cell>
          <cell r="G1730">
            <v>7.86</v>
          </cell>
          <cell r="H1730">
            <v>8.4600000000000009</v>
          </cell>
          <cell r="I1730">
            <v>8.91</v>
          </cell>
        </row>
        <row r="1731">
          <cell r="A1731">
            <v>103860</v>
          </cell>
          <cell r="B1731" t="str">
            <v/>
          </cell>
          <cell r="C1731">
            <v>7.5</v>
          </cell>
          <cell r="D1731">
            <v>0</v>
          </cell>
          <cell r="E1731">
            <v>7.5</v>
          </cell>
          <cell r="F1731">
            <v>7.65</v>
          </cell>
          <cell r="G1731">
            <v>7.86</v>
          </cell>
          <cell r="H1731">
            <v>8.4600000000000009</v>
          </cell>
          <cell r="I1731">
            <v>8.91</v>
          </cell>
        </row>
        <row r="1732">
          <cell r="A1732">
            <v>103870</v>
          </cell>
          <cell r="B1732" t="str">
            <v/>
          </cell>
          <cell r="C1732">
            <v>7.5</v>
          </cell>
          <cell r="D1732">
            <v>0</v>
          </cell>
          <cell r="E1732">
            <v>7.5</v>
          </cell>
          <cell r="F1732">
            <v>7.65</v>
          </cell>
          <cell r="G1732">
            <v>7.86</v>
          </cell>
          <cell r="H1732">
            <v>8.4600000000000009</v>
          </cell>
          <cell r="I1732">
            <v>8.91</v>
          </cell>
        </row>
        <row r="1733">
          <cell r="A1733">
            <v>103880</v>
          </cell>
          <cell r="B1733" t="str">
            <v/>
          </cell>
          <cell r="C1733">
            <v>7.5</v>
          </cell>
          <cell r="D1733">
            <v>0</v>
          </cell>
          <cell r="E1733">
            <v>7.5</v>
          </cell>
          <cell r="F1733">
            <v>7.65</v>
          </cell>
          <cell r="G1733">
            <v>7.86</v>
          </cell>
          <cell r="H1733">
            <v>8.4600000000000009</v>
          </cell>
          <cell r="I1733">
            <v>8.91</v>
          </cell>
        </row>
        <row r="1734">
          <cell r="A1734">
            <v>103885.19</v>
          </cell>
          <cell r="B1734" t="str">
            <v>BS</v>
          </cell>
          <cell r="C1734">
            <v>7.5</v>
          </cell>
          <cell r="D1734">
            <v>0</v>
          </cell>
          <cell r="E1734">
            <v>7.5</v>
          </cell>
          <cell r="F1734">
            <v>7.65</v>
          </cell>
          <cell r="G1734">
            <v>7.86</v>
          </cell>
          <cell r="H1734">
            <v>8.4600000000000009</v>
          </cell>
          <cell r="I1734">
            <v>8.91</v>
          </cell>
        </row>
        <row r="1735">
          <cell r="A1735">
            <v>103890</v>
          </cell>
          <cell r="B1735" t="str">
            <v/>
          </cell>
          <cell r="C1735">
            <v>7.5</v>
          </cell>
          <cell r="D1735">
            <v>0</v>
          </cell>
          <cell r="E1735">
            <v>7.5</v>
          </cell>
          <cell r="F1735">
            <v>7.65</v>
          </cell>
          <cell r="G1735">
            <v>7.86</v>
          </cell>
          <cell r="H1735">
            <v>8.4600000000000009</v>
          </cell>
          <cell r="I1735">
            <v>8.91</v>
          </cell>
        </row>
        <row r="1736">
          <cell r="A1736">
            <v>103900</v>
          </cell>
          <cell r="B1736" t="str">
            <v/>
          </cell>
          <cell r="C1736">
            <v>7.5</v>
          </cell>
          <cell r="D1736">
            <v>0</v>
          </cell>
          <cell r="E1736">
            <v>7.5</v>
          </cell>
          <cell r="F1736">
            <v>7.65</v>
          </cell>
          <cell r="G1736">
            <v>7.86</v>
          </cell>
          <cell r="H1736">
            <v>8.4600000000000009</v>
          </cell>
          <cell r="I1736">
            <v>8.91</v>
          </cell>
        </row>
        <row r="1737">
          <cell r="A1737">
            <v>103910</v>
          </cell>
          <cell r="B1737" t="str">
            <v/>
          </cell>
          <cell r="C1737">
            <v>7.5</v>
          </cell>
          <cell r="D1737">
            <v>0</v>
          </cell>
          <cell r="E1737">
            <v>7.5</v>
          </cell>
          <cell r="F1737">
            <v>7.65</v>
          </cell>
          <cell r="G1737">
            <v>7.86</v>
          </cell>
          <cell r="H1737">
            <v>8.4600000000000009</v>
          </cell>
          <cell r="I1737">
            <v>8.91</v>
          </cell>
        </row>
        <row r="1738">
          <cell r="A1738">
            <v>103920</v>
          </cell>
          <cell r="B1738" t="str">
            <v/>
          </cell>
          <cell r="C1738">
            <v>7.5</v>
          </cell>
          <cell r="D1738">
            <v>0</v>
          </cell>
          <cell r="E1738">
            <v>7.5</v>
          </cell>
          <cell r="F1738">
            <v>7.65</v>
          </cell>
          <cell r="G1738">
            <v>7.86</v>
          </cell>
          <cell r="H1738">
            <v>8.4600000000000009</v>
          </cell>
          <cell r="I1738">
            <v>8.91</v>
          </cell>
        </row>
        <row r="1739">
          <cell r="A1739">
            <v>103930</v>
          </cell>
          <cell r="B1739" t="str">
            <v/>
          </cell>
          <cell r="C1739">
            <v>7.5</v>
          </cell>
          <cell r="D1739">
            <v>0</v>
          </cell>
          <cell r="E1739">
            <v>7.5</v>
          </cell>
          <cell r="F1739">
            <v>7.65</v>
          </cell>
          <cell r="G1739">
            <v>7.86</v>
          </cell>
          <cell r="H1739">
            <v>8.4600000000000009</v>
          </cell>
          <cell r="I1739">
            <v>8.91</v>
          </cell>
        </row>
        <row r="1740">
          <cell r="A1740">
            <v>103940</v>
          </cell>
          <cell r="B1740" t="str">
            <v/>
          </cell>
          <cell r="C1740">
            <v>7.5</v>
          </cell>
          <cell r="D1740">
            <v>0</v>
          </cell>
          <cell r="E1740">
            <v>7.5</v>
          </cell>
          <cell r="F1740">
            <v>7.65</v>
          </cell>
          <cell r="G1740">
            <v>7.86</v>
          </cell>
          <cell r="H1740">
            <v>8.4600000000000009</v>
          </cell>
          <cell r="I1740">
            <v>8.91</v>
          </cell>
        </row>
        <row r="1741">
          <cell r="A1741">
            <v>103948.85</v>
          </cell>
          <cell r="B1741" t="str">
            <v>BS</v>
          </cell>
          <cell r="C1741">
            <v>7.5</v>
          </cell>
          <cell r="D1741">
            <v>0</v>
          </cell>
          <cell r="E1741">
            <v>7.5</v>
          </cell>
          <cell r="F1741">
            <v>7.65</v>
          </cell>
          <cell r="G1741">
            <v>7.86</v>
          </cell>
          <cell r="H1741">
            <v>8.4600000000000009</v>
          </cell>
          <cell r="I1741">
            <v>8.91</v>
          </cell>
        </row>
        <row r="1742">
          <cell r="A1742">
            <v>103950</v>
          </cell>
          <cell r="B1742" t="str">
            <v/>
          </cell>
          <cell r="C1742">
            <v>7.5</v>
          </cell>
          <cell r="D1742">
            <v>0</v>
          </cell>
          <cell r="E1742">
            <v>7.5</v>
          </cell>
          <cell r="F1742">
            <v>7.65</v>
          </cell>
          <cell r="G1742">
            <v>7.86</v>
          </cell>
          <cell r="H1742">
            <v>8.4600000000000009</v>
          </cell>
          <cell r="I1742">
            <v>8.91</v>
          </cell>
        </row>
        <row r="1743">
          <cell r="A1743">
            <v>103960</v>
          </cell>
          <cell r="B1743" t="str">
            <v/>
          </cell>
          <cell r="C1743">
            <v>7.5</v>
          </cell>
          <cell r="D1743">
            <v>0</v>
          </cell>
          <cell r="E1743">
            <v>7.5</v>
          </cell>
          <cell r="F1743">
            <v>7.65</v>
          </cell>
          <cell r="G1743">
            <v>7.86</v>
          </cell>
          <cell r="H1743">
            <v>8.4600000000000009</v>
          </cell>
          <cell r="I1743">
            <v>8.91</v>
          </cell>
        </row>
        <row r="1744">
          <cell r="A1744">
            <v>103970</v>
          </cell>
          <cell r="B1744" t="str">
            <v/>
          </cell>
          <cell r="C1744">
            <v>7.5</v>
          </cell>
          <cell r="D1744">
            <v>0</v>
          </cell>
          <cell r="E1744">
            <v>7.5</v>
          </cell>
          <cell r="F1744">
            <v>7.65</v>
          </cell>
          <cell r="G1744">
            <v>7.86</v>
          </cell>
          <cell r="H1744">
            <v>8.4600000000000009</v>
          </cell>
          <cell r="I1744">
            <v>8.91</v>
          </cell>
        </row>
        <row r="1745">
          <cell r="A1745">
            <v>103978.85</v>
          </cell>
          <cell r="B1745" t="str">
            <v>PX</v>
          </cell>
          <cell r="C1745">
            <v>7.5</v>
          </cell>
          <cell r="D1745">
            <v>0</v>
          </cell>
          <cell r="E1745">
            <v>7.5</v>
          </cell>
          <cell r="F1745">
            <v>7.65</v>
          </cell>
          <cell r="G1745">
            <v>7.86</v>
          </cell>
          <cell r="H1745">
            <v>8.4600000000000009</v>
          </cell>
          <cell r="I1745">
            <v>8.91</v>
          </cell>
        </row>
        <row r="1746">
          <cell r="A1746">
            <v>103980</v>
          </cell>
          <cell r="B1746" t="str">
            <v/>
          </cell>
          <cell r="C1746">
            <v>7.5</v>
          </cell>
          <cell r="D1746">
            <v>0.01</v>
          </cell>
          <cell r="E1746">
            <v>7.51</v>
          </cell>
          <cell r="F1746">
            <v>7.66</v>
          </cell>
          <cell r="G1746">
            <v>7.87</v>
          </cell>
          <cell r="H1746">
            <v>8.4700000000000006</v>
          </cell>
          <cell r="I1746">
            <v>8.92</v>
          </cell>
        </row>
        <row r="1747">
          <cell r="A1747">
            <v>103990</v>
          </cell>
          <cell r="B1747" t="str">
            <v/>
          </cell>
          <cell r="C1747">
            <v>7.5</v>
          </cell>
          <cell r="D1747">
            <v>0.16</v>
          </cell>
          <cell r="E1747">
            <v>7.66</v>
          </cell>
          <cell r="F1747">
            <v>7.8100000000000005</v>
          </cell>
          <cell r="G1747">
            <v>8.0200000000000014</v>
          </cell>
          <cell r="H1747">
            <v>8.620000000000001</v>
          </cell>
          <cell r="I1747">
            <v>9.07</v>
          </cell>
        </row>
        <row r="1748">
          <cell r="A1748">
            <v>103998.85</v>
          </cell>
          <cell r="B1748" t="str">
            <v>PC</v>
          </cell>
          <cell r="C1748">
            <v>7.5</v>
          </cell>
          <cell r="D1748">
            <v>0.3</v>
          </cell>
          <cell r="E1748">
            <v>7.8</v>
          </cell>
          <cell r="F1748">
            <v>7.95</v>
          </cell>
          <cell r="G1748">
            <v>8.16</v>
          </cell>
          <cell r="H1748">
            <v>8.76</v>
          </cell>
          <cell r="I1748">
            <v>9.2099999999999991</v>
          </cell>
        </row>
        <row r="1749">
          <cell r="A1749">
            <v>104000</v>
          </cell>
          <cell r="B1749" t="str">
            <v/>
          </cell>
          <cell r="C1749">
            <v>7.5</v>
          </cell>
          <cell r="D1749">
            <v>0.31</v>
          </cell>
          <cell r="E1749">
            <v>7.81</v>
          </cell>
          <cell r="F1749">
            <v>7.96</v>
          </cell>
          <cell r="G1749">
            <v>8.17</v>
          </cell>
          <cell r="H1749">
            <v>8.77</v>
          </cell>
          <cell r="I1749">
            <v>9.2199999999999989</v>
          </cell>
        </row>
        <row r="1768">
          <cell r="A1768">
            <v>104000</v>
          </cell>
          <cell r="B1768" t="str">
            <v/>
          </cell>
          <cell r="C1768">
            <v>7.5</v>
          </cell>
          <cell r="D1768">
            <v>0.31</v>
          </cell>
          <cell r="E1768">
            <v>7.81</v>
          </cell>
          <cell r="F1768">
            <v>7.96</v>
          </cell>
          <cell r="G1768">
            <v>8.17</v>
          </cell>
          <cell r="H1768">
            <v>8.77</v>
          </cell>
          <cell r="I1768">
            <v>9.2199999999999989</v>
          </cell>
        </row>
        <row r="1769">
          <cell r="A1769">
            <v>104008.85</v>
          </cell>
          <cell r="B1769" t="str">
            <v>PY</v>
          </cell>
          <cell r="C1769">
            <v>7.5</v>
          </cell>
          <cell r="D1769">
            <v>0.45</v>
          </cell>
          <cell r="E1769">
            <v>7.95</v>
          </cell>
          <cell r="F1769">
            <v>8.1</v>
          </cell>
          <cell r="G1769">
            <v>8.31</v>
          </cell>
          <cell r="H1769">
            <v>8.91</v>
          </cell>
          <cell r="I1769">
            <v>9.36</v>
          </cell>
        </row>
        <row r="1770">
          <cell r="A1770">
            <v>104010</v>
          </cell>
          <cell r="B1770" t="str">
            <v/>
          </cell>
          <cell r="C1770">
            <v>7.5</v>
          </cell>
          <cell r="D1770">
            <v>0.46</v>
          </cell>
          <cell r="E1770">
            <v>7.96</v>
          </cell>
          <cell r="F1770">
            <v>8.11</v>
          </cell>
          <cell r="G1770">
            <v>8.32</v>
          </cell>
          <cell r="H1770">
            <v>8.92</v>
          </cell>
          <cell r="I1770">
            <v>9.3699999999999992</v>
          </cell>
        </row>
        <row r="1771">
          <cell r="A1771">
            <v>104018.85</v>
          </cell>
          <cell r="B1771" t="str">
            <v>MSE</v>
          </cell>
          <cell r="C1771">
            <v>7.5</v>
          </cell>
          <cell r="D1771">
            <v>0.6</v>
          </cell>
          <cell r="E1771">
            <v>8.1</v>
          </cell>
          <cell r="F1771">
            <v>8.25</v>
          </cell>
          <cell r="G1771">
            <v>8.4600000000000009</v>
          </cell>
          <cell r="H1771">
            <v>9.06</v>
          </cell>
          <cell r="I1771">
            <v>9.51</v>
          </cell>
        </row>
        <row r="1772">
          <cell r="A1772">
            <v>104020</v>
          </cell>
          <cell r="B1772" t="str">
            <v/>
          </cell>
          <cell r="C1772">
            <v>7.5</v>
          </cell>
          <cell r="D1772">
            <v>0.6</v>
          </cell>
          <cell r="E1772">
            <v>8.1</v>
          </cell>
          <cell r="F1772">
            <v>8.25</v>
          </cell>
          <cell r="G1772">
            <v>8.4600000000000009</v>
          </cell>
          <cell r="H1772">
            <v>9.06</v>
          </cell>
          <cell r="I1772">
            <v>9.51</v>
          </cell>
        </row>
        <row r="1773">
          <cell r="A1773">
            <v>104030</v>
          </cell>
          <cell r="B1773" t="str">
            <v/>
          </cell>
          <cell r="C1773">
            <v>7.5</v>
          </cell>
          <cell r="D1773">
            <v>0.6</v>
          </cell>
          <cell r="E1773">
            <v>8.1</v>
          </cell>
          <cell r="F1773">
            <v>8.25</v>
          </cell>
          <cell r="G1773">
            <v>8.4600000000000009</v>
          </cell>
          <cell r="H1773">
            <v>9.06</v>
          </cell>
          <cell r="I1773">
            <v>9.51</v>
          </cell>
        </row>
        <row r="1774">
          <cell r="A1774">
            <v>104040</v>
          </cell>
          <cell r="B1774" t="str">
            <v/>
          </cell>
          <cell r="C1774">
            <v>7.5</v>
          </cell>
          <cell r="D1774">
            <v>0.6</v>
          </cell>
          <cell r="E1774">
            <v>8.1</v>
          </cell>
          <cell r="F1774">
            <v>8.25</v>
          </cell>
          <cell r="G1774">
            <v>8.4600000000000009</v>
          </cell>
          <cell r="H1774">
            <v>9.06</v>
          </cell>
          <cell r="I1774">
            <v>9.51</v>
          </cell>
        </row>
        <row r="1775">
          <cell r="A1775">
            <v>104050</v>
          </cell>
          <cell r="B1775" t="str">
            <v/>
          </cell>
          <cell r="C1775">
            <v>7.5</v>
          </cell>
          <cell r="D1775">
            <v>0.6</v>
          </cell>
          <cell r="E1775">
            <v>8.1</v>
          </cell>
          <cell r="F1775">
            <v>8.25</v>
          </cell>
          <cell r="G1775">
            <v>8.4600000000000009</v>
          </cell>
          <cell r="H1775">
            <v>9.06</v>
          </cell>
          <cell r="I1775">
            <v>9.51</v>
          </cell>
        </row>
        <row r="1776">
          <cell r="A1776">
            <v>104060</v>
          </cell>
          <cell r="B1776" t="str">
            <v/>
          </cell>
          <cell r="C1776">
            <v>7.5</v>
          </cell>
          <cell r="D1776">
            <v>0.6</v>
          </cell>
          <cell r="E1776">
            <v>8.1</v>
          </cell>
          <cell r="F1776">
            <v>8.25</v>
          </cell>
          <cell r="G1776">
            <v>8.4600000000000009</v>
          </cell>
          <cell r="H1776">
            <v>9.06</v>
          </cell>
          <cell r="I1776">
            <v>9.51</v>
          </cell>
        </row>
        <row r="1777">
          <cell r="A1777">
            <v>104070</v>
          </cell>
          <cell r="B1777" t="str">
            <v/>
          </cell>
          <cell r="C1777">
            <v>7.5</v>
          </cell>
          <cell r="D1777">
            <v>0.61</v>
          </cell>
          <cell r="E1777">
            <v>8.11</v>
          </cell>
          <cell r="F1777">
            <v>8.26</v>
          </cell>
          <cell r="G1777">
            <v>8.4700000000000006</v>
          </cell>
          <cell r="H1777">
            <v>9.07</v>
          </cell>
          <cell r="I1777">
            <v>9.52</v>
          </cell>
        </row>
        <row r="1778">
          <cell r="A1778">
            <v>104080</v>
          </cell>
          <cell r="B1778" t="str">
            <v/>
          </cell>
          <cell r="C1778">
            <v>7.5</v>
          </cell>
          <cell r="D1778">
            <v>0.62</v>
          </cell>
          <cell r="E1778">
            <v>8.1199999999999992</v>
          </cell>
          <cell r="F1778">
            <v>8.27</v>
          </cell>
          <cell r="G1778">
            <v>8.48</v>
          </cell>
          <cell r="H1778">
            <v>9.08</v>
          </cell>
          <cell r="I1778">
            <v>9.5299999999999994</v>
          </cell>
        </row>
        <row r="1779">
          <cell r="A1779">
            <v>104090</v>
          </cell>
          <cell r="B1779" t="str">
            <v/>
          </cell>
          <cell r="C1779">
            <v>7.5</v>
          </cell>
          <cell r="D1779">
            <v>0.63</v>
          </cell>
          <cell r="E1779">
            <v>8.1300000000000008</v>
          </cell>
          <cell r="F1779">
            <v>8.2800000000000011</v>
          </cell>
          <cell r="G1779">
            <v>8.490000000000002</v>
          </cell>
          <cell r="H1779">
            <v>9.0900000000000016</v>
          </cell>
          <cell r="I1779">
            <v>9.5400000000000009</v>
          </cell>
        </row>
        <row r="1780">
          <cell r="A1780">
            <v>104100</v>
          </cell>
          <cell r="B1780" t="str">
            <v/>
          </cell>
          <cell r="C1780">
            <v>7.5</v>
          </cell>
          <cell r="D1780">
            <v>0.65</v>
          </cell>
          <cell r="E1780">
            <v>8.15</v>
          </cell>
          <cell r="F1780">
            <v>8.3000000000000007</v>
          </cell>
          <cell r="G1780">
            <v>8.5100000000000016</v>
          </cell>
          <cell r="H1780">
            <v>9.1100000000000012</v>
          </cell>
          <cell r="I1780">
            <v>9.56</v>
          </cell>
        </row>
        <row r="1781">
          <cell r="A1781">
            <v>104110</v>
          </cell>
          <cell r="B1781" t="str">
            <v/>
          </cell>
          <cell r="C1781">
            <v>7.5</v>
          </cell>
          <cell r="D1781">
            <v>0.66</v>
          </cell>
          <cell r="E1781">
            <v>8.16</v>
          </cell>
          <cell r="F1781">
            <v>8.31</v>
          </cell>
          <cell r="G1781">
            <v>8.5200000000000014</v>
          </cell>
          <cell r="H1781">
            <v>9.120000000000001</v>
          </cell>
          <cell r="I1781">
            <v>9.57</v>
          </cell>
        </row>
        <row r="1782">
          <cell r="A1782">
            <v>104120</v>
          </cell>
          <cell r="B1782" t="str">
            <v/>
          </cell>
          <cell r="C1782">
            <v>7.5</v>
          </cell>
          <cell r="D1782">
            <v>0.6</v>
          </cell>
          <cell r="E1782">
            <v>8.1</v>
          </cell>
          <cell r="F1782">
            <v>8.25</v>
          </cell>
          <cell r="G1782">
            <v>8.4600000000000009</v>
          </cell>
          <cell r="H1782">
            <v>9.06</v>
          </cell>
          <cell r="I1782">
            <v>9.51</v>
          </cell>
        </row>
        <row r="1783">
          <cell r="A1783">
            <v>104130</v>
          </cell>
          <cell r="B1783" t="str">
            <v/>
          </cell>
          <cell r="C1783">
            <v>7.5</v>
          </cell>
          <cell r="D1783">
            <v>0.6</v>
          </cell>
          <cell r="E1783">
            <v>8.1</v>
          </cell>
          <cell r="F1783">
            <v>8.25</v>
          </cell>
          <cell r="G1783">
            <v>8.4600000000000009</v>
          </cell>
          <cell r="H1783">
            <v>9.06</v>
          </cell>
          <cell r="I1783">
            <v>9.51</v>
          </cell>
        </row>
        <row r="1784">
          <cell r="A1784">
            <v>104140</v>
          </cell>
          <cell r="B1784" t="str">
            <v/>
          </cell>
          <cell r="C1784">
            <v>7.5</v>
          </cell>
          <cell r="D1784">
            <v>0.6</v>
          </cell>
          <cell r="E1784">
            <v>8.1</v>
          </cell>
          <cell r="F1784">
            <v>8.25</v>
          </cell>
          <cell r="G1784">
            <v>8.4600000000000009</v>
          </cell>
          <cell r="H1784">
            <v>9.06</v>
          </cell>
          <cell r="I1784">
            <v>9.51</v>
          </cell>
        </row>
        <row r="1785">
          <cell r="A1785">
            <v>104150</v>
          </cell>
          <cell r="B1785" t="str">
            <v/>
          </cell>
          <cell r="C1785">
            <v>7.5</v>
          </cell>
          <cell r="D1785">
            <v>0.6</v>
          </cell>
          <cell r="E1785">
            <v>8.1</v>
          </cell>
          <cell r="F1785">
            <v>8.25</v>
          </cell>
          <cell r="G1785">
            <v>8.4600000000000009</v>
          </cell>
          <cell r="H1785">
            <v>9.06</v>
          </cell>
          <cell r="I1785">
            <v>9.51</v>
          </cell>
        </row>
        <row r="1786">
          <cell r="A1786">
            <v>104157.59</v>
          </cell>
          <cell r="B1786" t="str">
            <v>MSE</v>
          </cell>
          <cell r="C1786">
            <v>7.5</v>
          </cell>
          <cell r="D1786">
            <v>0.6</v>
          </cell>
          <cell r="E1786">
            <v>8.1</v>
          </cell>
          <cell r="F1786">
            <v>8.25</v>
          </cell>
          <cell r="G1786">
            <v>8.4600000000000009</v>
          </cell>
          <cell r="H1786">
            <v>9.06</v>
          </cell>
          <cell r="I1786">
            <v>9.51</v>
          </cell>
        </row>
        <row r="1787">
          <cell r="A1787">
            <v>104160</v>
          </cell>
          <cell r="B1787" t="str">
            <v/>
          </cell>
          <cell r="C1787">
            <v>7.5</v>
          </cell>
          <cell r="D1787">
            <v>0.56000000000000005</v>
          </cell>
          <cell r="E1787">
            <v>8.06</v>
          </cell>
          <cell r="F1787">
            <v>8.2100000000000009</v>
          </cell>
          <cell r="G1787">
            <v>8.4200000000000017</v>
          </cell>
          <cell r="H1787">
            <v>9.0200000000000014</v>
          </cell>
          <cell r="I1787">
            <v>9.4700000000000006</v>
          </cell>
        </row>
        <row r="1788">
          <cell r="A1788">
            <v>104167.59</v>
          </cell>
          <cell r="B1788" t="str">
            <v>PY</v>
          </cell>
          <cell r="C1788">
            <v>7.5</v>
          </cell>
          <cell r="D1788">
            <v>0.45</v>
          </cell>
          <cell r="E1788">
            <v>7.95</v>
          </cell>
          <cell r="F1788">
            <v>8.1</v>
          </cell>
          <cell r="G1788">
            <v>8.31</v>
          </cell>
          <cell r="H1788">
            <v>8.91</v>
          </cell>
          <cell r="I1788">
            <v>9.36</v>
          </cell>
        </row>
        <row r="1789">
          <cell r="A1789">
            <v>104170</v>
          </cell>
          <cell r="B1789" t="str">
            <v/>
          </cell>
          <cell r="C1789">
            <v>7.5</v>
          </cell>
          <cell r="D1789">
            <v>0.41</v>
          </cell>
          <cell r="E1789">
            <v>7.91</v>
          </cell>
          <cell r="F1789">
            <v>8.06</v>
          </cell>
          <cell r="G1789">
            <v>8.2700000000000014</v>
          </cell>
          <cell r="H1789">
            <v>8.870000000000001</v>
          </cell>
          <cell r="I1789">
            <v>9.32</v>
          </cell>
        </row>
        <row r="1790">
          <cell r="A1790">
            <v>104177.59</v>
          </cell>
          <cell r="B1790" t="str">
            <v>PT</v>
          </cell>
          <cell r="C1790">
            <v>7.5</v>
          </cell>
          <cell r="D1790">
            <v>0.3</v>
          </cell>
          <cell r="E1790">
            <v>7.8</v>
          </cell>
          <cell r="F1790">
            <v>7.95</v>
          </cell>
          <cell r="G1790">
            <v>8.16</v>
          </cell>
          <cell r="H1790">
            <v>8.76</v>
          </cell>
          <cell r="I1790">
            <v>9.2099999999999991</v>
          </cell>
        </row>
        <row r="1791">
          <cell r="A1791">
            <v>104180</v>
          </cell>
          <cell r="B1791" t="str">
            <v/>
          </cell>
          <cell r="C1791">
            <v>7.5</v>
          </cell>
          <cell r="D1791">
            <v>0.26</v>
          </cell>
          <cell r="E1791">
            <v>7.76</v>
          </cell>
          <cell r="F1791">
            <v>7.91</v>
          </cell>
          <cell r="G1791">
            <v>8.120000000000001</v>
          </cell>
          <cell r="H1791">
            <v>8.7200000000000006</v>
          </cell>
          <cell r="I1791">
            <v>9.17</v>
          </cell>
        </row>
        <row r="1792">
          <cell r="A1792">
            <v>104190</v>
          </cell>
          <cell r="B1792" t="str">
            <v/>
          </cell>
          <cell r="C1792">
            <v>7.5</v>
          </cell>
          <cell r="D1792">
            <v>0.11</v>
          </cell>
          <cell r="E1792">
            <v>7.61</v>
          </cell>
          <cell r="F1792">
            <v>7.7600000000000007</v>
          </cell>
          <cell r="G1792">
            <v>7.9700000000000006</v>
          </cell>
          <cell r="H1792">
            <v>8.57</v>
          </cell>
          <cell r="I1792">
            <v>9.02</v>
          </cell>
        </row>
        <row r="1793">
          <cell r="A1793">
            <v>104197.59</v>
          </cell>
          <cell r="B1793" t="str">
            <v>PX</v>
          </cell>
          <cell r="C1793">
            <v>7.5</v>
          </cell>
          <cell r="D1793">
            <v>0</v>
          </cell>
          <cell r="E1793">
            <v>7.5</v>
          </cell>
          <cell r="F1793">
            <v>7.65</v>
          </cell>
          <cell r="G1793">
            <v>7.86</v>
          </cell>
          <cell r="H1793">
            <v>8.4600000000000009</v>
          </cell>
          <cell r="I1793">
            <v>8.91</v>
          </cell>
        </row>
        <row r="1794">
          <cell r="A1794">
            <v>104200</v>
          </cell>
          <cell r="B1794" t="str">
            <v/>
          </cell>
          <cell r="C1794">
            <v>7.5</v>
          </cell>
          <cell r="D1794">
            <v>0</v>
          </cell>
          <cell r="E1794">
            <v>7.5</v>
          </cell>
          <cell r="F1794">
            <v>7.65</v>
          </cell>
          <cell r="G1794">
            <v>7.86</v>
          </cell>
          <cell r="H1794">
            <v>8.4600000000000009</v>
          </cell>
          <cell r="I1794">
            <v>8.91</v>
          </cell>
        </row>
        <row r="1795">
          <cell r="A1795">
            <v>104210</v>
          </cell>
          <cell r="B1795" t="str">
            <v/>
          </cell>
          <cell r="C1795">
            <v>7.5</v>
          </cell>
          <cell r="D1795">
            <v>0</v>
          </cell>
          <cell r="E1795">
            <v>7.5</v>
          </cell>
          <cell r="F1795">
            <v>7.65</v>
          </cell>
          <cell r="G1795">
            <v>7.86</v>
          </cell>
          <cell r="H1795">
            <v>8.4600000000000009</v>
          </cell>
          <cell r="I1795">
            <v>8.91</v>
          </cell>
        </row>
        <row r="1796">
          <cell r="A1796">
            <v>104220</v>
          </cell>
          <cell r="B1796" t="str">
            <v/>
          </cell>
          <cell r="C1796">
            <v>7.5</v>
          </cell>
          <cell r="D1796">
            <v>0</v>
          </cell>
          <cell r="E1796">
            <v>7.5</v>
          </cell>
          <cell r="F1796">
            <v>7.65</v>
          </cell>
          <cell r="G1796">
            <v>7.86</v>
          </cell>
          <cell r="H1796">
            <v>8.4600000000000009</v>
          </cell>
          <cell r="I1796">
            <v>8.91</v>
          </cell>
        </row>
        <row r="1797">
          <cell r="A1797">
            <v>104227.59</v>
          </cell>
          <cell r="B1797" t="str">
            <v>BS</v>
          </cell>
          <cell r="C1797">
            <v>7.5</v>
          </cell>
          <cell r="D1797">
            <v>0</v>
          </cell>
          <cell r="E1797">
            <v>7.5</v>
          </cell>
          <cell r="F1797">
            <v>7.65</v>
          </cell>
          <cell r="G1797">
            <v>7.86</v>
          </cell>
          <cell r="H1797">
            <v>8.4600000000000009</v>
          </cell>
          <cell r="I1797">
            <v>8.91</v>
          </cell>
        </row>
        <row r="1798">
          <cell r="A1798">
            <v>104230</v>
          </cell>
          <cell r="B1798" t="str">
            <v/>
          </cell>
          <cell r="C1798">
            <v>7.5</v>
          </cell>
          <cell r="D1798">
            <v>0</v>
          </cell>
          <cell r="E1798">
            <v>7.5</v>
          </cell>
          <cell r="F1798">
            <v>7.65</v>
          </cell>
          <cell r="G1798">
            <v>7.86</v>
          </cell>
          <cell r="H1798">
            <v>8.4600000000000009</v>
          </cell>
          <cell r="I1798">
            <v>8.91</v>
          </cell>
        </row>
        <row r="1799">
          <cell r="A1799">
            <v>104240</v>
          </cell>
          <cell r="B1799" t="str">
            <v/>
          </cell>
          <cell r="C1799">
            <v>7.5</v>
          </cell>
          <cell r="D1799">
            <v>0</v>
          </cell>
          <cell r="E1799">
            <v>7.5</v>
          </cell>
          <cell r="F1799">
            <v>7.65</v>
          </cell>
          <cell r="G1799">
            <v>7.86</v>
          </cell>
          <cell r="H1799">
            <v>8.4600000000000009</v>
          </cell>
          <cell r="I1799">
            <v>8.91</v>
          </cell>
        </row>
        <row r="1800">
          <cell r="A1800">
            <v>104250</v>
          </cell>
          <cell r="B1800" t="str">
            <v/>
          </cell>
          <cell r="C1800">
            <v>7.5</v>
          </cell>
          <cell r="D1800">
            <v>0</v>
          </cell>
          <cell r="E1800">
            <v>7.5</v>
          </cell>
          <cell r="F1800">
            <v>7.65</v>
          </cell>
          <cell r="G1800">
            <v>7.86</v>
          </cell>
          <cell r="H1800">
            <v>8.4600000000000009</v>
          </cell>
          <cell r="I1800">
            <v>8.91</v>
          </cell>
        </row>
        <row r="1801">
          <cell r="A1801">
            <v>104260</v>
          </cell>
          <cell r="B1801" t="str">
            <v/>
          </cell>
          <cell r="C1801">
            <v>7.5</v>
          </cell>
          <cell r="D1801">
            <v>0</v>
          </cell>
          <cell r="E1801">
            <v>7.5</v>
          </cell>
          <cell r="F1801">
            <v>7.65</v>
          </cell>
          <cell r="G1801">
            <v>7.86</v>
          </cell>
          <cell r="H1801">
            <v>8.4600000000000009</v>
          </cell>
          <cell r="I1801">
            <v>8.91</v>
          </cell>
        </row>
        <row r="1802">
          <cell r="A1802">
            <v>104270</v>
          </cell>
          <cell r="B1802" t="str">
            <v/>
          </cell>
          <cell r="C1802">
            <v>7.5</v>
          </cell>
          <cell r="D1802">
            <v>0</v>
          </cell>
          <cell r="E1802">
            <v>7.5</v>
          </cell>
          <cell r="F1802">
            <v>7.65</v>
          </cell>
          <cell r="G1802">
            <v>7.86</v>
          </cell>
          <cell r="H1802">
            <v>8.4600000000000009</v>
          </cell>
          <cell r="I1802">
            <v>8.91</v>
          </cell>
        </row>
        <row r="1803">
          <cell r="A1803">
            <v>104280</v>
          </cell>
          <cell r="B1803" t="str">
            <v/>
          </cell>
          <cell r="C1803">
            <v>7.5</v>
          </cell>
          <cell r="D1803">
            <v>0</v>
          </cell>
          <cell r="E1803">
            <v>7.5</v>
          </cell>
          <cell r="F1803">
            <v>7.65</v>
          </cell>
          <cell r="G1803">
            <v>7.86</v>
          </cell>
          <cell r="H1803">
            <v>8.4600000000000009</v>
          </cell>
          <cell r="I1803">
            <v>8.91</v>
          </cell>
        </row>
        <row r="1804">
          <cell r="A1804">
            <v>104290</v>
          </cell>
          <cell r="B1804" t="str">
            <v/>
          </cell>
          <cell r="C1804">
            <v>7.5</v>
          </cell>
          <cell r="D1804">
            <v>0</v>
          </cell>
          <cell r="E1804">
            <v>7.5</v>
          </cell>
          <cell r="F1804">
            <v>7.65</v>
          </cell>
          <cell r="G1804">
            <v>7.86</v>
          </cell>
          <cell r="H1804">
            <v>8.4600000000000009</v>
          </cell>
          <cell r="I1804">
            <v>8.91</v>
          </cell>
        </row>
        <row r="1805">
          <cell r="A1805">
            <v>104300</v>
          </cell>
          <cell r="B1805" t="str">
            <v/>
          </cell>
          <cell r="C1805">
            <v>7.5</v>
          </cell>
          <cell r="D1805">
            <v>0</v>
          </cell>
          <cell r="E1805">
            <v>7.5</v>
          </cell>
          <cell r="F1805">
            <v>7.65</v>
          </cell>
          <cell r="G1805">
            <v>7.86</v>
          </cell>
          <cell r="H1805">
            <v>8.4600000000000009</v>
          </cell>
          <cell r="I1805">
            <v>8.91</v>
          </cell>
        </row>
        <row r="1806">
          <cell r="A1806">
            <v>104310</v>
          </cell>
          <cell r="B1806" t="str">
            <v/>
          </cell>
          <cell r="C1806">
            <v>7.5</v>
          </cell>
          <cell r="D1806">
            <v>0</v>
          </cell>
          <cell r="E1806">
            <v>7.5</v>
          </cell>
          <cell r="F1806">
            <v>7.65</v>
          </cell>
          <cell r="G1806">
            <v>7.86</v>
          </cell>
          <cell r="H1806">
            <v>8.4600000000000009</v>
          </cell>
          <cell r="I1806">
            <v>8.91</v>
          </cell>
        </row>
        <row r="1807">
          <cell r="A1807">
            <v>104320</v>
          </cell>
          <cell r="B1807" t="str">
            <v/>
          </cell>
          <cell r="C1807">
            <v>7.5</v>
          </cell>
          <cell r="D1807">
            <v>0</v>
          </cell>
          <cell r="E1807">
            <v>7.5</v>
          </cell>
          <cell r="F1807">
            <v>7.65</v>
          </cell>
          <cell r="G1807">
            <v>7.86</v>
          </cell>
          <cell r="H1807">
            <v>8.4600000000000009</v>
          </cell>
          <cell r="I1807">
            <v>8.91</v>
          </cell>
        </row>
        <row r="1808">
          <cell r="A1808">
            <v>104330</v>
          </cell>
          <cell r="B1808" t="str">
            <v/>
          </cell>
          <cell r="C1808">
            <v>7.5</v>
          </cell>
          <cell r="D1808">
            <v>0</v>
          </cell>
          <cell r="E1808">
            <v>7.5</v>
          </cell>
          <cell r="F1808">
            <v>7.65</v>
          </cell>
          <cell r="G1808">
            <v>7.86</v>
          </cell>
          <cell r="H1808">
            <v>8.4600000000000009</v>
          </cell>
          <cell r="I1808">
            <v>8.91</v>
          </cell>
        </row>
        <row r="1809">
          <cell r="A1809">
            <v>104340</v>
          </cell>
          <cell r="B1809" t="str">
            <v/>
          </cell>
          <cell r="C1809">
            <v>7.5</v>
          </cell>
          <cell r="D1809">
            <v>0</v>
          </cell>
          <cell r="E1809">
            <v>7.5</v>
          </cell>
          <cell r="F1809">
            <v>7.65</v>
          </cell>
          <cell r="G1809">
            <v>7.86</v>
          </cell>
          <cell r="H1809">
            <v>8.4600000000000009</v>
          </cell>
          <cell r="I1809">
            <v>8.91</v>
          </cell>
        </row>
        <row r="1810">
          <cell r="A1810">
            <v>104350</v>
          </cell>
          <cell r="B1810" t="str">
            <v/>
          </cell>
          <cell r="C1810">
            <v>7.5</v>
          </cell>
          <cell r="D1810">
            <v>0</v>
          </cell>
          <cell r="E1810">
            <v>7.5</v>
          </cell>
          <cell r="F1810">
            <v>7.65</v>
          </cell>
          <cell r="G1810">
            <v>7.86</v>
          </cell>
          <cell r="H1810">
            <v>8.4600000000000009</v>
          </cell>
          <cell r="I1810">
            <v>8.91</v>
          </cell>
        </row>
        <row r="1811">
          <cell r="A1811">
            <v>104360</v>
          </cell>
          <cell r="B1811" t="str">
            <v/>
          </cell>
          <cell r="C1811">
            <v>7.5</v>
          </cell>
          <cell r="D1811">
            <v>0</v>
          </cell>
          <cell r="E1811">
            <v>7.5</v>
          </cell>
          <cell r="F1811">
            <v>7.65</v>
          </cell>
          <cell r="G1811">
            <v>7.86</v>
          </cell>
          <cell r="H1811">
            <v>8.4600000000000009</v>
          </cell>
          <cell r="I1811">
            <v>8.91</v>
          </cell>
        </row>
        <row r="1812">
          <cell r="A1812">
            <v>104370</v>
          </cell>
          <cell r="B1812" t="str">
            <v/>
          </cell>
          <cell r="C1812">
            <v>7.5</v>
          </cell>
          <cell r="D1812">
            <v>0</v>
          </cell>
          <cell r="E1812">
            <v>7.5</v>
          </cell>
          <cell r="F1812">
            <v>7.65</v>
          </cell>
          <cell r="G1812">
            <v>7.86</v>
          </cell>
          <cell r="H1812">
            <v>8.4600000000000009</v>
          </cell>
          <cell r="I1812">
            <v>8.91</v>
          </cell>
        </row>
        <row r="1813">
          <cell r="A1813">
            <v>104380</v>
          </cell>
          <cell r="B1813" t="str">
            <v/>
          </cell>
          <cell r="C1813">
            <v>7.5</v>
          </cell>
          <cell r="D1813">
            <v>0</v>
          </cell>
          <cell r="E1813">
            <v>7.5</v>
          </cell>
          <cell r="F1813">
            <v>7.65</v>
          </cell>
          <cell r="G1813">
            <v>7.86</v>
          </cell>
          <cell r="H1813">
            <v>8.4600000000000009</v>
          </cell>
          <cell r="I1813">
            <v>8.91</v>
          </cell>
        </row>
        <row r="1814">
          <cell r="A1814">
            <v>104390</v>
          </cell>
          <cell r="B1814" t="str">
            <v/>
          </cell>
          <cell r="C1814">
            <v>7.5</v>
          </cell>
          <cell r="D1814">
            <v>0</v>
          </cell>
          <cell r="E1814">
            <v>7.5</v>
          </cell>
          <cell r="F1814">
            <v>7.65</v>
          </cell>
          <cell r="G1814">
            <v>7.86</v>
          </cell>
          <cell r="H1814">
            <v>8.4600000000000009</v>
          </cell>
          <cell r="I1814">
            <v>8.91</v>
          </cell>
        </row>
        <row r="1815">
          <cell r="A1815">
            <v>104400</v>
          </cell>
          <cell r="B1815" t="str">
            <v/>
          </cell>
          <cell r="C1815">
            <v>7.5</v>
          </cell>
          <cell r="D1815">
            <v>0</v>
          </cell>
          <cell r="E1815">
            <v>7.5</v>
          </cell>
          <cell r="F1815">
            <v>7.65</v>
          </cell>
          <cell r="G1815">
            <v>7.86</v>
          </cell>
          <cell r="H1815">
            <v>8.4600000000000009</v>
          </cell>
          <cell r="I1815">
            <v>8.91</v>
          </cell>
        </row>
        <row r="1816">
          <cell r="A1816">
            <v>104410</v>
          </cell>
          <cell r="B1816" t="str">
            <v/>
          </cell>
          <cell r="C1816">
            <v>7.5</v>
          </cell>
          <cell r="D1816">
            <v>0</v>
          </cell>
          <cell r="E1816">
            <v>7.5</v>
          </cell>
          <cell r="F1816">
            <v>7.65</v>
          </cell>
          <cell r="G1816">
            <v>7.86</v>
          </cell>
          <cell r="H1816">
            <v>8.4600000000000009</v>
          </cell>
          <cell r="I1816">
            <v>8.91</v>
          </cell>
        </row>
        <row r="1817">
          <cell r="A1817">
            <v>104420</v>
          </cell>
          <cell r="B1817" t="str">
            <v/>
          </cell>
          <cell r="C1817">
            <v>7.5</v>
          </cell>
          <cell r="D1817">
            <v>0</v>
          </cell>
          <cell r="E1817">
            <v>7.5</v>
          </cell>
          <cell r="F1817">
            <v>7.65</v>
          </cell>
          <cell r="G1817">
            <v>7.86</v>
          </cell>
          <cell r="H1817">
            <v>8.4600000000000009</v>
          </cell>
          <cell r="I1817">
            <v>8.91</v>
          </cell>
        </row>
        <row r="1818">
          <cell r="A1818">
            <v>104430</v>
          </cell>
          <cell r="B1818" t="str">
            <v/>
          </cell>
          <cell r="C1818">
            <v>7.5</v>
          </cell>
          <cell r="D1818">
            <v>0</v>
          </cell>
          <cell r="E1818">
            <v>7.5</v>
          </cell>
          <cell r="F1818">
            <v>7.65</v>
          </cell>
          <cell r="G1818">
            <v>7.86</v>
          </cell>
          <cell r="H1818">
            <v>8.4600000000000009</v>
          </cell>
          <cell r="I1818">
            <v>8.91</v>
          </cell>
        </row>
        <row r="1819">
          <cell r="A1819">
            <v>104440</v>
          </cell>
          <cell r="B1819" t="str">
            <v/>
          </cell>
          <cell r="C1819">
            <v>7.5</v>
          </cell>
          <cell r="D1819">
            <v>0</v>
          </cell>
          <cell r="E1819">
            <v>7.5</v>
          </cell>
          <cell r="F1819">
            <v>7.65</v>
          </cell>
          <cell r="G1819">
            <v>7.86</v>
          </cell>
          <cell r="H1819">
            <v>8.4600000000000009</v>
          </cell>
          <cell r="I1819">
            <v>8.91</v>
          </cell>
        </row>
        <row r="1820">
          <cell r="A1820">
            <v>104450</v>
          </cell>
          <cell r="B1820" t="str">
            <v/>
          </cell>
          <cell r="C1820">
            <v>7.5</v>
          </cell>
          <cell r="D1820">
            <v>0</v>
          </cell>
          <cell r="E1820">
            <v>7.5</v>
          </cell>
          <cell r="F1820">
            <v>7.65</v>
          </cell>
          <cell r="G1820">
            <v>7.86</v>
          </cell>
          <cell r="H1820">
            <v>8.4600000000000009</v>
          </cell>
          <cell r="I1820">
            <v>8.91</v>
          </cell>
        </row>
        <row r="1821">
          <cell r="A1821">
            <v>104460</v>
          </cell>
          <cell r="B1821" t="str">
            <v/>
          </cell>
          <cell r="C1821">
            <v>7.5</v>
          </cell>
          <cell r="D1821">
            <v>0</v>
          </cell>
          <cell r="E1821">
            <v>7.5</v>
          </cell>
          <cell r="F1821">
            <v>7.65</v>
          </cell>
          <cell r="G1821">
            <v>7.86</v>
          </cell>
          <cell r="H1821">
            <v>8.4600000000000009</v>
          </cell>
          <cell r="I1821">
            <v>8.91</v>
          </cell>
        </row>
        <row r="1822">
          <cell r="A1822">
            <v>104470</v>
          </cell>
          <cell r="B1822" t="str">
            <v/>
          </cell>
          <cell r="C1822">
            <v>7.5</v>
          </cell>
          <cell r="D1822">
            <v>0</v>
          </cell>
          <cell r="E1822">
            <v>7.5</v>
          </cell>
          <cell r="F1822">
            <v>7.65</v>
          </cell>
          <cell r="G1822">
            <v>7.86</v>
          </cell>
          <cell r="H1822">
            <v>8.4600000000000009</v>
          </cell>
          <cell r="I1822">
            <v>8.91</v>
          </cell>
        </row>
        <row r="1823">
          <cell r="A1823">
            <v>104480</v>
          </cell>
          <cell r="B1823" t="str">
            <v/>
          </cell>
          <cell r="C1823">
            <v>7.5</v>
          </cell>
          <cell r="D1823">
            <v>0</v>
          </cell>
          <cell r="E1823">
            <v>7.5</v>
          </cell>
          <cell r="F1823">
            <v>7.65</v>
          </cell>
          <cell r="G1823">
            <v>7.86</v>
          </cell>
          <cell r="H1823">
            <v>8.4600000000000009</v>
          </cell>
          <cell r="I1823">
            <v>8.91</v>
          </cell>
        </row>
        <row r="1824">
          <cell r="A1824">
            <v>104490</v>
          </cell>
          <cell r="B1824" t="str">
            <v/>
          </cell>
          <cell r="C1824">
            <v>7.5</v>
          </cell>
          <cell r="D1824">
            <v>0</v>
          </cell>
          <cell r="E1824">
            <v>7.5</v>
          </cell>
          <cell r="F1824">
            <v>7.65</v>
          </cell>
          <cell r="G1824">
            <v>7.86</v>
          </cell>
          <cell r="H1824">
            <v>8.4600000000000009</v>
          </cell>
          <cell r="I1824">
            <v>8.91</v>
          </cell>
        </row>
        <row r="1825">
          <cell r="A1825">
            <v>104500</v>
          </cell>
          <cell r="B1825" t="str">
            <v/>
          </cell>
          <cell r="C1825">
            <v>7.5</v>
          </cell>
          <cell r="D1825">
            <v>0</v>
          </cell>
          <cell r="E1825">
            <v>7.5</v>
          </cell>
          <cell r="F1825">
            <v>7.65</v>
          </cell>
          <cell r="G1825">
            <v>7.86</v>
          </cell>
          <cell r="H1825">
            <v>8.4600000000000009</v>
          </cell>
          <cell r="I1825">
            <v>8.91</v>
          </cell>
        </row>
        <row r="1826">
          <cell r="A1826">
            <v>104510</v>
          </cell>
          <cell r="B1826" t="str">
            <v/>
          </cell>
          <cell r="C1826">
            <v>7.5</v>
          </cell>
          <cell r="D1826">
            <v>0</v>
          </cell>
          <cell r="E1826">
            <v>7.5</v>
          </cell>
          <cell r="F1826">
            <v>7.65</v>
          </cell>
          <cell r="G1826">
            <v>7.86</v>
          </cell>
          <cell r="H1826">
            <v>8.4600000000000009</v>
          </cell>
          <cell r="I1826">
            <v>8.91</v>
          </cell>
        </row>
        <row r="1827">
          <cell r="A1827">
            <v>104520</v>
          </cell>
          <cell r="B1827" t="str">
            <v/>
          </cell>
          <cell r="C1827">
            <v>7.5</v>
          </cell>
          <cell r="D1827">
            <v>0</v>
          </cell>
          <cell r="E1827">
            <v>7.5</v>
          </cell>
          <cell r="F1827">
            <v>7.65</v>
          </cell>
          <cell r="G1827">
            <v>7.86</v>
          </cell>
          <cell r="H1827">
            <v>8.4600000000000009</v>
          </cell>
          <cell r="I1827">
            <v>8.91</v>
          </cell>
        </row>
        <row r="1828">
          <cell r="A1828">
            <v>104530</v>
          </cell>
          <cell r="B1828" t="str">
            <v/>
          </cell>
          <cell r="C1828">
            <v>7.5</v>
          </cell>
          <cell r="D1828">
            <v>0</v>
          </cell>
          <cell r="E1828">
            <v>7.5</v>
          </cell>
          <cell r="F1828">
            <v>7.65</v>
          </cell>
          <cell r="G1828">
            <v>7.86</v>
          </cell>
          <cell r="H1828">
            <v>8.4600000000000009</v>
          </cell>
          <cell r="I1828">
            <v>8.91</v>
          </cell>
        </row>
        <row r="1829">
          <cell r="A1829">
            <v>104540</v>
          </cell>
          <cell r="B1829" t="str">
            <v/>
          </cell>
          <cell r="C1829">
            <v>7.5</v>
          </cell>
          <cell r="D1829">
            <v>0</v>
          </cell>
          <cell r="E1829">
            <v>7.5</v>
          </cell>
          <cell r="F1829">
            <v>7.65</v>
          </cell>
          <cell r="G1829">
            <v>7.86</v>
          </cell>
          <cell r="H1829">
            <v>8.4600000000000009</v>
          </cell>
          <cell r="I1829">
            <v>8.91</v>
          </cell>
        </row>
        <row r="1830">
          <cell r="A1830">
            <v>104550</v>
          </cell>
          <cell r="B1830" t="str">
            <v/>
          </cell>
          <cell r="C1830">
            <v>7.5</v>
          </cell>
          <cell r="D1830">
            <v>0</v>
          </cell>
          <cell r="E1830">
            <v>7.5</v>
          </cell>
          <cell r="F1830">
            <v>7.65</v>
          </cell>
          <cell r="G1830">
            <v>7.86</v>
          </cell>
          <cell r="H1830">
            <v>8.4600000000000009</v>
          </cell>
          <cell r="I1830">
            <v>8.91</v>
          </cell>
        </row>
        <row r="1831">
          <cell r="A1831">
            <v>104560</v>
          </cell>
          <cell r="B1831" t="str">
            <v/>
          </cell>
          <cell r="C1831">
            <v>7.5</v>
          </cell>
          <cell r="D1831">
            <v>0</v>
          </cell>
          <cell r="E1831">
            <v>7.5</v>
          </cell>
          <cell r="F1831">
            <v>7.65</v>
          </cell>
          <cell r="G1831">
            <v>7.86</v>
          </cell>
          <cell r="H1831">
            <v>8.4600000000000009</v>
          </cell>
          <cell r="I1831">
            <v>8.91</v>
          </cell>
        </row>
        <row r="1832">
          <cell r="A1832">
            <v>104570</v>
          </cell>
          <cell r="B1832" t="str">
            <v/>
          </cell>
          <cell r="C1832">
            <v>7.5</v>
          </cell>
          <cell r="D1832">
            <v>0</v>
          </cell>
          <cell r="E1832">
            <v>7.5</v>
          </cell>
          <cell r="F1832">
            <v>7.65</v>
          </cell>
          <cell r="G1832">
            <v>7.86</v>
          </cell>
          <cell r="H1832">
            <v>8.4600000000000009</v>
          </cell>
          <cell r="I1832">
            <v>8.91</v>
          </cell>
        </row>
        <row r="1833">
          <cell r="A1833">
            <v>104580</v>
          </cell>
          <cell r="B1833" t="str">
            <v/>
          </cell>
          <cell r="C1833">
            <v>7.5</v>
          </cell>
          <cell r="D1833">
            <v>0</v>
          </cell>
          <cell r="E1833">
            <v>7.5</v>
          </cell>
          <cell r="F1833">
            <v>7.65</v>
          </cell>
          <cell r="G1833">
            <v>7.86</v>
          </cell>
          <cell r="H1833">
            <v>8.4600000000000009</v>
          </cell>
          <cell r="I1833">
            <v>8.91</v>
          </cell>
        </row>
        <row r="1834">
          <cell r="A1834">
            <v>104590</v>
          </cell>
          <cell r="B1834" t="str">
            <v/>
          </cell>
          <cell r="C1834">
            <v>7.5</v>
          </cell>
          <cell r="D1834">
            <v>0</v>
          </cell>
          <cell r="E1834">
            <v>7.5</v>
          </cell>
          <cell r="F1834">
            <v>7.65</v>
          </cell>
          <cell r="G1834">
            <v>7.86</v>
          </cell>
          <cell r="H1834">
            <v>8.4600000000000009</v>
          </cell>
          <cell r="I1834">
            <v>8.91</v>
          </cell>
        </row>
        <row r="1835">
          <cell r="A1835">
            <v>104600</v>
          </cell>
          <cell r="B1835" t="str">
            <v/>
          </cell>
          <cell r="C1835">
            <v>7.5</v>
          </cell>
          <cell r="D1835">
            <v>0</v>
          </cell>
          <cell r="E1835">
            <v>7.5</v>
          </cell>
          <cell r="F1835">
            <v>7.65</v>
          </cell>
          <cell r="G1835">
            <v>7.86</v>
          </cell>
          <cell r="H1835">
            <v>8.4600000000000009</v>
          </cell>
          <cell r="I1835">
            <v>8.91</v>
          </cell>
        </row>
        <row r="1836">
          <cell r="A1836">
            <v>104603.64</v>
          </cell>
          <cell r="B1836" t="str">
            <v>BS</v>
          </cell>
          <cell r="C1836">
            <v>7.5</v>
          </cell>
          <cell r="D1836">
            <v>0</v>
          </cell>
          <cell r="E1836">
            <v>7.5</v>
          </cell>
          <cell r="F1836">
            <v>7.65</v>
          </cell>
          <cell r="G1836">
            <v>7.86</v>
          </cell>
          <cell r="H1836">
            <v>8.4600000000000009</v>
          </cell>
          <cell r="I1836">
            <v>8.91</v>
          </cell>
        </row>
        <row r="1837">
          <cell r="A1837">
            <v>104610</v>
          </cell>
          <cell r="B1837" t="str">
            <v/>
          </cell>
          <cell r="C1837">
            <v>7.5</v>
          </cell>
          <cell r="D1837">
            <v>0</v>
          </cell>
          <cell r="E1837">
            <v>7.5</v>
          </cell>
          <cell r="F1837">
            <v>7.65</v>
          </cell>
          <cell r="G1837">
            <v>7.86</v>
          </cell>
          <cell r="H1837">
            <v>8.4600000000000009</v>
          </cell>
          <cell r="I1837">
            <v>8.91</v>
          </cell>
        </row>
        <row r="1838">
          <cell r="A1838">
            <v>104620</v>
          </cell>
          <cell r="B1838" t="str">
            <v/>
          </cell>
          <cell r="C1838">
            <v>7.5</v>
          </cell>
          <cell r="D1838">
            <v>0</v>
          </cell>
          <cell r="E1838">
            <v>7.5</v>
          </cell>
          <cell r="F1838">
            <v>7.65</v>
          </cell>
          <cell r="G1838">
            <v>7.86</v>
          </cell>
          <cell r="H1838">
            <v>8.4600000000000009</v>
          </cell>
          <cell r="I1838">
            <v>8.91</v>
          </cell>
        </row>
        <row r="1839">
          <cell r="A1839">
            <v>104630</v>
          </cell>
          <cell r="B1839" t="str">
            <v/>
          </cell>
          <cell r="C1839">
            <v>7.5</v>
          </cell>
          <cell r="D1839">
            <v>0</v>
          </cell>
          <cell r="E1839">
            <v>7.5</v>
          </cell>
          <cell r="F1839">
            <v>7.65</v>
          </cell>
          <cell r="G1839">
            <v>7.86</v>
          </cell>
          <cell r="H1839">
            <v>8.4600000000000009</v>
          </cell>
          <cell r="I1839">
            <v>8.91</v>
          </cell>
        </row>
        <row r="1840">
          <cell r="A1840">
            <v>104633.64</v>
          </cell>
          <cell r="B1840" t="str">
            <v>PX</v>
          </cell>
          <cell r="C1840">
            <v>7.5</v>
          </cell>
          <cell r="D1840">
            <v>0</v>
          </cell>
          <cell r="E1840">
            <v>7.5</v>
          </cell>
          <cell r="F1840">
            <v>7.65</v>
          </cell>
          <cell r="G1840">
            <v>7.86</v>
          </cell>
          <cell r="H1840">
            <v>8.4600000000000009</v>
          </cell>
          <cell r="I1840">
            <v>8.91</v>
          </cell>
        </row>
        <row r="1841">
          <cell r="A1841">
            <v>104640</v>
          </cell>
          <cell r="B1841" t="str">
            <v/>
          </cell>
          <cell r="C1841">
            <v>7.5</v>
          </cell>
          <cell r="D1841">
            <v>0.09</v>
          </cell>
          <cell r="E1841">
            <v>7.59</v>
          </cell>
          <cell r="F1841">
            <v>7.74</v>
          </cell>
          <cell r="G1841">
            <v>7.95</v>
          </cell>
          <cell r="H1841">
            <v>8.5500000000000007</v>
          </cell>
          <cell r="I1841">
            <v>9</v>
          </cell>
        </row>
        <row r="1842">
          <cell r="A1842">
            <v>104650</v>
          </cell>
          <cell r="B1842" t="str">
            <v/>
          </cell>
          <cell r="C1842">
            <v>7.5</v>
          </cell>
          <cell r="D1842">
            <v>0.24</v>
          </cell>
          <cell r="E1842">
            <v>7.74</v>
          </cell>
          <cell r="F1842">
            <v>7.8900000000000006</v>
          </cell>
          <cell r="G1842">
            <v>8.1000000000000014</v>
          </cell>
          <cell r="H1842">
            <v>8.7000000000000011</v>
          </cell>
          <cell r="I1842">
            <v>9.15</v>
          </cell>
        </row>
        <row r="1843">
          <cell r="A1843">
            <v>104653.64</v>
          </cell>
          <cell r="B1843" t="str">
            <v>PC</v>
          </cell>
          <cell r="C1843">
            <v>7.5</v>
          </cell>
          <cell r="D1843">
            <v>0.3</v>
          </cell>
          <cell r="E1843">
            <v>7.8</v>
          </cell>
          <cell r="F1843">
            <v>7.95</v>
          </cell>
          <cell r="G1843">
            <v>8.16</v>
          </cell>
          <cell r="H1843">
            <v>8.76</v>
          </cell>
          <cell r="I1843">
            <v>9.2099999999999991</v>
          </cell>
        </row>
        <row r="1844">
          <cell r="A1844">
            <v>104660</v>
          </cell>
          <cell r="B1844" t="str">
            <v/>
          </cell>
          <cell r="C1844">
            <v>7.5</v>
          </cell>
          <cell r="D1844">
            <v>0.39</v>
          </cell>
          <cell r="E1844">
            <v>7.89</v>
          </cell>
          <cell r="F1844">
            <v>8.0399999999999991</v>
          </cell>
          <cell r="G1844">
            <v>8.25</v>
          </cell>
          <cell r="H1844">
            <v>8.85</v>
          </cell>
          <cell r="I1844">
            <v>9.2999999999999989</v>
          </cell>
        </row>
        <row r="1845">
          <cell r="A1845">
            <v>104663.64</v>
          </cell>
          <cell r="B1845" t="str">
            <v>PY</v>
          </cell>
          <cell r="C1845">
            <v>7.5</v>
          </cell>
          <cell r="D1845">
            <v>0.45</v>
          </cell>
          <cell r="E1845">
            <v>7.95</v>
          </cell>
          <cell r="F1845">
            <v>8.1</v>
          </cell>
          <cell r="G1845">
            <v>8.31</v>
          </cell>
          <cell r="H1845">
            <v>8.91</v>
          </cell>
          <cell r="I1845">
            <v>9.36</v>
          </cell>
        </row>
        <row r="1846">
          <cell r="A1846">
            <v>104670</v>
          </cell>
          <cell r="B1846" t="str">
            <v/>
          </cell>
          <cell r="C1846">
            <v>7.5</v>
          </cell>
          <cell r="D1846">
            <v>0.54</v>
          </cell>
          <cell r="E1846">
            <v>8.0399999999999991</v>
          </cell>
          <cell r="F1846">
            <v>8.19</v>
          </cell>
          <cell r="G1846">
            <v>8.4</v>
          </cell>
          <cell r="H1846">
            <v>9</v>
          </cell>
          <cell r="I1846">
            <v>9.4499999999999993</v>
          </cell>
        </row>
        <row r="1847">
          <cell r="A1847">
            <v>104673.64</v>
          </cell>
          <cell r="B1847" t="str">
            <v>MSE</v>
          </cell>
          <cell r="C1847">
            <v>7.5</v>
          </cell>
          <cell r="D1847">
            <v>0.6</v>
          </cell>
          <cell r="E1847">
            <v>8.1</v>
          </cell>
          <cell r="F1847">
            <v>8.25</v>
          </cell>
          <cell r="G1847">
            <v>8.4600000000000009</v>
          </cell>
          <cell r="H1847">
            <v>9.06</v>
          </cell>
          <cell r="I1847">
            <v>9.51</v>
          </cell>
        </row>
        <row r="1848">
          <cell r="A1848">
            <v>104680</v>
          </cell>
          <cell r="B1848" t="str">
            <v/>
          </cell>
          <cell r="C1848">
            <v>7.5</v>
          </cell>
          <cell r="D1848">
            <v>0.6</v>
          </cell>
          <cell r="E1848">
            <v>8.1</v>
          </cell>
          <cell r="F1848">
            <v>8.25</v>
          </cell>
          <cell r="G1848">
            <v>8.4600000000000009</v>
          </cell>
          <cell r="H1848">
            <v>9.06</v>
          </cell>
          <cell r="I1848">
            <v>9.51</v>
          </cell>
        </row>
        <row r="1849">
          <cell r="A1849">
            <v>104690</v>
          </cell>
          <cell r="B1849" t="str">
            <v/>
          </cell>
          <cell r="C1849">
            <v>7.5</v>
          </cell>
          <cell r="D1849">
            <v>0.6</v>
          </cell>
          <cell r="E1849">
            <v>8.1</v>
          </cell>
          <cell r="F1849">
            <v>8.25</v>
          </cell>
          <cell r="G1849">
            <v>8.4600000000000009</v>
          </cell>
          <cell r="H1849">
            <v>9.06</v>
          </cell>
          <cell r="I1849">
            <v>9.51</v>
          </cell>
        </row>
        <row r="1850">
          <cell r="A1850">
            <v>104700</v>
          </cell>
          <cell r="B1850" t="str">
            <v/>
          </cell>
          <cell r="C1850">
            <v>7.5</v>
          </cell>
          <cell r="D1850">
            <v>0.6</v>
          </cell>
          <cell r="E1850">
            <v>8.1</v>
          </cell>
          <cell r="F1850">
            <v>8.25</v>
          </cell>
          <cell r="G1850">
            <v>8.4600000000000009</v>
          </cell>
          <cell r="H1850">
            <v>9.06</v>
          </cell>
          <cell r="I1850">
            <v>9.51</v>
          </cell>
        </row>
        <row r="1851">
          <cell r="A1851">
            <v>104710</v>
          </cell>
          <cell r="B1851" t="str">
            <v/>
          </cell>
          <cell r="C1851">
            <v>7.5</v>
          </cell>
          <cell r="D1851">
            <v>0.6</v>
          </cell>
          <cell r="E1851">
            <v>8.1</v>
          </cell>
          <cell r="F1851">
            <v>8.25</v>
          </cell>
          <cell r="G1851">
            <v>8.4600000000000009</v>
          </cell>
          <cell r="H1851">
            <v>9.06</v>
          </cell>
          <cell r="I1851">
            <v>9.51</v>
          </cell>
        </row>
        <row r="1852">
          <cell r="A1852">
            <v>104720</v>
          </cell>
          <cell r="B1852" t="str">
            <v/>
          </cell>
          <cell r="C1852">
            <v>7.5</v>
          </cell>
          <cell r="D1852">
            <v>0.6</v>
          </cell>
          <cell r="E1852">
            <v>8.1</v>
          </cell>
          <cell r="F1852">
            <v>8.25</v>
          </cell>
          <cell r="G1852">
            <v>8.4600000000000009</v>
          </cell>
          <cell r="H1852">
            <v>9.06</v>
          </cell>
          <cell r="I1852">
            <v>9.51</v>
          </cell>
        </row>
        <row r="1853">
          <cell r="A1853">
            <v>104730</v>
          </cell>
          <cell r="B1853" t="str">
            <v/>
          </cell>
          <cell r="C1853">
            <v>7.5</v>
          </cell>
          <cell r="D1853">
            <v>0.6</v>
          </cell>
          <cell r="E1853">
            <v>8.1</v>
          </cell>
          <cell r="F1853">
            <v>8.25</v>
          </cell>
          <cell r="G1853">
            <v>8.4600000000000009</v>
          </cell>
          <cell r="H1853">
            <v>9.06</v>
          </cell>
          <cell r="I1853">
            <v>9.51</v>
          </cell>
        </row>
        <row r="1854">
          <cell r="A1854">
            <v>104740</v>
          </cell>
          <cell r="B1854" t="str">
            <v/>
          </cell>
          <cell r="C1854">
            <v>7.5</v>
          </cell>
          <cell r="D1854">
            <v>0.6</v>
          </cell>
          <cell r="E1854">
            <v>8.1</v>
          </cell>
          <cell r="F1854">
            <v>8.25</v>
          </cell>
          <cell r="G1854">
            <v>8.4600000000000009</v>
          </cell>
          <cell r="H1854">
            <v>9.06</v>
          </cell>
          <cell r="I1854">
            <v>9.51</v>
          </cell>
        </row>
        <row r="1855">
          <cell r="A1855">
            <v>104750</v>
          </cell>
          <cell r="B1855" t="str">
            <v/>
          </cell>
          <cell r="C1855">
            <v>7.5</v>
          </cell>
          <cell r="D1855">
            <v>0.6</v>
          </cell>
          <cell r="E1855">
            <v>8.1</v>
          </cell>
          <cell r="F1855">
            <v>8.25</v>
          </cell>
          <cell r="G1855">
            <v>8.4600000000000009</v>
          </cell>
          <cell r="H1855">
            <v>9.06</v>
          </cell>
          <cell r="I1855">
            <v>9.51</v>
          </cell>
        </row>
        <row r="1856">
          <cell r="A1856">
            <v>104760</v>
          </cell>
          <cell r="B1856" t="str">
            <v/>
          </cell>
          <cell r="C1856">
            <v>7.5</v>
          </cell>
          <cell r="D1856">
            <v>0.6</v>
          </cell>
          <cell r="E1856">
            <v>8.1</v>
          </cell>
          <cell r="F1856">
            <v>8.25</v>
          </cell>
          <cell r="G1856">
            <v>8.4600000000000009</v>
          </cell>
          <cell r="H1856">
            <v>9.06</v>
          </cell>
          <cell r="I1856">
            <v>9.51</v>
          </cell>
        </row>
        <row r="1857">
          <cell r="A1857">
            <v>104770</v>
          </cell>
          <cell r="B1857" t="str">
            <v/>
          </cell>
          <cell r="C1857">
            <v>7.5</v>
          </cell>
          <cell r="D1857">
            <v>0.6</v>
          </cell>
          <cell r="E1857">
            <v>8.1</v>
          </cell>
          <cell r="F1857">
            <v>8.25</v>
          </cell>
          <cell r="G1857">
            <v>8.4600000000000009</v>
          </cell>
          <cell r="H1857">
            <v>9.06</v>
          </cell>
          <cell r="I1857">
            <v>9.51</v>
          </cell>
        </row>
        <row r="1858">
          <cell r="A1858">
            <v>104777.09</v>
          </cell>
          <cell r="B1858" t="str">
            <v>MSE</v>
          </cell>
          <cell r="C1858">
            <v>7.5</v>
          </cell>
          <cell r="D1858">
            <v>0.6</v>
          </cell>
          <cell r="E1858">
            <v>8.1</v>
          </cell>
          <cell r="F1858">
            <v>8.25</v>
          </cell>
          <cell r="G1858">
            <v>8.4600000000000009</v>
          </cell>
          <cell r="H1858">
            <v>9.06</v>
          </cell>
          <cell r="I1858">
            <v>9.51</v>
          </cell>
        </row>
        <row r="1859">
          <cell r="A1859">
            <v>104780</v>
          </cell>
          <cell r="B1859" t="str">
            <v/>
          </cell>
          <cell r="C1859">
            <v>7.5</v>
          </cell>
          <cell r="D1859">
            <v>0.55000000000000004</v>
          </cell>
          <cell r="E1859">
            <v>8.0500000000000007</v>
          </cell>
          <cell r="F1859">
            <v>8.2000000000000011</v>
          </cell>
          <cell r="G1859">
            <v>8.4100000000000019</v>
          </cell>
          <cell r="H1859">
            <v>9.0100000000000016</v>
          </cell>
          <cell r="I1859">
            <v>9.4600000000000009</v>
          </cell>
        </row>
        <row r="1860">
          <cell r="A1860">
            <v>104787.09</v>
          </cell>
          <cell r="B1860" t="str">
            <v>PY</v>
          </cell>
          <cell r="C1860">
            <v>7.5</v>
          </cell>
          <cell r="D1860">
            <v>0.45</v>
          </cell>
          <cell r="E1860">
            <v>7.95</v>
          </cell>
          <cell r="F1860">
            <v>8.1</v>
          </cell>
          <cell r="G1860">
            <v>8.31</v>
          </cell>
          <cell r="H1860">
            <v>8.91</v>
          </cell>
          <cell r="I1860">
            <v>9.36</v>
          </cell>
        </row>
        <row r="1861">
          <cell r="A1861">
            <v>104790</v>
          </cell>
          <cell r="B1861" t="str">
            <v/>
          </cell>
          <cell r="C1861">
            <v>7.5</v>
          </cell>
          <cell r="D1861">
            <v>0.4</v>
          </cell>
          <cell r="E1861">
            <v>7.9</v>
          </cell>
          <cell r="F1861">
            <v>8.0500000000000007</v>
          </cell>
          <cell r="G1861">
            <v>8.2600000000000016</v>
          </cell>
          <cell r="H1861">
            <v>8.8600000000000012</v>
          </cell>
          <cell r="I1861">
            <v>9.31</v>
          </cell>
        </row>
        <row r="1862">
          <cell r="A1862">
            <v>104797.09</v>
          </cell>
          <cell r="B1862" t="str">
            <v>PT</v>
          </cell>
          <cell r="C1862">
            <v>7.5</v>
          </cell>
          <cell r="D1862">
            <v>0.3</v>
          </cell>
          <cell r="E1862">
            <v>7.8</v>
          </cell>
          <cell r="F1862">
            <v>7.95</v>
          </cell>
          <cell r="G1862">
            <v>8.16</v>
          </cell>
          <cell r="H1862">
            <v>8.76</v>
          </cell>
          <cell r="I1862">
            <v>9.2099999999999991</v>
          </cell>
        </row>
        <row r="1863">
          <cell r="A1863">
            <v>104800</v>
          </cell>
          <cell r="B1863" t="str">
            <v/>
          </cell>
          <cell r="C1863">
            <v>7.5</v>
          </cell>
          <cell r="D1863">
            <v>0.25</v>
          </cell>
          <cell r="E1863">
            <v>7.75</v>
          </cell>
          <cell r="F1863">
            <v>7.9</v>
          </cell>
          <cell r="G1863">
            <v>8.1100000000000012</v>
          </cell>
          <cell r="H1863">
            <v>8.7100000000000009</v>
          </cell>
          <cell r="I1863">
            <v>9.16</v>
          </cell>
        </row>
        <row r="1864">
          <cell r="A1864">
            <v>104810</v>
          </cell>
          <cell r="B1864" t="str">
            <v/>
          </cell>
          <cell r="C1864">
            <v>7.5</v>
          </cell>
          <cell r="D1864">
            <v>0.1</v>
          </cell>
          <cell r="E1864">
            <v>7.6</v>
          </cell>
          <cell r="F1864">
            <v>7.75</v>
          </cell>
          <cell r="G1864">
            <v>7.96</v>
          </cell>
          <cell r="H1864">
            <v>8.56</v>
          </cell>
          <cell r="I1864">
            <v>9.01</v>
          </cell>
        </row>
        <row r="1865">
          <cell r="A1865">
            <v>104817.09</v>
          </cell>
          <cell r="B1865" t="str">
            <v>PX</v>
          </cell>
          <cell r="C1865">
            <v>7.5</v>
          </cell>
          <cell r="D1865">
            <v>0</v>
          </cell>
          <cell r="E1865">
            <v>7.5</v>
          </cell>
          <cell r="F1865">
            <v>7.65</v>
          </cell>
          <cell r="G1865">
            <v>7.86</v>
          </cell>
          <cell r="H1865">
            <v>8.4600000000000009</v>
          </cell>
          <cell r="I1865">
            <v>8.91</v>
          </cell>
        </row>
        <row r="1866">
          <cell r="A1866">
            <v>104820</v>
          </cell>
          <cell r="B1866" t="str">
            <v/>
          </cell>
          <cell r="C1866">
            <v>7.5</v>
          </cell>
          <cell r="D1866">
            <v>0</v>
          </cell>
          <cell r="E1866">
            <v>7.5</v>
          </cell>
          <cell r="F1866">
            <v>7.65</v>
          </cell>
          <cell r="G1866">
            <v>7.86</v>
          </cell>
          <cell r="H1866">
            <v>8.4600000000000009</v>
          </cell>
          <cell r="I1866">
            <v>8.91</v>
          </cell>
        </row>
        <row r="1867">
          <cell r="A1867">
            <v>104830</v>
          </cell>
          <cell r="B1867" t="str">
            <v/>
          </cell>
          <cell r="C1867">
            <v>7.5</v>
          </cell>
          <cell r="D1867">
            <v>0</v>
          </cell>
          <cell r="E1867">
            <v>7.5</v>
          </cell>
          <cell r="F1867">
            <v>7.65</v>
          </cell>
          <cell r="G1867">
            <v>7.86</v>
          </cell>
          <cell r="H1867">
            <v>8.4600000000000009</v>
          </cell>
          <cell r="I1867">
            <v>8.91</v>
          </cell>
        </row>
        <row r="1868">
          <cell r="A1868">
            <v>104840</v>
          </cell>
          <cell r="B1868" t="str">
            <v/>
          </cell>
          <cell r="C1868">
            <v>7.5</v>
          </cell>
          <cell r="D1868">
            <v>0</v>
          </cell>
          <cell r="E1868">
            <v>7.5</v>
          </cell>
          <cell r="F1868">
            <v>7.65</v>
          </cell>
          <cell r="G1868">
            <v>7.86</v>
          </cell>
          <cell r="H1868">
            <v>8.4600000000000009</v>
          </cell>
          <cell r="I1868">
            <v>8.91</v>
          </cell>
        </row>
        <row r="1869">
          <cell r="A1869">
            <v>104847.09</v>
          </cell>
          <cell r="B1869" t="str">
            <v>BS</v>
          </cell>
          <cell r="C1869">
            <v>7.5</v>
          </cell>
          <cell r="D1869">
            <v>0</v>
          </cell>
          <cell r="E1869">
            <v>7.5</v>
          </cell>
          <cell r="F1869">
            <v>7.65</v>
          </cell>
          <cell r="G1869">
            <v>7.86</v>
          </cell>
          <cell r="H1869">
            <v>8.4600000000000009</v>
          </cell>
          <cell r="I1869">
            <v>8.91</v>
          </cell>
        </row>
        <row r="1870">
          <cell r="A1870">
            <v>104850</v>
          </cell>
          <cell r="B1870" t="str">
            <v/>
          </cell>
          <cell r="C1870">
            <v>7.5</v>
          </cell>
          <cell r="D1870">
            <v>0</v>
          </cell>
          <cell r="E1870">
            <v>7.5</v>
          </cell>
          <cell r="F1870">
            <v>7.65</v>
          </cell>
          <cell r="G1870">
            <v>7.86</v>
          </cell>
          <cell r="H1870">
            <v>8.4600000000000009</v>
          </cell>
          <cell r="I1870">
            <v>8.91</v>
          </cell>
        </row>
        <row r="1871">
          <cell r="A1871">
            <v>104860</v>
          </cell>
          <cell r="B1871" t="str">
            <v/>
          </cell>
          <cell r="C1871">
            <v>7.5</v>
          </cell>
          <cell r="D1871">
            <v>0</v>
          </cell>
          <cell r="E1871">
            <v>7.5</v>
          </cell>
          <cell r="F1871">
            <v>7.65</v>
          </cell>
          <cell r="G1871">
            <v>7.86</v>
          </cell>
          <cell r="H1871">
            <v>8.4600000000000009</v>
          </cell>
          <cell r="I1871">
            <v>8.91</v>
          </cell>
        </row>
        <row r="1872">
          <cell r="A1872">
            <v>104870</v>
          </cell>
          <cell r="B1872" t="str">
            <v/>
          </cell>
          <cell r="C1872">
            <v>7.5</v>
          </cell>
          <cell r="D1872">
            <v>0</v>
          </cell>
          <cell r="E1872">
            <v>7.5</v>
          </cell>
          <cell r="F1872">
            <v>7.65</v>
          </cell>
          <cell r="G1872">
            <v>7.86</v>
          </cell>
          <cell r="H1872">
            <v>8.4600000000000009</v>
          </cell>
          <cell r="I1872">
            <v>8.91</v>
          </cell>
        </row>
        <row r="1873">
          <cell r="A1873">
            <v>104880</v>
          </cell>
          <cell r="B1873" t="str">
            <v/>
          </cell>
          <cell r="C1873">
            <v>7.5</v>
          </cell>
          <cell r="D1873">
            <v>0</v>
          </cell>
          <cell r="E1873">
            <v>7.5</v>
          </cell>
          <cell r="F1873">
            <v>7.65</v>
          </cell>
          <cell r="G1873">
            <v>7.86</v>
          </cell>
          <cell r="H1873">
            <v>8.4600000000000009</v>
          </cell>
          <cell r="I1873">
            <v>8.91</v>
          </cell>
        </row>
        <row r="1874">
          <cell r="A1874">
            <v>104890</v>
          </cell>
          <cell r="B1874" t="str">
            <v/>
          </cell>
          <cell r="C1874">
            <v>7.5</v>
          </cell>
          <cell r="D1874">
            <v>0</v>
          </cell>
          <cell r="E1874">
            <v>7.5</v>
          </cell>
          <cell r="F1874">
            <v>7.65</v>
          </cell>
          <cell r="G1874">
            <v>7.86</v>
          </cell>
          <cell r="H1874">
            <v>8.4600000000000009</v>
          </cell>
          <cell r="I1874">
            <v>8.91</v>
          </cell>
        </row>
        <row r="1875">
          <cell r="A1875">
            <v>104900</v>
          </cell>
          <cell r="B1875" t="str">
            <v/>
          </cell>
          <cell r="C1875">
            <v>7.5</v>
          </cell>
          <cell r="D1875">
            <v>0</v>
          </cell>
          <cell r="E1875">
            <v>7.5</v>
          </cell>
          <cell r="F1875">
            <v>7.65</v>
          </cell>
          <cell r="G1875">
            <v>7.86</v>
          </cell>
          <cell r="H1875">
            <v>8.4600000000000009</v>
          </cell>
          <cell r="I1875">
            <v>8.91</v>
          </cell>
        </row>
        <row r="1876">
          <cell r="A1876">
            <v>104910</v>
          </cell>
          <cell r="B1876" t="str">
            <v/>
          </cell>
          <cell r="C1876">
            <v>7.5</v>
          </cell>
          <cell r="D1876">
            <v>0</v>
          </cell>
          <cell r="E1876">
            <v>7.5</v>
          </cell>
          <cell r="F1876">
            <v>7.65</v>
          </cell>
          <cell r="G1876">
            <v>7.86</v>
          </cell>
          <cell r="H1876">
            <v>8.4600000000000009</v>
          </cell>
          <cell r="I1876">
            <v>8.91</v>
          </cell>
        </row>
        <row r="1877">
          <cell r="A1877">
            <v>104920</v>
          </cell>
          <cell r="B1877" t="str">
            <v/>
          </cell>
          <cell r="C1877">
            <v>7.5</v>
          </cell>
          <cell r="D1877">
            <v>0</v>
          </cell>
          <cell r="E1877">
            <v>7.5</v>
          </cell>
          <cell r="F1877">
            <v>7.65</v>
          </cell>
          <cell r="G1877">
            <v>7.86</v>
          </cell>
          <cell r="H1877">
            <v>8.4600000000000009</v>
          </cell>
          <cell r="I1877">
            <v>8.91</v>
          </cell>
        </row>
        <row r="1878">
          <cell r="A1878">
            <v>104930</v>
          </cell>
          <cell r="B1878" t="str">
            <v/>
          </cell>
          <cell r="C1878">
            <v>7.5</v>
          </cell>
          <cell r="D1878">
            <v>0</v>
          </cell>
          <cell r="E1878">
            <v>7.5</v>
          </cell>
          <cell r="F1878">
            <v>7.65</v>
          </cell>
          <cell r="G1878">
            <v>7.86</v>
          </cell>
          <cell r="H1878">
            <v>8.4600000000000009</v>
          </cell>
          <cell r="I1878">
            <v>8.91</v>
          </cell>
        </row>
        <row r="1879">
          <cell r="A1879">
            <v>104940</v>
          </cell>
          <cell r="B1879" t="str">
            <v/>
          </cell>
          <cell r="C1879">
            <v>7.5</v>
          </cell>
          <cell r="D1879">
            <v>0</v>
          </cell>
          <cell r="E1879">
            <v>7.5</v>
          </cell>
          <cell r="F1879">
            <v>7.65</v>
          </cell>
          <cell r="G1879">
            <v>7.86</v>
          </cell>
          <cell r="H1879">
            <v>8.4600000000000009</v>
          </cell>
          <cell r="I1879">
            <v>8.91</v>
          </cell>
        </row>
        <row r="1880">
          <cell r="A1880">
            <v>104950</v>
          </cell>
          <cell r="B1880" t="str">
            <v/>
          </cell>
          <cell r="C1880">
            <v>7.5</v>
          </cell>
          <cell r="D1880">
            <v>0</v>
          </cell>
          <cell r="E1880">
            <v>7.5</v>
          </cell>
          <cell r="F1880">
            <v>7.65</v>
          </cell>
          <cell r="G1880">
            <v>7.86</v>
          </cell>
          <cell r="H1880">
            <v>8.4600000000000009</v>
          </cell>
          <cell r="I1880">
            <v>8.91</v>
          </cell>
        </row>
        <row r="1881">
          <cell r="A1881">
            <v>104960</v>
          </cell>
          <cell r="B1881" t="str">
            <v/>
          </cell>
          <cell r="C1881">
            <v>7.5</v>
          </cell>
          <cell r="D1881">
            <v>0</v>
          </cell>
          <cell r="E1881">
            <v>7.5</v>
          </cell>
          <cell r="F1881">
            <v>7.65</v>
          </cell>
          <cell r="G1881">
            <v>7.86</v>
          </cell>
          <cell r="H1881">
            <v>8.4600000000000009</v>
          </cell>
          <cell r="I1881">
            <v>8.91</v>
          </cell>
        </row>
        <row r="1882">
          <cell r="A1882">
            <v>104970</v>
          </cell>
          <cell r="B1882" t="str">
            <v/>
          </cell>
          <cell r="C1882">
            <v>7.5</v>
          </cell>
          <cell r="D1882">
            <v>0</v>
          </cell>
          <cell r="E1882">
            <v>7.5</v>
          </cell>
          <cell r="F1882">
            <v>7.65</v>
          </cell>
          <cell r="G1882">
            <v>7.86</v>
          </cell>
          <cell r="H1882">
            <v>8.4600000000000009</v>
          </cell>
          <cell r="I1882">
            <v>8.91</v>
          </cell>
        </row>
        <row r="1883">
          <cell r="A1883">
            <v>104980</v>
          </cell>
          <cell r="B1883" t="str">
            <v/>
          </cell>
          <cell r="C1883">
            <v>7.5</v>
          </cell>
          <cell r="D1883">
            <v>0</v>
          </cell>
          <cell r="E1883">
            <v>7.5</v>
          </cell>
          <cell r="F1883">
            <v>7.65</v>
          </cell>
          <cell r="G1883">
            <v>7.86</v>
          </cell>
          <cell r="H1883">
            <v>8.4600000000000009</v>
          </cell>
          <cell r="I1883">
            <v>8.91</v>
          </cell>
        </row>
        <row r="1884">
          <cell r="A1884">
            <v>104990</v>
          </cell>
          <cell r="B1884" t="str">
            <v/>
          </cell>
          <cell r="C1884">
            <v>7.5</v>
          </cell>
          <cell r="D1884">
            <v>0</v>
          </cell>
          <cell r="E1884">
            <v>7.5</v>
          </cell>
          <cell r="F1884">
            <v>7.65</v>
          </cell>
          <cell r="G1884">
            <v>7.86</v>
          </cell>
          <cell r="H1884">
            <v>8.4600000000000009</v>
          </cell>
          <cell r="I1884">
            <v>8.91</v>
          </cell>
        </row>
        <row r="1885">
          <cell r="A1885">
            <v>105000</v>
          </cell>
          <cell r="B1885" t="str">
            <v/>
          </cell>
          <cell r="C1885">
            <v>7.5</v>
          </cell>
          <cell r="D1885">
            <v>0</v>
          </cell>
          <cell r="E1885">
            <v>7.5</v>
          </cell>
          <cell r="F1885">
            <v>7.65</v>
          </cell>
          <cell r="G1885">
            <v>7.86</v>
          </cell>
          <cell r="H1885">
            <v>8.4600000000000009</v>
          </cell>
          <cell r="I1885">
            <v>8.91</v>
          </cell>
        </row>
        <row r="1904">
          <cell r="A1904">
            <v>105000</v>
          </cell>
          <cell r="B1904" t="str">
            <v/>
          </cell>
          <cell r="C1904">
            <v>7.5</v>
          </cell>
          <cell r="D1904">
            <v>0</v>
          </cell>
          <cell r="E1904">
            <v>7.5</v>
          </cell>
          <cell r="F1904">
            <v>7.65</v>
          </cell>
          <cell r="G1904">
            <v>7.86</v>
          </cell>
          <cell r="H1904">
            <v>8.4600000000000009</v>
          </cell>
          <cell r="I1904">
            <v>8.91</v>
          </cell>
        </row>
        <row r="1905">
          <cell r="A1905">
            <v>105010</v>
          </cell>
          <cell r="B1905" t="str">
            <v/>
          </cell>
          <cell r="C1905">
            <v>7.5</v>
          </cell>
          <cell r="D1905">
            <v>0</v>
          </cell>
          <cell r="E1905">
            <v>7.5</v>
          </cell>
          <cell r="F1905">
            <v>7.65</v>
          </cell>
          <cell r="G1905">
            <v>7.86</v>
          </cell>
          <cell r="H1905">
            <v>8.4600000000000009</v>
          </cell>
          <cell r="I1905">
            <v>8.91</v>
          </cell>
        </row>
        <row r="1906">
          <cell r="A1906">
            <v>105020</v>
          </cell>
          <cell r="B1906" t="str">
            <v/>
          </cell>
          <cell r="C1906">
            <v>7.5</v>
          </cell>
          <cell r="D1906">
            <v>0</v>
          </cell>
          <cell r="E1906">
            <v>7.5</v>
          </cell>
          <cell r="F1906">
            <v>7.65</v>
          </cell>
          <cell r="G1906">
            <v>7.86</v>
          </cell>
          <cell r="H1906">
            <v>8.4600000000000009</v>
          </cell>
          <cell r="I1906">
            <v>8.91</v>
          </cell>
        </row>
        <row r="1907">
          <cell r="A1907">
            <v>105030</v>
          </cell>
          <cell r="B1907" t="str">
            <v/>
          </cell>
          <cell r="C1907">
            <v>7.5</v>
          </cell>
          <cell r="D1907">
            <v>0</v>
          </cell>
          <cell r="E1907">
            <v>7.5</v>
          </cell>
          <cell r="F1907">
            <v>7.65</v>
          </cell>
          <cell r="G1907">
            <v>7.86</v>
          </cell>
          <cell r="H1907">
            <v>8.4600000000000009</v>
          </cell>
          <cell r="I1907">
            <v>8.91</v>
          </cell>
        </row>
        <row r="1908">
          <cell r="A1908">
            <v>105040</v>
          </cell>
          <cell r="B1908" t="str">
            <v/>
          </cell>
          <cell r="C1908">
            <v>7.5</v>
          </cell>
          <cell r="D1908">
            <v>0</v>
          </cell>
          <cell r="E1908">
            <v>7.5</v>
          </cell>
          <cell r="F1908">
            <v>7.65</v>
          </cell>
          <cell r="G1908">
            <v>7.86</v>
          </cell>
          <cell r="H1908">
            <v>8.4600000000000009</v>
          </cell>
          <cell r="I1908">
            <v>8.91</v>
          </cell>
        </row>
        <row r="1909">
          <cell r="A1909">
            <v>105050</v>
          </cell>
          <cell r="B1909" t="str">
            <v/>
          </cell>
          <cell r="C1909">
            <v>7.5</v>
          </cell>
          <cell r="D1909">
            <v>0</v>
          </cell>
          <cell r="E1909">
            <v>7.5</v>
          </cell>
          <cell r="F1909">
            <v>7.65</v>
          </cell>
          <cell r="G1909">
            <v>7.86</v>
          </cell>
          <cell r="H1909">
            <v>8.4600000000000009</v>
          </cell>
          <cell r="I1909">
            <v>8.91</v>
          </cell>
        </row>
        <row r="1910">
          <cell r="A1910">
            <v>105060</v>
          </cell>
          <cell r="B1910" t="str">
            <v/>
          </cell>
          <cell r="C1910">
            <v>7.5</v>
          </cell>
          <cell r="D1910">
            <v>0</v>
          </cell>
          <cell r="E1910">
            <v>7.5</v>
          </cell>
          <cell r="F1910">
            <v>7.65</v>
          </cell>
          <cell r="G1910">
            <v>7.86</v>
          </cell>
          <cell r="H1910">
            <v>8.4600000000000009</v>
          </cell>
          <cell r="I1910">
            <v>8.91</v>
          </cell>
        </row>
        <row r="1911">
          <cell r="A1911">
            <v>105070</v>
          </cell>
          <cell r="B1911" t="str">
            <v/>
          </cell>
          <cell r="C1911">
            <v>7.5</v>
          </cell>
          <cell r="D1911">
            <v>0</v>
          </cell>
          <cell r="E1911">
            <v>7.5</v>
          </cell>
          <cell r="F1911">
            <v>7.65</v>
          </cell>
          <cell r="G1911">
            <v>7.86</v>
          </cell>
          <cell r="H1911">
            <v>8.4600000000000009</v>
          </cell>
          <cell r="I1911">
            <v>8.91</v>
          </cell>
        </row>
        <row r="1912">
          <cell r="A1912">
            <v>105080</v>
          </cell>
          <cell r="B1912" t="str">
            <v/>
          </cell>
          <cell r="C1912">
            <v>7.5</v>
          </cell>
          <cell r="D1912">
            <v>0</v>
          </cell>
          <cell r="E1912">
            <v>7.5</v>
          </cell>
          <cell r="F1912">
            <v>7.65</v>
          </cell>
          <cell r="G1912">
            <v>7.86</v>
          </cell>
          <cell r="H1912">
            <v>8.4600000000000009</v>
          </cell>
          <cell r="I1912">
            <v>8.91</v>
          </cell>
        </row>
        <row r="1913">
          <cell r="A1913">
            <v>105090</v>
          </cell>
          <cell r="B1913" t="str">
            <v/>
          </cell>
          <cell r="C1913">
            <v>7.5</v>
          </cell>
          <cell r="D1913">
            <v>0</v>
          </cell>
          <cell r="E1913">
            <v>7.5</v>
          </cell>
          <cell r="F1913">
            <v>7.65</v>
          </cell>
          <cell r="G1913">
            <v>7.86</v>
          </cell>
          <cell r="H1913">
            <v>8.4600000000000009</v>
          </cell>
          <cell r="I1913">
            <v>8.91</v>
          </cell>
        </row>
        <row r="1914">
          <cell r="A1914">
            <v>105100</v>
          </cell>
          <cell r="B1914" t="str">
            <v/>
          </cell>
          <cell r="C1914">
            <v>7.5</v>
          </cell>
          <cell r="D1914">
            <v>0</v>
          </cell>
          <cell r="E1914">
            <v>7.5</v>
          </cell>
          <cell r="F1914">
            <v>7.65</v>
          </cell>
          <cell r="G1914">
            <v>7.86</v>
          </cell>
          <cell r="H1914">
            <v>8.4600000000000009</v>
          </cell>
          <cell r="I1914">
            <v>8.91</v>
          </cell>
        </row>
        <row r="1915">
          <cell r="A1915">
            <v>105110</v>
          </cell>
          <cell r="B1915" t="str">
            <v/>
          </cell>
          <cell r="C1915">
            <v>7.5</v>
          </cell>
          <cell r="D1915">
            <v>0</v>
          </cell>
          <cell r="E1915">
            <v>7.5</v>
          </cell>
          <cell r="F1915">
            <v>7.65</v>
          </cell>
          <cell r="G1915">
            <v>7.86</v>
          </cell>
          <cell r="H1915">
            <v>8.4600000000000009</v>
          </cell>
          <cell r="I1915">
            <v>8.91</v>
          </cell>
        </row>
        <row r="1916">
          <cell r="A1916">
            <v>105120</v>
          </cell>
          <cell r="B1916" t="str">
            <v/>
          </cell>
          <cell r="C1916">
            <v>7.5</v>
          </cell>
          <cell r="D1916">
            <v>0</v>
          </cell>
          <cell r="E1916">
            <v>7.5</v>
          </cell>
          <cell r="F1916">
            <v>7.65</v>
          </cell>
          <cell r="G1916">
            <v>7.86</v>
          </cell>
          <cell r="H1916">
            <v>8.4600000000000009</v>
          </cell>
          <cell r="I1916">
            <v>8.91</v>
          </cell>
        </row>
        <row r="1917">
          <cell r="A1917">
            <v>105130</v>
          </cell>
          <cell r="B1917" t="str">
            <v/>
          </cell>
          <cell r="C1917">
            <v>7.5</v>
          </cell>
          <cell r="D1917">
            <v>0</v>
          </cell>
          <cell r="E1917">
            <v>7.5</v>
          </cell>
          <cell r="F1917">
            <v>7.65</v>
          </cell>
          <cell r="G1917">
            <v>7.86</v>
          </cell>
          <cell r="H1917">
            <v>8.4600000000000009</v>
          </cell>
          <cell r="I1917">
            <v>8.91</v>
          </cell>
        </row>
        <row r="1918">
          <cell r="A1918">
            <v>105140</v>
          </cell>
          <cell r="B1918" t="str">
            <v/>
          </cell>
          <cell r="C1918">
            <v>7.5</v>
          </cell>
          <cell r="D1918">
            <v>0</v>
          </cell>
          <cell r="E1918">
            <v>7.5</v>
          </cell>
          <cell r="F1918">
            <v>7.65</v>
          </cell>
          <cell r="G1918">
            <v>7.86</v>
          </cell>
          <cell r="H1918">
            <v>8.4600000000000009</v>
          </cell>
          <cell r="I1918">
            <v>8.91</v>
          </cell>
        </row>
        <row r="1919">
          <cell r="A1919">
            <v>105150</v>
          </cell>
          <cell r="B1919" t="str">
            <v/>
          </cell>
          <cell r="C1919">
            <v>7.5</v>
          </cell>
          <cell r="D1919">
            <v>0</v>
          </cell>
          <cell r="E1919">
            <v>7.5</v>
          </cell>
          <cell r="F1919">
            <v>7.65</v>
          </cell>
          <cell r="G1919">
            <v>7.86</v>
          </cell>
          <cell r="H1919">
            <v>8.4600000000000009</v>
          </cell>
          <cell r="I1919">
            <v>8.91</v>
          </cell>
        </row>
        <row r="1920">
          <cell r="A1920">
            <v>105160</v>
          </cell>
          <cell r="B1920" t="str">
            <v/>
          </cell>
          <cell r="C1920">
            <v>7.5</v>
          </cell>
          <cell r="D1920">
            <v>0</v>
          </cell>
          <cell r="E1920">
            <v>7.5</v>
          </cell>
          <cell r="F1920">
            <v>7.65</v>
          </cell>
          <cell r="G1920">
            <v>7.86</v>
          </cell>
          <cell r="H1920">
            <v>8.4600000000000009</v>
          </cell>
          <cell r="I1920">
            <v>8.91</v>
          </cell>
        </row>
        <row r="1921">
          <cell r="A1921">
            <v>105170</v>
          </cell>
          <cell r="B1921" t="str">
            <v/>
          </cell>
          <cell r="C1921">
            <v>7.5</v>
          </cell>
          <cell r="D1921">
            <v>0</v>
          </cell>
          <cell r="E1921">
            <v>7.5</v>
          </cell>
          <cell r="F1921">
            <v>7.65</v>
          </cell>
          <cell r="G1921">
            <v>7.86</v>
          </cell>
          <cell r="H1921">
            <v>8.4600000000000009</v>
          </cell>
          <cell r="I1921">
            <v>8.91</v>
          </cell>
        </row>
        <row r="1922">
          <cell r="A1922">
            <v>105180</v>
          </cell>
          <cell r="B1922" t="str">
            <v/>
          </cell>
          <cell r="C1922">
            <v>7.5</v>
          </cell>
          <cell r="D1922">
            <v>0</v>
          </cell>
          <cell r="E1922">
            <v>7.5</v>
          </cell>
          <cell r="F1922">
            <v>7.65</v>
          </cell>
          <cell r="G1922">
            <v>7.86</v>
          </cell>
          <cell r="H1922">
            <v>8.4600000000000009</v>
          </cell>
          <cell r="I1922">
            <v>8.91</v>
          </cell>
        </row>
        <row r="1923">
          <cell r="A1923">
            <v>105190</v>
          </cell>
          <cell r="B1923" t="str">
            <v/>
          </cell>
          <cell r="C1923">
            <v>7.5</v>
          </cell>
          <cell r="D1923">
            <v>0</v>
          </cell>
          <cell r="E1923">
            <v>7.5</v>
          </cell>
          <cell r="F1923">
            <v>7.65</v>
          </cell>
          <cell r="G1923">
            <v>7.86</v>
          </cell>
          <cell r="H1923">
            <v>8.4600000000000009</v>
          </cell>
          <cell r="I1923">
            <v>8.91</v>
          </cell>
        </row>
        <row r="1924">
          <cell r="A1924">
            <v>105200</v>
          </cell>
          <cell r="B1924" t="str">
            <v/>
          </cell>
          <cell r="C1924">
            <v>7.5</v>
          </cell>
          <cell r="D1924">
            <v>0</v>
          </cell>
          <cell r="E1924">
            <v>7.5</v>
          </cell>
          <cell r="F1924">
            <v>7.65</v>
          </cell>
          <cell r="G1924">
            <v>7.86</v>
          </cell>
          <cell r="H1924">
            <v>8.4600000000000009</v>
          </cell>
          <cell r="I1924">
            <v>8.91</v>
          </cell>
        </row>
        <row r="1925">
          <cell r="A1925">
            <v>105210</v>
          </cell>
          <cell r="B1925" t="str">
            <v/>
          </cell>
          <cell r="C1925">
            <v>7.5</v>
          </cell>
          <cell r="D1925">
            <v>0</v>
          </cell>
          <cell r="E1925">
            <v>7.5</v>
          </cell>
          <cell r="F1925">
            <v>7.65</v>
          </cell>
          <cell r="G1925">
            <v>7.86</v>
          </cell>
          <cell r="H1925">
            <v>8.4600000000000009</v>
          </cell>
          <cell r="I1925">
            <v>8.91</v>
          </cell>
        </row>
        <row r="1926">
          <cell r="A1926">
            <v>105220</v>
          </cell>
          <cell r="B1926" t="str">
            <v/>
          </cell>
          <cell r="C1926">
            <v>7.5</v>
          </cell>
          <cell r="D1926">
            <v>0</v>
          </cell>
          <cell r="E1926">
            <v>7.5</v>
          </cell>
          <cell r="F1926">
            <v>7.65</v>
          </cell>
          <cell r="G1926">
            <v>7.86</v>
          </cell>
          <cell r="H1926">
            <v>8.4600000000000009</v>
          </cell>
          <cell r="I1926">
            <v>8.91</v>
          </cell>
        </row>
        <row r="1927">
          <cell r="A1927">
            <v>105230</v>
          </cell>
          <cell r="B1927" t="str">
            <v/>
          </cell>
          <cell r="C1927">
            <v>7.5</v>
          </cell>
          <cell r="D1927">
            <v>0</v>
          </cell>
          <cell r="E1927">
            <v>7.5</v>
          </cell>
          <cell r="F1927">
            <v>7.65</v>
          </cell>
          <cell r="G1927">
            <v>7.86</v>
          </cell>
          <cell r="H1927">
            <v>8.4600000000000009</v>
          </cell>
          <cell r="I1927">
            <v>8.91</v>
          </cell>
        </row>
        <row r="1928">
          <cell r="A1928">
            <v>105240</v>
          </cell>
          <cell r="B1928" t="str">
            <v/>
          </cell>
          <cell r="C1928">
            <v>7.5</v>
          </cell>
          <cell r="D1928">
            <v>0</v>
          </cell>
          <cell r="E1928">
            <v>7.5</v>
          </cell>
          <cell r="F1928">
            <v>7.65</v>
          </cell>
          <cell r="G1928">
            <v>7.86</v>
          </cell>
          <cell r="H1928">
            <v>8.4600000000000009</v>
          </cell>
          <cell r="I1928">
            <v>8.91</v>
          </cell>
        </row>
        <row r="1929">
          <cell r="A1929">
            <v>105250</v>
          </cell>
          <cell r="B1929" t="str">
            <v/>
          </cell>
          <cell r="C1929">
            <v>7.5</v>
          </cell>
          <cell r="D1929">
            <v>0</v>
          </cell>
          <cell r="E1929">
            <v>7.5</v>
          </cell>
          <cell r="F1929">
            <v>7.65</v>
          </cell>
          <cell r="G1929">
            <v>7.86</v>
          </cell>
          <cell r="H1929">
            <v>8.4600000000000009</v>
          </cell>
          <cell r="I1929">
            <v>8.91</v>
          </cell>
        </row>
        <row r="1930">
          <cell r="A1930">
            <v>105260</v>
          </cell>
          <cell r="B1930" t="str">
            <v/>
          </cell>
          <cell r="C1930">
            <v>7.5</v>
          </cell>
          <cell r="D1930">
            <v>0</v>
          </cell>
          <cell r="E1930">
            <v>7.5</v>
          </cell>
          <cell r="F1930">
            <v>7.65</v>
          </cell>
          <cell r="G1930">
            <v>7.86</v>
          </cell>
          <cell r="H1930">
            <v>8.4600000000000009</v>
          </cell>
          <cell r="I1930">
            <v>8.91</v>
          </cell>
        </row>
        <row r="1931">
          <cell r="A1931">
            <v>105270</v>
          </cell>
          <cell r="B1931" t="str">
            <v/>
          </cell>
          <cell r="C1931">
            <v>7.5</v>
          </cell>
          <cell r="D1931">
            <v>0</v>
          </cell>
          <cell r="E1931">
            <v>7.5</v>
          </cell>
          <cell r="F1931">
            <v>7.65</v>
          </cell>
          <cell r="G1931">
            <v>7.86</v>
          </cell>
          <cell r="H1931">
            <v>8.4600000000000009</v>
          </cell>
          <cell r="I1931">
            <v>8.91</v>
          </cell>
        </row>
        <row r="1932">
          <cell r="A1932">
            <v>105280</v>
          </cell>
          <cell r="B1932" t="str">
            <v/>
          </cell>
          <cell r="C1932">
            <v>7.5</v>
          </cell>
          <cell r="D1932">
            <v>0</v>
          </cell>
          <cell r="E1932">
            <v>7.5</v>
          </cell>
          <cell r="F1932">
            <v>7.65</v>
          </cell>
          <cell r="G1932">
            <v>7.86</v>
          </cell>
          <cell r="H1932">
            <v>8.4600000000000009</v>
          </cell>
          <cell r="I1932">
            <v>8.91</v>
          </cell>
        </row>
        <row r="1933">
          <cell r="A1933">
            <v>105290</v>
          </cell>
          <cell r="B1933" t="str">
            <v/>
          </cell>
          <cell r="C1933">
            <v>7.5</v>
          </cell>
          <cell r="D1933">
            <v>0</v>
          </cell>
          <cell r="E1933">
            <v>7.5</v>
          </cell>
          <cell r="F1933">
            <v>7.65</v>
          </cell>
          <cell r="G1933">
            <v>7.86</v>
          </cell>
          <cell r="H1933">
            <v>8.4600000000000009</v>
          </cell>
          <cell r="I1933">
            <v>8.91</v>
          </cell>
        </row>
        <row r="1934">
          <cell r="A1934">
            <v>105300</v>
          </cell>
          <cell r="B1934" t="str">
            <v/>
          </cell>
          <cell r="C1934">
            <v>7.5</v>
          </cell>
          <cell r="D1934">
            <v>0</v>
          </cell>
          <cell r="E1934">
            <v>7.5</v>
          </cell>
          <cell r="F1934">
            <v>7.65</v>
          </cell>
          <cell r="G1934">
            <v>7.86</v>
          </cell>
          <cell r="H1934">
            <v>8.4600000000000009</v>
          </cell>
          <cell r="I1934">
            <v>8.91</v>
          </cell>
        </row>
        <row r="1935">
          <cell r="A1935">
            <v>105310</v>
          </cell>
          <cell r="B1935" t="str">
            <v/>
          </cell>
          <cell r="C1935">
            <v>7.5</v>
          </cell>
          <cell r="D1935">
            <v>0</v>
          </cell>
          <cell r="E1935">
            <v>7.5</v>
          </cell>
          <cell r="F1935">
            <v>7.65</v>
          </cell>
          <cell r="G1935">
            <v>7.86</v>
          </cell>
          <cell r="H1935">
            <v>8.4600000000000009</v>
          </cell>
          <cell r="I1935">
            <v>8.91</v>
          </cell>
        </row>
        <row r="1936">
          <cell r="A1936">
            <v>105320</v>
          </cell>
          <cell r="B1936" t="str">
            <v/>
          </cell>
          <cell r="C1936">
            <v>7.5</v>
          </cell>
          <cell r="D1936">
            <v>0</v>
          </cell>
          <cell r="E1936">
            <v>7.5</v>
          </cell>
          <cell r="F1936">
            <v>7.65</v>
          </cell>
          <cell r="G1936">
            <v>7.86</v>
          </cell>
          <cell r="H1936">
            <v>8.4600000000000009</v>
          </cell>
          <cell r="I1936">
            <v>8.91</v>
          </cell>
        </row>
        <row r="1937">
          <cell r="A1937">
            <v>105330</v>
          </cell>
          <cell r="B1937" t="str">
            <v/>
          </cell>
          <cell r="C1937">
            <v>7.5</v>
          </cell>
          <cell r="D1937">
            <v>0</v>
          </cell>
          <cell r="E1937">
            <v>7.5</v>
          </cell>
          <cell r="F1937">
            <v>7.65</v>
          </cell>
          <cell r="G1937">
            <v>7.86</v>
          </cell>
          <cell r="H1937">
            <v>8.4600000000000009</v>
          </cell>
          <cell r="I1937">
            <v>8.91</v>
          </cell>
        </row>
        <row r="1938">
          <cell r="A1938">
            <v>105340</v>
          </cell>
          <cell r="B1938" t="str">
            <v/>
          </cell>
          <cell r="C1938">
            <v>7.5</v>
          </cell>
          <cell r="D1938">
            <v>0</v>
          </cell>
          <cell r="E1938">
            <v>7.5</v>
          </cell>
          <cell r="F1938">
            <v>7.65</v>
          </cell>
          <cell r="G1938">
            <v>7.86</v>
          </cell>
          <cell r="H1938">
            <v>8.4600000000000009</v>
          </cell>
          <cell r="I1938">
            <v>8.91</v>
          </cell>
        </row>
        <row r="1939">
          <cell r="A1939">
            <v>105350</v>
          </cell>
          <cell r="B1939" t="str">
            <v/>
          </cell>
          <cell r="C1939">
            <v>7.5</v>
          </cell>
          <cell r="D1939">
            <v>0</v>
          </cell>
          <cell r="E1939">
            <v>7.5</v>
          </cell>
          <cell r="F1939">
            <v>7.65</v>
          </cell>
          <cell r="G1939">
            <v>7.86</v>
          </cell>
          <cell r="H1939">
            <v>8.4600000000000009</v>
          </cell>
          <cell r="I1939">
            <v>8.91</v>
          </cell>
        </row>
        <row r="1940">
          <cell r="A1940">
            <v>105360</v>
          </cell>
          <cell r="B1940" t="str">
            <v/>
          </cell>
          <cell r="C1940">
            <v>7.5</v>
          </cell>
          <cell r="D1940">
            <v>0</v>
          </cell>
          <cell r="E1940">
            <v>7.5</v>
          </cell>
          <cell r="F1940">
            <v>7.65</v>
          </cell>
          <cell r="G1940">
            <v>7.86</v>
          </cell>
          <cell r="H1940">
            <v>8.4600000000000009</v>
          </cell>
          <cell r="I1940">
            <v>8.91</v>
          </cell>
        </row>
        <row r="1941">
          <cell r="A1941">
            <v>105370</v>
          </cell>
          <cell r="B1941" t="str">
            <v/>
          </cell>
          <cell r="C1941">
            <v>7.5</v>
          </cell>
          <cell r="D1941">
            <v>0</v>
          </cell>
          <cell r="E1941">
            <v>7.5</v>
          </cell>
          <cell r="F1941">
            <v>7.65</v>
          </cell>
          <cell r="G1941">
            <v>7.86</v>
          </cell>
          <cell r="H1941">
            <v>8.4600000000000009</v>
          </cell>
          <cell r="I1941">
            <v>8.91</v>
          </cell>
        </row>
        <row r="1942">
          <cell r="A1942">
            <v>105380</v>
          </cell>
          <cell r="B1942" t="str">
            <v/>
          </cell>
          <cell r="C1942">
            <v>7.5</v>
          </cell>
          <cell r="D1942">
            <v>0</v>
          </cell>
          <cell r="E1942">
            <v>7.5</v>
          </cell>
          <cell r="F1942">
            <v>7.65</v>
          </cell>
          <cell r="G1942">
            <v>7.86</v>
          </cell>
          <cell r="H1942">
            <v>8.4600000000000009</v>
          </cell>
          <cell r="I1942">
            <v>8.91</v>
          </cell>
        </row>
        <row r="1943">
          <cell r="A1943">
            <v>105390</v>
          </cell>
          <cell r="B1943" t="str">
            <v/>
          </cell>
          <cell r="C1943">
            <v>7.5</v>
          </cell>
          <cell r="D1943">
            <v>0</v>
          </cell>
          <cell r="E1943">
            <v>7.5</v>
          </cell>
          <cell r="F1943">
            <v>7.65</v>
          </cell>
          <cell r="G1943">
            <v>7.86</v>
          </cell>
          <cell r="H1943">
            <v>8.4600000000000009</v>
          </cell>
          <cell r="I1943">
            <v>8.91</v>
          </cell>
        </row>
        <row r="1944">
          <cell r="A1944">
            <v>105400</v>
          </cell>
          <cell r="B1944" t="str">
            <v/>
          </cell>
          <cell r="C1944">
            <v>7.5</v>
          </cell>
          <cell r="D1944">
            <v>0</v>
          </cell>
          <cell r="E1944">
            <v>7.5</v>
          </cell>
          <cell r="F1944">
            <v>7.65</v>
          </cell>
          <cell r="G1944">
            <v>7.86</v>
          </cell>
          <cell r="H1944">
            <v>8.4600000000000009</v>
          </cell>
          <cell r="I1944">
            <v>8.91</v>
          </cell>
        </row>
        <row r="1945">
          <cell r="A1945">
            <v>105410</v>
          </cell>
          <cell r="B1945" t="str">
            <v/>
          </cell>
          <cell r="C1945">
            <v>7.5</v>
          </cell>
          <cell r="D1945">
            <v>0</v>
          </cell>
          <cell r="E1945">
            <v>7.5</v>
          </cell>
          <cell r="F1945">
            <v>7.65</v>
          </cell>
          <cell r="G1945">
            <v>7.86</v>
          </cell>
          <cell r="H1945">
            <v>8.4600000000000009</v>
          </cell>
          <cell r="I1945">
            <v>8.91</v>
          </cell>
        </row>
        <row r="1946">
          <cell r="A1946">
            <v>105420</v>
          </cell>
          <cell r="B1946" t="str">
            <v/>
          </cell>
          <cell r="C1946">
            <v>7.5</v>
          </cell>
          <cell r="D1946">
            <v>0</v>
          </cell>
          <cell r="E1946">
            <v>7.5</v>
          </cell>
          <cell r="F1946">
            <v>7.65</v>
          </cell>
          <cell r="G1946">
            <v>7.86</v>
          </cell>
          <cell r="H1946">
            <v>8.4600000000000009</v>
          </cell>
          <cell r="I1946">
            <v>8.91</v>
          </cell>
        </row>
        <row r="1947">
          <cell r="A1947">
            <v>105430</v>
          </cell>
          <cell r="B1947" t="str">
            <v/>
          </cell>
          <cell r="C1947">
            <v>7.5</v>
          </cell>
          <cell r="D1947">
            <v>0</v>
          </cell>
          <cell r="E1947">
            <v>7.5</v>
          </cell>
          <cell r="F1947">
            <v>7.65</v>
          </cell>
          <cell r="G1947">
            <v>7.86</v>
          </cell>
          <cell r="H1947">
            <v>8.4600000000000009</v>
          </cell>
          <cell r="I1947">
            <v>8.91</v>
          </cell>
        </row>
        <row r="1948">
          <cell r="A1948">
            <v>105440</v>
          </cell>
          <cell r="B1948" t="str">
            <v/>
          </cell>
          <cell r="C1948">
            <v>7.5</v>
          </cell>
          <cell r="D1948">
            <v>0</v>
          </cell>
          <cell r="E1948">
            <v>7.5</v>
          </cell>
          <cell r="F1948">
            <v>7.65</v>
          </cell>
          <cell r="G1948">
            <v>7.86</v>
          </cell>
          <cell r="H1948">
            <v>8.4600000000000009</v>
          </cell>
          <cell r="I1948">
            <v>8.91</v>
          </cell>
        </row>
        <row r="1949">
          <cell r="A1949">
            <v>105450</v>
          </cell>
          <cell r="B1949" t="str">
            <v/>
          </cell>
          <cell r="C1949">
            <v>7.5</v>
          </cell>
          <cell r="D1949">
            <v>0</v>
          </cell>
          <cell r="E1949">
            <v>7.5</v>
          </cell>
          <cell r="F1949">
            <v>7.65</v>
          </cell>
          <cell r="G1949">
            <v>7.86</v>
          </cell>
          <cell r="H1949">
            <v>8.4600000000000009</v>
          </cell>
          <cell r="I1949">
            <v>8.91</v>
          </cell>
        </row>
        <row r="1950">
          <cell r="A1950">
            <v>105460</v>
          </cell>
          <cell r="B1950" t="str">
            <v/>
          </cell>
          <cell r="C1950">
            <v>7.5</v>
          </cell>
          <cell r="D1950">
            <v>0</v>
          </cell>
          <cell r="E1950">
            <v>7.5</v>
          </cell>
          <cell r="F1950">
            <v>7.65</v>
          </cell>
          <cell r="G1950">
            <v>7.86</v>
          </cell>
          <cell r="H1950">
            <v>8.4600000000000009</v>
          </cell>
          <cell r="I1950">
            <v>8.91</v>
          </cell>
        </row>
        <row r="1951">
          <cell r="A1951">
            <v>105470</v>
          </cell>
          <cell r="B1951" t="str">
            <v/>
          </cell>
          <cell r="C1951">
            <v>7.5</v>
          </cell>
          <cell r="D1951">
            <v>0</v>
          </cell>
          <cell r="E1951">
            <v>7.5</v>
          </cell>
          <cell r="F1951">
            <v>7.65</v>
          </cell>
          <cell r="G1951">
            <v>7.86</v>
          </cell>
          <cell r="H1951">
            <v>8.4600000000000009</v>
          </cell>
          <cell r="I1951">
            <v>8.91</v>
          </cell>
        </row>
        <row r="1952">
          <cell r="A1952">
            <v>105480</v>
          </cell>
          <cell r="B1952" t="str">
            <v/>
          </cell>
          <cell r="C1952">
            <v>7.5</v>
          </cell>
          <cell r="D1952">
            <v>0</v>
          </cell>
          <cell r="E1952">
            <v>7.5</v>
          </cell>
          <cell r="F1952">
            <v>7.65</v>
          </cell>
          <cell r="G1952">
            <v>7.86</v>
          </cell>
          <cell r="H1952">
            <v>8.4600000000000009</v>
          </cell>
          <cell r="I1952">
            <v>8.91</v>
          </cell>
        </row>
        <row r="1953">
          <cell r="A1953">
            <v>105490</v>
          </cell>
          <cell r="B1953" t="str">
            <v/>
          </cell>
          <cell r="C1953">
            <v>7.5</v>
          </cell>
          <cell r="D1953">
            <v>0</v>
          </cell>
          <cell r="E1953">
            <v>7.5</v>
          </cell>
          <cell r="F1953">
            <v>7.65</v>
          </cell>
          <cell r="G1953">
            <v>7.86</v>
          </cell>
          <cell r="H1953">
            <v>8.4600000000000009</v>
          </cell>
          <cell r="I1953">
            <v>8.91</v>
          </cell>
        </row>
        <row r="1954">
          <cell r="A1954">
            <v>105500</v>
          </cell>
          <cell r="B1954" t="str">
            <v/>
          </cell>
          <cell r="C1954">
            <v>7.5</v>
          </cell>
          <cell r="D1954">
            <v>0</v>
          </cell>
          <cell r="E1954">
            <v>7.5</v>
          </cell>
          <cell r="F1954">
            <v>7.65</v>
          </cell>
          <cell r="G1954">
            <v>7.86</v>
          </cell>
          <cell r="H1954">
            <v>8.4600000000000009</v>
          </cell>
          <cell r="I1954">
            <v>8.91</v>
          </cell>
        </row>
        <row r="1955">
          <cell r="A1955">
            <v>105510</v>
          </cell>
          <cell r="B1955" t="str">
            <v/>
          </cell>
          <cell r="C1955">
            <v>7.5</v>
          </cell>
          <cell r="D1955">
            <v>0</v>
          </cell>
          <cell r="E1955">
            <v>7.5</v>
          </cell>
          <cell r="F1955">
            <v>7.65</v>
          </cell>
          <cell r="G1955">
            <v>7.86</v>
          </cell>
          <cell r="H1955">
            <v>8.4600000000000009</v>
          </cell>
          <cell r="I1955">
            <v>8.91</v>
          </cell>
        </row>
        <row r="1956">
          <cell r="A1956">
            <v>105520</v>
          </cell>
          <cell r="B1956" t="str">
            <v/>
          </cell>
          <cell r="C1956">
            <v>7.5</v>
          </cell>
          <cell r="D1956">
            <v>0</v>
          </cell>
          <cell r="E1956">
            <v>7.5</v>
          </cell>
          <cell r="F1956">
            <v>7.65</v>
          </cell>
          <cell r="G1956">
            <v>7.86</v>
          </cell>
          <cell r="H1956">
            <v>8.4600000000000009</v>
          </cell>
          <cell r="I1956">
            <v>8.91</v>
          </cell>
        </row>
        <row r="1957">
          <cell r="A1957">
            <v>105530</v>
          </cell>
          <cell r="B1957" t="str">
            <v/>
          </cell>
          <cell r="C1957">
            <v>7.5</v>
          </cell>
          <cell r="D1957">
            <v>0</v>
          </cell>
          <cell r="E1957">
            <v>7.5</v>
          </cell>
          <cell r="F1957">
            <v>7.65</v>
          </cell>
          <cell r="G1957">
            <v>7.86</v>
          </cell>
          <cell r="H1957">
            <v>8.4600000000000009</v>
          </cell>
          <cell r="I1957">
            <v>8.91</v>
          </cell>
        </row>
        <row r="1958">
          <cell r="A1958">
            <v>105540</v>
          </cell>
          <cell r="B1958" t="str">
            <v/>
          </cell>
          <cell r="C1958">
            <v>7.5</v>
          </cell>
          <cell r="D1958">
            <v>0</v>
          </cell>
          <cell r="E1958">
            <v>7.5</v>
          </cell>
          <cell r="F1958">
            <v>7.65</v>
          </cell>
          <cell r="G1958">
            <v>7.86</v>
          </cell>
          <cell r="H1958">
            <v>8.4600000000000009</v>
          </cell>
          <cell r="I1958">
            <v>8.91</v>
          </cell>
        </row>
        <row r="1959">
          <cell r="A1959">
            <v>105550</v>
          </cell>
          <cell r="B1959" t="str">
            <v/>
          </cell>
          <cell r="C1959">
            <v>7.5</v>
          </cell>
          <cell r="D1959">
            <v>0</v>
          </cell>
          <cell r="E1959">
            <v>7.5</v>
          </cell>
          <cell r="F1959">
            <v>7.65</v>
          </cell>
          <cell r="G1959">
            <v>7.86</v>
          </cell>
          <cell r="H1959">
            <v>8.4600000000000009</v>
          </cell>
          <cell r="I1959">
            <v>8.91</v>
          </cell>
        </row>
        <row r="1960">
          <cell r="A1960">
            <v>105560</v>
          </cell>
          <cell r="B1960" t="str">
            <v/>
          </cell>
          <cell r="C1960">
            <v>7.5</v>
          </cell>
          <cell r="D1960">
            <v>0</v>
          </cell>
          <cell r="E1960">
            <v>7.5</v>
          </cell>
          <cell r="F1960">
            <v>7.65</v>
          </cell>
          <cell r="G1960">
            <v>7.86</v>
          </cell>
          <cell r="H1960">
            <v>8.4600000000000009</v>
          </cell>
          <cell r="I1960">
            <v>8.91</v>
          </cell>
        </row>
        <row r="1961">
          <cell r="A1961">
            <v>105570</v>
          </cell>
          <cell r="B1961" t="str">
            <v/>
          </cell>
          <cell r="C1961">
            <v>7.5</v>
          </cell>
          <cell r="D1961">
            <v>0</v>
          </cell>
          <cell r="E1961">
            <v>7.5</v>
          </cell>
          <cell r="F1961">
            <v>7.65</v>
          </cell>
          <cell r="G1961">
            <v>7.86</v>
          </cell>
          <cell r="H1961">
            <v>8.4600000000000009</v>
          </cell>
          <cell r="I1961">
            <v>8.91</v>
          </cell>
        </row>
        <row r="1962">
          <cell r="A1962">
            <v>105580</v>
          </cell>
          <cell r="B1962" t="str">
            <v/>
          </cell>
          <cell r="C1962">
            <v>7.5</v>
          </cell>
          <cell r="D1962">
            <v>0</v>
          </cell>
          <cell r="E1962">
            <v>7.5</v>
          </cell>
          <cell r="F1962">
            <v>7.65</v>
          </cell>
          <cell r="G1962">
            <v>7.86</v>
          </cell>
          <cell r="H1962">
            <v>8.4600000000000009</v>
          </cell>
          <cell r="I1962">
            <v>8.91</v>
          </cell>
        </row>
        <row r="1963">
          <cell r="A1963">
            <v>105590</v>
          </cell>
          <cell r="B1963" t="str">
            <v/>
          </cell>
          <cell r="C1963">
            <v>7.5</v>
          </cell>
          <cell r="D1963">
            <v>0</v>
          </cell>
          <cell r="E1963">
            <v>7.5</v>
          </cell>
          <cell r="F1963">
            <v>7.65</v>
          </cell>
          <cell r="G1963">
            <v>7.86</v>
          </cell>
          <cell r="H1963">
            <v>8.4600000000000009</v>
          </cell>
          <cell r="I1963">
            <v>8.91</v>
          </cell>
        </row>
        <row r="1964">
          <cell r="A1964">
            <v>105600</v>
          </cell>
          <cell r="B1964" t="str">
            <v/>
          </cell>
          <cell r="C1964">
            <v>7.5</v>
          </cell>
          <cell r="D1964">
            <v>0</v>
          </cell>
          <cell r="E1964">
            <v>7.5</v>
          </cell>
          <cell r="F1964">
            <v>7.65</v>
          </cell>
          <cell r="G1964">
            <v>7.86</v>
          </cell>
          <cell r="H1964">
            <v>8.4600000000000009</v>
          </cell>
          <cell r="I1964">
            <v>8.91</v>
          </cell>
        </row>
        <row r="1965">
          <cell r="A1965">
            <v>105610</v>
          </cell>
          <cell r="B1965" t="str">
            <v/>
          </cell>
          <cell r="C1965">
            <v>7.5</v>
          </cell>
          <cell r="D1965">
            <v>0</v>
          </cell>
          <cell r="E1965">
            <v>7.5</v>
          </cell>
          <cell r="F1965">
            <v>7.65</v>
          </cell>
          <cell r="G1965">
            <v>7.86</v>
          </cell>
          <cell r="H1965">
            <v>8.4600000000000009</v>
          </cell>
          <cell r="I1965">
            <v>8.91</v>
          </cell>
        </row>
        <row r="1966">
          <cell r="A1966">
            <v>105620</v>
          </cell>
          <cell r="B1966" t="str">
            <v/>
          </cell>
          <cell r="C1966">
            <v>7.5</v>
          </cell>
          <cell r="D1966">
            <v>0</v>
          </cell>
          <cell r="E1966">
            <v>7.5</v>
          </cell>
          <cell r="F1966">
            <v>7.65</v>
          </cell>
          <cell r="G1966">
            <v>7.86</v>
          </cell>
          <cell r="H1966">
            <v>8.4600000000000009</v>
          </cell>
          <cell r="I1966">
            <v>8.91</v>
          </cell>
        </row>
        <row r="1967">
          <cell r="A1967">
            <v>105630</v>
          </cell>
          <cell r="B1967" t="str">
            <v/>
          </cell>
          <cell r="C1967">
            <v>7.5</v>
          </cell>
          <cell r="D1967">
            <v>0</v>
          </cell>
          <cell r="E1967">
            <v>7.5</v>
          </cell>
          <cell r="F1967">
            <v>7.65</v>
          </cell>
          <cell r="G1967">
            <v>7.86</v>
          </cell>
          <cell r="H1967">
            <v>8.4600000000000009</v>
          </cell>
          <cell r="I1967">
            <v>8.91</v>
          </cell>
        </row>
        <row r="1968">
          <cell r="A1968">
            <v>105640</v>
          </cell>
          <cell r="B1968" t="str">
            <v/>
          </cell>
          <cell r="C1968">
            <v>7.5</v>
          </cell>
          <cell r="D1968">
            <v>0</v>
          </cell>
          <cell r="E1968">
            <v>7.5</v>
          </cell>
          <cell r="F1968">
            <v>7.65</v>
          </cell>
          <cell r="G1968">
            <v>7.86</v>
          </cell>
          <cell r="H1968">
            <v>8.4600000000000009</v>
          </cell>
          <cell r="I1968">
            <v>8.91</v>
          </cell>
        </row>
        <row r="1969">
          <cell r="A1969">
            <v>105650</v>
          </cell>
          <cell r="B1969" t="str">
            <v/>
          </cell>
          <cell r="C1969">
            <v>7.5</v>
          </cell>
          <cell r="D1969">
            <v>0</v>
          </cell>
          <cell r="E1969">
            <v>7.5</v>
          </cell>
          <cell r="F1969">
            <v>7.65</v>
          </cell>
          <cell r="G1969">
            <v>7.86</v>
          </cell>
          <cell r="H1969">
            <v>8.4600000000000009</v>
          </cell>
          <cell r="I1969">
            <v>8.91</v>
          </cell>
        </row>
        <row r="1970">
          <cell r="A1970">
            <v>105660</v>
          </cell>
          <cell r="B1970" t="str">
            <v/>
          </cell>
          <cell r="C1970">
            <v>7.5</v>
          </cell>
          <cell r="D1970">
            <v>0</v>
          </cell>
          <cell r="E1970">
            <v>7.5</v>
          </cell>
          <cell r="F1970">
            <v>7.65</v>
          </cell>
          <cell r="G1970">
            <v>7.86</v>
          </cell>
          <cell r="H1970">
            <v>8.4600000000000009</v>
          </cell>
          <cell r="I1970">
            <v>8.91</v>
          </cell>
        </row>
        <row r="1971">
          <cell r="A1971">
            <v>105670</v>
          </cell>
          <cell r="B1971" t="str">
            <v/>
          </cell>
          <cell r="C1971">
            <v>7.5</v>
          </cell>
          <cell r="D1971">
            <v>0</v>
          </cell>
          <cell r="E1971">
            <v>7.5</v>
          </cell>
          <cell r="F1971">
            <v>7.65</v>
          </cell>
          <cell r="G1971">
            <v>7.86</v>
          </cell>
          <cell r="H1971">
            <v>8.4600000000000009</v>
          </cell>
          <cell r="I1971">
            <v>8.91</v>
          </cell>
        </row>
        <row r="1972">
          <cell r="A1972">
            <v>105680</v>
          </cell>
          <cell r="B1972" t="str">
            <v/>
          </cell>
          <cell r="C1972">
            <v>7.5</v>
          </cell>
          <cell r="D1972">
            <v>0</v>
          </cell>
          <cell r="E1972">
            <v>7.5</v>
          </cell>
          <cell r="F1972">
            <v>7.65</v>
          </cell>
          <cell r="G1972">
            <v>7.86</v>
          </cell>
          <cell r="H1972">
            <v>8.4600000000000009</v>
          </cell>
          <cell r="I1972">
            <v>8.91</v>
          </cell>
        </row>
        <row r="1973">
          <cell r="A1973">
            <v>105690</v>
          </cell>
          <cell r="B1973" t="str">
            <v/>
          </cell>
          <cell r="C1973">
            <v>7.5</v>
          </cell>
          <cell r="D1973">
            <v>0</v>
          </cell>
          <cell r="E1973">
            <v>7.5</v>
          </cell>
          <cell r="F1973">
            <v>7.65</v>
          </cell>
          <cell r="G1973">
            <v>7.86</v>
          </cell>
          <cell r="H1973">
            <v>8.4600000000000009</v>
          </cell>
          <cell r="I1973">
            <v>8.91</v>
          </cell>
        </row>
        <row r="1974">
          <cell r="A1974">
            <v>105700</v>
          </cell>
          <cell r="B1974" t="str">
            <v/>
          </cell>
          <cell r="C1974">
            <v>7.5</v>
          </cell>
          <cell r="D1974">
            <v>0</v>
          </cell>
          <cell r="E1974">
            <v>7.5</v>
          </cell>
          <cell r="F1974">
            <v>7.65</v>
          </cell>
          <cell r="G1974">
            <v>7.86</v>
          </cell>
          <cell r="H1974">
            <v>8.4600000000000009</v>
          </cell>
          <cell r="I1974">
            <v>8.91</v>
          </cell>
        </row>
        <row r="1975">
          <cell r="A1975">
            <v>105710</v>
          </cell>
          <cell r="B1975" t="str">
            <v/>
          </cell>
          <cell r="C1975">
            <v>7.5</v>
          </cell>
          <cell r="D1975">
            <v>0</v>
          </cell>
          <cell r="E1975">
            <v>7.5</v>
          </cell>
          <cell r="F1975">
            <v>7.65</v>
          </cell>
          <cell r="G1975">
            <v>7.86</v>
          </cell>
          <cell r="H1975">
            <v>8.4600000000000009</v>
          </cell>
          <cell r="I1975">
            <v>8.91</v>
          </cell>
        </row>
        <row r="1976">
          <cell r="A1976">
            <v>105720</v>
          </cell>
          <cell r="B1976" t="str">
            <v/>
          </cell>
          <cell r="C1976">
            <v>7.5</v>
          </cell>
          <cell r="D1976">
            <v>0</v>
          </cell>
          <cell r="E1976">
            <v>7.5</v>
          </cell>
          <cell r="F1976">
            <v>7.65</v>
          </cell>
          <cell r="G1976">
            <v>7.86</v>
          </cell>
          <cell r="H1976">
            <v>8.4600000000000009</v>
          </cell>
          <cell r="I1976">
            <v>8.91</v>
          </cell>
        </row>
        <row r="1977">
          <cell r="A1977">
            <v>105730</v>
          </cell>
          <cell r="B1977" t="str">
            <v/>
          </cell>
          <cell r="C1977">
            <v>7.5</v>
          </cell>
          <cell r="D1977">
            <v>0</v>
          </cell>
          <cell r="E1977">
            <v>7.5</v>
          </cell>
          <cell r="F1977">
            <v>7.65</v>
          </cell>
          <cell r="G1977">
            <v>7.86</v>
          </cell>
          <cell r="H1977">
            <v>8.4600000000000009</v>
          </cell>
          <cell r="I1977">
            <v>8.91</v>
          </cell>
        </row>
        <row r="1978">
          <cell r="A1978">
            <v>105740</v>
          </cell>
          <cell r="B1978" t="str">
            <v/>
          </cell>
          <cell r="C1978">
            <v>7.5</v>
          </cell>
          <cell r="D1978">
            <v>0</v>
          </cell>
          <cell r="E1978">
            <v>7.5</v>
          </cell>
          <cell r="F1978">
            <v>7.65</v>
          </cell>
          <cell r="G1978">
            <v>7.86</v>
          </cell>
          <cell r="H1978">
            <v>8.4600000000000009</v>
          </cell>
          <cell r="I1978">
            <v>8.91</v>
          </cell>
        </row>
        <row r="1979">
          <cell r="A1979">
            <v>105750</v>
          </cell>
          <cell r="B1979" t="str">
            <v/>
          </cell>
          <cell r="C1979">
            <v>7.5</v>
          </cell>
          <cell r="D1979">
            <v>0</v>
          </cell>
          <cell r="E1979">
            <v>7.5</v>
          </cell>
          <cell r="F1979">
            <v>7.65</v>
          </cell>
          <cell r="G1979">
            <v>7.86</v>
          </cell>
          <cell r="H1979">
            <v>8.4600000000000009</v>
          </cell>
          <cell r="I1979">
            <v>8.91</v>
          </cell>
        </row>
        <row r="1980">
          <cell r="A1980">
            <v>105760</v>
          </cell>
          <cell r="B1980" t="str">
            <v/>
          </cell>
          <cell r="C1980">
            <v>7.5</v>
          </cell>
          <cell r="D1980">
            <v>0</v>
          </cell>
          <cell r="E1980">
            <v>7.5</v>
          </cell>
          <cell r="F1980">
            <v>7.65</v>
          </cell>
          <cell r="G1980">
            <v>7.86</v>
          </cell>
          <cell r="H1980">
            <v>8.4600000000000009</v>
          </cell>
          <cell r="I1980">
            <v>8.91</v>
          </cell>
        </row>
        <row r="1981">
          <cell r="A1981">
            <v>105770</v>
          </cell>
          <cell r="B1981" t="str">
            <v/>
          </cell>
          <cell r="C1981">
            <v>7.5</v>
          </cell>
          <cell r="D1981">
            <v>0</v>
          </cell>
          <cell r="E1981">
            <v>7.5</v>
          </cell>
          <cell r="F1981">
            <v>7.65</v>
          </cell>
          <cell r="G1981">
            <v>7.86</v>
          </cell>
          <cell r="H1981">
            <v>8.4600000000000009</v>
          </cell>
          <cell r="I1981">
            <v>8.91</v>
          </cell>
        </row>
        <row r="1982">
          <cell r="A1982">
            <v>105780</v>
          </cell>
          <cell r="B1982" t="str">
            <v/>
          </cell>
          <cell r="C1982">
            <v>7.5</v>
          </cell>
          <cell r="D1982">
            <v>0</v>
          </cell>
          <cell r="E1982">
            <v>7.5</v>
          </cell>
          <cell r="F1982">
            <v>7.65</v>
          </cell>
          <cell r="G1982">
            <v>7.86</v>
          </cell>
          <cell r="H1982">
            <v>8.4600000000000009</v>
          </cell>
          <cell r="I1982">
            <v>8.91</v>
          </cell>
        </row>
        <row r="1983">
          <cell r="A1983">
            <v>105790</v>
          </cell>
          <cell r="B1983" t="str">
            <v/>
          </cell>
          <cell r="C1983">
            <v>7.5</v>
          </cell>
          <cell r="D1983">
            <v>0</v>
          </cell>
          <cell r="E1983">
            <v>7.5</v>
          </cell>
          <cell r="F1983">
            <v>7.65</v>
          </cell>
          <cell r="G1983">
            <v>7.86</v>
          </cell>
          <cell r="H1983">
            <v>8.4600000000000009</v>
          </cell>
          <cell r="I1983">
            <v>8.91</v>
          </cell>
        </row>
        <row r="1984">
          <cell r="A1984">
            <v>105800</v>
          </cell>
          <cell r="B1984" t="str">
            <v/>
          </cell>
          <cell r="C1984">
            <v>7.5</v>
          </cell>
          <cell r="D1984">
            <v>0</v>
          </cell>
          <cell r="E1984">
            <v>7.5</v>
          </cell>
          <cell r="F1984">
            <v>7.65</v>
          </cell>
          <cell r="G1984">
            <v>7.86</v>
          </cell>
          <cell r="H1984">
            <v>8.4600000000000009</v>
          </cell>
          <cell r="I1984">
            <v>8.91</v>
          </cell>
        </row>
        <row r="1985">
          <cell r="A1985">
            <v>105810</v>
          </cell>
          <cell r="B1985" t="str">
            <v/>
          </cell>
          <cell r="C1985">
            <v>7.5</v>
          </cell>
          <cell r="D1985">
            <v>0</v>
          </cell>
          <cell r="E1985">
            <v>7.5</v>
          </cell>
          <cell r="F1985">
            <v>7.65</v>
          </cell>
          <cell r="G1985">
            <v>7.86</v>
          </cell>
          <cell r="H1985">
            <v>8.4600000000000009</v>
          </cell>
          <cell r="I1985">
            <v>8.91</v>
          </cell>
        </row>
        <row r="1986">
          <cell r="A1986">
            <v>105820</v>
          </cell>
          <cell r="B1986" t="str">
            <v/>
          </cell>
          <cell r="C1986">
            <v>7.5</v>
          </cell>
          <cell r="D1986">
            <v>0</v>
          </cell>
          <cell r="E1986">
            <v>7.5</v>
          </cell>
          <cell r="F1986">
            <v>7.65</v>
          </cell>
          <cell r="G1986">
            <v>7.86</v>
          </cell>
          <cell r="H1986">
            <v>8.4600000000000009</v>
          </cell>
          <cell r="I1986">
            <v>8.91</v>
          </cell>
        </row>
        <row r="1987">
          <cell r="A1987">
            <v>105830</v>
          </cell>
          <cell r="B1987" t="str">
            <v/>
          </cell>
          <cell r="C1987">
            <v>7.5</v>
          </cell>
          <cell r="D1987">
            <v>0</v>
          </cell>
          <cell r="E1987">
            <v>7.5</v>
          </cell>
          <cell r="F1987">
            <v>7.65</v>
          </cell>
          <cell r="G1987">
            <v>7.86</v>
          </cell>
          <cell r="H1987">
            <v>8.4600000000000009</v>
          </cell>
          <cell r="I1987">
            <v>8.91</v>
          </cell>
        </row>
        <row r="1988">
          <cell r="A1988">
            <v>105840</v>
          </cell>
          <cell r="B1988" t="str">
            <v/>
          </cell>
          <cell r="C1988">
            <v>7.5</v>
          </cell>
          <cell r="D1988">
            <v>0</v>
          </cell>
          <cell r="E1988">
            <v>7.5</v>
          </cell>
          <cell r="F1988">
            <v>7.65</v>
          </cell>
          <cell r="G1988">
            <v>7.86</v>
          </cell>
          <cell r="H1988">
            <v>8.4600000000000009</v>
          </cell>
          <cell r="I1988">
            <v>8.91</v>
          </cell>
        </row>
        <row r="1989">
          <cell r="A1989">
            <v>105850</v>
          </cell>
          <cell r="B1989" t="str">
            <v/>
          </cell>
          <cell r="C1989">
            <v>7.5</v>
          </cell>
          <cell r="D1989">
            <v>0</v>
          </cell>
          <cell r="E1989">
            <v>7.5</v>
          </cell>
          <cell r="F1989">
            <v>7.65</v>
          </cell>
          <cell r="G1989">
            <v>7.86</v>
          </cell>
          <cell r="H1989">
            <v>8.4600000000000009</v>
          </cell>
          <cell r="I1989">
            <v>8.91</v>
          </cell>
        </row>
        <row r="1990">
          <cell r="A1990">
            <v>105860</v>
          </cell>
          <cell r="B1990" t="str">
            <v/>
          </cell>
          <cell r="C1990">
            <v>7.5</v>
          </cell>
          <cell r="D1990">
            <v>0</v>
          </cell>
          <cell r="E1990">
            <v>7.5</v>
          </cell>
          <cell r="F1990">
            <v>7.65</v>
          </cell>
          <cell r="G1990">
            <v>7.86</v>
          </cell>
          <cell r="H1990">
            <v>8.4600000000000009</v>
          </cell>
          <cell r="I1990">
            <v>8.91</v>
          </cell>
        </row>
        <row r="1991">
          <cell r="A1991">
            <v>105862.72</v>
          </cell>
          <cell r="B1991" t="str">
            <v>BS</v>
          </cell>
          <cell r="C1991">
            <v>7.5</v>
          </cell>
          <cell r="D1991">
            <v>0</v>
          </cell>
          <cell r="E1991">
            <v>7.5</v>
          </cell>
          <cell r="F1991">
            <v>7.65</v>
          </cell>
          <cell r="G1991">
            <v>7.86</v>
          </cell>
          <cell r="H1991">
            <v>8.4600000000000009</v>
          </cell>
          <cell r="I1991">
            <v>8.91</v>
          </cell>
        </row>
        <row r="1992">
          <cell r="A1992">
            <v>105870</v>
          </cell>
          <cell r="B1992" t="str">
            <v/>
          </cell>
          <cell r="C1992">
            <v>7.5</v>
          </cell>
          <cell r="D1992">
            <v>0</v>
          </cell>
          <cell r="E1992">
            <v>7.5</v>
          </cell>
          <cell r="F1992">
            <v>7.65</v>
          </cell>
          <cell r="G1992">
            <v>7.86</v>
          </cell>
          <cell r="H1992">
            <v>8.4600000000000009</v>
          </cell>
          <cell r="I1992">
            <v>8.91</v>
          </cell>
        </row>
        <row r="1993">
          <cell r="A1993">
            <v>105880</v>
          </cell>
          <cell r="B1993" t="str">
            <v/>
          </cell>
          <cell r="C1993">
            <v>7.5</v>
          </cell>
          <cell r="D1993">
            <v>0</v>
          </cell>
          <cell r="E1993">
            <v>7.5</v>
          </cell>
          <cell r="F1993">
            <v>7.65</v>
          </cell>
          <cell r="G1993">
            <v>7.86</v>
          </cell>
          <cell r="H1993">
            <v>8.4600000000000009</v>
          </cell>
          <cell r="I1993">
            <v>8.91</v>
          </cell>
        </row>
        <row r="1994">
          <cell r="A1994">
            <v>105890</v>
          </cell>
          <cell r="B1994" t="str">
            <v/>
          </cell>
          <cell r="C1994">
            <v>7.5</v>
          </cell>
          <cell r="D1994">
            <v>0</v>
          </cell>
          <cell r="E1994">
            <v>7.5</v>
          </cell>
          <cell r="F1994">
            <v>7.65</v>
          </cell>
          <cell r="G1994">
            <v>7.86</v>
          </cell>
          <cell r="H1994">
            <v>8.4600000000000009</v>
          </cell>
          <cell r="I1994">
            <v>8.91</v>
          </cell>
        </row>
        <row r="1995">
          <cell r="A1995">
            <v>105892.72</v>
          </cell>
          <cell r="B1995" t="str">
            <v>PX</v>
          </cell>
          <cell r="C1995">
            <v>7.5</v>
          </cell>
          <cell r="D1995">
            <v>0</v>
          </cell>
          <cell r="E1995">
            <v>7.5</v>
          </cell>
          <cell r="F1995">
            <v>7.65</v>
          </cell>
          <cell r="G1995">
            <v>7.86</v>
          </cell>
          <cell r="H1995">
            <v>8.4600000000000009</v>
          </cell>
          <cell r="I1995">
            <v>8.91</v>
          </cell>
        </row>
        <row r="1996">
          <cell r="A1996">
            <v>105900</v>
          </cell>
          <cell r="B1996" t="str">
            <v/>
          </cell>
          <cell r="C1996">
            <v>7.5</v>
          </cell>
          <cell r="D1996">
            <v>0.14000000000000001</v>
          </cell>
          <cell r="E1996">
            <v>7.64</v>
          </cell>
          <cell r="F1996">
            <v>7.79</v>
          </cell>
          <cell r="G1996">
            <v>8</v>
          </cell>
          <cell r="H1996">
            <v>8.6</v>
          </cell>
          <cell r="I1996">
            <v>9.0499999999999989</v>
          </cell>
        </row>
        <row r="1997">
          <cell r="A1997">
            <v>105907.72</v>
          </cell>
          <cell r="B1997" t="str">
            <v>PC</v>
          </cell>
          <cell r="C1997">
            <v>7.5</v>
          </cell>
          <cell r="D1997">
            <v>0.3</v>
          </cell>
          <cell r="E1997">
            <v>7.8</v>
          </cell>
          <cell r="F1997">
            <v>7.95</v>
          </cell>
          <cell r="G1997">
            <v>8.16</v>
          </cell>
          <cell r="H1997">
            <v>8.76</v>
          </cell>
          <cell r="I1997">
            <v>9.2099999999999991</v>
          </cell>
        </row>
        <row r="1998">
          <cell r="A1998">
            <v>105910</v>
          </cell>
          <cell r="B1998" t="str">
            <v/>
          </cell>
          <cell r="C1998">
            <v>7.5</v>
          </cell>
          <cell r="D1998">
            <v>0.34</v>
          </cell>
          <cell r="E1998">
            <v>7.84</v>
          </cell>
          <cell r="F1998">
            <v>7.99</v>
          </cell>
          <cell r="G1998">
            <v>8.2000000000000011</v>
          </cell>
          <cell r="H1998">
            <v>8.8000000000000007</v>
          </cell>
          <cell r="I1998">
            <v>9.25</v>
          </cell>
        </row>
        <row r="1999">
          <cell r="A1999">
            <v>105920</v>
          </cell>
          <cell r="B1999" t="str">
            <v/>
          </cell>
          <cell r="C1999">
            <v>7.5</v>
          </cell>
          <cell r="D1999">
            <v>0.54</v>
          </cell>
          <cell r="E1999">
            <v>8.0399999999999991</v>
          </cell>
          <cell r="F1999">
            <v>8.19</v>
          </cell>
          <cell r="G1999">
            <v>8.4</v>
          </cell>
          <cell r="H1999">
            <v>9</v>
          </cell>
          <cell r="I1999">
            <v>9.4499999999999993</v>
          </cell>
        </row>
        <row r="2000">
          <cell r="A2000">
            <v>105922.72</v>
          </cell>
          <cell r="B2000" t="str">
            <v>PY - MSE</v>
          </cell>
          <cell r="C2000">
            <v>7.5</v>
          </cell>
          <cell r="D2000">
            <v>0.6</v>
          </cell>
          <cell r="E2000">
            <v>8.1</v>
          </cell>
          <cell r="F2000">
            <v>8.25</v>
          </cell>
          <cell r="G2000">
            <v>8.4600000000000009</v>
          </cell>
          <cell r="H2000">
            <v>9.06</v>
          </cell>
          <cell r="I2000">
            <v>9.51</v>
          </cell>
        </row>
        <row r="2001">
          <cell r="A2001">
            <v>105930</v>
          </cell>
          <cell r="B2001" t="str">
            <v/>
          </cell>
          <cell r="C2001">
            <v>7.5</v>
          </cell>
          <cell r="D2001">
            <v>0.6</v>
          </cell>
          <cell r="E2001">
            <v>8.1</v>
          </cell>
          <cell r="F2001">
            <v>8.25</v>
          </cell>
          <cell r="G2001">
            <v>8.4600000000000009</v>
          </cell>
          <cell r="H2001">
            <v>9.06</v>
          </cell>
          <cell r="I2001">
            <v>9.51</v>
          </cell>
        </row>
        <row r="2002">
          <cell r="A2002">
            <v>105940</v>
          </cell>
          <cell r="B2002" t="str">
            <v/>
          </cell>
          <cell r="C2002">
            <v>7.5</v>
          </cell>
          <cell r="D2002">
            <v>0.6</v>
          </cell>
          <cell r="E2002">
            <v>8.1</v>
          </cell>
          <cell r="F2002">
            <v>8.25</v>
          </cell>
          <cell r="G2002">
            <v>8.4600000000000009</v>
          </cell>
          <cell r="H2002">
            <v>9.06</v>
          </cell>
          <cell r="I2002">
            <v>9.51</v>
          </cell>
        </row>
        <row r="2003">
          <cell r="A2003">
            <v>105950</v>
          </cell>
          <cell r="B2003" t="str">
            <v/>
          </cell>
          <cell r="C2003">
            <v>7.5</v>
          </cell>
          <cell r="D2003">
            <v>0.6</v>
          </cell>
          <cell r="E2003">
            <v>8.1</v>
          </cell>
          <cell r="F2003">
            <v>8.25</v>
          </cell>
          <cell r="G2003">
            <v>8.4600000000000009</v>
          </cell>
          <cell r="H2003">
            <v>9.06</v>
          </cell>
          <cell r="I2003">
            <v>9.51</v>
          </cell>
        </row>
        <row r="2004">
          <cell r="A2004">
            <v>105960</v>
          </cell>
          <cell r="B2004" t="str">
            <v/>
          </cell>
          <cell r="C2004">
            <v>7.5</v>
          </cell>
          <cell r="D2004">
            <v>0.6</v>
          </cell>
          <cell r="E2004">
            <v>8.1</v>
          </cell>
          <cell r="F2004">
            <v>8.25</v>
          </cell>
          <cell r="G2004">
            <v>8.4600000000000009</v>
          </cell>
          <cell r="H2004">
            <v>9.06</v>
          </cell>
          <cell r="I2004">
            <v>9.51</v>
          </cell>
        </row>
        <row r="2005">
          <cell r="A2005">
            <v>105970</v>
          </cell>
          <cell r="B2005" t="str">
            <v/>
          </cell>
          <cell r="C2005">
            <v>7.5</v>
          </cell>
          <cell r="D2005">
            <v>0.6</v>
          </cell>
          <cell r="E2005">
            <v>8.1</v>
          </cell>
          <cell r="F2005">
            <v>8.25</v>
          </cell>
          <cell r="G2005">
            <v>8.4600000000000009</v>
          </cell>
          <cell r="H2005">
            <v>9.06</v>
          </cell>
          <cell r="I2005">
            <v>9.51</v>
          </cell>
        </row>
        <row r="2006">
          <cell r="A2006">
            <v>105980</v>
          </cell>
          <cell r="B2006" t="str">
            <v/>
          </cell>
          <cell r="C2006">
            <v>7.5</v>
          </cell>
          <cell r="D2006">
            <v>0.6</v>
          </cell>
          <cell r="E2006">
            <v>8.1</v>
          </cell>
          <cell r="F2006">
            <v>8.25</v>
          </cell>
          <cell r="G2006">
            <v>8.4600000000000009</v>
          </cell>
          <cell r="H2006">
            <v>9.06</v>
          </cell>
          <cell r="I2006">
            <v>9.51</v>
          </cell>
        </row>
        <row r="2007">
          <cell r="A2007">
            <v>105990</v>
          </cell>
          <cell r="B2007" t="str">
            <v/>
          </cell>
          <cell r="C2007">
            <v>7.5</v>
          </cell>
          <cell r="D2007">
            <v>0.6</v>
          </cell>
          <cell r="E2007">
            <v>8.1</v>
          </cell>
          <cell r="F2007">
            <v>8.25</v>
          </cell>
          <cell r="G2007">
            <v>8.4600000000000009</v>
          </cell>
          <cell r="H2007">
            <v>9.06</v>
          </cell>
          <cell r="I2007">
            <v>9.51</v>
          </cell>
        </row>
        <row r="2008">
          <cell r="A2008">
            <v>106000</v>
          </cell>
          <cell r="B2008" t="str">
            <v/>
          </cell>
          <cell r="C2008">
            <v>7.5</v>
          </cell>
          <cell r="D2008">
            <v>0.6</v>
          </cell>
          <cell r="E2008">
            <v>8.1</v>
          </cell>
          <cell r="F2008">
            <v>8.25</v>
          </cell>
          <cell r="G2008">
            <v>8.4600000000000009</v>
          </cell>
          <cell r="H2008">
            <v>9.06</v>
          </cell>
          <cell r="I2008">
            <v>9.51</v>
          </cell>
        </row>
        <row r="2027">
          <cell r="A2027">
            <v>106000</v>
          </cell>
          <cell r="B2027" t="str">
            <v/>
          </cell>
          <cell r="C2027">
            <v>7.5</v>
          </cell>
          <cell r="D2027">
            <v>0.6</v>
          </cell>
          <cell r="E2027">
            <v>8.1</v>
          </cell>
          <cell r="F2027">
            <v>8.25</v>
          </cell>
          <cell r="G2027">
            <v>8.4600000000000009</v>
          </cell>
          <cell r="H2027">
            <v>9.06</v>
          </cell>
          <cell r="I2027">
            <v>9.51</v>
          </cell>
        </row>
        <row r="2028">
          <cell r="A2028">
            <v>106010</v>
          </cell>
          <cell r="B2028" t="str">
            <v/>
          </cell>
          <cell r="C2028">
            <v>7.5</v>
          </cell>
          <cell r="D2028">
            <v>0.6</v>
          </cell>
          <cell r="E2028">
            <v>8.1</v>
          </cell>
          <cell r="F2028">
            <v>8.25</v>
          </cell>
          <cell r="G2028">
            <v>8.4600000000000009</v>
          </cell>
          <cell r="H2028">
            <v>9.06</v>
          </cell>
          <cell r="I2028">
            <v>9.51</v>
          </cell>
        </row>
        <row r="2029">
          <cell r="A2029">
            <v>106014.12</v>
          </cell>
          <cell r="B2029" t="str">
            <v>PY - MSE</v>
          </cell>
          <cell r="C2029">
            <v>7.5</v>
          </cell>
          <cell r="D2029">
            <v>0.59</v>
          </cell>
          <cell r="E2029">
            <v>8.09</v>
          </cell>
          <cell r="F2029">
            <v>8.24</v>
          </cell>
          <cell r="G2029">
            <v>8.4500000000000011</v>
          </cell>
          <cell r="H2029">
            <v>9.0500000000000007</v>
          </cell>
          <cell r="I2029">
            <v>9.5</v>
          </cell>
        </row>
        <row r="2030">
          <cell r="A2030">
            <v>106020</v>
          </cell>
          <cell r="B2030" t="str">
            <v/>
          </cell>
          <cell r="C2030">
            <v>7.5</v>
          </cell>
          <cell r="D2030">
            <v>0.48</v>
          </cell>
          <cell r="E2030">
            <v>7.98</v>
          </cell>
          <cell r="F2030">
            <v>8.1300000000000008</v>
          </cell>
          <cell r="G2030">
            <v>8.3400000000000016</v>
          </cell>
          <cell r="H2030">
            <v>8.9400000000000013</v>
          </cell>
          <cell r="I2030">
            <v>9.39</v>
          </cell>
        </row>
        <row r="2031">
          <cell r="A2031">
            <v>106029.12</v>
          </cell>
          <cell r="B2031" t="str">
            <v>PT</v>
          </cell>
          <cell r="C2031">
            <v>7.5</v>
          </cell>
          <cell r="D2031">
            <v>0.3</v>
          </cell>
          <cell r="E2031">
            <v>7.8</v>
          </cell>
          <cell r="F2031">
            <v>7.95</v>
          </cell>
          <cell r="G2031">
            <v>8.16</v>
          </cell>
          <cell r="H2031">
            <v>8.76</v>
          </cell>
          <cell r="I2031">
            <v>9.2099999999999991</v>
          </cell>
        </row>
        <row r="2032">
          <cell r="A2032">
            <v>106030</v>
          </cell>
          <cell r="B2032" t="str">
            <v/>
          </cell>
          <cell r="C2032">
            <v>7.5</v>
          </cell>
          <cell r="D2032">
            <v>0.28000000000000003</v>
          </cell>
          <cell r="E2032">
            <v>7.78</v>
          </cell>
          <cell r="F2032">
            <v>7.9300000000000006</v>
          </cell>
          <cell r="G2032">
            <v>8.14</v>
          </cell>
          <cell r="H2032">
            <v>8.74</v>
          </cell>
          <cell r="I2032">
            <v>9.19</v>
          </cell>
        </row>
        <row r="2033">
          <cell r="A2033">
            <v>106040</v>
          </cell>
          <cell r="B2033" t="str">
            <v/>
          </cell>
          <cell r="C2033">
            <v>7.5</v>
          </cell>
          <cell r="D2033">
            <v>0.08</v>
          </cell>
          <cell r="E2033">
            <v>7.58</v>
          </cell>
          <cell r="F2033">
            <v>7.73</v>
          </cell>
          <cell r="G2033">
            <v>7.94</v>
          </cell>
          <cell r="H2033">
            <v>8.5400000000000009</v>
          </cell>
          <cell r="I2033">
            <v>8.99</v>
          </cell>
        </row>
        <row r="2034">
          <cell r="A2034">
            <v>106044.12</v>
          </cell>
          <cell r="B2034" t="str">
            <v>PX</v>
          </cell>
          <cell r="C2034">
            <v>7.5</v>
          </cell>
          <cell r="D2034">
            <v>0</v>
          </cell>
          <cell r="E2034">
            <v>7.5</v>
          </cell>
          <cell r="F2034">
            <v>7.65</v>
          </cell>
          <cell r="G2034">
            <v>7.86</v>
          </cell>
          <cell r="H2034">
            <v>8.4600000000000009</v>
          </cell>
          <cell r="I2034">
            <v>8.91</v>
          </cell>
        </row>
        <row r="2035">
          <cell r="A2035">
            <v>106050</v>
          </cell>
          <cell r="B2035" t="str">
            <v/>
          </cell>
          <cell r="C2035">
            <v>7.5</v>
          </cell>
          <cell r="D2035">
            <v>0</v>
          </cell>
          <cell r="E2035">
            <v>7.5</v>
          </cell>
          <cell r="F2035">
            <v>7.65</v>
          </cell>
          <cell r="G2035">
            <v>7.86</v>
          </cell>
          <cell r="H2035">
            <v>8.4600000000000009</v>
          </cell>
          <cell r="I2035">
            <v>8.91</v>
          </cell>
        </row>
        <row r="2036">
          <cell r="A2036">
            <v>106060</v>
          </cell>
          <cell r="B2036" t="str">
            <v/>
          </cell>
          <cell r="C2036">
            <v>7.5</v>
          </cell>
          <cell r="D2036">
            <v>0</v>
          </cell>
          <cell r="E2036">
            <v>7.5</v>
          </cell>
          <cell r="F2036">
            <v>7.65</v>
          </cell>
          <cell r="G2036">
            <v>7.86</v>
          </cell>
          <cell r="H2036">
            <v>8.4600000000000009</v>
          </cell>
          <cell r="I2036">
            <v>8.91</v>
          </cell>
        </row>
        <row r="2037">
          <cell r="A2037">
            <v>106070</v>
          </cell>
          <cell r="B2037" t="str">
            <v/>
          </cell>
          <cell r="C2037">
            <v>7.5</v>
          </cell>
          <cell r="D2037">
            <v>0</v>
          </cell>
          <cell r="E2037">
            <v>7.5</v>
          </cell>
          <cell r="F2037">
            <v>7.65</v>
          </cell>
          <cell r="G2037">
            <v>7.86</v>
          </cell>
          <cell r="H2037">
            <v>8.4600000000000009</v>
          </cell>
          <cell r="I2037">
            <v>8.91</v>
          </cell>
        </row>
        <row r="2038">
          <cell r="A2038">
            <v>106074.12</v>
          </cell>
          <cell r="B2038" t="str">
            <v>BS</v>
          </cell>
          <cell r="C2038">
            <v>7.5</v>
          </cell>
          <cell r="D2038">
            <v>0</v>
          </cell>
          <cell r="E2038">
            <v>7.5</v>
          </cell>
          <cell r="F2038">
            <v>7.65</v>
          </cell>
          <cell r="G2038">
            <v>7.86</v>
          </cell>
          <cell r="H2038">
            <v>8.4600000000000009</v>
          </cell>
          <cell r="I2038">
            <v>8.91</v>
          </cell>
        </row>
        <row r="2039">
          <cell r="A2039">
            <v>106080</v>
          </cell>
          <cell r="B2039" t="str">
            <v/>
          </cell>
          <cell r="C2039">
            <v>7.5</v>
          </cell>
          <cell r="D2039">
            <v>0</v>
          </cell>
          <cell r="E2039">
            <v>7.5</v>
          </cell>
          <cell r="F2039">
            <v>7.65</v>
          </cell>
          <cell r="G2039">
            <v>7.86</v>
          </cell>
          <cell r="H2039">
            <v>8.4600000000000009</v>
          </cell>
          <cell r="I2039">
            <v>8.91</v>
          </cell>
        </row>
        <row r="2040">
          <cell r="A2040">
            <v>106090</v>
          </cell>
          <cell r="B2040" t="str">
            <v/>
          </cell>
          <cell r="C2040">
            <v>7.5</v>
          </cell>
          <cell r="D2040">
            <v>0</v>
          </cell>
          <cell r="E2040">
            <v>7.5</v>
          </cell>
          <cell r="F2040">
            <v>7.65</v>
          </cell>
          <cell r="G2040">
            <v>7.86</v>
          </cell>
          <cell r="H2040">
            <v>8.4600000000000009</v>
          </cell>
          <cell r="I2040">
            <v>8.91</v>
          </cell>
        </row>
        <row r="2041">
          <cell r="A2041">
            <v>106100</v>
          </cell>
          <cell r="B2041" t="str">
            <v/>
          </cell>
          <cell r="C2041">
            <v>7.5</v>
          </cell>
          <cell r="D2041">
            <v>0</v>
          </cell>
          <cell r="E2041">
            <v>7.5</v>
          </cell>
          <cell r="F2041">
            <v>7.65</v>
          </cell>
          <cell r="G2041">
            <v>7.86</v>
          </cell>
          <cell r="H2041">
            <v>8.4600000000000009</v>
          </cell>
          <cell r="I2041">
            <v>8.91</v>
          </cell>
        </row>
        <row r="2042">
          <cell r="A2042">
            <v>106110</v>
          </cell>
          <cell r="B2042" t="str">
            <v/>
          </cell>
          <cell r="C2042">
            <v>7.5</v>
          </cell>
          <cell r="D2042">
            <v>0</v>
          </cell>
          <cell r="E2042">
            <v>7.5</v>
          </cell>
          <cell r="F2042">
            <v>7.65</v>
          </cell>
          <cell r="G2042">
            <v>7.86</v>
          </cell>
          <cell r="H2042">
            <v>8.4600000000000009</v>
          </cell>
          <cell r="I2042">
            <v>8.91</v>
          </cell>
        </row>
        <row r="2043">
          <cell r="A2043">
            <v>106120</v>
          </cell>
          <cell r="B2043" t="str">
            <v/>
          </cell>
          <cell r="C2043">
            <v>7.5</v>
          </cell>
          <cell r="D2043">
            <v>0</v>
          </cell>
          <cell r="E2043">
            <v>7.5</v>
          </cell>
          <cell r="F2043">
            <v>7.65</v>
          </cell>
          <cell r="G2043">
            <v>7.86</v>
          </cell>
          <cell r="H2043">
            <v>8.4600000000000009</v>
          </cell>
          <cell r="I2043">
            <v>8.91</v>
          </cell>
        </row>
        <row r="2044">
          <cell r="A2044">
            <v>106130</v>
          </cell>
          <cell r="B2044" t="str">
            <v/>
          </cell>
          <cell r="C2044">
            <v>7.5</v>
          </cell>
          <cell r="D2044">
            <v>0</v>
          </cell>
          <cell r="E2044">
            <v>7.5</v>
          </cell>
          <cell r="F2044">
            <v>7.65</v>
          </cell>
          <cell r="G2044">
            <v>7.86</v>
          </cell>
          <cell r="H2044">
            <v>8.4600000000000009</v>
          </cell>
          <cell r="I2044">
            <v>8.91</v>
          </cell>
        </row>
        <row r="2045">
          <cell r="A2045">
            <v>106140</v>
          </cell>
          <cell r="B2045" t="str">
            <v/>
          </cell>
          <cell r="C2045">
            <v>7.5</v>
          </cell>
          <cell r="D2045">
            <v>0</v>
          </cell>
          <cell r="E2045">
            <v>7.5</v>
          </cell>
          <cell r="F2045">
            <v>7.65</v>
          </cell>
          <cell r="G2045">
            <v>7.86</v>
          </cell>
          <cell r="H2045">
            <v>8.4600000000000009</v>
          </cell>
          <cell r="I2045">
            <v>8.91</v>
          </cell>
        </row>
        <row r="2046">
          <cell r="A2046">
            <v>106150</v>
          </cell>
          <cell r="B2046" t="str">
            <v/>
          </cell>
          <cell r="C2046">
            <v>7.5</v>
          </cell>
          <cell r="D2046">
            <v>0</v>
          </cell>
          <cell r="E2046">
            <v>7.5</v>
          </cell>
          <cell r="F2046">
            <v>7.65</v>
          </cell>
          <cell r="G2046">
            <v>7.86</v>
          </cell>
          <cell r="H2046">
            <v>8.4600000000000009</v>
          </cell>
          <cell r="I2046">
            <v>8.91</v>
          </cell>
        </row>
        <row r="2047">
          <cell r="A2047">
            <v>106160</v>
          </cell>
          <cell r="B2047" t="str">
            <v/>
          </cell>
          <cell r="C2047">
            <v>7.5</v>
          </cell>
          <cell r="D2047">
            <v>0</v>
          </cell>
          <cell r="E2047">
            <v>7.5</v>
          </cell>
          <cell r="F2047">
            <v>7.65</v>
          </cell>
          <cell r="G2047">
            <v>7.86</v>
          </cell>
          <cell r="H2047">
            <v>8.4600000000000009</v>
          </cell>
          <cell r="I2047">
            <v>8.91</v>
          </cell>
        </row>
        <row r="2048">
          <cell r="A2048">
            <v>106170</v>
          </cell>
          <cell r="B2048" t="str">
            <v/>
          </cell>
          <cell r="C2048">
            <v>7.5</v>
          </cell>
          <cell r="D2048">
            <v>0</v>
          </cell>
          <cell r="E2048">
            <v>7.5</v>
          </cell>
          <cell r="F2048">
            <v>7.65</v>
          </cell>
          <cell r="G2048">
            <v>7.86</v>
          </cell>
          <cell r="H2048">
            <v>8.4600000000000009</v>
          </cell>
          <cell r="I2048">
            <v>8.91</v>
          </cell>
        </row>
        <row r="2049">
          <cell r="A2049">
            <v>106180</v>
          </cell>
          <cell r="B2049" t="str">
            <v/>
          </cell>
          <cell r="C2049">
            <v>7.5</v>
          </cell>
          <cell r="D2049">
            <v>0</v>
          </cell>
          <cell r="E2049">
            <v>7.5</v>
          </cell>
          <cell r="F2049">
            <v>7.65</v>
          </cell>
          <cell r="G2049">
            <v>7.86</v>
          </cell>
          <cell r="H2049">
            <v>8.4600000000000009</v>
          </cell>
          <cell r="I2049">
            <v>8.91</v>
          </cell>
        </row>
        <row r="2050">
          <cell r="A2050">
            <v>106190</v>
          </cell>
          <cell r="B2050" t="str">
            <v/>
          </cell>
          <cell r="C2050">
            <v>7.5</v>
          </cell>
          <cell r="D2050">
            <v>0</v>
          </cell>
          <cell r="E2050">
            <v>7.5</v>
          </cell>
          <cell r="F2050">
            <v>7.65</v>
          </cell>
          <cell r="G2050">
            <v>7.86</v>
          </cell>
          <cell r="H2050">
            <v>8.4600000000000009</v>
          </cell>
          <cell r="I2050">
            <v>8.91</v>
          </cell>
        </row>
        <row r="2051">
          <cell r="A2051">
            <v>106200</v>
          </cell>
          <cell r="B2051" t="str">
            <v/>
          </cell>
          <cell r="C2051">
            <v>7.5</v>
          </cell>
          <cell r="D2051">
            <v>0</v>
          </cell>
          <cell r="E2051">
            <v>7.5</v>
          </cell>
          <cell r="F2051">
            <v>7.65</v>
          </cell>
          <cell r="G2051">
            <v>7.86</v>
          </cell>
          <cell r="H2051">
            <v>8.4600000000000009</v>
          </cell>
          <cell r="I2051">
            <v>8.91</v>
          </cell>
        </row>
        <row r="2052">
          <cell r="A2052">
            <v>106210</v>
          </cell>
          <cell r="B2052" t="str">
            <v/>
          </cell>
          <cell r="C2052">
            <v>7.5</v>
          </cell>
          <cell r="D2052">
            <v>0</v>
          </cell>
          <cell r="E2052">
            <v>7.5</v>
          </cell>
          <cell r="F2052">
            <v>7.65</v>
          </cell>
          <cell r="G2052">
            <v>7.86</v>
          </cell>
          <cell r="H2052">
            <v>8.4600000000000009</v>
          </cell>
          <cell r="I2052">
            <v>8.91</v>
          </cell>
        </row>
        <row r="2053">
          <cell r="A2053">
            <v>106220</v>
          </cell>
          <cell r="B2053" t="str">
            <v/>
          </cell>
          <cell r="C2053">
            <v>7.5</v>
          </cell>
          <cell r="D2053">
            <v>0</v>
          </cell>
          <cell r="E2053">
            <v>7.5</v>
          </cell>
          <cell r="F2053">
            <v>7.65</v>
          </cell>
          <cell r="G2053">
            <v>7.86</v>
          </cell>
          <cell r="H2053">
            <v>8.4600000000000009</v>
          </cell>
          <cell r="I2053">
            <v>8.91</v>
          </cell>
        </row>
        <row r="2054">
          <cell r="A2054">
            <v>106220.51</v>
          </cell>
          <cell r="B2054" t="str">
            <v>BS</v>
          </cell>
          <cell r="C2054">
            <v>7.5</v>
          </cell>
          <cell r="D2054">
            <v>0</v>
          </cell>
          <cell r="E2054">
            <v>7.5</v>
          </cell>
          <cell r="F2054">
            <v>7.65</v>
          </cell>
          <cell r="G2054">
            <v>7.86</v>
          </cell>
          <cell r="H2054">
            <v>8.4600000000000009</v>
          </cell>
          <cell r="I2054">
            <v>8.91</v>
          </cell>
        </row>
        <row r="2055">
          <cell r="A2055">
            <v>106230</v>
          </cell>
          <cell r="B2055" t="str">
            <v/>
          </cell>
          <cell r="C2055">
            <v>7.5</v>
          </cell>
          <cell r="D2055">
            <v>0</v>
          </cell>
          <cell r="E2055">
            <v>7.5</v>
          </cell>
          <cell r="F2055">
            <v>7.65</v>
          </cell>
          <cell r="G2055">
            <v>7.86</v>
          </cell>
          <cell r="H2055">
            <v>8.4600000000000009</v>
          </cell>
          <cell r="I2055">
            <v>8.91</v>
          </cell>
        </row>
        <row r="2056">
          <cell r="A2056">
            <v>106240</v>
          </cell>
          <cell r="B2056" t="str">
            <v/>
          </cell>
          <cell r="C2056">
            <v>7.5</v>
          </cell>
          <cell r="D2056">
            <v>0</v>
          </cell>
          <cell r="E2056">
            <v>7.5</v>
          </cell>
          <cell r="F2056">
            <v>7.65</v>
          </cell>
          <cell r="G2056">
            <v>7.86</v>
          </cell>
          <cell r="H2056">
            <v>8.4600000000000009</v>
          </cell>
          <cell r="I2056">
            <v>8.91</v>
          </cell>
        </row>
        <row r="2057">
          <cell r="A2057">
            <v>106250</v>
          </cell>
          <cell r="B2057" t="str">
            <v/>
          </cell>
          <cell r="C2057">
            <v>7.5</v>
          </cell>
          <cell r="D2057">
            <v>0</v>
          </cell>
          <cell r="E2057">
            <v>7.5</v>
          </cell>
          <cell r="F2057">
            <v>7.65</v>
          </cell>
          <cell r="G2057">
            <v>7.86</v>
          </cell>
          <cell r="H2057">
            <v>8.4600000000000009</v>
          </cell>
          <cell r="I2057">
            <v>8.91</v>
          </cell>
        </row>
        <row r="2058">
          <cell r="A2058">
            <v>106250.51</v>
          </cell>
          <cell r="B2058" t="str">
            <v>PX</v>
          </cell>
          <cell r="C2058">
            <v>7.5</v>
          </cell>
          <cell r="D2058">
            <v>0</v>
          </cell>
          <cell r="E2058">
            <v>7.5</v>
          </cell>
          <cell r="F2058">
            <v>7.65</v>
          </cell>
          <cell r="G2058">
            <v>7.86</v>
          </cell>
          <cell r="H2058">
            <v>8.4600000000000009</v>
          </cell>
          <cell r="I2058">
            <v>8.91</v>
          </cell>
        </row>
        <row r="2059">
          <cell r="A2059">
            <v>106260</v>
          </cell>
          <cell r="B2059" t="str">
            <v/>
          </cell>
          <cell r="C2059">
            <v>7.5</v>
          </cell>
          <cell r="D2059">
            <v>0.18</v>
          </cell>
          <cell r="E2059">
            <v>7.68</v>
          </cell>
          <cell r="F2059">
            <v>7.83</v>
          </cell>
          <cell r="G2059">
            <v>8.0400000000000009</v>
          </cell>
          <cell r="H2059">
            <v>8.64</v>
          </cell>
          <cell r="I2059">
            <v>9.09</v>
          </cell>
        </row>
        <row r="2060">
          <cell r="A2060">
            <v>106265.51</v>
          </cell>
          <cell r="B2060" t="str">
            <v>PC</v>
          </cell>
          <cell r="C2060">
            <v>7.5</v>
          </cell>
          <cell r="D2060">
            <v>0.3</v>
          </cell>
          <cell r="E2060">
            <v>7.8</v>
          </cell>
          <cell r="F2060">
            <v>7.95</v>
          </cell>
          <cell r="G2060">
            <v>8.16</v>
          </cell>
          <cell r="H2060">
            <v>8.76</v>
          </cell>
          <cell r="I2060">
            <v>9.2099999999999991</v>
          </cell>
        </row>
        <row r="2061">
          <cell r="A2061">
            <v>106270</v>
          </cell>
          <cell r="B2061" t="str">
            <v/>
          </cell>
          <cell r="C2061">
            <v>7.5</v>
          </cell>
          <cell r="D2061">
            <v>0.38</v>
          </cell>
          <cell r="E2061">
            <v>7.88</v>
          </cell>
          <cell r="F2061">
            <v>8.0299999999999994</v>
          </cell>
          <cell r="G2061">
            <v>8.24</v>
          </cell>
          <cell r="H2061">
            <v>8.84</v>
          </cell>
          <cell r="I2061">
            <v>9.2899999999999991</v>
          </cell>
        </row>
        <row r="2062">
          <cell r="A2062">
            <v>106280</v>
          </cell>
          <cell r="B2062" t="str">
            <v/>
          </cell>
          <cell r="C2062">
            <v>7.5</v>
          </cell>
          <cell r="D2062">
            <v>0.57999999999999996</v>
          </cell>
          <cell r="E2062">
            <v>8.08</v>
          </cell>
          <cell r="F2062">
            <v>8.23</v>
          </cell>
          <cell r="G2062">
            <v>8.4400000000000013</v>
          </cell>
          <cell r="H2062">
            <v>9.0400000000000009</v>
          </cell>
          <cell r="I2062">
            <v>9.49</v>
          </cell>
        </row>
        <row r="2063">
          <cell r="A2063">
            <v>106280.51</v>
          </cell>
          <cell r="B2063" t="str">
            <v>PY - MSE</v>
          </cell>
          <cell r="C2063">
            <v>7.5</v>
          </cell>
          <cell r="D2063">
            <v>0.6</v>
          </cell>
          <cell r="E2063">
            <v>8.1</v>
          </cell>
          <cell r="F2063">
            <v>8.25</v>
          </cell>
          <cell r="G2063">
            <v>8.4600000000000009</v>
          </cell>
          <cell r="H2063">
            <v>9.06</v>
          </cell>
          <cell r="I2063">
            <v>9.51</v>
          </cell>
        </row>
        <row r="2064">
          <cell r="A2064">
            <v>106290</v>
          </cell>
          <cell r="B2064" t="str">
            <v/>
          </cell>
          <cell r="C2064">
            <v>7.5</v>
          </cell>
          <cell r="D2064">
            <v>0.6</v>
          </cell>
          <cell r="E2064">
            <v>8.1</v>
          </cell>
          <cell r="F2064">
            <v>8.25</v>
          </cell>
          <cell r="G2064">
            <v>8.4600000000000009</v>
          </cell>
          <cell r="H2064">
            <v>9.06</v>
          </cell>
          <cell r="I2064">
            <v>9.51</v>
          </cell>
        </row>
        <row r="2065">
          <cell r="A2065">
            <v>106300</v>
          </cell>
          <cell r="B2065" t="str">
            <v/>
          </cell>
          <cell r="C2065">
            <v>7.5</v>
          </cell>
          <cell r="D2065">
            <v>0.6</v>
          </cell>
          <cell r="E2065">
            <v>8.1</v>
          </cell>
          <cell r="F2065">
            <v>8.25</v>
          </cell>
          <cell r="G2065">
            <v>8.4600000000000009</v>
          </cell>
          <cell r="H2065">
            <v>9.06</v>
          </cell>
          <cell r="I2065">
            <v>9.51</v>
          </cell>
        </row>
        <row r="2066">
          <cell r="A2066">
            <v>106310</v>
          </cell>
          <cell r="B2066" t="str">
            <v/>
          </cell>
          <cell r="C2066">
            <v>7.5</v>
          </cell>
          <cell r="D2066">
            <v>0.6</v>
          </cell>
          <cell r="E2066">
            <v>8.1</v>
          </cell>
          <cell r="F2066">
            <v>8.25</v>
          </cell>
          <cell r="G2066">
            <v>8.4600000000000009</v>
          </cell>
          <cell r="H2066">
            <v>9.06</v>
          </cell>
          <cell r="I2066">
            <v>9.51</v>
          </cell>
        </row>
        <row r="2067">
          <cell r="A2067">
            <v>106320</v>
          </cell>
          <cell r="B2067" t="str">
            <v/>
          </cell>
          <cell r="C2067">
            <v>7.5</v>
          </cell>
          <cell r="D2067">
            <v>0.6</v>
          </cell>
          <cell r="E2067">
            <v>8.1</v>
          </cell>
          <cell r="F2067">
            <v>8.25</v>
          </cell>
          <cell r="G2067">
            <v>8.4600000000000009</v>
          </cell>
          <cell r="H2067">
            <v>9.06</v>
          </cell>
          <cell r="I2067">
            <v>9.51</v>
          </cell>
        </row>
        <row r="2068">
          <cell r="A2068">
            <v>106330</v>
          </cell>
          <cell r="B2068" t="str">
            <v/>
          </cell>
          <cell r="C2068">
            <v>7.5</v>
          </cell>
          <cell r="D2068">
            <v>0.6</v>
          </cell>
          <cell r="E2068">
            <v>8.1</v>
          </cell>
          <cell r="F2068">
            <v>8.25</v>
          </cell>
          <cell r="G2068">
            <v>8.4600000000000009</v>
          </cell>
          <cell r="H2068">
            <v>9.06</v>
          </cell>
          <cell r="I2068">
            <v>9.51</v>
          </cell>
        </row>
        <row r="2069">
          <cell r="A2069">
            <v>106340</v>
          </cell>
          <cell r="B2069" t="str">
            <v/>
          </cell>
          <cell r="C2069">
            <v>7.5</v>
          </cell>
          <cell r="D2069">
            <v>0.6</v>
          </cell>
          <cell r="E2069">
            <v>8.1</v>
          </cell>
          <cell r="F2069">
            <v>8.25</v>
          </cell>
          <cell r="G2069">
            <v>8.4600000000000009</v>
          </cell>
          <cell r="H2069">
            <v>9.06</v>
          </cell>
          <cell r="I2069">
            <v>9.51</v>
          </cell>
        </row>
        <row r="2070">
          <cell r="A2070">
            <v>106350</v>
          </cell>
          <cell r="B2070" t="str">
            <v/>
          </cell>
          <cell r="C2070">
            <v>7.5</v>
          </cell>
          <cell r="D2070">
            <v>0.6</v>
          </cell>
          <cell r="E2070">
            <v>8.1</v>
          </cell>
          <cell r="F2070">
            <v>8.25</v>
          </cell>
          <cell r="G2070">
            <v>8.4600000000000009</v>
          </cell>
          <cell r="H2070">
            <v>9.06</v>
          </cell>
          <cell r="I2070">
            <v>9.51</v>
          </cell>
        </row>
        <row r="2071">
          <cell r="A2071">
            <v>106360</v>
          </cell>
          <cell r="B2071" t="str">
            <v/>
          </cell>
          <cell r="C2071">
            <v>7.5</v>
          </cell>
          <cell r="D2071">
            <v>0.6</v>
          </cell>
          <cell r="E2071">
            <v>8.1</v>
          </cell>
          <cell r="F2071">
            <v>8.25</v>
          </cell>
          <cell r="G2071">
            <v>8.4600000000000009</v>
          </cell>
          <cell r="H2071">
            <v>9.06</v>
          </cell>
          <cell r="I2071">
            <v>9.51</v>
          </cell>
        </row>
        <row r="2072">
          <cell r="A2072">
            <v>106370</v>
          </cell>
          <cell r="B2072" t="str">
            <v/>
          </cell>
          <cell r="C2072">
            <v>7.5</v>
          </cell>
          <cell r="D2072">
            <v>0.6</v>
          </cell>
          <cell r="E2072">
            <v>8.1</v>
          </cell>
          <cell r="F2072">
            <v>8.25</v>
          </cell>
          <cell r="G2072">
            <v>8.4600000000000009</v>
          </cell>
          <cell r="H2072">
            <v>9.06</v>
          </cell>
          <cell r="I2072">
            <v>9.51</v>
          </cell>
        </row>
        <row r="2073">
          <cell r="A2073">
            <v>106380</v>
          </cell>
          <cell r="B2073" t="str">
            <v/>
          </cell>
          <cell r="C2073">
            <v>7.5</v>
          </cell>
          <cell r="D2073">
            <v>0.6</v>
          </cell>
          <cell r="E2073">
            <v>8.1</v>
          </cell>
          <cell r="F2073">
            <v>8.25</v>
          </cell>
          <cell r="G2073">
            <v>8.4600000000000009</v>
          </cell>
          <cell r="H2073">
            <v>9.06</v>
          </cell>
          <cell r="I2073">
            <v>9.51</v>
          </cell>
        </row>
        <row r="2074">
          <cell r="A2074">
            <v>106390</v>
          </cell>
          <cell r="B2074" t="str">
            <v/>
          </cell>
          <cell r="C2074">
            <v>7.5</v>
          </cell>
          <cell r="D2074">
            <v>0.6</v>
          </cell>
          <cell r="E2074">
            <v>8.1</v>
          </cell>
          <cell r="F2074">
            <v>8.25</v>
          </cell>
          <cell r="G2074">
            <v>8.4600000000000009</v>
          </cell>
          <cell r="H2074">
            <v>9.06</v>
          </cell>
          <cell r="I2074">
            <v>9.51</v>
          </cell>
        </row>
        <row r="2075">
          <cell r="A2075">
            <v>106400</v>
          </cell>
          <cell r="B2075" t="str">
            <v/>
          </cell>
          <cell r="C2075">
            <v>7.5</v>
          </cell>
          <cell r="D2075">
            <v>0.6</v>
          </cell>
          <cell r="E2075">
            <v>8.1</v>
          </cell>
          <cell r="F2075">
            <v>8.25</v>
          </cell>
          <cell r="G2075">
            <v>8.4600000000000009</v>
          </cell>
          <cell r="H2075">
            <v>9.06</v>
          </cell>
          <cell r="I2075">
            <v>9.51</v>
          </cell>
        </row>
        <row r="2076">
          <cell r="A2076">
            <v>106407.19</v>
          </cell>
          <cell r="B2076" t="str">
            <v>PY - MSE</v>
          </cell>
          <cell r="C2076">
            <v>7.5</v>
          </cell>
          <cell r="D2076">
            <v>0.6</v>
          </cell>
          <cell r="E2076">
            <v>8.1</v>
          </cell>
          <cell r="F2076">
            <v>8.25</v>
          </cell>
          <cell r="G2076">
            <v>8.4600000000000009</v>
          </cell>
          <cell r="H2076">
            <v>9.06</v>
          </cell>
          <cell r="I2076">
            <v>9.51</v>
          </cell>
        </row>
        <row r="2077">
          <cell r="A2077">
            <v>106410</v>
          </cell>
          <cell r="B2077" t="str">
            <v/>
          </cell>
          <cell r="C2077">
            <v>7.5</v>
          </cell>
          <cell r="D2077">
            <v>0.54</v>
          </cell>
          <cell r="E2077">
            <v>8.0399999999999991</v>
          </cell>
          <cell r="F2077">
            <v>8.19</v>
          </cell>
          <cell r="G2077">
            <v>8.4</v>
          </cell>
          <cell r="H2077">
            <v>9</v>
          </cell>
          <cell r="I2077">
            <v>9.4499999999999993</v>
          </cell>
        </row>
        <row r="2078">
          <cell r="A2078">
            <v>106420</v>
          </cell>
          <cell r="B2078" t="str">
            <v/>
          </cell>
          <cell r="C2078">
            <v>7.5</v>
          </cell>
          <cell r="D2078">
            <v>0.34</v>
          </cell>
          <cell r="E2078">
            <v>7.84</v>
          </cell>
          <cell r="F2078">
            <v>7.99</v>
          </cell>
          <cell r="G2078">
            <v>8.2000000000000011</v>
          </cell>
          <cell r="H2078">
            <v>8.8000000000000007</v>
          </cell>
          <cell r="I2078">
            <v>9.25</v>
          </cell>
        </row>
        <row r="2079">
          <cell r="A2079">
            <v>106422.19</v>
          </cell>
          <cell r="B2079" t="str">
            <v>PT</v>
          </cell>
          <cell r="C2079">
            <v>7.5</v>
          </cell>
          <cell r="D2079">
            <v>0.3</v>
          </cell>
          <cell r="E2079">
            <v>7.8</v>
          </cell>
          <cell r="F2079">
            <v>7.95</v>
          </cell>
          <cell r="G2079">
            <v>8.16</v>
          </cell>
          <cell r="H2079">
            <v>8.76</v>
          </cell>
          <cell r="I2079">
            <v>9.2099999999999991</v>
          </cell>
        </row>
        <row r="2080">
          <cell r="A2080">
            <v>106430</v>
          </cell>
          <cell r="B2080" t="str">
            <v/>
          </cell>
          <cell r="C2080">
            <v>7.5</v>
          </cell>
          <cell r="D2080">
            <v>0.14000000000000001</v>
          </cell>
          <cell r="E2080">
            <v>7.64</v>
          </cell>
          <cell r="F2080">
            <v>7.79</v>
          </cell>
          <cell r="G2080">
            <v>8</v>
          </cell>
          <cell r="H2080">
            <v>8.6</v>
          </cell>
          <cell r="I2080">
            <v>9.0499999999999989</v>
          </cell>
        </row>
        <row r="2081">
          <cell r="A2081">
            <v>106437.19</v>
          </cell>
          <cell r="B2081" t="str">
            <v>PX</v>
          </cell>
          <cell r="C2081">
            <v>7.5</v>
          </cell>
          <cell r="D2081">
            <v>0</v>
          </cell>
          <cell r="E2081">
            <v>7.5</v>
          </cell>
          <cell r="F2081">
            <v>7.65</v>
          </cell>
          <cell r="G2081">
            <v>7.86</v>
          </cell>
          <cell r="H2081">
            <v>8.4600000000000009</v>
          </cell>
          <cell r="I2081">
            <v>8.91</v>
          </cell>
        </row>
        <row r="2082">
          <cell r="A2082">
            <v>106440</v>
          </cell>
          <cell r="B2082" t="str">
            <v/>
          </cell>
          <cell r="C2082">
            <v>7.5</v>
          </cell>
          <cell r="D2082">
            <v>0</v>
          </cell>
          <cell r="E2082">
            <v>7.5</v>
          </cell>
          <cell r="F2082">
            <v>7.65</v>
          </cell>
          <cell r="G2082">
            <v>7.86</v>
          </cell>
          <cell r="H2082">
            <v>8.4600000000000009</v>
          </cell>
          <cell r="I2082">
            <v>8.91</v>
          </cell>
        </row>
        <row r="2083">
          <cell r="A2083">
            <v>106450</v>
          </cell>
          <cell r="B2083" t="str">
            <v/>
          </cell>
          <cell r="C2083">
            <v>7.5</v>
          </cell>
          <cell r="D2083">
            <v>0</v>
          </cell>
          <cell r="E2083">
            <v>7.5</v>
          </cell>
          <cell r="F2083">
            <v>7.65</v>
          </cell>
          <cell r="G2083">
            <v>7.86</v>
          </cell>
          <cell r="H2083">
            <v>8.4600000000000009</v>
          </cell>
          <cell r="I2083">
            <v>8.91</v>
          </cell>
        </row>
        <row r="2084">
          <cell r="A2084">
            <v>106460</v>
          </cell>
          <cell r="B2084" t="str">
            <v/>
          </cell>
          <cell r="C2084">
            <v>7.5</v>
          </cell>
          <cell r="D2084">
            <v>0</v>
          </cell>
          <cell r="E2084">
            <v>7.5</v>
          </cell>
          <cell r="F2084">
            <v>7.65</v>
          </cell>
          <cell r="G2084">
            <v>7.86</v>
          </cell>
          <cell r="H2084">
            <v>8.4600000000000009</v>
          </cell>
          <cell r="I2084">
            <v>8.91</v>
          </cell>
        </row>
        <row r="2085">
          <cell r="A2085">
            <v>106467.19</v>
          </cell>
          <cell r="B2085" t="str">
            <v>BS</v>
          </cell>
          <cell r="C2085">
            <v>7.5</v>
          </cell>
          <cell r="D2085">
            <v>0</v>
          </cell>
          <cell r="E2085">
            <v>7.5</v>
          </cell>
          <cell r="F2085">
            <v>7.65</v>
          </cell>
          <cell r="G2085">
            <v>7.86</v>
          </cell>
          <cell r="H2085">
            <v>8.4600000000000009</v>
          </cell>
          <cell r="I2085">
            <v>8.91</v>
          </cell>
        </row>
        <row r="2086">
          <cell r="A2086">
            <v>106470</v>
          </cell>
          <cell r="B2086" t="str">
            <v/>
          </cell>
          <cell r="C2086">
            <v>7.5</v>
          </cell>
          <cell r="D2086">
            <v>0</v>
          </cell>
          <cell r="E2086">
            <v>7.5</v>
          </cell>
          <cell r="F2086">
            <v>7.65</v>
          </cell>
          <cell r="G2086">
            <v>7.86</v>
          </cell>
          <cell r="H2086">
            <v>8.4600000000000009</v>
          </cell>
          <cell r="I2086">
            <v>8.91</v>
          </cell>
        </row>
        <row r="2087">
          <cell r="A2087">
            <v>106480</v>
          </cell>
          <cell r="B2087" t="str">
            <v/>
          </cell>
          <cell r="C2087">
            <v>7.5</v>
          </cell>
          <cell r="D2087">
            <v>0</v>
          </cell>
          <cell r="E2087">
            <v>7.5</v>
          </cell>
          <cell r="F2087">
            <v>7.65</v>
          </cell>
          <cell r="G2087">
            <v>7.86</v>
          </cell>
          <cell r="H2087">
            <v>8.4600000000000009</v>
          </cell>
          <cell r="I2087">
            <v>8.91</v>
          </cell>
        </row>
        <row r="2088">
          <cell r="A2088">
            <v>106490</v>
          </cell>
          <cell r="B2088" t="str">
            <v/>
          </cell>
          <cell r="C2088">
            <v>7.5</v>
          </cell>
          <cell r="D2088">
            <v>0</v>
          </cell>
          <cell r="E2088">
            <v>7.5</v>
          </cell>
          <cell r="F2088">
            <v>7.65</v>
          </cell>
          <cell r="G2088">
            <v>7.86</v>
          </cell>
          <cell r="H2088">
            <v>8.4600000000000009</v>
          </cell>
          <cell r="I2088">
            <v>8.91</v>
          </cell>
        </row>
        <row r="2089">
          <cell r="A2089">
            <v>106500</v>
          </cell>
          <cell r="B2089" t="str">
            <v/>
          </cell>
          <cell r="C2089">
            <v>7.5</v>
          </cell>
          <cell r="D2089">
            <v>0</v>
          </cell>
          <cell r="E2089">
            <v>7.5</v>
          </cell>
          <cell r="F2089">
            <v>7.65</v>
          </cell>
          <cell r="G2089">
            <v>7.86</v>
          </cell>
          <cell r="H2089">
            <v>8.4600000000000009</v>
          </cell>
          <cell r="I2089">
            <v>8.91</v>
          </cell>
        </row>
        <row r="2090">
          <cell r="A2090">
            <v>106510</v>
          </cell>
          <cell r="B2090" t="str">
            <v/>
          </cell>
          <cell r="C2090">
            <v>7.5</v>
          </cell>
          <cell r="D2090">
            <v>0</v>
          </cell>
          <cell r="E2090">
            <v>7.5</v>
          </cell>
          <cell r="F2090">
            <v>7.65</v>
          </cell>
          <cell r="G2090">
            <v>7.86</v>
          </cell>
          <cell r="H2090">
            <v>8.4600000000000009</v>
          </cell>
          <cell r="I2090">
            <v>8.91</v>
          </cell>
        </row>
        <row r="2091">
          <cell r="A2091">
            <v>106520</v>
          </cell>
          <cell r="B2091" t="str">
            <v/>
          </cell>
          <cell r="C2091">
            <v>7.5</v>
          </cell>
          <cell r="D2091">
            <v>0</v>
          </cell>
          <cell r="E2091">
            <v>7.5</v>
          </cell>
          <cell r="F2091">
            <v>7.65</v>
          </cell>
          <cell r="G2091">
            <v>7.86</v>
          </cell>
          <cell r="H2091">
            <v>8.4600000000000009</v>
          </cell>
          <cell r="I2091">
            <v>8.91</v>
          </cell>
        </row>
        <row r="2092">
          <cell r="A2092">
            <v>106530</v>
          </cell>
          <cell r="B2092" t="str">
            <v/>
          </cell>
          <cell r="C2092">
            <v>7.5</v>
          </cell>
          <cell r="D2092">
            <v>0</v>
          </cell>
          <cell r="E2092">
            <v>7.5</v>
          </cell>
          <cell r="F2092">
            <v>7.65</v>
          </cell>
          <cell r="G2092">
            <v>7.86</v>
          </cell>
          <cell r="H2092">
            <v>8.4600000000000009</v>
          </cell>
          <cell r="I2092">
            <v>8.91</v>
          </cell>
        </row>
        <row r="2093">
          <cell r="A2093">
            <v>106540</v>
          </cell>
          <cell r="B2093" t="str">
            <v/>
          </cell>
          <cell r="C2093">
            <v>7.5</v>
          </cell>
          <cell r="D2093">
            <v>0</v>
          </cell>
          <cell r="E2093">
            <v>7.5</v>
          </cell>
          <cell r="F2093">
            <v>7.65</v>
          </cell>
          <cell r="G2093">
            <v>7.86</v>
          </cell>
          <cell r="H2093">
            <v>8.4600000000000009</v>
          </cell>
          <cell r="I2093">
            <v>8.91</v>
          </cell>
        </row>
        <row r="2094">
          <cell r="A2094">
            <v>106550</v>
          </cell>
          <cell r="B2094" t="str">
            <v/>
          </cell>
          <cell r="C2094">
            <v>7.5</v>
          </cell>
          <cell r="D2094">
            <v>0</v>
          </cell>
          <cell r="E2094">
            <v>7.5</v>
          </cell>
          <cell r="F2094">
            <v>7.65</v>
          </cell>
          <cell r="G2094">
            <v>7.86</v>
          </cell>
          <cell r="H2094">
            <v>8.4600000000000009</v>
          </cell>
          <cell r="I2094">
            <v>8.91</v>
          </cell>
        </row>
        <row r="2095">
          <cell r="A2095">
            <v>106560</v>
          </cell>
          <cell r="B2095" t="str">
            <v/>
          </cell>
          <cell r="C2095">
            <v>7.5</v>
          </cell>
          <cell r="D2095">
            <v>0</v>
          </cell>
          <cell r="E2095">
            <v>7.5</v>
          </cell>
          <cell r="F2095">
            <v>7.65</v>
          </cell>
          <cell r="G2095">
            <v>7.86</v>
          </cell>
          <cell r="H2095">
            <v>8.4600000000000009</v>
          </cell>
          <cell r="I2095">
            <v>8.91</v>
          </cell>
        </row>
        <row r="2096">
          <cell r="A2096">
            <v>106570</v>
          </cell>
          <cell r="B2096" t="str">
            <v/>
          </cell>
          <cell r="C2096">
            <v>7.5</v>
          </cell>
          <cell r="D2096">
            <v>0</v>
          </cell>
          <cell r="E2096">
            <v>7.5</v>
          </cell>
          <cell r="F2096">
            <v>7.65</v>
          </cell>
          <cell r="G2096">
            <v>7.86</v>
          </cell>
          <cell r="H2096">
            <v>8.4600000000000009</v>
          </cell>
          <cell r="I2096">
            <v>8.91</v>
          </cell>
        </row>
        <row r="2097">
          <cell r="A2097">
            <v>106580</v>
          </cell>
          <cell r="B2097" t="str">
            <v/>
          </cell>
          <cell r="C2097">
            <v>7.5</v>
          </cell>
          <cell r="D2097">
            <v>0</v>
          </cell>
          <cell r="E2097">
            <v>7.5</v>
          </cell>
          <cell r="F2097">
            <v>7.65</v>
          </cell>
          <cell r="G2097">
            <v>7.86</v>
          </cell>
          <cell r="H2097">
            <v>8.4600000000000009</v>
          </cell>
          <cell r="I2097">
            <v>8.91</v>
          </cell>
        </row>
        <row r="2098">
          <cell r="A2098">
            <v>106590</v>
          </cell>
          <cell r="B2098" t="str">
            <v/>
          </cell>
          <cell r="C2098">
            <v>7.5</v>
          </cell>
          <cell r="D2098">
            <v>0</v>
          </cell>
          <cell r="E2098">
            <v>7.5</v>
          </cell>
          <cell r="F2098">
            <v>7.65</v>
          </cell>
          <cell r="G2098">
            <v>7.86</v>
          </cell>
          <cell r="H2098">
            <v>8.4600000000000009</v>
          </cell>
          <cell r="I2098">
            <v>8.91</v>
          </cell>
        </row>
        <row r="2099">
          <cell r="A2099">
            <v>106600</v>
          </cell>
          <cell r="B2099" t="str">
            <v/>
          </cell>
          <cell r="C2099">
            <v>7.5</v>
          </cell>
          <cell r="D2099">
            <v>0</v>
          </cell>
          <cell r="E2099">
            <v>7.5</v>
          </cell>
          <cell r="F2099">
            <v>7.65</v>
          </cell>
          <cell r="G2099">
            <v>7.86</v>
          </cell>
          <cell r="H2099">
            <v>8.4600000000000009</v>
          </cell>
          <cell r="I2099">
            <v>8.91</v>
          </cell>
        </row>
        <row r="2100">
          <cell r="A2100">
            <v>106610</v>
          </cell>
          <cell r="B2100" t="str">
            <v/>
          </cell>
          <cell r="C2100">
            <v>7.5</v>
          </cell>
          <cell r="D2100">
            <v>0</v>
          </cell>
          <cell r="E2100">
            <v>7.5</v>
          </cell>
          <cell r="F2100">
            <v>7.65</v>
          </cell>
          <cell r="G2100">
            <v>7.86</v>
          </cell>
          <cell r="H2100">
            <v>8.4600000000000009</v>
          </cell>
          <cell r="I2100">
            <v>8.91</v>
          </cell>
        </row>
        <row r="2101">
          <cell r="A2101">
            <v>106620</v>
          </cell>
          <cell r="B2101" t="str">
            <v/>
          </cell>
          <cell r="C2101">
            <v>7.5</v>
          </cell>
          <cell r="D2101">
            <v>0</v>
          </cell>
          <cell r="E2101">
            <v>7.5</v>
          </cell>
          <cell r="F2101">
            <v>7.65</v>
          </cell>
          <cell r="G2101">
            <v>7.86</v>
          </cell>
          <cell r="H2101">
            <v>8.4600000000000009</v>
          </cell>
          <cell r="I2101">
            <v>8.91</v>
          </cell>
        </row>
        <row r="2102">
          <cell r="A2102">
            <v>106630</v>
          </cell>
          <cell r="B2102" t="str">
            <v/>
          </cell>
          <cell r="C2102">
            <v>7.5</v>
          </cell>
          <cell r="D2102">
            <v>0</v>
          </cell>
          <cell r="E2102">
            <v>7.5</v>
          </cell>
          <cell r="F2102">
            <v>7.65</v>
          </cell>
          <cell r="G2102">
            <v>7.86</v>
          </cell>
          <cell r="H2102">
            <v>8.4600000000000009</v>
          </cell>
          <cell r="I2102">
            <v>8.91</v>
          </cell>
        </row>
        <row r="2103">
          <cell r="A2103">
            <v>106640</v>
          </cell>
          <cell r="B2103" t="str">
            <v/>
          </cell>
          <cell r="C2103">
            <v>7.5</v>
          </cell>
          <cell r="D2103">
            <v>0</v>
          </cell>
          <cell r="E2103">
            <v>7.5</v>
          </cell>
          <cell r="F2103">
            <v>7.65</v>
          </cell>
          <cell r="G2103">
            <v>7.86</v>
          </cell>
          <cell r="H2103">
            <v>8.4600000000000009</v>
          </cell>
          <cell r="I2103">
            <v>8.91</v>
          </cell>
        </row>
        <row r="2104">
          <cell r="A2104">
            <v>106650</v>
          </cell>
          <cell r="B2104" t="str">
            <v/>
          </cell>
          <cell r="C2104">
            <v>7.5</v>
          </cell>
          <cell r="D2104">
            <v>0</v>
          </cell>
          <cell r="E2104">
            <v>7.5</v>
          </cell>
          <cell r="F2104">
            <v>7.65</v>
          </cell>
          <cell r="G2104">
            <v>7.86</v>
          </cell>
          <cell r="H2104">
            <v>8.4600000000000009</v>
          </cell>
          <cell r="I2104">
            <v>8.91</v>
          </cell>
        </row>
        <row r="2105">
          <cell r="A2105">
            <v>106660</v>
          </cell>
          <cell r="B2105" t="str">
            <v/>
          </cell>
          <cell r="C2105">
            <v>7.5</v>
          </cell>
          <cell r="D2105">
            <v>0</v>
          </cell>
          <cell r="E2105">
            <v>7.5</v>
          </cell>
          <cell r="F2105">
            <v>7.65</v>
          </cell>
          <cell r="G2105">
            <v>7.86</v>
          </cell>
          <cell r="H2105">
            <v>8.4600000000000009</v>
          </cell>
          <cell r="I2105">
            <v>8.91</v>
          </cell>
        </row>
        <row r="2106">
          <cell r="A2106">
            <v>106670</v>
          </cell>
          <cell r="B2106" t="str">
            <v/>
          </cell>
          <cell r="C2106">
            <v>7.5</v>
          </cell>
          <cell r="D2106">
            <v>0</v>
          </cell>
          <cell r="E2106">
            <v>7.5</v>
          </cell>
          <cell r="F2106">
            <v>7.65</v>
          </cell>
          <cell r="G2106">
            <v>7.86</v>
          </cell>
          <cell r="H2106">
            <v>8.4600000000000009</v>
          </cell>
          <cell r="I2106">
            <v>8.91</v>
          </cell>
        </row>
        <row r="2107">
          <cell r="A2107">
            <v>106680</v>
          </cell>
          <cell r="B2107" t="str">
            <v/>
          </cell>
          <cell r="C2107">
            <v>7.5</v>
          </cell>
          <cell r="D2107">
            <v>0</v>
          </cell>
          <cell r="E2107">
            <v>7.5</v>
          </cell>
          <cell r="F2107">
            <v>7.65</v>
          </cell>
          <cell r="G2107">
            <v>7.86</v>
          </cell>
          <cell r="H2107">
            <v>8.4600000000000009</v>
          </cell>
          <cell r="I2107">
            <v>8.91</v>
          </cell>
        </row>
        <row r="2108">
          <cell r="A2108">
            <v>106690</v>
          </cell>
          <cell r="B2108" t="str">
            <v/>
          </cell>
          <cell r="C2108">
            <v>7.5</v>
          </cell>
          <cell r="D2108">
            <v>0</v>
          </cell>
          <cell r="E2108">
            <v>7.5</v>
          </cell>
          <cell r="F2108">
            <v>7.65</v>
          </cell>
          <cell r="G2108">
            <v>7.86</v>
          </cell>
          <cell r="H2108">
            <v>8.4600000000000009</v>
          </cell>
          <cell r="I2108">
            <v>8.91</v>
          </cell>
        </row>
        <row r="2109">
          <cell r="A2109">
            <v>106700</v>
          </cell>
          <cell r="B2109" t="str">
            <v/>
          </cell>
          <cell r="C2109">
            <v>7.5</v>
          </cell>
          <cell r="D2109">
            <v>0</v>
          </cell>
          <cell r="E2109">
            <v>7.5</v>
          </cell>
          <cell r="F2109">
            <v>7.65</v>
          </cell>
          <cell r="G2109">
            <v>7.86</v>
          </cell>
          <cell r="H2109">
            <v>8.4600000000000009</v>
          </cell>
          <cell r="I2109">
            <v>8.91</v>
          </cell>
        </row>
        <row r="2110">
          <cell r="A2110">
            <v>106710</v>
          </cell>
          <cell r="B2110" t="str">
            <v/>
          </cell>
          <cell r="C2110">
            <v>7.5</v>
          </cell>
          <cell r="D2110">
            <v>0</v>
          </cell>
          <cell r="E2110">
            <v>7.5</v>
          </cell>
          <cell r="F2110">
            <v>7.65</v>
          </cell>
          <cell r="G2110">
            <v>7.86</v>
          </cell>
          <cell r="H2110">
            <v>8.4600000000000009</v>
          </cell>
          <cell r="I2110">
            <v>8.91</v>
          </cell>
        </row>
        <row r="2111">
          <cell r="A2111">
            <v>106720</v>
          </cell>
          <cell r="B2111" t="str">
            <v/>
          </cell>
          <cell r="C2111">
            <v>7.5</v>
          </cell>
          <cell r="D2111">
            <v>0</v>
          </cell>
          <cell r="E2111">
            <v>7.5</v>
          </cell>
          <cell r="F2111">
            <v>7.65</v>
          </cell>
          <cell r="G2111">
            <v>7.86</v>
          </cell>
          <cell r="H2111">
            <v>8.4600000000000009</v>
          </cell>
          <cell r="I2111">
            <v>8.91</v>
          </cell>
        </row>
        <row r="2112">
          <cell r="A2112">
            <v>106730</v>
          </cell>
          <cell r="B2112" t="str">
            <v/>
          </cell>
          <cell r="C2112">
            <v>7.5</v>
          </cell>
          <cell r="D2112">
            <v>0</v>
          </cell>
          <cell r="E2112">
            <v>7.5</v>
          </cell>
          <cell r="F2112">
            <v>7.65</v>
          </cell>
          <cell r="G2112">
            <v>7.86</v>
          </cell>
          <cell r="H2112">
            <v>8.4600000000000009</v>
          </cell>
          <cell r="I2112">
            <v>8.91</v>
          </cell>
        </row>
        <row r="2113">
          <cell r="A2113">
            <v>106740</v>
          </cell>
          <cell r="B2113" t="str">
            <v/>
          </cell>
          <cell r="C2113">
            <v>7.5</v>
          </cell>
          <cell r="D2113">
            <v>0</v>
          </cell>
          <cell r="E2113">
            <v>7.5</v>
          </cell>
          <cell r="F2113">
            <v>7.65</v>
          </cell>
          <cell r="G2113">
            <v>7.86</v>
          </cell>
          <cell r="H2113">
            <v>8.4600000000000009</v>
          </cell>
          <cell r="I2113">
            <v>8.91</v>
          </cell>
        </row>
        <row r="2114">
          <cell r="A2114">
            <v>106750</v>
          </cell>
          <cell r="B2114" t="str">
            <v/>
          </cell>
          <cell r="C2114">
            <v>7.5</v>
          </cell>
          <cell r="D2114">
            <v>0</v>
          </cell>
          <cell r="E2114">
            <v>7.5</v>
          </cell>
          <cell r="F2114">
            <v>7.65</v>
          </cell>
          <cell r="G2114">
            <v>7.86</v>
          </cell>
          <cell r="H2114">
            <v>8.4600000000000009</v>
          </cell>
          <cell r="I2114">
            <v>8.91</v>
          </cell>
        </row>
        <row r="2115">
          <cell r="A2115">
            <v>106760</v>
          </cell>
          <cell r="B2115" t="str">
            <v/>
          </cell>
          <cell r="C2115">
            <v>7.5</v>
          </cell>
          <cell r="D2115">
            <v>0</v>
          </cell>
          <cell r="E2115">
            <v>7.5</v>
          </cell>
          <cell r="F2115">
            <v>7.65</v>
          </cell>
          <cell r="G2115">
            <v>7.86</v>
          </cell>
          <cell r="H2115">
            <v>8.4600000000000009</v>
          </cell>
          <cell r="I2115">
            <v>8.91</v>
          </cell>
        </row>
        <row r="2116">
          <cell r="A2116">
            <v>106770</v>
          </cell>
          <cell r="B2116" t="str">
            <v/>
          </cell>
          <cell r="C2116">
            <v>7.5</v>
          </cell>
          <cell r="D2116">
            <v>0</v>
          </cell>
          <cell r="E2116">
            <v>7.5</v>
          </cell>
          <cell r="F2116">
            <v>7.65</v>
          </cell>
          <cell r="G2116">
            <v>7.86</v>
          </cell>
          <cell r="H2116">
            <v>8.4600000000000009</v>
          </cell>
          <cell r="I2116">
            <v>8.91</v>
          </cell>
        </row>
        <row r="2117">
          <cell r="A2117">
            <v>106780</v>
          </cell>
          <cell r="B2117" t="str">
            <v/>
          </cell>
          <cell r="C2117">
            <v>7.5</v>
          </cell>
          <cell r="D2117">
            <v>0</v>
          </cell>
          <cell r="E2117">
            <v>7.5</v>
          </cell>
          <cell r="F2117">
            <v>7.65</v>
          </cell>
          <cell r="G2117">
            <v>7.86</v>
          </cell>
          <cell r="H2117">
            <v>8.4600000000000009</v>
          </cell>
          <cell r="I2117">
            <v>8.91</v>
          </cell>
        </row>
        <row r="2118">
          <cell r="A2118">
            <v>106790</v>
          </cell>
          <cell r="B2118" t="str">
            <v/>
          </cell>
          <cell r="C2118">
            <v>7.5</v>
          </cell>
          <cell r="D2118">
            <v>0</v>
          </cell>
          <cell r="E2118">
            <v>7.5</v>
          </cell>
          <cell r="F2118">
            <v>7.65</v>
          </cell>
          <cell r="G2118">
            <v>7.86</v>
          </cell>
          <cell r="H2118">
            <v>8.4600000000000009</v>
          </cell>
          <cell r="I2118">
            <v>8.91</v>
          </cell>
        </row>
        <row r="2119">
          <cell r="A2119">
            <v>106800</v>
          </cell>
          <cell r="B2119" t="str">
            <v/>
          </cell>
          <cell r="C2119">
            <v>7.5</v>
          </cell>
          <cell r="D2119">
            <v>0</v>
          </cell>
          <cell r="E2119">
            <v>7.5</v>
          </cell>
          <cell r="F2119">
            <v>7.65</v>
          </cell>
          <cell r="G2119">
            <v>7.86</v>
          </cell>
          <cell r="H2119">
            <v>8.4600000000000009</v>
          </cell>
          <cell r="I2119">
            <v>8.91</v>
          </cell>
        </row>
        <row r="2120">
          <cell r="A2120">
            <v>106810</v>
          </cell>
          <cell r="B2120" t="str">
            <v/>
          </cell>
          <cell r="C2120">
            <v>7.5</v>
          </cell>
          <cell r="D2120">
            <v>0</v>
          </cell>
          <cell r="E2120">
            <v>7.5</v>
          </cell>
          <cell r="F2120">
            <v>7.65</v>
          </cell>
          <cell r="G2120">
            <v>7.86</v>
          </cell>
          <cell r="H2120">
            <v>8.4600000000000009</v>
          </cell>
          <cell r="I2120">
            <v>8.91</v>
          </cell>
        </row>
        <row r="2121">
          <cell r="A2121">
            <v>106820</v>
          </cell>
          <cell r="B2121" t="str">
            <v/>
          </cell>
          <cell r="C2121">
            <v>7.5</v>
          </cell>
          <cell r="D2121">
            <v>0</v>
          </cell>
          <cell r="E2121">
            <v>7.5</v>
          </cell>
          <cell r="F2121">
            <v>7.65</v>
          </cell>
          <cell r="G2121">
            <v>7.86</v>
          </cell>
          <cell r="H2121">
            <v>8.4600000000000009</v>
          </cell>
          <cell r="I2121">
            <v>8.91</v>
          </cell>
        </row>
        <row r="2122">
          <cell r="A2122">
            <v>106830</v>
          </cell>
          <cell r="B2122" t="str">
            <v/>
          </cell>
          <cell r="C2122">
            <v>7.5</v>
          </cell>
          <cell r="D2122">
            <v>0</v>
          </cell>
          <cell r="E2122">
            <v>7.5</v>
          </cell>
          <cell r="F2122">
            <v>7.65</v>
          </cell>
          <cell r="G2122">
            <v>7.86</v>
          </cell>
          <cell r="H2122">
            <v>8.4600000000000009</v>
          </cell>
          <cell r="I2122">
            <v>8.91</v>
          </cell>
        </row>
        <row r="2123">
          <cell r="A2123">
            <v>106840</v>
          </cell>
          <cell r="B2123" t="str">
            <v/>
          </cell>
          <cell r="C2123">
            <v>7.5</v>
          </cell>
          <cell r="D2123">
            <v>0</v>
          </cell>
          <cell r="E2123">
            <v>7.5</v>
          </cell>
          <cell r="F2123">
            <v>7.65</v>
          </cell>
          <cell r="G2123">
            <v>7.86</v>
          </cell>
          <cell r="H2123">
            <v>8.4600000000000009</v>
          </cell>
          <cell r="I2123">
            <v>8.91</v>
          </cell>
        </row>
        <row r="2124">
          <cell r="A2124">
            <v>106850</v>
          </cell>
          <cell r="B2124" t="str">
            <v/>
          </cell>
          <cell r="C2124">
            <v>7.5</v>
          </cell>
          <cell r="D2124">
            <v>0</v>
          </cell>
          <cell r="E2124">
            <v>7.5</v>
          </cell>
          <cell r="F2124">
            <v>7.65</v>
          </cell>
          <cell r="G2124">
            <v>7.86</v>
          </cell>
          <cell r="H2124">
            <v>8.4600000000000009</v>
          </cell>
          <cell r="I2124">
            <v>8.91</v>
          </cell>
        </row>
        <row r="2125">
          <cell r="A2125">
            <v>106860</v>
          </cell>
          <cell r="B2125" t="str">
            <v/>
          </cell>
          <cell r="C2125">
            <v>7.5</v>
          </cell>
          <cell r="D2125">
            <v>0</v>
          </cell>
          <cell r="E2125">
            <v>7.5</v>
          </cell>
          <cell r="F2125">
            <v>7.65</v>
          </cell>
          <cell r="G2125">
            <v>7.86</v>
          </cell>
          <cell r="H2125">
            <v>8.4600000000000009</v>
          </cell>
          <cell r="I2125">
            <v>8.91</v>
          </cell>
        </row>
        <row r="2126">
          <cell r="A2126">
            <v>106870</v>
          </cell>
          <cell r="B2126" t="str">
            <v/>
          </cell>
          <cell r="C2126">
            <v>7.5</v>
          </cell>
          <cell r="D2126">
            <v>0</v>
          </cell>
          <cell r="E2126">
            <v>7.5</v>
          </cell>
          <cell r="F2126">
            <v>7.65</v>
          </cell>
          <cell r="G2126">
            <v>7.86</v>
          </cell>
          <cell r="H2126">
            <v>8.4600000000000009</v>
          </cell>
          <cell r="I2126">
            <v>8.91</v>
          </cell>
        </row>
        <row r="2127">
          <cell r="A2127">
            <v>106880</v>
          </cell>
          <cell r="B2127" t="str">
            <v/>
          </cell>
          <cell r="C2127">
            <v>7.5</v>
          </cell>
          <cell r="D2127">
            <v>0</v>
          </cell>
          <cell r="E2127">
            <v>7.5</v>
          </cell>
          <cell r="F2127">
            <v>7.65</v>
          </cell>
          <cell r="G2127">
            <v>7.86</v>
          </cell>
          <cell r="H2127">
            <v>8.4600000000000009</v>
          </cell>
          <cell r="I2127">
            <v>8.91</v>
          </cell>
        </row>
        <row r="2128">
          <cell r="A2128">
            <v>106890</v>
          </cell>
          <cell r="B2128" t="str">
            <v/>
          </cell>
          <cell r="C2128">
            <v>7.5</v>
          </cell>
          <cell r="D2128">
            <v>0</v>
          </cell>
          <cell r="E2128">
            <v>7.5</v>
          </cell>
          <cell r="F2128">
            <v>7.65</v>
          </cell>
          <cell r="G2128">
            <v>7.86</v>
          </cell>
          <cell r="H2128">
            <v>8.4600000000000009</v>
          </cell>
          <cell r="I2128">
            <v>8.91</v>
          </cell>
        </row>
        <row r="2129">
          <cell r="A2129">
            <v>106900</v>
          </cell>
          <cell r="B2129" t="str">
            <v/>
          </cell>
          <cell r="C2129">
            <v>7.5</v>
          </cell>
          <cell r="D2129">
            <v>0</v>
          </cell>
          <cell r="E2129">
            <v>7.5</v>
          </cell>
          <cell r="F2129">
            <v>7.65</v>
          </cell>
          <cell r="G2129">
            <v>7.86</v>
          </cell>
          <cell r="H2129">
            <v>8.4600000000000009</v>
          </cell>
          <cell r="I2129">
            <v>8.91</v>
          </cell>
        </row>
        <row r="2130">
          <cell r="A2130">
            <v>106910</v>
          </cell>
          <cell r="B2130" t="str">
            <v/>
          </cell>
          <cell r="C2130">
            <v>7.5</v>
          </cell>
          <cell r="D2130">
            <v>0</v>
          </cell>
          <cell r="E2130">
            <v>7.5</v>
          </cell>
          <cell r="F2130">
            <v>7.65</v>
          </cell>
          <cell r="G2130">
            <v>7.86</v>
          </cell>
          <cell r="H2130">
            <v>8.4600000000000009</v>
          </cell>
          <cell r="I2130">
            <v>8.91</v>
          </cell>
        </row>
        <row r="2131">
          <cell r="A2131">
            <v>106920</v>
          </cell>
          <cell r="B2131" t="str">
            <v/>
          </cell>
          <cell r="C2131">
            <v>7.5</v>
          </cell>
          <cell r="D2131">
            <v>0</v>
          </cell>
          <cell r="E2131">
            <v>7.5</v>
          </cell>
          <cell r="F2131">
            <v>7.65</v>
          </cell>
          <cell r="G2131">
            <v>7.86</v>
          </cell>
          <cell r="H2131">
            <v>8.4600000000000009</v>
          </cell>
          <cell r="I2131">
            <v>8.91</v>
          </cell>
        </row>
        <row r="2132">
          <cell r="A2132">
            <v>106930</v>
          </cell>
          <cell r="B2132" t="str">
            <v/>
          </cell>
          <cell r="C2132">
            <v>7.5</v>
          </cell>
          <cell r="D2132">
            <v>0</v>
          </cell>
          <cell r="E2132">
            <v>7.5</v>
          </cell>
          <cell r="F2132">
            <v>7.65</v>
          </cell>
          <cell r="G2132">
            <v>7.86</v>
          </cell>
          <cell r="H2132">
            <v>8.4600000000000009</v>
          </cell>
          <cell r="I2132">
            <v>8.91</v>
          </cell>
        </row>
        <row r="2133">
          <cell r="A2133">
            <v>106940</v>
          </cell>
          <cell r="B2133" t="str">
            <v/>
          </cell>
          <cell r="C2133">
            <v>7.5</v>
          </cell>
          <cell r="D2133">
            <v>0</v>
          </cell>
          <cell r="E2133">
            <v>7.5</v>
          </cell>
          <cell r="F2133">
            <v>7.65</v>
          </cell>
          <cell r="G2133">
            <v>7.86</v>
          </cell>
          <cell r="H2133">
            <v>8.4600000000000009</v>
          </cell>
          <cell r="I2133">
            <v>8.91</v>
          </cell>
        </row>
        <row r="2134">
          <cell r="A2134">
            <v>106950</v>
          </cell>
          <cell r="B2134" t="str">
            <v/>
          </cell>
          <cell r="C2134">
            <v>7.5</v>
          </cell>
          <cell r="D2134">
            <v>0</v>
          </cell>
          <cell r="E2134">
            <v>7.5</v>
          </cell>
          <cell r="F2134">
            <v>7.65</v>
          </cell>
          <cell r="G2134">
            <v>7.86</v>
          </cell>
          <cell r="H2134">
            <v>8.4600000000000009</v>
          </cell>
          <cell r="I2134">
            <v>8.91</v>
          </cell>
        </row>
        <row r="2135">
          <cell r="A2135">
            <v>106960</v>
          </cell>
          <cell r="B2135" t="str">
            <v/>
          </cell>
          <cell r="C2135">
            <v>7.5</v>
          </cell>
          <cell r="D2135">
            <v>0</v>
          </cell>
          <cell r="E2135">
            <v>7.5</v>
          </cell>
          <cell r="F2135">
            <v>7.65</v>
          </cell>
          <cell r="G2135">
            <v>7.86</v>
          </cell>
          <cell r="H2135">
            <v>8.4600000000000009</v>
          </cell>
          <cell r="I2135">
            <v>8.91</v>
          </cell>
        </row>
        <row r="2136">
          <cell r="A2136">
            <v>106970</v>
          </cell>
          <cell r="B2136" t="str">
            <v/>
          </cell>
          <cell r="C2136">
            <v>7.5</v>
          </cell>
          <cell r="D2136">
            <v>0</v>
          </cell>
          <cell r="E2136">
            <v>7.5</v>
          </cell>
          <cell r="F2136">
            <v>7.65</v>
          </cell>
          <cell r="G2136">
            <v>7.86</v>
          </cell>
          <cell r="H2136">
            <v>8.4600000000000009</v>
          </cell>
          <cell r="I2136">
            <v>8.91</v>
          </cell>
        </row>
        <row r="2137">
          <cell r="A2137">
            <v>106980</v>
          </cell>
          <cell r="B2137" t="str">
            <v/>
          </cell>
          <cell r="C2137">
            <v>7.5</v>
          </cell>
          <cell r="D2137">
            <v>0</v>
          </cell>
          <cell r="E2137">
            <v>7.5</v>
          </cell>
          <cell r="F2137">
            <v>7.65</v>
          </cell>
          <cell r="G2137">
            <v>7.86</v>
          </cell>
          <cell r="H2137">
            <v>8.4600000000000009</v>
          </cell>
          <cell r="I2137">
            <v>8.91</v>
          </cell>
        </row>
        <row r="2138">
          <cell r="A2138">
            <v>106990</v>
          </cell>
          <cell r="B2138" t="str">
            <v/>
          </cell>
          <cell r="C2138">
            <v>7.5</v>
          </cell>
          <cell r="D2138">
            <v>0</v>
          </cell>
          <cell r="E2138">
            <v>7.5</v>
          </cell>
          <cell r="F2138">
            <v>7.65</v>
          </cell>
          <cell r="G2138">
            <v>7.86</v>
          </cell>
          <cell r="H2138">
            <v>8.4600000000000009</v>
          </cell>
          <cell r="I2138">
            <v>8.91</v>
          </cell>
        </row>
        <row r="2139">
          <cell r="A2139">
            <v>107000</v>
          </cell>
          <cell r="B2139" t="str">
            <v/>
          </cell>
          <cell r="C2139">
            <v>7.5</v>
          </cell>
          <cell r="D2139">
            <v>0</v>
          </cell>
          <cell r="E2139">
            <v>7.5</v>
          </cell>
          <cell r="F2139">
            <v>7.65</v>
          </cell>
          <cell r="G2139">
            <v>7.86</v>
          </cell>
          <cell r="H2139">
            <v>8.4600000000000009</v>
          </cell>
          <cell r="I2139">
            <v>8.91</v>
          </cell>
        </row>
        <row r="2158">
          <cell r="A2158">
            <v>107000</v>
          </cell>
          <cell r="B2158" t="str">
            <v/>
          </cell>
          <cell r="C2158">
            <v>7.5</v>
          </cell>
          <cell r="D2158">
            <v>0</v>
          </cell>
          <cell r="E2158">
            <v>7.5</v>
          </cell>
          <cell r="F2158">
            <v>7.65</v>
          </cell>
          <cell r="G2158">
            <v>7.86</v>
          </cell>
          <cell r="H2158">
            <v>8.4600000000000009</v>
          </cell>
          <cell r="I2158">
            <v>8.91</v>
          </cell>
        </row>
        <row r="2159">
          <cell r="A2159">
            <v>107010</v>
          </cell>
          <cell r="B2159" t="str">
            <v/>
          </cell>
          <cell r="C2159">
            <v>7.5</v>
          </cell>
          <cell r="D2159">
            <v>0</v>
          </cell>
          <cell r="E2159">
            <v>7.5</v>
          </cell>
          <cell r="F2159">
            <v>7.65</v>
          </cell>
          <cell r="G2159">
            <v>7.86</v>
          </cell>
          <cell r="H2159">
            <v>8.4600000000000009</v>
          </cell>
          <cell r="I2159">
            <v>8.91</v>
          </cell>
        </row>
        <row r="2160">
          <cell r="A2160">
            <v>107020</v>
          </cell>
          <cell r="B2160" t="str">
            <v/>
          </cell>
          <cell r="C2160">
            <v>7.5</v>
          </cell>
          <cell r="D2160">
            <v>0</v>
          </cell>
          <cell r="E2160">
            <v>7.5</v>
          </cell>
          <cell r="F2160">
            <v>7.65</v>
          </cell>
          <cell r="G2160">
            <v>7.86</v>
          </cell>
          <cell r="H2160">
            <v>8.4600000000000009</v>
          </cell>
          <cell r="I2160">
            <v>8.91</v>
          </cell>
        </row>
        <row r="2161">
          <cell r="A2161">
            <v>107030</v>
          </cell>
          <cell r="B2161" t="str">
            <v/>
          </cell>
          <cell r="C2161">
            <v>7.5</v>
          </cell>
          <cell r="D2161">
            <v>0</v>
          </cell>
          <cell r="E2161">
            <v>7.5</v>
          </cell>
          <cell r="F2161">
            <v>7.65</v>
          </cell>
          <cell r="G2161">
            <v>7.86</v>
          </cell>
          <cell r="H2161">
            <v>8.4600000000000009</v>
          </cell>
          <cell r="I2161">
            <v>8.91</v>
          </cell>
        </row>
        <row r="2162">
          <cell r="A2162">
            <v>107040</v>
          </cell>
          <cell r="B2162" t="str">
            <v/>
          </cell>
          <cell r="C2162">
            <v>7.5</v>
          </cell>
          <cell r="D2162">
            <v>0</v>
          </cell>
          <cell r="E2162">
            <v>7.5</v>
          </cell>
          <cell r="F2162">
            <v>7.65</v>
          </cell>
          <cell r="G2162">
            <v>7.86</v>
          </cell>
          <cell r="H2162">
            <v>8.4600000000000009</v>
          </cell>
          <cell r="I2162">
            <v>8.91</v>
          </cell>
        </row>
        <row r="2163">
          <cell r="A2163">
            <v>107050</v>
          </cell>
          <cell r="B2163" t="str">
            <v/>
          </cell>
          <cell r="C2163">
            <v>7.5</v>
          </cell>
          <cell r="D2163">
            <v>0</v>
          </cell>
          <cell r="E2163">
            <v>7.5</v>
          </cell>
          <cell r="F2163">
            <v>7.65</v>
          </cell>
          <cell r="G2163">
            <v>7.86</v>
          </cell>
          <cell r="H2163">
            <v>8.4600000000000009</v>
          </cell>
          <cell r="I2163">
            <v>8.91</v>
          </cell>
        </row>
        <row r="2164">
          <cell r="A2164">
            <v>107060</v>
          </cell>
          <cell r="B2164" t="str">
            <v/>
          </cell>
          <cell r="C2164">
            <v>7.5</v>
          </cell>
          <cell r="D2164">
            <v>0</v>
          </cell>
          <cell r="E2164">
            <v>7.5</v>
          </cell>
          <cell r="F2164">
            <v>7.65</v>
          </cell>
          <cell r="G2164">
            <v>7.86</v>
          </cell>
          <cell r="H2164">
            <v>8.4600000000000009</v>
          </cell>
          <cell r="I2164">
            <v>8.91</v>
          </cell>
        </row>
        <row r="2165">
          <cell r="A2165">
            <v>107070</v>
          </cell>
          <cell r="B2165" t="str">
            <v/>
          </cell>
          <cell r="C2165">
            <v>7.5</v>
          </cell>
          <cell r="D2165">
            <v>0</v>
          </cell>
          <cell r="E2165">
            <v>7.5</v>
          </cell>
          <cell r="F2165">
            <v>7.65</v>
          </cell>
          <cell r="G2165">
            <v>7.86</v>
          </cell>
          <cell r="H2165">
            <v>8.4600000000000009</v>
          </cell>
          <cell r="I2165">
            <v>8.91</v>
          </cell>
        </row>
        <row r="2166">
          <cell r="A2166">
            <v>107080</v>
          </cell>
          <cell r="B2166" t="str">
            <v/>
          </cell>
          <cell r="C2166">
            <v>7.5</v>
          </cell>
          <cell r="D2166">
            <v>0</v>
          </cell>
          <cell r="E2166">
            <v>7.5</v>
          </cell>
          <cell r="F2166">
            <v>7.65</v>
          </cell>
          <cell r="G2166">
            <v>7.86</v>
          </cell>
          <cell r="H2166">
            <v>8.4600000000000009</v>
          </cell>
          <cell r="I2166">
            <v>8.91</v>
          </cell>
        </row>
        <row r="2167">
          <cell r="A2167">
            <v>107090</v>
          </cell>
          <cell r="B2167" t="str">
            <v/>
          </cell>
          <cell r="C2167">
            <v>7.5</v>
          </cell>
          <cell r="D2167">
            <v>0</v>
          </cell>
          <cell r="E2167">
            <v>7.5</v>
          </cell>
          <cell r="F2167">
            <v>7.65</v>
          </cell>
          <cell r="G2167">
            <v>7.86</v>
          </cell>
          <cell r="H2167">
            <v>8.4600000000000009</v>
          </cell>
          <cell r="I2167">
            <v>8.91</v>
          </cell>
        </row>
        <row r="2168">
          <cell r="A2168">
            <v>107100</v>
          </cell>
          <cell r="B2168" t="str">
            <v/>
          </cell>
          <cell r="C2168">
            <v>7.5</v>
          </cell>
          <cell r="D2168">
            <v>0</v>
          </cell>
          <cell r="E2168">
            <v>7.5</v>
          </cell>
          <cell r="F2168">
            <v>7.65</v>
          </cell>
          <cell r="G2168">
            <v>7.86</v>
          </cell>
          <cell r="H2168">
            <v>8.4600000000000009</v>
          </cell>
          <cell r="I2168">
            <v>8.91</v>
          </cell>
        </row>
        <row r="2169">
          <cell r="A2169">
            <v>107110</v>
          </cell>
          <cell r="B2169" t="str">
            <v/>
          </cell>
          <cell r="C2169">
            <v>7.5</v>
          </cell>
          <cell r="D2169">
            <v>0</v>
          </cell>
          <cell r="E2169">
            <v>7.5</v>
          </cell>
          <cell r="F2169">
            <v>7.65</v>
          </cell>
          <cell r="G2169">
            <v>7.86</v>
          </cell>
          <cell r="H2169">
            <v>8.4600000000000009</v>
          </cell>
          <cell r="I2169">
            <v>8.91</v>
          </cell>
        </row>
        <row r="2170">
          <cell r="A2170">
            <v>107120</v>
          </cell>
          <cell r="B2170" t="str">
            <v/>
          </cell>
          <cell r="C2170">
            <v>7.5</v>
          </cell>
          <cell r="D2170">
            <v>0</v>
          </cell>
          <cell r="E2170">
            <v>7.5</v>
          </cell>
          <cell r="F2170">
            <v>7.65</v>
          </cell>
          <cell r="G2170">
            <v>7.86</v>
          </cell>
          <cell r="H2170">
            <v>8.4600000000000009</v>
          </cell>
          <cell r="I2170">
            <v>8.91</v>
          </cell>
        </row>
        <row r="2171">
          <cell r="A2171">
            <v>107130</v>
          </cell>
          <cell r="B2171" t="str">
            <v/>
          </cell>
          <cell r="C2171">
            <v>7.5</v>
          </cell>
          <cell r="D2171">
            <v>0</v>
          </cell>
          <cell r="E2171">
            <v>7.5</v>
          </cell>
          <cell r="F2171">
            <v>7.65</v>
          </cell>
          <cell r="G2171">
            <v>7.86</v>
          </cell>
          <cell r="H2171">
            <v>8.4600000000000009</v>
          </cell>
          <cell r="I2171">
            <v>8.91</v>
          </cell>
        </row>
        <row r="2172">
          <cell r="A2172">
            <v>107140</v>
          </cell>
          <cell r="B2172" t="str">
            <v/>
          </cell>
          <cell r="C2172">
            <v>7.5</v>
          </cell>
          <cell r="D2172">
            <v>0</v>
          </cell>
          <cell r="E2172">
            <v>7.5</v>
          </cell>
          <cell r="F2172">
            <v>7.65</v>
          </cell>
          <cell r="G2172">
            <v>7.86</v>
          </cell>
          <cell r="H2172">
            <v>8.4600000000000009</v>
          </cell>
          <cell r="I2172">
            <v>8.91</v>
          </cell>
        </row>
        <row r="2173">
          <cell r="A2173">
            <v>107150</v>
          </cell>
          <cell r="B2173" t="str">
            <v/>
          </cell>
          <cell r="C2173">
            <v>7.5</v>
          </cell>
          <cell r="D2173">
            <v>0</v>
          </cell>
          <cell r="E2173">
            <v>7.5</v>
          </cell>
          <cell r="F2173">
            <v>7.65</v>
          </cell>
          <cell r="G2173">
            <v>7.86</v>
          </cell>
          <cell r="H2173">
            <v>8.4600000000000009</v>
          </cell>
          <cell r="I2173">
            <v>8.91</v>
          </cell>
        </row>
        <row r="2174">
          <cell r="A2174">
            <v>107160</v>
          </cell>
          <cell r="B2174" t="str">
            <v/>
          </cell>
          <cell r="C2174">
            <v>7.5</v>
          </cell>
          <cell r="D2174">
            <v>0</v>
          </cell>
          <cell r="E2174">
            <v>7.5</v>
          </cell>
          <cell r="F2174">
            <v>7.65</v>
          </cell>
          <cell r="G2174">
            <v>7.86</v>
          </cell>
          <cell r="H2174">
            <v>8.4600000000000009</v>
          </cell>
          <cell r="I2174">
            <v>8.91</v>
          </cell>
        </row>
        <row r="2175">
          <cell r="A2175">
            <v>107170</v>
          </cell>
          <cell r="B2175" t="str">
            <v/>
          </cell>
          <cell r="C2175">
            <v>7.5</v>
          </cell>
          <cell r="D2175">
            <v>0</v>
          </cell>
          <cell r="E2175">
            <v>7.5</v>
          </cell>
          <cell r="F2175">
            <v>7.65</v>
          </cell>
          <cell r="G2175">
            <v>7.86</v>
          </cell>
          <cell r="H2175">
            <v>8.4600000000000009</v>
          </cell>
          <cell r="I2175">
            <v>8.91</v>
          </cell>
        </row>
        <row r="2176">
          <cell r="A2176">
            <v>107180</v>
          </cell>
          <cell r="B2176" t="str">
            <v/>
          </cell>
          <cell r="C2176">
            <v>7.5</v>
          </cell>
          <cell r="D2176">
            <v>0</v>
          </cell>
          <cell r="E2176">
            <v>7.5</v>
          </cell>
          <cell r="F2176">
            <v>7.65</v>
          </cell>
          <cell r="G2176">
            <v>7.86</v>
          </cell>
          <cell r="H2176">
            <v>8.4600000000000009</v>
          </cell>
          <cell r="I2176">
            <v>8.91</v>
          </cell>
        </row>
        <row r="2177">
          <cell r="A2177">
            <v>107190</v>
          </cell>
          <cell r="B2177" t="str">
            <v/>
          </cell>
          <cell r="C2177">
            <v>7.5</v>
          </cell>
          <cell r="D2177">
            <v>0</v>
          </cell>
          <cell r="E2177">
            <v>7.5</v>
          </cell>
          <cell r="F2177">
            <v>7.65</v>
          </cell>
          <cell r="G2177">
            <v>7.86</v>
          </cell>
          <cell r="H2177">
            <v>8.4600000000000009</v>
          </cell>
          <cell r="I2177">
            <v>8.91</v>
          </cell>
        </row>
        <row r="2178">
          <cell r="A2178">
            <v>107200</v>
          </cell>
          <cell r="B2178" t="str">
            <v/>
          </cell>
          <cell r="C2178">
            <v>7.5</v>
          </cell>
          <cell r="D2178">
            <v>0</v>
          </cell>
          <cell r="E2178">
            <v>7.5</v>
          </cell>
          <cell r="F2178">
            <v>7.65</v>
          </cell>
          <cell r="G2178">
            <v>7.86</v>
          </cell>
          <cell r="H2178">
            <v>8.4600000000000009</v>
          </cell>
          <cell r="I2178">
            <v>8.91</v>
          </cell>
        </row>
        <row r="2179">
          <cell r="A2179">
            <v>107210</v>
          </cell>
          <cell r="B2179" t="str">
            <v/>
          </cell>
          <cell r="C2179">
            <v>7.5</v>
          </cell>
          <cell r="D2179">
            <v>0</v>
          </cell>
          <cell r="E2179">
            <v>7.5</v>
          </cell>
          <cell r="F2179">
            <v>7.65</v>
          </cell>
          <cell r="G2179">
            <v>7.86</v>
          </cell>
          <cell r="H2179">
            <v>8.4600000000000009</v>
          </cell>
          <cell r="I2179">
            <v>8.91</v>
          </cell>
        </row>
        <row r="2180">
          <cell r="A2180">
            <v>107220</v>
          </cell>
          <cell r="B2180" t="str">
            <v/>
          </cell>
          <cell r="C2180">
            <v>7.5</v>
          </cell>
          <cell r="D2180">
            <v>0</v>
          </cell>
          <cell r="E2180">
            <v>7.5</v>
          </cell>
          <cell r="F2180">
            <v>7.65</v>
          </cell>
          <cell r="G2180">
            <v>7.86</v>
          </cell>
          <cell r="H2180">
            <v>8.4600000000000009</v>
          </cell>
          <cell r="I2180">
            <v>8.91</v>
          </cell>
        </row>
        <row r="2181">
          <cell r="A2181">
            <v>107230</v>
          </cell>
          <cell r="B2181" t="str">
            <v/>
          </cell>
          <cell r="C2181">
            <v>7.5</v>
          </cell>
          <cell r="D2181">
            <v>0</v>
          </cell>
          <cell r="E2181">
            <v>7.5</v>
          </cell>
          <cell r="F2181">
            <v>7.65</v>
          </cell>
          <cell r="G2181">
            <v>7.86</v>
          </cell>
          <cell r="H2181">
            <v>8.4600000000000009</v>
          </cell>
          <cell r="I2181">
            <v>8.91</v>
          </cell>
        </row>
        <row r="2182">
          <cell r="A2182">
            <v>107240</v>
          </cell>
          <cell r="B2182" t="str">
            <v/>
          </cell>
          <cell r="C2182">
            <v>7.5</v>
          </cell>
          <cell r="D2182">
            <v>0</v>
          </cell>
          <cell r="E2182">
            <v>7.5</v>
          </cell>
          <cell r="F2182">
            <v>7.65</v>
          </cell>
          <cell r="G2182">
            <v>7.86</v>
          </cell>
          <cell r="H2182">
            <v>8.4600000000000009</v>
          </cell>
          <cell r="I2182">
            <v>8.91</v>
          </cell>
        </row>
        <row r="2183">
          <cell r="A2183">
            <v>107250</v>
          </cell>
          <cell r="B2183" t="str">
            <v/>
          </cell>
          <cell r="C2183">
            <v>7.5</v>
          </cell>
          <cell r="D2183">
            <v>0</v>
          </cell>
          <cell r="E2183">
            <v>7.5</v>
          </cell>
          <cell r="F2183">
            <v>7.65</v>
          </cell>
          <cell r="G2183">
            <v>7.86</v>
          </cell>
          <cell r="H2183">
            <v>8.4600000000000009</v>
          </cell>
          <cell r="I2183">
            <v>8.91</v>
          </cell>
        </row>
        <row r="2184">
          <cell r="A2184">
            <v>107260</v>
          </cell>
          <cell r="B2184" t="str">
            <v/>
          </cell>
          <cell r="C2184">
            <v>7.5</v>
          </cell>
          <cell r="D2184">
            <v>0</v>
          </cell>
          <cell r="E2184">
            <v>7.5</v>
          </cell>
          <cell r="F2184">
            <v>7.65</v>
          </cell>
          <cell r="G2184">
            <v>7.86</v>
          </cell>
          <cell r="H2184">
            <v>8.4600000000000009</v>
          </cell>
          <cell r="I2184">
            <v>8.91</v>
          </cell>
        </row>
        <row r="2185">
          <cell r="A2185">
            <v>107270</v>
          </cell>
          <cell r="B2185" t="str">
            <v/>
          </cell>
          <cell r="C2185">
            <v>7.5</v>
          </cell>
          <cell r="D2185">
            <v>0</v>
          </cell>
          <cell r="E2185">
            <v>7.5</v>
          </cell>
          <cell r="F2185">
            <v>7.65</v>
          </cell>
          <cell r="G2185">
            <v>7.86</v>
          </cell>
          <cell r="H2185">
            <v>8.4600000000000009</v>
          </cell>
          <cell r="I2185">
            <v>8.91</v>
          </cell>
        </row>
        <row r="2186">
          <cell r="A2186">
            <v>107280</v>
          </cell>
          <cell r="B2186" t="str">
            <v/>
          </cell>
          <cell r="C2186">
            <v>7.5</v>
          </cell>
          <cell r="D2186">
            <v>0</v>
          </cell>
          <cell r="E2186">
            <v>7.5</v>
          </cell>
          <cell r="F2186">
            <v>7.65</v>
          </cell>
          <cell r="G2186">
            <v>7.86</v>
          </cell>
          <cell r="H2186">
            <v>8.4600000000000009</v>
          </cell>
          <cell r="I2186">
            <v>8.91</v>
          </cell>
        </row>
        <row r="2187">
          <cell r="A2187">
            <v>107290</v>
          </cell>
          <cell r="B2187" t="str">
            <v/>
          </cell>
          <cell r="C2187">
            <v>7.5</v>
          </cell>
          <cell r="D2187">
            <v>0</v>
          </cell>
          <cell r="E2187">
            <v>7.5</v>
          </cell>
          <cell r="F2187">
            <v>7.65</v>
          </cell>
          <cell r="G2187">
            <v>7.86</v>
          </cell>
          <cell r="H2187">
            <v>8.4600000000000009</v>
          </cell>
          <cell r="I2187">
            <v>8.91</v>
          </cell>
        </row>
        <row r="2188">
          <cell r="A2188">
            <v>107300</v>
          </cell>
          <cell r="B2188" t="str">
            <v/>
          </cell>
          <cell r="C2188">
            <v>7.5</v>
          </cell>
          <cell r="D2188">
            <v>0</v>
          </cell>
          <cell r="E2188">
            <v>7.5</v>
          </cell>
          <cell r="F2188">
            <v>7.65</v>
          </cell>
          <cell r="G2188">
            <v>7.86</v>
          </cell>
          <cell r="H2188">
            <v>8.4600000000000009</v>
          </cell>
          <cell r="I2188">
            <v>8.91</v>
          </cell>
        </row>
        <row r="2189">
          <cell r="A2189">
            <v>107310</v>
          </cell>
          <cell r="B2189" t="str">
            <v/>
          </cell>
          <cell r="C2189">
            <v>7.5</v>
          </cell>
          <cell r="D2189">
            <v>0</v>
          </cell>
          <cell r="E2189">
            <v>7.5</v>
          </cell>
          <cell r="F2189">
            <v>7.65</v>
          </cell>
          <cell r="G2189">
            <v>7.86</v>
          </cell>
          <cell r="H2189">
            <v>8.4600000000000009</v>
          </cell>
          <cell r="I2189">
            <v>8.91</v>
          </cell>
        </row>
        <row r="2190">
          <cell r="A2190">
            <v>107320</v>
          </cell>
          <cell r="B2190" t="str">
            <v/>
          </cell>
          <cell r="C2190">
            <v>7.5</v>
          </cell>
          <cell r="D2190">
            <v>0</v>
          </cell>
          <cell r="E2190">
            <v>7.5</v>
          </cell>
          <cell r="F2190">
            <v>7.65</v>
          </cell>
          <cell r="G2190">
            <v>7.86</v>
          </cell>
          <cell r="H2190">
            <v>8.4600000000000009</v>
          </cell>
          <cell r="I2190">
            <v>8.91</v>
          </cell>
        </row>
        <row r="2191">
          <cell r="A2191">
            <v>107330</v>
          </cell>
          <cell r="B2191" t="str">
            <v/>
          </cell>
          <cell r="C2191">
            <v>7.5</v>
          </cell>
          <cell r="D2191">
            <v>0</v>
          </cell>
          <cell r="E2191">
            <v>7.5</v>
          </cell>
          <cell r="F2191">
            <v>7.65</v>
          </cell>
          <cell r="G2191">
            <v>7.86</v>
          </cell>
          <cell r="H2191">
            <v>8.4600000000000009</v>
          </cell>
          <cell r="I2191">
            <v>8.91</v>
          </cell>
        </row>
        <row r="2192">
          <cell r="A2192">
            <v>107340</v>
          </cell>
          <cell r="B2192" t="str">
            <v/>
          </cell>
          <cell r="C2192">
            <v>7.5</v>
          </cell>
          <cell r="D2192">
            <v>0</v>
          </cell>
          <cell r="E2192">
            <v>7.5</v>
          </cell>
          <cell r="F2192">
            <v>7.65</v>
          </cell>
          <cell r="G2192">
            <v>7.86</v>
          </cell>
          <cell r="H2192">
            <v>8.4600000000000009</v>
          </cell>
          <cell r="I2192">
            <v>8.91</v>
          </cell>
        </row>
        <row r="2193">
          <cell r="A2193">
            <v>107350</v>
          </cell>
          <cell r="B2193" t="str">
            <v/>
          </cell>
          <cell r="C2193">
            <v>7.5</v>
          </cell>
          <cell r="D2193">
            <v>0</v>
          </cell>
          <cell r="E2193">
            <v>7.5</v>
          </cell>
          <cell r="F2193">
            <v>7.65</v>
          </cell>
          <cell r="G2193">
            <v>7.86</v>
          </cell>
          <cell r="H2193">
            <v>8.4600000000000009</v>
          </cell>
          <cell r="I2193">
            <v>8.91</v>
          </cell>
        </row>
        <row r="2194">
          <cell r="A2194">
            <v>107360</v>
          </cell>
          <cell r="B2194" t="str">
            <v/>
          </cell>
          <cell r="C2194">
            <v>7.5</v>
          </cell>
          <cell r="D2194">
            <v>0</v>
          </cell>
          <cell r="E2194">
            <v>7.5</v>
          </cell>
          <cell r="F2194">
            <v>7.65</v>
          </cell>
          <cell r="G2194">
            <v>7.86</v>
          </cell>
          <cell r="H2194">
            <v>8.4600000000000009</v>
          </cell>
          <cell r="I2194">
            <v>8.91</v>
          </cell>
        </row>
        <row r="2195">
          <cell r="A2195">
            <v>107370</v>
          </cell>
          <cell r="B2195" t="str">
            <v/>
          </cell>
          <cell r="C2195">
            <v>7.5</v>
          </cell>
          <cell r="D2195">
            <v>0</v>
          </cell>
          <cell r="E2195">
            <v>7.5</v>
          </cell>
          <cell r="F2195">
            <v>7.65</v>
          </cell>
          <cell r="G2195">
            <v>7.86</v>
          </cell>
          <cell r="H2195">
            <v>8.4600000000000009</v>
          </cell>
          <cell r="I2195">
            <v>8.91</v>
          </cell>
        </row>
        <row r="2196">
          <cell r="A2196">
            <v>107380</v>
          </cell>
          <cell r="B2196" t="str">
            <v/>
          </cell>
          <cell r="C2196">
            <v>7.5</v>
          </cell>
          <cell r="D2196">
            <v>0</v>
          </cell>
          <cell r="E2196">
            <v>7.5</v>
          </cell>
          <cell r="F2196">
            <v>7.65</v>
          </cell>
          <cell r="G2196">
            <v>7.86</v>
          </cell>
          <cell r="H2196">
            <v>8.4600000000000009</v>
          </cell>
          <cell r="I2196">
            <v>8.91</v>
          </cell>
        </row>
        <row r="2197">
          <cell r="A2197">
            <v>107390</v>
          </cell>
          <cell r="B2197" t="str">
            <v/>
          </cell>
          <cell r="C2197">
            <v>7.5</v>
          </cell>
          <cell r="D2197">
            <v>0</v>
          </cell>
          <cell r="E2197">
            <v>7.5</v>
          </cell>
          <cell r="F2197">
            <v>7.65</v>
          </cell>
          <cell r="G2197">
            <v>7.86</v>
          </cell>
          <cell r="H2197">
            <v>8.4600000000000009</v>
          </cell>
          <cell r="I2197">
            <v>8.91</v>
          </cell>
        </row>
        <row r="2198">
          <cell r="A2198">
            <v>107400</v>
          </cell>
          <cell r="B2198" t="str">
            <v/>
          </cell>
          <cell r="C2198">
            <v>7.5</v>
          </cell>
          <cell r="D2198">
            <v>0</v>
          </cell>
          <cell r="E2198">
            <v>7.5</v>
          </cell>
          <cell r="F2198">
            <v>7.65</v>
          </cell>
          <cell r="G2198">
            <v>7.86</v>
          </cell>
          <cell r="H2198">
            <v>8.4600000000000009</v>
          </cell>
          <cell r="I2198">
            <v>8.91</v>
          </cell>
        </row>
        <row r="2199">
          <cell r="A2199">
            <v>107410</v>
          </cell>
          <cell r="B2199" t="str">
            <v/>
          </cell>
          <cell r="C2199">
            <v>7.5</v>
          </cell>
          <cell r="D2199">
            <v>0</v>
          </cell>
          <cell r="E2199">
            <v>7.5</v>
          </cell>
          <cell r="F2199">
            <v>7.65</v>
          </cell>
          <cell r="G2199">
            <v>7.86</v>
          </cell>
          <cell r="H2199">
            <v>8.4600000000000009</v>
          </cell>
          <cell r="I2199">
            <v>8.91</v>
          </cell>
        </row>
        <row r="2200">
          <cell r="A2200">
            <v>107420</v>
          </cell>
          <cell r="B2200" t="str">
            <v/>
          </cell>
          <cell r="C2200">
            <v>7.5</v>
          </cell>
          <cell r="D2200">
            <v>0</v>
          </cell>
          <cell r="E2200">
            <v>7.5</v>
          </cell>
          <cell r="F2200">
            <v>7.65</v>
          </cell>
          <cell r="G2200">
            <v>7.86</v>
          </cell>
          <cell r="H2200">
            <v>8.4600000000000009</v>
          </cell>
          <cell r="I2200">
            <v>8.91</v>
          </cell>
        </row>
        <row r="2201">
          <cell r="A2201">
            <v>107430</v>
          </cell>
          <cell r="B2201" t="str">
            <v/>
          </cell>
          <cell r="C2201">
            <v>7.5</v>
          </cell>
          <cell r="D2201">
            <v>0</v>
          </cell>
          <cell r="E2201">
            <v>7.5</v>
          </cell>
          <cell r="F2201">
            <v>7.65</v>
          </cell>
          <cell r="G2201">
            <v>7.86</v>
          </cell>
          <cell r="H2201">
            <v>8.4600000000000009</v>
          </cell>
          <cell r="I2201">
            <v>8.91</v>
          </cell>
        </row>
        <row r="2202">
          <cell r="A2202">
            <v>107440</v>
          </cell>
          <cell r="B2202" t="str">
            <v/>
          </cell>
          <cell r="C2202">
            <v>7.5</v>
          </cell>
          <cell r="D2202">
            <v>0</v>
          </cell>
          <cell r="E2202">
            <v>7.5</v>
          </cell>
          <cell r="F2202">
            <v>7.65</v>
          </cell>
          <cell r="G2202">
            <v>7.86</v>
          </cell>
          <cell r="H2202">
            <v>8.4600000000000009</v>
          </cell>
          <cell r="I2202">
            <v>8.91</v>
          </cell>
        </row>
        <row r="2203">
          <cell r="A2203">
            <v>107450</v>
          </cell>
          <cell r="B2203" t="str">
            <v/>
          </cell>
          <cell r="C2203">
            <v>7.5</v>
          </cell>
          <cell r="D2203">
            <v>0</v>
          </cell>
          <cell r="E2203">
            <v>7.5</v>
          </cell>
          <cell r="F2203">
            <v>7.65</v>
          </cell>
          <cell r="G2203">
            <v>7.86</v>
          </cell>
          <cell r="H2203">
            <v>8.4600000000000009</v>
          </cell>
          <cell r="I2203">
            <v>8.91</v>
          </cell>
        </row>
        <row r="2204">
          <cell r="A2204">
            <v>107460</v>
          </cell>
          <cell r="B2204" t="str">
            <v/>
          </cell>
          <cell r="C2204">
            <v>7.5</v>
          </cell>
          <cell r="D2204">
            <v>0</v>
          </cell>
          <cell r="E2204">
            <v>7.5</v>
          </cell>
          <cell r="F2204">
            <v>7.65</v>
          </cell>
          <cell r="G2204">
            <v>7.86</v>
          </cell>
          <cell r="H2204">
            <v>8.4600000000000009</v>
          </cell>
          <cell r="I2204">
            <v>8.91</v>
          </cell>
        </row>
        <row r="2205">
          <cell r="A2205">
            <v>107470</v>
          </cell>
          <cell r="B2205" t="str">
            <v/>
          </cell>
          <cell r="C2205">
            <v>7.5</v>
          </cell>
          <cell r="D2205">
            <v>0</v>
          </cell>
          <cell r="E2205">
            <v>7.5</v>
          </cell>
          <cell r="F2205">
            <v>7.65</v>
          </cell>
          <cell r="G2205">
            <v>7.86</v>
          </cell>
          <cell r="H2205">
            <v>8.4600000000000009</v>
          </cell>
          <cell r="I2205">
            <v>8.91</v>
          </cell>
        </row>
        <row r="2206">
          <cell r="A2206">
            <v>107480</v>
          </cell>
          <cell r="B2206" t="str">
            <v/>
          </cell>
          <cell r="C2206">
            <v>7.5</v>
          </cell>
          <cell r="D2206">
            <v>0</v>
          </cell>
          <cell r="E2206">
            <v>7.5</v>
          </cell>
          <cell r="F2206">
            <v>7.65</v>
          </cell>
          <cell r="G2206">
            <v>7.86</v>
          </cell>
          <cell r="H2206">
            <v>8.4600000000000009</v>
          </cell>
          <cell r="I2206">
            <v>8.91</v>
          </cell>
        </row>
        <row r="2207">
          <cell r="A2207">
            <v>107490</v>
          </cell>
          <cell r="B2207" t="str">
            <v/>
          </cell>
          <cell r="C2207">
            <v>7.5</v>
          </cell>
          <cell r="D2207">
            <v>0</v>
          </cell>
          <cell r="E2207">
            <v>7.5</v>
          </cell>
          <cell r="F2207">
            <v>7.65</v>
          </cell>
          <cell r="G2207">
            <v>7.86</v>
          </cell>
          <cell r="H2207">
            <v>8.4600000000000009</v>
          </cell>
          <cell r="I2207">
            <v>8.91</v>
          </cell>
        </row>
        <row r="2208">
          <cell r="A2208">
            <v>107500</v>
          </cell>
          <cell r="B2208" t="str">
            <v/>
          </cell>
          <cell r="C2208">
            <v>7.5</v>
          </cell>
          <cell r="D2208">
            <v>0</v>
          </cell>
          <cell r="E2208">
            <v>7.5</v>
          </cell>
          <cell r="F2208">
            <v>7.65</v>
          </cell>
          <cell r="G2208">
            <v>7.86</v>
          </cell>
          <cell r="H2208">
            <v>8.4600000000000009</v>
          </cell>
          <cell r="I2208">
            <v>8.91</v>
          </cell>
        </row>
        <row r="2209">
          <cell r="A2209">
            <v>107510</v>
          </cell>
          <cell r="B2209" t="str">
            <v/>
          </cell>
          <cell r="C2209">
            <v>7.5</v>
          </cell>
          <cell r="D2209">
            <v>0</v>
          </cell>
          <cell r="E2209">
            <v>7.5</v>
          </cell>
          <cell r="F2209">
            <v>7.65</v>
          </cell>
          <cell r="G2209">
            <v>7.86</v>
          </cell>
          <cell r="H2209">
            <v>8.4600000000000009</v>
          </cell>
          <cell r="I2209">
            <v>8.91</v>
          </cell>
        </row>
        <row r="2210">
          <cell r="A2210">
            <v>107520</v>
          </cell>
          <cell r="B2210" t="str">
            <v/>
          </cell>
          <cell r="C2210">
            <v>7.5</v>
          </cell>
          <cell r="D2210">
            <v>0</v>
          </cell>
          <cell r="E2210">
            <v>7.5</v>
          </cell>
          <cell r="F2210">
            <v>7.65</v>
          </cell>
          <cell r="G2210">
            <v>7.86</v>
          </cell>
          <cell r="H2210">
            <v>8.4600000000000009</v>
          </cell>
          <cell r="I2210">
            <v>8.91</v>
          </cell>
        </row>
        <row r="2211">
          <cell r="A2211">
            <v>107530</v>
          </cell>
          <cell r="B2211" t="str">
            <v/>
          </cell>
          <cell r="C2211">
            <v>7.5</v>
          </cell>
          <cell r="D2211">
            <v>0</v>
          </cell>
          <cell r="E2211">
            <v>7.5</v>
          </cell>
          <cell r="F2211">
            <v>7.65</v>
          </cell>
          <cell r="G2211">
            <v>7.86</v>
          </cell>
          <cell r="H2211">
            <v>8.4600000000000009</v>
          </cell>
          <cell r="I2211">
            <v>8.91</v>
          </cell>
        </row>
        <row r="2212">
          <cell r="A2212">
            <v>107540</v>
          </cell>
          <cell r="B2212" t="str">
            <v/>
          </cell>
          <cell r="C2212">
            <v>7.5</v>
          </cell>
          <cell r="D2212">
            <v>0</v>
          </cell>
          <cell r="E2212">
            <v>7.5</v>
          </cell>
          <cell r="F2212">
            <v>7.65</v>
          </cell>
          <cell r="G2212">
            <v>7.86</v>
          </cell>
          <cell r="H2212">
            <v>8.4600000000000009</v>
          </cell>
          <cell r="I2212">
            <v>8.91</v>
          </cell>
        </row>
        <row r="2213">
          <cell r="A2213">
            <v>107550</v>
          </cell>
          <cell r="B2213" t="str">
            <v/>
          </cell>
          <cell r="C2213">
            <v>7.5</v>
          </cell>
          <cell r="D2213">
            <v>0</v>
          </cell>
          <cell r="E2213">
            <v>7.5</v>
          </cell>
          <cell r="F2213">
            <v>7.65</v>
          </cell>
          <cell r="G2213">
            <v>7.86</v>
          </cell>
          <cell r="H2213">
            <v>8.4600000000000009</v>
          </cell>
          <cell r="I2213">
            <v>8.91</v>
          </cell>
        </row>
        <row r="2214">
          <cell r="A2214">
            <v>107560</v>
          </cell>
          <cell r="B2214" t="str">
            <v/>
          </cell>
          <cell r="C2214">
            <v>7.5</v>
          </cell>
          <cell r="D2214">
            <v>0</v>
          </cell>
          <cell r="E2214">
            <v>7.5</v>
          </cell>
          <cell r="F2214">
            <v>7.65</v>
          </cell>
          <cell r="G2214">
            <v>7.86</v>
          </cell>
          <cell r="H2214">
            <v>8.4600000000000009</v>
          </cell>
          <cell r="I2214">
            <v>8.91</v>
          </cell>
        </row>
        <row r="2215">
          <cell r="A2215">
            <v>107570</v>
          </cell>
          <cell r="B2215" t="str">
            <v/>
          </cell>
          <cell r="C2215">
            <v>7.5</v>
          </cell>
          <cell r="D2215">
            <v>0</v>
          </cell>
          <cell r="E2215">
            <v>7.5</v>
          </cell>
          <cell r="F2215">
            <v>7.65</v>
          </cell>
          <cell r="G2215">
            <v>7.86</v>
          </cell>
          <cell r="H2215">
            <v>8.4600000000000009</v>
          </cell>
          <cell r="I2215">
            <v>8.91</v>
          </cell>
        </row>
        <row r="2216">
          <cell r="A2216">
            <v>107580</v>
          </cell>
          <cell r="B2216" t="str">
            <v/>
          </cell>
          <cell r="C2216">
            <v>7.5</v>
          </cell>
          <cell r="D2216">
            <v>0</v>
          </cell>
          <cell r="E2216">
            <v>7.5</v>
          </cell>
          <cell r="F2216">
            <v>7.65</v>
          </cell>
          <cell r="G2216">
            <v>7.86</v>
          </cell>
          <cell r="H2216">
            <v>8.4600000000000009</v>
          </cell>
          <cell r="I2216">
            <v>8.91</v>
          </cell>
        </row>
        <row r="2217">
          <cell r="A2217">
            <v>107590</v>
          </cell>
          <cell r="B2217" t="str">
            <v/>
          </cell>
          <cell r="C2217">
            <v>7.5</v>
          </cell>
          <cell r="D2217">
            <v>0</v>
          </cell>
          <cell r="E2217">
            <v>7.5</v>
          </cell>
          <cell r="F2217">
            <v>7.65</v>
          </cell>
          <cell r="G2217">
            <v>7.86</v>
          </cell>
          <cell r="H2217">
            <v>8.4600000000000009</v>
          </cell>
          <cell r="I2217">
            <v>8.91</v>
          </cell>
        </row>
        <row r="2218">
          <cell r="A2218">
            <v>107600</v>
          </cell>
          <cell r="B2218" t="str">
            <v/>
          </cell>
          <cell r="C2218">
            <v>7.5</v>
          </cell>
          <cell r="D2218">
            <v>0</v>
          </cell>
          <cell r="E2218">
            <v>7.5</v>
          </cell>
          <cell r="F2218">
            <v>7.65</v>
          </cell>
          <cell r="G2218">
            <v>7.86</v>
          </cell>
          <cell r="H2218">
            <v>8.4600000000000009</v>
          </cell>
          <cell r="I2218">
            <v>8.91</v>
          </cell>
        </row>
        <row r="2219">
          <cell r="A2219">
            <v>107610</v>
          </cell>
          <cell r="B2219" t="str">
            <v/>
          </cell>
          <cell r="C2219">
            <v>7.5</v>
          </cell>
          <cell r="D2219">
            <v>0</v>
          </cell>
          <cell r="E2219">
            <v>7.5</v>
          </cell>
          <cell r="F2219">
            <v>7.65</v>
          </cell>
          <cell r="G2219">
            <v>7.86</v>
          </cell>
          <cell r="H2219">
            <v>8.4600000000000009</v>
          </cell>
          <cell r="I2219">
            <v>8.91</v>
          </cell>
        </row>
        <row r="2220">
          <cell r="A2220">
            <v>107620</v>
          </cell>
          <cell r="B2220" t="str">
            <v/>
          </cell>
          <cell r="C2220">
            <v>7.5</v>
          </cell>
          <cell r="D2220">
            <v>0</v>
          </cell>
          <cell r="E2220">
            <v>7.5</v>
          </cell>
          <cell r="F2220">
            <v>7.65</v>
          </cell>
          <cell r="G2220">
            <v>7.86</v>
          </cell>
          <cell r="H2220">
            <v>8.4600000000000009</v>
          </cell>
          <cell r="I2220">
            <v>8.91</v>
          </cell>
        </row>
        <row r="2221">
          <cell r="A2221">
            <v>107630</v>
          </cell>
          <cell r="B2221" t="str">
            <v/>
          </cell>
          <cell r="C2221">
            <v>7.5</v>
          </cell>
          <cell r="D2221">
            <v>0</v>
          </cell>
          <cell r="E2221">
            <v>7.5</v>
          </cell>
          <cell r="F2221">
            <v>7.65</v>
          </cell>
          <cell r="G2221">
            <v>7.86</v>
          </cell>
          <cell r="H2221">
            <v>8.4600000000000009</v>
          </cell>
          <cell r="I2221">
            <v>8.91</v>
          </cell>
        </row>
        <row r="2222">
          <cell r="A2222">
            <v>107640</v>
          </cell>
          <cell r="B2222" t="str">
            <v/>
          </cell>
          <cell r="C2222">
            <v>7.5</v>
          </cell>
          <cell r="D2222">
            <v>0</v>
          </cell>
          <cell r="E2222">
            <v>7.5</v>
          </cell>
          <cell r="F2222">
            <v>7.65</v>
          </cell>
          <cell r="G2222">
            <v>7.86</v>
          </cell>
          <cell r="H2222">
            <v>8.4600000000000009</v>
          </cell>
          <cell r="I2222">
            <v>8.91</v>
          </cell>
        </row>
        <row r="2223">
          <cell r="A2223">
            <v>107650</v>
          </cell>
          <cell r="B2223" t="str">
            <v/>
          </cell>
          <cell r="C2223">
            <v>7.5</v>
          </cell>
          <cell r="D2223">
            <v>0</v>
          </cell>
          <cell r="E2223">
            <v>7.5</v>
          </cell>
          <cell r="F2223">
            <v>7.65</v>
          </cell>
          <cell r="G2223">
            <v>7.86</v>
          </cell>
          <cell r="H2223">
            <v>8.4600000000000009</v>
          </cell>
          <cell r="I2223">
            <v>8.91</v>
          </cell>
        </row>
        <row r="2224">
          <cell r="A2224">
            <v>107660</v>
          </cell>
          <cell r="B2224" t="str">
            <v/>
          </cell>
          <cell r="C2224">
            <v>7.5</v>
          </cell>
          <cell r="D2224">
            <v>0</v>
          </cell>
          <cell r="E2224">
            <v>7.5</v>
          </cell>
          <cell r="F2224">
            <v>7.65</v>
          </cell>
          <cell r="G2224">
            <v>7.86</v>
          </cell>
          <cell r="H2224">
            <v>8.4600000000000009</v>
          </cell>
          <cell r="I2224">
            <v>8.91</v>
          </cell>
        </row>
        <row r="2225">
          <cell r="A2225">
            <v>107670</v>
          </cell>
          <cell r="B2225" t="str">
            <v/>
          </cell>
          <cell r="C2225">
            <v>7.5</v>
          </cell>
          <cell r="D2225">
            <v>0</v>
          </cell>
          <cell r="E2225">
            <v>7.5</v>
          </cell>
          <cell r="F2225">
            <v>7.65</v>
          </cell>
          <cell r="G2225">
            <v>7.86</v>
          </cell>
          <cell r="H2225">
            <v>8.4600000000000009</v>
          </cell>
          <cell r="I2225">
            <v>8.91</v>
          </cell>
        </row>
        <row r="2226">
          <cell r="A2226">
            <v>107680</v>
          </cell>
          <cell r="B2226" t="str">
            <v/>
          </cell>
          <cell r="C2226">
            <v>7.5</v>
          </cell>
          <cell r="D2226">
            <v>0</v>
          </cell>
          <cell r="E2226">
            <v>7.5</v>
          </cell>
          <cell r="F2226">
            <v>7.65</v>
          </cell>
          <cell r="G2226">
            <v>7.86</v>
          </cell>
          <cell r="H2226">
            <v>8.4600000000000009</v>
          </cell>
          <cell r="I2226">
            <v>8.91</v>
          </cell>
        </row>
        <row r="2227">
          <cell r="A2227">
            <v>107690</v>
          </cell>
          <cell r="B2227" t="str">
            <v/>
          </cell>
          <cell r="C2227">
            <v>7.5</v>
          </cell>
          <cell r="D2227">
            <v>0</v>
          </cell>
          <cell r="E2227">
            <v>7.5</v>
          </cell>
          <cell r="F2227">
            <v>7.65</v>
          </cell>
          <cell r="G2227">
            <v>7.86</v>
          </cell>
          <cell r="H2227">
            <v>8.4600000000000009</v>
          </cell>
          <cell r="I2227">
            <v>8.91</v>
          </cell>
        </row>
        <row r="2228">
          <cell r="A2228">
            <v>107700</v>
          </cell>
          <cell r="B2228" t="str">
            <v/>
          </cell>
          <cell r="C2228">
            <v>7.5</v>
          </cell>
          <cell r="D2228">
            <v>0</v>
          </cell>
          <cell r="E2228">
            <v>7.5</v>
          </cell>
          <cell r="F2228">
            <v>7.65</v>
          </cell>
          <cell r="G2228">
            <v>7.86</v>
          </cell>
          <cell r="H2228">
            <v>8.4600000000000009</v>
          </cell>
          <cell r="I2228">
            <v>8.91</v>
          </cell>
        </row>
        <row r="2229">
          <cell r="A2229">
            <v>107710</v>
          </cell>
          <cell r="B2229" t="str">
            <v/>
          </cell>
          <cell r="C2229">
            <v>7.5</v>
          </cell>
          <cell r="D2229">
            <v>0</v>
          </cell>
          <cell r="E2229">
            <v>7.5</v>
          </cell>
          <cell r="F2229">
            <v>7.65</v>
          </cell>
          <cell r="G2229">
            <v>7.86</v>
          </cell>
          <cell r="H2229">
            <v>8.4600000000000009</v>
          </cell>
          <cell r="I2229">
            <v>8.91</v>
          </cell>
        </row>
        <row r="2230">
          <cell r="A2230">
            <v>107720</v>
          </cell>
          <cell r="B2230" t="str">
            <v/>
          </cell>
          <cell r="C2230">
            <v>7.5</v>
          </cell>
          <cell r="D2230">
            <v>0</v>
          </cell>
          <cell r="E2230">
            <v>7.5</v>
          </cell>
          <cell r="F2230">
            <v>7.65</v>
          </cell>
          <cell r="G2230">
            <v>7.86</v>
          </cell>
          <cell r="H2230">
            <v>8.4600000000000009</v>
          </cell>
          <cell r="I2230">
            <v>8.91</v>
          </cell>
        </row>
        <row r="2231">
          <cell r="A2231">
            <v>107730</v>
          </cell>
          <cell r="B2231" t="str">
            <v/>
          </cell>
          <cell r="C2231">
            <v>7.5</v>
          </cell>
          <cell r="D2231">
            <v>0</v>
          </cell>
          <cell r="E2231">
            <v>7.5</v>
          </cell>
          <cell r="F2231">
            <v>7.65</v>
          </cell>
          <cell r="G2231">
            <v>7.86</v>
          </cell>
          <cell r="H2231">
            <v>8.4600000000000009</v>
          </cell>
          <cell r="I2231">
            <v>8.91</v>
          </cell>
        </row>
        <row r="2232">
          <cell r="A2232">
            <v>107740</v>
          </cell>
          <cell r="B2232" t="str">
            <v/>
          </cell>
          <cell r="C2232">
            <v>7.5</v>
          </cell>
          <cell r="D2232">
            <v>0</v>
          </cell>
          <cell r="E2232">
            <v>7.5</v>
          </cell>
          <cell r="F2232">
            <v>7.65</v>
          </cell>
          <cell r="G2232">
            <v>7.86</v>
          </cell>
          <cell r="H2232">
            <v>8.4600000000000009</v>
          </cell>
          <cell r="I2232">
            <v>8.91</v>
          </cell>
        </row>
        <row r="2233">
          <cell r="A2233">
            <v>107750</v>
          </cell>
          <cell r="B2233" t="str">
            <v/>
          </cell>
          <cell r="C2233">
            <v>7.5</v>
          </cell>
          <cell r="D2233">
            <v>0</v>
          </cell>
          <cell r="E2233">
            <v>7.5</v>
          </cell>
          <cell r="F2233">
            <v>7.65</v>
          </cell>
          <cell r="G2233">
            <v>7.86</v>
          </cell>
          <cell r="H2233">
            <v>8.4600000000000009</v>
          </cell>
          <cell r="I2233">
            <v>8.91</v>
          </cell>
        </row>
        <row r="2234">
          <cell r="A2234">
            <v>107760</v>
          </cell>
          <cell r="B2234" t="str">
            <v/>
          </cell>
          <cell r="C2234">
            <v>7.5</v>
          </cell>
          <cell r="D2234">
            <v>0</v>
          </cell>
          <cell r="E2234">
            <v>7.5</v>
          </cell>
          <cell r="F2234">
            <v>7.65</v>
          </cell>
          <cell r="G2234">
            <v>7.86</v>
          </cell>
          <cell r="H2234">
            <v>8.4600000000000009</v>
          </cell>
          <cell r="I2234">
            <v>8.91</v>
          </cell>
        </row>
        <row r="2235">
          <cell r="A2235">
            <v>107770</v>
          </cell>
          <cell r="B2235" t="str">
            <v/>
          </cell>
          <cell r="C2235">
            <v>7.5</v>
          </cell>
          <cell r="D2235">
            <v>0</v>
          </cell>
          <cell r="E2235">
            <v>7.5</v>
          </cell>
          <cell r="F2235">
            <v>7.65</v>
          </cell>
          <cell r="G2235">
            <v>7.86</v>
          </cell>
          <cell r="H2235">
            <v>8.4600000000000009</v>
          </cell>
          <cell r="I2235">
            <v>8.91</v>
          </cell>
        </row>
        <row r="2236">
          <cell r="A2236">
            <v>107780</v>
          </cell>
          <cell r="B2236" t="str">
            <v/>
          </cell>
          <cell r="C2236">
            <v>7.5</v>
          </cell>
          <cell r="D2236">
            <v>0</v>
          </cell>
          <cell r="E2236">
            <v>7.5</v>
          </cell>
          <cell r="F2236">
            <v>7.65</v>
          </cell>
          <cell r="G2236">
            <v>7.86</v>
          </cell>
          <cell r="H2236">
            <v>8.4600000000000009</v>
          </cell>
          <cell r="I2236">
            <v>8.91</v>
          </cell>
        </row>
        <row r="2237">
          <cell r="A2237">
            <v>107790</v>
          </cell>
          <cell r="B2237" t="str">
            <v/>
          </cell>
          <cell r="C2237">
            <v>7.5</v>
          </cell>
          <cell r="D2237">
            <v>0</v>
          </cell>
          <cell r="E2237">
            <v>7.5</v>
          </cell>
          <cell r="F2237">
            <v>7.65</v>
          </cell>
          <cell r="G2237">
            <v>7.86</v>
          </cell>
          <cell r="H2237">
            <v>8.4600000000000009</v>
          </cell>
          <cell r="I2237">
            <v>8.91</v>
          </cell>
        </row>
        <row r="2238">
          <cell r="A2238">
            <v>107800</v>
          </cell>
          <cell r="B2238" t="str">
            <v/>
          </cell>
          <cell r="C2238">
            <v>7.5</v>
          </cell>
          <cell r="D2238">
            <v>0</v>
          </cell>
          <cell r="E2238">
            <v>7.5</v>
          </cell>
          <cell r="F2238">
            <v>7.65</v>
          </cell>
          <cell r="G2238">
            <v>7.86</v>
          </cell>
          <cell r="H2238">
            <v>8.4600000000000009</v>
          </cell>
          <cell r="I2238">
            <v>8.91</v>
          </cell>
        </row>
        <row r="2239">
          <cell r="A2239">
            <v>107810</v>
          </cell>
          <cell r="B2239" t="str">
            <v/>
          </cell>
          <cell r="C2239">
            <v>7.5</v>
          </cell>
          <cell r="D2239">
            <v>0</v>
          </cell>
          <cell r="E2239">
            <v>7.5</v>
          </cell>
          <cell r="F2239">
            <v>7.65</v>
          </cell>
          <cell r="G2239">
            <v>7.86</v>
          </cell>
          <cell r="H2239">
            <v>8.4600000000000009</v>
          </cell>
          <cell r="I2239">
            <v>8.91</v>
          </cell>
        </row>
        <row r="2240">
          <cell r="A2240">
            <v>107820</v>
          </cell>
          <cell r="B2240" t="str">
            <v/>
          </cell>
          <cell r="C2240">
            <v>7.5</v>
          </cell>
          <cell r="D2240">
            <v>0</v>
          </cell>
          <cell r="E2240">
            <v>7.5</v>
          </cell>
          <cell r="F2240">
            <v>7.65</v>
          </cell>
          <cell r="G2240">
            <v>7.86</v>
          </cell>
          <cell r="H2240">
            <v>8.4600000000000009</v>
          </cell>
          <cell r="I2240">
            <v>8.91</v>
          </cell>
        </row>
        <row r="2241">
          <cell r="A2241">
            <v>107830</v>
          </cell>
          <cell r="B2241" t="str">
            <v/>
          </cell>
          <cell r="C2241">
            <v>7.5</v>
          </cell>
          <cell r="D2241">
            <v>0</v>
          </cell>
          <cell r="E2241">
            <v>7.5</v>
          </cell>
          <cell r="F2241">
            <v>7.65</v>
          </cell>
          <cell r="G2241">
            <v>7.86</v>
          </cell>
          <cell r="H2241">
            <v>8.4600000000000009</v>
          </cell>
          <cell r="I2241">
            <v>8.91</v>
          </cell>
        </row>
        <row r="2242">
          <cell r="A2242">
            <v>107840</v>
          </cell>
          <cell r="B2242" t="str">
            <v/>
          </cell>
          <cell r="C2242">
            <v>7.5</v>
          </cell>
          <cell r="D2242">
            <v>0</v>
          </cell>
          <cell r="E2242">
            <v>7.5</v>
          </cell>
          <cell r="F2242">
            <v>7.65</v>
          </cell>
          <cell r="G2242">
            <v>7.86</v>
          </cell>
          <cell r="H2242">
            <v>8.4600000000000009</v>
          </cell>
          <cell r="I2242">
            <v>8.91</v>
          </cell>
        </row>
        <row r="2243">
          <cell r="A2243">
            <v>107850</v>
          </cell>
          <cell r="B2243" t="str">
            <v/>
          </cell>
          <cell r="C2243">
            <v>7.5</v>
          </cell>
          <cell r="D2243">
            <v>0</v>
          </cell>
          <cell r="E2243">
            <v>7.5</v>
          </cell>
          <cell r="F2243">
            <v>7.65</v>
          </cell>
          <cell r="G2243">
            <v>7.86</v>
          </cell>
          <cell r="H2243">
            <v>8.4600000000000009</v>
          </cell>
          <cell r="I2243">
            <v>8.91</v>
          </cell>
        </row>
        <row r="2244">
          <cell r="A2244">
            <v>107860</v>
          </cell>
          <cell r="B2244" t="str">
            <v/>
          </cell>
          <cell r="C2244">
            <v>7.5</v>
          </cell>
          <cell r="D2244">
            <v>0</v>
          </cell>
          <cell r="E2244">
            <v>7.5</v>
          </cell>
          <cell r="F2244">
            <v>7.65</v>
          </cell>
          <cell r="G2244">
            <v>7.86</v>
          </cell>
          <cell r="H2244">
            <v>8.4600000000000009</v>
          </cell>
          <cell r="I2244">
            <v>8.91</v>
          </cell>
        </row>
        <row r="2245">
          <cell r="A2245">
            <v>107870</v>
          </cell>
          <cell r="B2245" t="str">
            <v/>
          </cell>
          <cell r="C2245">
            <v>7.5</v>
          </cell>
          <cell r="D2245">
            <v>0</v>
          </cell>
          <cell r="E2245">
            <v>7.5</v>
          </cell>
          <cell r="F2245">
            <v>7.65</v>
          </cell>
          <cell r="G2245">
            <v>7.86</v>
          </cell>
          <cell r="H2245">
            <v>8.4600000000000009</v>
          </cell>
          <cell r="I2245">
            <v>8.91</v>
          </cell>
        </row>
        <row r="2246">
          <cell r="A2246">
            <v>107880</v>
          </cell>
          <cell r="B2246" t="str">
            <v/>
          </cell>
          <cell r="C2246">
            <v>7.5</v>
          </cell>
          <cell r="D2246">
            <v>0</v>
          </cell>
          <cell r="E2246">
            <v>7.5</v>
          </cell>
          <cell r="F2246">
            <v>7.65</v>
          </cell>
          <cell r="G2246">
            <v>7.86</v>
          </cell>
          <cell r="H2246">
            <v>8.4600000000000009</v>
          </cell>
          <cell r="I2246">
            <v>8.91</v>
          </cell>
        </row>
        <row r="2247">
          <cell r="A2247">
            <v>107890</v>
          </cell>
          <cell r="B2247" t="str">
            <v/>
          </cell>
          <cell r="C2247">
            <v>7.5</v>
          </cell>
          <cell r="D2247">
            <v>0</v>
          </cell>
          <cell r="E2247">
            <v>7.5</v>
          </cell>
          <cell r="F2247">
            <v>7.65</v>
          </cell>
          <cell r="G2247">
            <v>7.86</v>
          </cell>
          <cell r="H2247">
            <v>8.4600000000000009</v>
          </cell>
          <cell r="I2247">
            <v>8.91</v>
          </cell>
        </row>
        <row r="2248">
          <cell r="A2248">
            <v>107900</v>
          </cell>
          <cell r="B2248" t="str">
            <v/>
          </cell>
          <cell r="C2248">
            <v>7.5</v>
          </cell>
          <cell r="D2248">
            <v>0</v>
          </cell>
          <cell r="E2248">
            <v>7.5</v>
          </cell>
          <cell r="F2248">
            <v>7.65</v>
          </cell>
          <cell r="G2248">
            <v>7.86</v>
          </cell>
          <cell r="H2248">
            <v>8.4600000000000009</v>
          </cell>
          <cell r="I2248">
            <v>8.91</v>
          </cell>
        </row>
        <row r="2249">
          <cell r="A2249">
            <v>107910</v>
          </cell>
          <cell r="B2249" t="str">
            <v/>
          </cell>
          <cell r="C2249">
            <v>7.5</v>
          </cell>
          <cell r="D2249">
            <v>0</v>
          </cell>
          <cell r="E2249">
            <v>7.5</v>
          </cell>
          <cell r="F2249">
            <v>7.65</v>
          </cell>
          <cell r="G2249">
            <v>7.86</v>
          </cell>
          <cell r="H2249">
            <v>8.4600000000000009</v>
          </cell>
          <cell r="I2249">
            <v>8.91</v>
          </cell>
        </row>
        <row r="2250">
          <cell r="A2250">
            <v>107920</v>
          </cell>
          <cell r="B2250" t="str">
            <v/>
          </cell>
          <cell r="C2250">
            <v>7.5</v>
          </cell>
          <cell r="D2250">
            <v>0</v>
          </cell>
          <cell r="E2250">
            <v>7.5</v>
          </cell>
          <cell r="F2250">
            <v>7.65</v>
          </cell>
          <cell r="G2250">
            <v>7.86</v>
          </cell>
          <cell r="H2250">
            <v>8.4600000000000009</v>
          </cell>
          <cell r="I2250">
            <v>8.91</v>
          </cell>
        </row>
        <row r="2251">
          <cell r="A2251">
            <v>107930</v>
          </cell>
          <cell r="B2251" t="str">
            <v/>
          </cell>
          <cell r="C2251">
            <v>7.5</v>
          </cell>
          <cell r="D2251">
            <v>0</v>
          </cell>
          <cell r="E2251">
            <v>7.5</v>
          </cell>
          <cell r="F2251">
            <v>7.65</v>
          </cell>
          <cell r="G2251">
            <v>7.86</v>
          </cell>
          <cell r="H2251">
            <v>8.4600000000000009</v>
          </cell>
          <cell r="I2251">
            <v>8.91</v>
          </cell>
        </row>
        <row r="2252">
          <cell r="A2252">
            <v>107940</v>
          </cell>
          <cell r="B2252" t="str">
            <v/>
          </cell>
          <cell r="C2252">
            <v>7.5</v>
          </cell>
          <cell r="D2252">
            <v>0</v>
          </cell>
          <cell r="E2252">
            <v>7.5</v>
          </cell>
          <cell r="F2252">
            <v>7.65</v>
          </cell>
          <cell r="G2252">
            <v>7.86</v>
          </cell>
          <cell r="H2252">
            <v>8.4600000000000009</v>
          </cell>
          <cell r="I2252">
            <v>8.91</v>
          </cell>
        </row>
        <row r="2253">
          <cell r="A2253">
            <v>107950</v>
          </cell>
          <cell r="B2253" t="str">
            <v/>
          </cell>
          <cell r="C2253">
            <v>7.5</v>
          </cell>
          <cell r="D2253">
            <v>0</v>
          </cell>
          <cell r="E2253">
            <v>7.5</v>
          </cell>
          <cell r="F2253">
            <v>7.65</v>
          </cell>
          <cell r="G2253">
            <v>7.86</v>
          </cell>
          <cell r="H2253">
            <v>8.4600000000000009</v>
          </cell>
          <cell r="I2253">
            <v>8.91</v>
          </cell>
        </row>
        <row r="2254">
          <cell r="A2254">
            <v>107960</v>
          </cell>
          <cell r="B2254" t="str">
            <v/>
          </cell>
          <cell r="C2254">
            <v>7.5</v>
          </cell>
          <cell r="D2254">
            <v>0</v>
          </cell>
          <cell r="E2254">
            <v>7.5</v>
          </cell>
          <cell r="F2254">
            <v>7.65</v>
          </cell>
          <cell r="G2254">
            <v>7.86</v>
          </cell>
          <cell r="H2254">
            <v>8.4600000000000009</v>
          </cell>
          <cell r="I2254">
            <v>8.91</v>
          </cell>
        </row>
        <row r="2255">
          <cell r="A2255">
            <v>107970</v>
          </cell>
          <cell r="B2255" t="str">
            <v/>
          </cell>
          <cell r="C2255">
            <v>7.5</v>
          </cell>
          <cell r="D2255">
            <v>0</v>
          </cell>
          <cell r="E2255">
            <v>7.5</v>
          </cell>
          <cell r="F2255">
            <v>7.65</v>
          </cell>
          <cell r="G2255">
            <v>7.86</v>
          </cell>
          <cell r="H2255">
            <v>8.4600000000000009</v>
          </cell>
          <cell r="I2255">
            <v>8.91</v>
          </cell>
        </row>
        <row r="2256">
          <cell r="A2256">
            <v>107980</v>
          </cell>
          <cell r="B2256" t="str">
            <v/>
          </cell>
          <cell r="C2256">
            <v>7.5</v>
          </cell>
          <cell r="D2256">
            <v>0</v>
          </cell>
          <cell r="E2256">
            <v>7.5</v>
          </cell>
          <cell r="F2256">
            <v>7.65</v>
          </cell>
          <cell r="G2256">
            <v>7.86</v>
          </cell>
          <cell r="H2256">
            <v>8.4600000000000009</v>
          </cell>
          <cell r="I2256">
            <v>8.91</v>
          </cell>
        </row>
        <row r="2257">
          <cell r="A2257">
            <v>107990</v>
          </cell>
          <cell r="B2257" t="str">
            <v/>
          </cell>
          <cell r="C2257">
            <v>7.5</v>
          </cell>
          <cell r="D2257">
            <v>0</v>
          </cell>
          <cell r="E2257">
            <v>7.5</v>
          </cell>
          <cell r="F2257">
            <v>7.65</v>
          </cell>
          <cell r="G2257">
            <v>7.86</v>
          </cell>
          <cell r="H2257">
            <v>8.4600000000000009</v>
          </cell>
          <cell r="I2257">
            <v>8.91</v>
          </cell>
        </row>
        <row r="2258">
          <cell r="A2258">
            <v>108000</v>
          </cell>
          <cell r="B2258" t="str">
            <v/>
          </cell>
          <cell r="C2258">
            <v>7.5</v>
          </cell>
          <cell r="D2258">
            <v>0</v>
          </cell>
          <cell r="E2258">
            <v>7.5</v>
          </cell>
          <cell r="F2258">
            <v>7.65</v>
          </cell>
          <cell r="G2258">
            <v>7.86</v>
          </cell>
          <cell r="H2258">
            <v>8.4600000000000009</v>
          </cell>
          <cell r="I2258">
            <v>8.91</v>
          </cell>
        </row>
        <row r="2277">
          <cell r="A2277">
            <v>108000</v>
          </cell>
          <cell r="B2277" t="str">
            <v/>
          </cell>
          <cell r="C2277">
            <v>7.5</v>
          </cell>
          <cell r="D2277">
            <v>0</v>
          </cell>
          <cell r="E2277">
            <v>7.5</v>
          </cell>
          <cell r="F2277">
            <v>7.65</v>
          </cell>
          <cell r="G2277">
            <v>7.86</v>
          </cell>
          <cell r="H2277">
            <v>8.4600000000000009</v>
          </cell>
          <cell r="I2277">
            <v>8.91</v>
          </cell>
        </row>
        <row r="2278">
          <cell r="A2278">
            <v>108010</v>
          </cell>
          <cell r="B2278" t="str">
            <v/>
          </cell>
          <cell r="C2278">
            <v>7.5</v>
          </cell>
          <cell r="D2278">
            <v>0</v>
          </cell>
          <cell r="E2278">
            <v>7.5</v>
          </cell>
          <cell r="F2278">
            <v>7.65</v>
          </cell>
          <cell r="G2278">
            <v>7.86</v>
          </cell>
          <cell r="H2278">
            <v>8.4600000000000009</v>
          </cell>
          <cell r="I2278">
            <v>8.91</v>
          </cell>
        </row>
        <row r="2279">
          <cell r="A2279">
            <v>108020</v>
          </cell>
          <cell r="B2279" t="str">
            <v/>
          </cell>
          <cell r="C2279">
            <v>7.5</v>
          </cell>
          <cell r="D2279">
            <v>0</v>
          </cell>
          <cell r="E2279">
            <v>7.5</v>
          </cell>
          <cell r="F2279">
            <v>7.65</v>
          </cell>
          <cell r="G2279">
            <v>7.86</v>
          </cell>
          <cell r="H2279">
            <v>8.4600000000000009</v>
          </cell>
          <cell r="I2279">
            <v>8.91</v>
          </cell>
        </row>
        <row r="2280">
          <cell r="A2280">
            <v>108030</v>
          </cell>
          <cell r="B2280" t="str">
            <v/>
          </cell>
          <cell r="C2280">
            <v>7.5</v>
          </cell>
          <cell r="D2280">
            <v>0</v>
          </cell>
          <cell r="E2280">
            <v>7.5</v>
          </cell>
          <cell r="F2280">
            <v>7.65</v>
          </cell>
          <cell r="G2280">
            <v>7.86</v>
          </cell>
          <cell r="H2280">
            <v>8.4600000000000009</v>
          </cell>
          <cell r="I2280">
            <v>8.91</v>
          </cell>
        </row>
        <row r="2281">
          <cell r="A2281">
            <v>108040</v>
          </cell>
          <cell r="B2281" t="str">
            <v/>
          </cell>
          <cell r="C2281">
            <v>7.5</v>
          </cell>
          <cell r="D2281">
            <v>0</v>
          </cell>
          <cell r="E2281">
            <v>7.5</v>
          </cell>
          <cell r="F2281">
            <v>7.65</v>
          </cell>
          <cell r="G2281">
            <v>7.86</v>
          </cell>
          <cell r="H2281">
            <v>8.4600000000000009</v>
          </cell>
          <cell r="I2281">
            <v>8.91</v>
          </cell>
        </row>
        <row r="2282">
          <cell r="A2282">
            <v>108050</v>
          </cell>
          <cell r="B2282" t="str">
            <v/>
          </cell>
          <cell r="C2282">
            <v>7.5</v>
          </cell>
          <cell r="D2282">
            <v>0</v>
          </cell>
          <cell r="E2282">
            <v>7.5</v>
          </cell>
          <cell r="F2282">
            <v>7.65</v>
          </cell>
          <cell r="G2282">
            <v>7.86</v>
          </cell>
          <cell r="H2282">
            <v>8.4600000000000009</v>
          </cell>
          <cell r="I2282">
            <v>8.91</v>
          </cell>
        </row>
        <row r="2283">
          <cell r="A2283">
            <v>108060</v>
          </cell>
          <cell r="B2283" t="str">
            <v/>
          </cell>
          <cell r="C2283">
            <v>7.5</v>
          </cell>
          <cell r="D2283">
            <v>0</v>
          </cell>
          <cell r="E2283">
            <v>7.5</v>
          </cell>
          <cell r="F2283">
            <v>7.65</v>
          </cell>
          <cell r="G2283">
            <v>7.86</v>
          </cell>
          <cell r="H2283">
            <v>8.4600000000000009</v>
          </cell>
          <cell r="I2283">
            <v>8.91</v>
          </cell>
        </row>
        <row r="2284">
          <cell r="A2284">
            <v>108070</v>
          </cell>
          <cell r="B2284" t="str">
            <v/>
          </cell>
          <cell r="C2284">
            <v>7.5</v>
          </cell>
          <cell r="D2284">
            <v>0</v>
          </cell>
          <cell r="E2284">
            <v>7.5</v>
          </cell>
          <cell r="F2284">
            <v>7.65</v>
          </cell>
          <cell r="G2284">
            <v>7.86</v>
          </cell>
          <cell r="H2284">
            <v>8.4600000000000009</v>
          </cell>
          <cell r="I2284">
            <v>8.91</v>
          </cell>
        </row>
        <row r="2285">
          <cell r="A2285">
            <v>108080</v>
          </cell>
          <cell r="B2285" t="str">
            <v/>
          </cell>
          <cell r="C2285">
            <v>7.5</v>
          </cell>
          <cell r="D2285">
            <v>0</v>
          </cell>
          <cell r="E2285">
            <v>7.5</v>
          </cell>
          <cell r="F2285">
            <v>7.65</v>
          </cell>
          <cell r="G2285">
            <v>7.86</v>
          </cell>
          <cell r="H2285">
            <v>8.4600000000000009</v>
          </cell>
          <cell r="I2285">
            <v>8.91</v>
          </cell>
        </row>
        <row r="2286">
          <cell r="A2286">
            <v>108090</v>
          </cell>
          <cell r="B2286" t="str">
            <v/>
          </cell>
          <cell r="C2286">
            <v>7.5</v>
          </cell>
          <cell r="D2286">
            <v>0</v>
          </cell>
          <cell r="E2286">
            <v>7.5</v>
          </cell>
          <cell r="F2286">
            <v>7.65</v>
          </cell>
          <cell r="G2286">
            <v>7.86</v>
          </cell>
          <cell r="H2286">
            <v>8.4600000000000009</v>
          </cell>
          <cell r="I2286">
            <v>8.91</v>
          </cell>
        </row>
        <row r="2287">
          <cell r="A2287">
            <v>108100</v>
          </cell>
          <cell r="B2287" t="str">
            <v/>
          </cell>
          <cell r="C2287">
            <v>7.5</v>
          </cell>
          <cell r="D2287">
            <v>0</v>
          </cell>
          <cell r="E2287">
            <v>7.5</v>
          </cell>
          <cell r="F2287">
            <v>7.65</v>
          </cell>
          <cell r="G2287">
            <v>7.86</v>
          </cell>
          <cell r="H2287">
            <v>8.4600000000000009</v>
          </cell>
          <cell r="I2287">
            <v>8.91</v>
          </cell>
        </row>
        <row r="2288">
          <cell r="A2288">
            <v>108110</v>
          </cell>
          <cell r="B2288" t="str">
            <v/>
          </cell>
          <cell r="C2288">
            <v>7.5</v>
          </cell>
          <cell r="D2288">
            <v>0</v>
          </cell>
          <cell r="E2288">
            <v>7.5</v>
          </cell>
          <cell r="F2288">
            <v>7.65</v>
          </cell>
          <cell r="G2288">
            <v>7.86</v>
          </cell>
          <cell r="H2288">
            <v>8.4600000000000009</v>
          </cell>
          <cell r="I2288">
            <v>8.91</v>
          </cell>
        </row>
        <row r="2289">
          <cell r="A2289">
            <v>108120</v>
          </cell>
          <cell r="B2289" t="str">
            <v/>
          </cell>
          <cell r="C2289">
            <v>7.5</v>
          </cell>
          <cell r="D2289">
            <v>0</v>
          </cell>
          <cell r="E2289">
            <v>7.5</v>
          </cell>
          <cell r="F2289">
            <v>7.65</v>
          </cell>
          <cell r="G2289">
            <v>7.86</v>
          </cell>
          <cell r="H2289">
            <v>8.4600000000000009</v>
          </cell>
          <cell r="I2289">
            <v>8.91</v>
          </cell>
        </row>
        <row r="2290">
          <cell r="A2290">
            <v>108130</v>
          </cell>
          <cell r="B2290" t="str">
            <v/>
          </cell>
          <cell r="C2290">
            <v>7.5</v>
          </cell>
          <cell r="D2290">
            <v>0</v>
          </cell>
          <cell r="E2290">
            <v>7.5</v>
          </cell>
          <cell r="F2290">
            <v>7.65</v>
          </cell>
          <cell r="G2290">
            <v>7.86</v>
          </cell>
          <cell r="H2290">
            <v>8.4600000000000009</v>
          </cell>
          <cell r="I2290">
            <v>8.91</v>
          </cell>
        </row>
        <row r="2291">
          <cell r="A2291">
            <v>108140</v>
          </cell>
          <cell r="B2291" t="str">
            <v/>
          </cell>
          <cell r="C2291">
            <v>7.5</v>
          </cell>
          <cell r="D2291">
            <v>0</v>
          </cell>
          <cell r="E2291">
            <v>7.5</v>
          </cell>
          <cell r="F2291">
            <v>7.65</v>
          </cell>
          <cell r="G2291">
            <v>7.86</v>
          </cell>
          <cell r="H2291">
            <v>8.4600000000000009</v>
          </cell>
          <cell r="I2291">
            <v>8.91</v>
          </cell>
        </row>
        <row r="2292">
          <cell r="A2292">
            <v>108150</v>
          </cell>
          <cell r="B2292" t="str">
            <v/>
          </cell>
          <cell r="C2292">
            <v>7.5</v>
          </cell>
          <cell r="D2292">
            <v>0</v>
          </cell>
          <cell r="E2292">
            <v>7.5</v>
          </cell>
          <cell r="F2292">
            <v>7.65</v>
          </cell>
          <cell r="G2292">
            <v>7.86</v>
          </cell>
          <cell r="H2292">
            <v>8.4600000000000009</v>
          </cell>
          <cell r="I2292">
            <v>8.91</v>
          </cell>
        </row>
        <row r="2293">
          <cell r="A2293">
            <v>108160</v>
          </cell>
          <cell r="B2293" t="str">
            <v/>
          </cell>
          <cell r="C2293">
            <v>7.5</v>
          </cell>
          <cell r="D2293">
            <v>0</v>
          </cell>
          <cell r="E2293">
            <v>7.5</v>
          </cell>
          <cell r="F2293">
            <v>7.65</v>
          </cell>
          <cell r="G2293">
            <v>7.86</v>
          </cell>
          <cell r="H2293">
            <v>8.4600000000000009</v>
          </cell>
          <cell r="I2293">
            <v>8.91</v>
          </cell>
        </row>
        <row r="2294">
          <cell r="A2294">
            <v>108170</v>
          </cell>
          <cell r="B2294" t="str">
            <v/>
          </cell>
          <cell r="C2294">
            <v>7.5</v>
          </cell>
          <cell r="D2294">
            <v>0</v>
          </cell>
          <cell r="E2294">
            <v>7.5</v>
          </cell>
          <cell r="F2294">
            <v>7.65</v>
          </cell>
          <cell r="G2294">
            <v>7.86</v>
          </cell>
          <cell r="H2294">
            <v>8.4600000000000009</v>
          </cell>
          <cell r="I2294">
            <v>8.91</v>
          </cell>
        </row>
        <row r="2295">
          <cell r="A2295">
            <v>108180</v>
          </cell>
          <cell r="B2295" t="str">
            <v/>
          </cell>
          <cell r="C2295">
            <v>7.5</v>
          </cell>
          <cell r="D2295">
            <v>0</v>
          </cell>
          <cell r="E2295">
            <v>7.5</v>
          </cell>
          <cell r="F2295">
            <v>7.65</v>
          </cell>
          <cell r="G2295">
            <v>7.86</v>
          </cell>
          <cell r="H2295">
            <v>8.4600000000000009</v>
          </cell>
          <cell r="I2295">
            <v>8.91</v>
          </cell>
        </row>
        <row r="2296">
          <cell r="A2296">
            <v>108190</v>
          </cell>
          <cell r="B2296" t="str">
            <v/>
          </cell>
          <cell r="C2296">
            <v>7.5</v>
          </cell>
          <cell r="D2296">
            <v>0</v>
          </cell>
          <cell r="E2296">
            <v>7.5</v>
          </cell>
          <cell r="F2296">
            <v>7.65</v>
          </cell>
          <cell r="G2296">
            <v>7.86</v>
          </cell>
          <cell r="H2296">
            <v>8.4600000000000009</v>
          </cell>
          <cell r="I2296">
            <v>8.91</v>
          </cell>
        </row>
        <row r="2297">
          <cell r="A2297">
            <v>108200</v>
          </cell>
          <cell r="B2297" t="str">
            <v/>
          </cell>
          <cell r="C2297">
            <v>7.5</v>
          </cell>
          <cell r="D2297">
            <v>0</v>
          </cell>
          <cell r="E2297">
            <v>7.5</v>
          </cell>
          <cell r="F2297">
            <v>7.65</v>
          </cell>
          <cell r="G2297">
            <v>7.86</v>
          </cell>
          <cell r="H2297">
            <v>8.4600000000000009</v>
          </cell>
          <cell r="I2297">
            <v>8.91</v>
          </cell>
        </row>
        <row r="2298">
          <cell r="A2298">
            <v>108210</v>
          </cell>
          <cell r="B2298" t="str">
            <v/>
          </cell>
          <cell r="C2298">
            <v>7.5</v>
          </cell>
          <cell r="D2298">
            <v>0</v>
          </cell>
          <cell r="E2298">
            <v>7.5</v>
          </cell>
          <cell r="F2298">
            <v>7.65</v>
          </cell>
          <cell r="G2298">
            <v>7.86</v>
          </cell>
          <cell r="H2298">
            <v>8.4600000000000009</v>
          </cell>
          <cell r="I2298">
            <v>8.91</v>
          </cell>
        </row>
        <row r="2299">
          <cell r="A2299">
            <v>108220</v>
          </cell>
          <cell r="B2299" t="str">
            <v/>
          </cell>
          <cell r="C2299">
            <v>7.5</v>
          </cell>
          <cell r="D2299">
            <v>0</v>
          </cell>
          <cell r="E2299">
            <v>7.5</v>
          </cell>
          <cell r="F2299">
            <v>7.65</v>
          </cell>
          <cell r="G2299">
            <v>7.86</v>
          </cell>
          <cell r="H2299">
            <v>8.4600000000000009</v>
          </cell>
          <cell r="I2299">
            <v>8.91</v>
          </cell>
        </row>
        <row r="2300">
          <cell r="A2300">
            <v>108230</v>
          </cell>
          <cell r="B2300" t="str">
            <v/>
          </cell>
          <cell r="C2300">
            <v>7.5</v>
          </cell>
          <cell r="D2300">
            <v>0</v>
          </cell>
          <cell r="E2300">
            <v>7.5</v>
          </cell>
          <cell r="F2300">
            <v>7.65</v>
          </cell>
          <cell r="G2300">
            <v>7.86</v>
          </cell>
          <cell r="H2300">
            <v>8.4600000000000009</v>
          </cell>
          <cell r="I2300">
            <v>8.91</v>
          </cell>
        </row>
        <row r="2301">
          <cell r="A2301">
            <v>108240</v>
          </cell>
          <cell r="B2301" t="str">
            <v/>
          </cell>
          <cell r="C2301">
            <v>7.5</v>
          </cell>
          <cell r="D2301">
            <v>0</v>
          </cell>
          <cell r="E2301">
            <v>7.5</v>
          </cell>
          <cell r="F2301">
            <v>7.65</v>
          </cell>
          <cell r="G2301">
            <v>7.86</v>
          </cell>
          <cell r="H2301">
            <v>8.4600000000000009</v>
          </cell>
          <cell r="I2301">
            <v>8.91</v>
          </cell>
        </row>
        <row r="2302">
          <cell r="A2302">
            <v>108250</v>
          </cell>
          <cell r="B2302" t="str">
            <v/>
          </cell>
          <cell r="C2302">
            <v>7.5</v>
          </cell>
          <cell r="D2302">
            <v>0</v>
          </cell>
          <cell r="E2302">
            <v>7.5</v>
          </cell>
          <cell r="F2302">
            <v>7.65</v>
          </cell>
          <cell r="G2302">
            <v>7.86</v>
          </cell>
          <cell r="H2302">
            <v>8.4600000000000009</v>
          </cell>
          <cell r="I2302">
            <v>8.91</v>
          </cell>
        </row>
        <row r="2303">
          <cell r="A2303">
            <v>108260</v>
          </cell>
          <cell r="B2303" t="str">
            <v/>
          </cell>
          <cell r="C2303">
            <v>7.5</v>
          </cell>
          <cell r="D2303">
            <v>0</v>
          </cell>
          <cell r="E2303">
            <v>7.5</v>
          </cell>
          <cell r="F2303">
            <v>7.65</v>
          </cell>
          <cell r="G2303">
            <v>7.86</v>
          </cell>
          <cell r="H2303">
            <v>8.4600000000000009</v>
          </cell>
          <cell r="I2303">
            <v>8.91</v>
          </cell>
        </row>
        <row r="2304">
          <cell r="A2304">
            <v>108270</v>
          </cell>
          <cell r="B2304" t="str">
            <v/>
          </cell>
          <cell r="C2304">
            <v>7.5</v>
          </cell>
          <cell r="D2304">
            <v>0</v>
          </cell>
          <cell r="E2304">
            <v>7.5</v>
          </cell>
          <cell r="F2304">
            <v>7.65</v>
          </cell>
          <cell r="G2304">
            <v>7.86</v>
          </cell>
          <cell r="H2304">
            <v>8.4600000000000009</v>
          </cell>
          <cell r="I2304">
            <v>8.91</v>
          </cell>
        </row>
        <row r="2305">
          <cell r="A2305">
            <v>108280</v>
          </cell>
          <cell r="B2305" t="str">
            <v/>
          </cell>
          <cell r="C2305">
            <v>7.5</v>
          </cell>
          <cell r="D2305">
            <v>0</v>
          </cell>
          <cell r="E2305">
            <v>7.5</v>
          </cell>
          <cell r="F2305">
            <v>7.65</v>
          </cell>
          <cell r="G2305">
            <v>7.86</v>
          </cell>
          <cell r="H2305">
            <v>8.4600000000000009</v>
          </cell>
          <cell r="I2305">
            <v>8.91</v>
          </cell>
        </row>
        <row r="2306">
          <cell r="A2306">
            <v>108290</v>
          </cell>
          <cell r="B2306" t="str">
            <v/>
          </cell>
          <cell r="C2306">
            <v>7.5</v>
          </cell>
          <cell r="D2306">
            <v>0</v>
          </cell>
          <cell r="E2306">
            <v>7.5</v>
          </cell>
          <cell r="F2306">
            <v>7.65</v>
          </cell>
          <cell r="G2306">
            <v>7.86</v>
          </cell>
          <cell r="H2306">
            <v>8.4600000000000009</v>
          </cell>
          <cell r="I2306">
            <v>8.91</v>
          </cell>
        </row>
        <row r="2307">
          <cell r="A2307">
            <v>108300</v>
          </cell>
          <cell r="B2307" t="str">
            <v/>
          </cell>
          <cell r="C2307">
            <v>7.5</v>
          </cell>
          <cell r="D2307">
            <v>0</v>
          </cell>
          <cell r="E2307">
            <v>7.5</v>
          </cell>
          <cell r="F2307">
            <v>7.65</v>
          </cell>
          <cell r="G2307">
            <v>7.86</v>
          </cell>
          <cell r="H2307">
            <v>8.4600000000000009</v>
          </cell>
          <cell r="I2307">
            <v>8.91</v>
          </cell>
        </row>
        <row r="2308">
          <cell r="A2308">
            <v>108310</v>
          </cell>
          <cell r="B2308" t="str">
            <v/>
          </cell>
          <cell r="C2308">
            <v>7.5</v>
          </cell>
          <cell r="D2308">
            <v>0</v>
          </cell>
          <cell r="E2308">
            <v>7.5</v>
          </cell>
          <cell r="F2308">
            <v>7.65</v>
          </cell>
          <cell r="G2308">
            <v>7.86</v>
          </cell>
          <cell r="H2308">
            <v>8.4600000000000009</v>
          </cell>
          <cell r="I2308">
            <v>8.91</v>
          </cell>
        </row>
        <row r="2309">
          <cell r="A2309">
            <v>108320</v>
          </cell>
          <cell r="B2309" t="str">
            <v/>
          </cell>
          <cell r="C2309">
            <v>7.5</v>
          </cell>
          <cell r="D2309">
            <v>0</v>
          </cell>
          <cell r="E2309">
            <v>7.5</v>
          </cell>
          <cell r="F2309">
            <v>7.65</v>
          </cell>
          <cell r="G2309">
            <v>7.86</v>
          </cell>
          <cell r="H2309">
            <v>8.4600000000000009</v>
          </cell>
          <cell r="I2309">
            <v>8.91</v>
          </cell>
        </row>
        <row r="2310">
          <cell r="A2310">
            <v>108330</v>
          </cell>
          <cell r="B2310" t="str">
            <v/>
          </cell>
          <cell r="C2310">
            <v>7.5</v>
          </cell>
          <cell r="D2310">
            <v>0</v>
          </cell>
          <cell r="E2310">
            <v>7.5</v>
          </cell>
          <cell r="F2310">
            <v>7.65</v>
          </cell>
          <cell r="G2310">
            <v>7.86</v>
          </cell>
          <cell r="H2310">
            <v>8.4600000000000009</v>
          </cell>
          <cell r="I2310">
            <v>8.91</v>
          </cell>
        </row>
        <row r="2311">
          <cell r="A2311">
            <v>108340</v>
          </cell>
          <cell r="B2311" t="str">
            <v/>
          </cell>
          <cell r="C2311">
            <v>7.5</v>
          </cell>
          <cell r="D2311">
            <v>0</v>
          </cell>
          <cell r="E2311">
            <v>7.5</v>
          </cell>
          <cell r="F2311">
            <v>7.65</v>
          </cell>
          <cell r="G2311">
            <v>7.86</v>
          </cell>
          <cell r="H2311">
            <v>8.4600000000000009</v>
          </cell>
          <cell r="I2311">
            <v>8.91</v>
          </cell>
        </row>
        <row r="2312">
          <cell r="A2312">
            <v>108350</v>
          </cell>
          <cell r="B2312" t="str">
            <v/>
          </cell>
          <cell r="C2312">
            <v>7.5</v>
          </cell>
          <cell r="D2312">
            <v>0</v>
          </cell>
          <cell r="E2312">
            <v>7.5</v>
          </cell>
          <cell r="F2312">
            <v>7.65</v>
          </cell>
          <cell r="G2312">
            <v>7.86</v>
          </cell>
          <cell r="H2312">
            <v>8.4600000000000009</v>
          </cell>
          <cell r="I2312">
            <v>8.91</v>
          </cell>
        </row>
        <row r="2313">
          <cell r="A2313">
            <v>108360</v>
          </cell>
          <cell r="B2313" t="str">
            <v/>
          </cell>
          <cell r="C2313">
            <v>7.5</v>
          </cell>
          <cell r="D2313">
            <v>0</v>
          </cell>
          <cell r="E2313">
            <v>7.5</v>
          </cell>
          <cell r="F2313">
            <v>7.65</v>
          </cell>
          <cell r="G2313">
            <v>7.86</v>
          </cell>
          <cell r="H2313">
            <v>8.4600000000000009</v>
          </cell>
          <cell r="I2313">
            <v>8.91</v>
          </cell>
        </row>
        <row r="2314">
          <cell r="A2314">
            <v>108370</v>
          </cell>
          <cell r="B2314" t="str">
            <v/>
          </cell>
          <cell r="C2314">
            <v>7.5</v>
          </cell>
          <cell r="D2314">
            <v>0</v>
          </cell>
          <cell r="E2314">
            <v>7.5</v>
          </cell>
          <cell r="F2314">
            <v>7.65</v>
          </cell>
          <cell r="G2314">
            <v>7.86</v>
          </cell>
          <cell r="H2314">
            <v>8.4600000000000009</v>
          </cell>
          <cell r="I2314">
            <v>8.91</v>
          </cell>
        </row>
        <row r="2315">
          <cell r="A2315">
            <v>108380</v>
          </cell>
          <cell r="B2315" t="str">
            <v/>
          </cell>
          <cell r="C2315">
            <v>7.5</v>
          </cell>
          <cell r="D2315">
            <v>0</v>
          </cell>
          <cell r="E2315">
            <v>7.5</v>
          </cell>
          <cell r="F2315">
            <v>7.65</v>
          </cell>
          <cell r="G2315">
            <v>7.86</v>
          </cell>
          <cell r="H2315">
            <v>8.4600000000000009</v>
          </cell>
          <cell r="I2315">
            <v>8.91</v>
          </cell>
        </row>
        <row r="2316">
          <cell r="A2316">
            <v>108390</v>
          </cell>
          <cell r="B2316" t="str">
            <v/>
          </cell>
          <cell r="C2316">
            <v>7.5</v>
          </cell>
          <cell r="D2316">
            <v>0</v>
          </cell>
          <cell r="E2316">
            <v>7.5</v>
          </cell>
          <cell r="F2316">
            <v>7.65</v>
          </cell>
          <cell r="G2316">
            <v>7.86</v>
          </cell>
          <cell r="H2316">
            <v>8.4600000000000009</v>
          </cell>
          <cell r="I2316">
            <v>8.91</v>
          </cell>
        </row>
        <row r="2317">
          <cell r="A2317">
            <v>108400</v>
          </cell>
          <cell r="B2317" t="str">
            <v/>
          </cell>
          <cell r="C2317">
            <v>7.5</v>
          </cell>
          <cell r="D2317">
            <v>0</v>
          </cell>
          <cell r="E2317">
            <v>7.5</v>
          </cell>
          <cell r="F2317">
            <v>7.65</v>
          </cell>
          <cell r="G2317">
            <v>7.86</v>
          </cell>
          <cell r="H2317">
            <v>8.4600000000000009</v>
          </cell>
          <cell r="I2317">
            <v>8.91</v>
          </cell>
        </row>
        <row r="2318">
          <cell r="A2318">
            <v>108410</v>
          </cell>
          <cell r="B2318" t="str">
            <v/>
          </cell>
          <cell r="C2318">
            <v>7.5</v>
          </cell>
          <cell r="D2318">
            <v>0</v>
          </cell>
          <cell r="E2318">
            <v>7.5</v>
          </cell>
          <cell r="F2318">
            <v>7.65</v>
          </cell>
          <cell r="G2318">
            <v>7.86</v>
          </cell>
          <cell r="H2318">
            <v>8.4600000000000009</v>
          </cell>
          <cell r="I2318">
            <v>8.91</v>
          </cell>
        </row>
        <row r="2319">
          <cell r="A2319">
            <v>108420</v>
          </cell>
          <cell r="B2319" t="str">
            <v/>
          </cell>
          <cell r="C2319">
            <v>7.5</v>
          </cell>
          <cell r="D2319">
            <v>0</v>
          </cell>
          <cell r="E2319">
            <v>7.5</v>
          </cell>
          <cell r="F2319">
            <v>7.65</v>
          </cell>
          <cell r="G2319">
            <v>7.86</v>
          </cell>
          <cell r="H2319">
            <v>8.4600000000000009</v>
          </cell>
          <cell r="I2319">
            <v>8.91</v>
          </cell>
        </row>
        <row r="2320">
          <cell r="A2320">
            <v>108430</v>
          </cell>
          <cell r="B2320" t="str">
            <v/>
          </cell>
          <cell r="C2320">
            <v>7.5</v>
          </cell>
          <cell r="D2320">
            <v>0</v>
          </cell>
          <cell r="E2320">
            <v>7.5</v>
          </cell>
          <cell r="F2320">
            <v>7.65</v>
          </cell>
          <cell r="G2320">
            <v>7.86</v>
          </cell>
          <cell r="H2320">
            <v>8.4600000000000009</v>
          </cell>
          <cell r="I2320">
            <v>8.91</v>
          </cell>
        </row>
        <row r="2321">
          <cell r="A2321">
            <v>108440</v>
          </cell>
          <cell r="B2321" t="str">
            <v/>
          </cell>
          <cell r="C2321">
            <v>7.5</v>
          </cell>
          <cell r="D2321">
            <v>0</v>
          </cell>
          <cell r="E2321">
            <v>7.5</v>
          </cell>
          <cell r="F2321">
            <v>7.65</v>
          </cell>
          <cell r="G2321">
            <v>7.86</v>
          </cell>
          <cell r="H2321">
            <v>8.4600000000000009</v>
          </cell>
          <cell r="I2321">
            <v>8.91</v>
          </cell>
        </row>
        <row r="2322">
          <cell r="A2322">
            <v>108450</v>
          </cell>
          <cell r="B2322" t="str">
            <v/>
          </cell>
          <cell r="C2322">
            <v>7.5</v>
          </cell>
          <cell r="D2322">
            <v>0</v>
          </cell>
          <cell r="E2322">
            <v>7.5</v>
          </cell>
          <cell r="F2322">
            <v>7.65</v>
          </cell>
          <cell r="G2322">
            <v>7.86</v>
          </cell>
          <cell r="H2322">
            <v>8.4600000000000009</v>
          </cell>
          <cell r="I2322">
            <v>8.91</v>
          </cell>
        </row>
        <row r="2323">
          <cell r="A2323">
            <v>108460</v>
          </cell>
          <cell r="B2323" t="str">
            <v/>
          </cell>
          <cell r="C2323">
            <v>7.5</v>
          </cell>
          <cell r="D2323">
            <v>0</v>
          </cell>
          <cell r="E2323">
            <v>7.5</v>
          </cell>
          <cell r="F2323">
            <v>7.65</v>
          </cell>
          <cell r="G2323">
            <v>7.86</v>
          </cell>
          <cell r="H2323">
            <v>8.4600000000000009</v>
          </cell>
          <cell r="I2323">
            <v>8.91</v>
          </cell>
        </row>
        <row r="2324">
          <cell r="A2324">
            <v>108470</v>
          </cell>
          <cell r="B2324" t="str">
            <v/>
          </cell>
          <cell r="C2324">
            <v>7.5</v>
          </cell>
          <cell r="D2324">
            <v>0</v>
          </cell>
          <cell r="E2324">
            <v>7.5</v>
          </cell>
          <cell r="F2324">
            <v>7.65</v>
          </cell>
          <cell r="G2324">
            <v>7.86</v>
          </cell>
          <cell r="H2324">
            <v>8.4600000000000009</v>
          </cell>
          <cell r="I2324">
            <v>8.91</v>
          </cell>
        </row>
        <row r="2325">
          <cell r="A2325">
            <v>108480</v>
          </cell>
          <cell r="B2325" t="str">
            <v/>
          </cell>
          <cell r="C2325">
            <v>7.5</v>
          </cell>
          <cell r="D2325">
            <v>0</v>
          </cell>
          <cell r="E2325">
            <v>7.5</v>
          </cell>
          <cell r="F2325">
            <v>7.65</v>
          </cell>
          <cell r="G2325">
            <v>7.86</v>
          </cell>
          <cell r="H2325">
            <v>8.4600000000000009</v>
          </cell>
          <cell r="I2325">
            <v>8.91</v>
          </cell>
        </row>
        <row r="2326">
          <cell r="A2326">
            <v>108490</v>
          </cell>
          <cell r="B2326" t="str">
            <v/>
          </cell>
          <cell r="C2326">
            <v>7.5</v>
          </cell>
          <cell r="D2326">
            <v>0</v>
          </cell>
          <cell r="E2326">
            <v>7.5</v>
          </cell>
          <cell r="F2326">
            <v>7.65</v>
          </cell>
          <cell r="G2326">
            <v>7.86</v>
          </cell>
          <cell r="H2326">
            <v>8.4600000000000009</v>
          </cell>
          <cell r="I2326">
            <v>8.91</v>
          </cell>
        </row>
        <row r="2327">
          <cell r="A2327">
            <v>108500</v>
          </cell>
          <cell r="B2327" t="str">
            <v/>
          </cell>
          <cell r="C2327">
            <v>7.5</v>
          </cell>
          <cell r="D2327">
            <v>0</v>
          </cell>
          <cell r="E2327">
            <v>7.5</v>
          </cell>
          <cell r="F2327">
            <v>7.65</v>
          </cell>
          <cell r="G2327">
            <v>7.86</v>
          </cell>
          <cell r="H2327">
            <v>8.4600000000000009</v>
          </cell>
          <cell r="I2327">
            <v>8.91</v>
          </cell>
        </row>
        <row r="2328">
          <cell r="A2328">
            <v>108510</v>
          </cell>
          <cell r="B2328" t="str">
            <v/>
          </cell>
          <cell r="C2328">
            <v>7.5</v>
          </cell>
          <cell r="D2328">
            <v>0</v>
          </cell>
          <cell r="E2328">
            <v>7.5</v>
          </cell>
          <cell r="F2328">
            <v>7.65</v>
          </cell>
          <cell r="G2328">
            <v>7.86</v>
          </cell>
          <cell r="H2328">
            <v>8.4600000000000009</v>
          </cell>
          <cell r="I2328">
            <v>8.91</v>
          </cell>
        </row>
        <row r="2329">
          <cell r="A2329">
            <v>108520</v>
          </cell>
          <cell r="B2329" t="str">
            <v/>
          </cell>
          <cell r="C2329">
            <v>7.5</v>
          </cell>
          <cell r="D2329">
            <v>0</v>
          </cell>
          <cell r="E2329">
            <v>7.5</v>
          </cell>
          <cell r="F2329">
            <v>7.65</v>
          </cell>
          <cell r="G2329">
            <v>7.86</v>
          </cell>
          <cell r="H2329">
            <v>8.4600000000000009</v>
          </cell>
          <cell r="I2329">
            <v>8.91</v>
          </cell>
        </row>
        <row r="2330">
          <cell r="A2330">
            <v>108530</v>
          </cell>
          <cell r="B2330" t="str">
            <v/>
          </cell>
          <cell r="C2330">
            <v>7.5</v>
          </cell>
          <cell r="D2330">
            <v>0</v>
          </cell>
          <cell r="E2330">
            <v>7.5</v>
          </cell>
          <cell r="F2330">
            <v>7.65</v>
          </cell>
          <cell r="G2330">
            <v>7.86</v>
          </cell>
          <cell r="H2330">
            <v>8.4600000000000009</v>
          </cell>
          <cell r="I2330">
            <v>8.91</v>
          </cell>
        </row>
        <row r="2331">
          <cell r="A2331">
            <v>108540</v>
          </cell>
          <cell r="B2331" t="str">
            <v/>
          </cell>
          <cell r="C2331">
            <v>7.5</v>
          </cell>
          <cell r="D2331">
            <v>0</v>
          </cell>
          <cell r="E2331">
            <v>7.5</v>
          </cell>
          <cell r="F2331">
            <v>7.65</v>
          </cell>
          <cell r="G2331">
            <v>7.86</v>
          </cell>
          <cell r="H2331">
            <v>8.4600000000000009</v>
          </cell>
          <cell r="I2331">
            <v>8.91</v>
          </cell>
        </row>
        <row r="2332">
          <cell r="A2332">
            <v>108550</v>
          </cell>
          <cell r="B2332" t="str">
            <v/>
          </cell>
          <cell r="C2332">
            <v>7.5</v>
          </cell>
          <cell r="D2332">
            <v>0</v>
          </cell>
          <cell r="E2332">
            <v>7.5</v>
          </cell>
          <cell r="F2332">
            <v>7.65</v>
          </cell>
          <cell r="G2332">
            <v>7.86</v>
          </cell>
          <cell r="H2332">
            <v>8.4600000000000009</v>
          </cell>
          <cell r="I2332">
            <v>8.91</v>
          </cell>
        </row>
        <row r="2333">
          <cell r="A2333">
            <v>108560</v>
          </cell>
          <cell r="B2333" t="str">
            <v/>
          </cell>
          <cell r="C2333">
            <v>7.5</v>
          </cell>
          <cell r="D2333">
            <v>0</v>
          </cell>
          <cell r="E2333">
            <v>7.5</v>
          </cell>
          <cell r="F2333">
            <v>7.65</v>
          </cell>
          <cell r="G2333">
            <v>7.86</v>
          </cell>
          <cell r="H2333">
            <v>8.4600000000000009</v>
          </cell>
          <cell r="I2333">
            <v>8.91</v>
          </cell>
        </row>
        <row r="2334">
          <cell r="A2334">
            <v>108570</v>
          </cell>
          <cell r="B2334" t="str">
            <v/>
          </cell>
          <cell r="C2334">
            <v>7.5</v>
          </cell>
          <cell r="D2334">
            <v>0</v>
          </cell>
          <cell r="E2334">
            <v>7.5</v>
          </cell>
          <cell r="F2334">
            <v>7.65</v>
          </cell>
          <cell r="G2334">
            <v>7.86</v>
          </cell>
          <cell r="H2334">
            <v>8.4600000000000009</v>
          </cell>
          <cell r="I2334">
            <v>8.91</v>
          </cell>
        </row>
        <row r="2335">
          <cell r="A2335">
            <v>108580</v>
          </cell>
          <cell r="B2335" t="str">
            <v/>
          </cell>
          <cell r="C2335">
            <v>7.5</v>
          </cell>
          <cell r="D2335">
            <v>0</v>
          </cell>
          <cell r="E2335">
            <v>7.5</v>
          </cell>
          <cell r="F2335">
            <v>7.65</v>
          </cell>
          <cell r="G2335">
            <v>7.86</v>
          </cell>
          <cell r="H2335">
            <v>8.4600000000000009</v>
          </cell>
          <cell r="I2335">
            <v>8.91</v>
          </cell>
        </row>
        <row r="2336">
          <cell r="A2336">
            <v>108590</v>
          </cell>
          <cell r="B2336" t="str">
            <v/>
          </cell>
          <cell r="C2336">
            <v>7.5</v>
          </cell>
          <cell r="D2336">
            <v>0</v>
          </cell>
          <cell r="E2336">
            <v>7.5</v>
          </cell>
          <cell r="F2336">
            <v>7.65</v>
          </cell>
          <cell r="G2336">
            <v>7.86</v>
          </cell>
          <cell r="H2336">
            <v>8.4600000000000009</v>
          </cell>
          <cell r="I2336">
            <v>8.91</v>
          </cell>
        </row>
        <row r="2337">
          <cell r="A2337">
            <v>108600</v>
          </cell>
          <cell r="B2337" t="str">
            <v/>
          </cell>
          <cell r="C2337">
            <v>7.5</v>
          </cell>
          <cell r="D2337">
            <v>0</v>
          </cell>
          <cell r="E2337">
            <v>7.5</v>
          </cell>
          <cell r="F2337">
            <v>7.65</v>
          </cell>
          <cell r="G2337">
            <v>7.86</v>
          </cell>
          <cell r="H2337">
            <v>8.4600000000000009</v>
          </cell>
          <cell r="I2337">
            <v>8.91</v>
          </cell>
        </row>
        <row r="2338">
          <cell r="A2338">
            <v>108610</v>
          </cell>
          <cell r="B2338" t="str">
            <v/>
          </cell>
          <cell r="C2338">
            <v>7.5</v>
          </cell>
          <cell r="D2338">
            <v>0</v>
          </cell>
          <cell r="E2338">
            <v>7.5</v>
          </cell>
          <cell r="F2338">
            <v>7.65</v>
          </cell>
          <cell r="G2338">
            <v>7.86</v>
          </cell>
          <cell r="H2338">
            <v>8.4600000000000009</v>
          </cell>
          <cell r="I2338">
            <v>8.91</v>
          </cell>
        </row>
        <row r="2339">
          <cell r="A2339">
            <v>108620</v>
          </cell>
          <cell r="B2339" t="str">
            <v/>
          </cell>
          <cell r="C2339">
            <v>7.5</v>
          </cell>
          <cell r="D2339">
            <v>0</v>
          </cell>
          <cell r="E2339">
            <v>7.5</v>
          </cell>
          <cell r="F2339">
            <v>7.65</v>
          </cell>
          <cell r="G2339">
            <v>7.86</v>
          </cell>
          <cell r="H2339">
            <v>8.4600000000000009</v>
          </cell>
          <cell r="I2339">
            <v>8.91</v>
          </cell>
        </row>
        <row r="2340">
          <cell r="A2340">
            <v>108630</v>
          </cell>
          <cell r="B2340" t="str">
            <v/>
          </cell>
          <cell r="C2340">
            <v>7.5</v>
          </cell>
          <cell r="D2340">
            <v>0</v>
          </cell>
          <cell r="E2340">
            <v>7.5</v>
          </cell>
          <cell r="F2340">
            <v>7.65</v>
          </cell>
          <cell r="G2340">
            <v>7.86</v>
          </cell>
          <cell r="H2340">
            <v>8.4600000000000009</v>
          </cell>
          <cell r="I2340">
            <v>8.91</v>
          </cell>
        </row>
        <row r="2341">
          <cell r="A2341">
            <v>108640</v>
          </cell>
          <cell r="B2341" t="str">
            <v/>
          </cell>
          <cell r="C2341">
            <v>7.5</v>
          </cell>
          <cell r="D2341">
            <v>0</v>
          </cell>
          <cell r="E2341">
            <v>7.5</v>
          </cell>
          <cell r="F2341">
            <v>7.65</v>
          </cell>
          <cell r="G2341">
            <v>7.86</v>
          </cell>
          <cell r="H2341">
            <v>8.4600000000000009</v>
          </cell>
          <cell r="I2341">
            <v>8.91</v>
          </cell>
        </row>
        <row r="2342">
          <cell r="A2342">
            <v>108650</v>
          </cell>
          <cell r="B2342" t="str">
            <v/>
          </cell>
          <cell r="C2342">
            <v>7.5</v>
          </cell>
          <cell r="D2342">
            <v>0</v>
          </cell>
          <cell r="E2342">
            <v>7.5</v>
          </cell>
          <cell r="F2342">
            <v>7.65</v>
          </cell>
          <cell r="G2342">
            <v>7.86</v>
          </cell>
          <cell r="H2342">
            <v>8.4600000000000009</v>
          </cell>
          <cell r="I2342">
            <v>8.91</v>
          </cell>
        </row>
        <row r="2343">
          <cell r="A2343">
            <v>108660</v>
          </cell>
          <cell r="B2343" t="str">
            <v/>
          </cell>
          <cell r="C2343">
            <v>7.5</v>
          </cell>
          <cell r="D2343">
            <v>0</v>
          </cell>
          <cell r="E2343">
            <v>7.5</v>
          </cell>
          <cell r="F2343">
            <v>7.65</v>
          </cell>
          <cell r="G2343">
            <v>7.86</v>
          </cell>
          <cell r="H2343">
            <v>8.4600000000000009</v>
          </cell>
          <cell r="I2343">
            <v>8.91</v>
          </cell>
        </row>
        <row r="2344">
          <cell r="A2344">
            <v>108670</v>
          </cell>
          <cell r="B2344" t="str">
            <v/>
          </cell>
          <cell r="C2344">
            <v>7.5</v>
          </cell>
          <cell r="D2344">
            <v>0</v>
          </cell>
          <cell r="E2344">
            <v>7.5</v>
          </cell>
          <cell r="F2344">
            <v>7.65</v>
          </cell>
          <cell r="G2344">
            <v>7.86</v>
          </cell>
          <cell r="H2344">
            <v>8.4600000000000009</v>
          </cell>
          <cell r="I2344">
            <v>8.91</v>
          </cell>
        </row>
        <row r="2345">
          <cell r="A2345">
            <v>108680</v>
          </cell>
          <cell r="B2345" t="str">
            <v/>
          </cell>
          <cell r="C2345">
            <v>7.5</v>
          </cell>
          <cell r="D2345">
            <v>0</v>
          </cell>
          <cell r="E2345">
            <v>7.5</v>
          </cell>
          <cell r="F2345">
            <v>7.65</v>
          </cell>
          <cell r="G2345">
            <v>7.86</v>
          </cell>
          <cell r="H2345">
            <v>8.4600000000000009</v>
          </cell>
          <cell r="I2345">
            <v>8.91</v>
          </cell>
        </row>
        <row r="2346">
          <cell r="A2346">
            <v>108690</v>
          </cell>
          <cell r="B2346" t="str">
            <v/>
          </cell>
          <cell r="C2346">
            <v>7.5</v>
          </cell>
          <cell r="D2346">
            <v>0</v>
          </cell>
          <cell r="E2346">
            <v>7.5</v>
          </cell>
          <cell r="F2346">
            <v>7.65</v>
          </cell>
          <cell r="G2346">
            <v>7.86</v>
          </cell>
          <cell r="H2346">
            <v>8.4600000000000009</v>
          </cell>
          <cell r="I2346">
            <v>8.91</v>
          </cell>
        </row>
        <row r="2347">
          <cell r="A2347">
            <v>108700</v>
          </cell>
          <cell r="B2347" t="str">
            <v/>
          </cell>
          <cell r="C2347">
            <v>7.5</v>
          </cell>
          <cell r="D2347">
            <v>0</v>
          </cell>
          <cell r="E2347">
            <v>7.5</v>
          </cell>
          <cell r="F2347">
            <v>7.65</v>
          </cell>
          <cell r="G2347">
            <v>7.86</v>
          </cell>
          <cell r="H2347">
            <v>8.4600000000000009</v>
          </cell>
          <cell r="I2347">
            <v>8.91</v>
          </cell>
        </row>
        <row r="2348">
          <cell r="A2348">
            <v>108710</v>
          </cell>
          <cell r="B2348" t="str">
            <v/>
          </cell>
          <cell r="C2348">
            <v>7.5</v>
          </cell>
          <cell r="D2348">
            <v>0</v>
          </cell>
          <cell r="E2348">
            <v>7.5</v>
          </cell>
          <cell r="F2348">
            <v>7.65</v>
          </cell>
          <cell r="G2348">
            <v>7.86</v>
          </cell>
          <cell r="H2348">
            <v>8.4600000000000009</v>
          </cell>
          <cell r="I2348">
            <v>8.91</v>
          </cell>
        </row>
        <row r="2349">
          <cell r="A2349">
            <v>108720</v>
          </cell>
          <cell r="B2349" t="str">
            <v/>
          </cell>
          <cell r="C2349">
            <v>7.5</v>
          </cell>
          <cell r="D2349">
            <v>0</v>
          </cell>
          <cell r="E2349">
            <v>7.5</v>
          </cell>
          <cell r="F2349">
            <v>7.65</v>
          </cell>
          <cell r="G2349">
            <v>7.86</v>
          </cell>
          <cell r="H2349">
            <v>8.4600000000000009</v>
          </cell>
          <cell r="I2349">
            <v>8.91</v>
          </cell>
        </row>
        <row r="2350">
          <cell r="A2350">
            <v>108730</v>
          </cell>
          <cell r="B2350" t="str">
            <v/>
          </cell>
          <cell r="C2350">
            <v>7.5</v>
          </cell>
          <cell r="D2350">
            <v>0</v>
          </cell>
          <cell r="E2350">
            <v>7.5</v>
          </cell>
          <cell r="F2350">
            <v>7.65</v>
          </cell>
          <cell r="G2350">
            <v>7.86</v>
          </cell>
          <cell r="H2350">
            <v>8.4600000000000009</v>
          </cell>
          <cell r="I2350">
            <v>8.91</v>
          </cell>
        </row>
        <row r="2351">
          <cell r="A2351">
            <v>108740</v>
          </cell>
          <cell r="B2351" t="str">
            <v/>
          </cell>
          <cell r="C2351">
            <v>7.5</v>
          </cell>
          <cell r="D2351">
            <v>0</v>
          </cell>
          <cell r="E2351">
            <v>7.5</v>
          </cell>
          <cell r="F2351">
            <v>7.65</v>
          </cell>
          <cell r="G2351">
            <v>7.86</v>
          </cell>
          <cell r="H2351">
            <v>8.4600000000000009</v>
          </cell>
          <cell r="I2351">
            <v>8.91</v>
          </cell>
        </row>
        <row r="2352">
          <cell r="A2352">
            <v>108750</v>
          </cell>
          <cell r="B2352" t="str">
            <v/>
          </cell>
          <cell r="C2352">
            <v>7.5</v>
          </cell>
          <cell r="D2352">
            <v>0</v>
          </cell>
          <cell r="E2352">
            <v>7.5</v>
          </cell>
          <cell r="F2352">
            <v>7.65</v>
          </cell>
          <cell r="G2352">
            <v>7.86</v>
          </cell>
          <cell r="H2352">
            <v>8.4600000000000009</v>
          </cell>
          <cell r="I2352">
            <v>8.91</v>
          </cell>
        </row>
        <row r="2353">
          <cell r="A2353">
            <v>108760</v>
          </cell>
          <cell r="B2353" t="str">
            <v/>
          </cell>
          <cell r="C2353">
            <v>7.5</v>
          </cell>
          <cell r="D2353">
            <v>0</v>
          </cell>
          <cell r="E2353">
            <v>7.5</v>
          </cell>
          <cell r="F2353">
            <v>7.65</v>
          </cell>
          <cell r="G2353">
            <v>7.86</v>
          </cell>
          <cell r="H2353">
            <v>8.4600000000000009</v>
          </cell>
          <cell r="I2353">
            <v>8.91</v>
          </cell>
        </row>
        <row r="2354">
          <cell r="A2354">
            <v>108770</v>
          </cell>
          <cell r="B2354" t="str">
            <v/>
          </cell>
          <cell r="C2354">
            <v>7.5</v>
          </cell>
          <cell r="D2354">
            <v>0</v>
          </cell>
          <cell r="E2354">
            <v>7.5</v>
          </cell>
          <cell r="F2354">
            <v>7.65</v>
          </cell>
          <cell r="G2354">
            <v>7.86</v>
          </cell>
          <cell r="H2354">
            <v>8.4600000000000009</v>
          </cell>
          <cell r="I2354">
            <v>8.91</v>
          </cell>
        </row>
        <row r="2355">
          <cell r="A2355">
            <v>108780</v>
          </cell>
          <cell r="B2355" t="str">
            <v/>
          </cell>
          <cell r="C2355">
            <v>7.5</v>
          </cell>
          <cell r="D2355">
            <v>0</v>
          </cell>
          <cell r="E2355">
            <v>7.5</v>
          </cell>
          <cell r="F2355">
            <v>7.65</v>
          </cell>
          <cell r="G2355">
            <v>7.86</v>
          </cell>
          <cell r="H2355">
            <v>8.4600000000000009</v>
          </cell>
          <cell r="I2355">
            <v>8.91</v>
          </cell>
        </row>
        <row r="2356">
          <cell r="A2356">
            <v>108790</v>
          </cell>
          <cell r="B2356" t="str">
            <v/>
          </cell>
          <cell r="C2356">
            <v>7.5</v>
          </cell>
          <cell r="D2356">
            <v>0</v>
          </cell>
          <cell r="E2356">
            <v>7.5</v>
          </cell>
          <cell r="F2356">
            <v>7.65</v>
          </cell>
          <cell r="G2356">
            <v>7.86</v>
          </cell>
          <cell r="H2356">
            <v>8.4600000000000009</v>
          </cell>
          <cell r="I2356">
            <v>8.91</v>
          </cell>
        </row>
        <row r="2357">
          <cell r="A2357">
            <v>108800</v>
          </cell>
          <cell r="B2357" t="str">
            <v/>
          </cell>
          <cell r="C2357">
            <v>7.5</v>
          </cell>
          <cell r="D2357">
            <v>0</v>
          </cell>
          <cell r="E2357">
            <v>7.5</v>
          </cell>
          <cell r="F2357">
            <v>7.65</v>
          </cell>
          <cell r="G2357">
            <v>7.86</v>
          </cell>
          <cell r="H2357">
            <v>8.4600000000000009</v>
          </cell>
          <cell r="I2357">
            <v>8.91</v>
          </cell>
        </row>
        <row r="2358">
          <cell r="A2358">
            <v>108810</v>
          </cell>
          <cell r="B2358" t="str">
            <v/>
          </cell>
          <cell r="C2358">
            <v>7.5</v>
          </cell>
          <cell r="D2358">
            <v>0</v>
          </cell>
          <cell r="E2358">
            <v>7.5</v>
          </cell>
          <cell r="F2358">
            <v>7.65</v>
          </cell>
          <cell r="G2358">
            <v>7.86</v>
          </cell>
          <cell r="H2358">
            <v>8.4600000000000009</v>
          </cell>
          <cell r="I2358">
            <v>8.91</v>
          </cell>
        </row>
        <row r="2359">
          <cell r="A2359">
            <v>108820</v>
          </cell>
          <cell r="B2359" t="str">
            <v/>
          </cell>
          <cell r="C2359">
            <v>7.5</v>
          </cell>
          <cell r="D2359">
            <v>0</v>
          </cell>
          <cell r="E2359">
            <v>7.5</v>
          </cell>
          <cell r="F2359">
            <v>7.65</v>
          </cell>
          <cell r="G2359">
            <v>7.86</v>
          </cell>
          <cell r="H2359">
            <v>8.4600000000000009</v>
          </cell>
          <cell r="I2359">
            <v>8.91</v>
          </cell>
        </row>
        <row r="2360">
          <cell r="A2360">
            <v>108828.48</v>
          </cell>
          <cell r="B2360" t="str">
            <v>BS</v>
          </cell>
          <cell r="C2360">
            <v>7.5</v>
          </cell>
          <cell r="D2360">
            <v>0</v>
          </cell>
          <cell r="E2360">
            <v>7.5</v>
          </cell>
          <cell r="F2360">
            <v>7.65</v>
          </cell>
          <cell r="G2360">
            <v>7.86</v>
          </cell>
          <cell r="H2360">
            <v>8.4600000000000009</v>
          </cell>
          <cell r="I2360">
            <v>8.91</v>
          </cell>
        </row>
        <row r="2361">
          <cell r="A2361">
            <v>108830</v>
          </cell>
          <cell r="B2361" t="str">
            <v/>
          </cell>
          <cell r="C2361">
            <v>7.5</v>
          </cell>
          <cell r="D2361">
            <v>0</v>
          </cell>
          <cell r="E2361">
            <v>7.5</v>
          </cell>
          <cell r="F2361">
            <v>7.65</v>
          </cell>
          <cell r="G2361">
            <v>7.86</v>
          </cell>
          <cell r="H2361">
            <v>8.4600000000000009</v>
          </cell>
          <cell r="I2361">
            <v>8.91</v>
          </cell>
        </row>
        <row r="2362">
          <cell r="A2362">
            <v>108840</v>
          </cell>
          <cell r="B2362" t="str">
            <v/>
          </cell>
          <cell r="C2362">
            <v>7.5</v>
          </cell>
          <cell r="D2362">
            <v>0</v>
          </cell>
          <cell r="E2362">
            <v>7.5</v>
          </cell>
          <cell r="F2362">
            <v>7.65</v>
          </cell>
          <cell r="G2362">
            <v>7.86</v>
          </cell>
          <cell r="H2362">
            <v>8.4600000000000009</v>
          </cell>
          <cell r="I2362">
            <v>8.91</v>
          </cell>
        </row>
        <row r="2363">
          <cell r="A2363">
            <v>108850</v>
          </cell>
          <cell r="B2363" t="str">
            <v/>
          </cell>
          <cell r="C2363">
            <v>7.5</v>
          </cell>
          <cell r="D2363">
            <v>0</v>
          </cell>
          <cell r="E2363">
            <v>7.5</v>
          </cell>
          <cell r="F2363">
            <v>7.65</v>
          </cell>
          <cell r="G2363">
            <v>7.86</v>
          </cell>
          <cell r="H2363">
            <v>8.4600000000000009</v>
          </cell>
          <cell r="I2363">
            <v>8.91</v>
          </cell>
        </row>
        <row r="2364">
          <cell r="A2364">
            <v>108858.48</v>
          </cell>
          <cell r="B2364" t="str">
            <v>PX</v>
          </cell>
          <cell r="C2364">
            <v>7.5</v>
          </cell>
          <cell r="D2364">
            <v>0</v>
          </cell>
          <cell r="E2364">
            <v>7.5</v>
          </cell>
          <cell r="F2364">
            <v>7.65</v>
          </cell>
          <cell r="G2364">
            <v>7.86</v>
          </cell>
          <cell r="H2364">
            <v>8.4600000000000009</v>
          </cell>
          <cell r="I2364">
            <v>8.91</v>
          </cell>
        </row>
        <row r="2365">
          <cell r="A2365">
            <v>108860</v>
          </cell>
          <cell r="B2365" t="str">
            <v/>
          </cell>
          <cell r="C2365">
            <v>7.5</v>
          </cell>
          <cell r="D2365">
            <v>0</v>
          </cell>
          <cell r="E2365">
            <v>7.5</v>
          </cell>
          <cell r="F2365">
            <v>7.65</v>
          </cell>
          <cell r="G2365">
            <v>7.86</v>
          </cell>
          <cell r="H2365">
            <v>8.4600000000000009</v>
          </cell>
          <cell r="I2365">
            <v>8.91</v>
          </cell>
        </row>
        <row r="2366">
          <cell r="A2366">
            <v>108870</v>
          </cell>
          <cell r="B2366" t="str">
            <v/>
          </cell>
          <cell r="C2366">
            <v>7.5</v>
          </cell>
          <cell r="D2366">
            <v>0.23</v>
          </cell>
          <cell r="E2366">
            <v>7.73</v>
          </cell>
          <cell r="F2366">
            <v>7.8800000000000008</v>
          </cell>
          <cell r="G2366">
            <v>8.0900000000000016</v>
          </cell>
          <cell r="H2366">
            <v>8.6900000000000013</v>
          </cell>
          <cell r="I2366">
            <v>9.14</v>
          </cell>
        </row>
        <row r="2367">
          <cell r="A2367">
            <v>108873.48</v>
          </cell>
          <cell r="B2367" t="str">
            <v>PC</v>
          </cell>
          <cell r="C2367">
            <v>7.5</v>
          </cell>
          <cell r="D2367">
            <v>0.3</v>
          </cell>
          <cell r="E2367">
            <v>7.8</v>
          </cell>
          <cell r="F2367">
            <v>7.95</v>
          </cell>
          <cell r="G2367">
            <v>8.16</v>
          </cell>
          <cell r="H2367">
            <v>8.76</v>
          </cell>
          <cell r="I2367">
            <v>9.2099999999999991</v>
          </cell>
        </row>
        <row r="2368">
          <cell r="A2368">
            <v>108880</v>
          </cell>
          <cell r="B2368" t="str">
            <v/>
          </cell>
          <cell r="C2368">
            <v>7.5</v>
          </cell>
          <cell r="D2368">
            <v>0.43</v>
          </cell>
          <cell r="E2368">
            <v>7.93</v>
          </cell>
          <cell r="F2368">
            <v>8.08</v>
          </cell>
          <cell r="G2368">
            <v>8.2900000000000009</v>
          </cell>
          <cell r="H2368">
            <v>8.89</v>
          </cell>
          <cell r="I2368">
            <v>9.34</v>
          </cell>
        </row>
        <row r="2369">
          <cell r="A2369">
            <v>108888.48</v>
          </cell>
          <cell r="B2369" t="str">
            <v>PY - MSE</v>
          </cell>
          <cell r="C2369">
            <v>7.5</v>
          </cell>
          <cell r="D2369">
            <v>0.6</v>
          </cell>
          <cell r="E2369">
            <v>8.1</v>
          </cell>
          <cell r="F2369">
            <v>8.25</v>
          </cell>
          <cell r="G2369">
            <v>8.4600000000000009</v>
          </cell>
          <cell r="H2369">
            <v>9.06</v>
          </cell>
          <cell r="I2369">
            <v>9.51</v>
          </cell>
        </row>
        <row r="2370">
          <cell r="A2370">
            <v>108890</v>
          </cell>
          <cell r="B2370" t="str">
            <v/>
          </cell>
          <cell r="C2370">
            <v>7.5</v>
          </cell>
          <cell r="D2370">
            <v>0.6</v>
          </cell>
          <cell r="E2370">
            <v>8.1</v>
          </cell>
          <cell r="F2370">
            <v>8.25</v>
          </cell>
          <cell r="G2370">
            <v>8.4600000000000009</v>
          </cell>
          <cell r="H2370">
            <v>9.06</v>
          </cell>
          <cell r="I2370">
            <v>9.51</v>
          </cell>
        </row>
        <row r="2371">
          <cell r="A2371">
            <v>108900</v>
          </cell>
          <cell r="B2371" t="str">
            <v/>
          </cell>
          <cell r="C2371">
            <v>7.5</v>
          </cell>
          <cell r="D2371">
            <v>0.6</v>
          </cell>
          <cell r="E2371">
            <v>8.1</v>
          </cell>
          <cell r="F2371">
            <v>8.25</v>
          </cell>
          <cell r="G2371">
            <v>8.4600000000000009</v>
          </cell>
          <cell r="H2371">
            <v>9.06</v>
          </cell>
          <cell r="I2371">
            <v>9.51</v>
          </cell>
        </row>
        <row r="2372">
          <cell r="A2372">
            <v>108910</v>
          </cell>
          <cell r="B2372" t="str">
            <v/>
          </cell>
          <cell r="C2372">
            <v>7.5</v>
          </cell>
          <cell r="D2372">
            <v>0.6</v>
          </cell>
          <cell r="E2372">
            <v>8.1</v>
          </cell>
          <cell r="F2372">
            <v>8.25</v>
          </cell>
          <cell r="G2372">
            <v>8.4600000000000009</v>
          </cell>
          <cell r="H2372">
            <v>9.06</v>
          </cell>
          <cell r="I2372">
            <v>9.51</v>
          </cell>
        </row>
        <row r="2373">
          <cell r="A2373">
            <v>108920</v>
          </cell>
          <cell r="B2373" t="str">
            <v/>
          </cell>
          <cell r="C2373">
            <v>7.5</v>
          </cell>
          <cell r="D2373">
            <v>0.6</v>
          </cell>
          <cell r="E2373">
            <v>8.1</v>
          </cell>
          <cell r="F2373">
            <v>8.25</v>
          </cell>
          <cell r="G2373">
            <v>8.4600000000000009</v>
          </cell>
          <cell r="H2373">
            <v>9.06</v>
          </cell>
          <cell r="I2373">
            <v>9.51</v>
          </cell>
        </row>
        <row r="2374">
          <cell r="A2374">
            <v>108930</v>
          </cell>
          <cell r="B2374" t="str">
            <v/>
          </cell>
          <cell r="C2374">
            <v>7.5</v>
          </cell>
          <cell r="D2374">
            <v>0.6</v>
          </cell>
          <cell r="E2374">
            <v>8.1</v>
          </cell>
          <cell r="F2374">
            <v>8.25</v>
          </cell>
          <cell r="G2374">
            <v>8.4600000000000009</v>
          </cell>
          <cell r="H2374">
            <v>9.06</v>
          </cell>
          <cell r="I2374">
            <v>9.51</v>
          </cell>
        </row>
        <row r="2375">
          <cell r="A2375">
            <v>108940</v>
          </cell>
          <cell r="B2375" t="str">
            <v/>
          </cell>
          <cell r="C2375">
            <v>7.5</v>
          </cell>
          <cell r="D2375">
            <v>0.6</v>
          </cell>
          <cell r="E2375">
            <v>8.1</v>
          </cell>
          <cell r="F2375">
            <v>8.25</v>
          </cell>
          <cell r="G2375">
            <v>8.4600000000000009</v>
          </cell>
          <cell r="H2375">
            <v>9.06</v>
          </cell>
          <cell r="I2375">
            <v>9.51</v>
          </cell>
        </row>
        <row r="2376">
          <cell r="A2376">
            <v>108950</v>
          </cell>
          <cell r="B2376" t="str">
            <v/>
          </cell>
          <cell r="C2376">
            <v>7.5</v>
          </cell>
          <cell r="D2376">
            <v>0.6</v>
          </cell>
          <cell r="E2376">
            <v>8.1</v>
          </cell>
          <cell r="F2376">
            <v>8.25</v>
          </cell>
          <cell r="G2376">
            <v>8.4600000000000009</v>
          </cell>
          <cell r="H2376">
            <v>9.06</v>
          </cell>
          <cell r="I2376">
            <v>9.51</v>
          </cell>
        </row>
        <row r="2377">
          <cell r="A2377">
            <v>108960</v>
          </cell>
          <cell r="B2377" t="str">
            <v/>
          </cell>
          <cell r="C2377">
            <v>7.5</v>
          </cell>
          <cell r="D2377">
            <v>0.6</v>
          </cell>
          <cell r="E2377">
            <v>8.1</v>
          </cell>
          <cell r="F2377">
            <v>8.25</v>
          </cell>
          <cell r="G2377">
            <v>8.4600000000000009</v>
          </cell>
          <cell r="H2377">
            <v>9.06</v>
          </cell>
          <cell r="I2377">
            <v>9.51</v>
          </cell>
        </row>
        <row r="2378">
          <cell r="A2378">
            <v>108970</v>
          </cell>
          <cell r="B2378" t="str">
            <v/>
          </cell>
          <cell r="C2378">
            <v>7.5</v>
          </cell>
          <cell r="D2378">
            <v>0.6</v>
          </cell>
          <cell r="E2378">
            <v>8.1</v>
          </cell>
          <cell r="F2378">
            <v>8.25</v>
          </cell>
          <cell r="G2378">
            <v>8.4600000000000009</v>
          </cell>
          <cell r="H2378">
            <v>9.06</v>
          </cell>
          <cell r="I2378">
            <v>9.51</v>
          </cell>
        </row>
        <row r="2379">
          <cell r="A2379">
            <v>108980</v>
          </cell>
          <cell r="B2379" t="str">
            <v/>
          </cell>
          <cell r="C2379">
            <v>7.5</v>
          </cell>
          <cell r="D2379">
            <v>0.6</v>
          </cell>
          <cell r="E2379">
            <v>8.1</v>
          </cell>
          <cell r="F2379">
            <v>8.25</v>
          </cell>
          <cell r="G2379">
            <v>8.4600000000000009</v>
          </cell>
          <cell r="H2379">
            <v>9.06</v>
          </cell>
          <cell r="I2379">
            <v>9.51</v>
          </cell>
        </row>
        <row r="2380">
          <cell r="A2380">
            <v>108990</v>
          </cell>
          <cell r="B2380" t="str">
            <v/>
          </cell>
          <cell r="C2380">
            <v>7.5</v>
          </cell>
          <cell r="D2380">
            <v>0.6</v>
          </cell>
          <cell r="E2380">
            <v>8.1</v>
          </cell>
          <cell r="F2380">
            <v>8.25</v>
          </cell>
          <cell r="G2380">
            <v>8.4600000000000009</v>
          </cell>
          <cell r="H2380">
            <v>9.06</v>
          </cell>
          <cell r="I2380">
            <v>9.51</v>
          </cell>
        </row>
        <row r="2381">
          <cell r="A2381">
            <v>109000</v>
          </cell>
          <cell r="B2381" t="str">
            <v/>
          </cell>
          <cell r="C2381">
            <v>7.5</v>
          </cell>
          <cell r="D2381">
            <v>0.6</v>
          </cell>
          <cell r="E2381">
            <v>8.1</v>
          </cell>
          <cell r="F2381">
            <v>8.25</v>
          </cell>
          <cell r="G2381">
            <v>8.4600000000000009</v>
          </cell>
          <cell r="H2381">
            <v>9.06</v>
          </cell>
          <cell r="I2381">
            <v>9.51</v>
          </cell>
        </row>
        <row r="2400">
          <cell r="A2400">
            <v>109000</v>
          </cell>
          <cell r="B2400" t="str">
            <v/>
          </cell>
          <cell r="C2400">
            <v>7.5</v>
          </cell>
          <cell r="D2400">
            <v>0.6</v>
          </cell>
          <cell r="E2400">
            <v>8.1</v>
          </cell>
          <cell r="F2400">
            <v>8.25</v>
          </cell>
          <cell r="G2400">
            <v>8.4600000000000009</v>
          </cell>
          <cell r="H2400">
            <v>9.06</v>
          </cell>
          <cell r="I2400">
            <v>9.51</v>
          </cell>
        </row>
        <row r="2401">
          <cell r="A2401">
            <v>109010</v>
          </cell>
          <cell r="B2401" t="str">
            <v/>
          </cell>
          <cell r="C2401">
            <v>7.5</v>
          </cell>
          <cell r="D2401">
            <v>0.6</v>
          </cell>
          <cell r="E2401">
            <v>8.1</v>
          </cell>
          <cell r="F2401">
            <v>8.25</v>
          </cell>
          <cell r="G2401">
            <v>8.4600000000000009</v>
          </cell>
          <cell r="H2401">
            <v>9.06</v>
          </cell>
          <cell r="I2401">
            <v>9.51</v>
          </cell>
        </row>
        <row r="2402">
          <cell r="A2402">
            <v>109017.41</v>
          </cell>
          <cell r="B2402" t="str">
            <v>PY - MSE</v>
          </cell>
          <cell r="C2402">
            <v>7.5</v>
          </cell>
          <cell r="D2402">
            <v>0.6</v>
          </cell>
          <cell r="E2402">
            <v>8.1</v>
          </cell>
          <cell r="F2402">
            <v>8.25</v>
          </cell>
          <cell r="G2402">
            <v>8.4600000000000009</v>
          </cell>
          <cell r="H2402">
            <v>9.06</v>
          </cell>
          <cell r="I2402">
            <v>9.51</v>
          </cell>
        </row>
        <row r="2403">
          <cell r="A2403">
            <v>109020</v>
          </cell>
          <cell r="B2403" t="str">
            <v/>
          </cell>
          <cell r="C2403">
            <v>7.5</v>
          </cell>
          <cell r="D2403">
            <v>0.54</v>
          </cell>
          <cell r="E2403">
            <v>8.0399999999999991</v>
          </cell>
          <cell r="F2403">
            <v>8.19</v>
          </cell>
          <cell r="G2403">
            <v>8.4</v>
          </cell>
          <cell r="H2403">
            <v>9</v>
          </cell>
          <cell r="I2403">
            <v>9.4499999999999993</v>
          </cell>
        </row>
        <row r="2404">
          <cell r="A2404">
            <v>109030</v>
          </cell>
          <cell r="B2404" t="str">
            <v/>
          </cell>
          <cell r="C2404">
            <v>7.5</v>
          </cell>
          <cell r="D2404">
            <v>0.34</v>
          </cell>
          <cell r="E2404">
            <v>7.84</v>
          </cell>
          <cell r="F2404">
            <v>7.99</v>
          </cell>
          <cell r="G2404">
            <v>8.2000000000000011</v>
          </cell>
          <cell r="H2404">
            <v>8.8000000000000007</v>
          </cell>
          <cell r="I2404">
            <v>9.25</v>
          </cell>
        </row>
        <row r="2405">
          <cell r="A2405">
            <v>109032.41</v>
          </cell>
          <cell r="B2405" t="str">
            <v>PT</v>
          </cell>
          <cell r="C2405">
            <v>7.5</v>
          </cell>
          <cell r="D2405">
            <v>0.3</v>
          </cell>
          <cell r="E2405">
            <v>7.8</v>
          </cell>
          <cell r="F2405">
            <v>7.95</v>
          </cell>
          <cell r="G2405">
            <v>8.16</v>
          </cell>
          <cell r="H2405">
            <v>8.76</v>
          </cell>
          <cell r="I2405">
            <v>9.2099999999999991</v>
          </cell>
        </row>
        <row r="2406">
          <cell r="A2406">
            <v>109040</v>
          </cell>
          <cell r="B2406" t="str">
            <v/>
          </cell>
          <cell r="C2406">
            <v>7.5</v>
          </cell>
          <cell r="D2406">
            <v>0.14000000000000001</v>
          </cell>
          <cell r="E2406">
            <v>7.64</v>
          </cell>
          <cell r="F2406">
            <v>7.79</v>
          </cell>
          <cell r="G2406">
            <v>8</v>
          </cell>
          <cell r="H2406">
            <v>8.6</v>
          </cell>
          <cell r="I2406">
            <v>9.0499999999999989</v>
          </cell>
        </row>
        <row r="2407">
          <cell r="A2407">
            <v>109047.41</v>
          </cell>
          <cell r="B2407" t="str">
            <v>PX</v>
          </cell>
          <cell r="C2407">
            <v>7.5</v>
          </cell>
          <cell r="D2407">
            <v>0</v>
          </cell>
          <cell r="E2407">
            <v>7.5</v>
          </cell>
          <cell r="F2407">
            <v>7.65</v>
          </cell>
          <cell r="G2407">
            <v>7.86</v>
          </cell>
          <cell r="H2407">
            <v>8.4600000000000009</v>
          </cell>
          <cell r="I2407">
            <v>8.91</v>
          </cell>
        </row>
        <row r="2408">
          <cell r="A2408">
            <v>109050</v>
          </cell>
          <cell r="B2408" t="str">
            <v/>
          </cell>
          <cell r="C2408">
            <v>7.5</v>
          </cell>
          <cell r="D2408">
            <v>0</v>
          </cell>
          <cell r="E2408">
            <v>7.5</v>
          </cell>
          <cell r="F2408">
            <v>7.65</v>
          </cell>
          <cell r="G2408">
            <v>7.86</v>
          </cell>
          <cell r="H2408">
            <v>8.4600000000000009</v>
          </cell>
          <cell r="I2408">
            <v>8.91</v>
          </cell>
        </row>
        <row r="2409">
          <cell r="A2409">
            <v>109060</v>
          </cell>
          <cell r="B2409" t="str">
            <v/>
          </cell>
          <cell r="C2409">
            <v>7.5</v>
          </cell>
          <cell r="D2409">
            <v>0</v>
          </cell>
          <cell r="E2409">
            <v>7.5</v>
          </cell>
          <cell r="F2409">
            <v>7.65</v>
          </cell>
          <cell r="G2409">
            <v>7.86</v>
          </cell>
          <cell r="H2409">
            <v>8.4600000000000009</v>
          </cell>
          <cell r="I2409">
            <v>8.91</v>
          </cell>
        </row>
        <row r="2410">
          <cell r="A2410">
            <v>109070</v>
          </cell>
          <cell r="B2410" t="str">
            <v/>
          </cell>
          <cell r="C2410">
            <v>7.5</v>
          </cell>
          <cell r="D2410">
            <v>0</v>
          </cell>
          <cell r="E2410">
            <v>7.5</v>
          </cell>
          <cell r="F2410">
            <v>7.65</v>
          </cell>
          <cell r="G2410">
            <v>7.86</v>
          </cell>
          <cell r="H2410">
            <v>8.4600000000000009</v>
          </cell>
          <cell r="I2410">
            <v>8.91</v>
          </cell>
        </row>
        <row r="2411">
          <cell r="A2411">
            <v>109077.41</v>
          </cell>
          <cell r="B2411" t="str">
            <v>BS</v>
          </cell>
          <cell r="C2411">
            <v>7.5</v>
          </cell>
          <cell r="D2411">
            <v>0</v>
          </cell>
          <cell r="E2411">
            <v>7.5</v>
          </cell>
          <cell r="F2411">
            <v>7.65</v>
          </cell>
          <cell r="G2411">
            <v>7.86</v>
          </cell>
          <cell r="H2411">
            <v>8.4600000000000009</v>
          </cell>
          <cell r="I2411">
            <v>8.91</v>
          </cell>
        </row>
        <row r="2412">
          <cell r="A2412">
            <v>109080</v>
          </cell>
          <cell r="B2412" t="str">
            <v/>
          </cell>
          <cell r="C2412">
            <v>7.5</v>
          </cell>
          <cell r="D2412">
            <v>0</v>
          </cell>
          <cell r="E2412">
            <v>7.5</v>
          </cell>
          <cell r="F2412">
            <v>7.65</v>
          </cell>
          <cell r="G2412">
            <v>7.86</v>
          </cell>
          <cell r="H2412">
            <v>8.4600000000000009</v>
          </cell>
          <cell r="I2412">
            <v>8.91</v>
          </cell>
        </row>
        <row r="2413">
          <cell r="A2413">
            <v>109090</v>
          </cell>
          <cell r="B2413" t="str">
            <v/>
          </cell>
          <cell r="C2413">
            <v>7.5</v>
          </cell>
          <cell r="D2413">
            <v>0</v>
          </cell>
          <cell r="E2413">
            <v>7.5</v>
          </cell>
          <cell r="F2413">
            <v>7.65</v>
          </cell>
          <cell r="G2413">
            <v>7.86</v>
          </cell>
          <cell r="H2413">
            <v>8.4600000000000009</v>
          </cell>
          <cell r="I2413">
            <v>8.91</v>
          </cell>
        </row>
        <row r="2414">
          <cell r="A2414">
            <v>109100</v>
          </cell>
          <cell r="B2414" t="str">
            <v/>
          </cell>
          <cell r="C2414">
            <v>7.5</v>
          </cell>
          <cell r="D2414">
            <v>0</v>
          </cell>
          <cell r="E2414">
            <v>7.5</v>
          </cell>
          <cell r="F2414">
            <v>7.65</v>
          </cell>
          <cell r="G2414">
            <v>7.86</v>
          </cell>
          <cell r="H2414">
            <v>8.4600000000000009</v>
          </cell>
          <cell r="I2414">
            <v>8.91</v>
          </cell>
        </row>
        <row r="2415">
          <cell r="A2415">
            <v>109110</v>
          </cell>
          <cell r="B2415" t="str">
            <v/>
          </cell>
          <cell r="C2415">
            <v>7.5</v>
          </cell>
          <cell r="D2415">
            <v>0</v>
          </cell>
          <cell r="E2415">
            <v>7.5</v>
          </cell>
          <cell r="F2415">
            <v>7.65</v>
          </cell>
          <cell r="G2415">
            <v>7.86</v>
          </cell>
          <cell r="H2415">
            <v>8.4600000000000009</v>
          </cell>
          <cell r="I2415">
            <v>8.91</v>
          </cell>
        </row>
        <row r="2416">
          <cell r="A2416">
            <v>109120</v>
          </cell>
          <cell r="B2416" t="str">
            <v/>
          </cell>
          <cell r="C2416">
            <v>7.5</v>
          </cell>
          <cell r="D2416">
            <v>0</v>
          </cell>
          <cell r="E2416">
            <v>7.5</v>
          </cell>
          <cell r="F2416">
            <v>7.65</v>
          </cell>
          <cell r="G2416">
            <v>7.86</v>
          </cell>
          <cell r="H2416">
            <v>8.4600000000000009</v>
          </cell>
          <cell r="I2416">
            <v>8.91</v>
          </cell>
        </row>
        <row r="2417">
          <cell r="A2417">
            <v>109130</v>
          </cell>
          <cell r="B2417" t="str">
            <v/>
          </cell>
          <cell r="C2417">
            <v>7.5</v>
          </cell>
          <cell r="D2417">
            <v>0</v>
          </cell>
          <cell r="E2417">
            <v>7.5</v>
          </cell>
          <cell r="F2417">
            <v>7.65</v>
          </cell>
          <cell r="G2417">
            <v>7.86</v>
          </cell>
          <cell r="H2417">
            <v>8.4600000000000009</v>
          </cell>
          <cell r="I2417">
            <v>8.91</v>
          </cell>
        </row>
        <row r="2418">
          <cell r="A2418">
            <v>109140</v>
          </cell>
          <cell r="B2418" t="str">
            <v/>
          </cell>
          <cell r="C2418">
            <v>7.5</v>
          </cell>
          <cell r="D2418">
            <v>0</v>
          </cell>
          <cell r="E2418">
            <v>7.5</v>
          </cell>
          <cell r="F2418">
            <v>7.65</v>
          </cell>
          <cell r="G2418">
            <v>7.86</v>
          </cell>
          <cell r="H2418">
            <v>8.4600000000000009</v>
          </cell>
          <cell r="I2418">
            <v>8.91</v>
          </cell>
        </row>
        <row r="2419">
          <cell r="A2419">
            <v>109150</v>
          </cell>
          <cell r="B2419" t="str">
            <v/>
          </cell>
          <cell r="C2419">
            <v>7.5</v>
          </cell>
          <cell r="D2419">
            <v>0</v>
          </cell>
          <cell r="E2419">
            <v>7.5</v>
          </cell>
          <cell r="F2419">
            <v>7.65</v>
          </cell>
          <cell r="G2419">
            <v>7.86</v>
          </cell>
          <cell r="H2419">
            <v>8.4600000000000009</v>
          </cell>
          <cell r="I2419">
            <v>8.91</v>
          </cell>
        </row>
        <row r="2420">
          <cell r="A2420">
            <v>109160</v>
          </cell>
          <cell r="B2420" t="str">
            <v/>
          </cell>
          <cell r="C2420">
            <v>7.5</v>
          </cell>
          <cell r="D2420">
            <v>0</v>
          </cell>
          <cell r="E2420">
            <v>7.5</v>
          </cell>
          <cell r="F2420">
            <v>7.65</v>
          </cell>
          <cell r="G2420">
            <v>7.86</v>
          </cell>
          <cell r="H2420">
            <v>8.4600000000000009</v>
          </cell>
          <cell r="I2420">
            <v>8.91</v>
          </cell>
        </row>
        <row r="2421">
          <cell r="A2421">
            <v>109170</v>
          </cell>
          <cell r="B2421" t="str">
            <v/>
          </cell>
          <cell r="C2421">
            <v>7.5</v>
          </cell>
          <cell r="D2421">
            <v>0</v>
          </cell>
          <cell r="E2421">
            <v>7.5</v>
          </cell>
          <cell r="F2421">
            <v>7.65</v>
          </cell>
          <cell r="G2421">
            <v>7.86</v>
          </cell>
          <cell r="H2421">
            <v>8.4600000000000009</v>
          </cell>
          <cell r="I2421">
            <v>8.91</v>
          </cell>
        </row>
        <row r="2422">
          <cell r="A2422">
            <v>109180</v>
          </cell>
          <cell r="B2422" t="str">
            <v/>
          </cell>
          <cell r="C2422">
            <v>7.5</v>
          </cell>
          <cell r="D2422">
            <v>0</v>
          </cell>
          <cell r="E2422">
            <v>7.5</v>
          </cell>
          <cell r="F2422">
            <v>7.65</v>
          </cell>
          <cell r="G2422">
            <v>7.86</v>
          </cell>
          <cell r="H2422">
            <v>8.4600000000000009</v>
          </cell>
          <cell r="I2422">
            <v>8.91</v>
          </cell>
        </row>
        <row r="2423">
          <cell r="A2423">
            <v>109190</v>
          </cell>
          <cell r="B2423" t="str">
            <v/>
          </cell>
          <cell r="C2423">
            <v>7.5</v>
          </cell>
          <cell r="D2423">
            <v>0</v>
          </cell>
          <cell r="E2423">
            <v>7.5</v>
          </cell>
          <cell r="F2423">
            <v>7.65</v>
          </cell>
          <cell r="G2423">
            <v>7.86</v>
          </cell>
          <cell r="H2423">
            <v>8.4600000000000009</v>
          </cell>
          <cell r="I2423">
            <v>8.91</v>
          </cell>
        </row>
        <row r="2424">
          <cell r="A2424">
            <v>109200</v>
          </cell>
          <cell r="B2424" t="str">
            <v/>
          </cell>
          <cell r="C2424">
            <v>7.5</v>
          </cell>
          <cell r="D2424">
            <v>0</v>
          </cell>
          <cell r="E2424">
            <v>7.5</v>
          </cell>
          <cell r="F2424">
            <v>7.65</v>
          </cell>
          <cell r="G2424">
            <v>7.86</v>
          </cell>
          <cell r="H2424">
            <v>8.4600000000000009</v>
          </cell>
          <cell r="I2424">
            <v>8.91</v>
          </cell>
        </row>
        <row r="2425">
          <cell r="A2425">
            <v>109210</v>
          </cell>
          <cell r="B2425" t="str">
            <v/>
          </cell>
          <cell r="C2425">
            <v>7.5</v>
          </cell>
          <cell r="D2425">
            <v>0</v>
          </cell>
          <cell r="E2425">
            <v>7.5</v>
          </cell>
          <cell r="F2425">
            <v>7.65</v>
          </cell>
          <cell r="G2425">
            <v>7.86</v>
          </cell>
          <cell r="H2425">
            <v>8.4600000000000009</v>
          </cell>
          <cell r="I2425">
            <v>8.91</v>
          </cell>
        </row>
        <row r="2426">
          <cell r="A2426">
            <v>109220</v>
          </cell>
          <cell r="B2426" t="str">
            <v/>
          </cell>
          <cell r="C2426">
            <v>7.5</v>
          </cell>
          <cell r="D2426">
            <v>0</v>
          </cell>
          <cell r="E2426">
            <v>7.5</v>
          </cell>
          <cell r="F2426">
            <v>7.65</v>
          </cell>
          <cell r="G2426">
            <v>7.86</v>
          </cell>
          <cell r="H2426">
            <v>8.4600000000000009</v>
          </cell>
          <cell r="I2426">
            <v>8.91</v>
          </cell>
        </row>
        <row r="2427">
          <cell r="A2427">
            <v>109230</v>
          </cell>
          <cell r="B2427" t="str">
            <v/>
          </cell>
          <cell r="C2427">
            <v>7.5</v>
          </cell>
          <cell r="D2427">
            <v>0</v>
          </cell>
          <cell r="E2427">
            <v>7.5</v>
          </cell>
          <cell r="F2427">
            <v>7.65</v>
          </cell>
          <cell r="G2427">
            <v>7.86</v>
          </cell>
          <cell r="H2427">
            <v>8.4600000000000009</v>
          </cell>
          <cell r="I2427">
            <v>8.91</v>
          </cell>
        </row>
        <row r="2428">
          <cell r="A2428">
            <v>109240</v>
          </cell>
          <cell r="B2428" t="str">
            <v/>
          </cell>
          <cell r="C2428">
            <v>7.5</v>
          </cell>
          <cell r="D2428">
            <v>0</v>
          </cell>
          <cell r="E2428">
            <v>7.5</v>
          </cell>
          <cell r="F2428">
            <v>7.65</v>
          </cell>
          <cell r="G2428">
            <v>7.86</v>
          </cell>
          <cell r="H2428">
            <v>8.4600000000000009</v>
          </cell>
          <cell r="I2428">
            <v>8.91</v>
          </cell>
        </row>
        <row r="2429">
          <cell r="A2429">
            <v>109250</v>
          </cell>
          <cell r="B2429" t="str">
            <v/>
          </cell>
          <cell r="C2429">
            <v>7.5</v>
          </cell>
          <cell r="D2429">
            <v>0</v>
          </cell>
          <cell r="E2429">
            <v>7.5</v>
          </cell>
          <cell r="F2429">
            <v>7.65</v>
          </cell>
          <cell r="G2429">
            <v>7.86</v>
          </cell>
          <cell r="H2429">
            <v>8.4600000000000009</v>
          </cell>
          <cell r="I2429">
            <v>8.91</v>
          </cell>
        </row>
        <row r="2430">
          <cell r="A2430">
            <v>109260</v>
          </cell>
          <cell r="B2430" t="str">
            <v/>
          </cell>
          <cell r="C2430">
            <v>7.5</v>
          </cell>
          <cell r="D2430">
            <v>0</v>
          </cell>
          <cell r="E2430">
            <v>7.5</v>
          </cell>
          <cell r="F2430">
            <v>7.65</v>
          </cell>
          <cell r="G2430">
            <v>7.86</v>
          </cell>
          <cell r="H2430">
            <v>8.4600000000000009</v>
          </cell>
          <cell r="I2430">
            <v>8.91</v>
          </cell>
        </row>
        <row r="2431">
          <cell r="A2431">
            <v>109270</v>
          </cell>
          <cell r="B2431" t="str">
            <v/>
          </cell>
          <cell r="C2431">
            <v>7.5</v>
          </cell>
          <cell r="D2431">
            <v>0</v>
          </cell>
          <cell r="E2431">
            <v>7.5</v>
          </cell>
          <cell r="F2431">
            <v>7.65</v>
          </cell>
          <cell r="G2431">
            <v>7.86</v>
          </cell>
          <cell r="H2431">
            <v>8.4600000000000009</v>
          </cell>
          <cell r="I2431">
            <v>8.91</v>
          </cell>
        </row>
        <row r="2432">
          <cell r="A2432">
            <v>109280</v>
          </cell>
          <cell r="B2432" t="str">
            <v/>
          </cell>
          <cell r="C2432">
            <v>7.5</v>
          </cell>
          <cell r="D2432">
            <v>0</v>
          </cell>
          <cell r="E2432">
            <v>7.5</v>
          </cell>
          <cell r="F2432">
            <v>7.65</v>
          </cell>
          <cell r="G2432">
            <v>7.86</v>
          </cell>
          <cell r="H2432">
            <v>8.4600000000000009</v>
          </cell>
          <cell r="I2432">
            <v>8.91</v>
          </cell>
        </row>
        <row r="2433">
          <cell r="A2433">
            <v>109281.03</v>
          </cell>
          <cell r="B2433" t="str">
            <v>BS</v>
          </cell>
          <cell r="C2433">
            <v>7.5</v>
          </cell>
          <cell r="D2433">
            <v>0</v>
          </cell>
          <cell r="E2433">
            <v>7.5</v>
          </cell>
          <cell r="F2433">
            <v>7.65</v>
          </cell>
          <cell r="G2433">
            <v>7.86</v>
          </cell>
          <cell r="H2433">
            <v>8.4600000000000009</v>
          </cell>
          <cell r="I2433">
            <v>8.91</v>
          </cell>
        </row>
        <row r="2434">
          <cell r="A2434">
            <v>109290</v>
          </cell>
          <cell r="B2434" t="str">
            <v/>
          </cell>
          <cell r="C2434">
            <v>7.5</v>
          </cell>
          <cell r="D2434">
            <v>0</v>
          </cell>
          <cell r="E2434">
            <v>7.5</v>
          </cell>
          <cell r="F2434">
            <v>7.65</v>
          </cell>
          <cell r="G2434">
            <v>7.86</v>
          </cell>
          <cell r="H2434">
            <v>8.4600000000000009</v>
          </cell>
          <cell r="I2434">
            <v>8.91</v>
          </cell>
        </row>
        <row r="2435">
          <cell r="A2435">
            <v>109300</v>
          </cell>
          <cell r="B2435" t="str">
            <v/>
          </cell>
          <cell r="C2435">
            <v>7.5</v>
          </cell>
          <cell r="D2435">
            <v>0</v>
          </cell>
          <cell r="E2435">
            <v>7.5</v>
          </cell>
          <cell r="F2435">
            <v>7.65</v>
          </cell>
          <cell r="G2435">
            <v>7.86</v>
          </cell>
          <cell r="H2435">
            <v>8.4600000000000009</v>
          </cell>
          <cell r="I2435">
            <v>8.91</v>
          </cell>
        </row>
        <row r="2436">
          <cell r="A2436">
            <v>109310</v>
          </cell>
          <cell r="B2436" t="str">
            <v/>
          </cell>
          <cell r="C2436">
            <v>7.5</v>
          </cell>
          <cell r="D2436">
            <v>0</v>
          </cell>
          <cell r="E2436">
            <v>7.5</v>
          </cell>
          <cell r="F2436">
            <v>7.65</v>
          </cell>
          <cell r="G2436">
            <v>7.86</v>
          </cell>
          <cell r="H2436">
            <v>8.4600000000000009</v>
          </cell>
          <cell r="I2436">
            <v>8.91</v>
          </cell>
        </row>
        <row r="2437">
          <cell r="A2437">
            <v>109311.03</v>
          </cell>
          <cell r="B2437" t="str">
            <v>PX</v>
          </cell>
          <cell r="C2437">
            <v>7.5</v>
          </cell>
          <cell r="D2437">
            <v>0</v>
          </cell>
          <cell r="E2437">
            <v>7.5</v>
          </cell>
          <cell r="F2437">
            <v>7.65</v>
          </cell>
          <cell r="G2437">
            <v>7.86</v>
          </cell>
          <cell r="H2437">
            <v>8.4600000000000009</v>
          </cell>
          <cell r="I2437">
            <v>8.91</v>
          </cell>
        </row>
        <row r="2438">
          <cell r="A2438">
            <v>109320</v>
          </cell>
          <cell r="B2438" t="str">
            <v/>
          </cell>
          <cell r="C2438">
            <v>7.5</v>
          </cell>
          <cell r="D2438">
            <v>0.17</v>
          </cell>
          <cell r="E2438">
            <v>7.67</v>
          </cell>
          <cell r="F2438">
            <v>7.82</v>
          </cell>
          <cell r="G2438">
            <v>8.0300000000000011</v>
          </cell>
          <cell r="H2438">
            <v>8.6300000000000008</v>
          </cell>
          <cell r="I2438">
            <v>9.08</v>
          </cell>
        </row>
        <row r="2439">
          <cell r="A2439">
            <v>109326.03</v>
          </cell>
          <cell r="B2439" t="str">
            <v>PC</v>
          </cell>
          <cell r="C2439">
            <v>7.5</v>
          </cell>
          <cell r="D2439">
            <v>0.3</v>
          </cell>
          <cell r="E2439">
            <v>7.8</v>
          </cell>
          <cell r="F2439">
            <v>7.95</v>
          </cell>
          <cell r="G2439">
            <v>8.16</v>
          </cell>
          <cell r="H2439">
            <v>8.76</v>
          </cell>
          <cell r="I2439">
            <v>9.2099999999999991</v>
          </cell>
        </row>
        <row r="2440">
          <cell r="A2440">
            <v>109330</v>
          </cell>
          <cell r="B2440" t="str">
            <v/>
          </cell>
          <cell r="C2440">
            <v>7.5</v>
          </cell>
          <cell r="D2440">
            <v>0.37</v>
          </cell>
          <cell r="E2440">
            <v>7.87</v>
          </cell>
          <cell r="F2440">
            <v>8.02</v>
          </cell>
          <cell r="G2440">
            <v>8.23</v>
          </cell>
          <cell r="H2440">
            <v>8.83</v>
          </cell>
          <cell r="I2440">
            <v>9.2799999999999994</v>
          </cell>
        </row>
        <row r="2441">
          <cell r="A2441">
            <v>109340</v>
          </cell>
          <cell r="B2441" t="str">
            <v/>
          </cell>
          <cell r="C2441">
            <v>7.5</v>
          </cell>
          <cell r="D2441">
            <v>0.56999999999999995</v>
          </cell>
          <cell r="E2441">
            <v>8.07</v>
          </cell>
          <cell r="F2441">
            <v>8.2200000000000006</v>
          </cell>
          <cell r="G2441">
            <v>8.4300000000000015</v>
          </cell>
          <cell r="H2441">
            <v>9.0300000000000011</v>
          </cell>
          <cell r="I2441">
            <v>9.48</v>
          </cell>
        </row>
        <row r="2442">
          <cell r="A2442">
            <v>109341.03</v>
          </cell>
          <cell r="B2442" t="str">
            <v>PY - MSE</v>
          </cell>
          <cell r="C2442">
            <v>7.5</v>
          </cell>
          <cell r="D2442">
            <v>0.6</v>
          </cell>
          <cell r="E2442">
            <v>8.1</v>
          </cell>
          <cell r="F2442">
            <v>8.25</v>
          </cell>
          <cell r="G2442">
            <v>8.4600000000000009</v>
          </cell>
          <cell r="H2442">
            <v>9.06</v>
          </cell>
          <cell r="I2442">
            <v>9.51</v>
          </cell>
        </row>
        <row r="2443">
          <cell r="A2443">
            <v>109350</v>
          </cell>
          <cell r="B2443" t="str">
            <v/>
          </cell>
          <cell r="C2443">
            <v>7.5</v>
          </cell>
          <cell r="D2443">
            <v>0.6</v>
          </cell>
          <cell r="E2443">
            <v>8.1</v>
          </cell>
          <cell r="F2443">
            <v>8.25</v>
          </cell>
          <cell r="G2443">
            <v>8.4600000000000009</v>
          </cell>
          <cell r="H2443">
            <v>9.06</v>
          </cell>
          <cell r="I2443">
            <v>9.51</v>
          </cell>
        </row>
        <row r="2444">
          <cell r="A2444">
            <v>109360</v>
          </cell>
          <cell r="B2444" t="str">
            <v/>
          </cell>
          <cell r="C2444">
            <v>7.5</v>
          </cell>
          <cell r="D2444">
            <v>0.6</v>
          </cell>
          <cell r="E2444">
            <v>8.1</v>
          </cell>
          <cell r="F2444">
            <v>8.25</v>
          </cell>
          <cell r="G2444">
            <v>8.4600000000000009</v>
          </cell>
          <cell r="H2444">
            <v>9.06</v>
          </cell>
          <cell r="I2444">
            <v>9.51</v>
          </cell>
        </row>
        <row r="2445">
          <cell r="A2445">
            <v>109370</v>
          </cell>
          <cell r="B2445" t="str">
            <v/>
          </cell>
          <cell r="C2445">
            <v>7.5</v>
          </cell>
          <cell r="D2445">
            <v>0.6</v>
          </cell>
          <cell r="E2445">
            <v>8.1</v>
          </cell>
          <cell r="F2445">
            <v>8.25</v>
          </cell>
          <cell r="G2445">
            <v>8.4600000000000009</v>
          </cell>
          <cell r="H2445">
            <v>9.06</v>
          </cell>
          <cell r="I2445">
            <v>9.51</v>
          </cell>
        </row>
        <row r="2446">
          <cell r="A2446">
            <v>109380</v>
          </cell>
          <cell r="B2446" t="str">
            <v/>
          </cell>
          <cell r="C2446">
            <v>7.5</v>
          </cell>
          <cell r="D2446">
            <v>0.6</v>
          </cell>
          <cell r="E2446">
            <v>8.1</v>
          </cell>
          <cell r="F2446">
            <v>8.25</v>
          </cell>
          <cell r="G2446">
            <v>8.4600000000000009</v>
          </cell>
          <cell r="H2446">
            <v>9.06</v>
          </cell>
          <cell r="I2446">
            <v>9.51</v>
          </cell>
        </row>
        <row r="2447">
          <cell r="A2447">
            <v>109390</v>
          </cell>
          <cell r="B2447" t="str">
            <v/>
          </cell>
          <cell r="C2447">
            <v>7.5</v>
          </cell>
          <cell r="D2447">
            <v>0.6</v>
          </cell>
          <cell r="E2447">
            <v>8.1</v>
          </cell>
          <cell r="F2447">
            <v>8.25</v>
          </cell>
          <cell r="G2447">
            <v>8.4600000000000009</v>
          </cell>
          <cell r="H2447">
            <v>9.06</v>
          </cell>
          <cell r="I2447">
            <v>9.51</v>
          </cell>
        </row>
        <row r="2448">
          <cell r="A2448">
            <v>109400</v>
          </cell>
          <cell r="B2448" t="str">
            <v/>
          </cell>
          <cell r="C2448">
            <v>7.5</v>
          </cell>
          <cell r="D2448">
            <v>0.6</v>
          </cell>
          <cell r="E2448">
            <v>8.1</v>
          </cell>
          <cell r="F2448">
            <v>8.25</v>
          </cell>
          <cell r="G2448">
            <v>8.4600000000000009</v>
          </cell>
          <cell r="H2448">
            <v>9.06</v>
          </cell>
          <cell r="I2448">
            <v>9.51</v>
          </cell>
        </row>
        <row r="2449">
          <cell r="A2449">
            <v>109410</v>
          </cell>
          <cell r="B2449" t="str">
            <v/>
          </cell>
          <cell r="C2449">
            <v>7.5</v>
          </cell>
          <cell r="D2449">
            <v>0.6</v>
          </cell>
          <cell r="E2449">
            <v>8.1</v>
          </cell>
          <cell r="F2449">
            <v>8.25</v>
          </cell>
          <cell r="G2449">
            <v>8.4600000000000009</v>
          </cell>
          <cell r="H2449">
            <v>9.06</v>
          </cell>
          <cell r="I2449">
            <v>9.51</v>
          </cell>
        </row>
        <row r="2450">
          <cell r="A2450">
            <v>109420</v>
          </cell>
          <cell r="B2450" t="str">
            <v/>
          </cell>
          <cell r="C2450">
            <v>7.5</v>
          </cell>
          <cell r="D2450">
            <v>0.6</v>
          </cell>
          <cell r="E2450">
            <v>8.1</v>
          </cell>
          <cell r="F2450">
            <v>8.25</v>
          </cell>
          <cell r="G2450">
            <v>8.4600000000000009</v>
          </cell>
          <cell r="H2450">
            <v>9.06</v>
          </cell>
          <cell r="I2450">
            <v>9.51</v>
          </cell>
        </row>
        <row r="2451">
          <cell r="A2451">
            <v>109430</v>
          </cell>
          <cell r="B2451" t="str">
            <v/>
          </cell>
          <cell r="C2451">
            <v>7.5</v>
          </cell>
          <cell r="D2451">
            <v>0.6</v>
          </cell>
          <cell r="E2451">
            <v>8.1</v>
          </cell>
          <cell r="F2451">
            <v>8.25</v>
          </cell>
          <cell r="G2451">
            <v>8.4600000000000009</v>
          </cell>
          <cell r="H2451">
            <v>9.06</v>
          </cell>
          <cell r="I2451">
            <v>9.51</v>
          </cell>
        </row>
        <row r="2452">
          <cell r="A2452">
            <v>109440</v>
          </cell>
          <cell r="B2452" t="str">
            <v/>
          </cell>
          <cell r="C2452">
            <v>7.5</v>
          </cell>
          <cell r="D2452">
            <v>0.6</v>
          </cell>
          <cell r="E2452">
            <v>8.1</v>
          </cell>
          <cell r="F2452">
            <v>8.25</v>
          </cell>
          <cell r="G2452">
            <v>8.4600000000000009</v>
          </cell>
          <cell r="H2452">
            <v>9.06</v>
          </cell>
          <cell r="I2452">
            <v>9.51</v>
          </cell>
        </row>
        <row r="2453">
          <cell r="A2453">
            <v>109450</v>
          </cell>
          <cell r="B2453" t="str">
            <v/>
          </cell>
          <cell r="C2453">
            <v>7.5</v>
          </cell>
          <cell r="D2453">
            <v>0.6</v>
          </cell>
          <cell r="E2453">
            <v>8.1</v>
          </cell>
          <cell r="F2453">
            <v>8.25</v>
          </cell>
          <cell r="G2453">
            <v>8.4600000000000009</v>
          </cell>
          <cell r="H2453">
            <v>9.06</v>
          </cell>
          <cell r="I2453">
            <v>9.51</v>
          </cell>
        </row>
        <row r="2454">
          <cell r="A2454">
            <v>109460</v>
          </cell>
          <cell r="B2454" t="str">
            <v/>
          </cell>
          <cell r="C2454">
            <v>7.5</v>
          </cell>
          <cell r="D2454">
            <v>0.6</v>
          </cell>
          <cell r="E2454">
            <v>8.1</v>
          </cell>
          <cell r="F2454">
            <v>8.25</v>
          </cell>
          <cell r="G2454">
            <v>8.4600000000000009</v>
          </cell>
          <cell r="H2454">
            <v>9.06</v>
          </cell>
          <cell r="I2454">
            <v>9.51</v>
          </cell>
        </row>
        <row r="2455">
          <cell r="A2455">
            <v>109470</v>
          </cell>
          <cell r="B2455" t="str">
            <v/>
          </cell>
          <cell r="C2455">
            <v>7.5</v>
          </cell>
          <cell r="D2455">
            <v>0.6</v>
          </cell>
          <cell r="E2455">
            <v>8.1</v>
          </cell>
          <cell r="F2455">
            <v>8.25</v>
          </cell>
          <cell r="G2455">
            <v>8.4600000000000009</v>
          </cell>
          <cell r="H2455">
            <v>9.06</v>
          </cell>
          <cell r="I2455">
            <v>9.51</v>
          </cell>
        </row>
        <row r="2456">
          <cell r="A2456">
            <v>109480</v>
          </cell>
          <cell r="B2456" t="str">
            <v/>
          </cell>
          <cell r="C2456">
            <v>7.5</v>
          </cell>
          <cell r="D2456">
            <v>0.6</v>
          </cell>
          <cell r="E2456">
            <v>8.1</v>
          </cell>
          <cell r="F2456">
            <v>8.25</v>
          </cell>
          <cell r="G2456">
            <v>8.4600000000000009</v>
          </cell>
          <cell r="H2456">
            <v>9.06</v>
          </cell>
          <cell r="I2456">
            <v>9.51</v>
          </cell>
        </row>
        <row r="2457">
          <cell r="A2457">
            <v>109490</v>
          </cell>
          <cell r="B2457" t="str">
            <v/>
          </cell>
          <cell r="C2457">
            <v>7.5</v>
          </cell>
          <cell r="D2457">
            <v>0.6</v>
          </cell>
          <cell r="E2457">
            <v>8.1</v>
          </cell>
          <cell r="F2457">
            <v>8.25</v>
          </cell>
          <cell r="G2457">
            <v>8.4600000000000009</v>
          </cell>
          <cell r="H2457">
            <v>9.06</v>
          </cell>
          <cell r="I2457">
            <v>9.51</v>
          </cell>
        </row>
        <row r="2458">
          <cell r="A2458">
            <v>109500</v>
          </cell>
          <cell r="B2458" t="str">
            <v/>
          </cell>
          <cell r="C2458">
            <v>7.5</v>
          </cell>
          <cell r="D2458">
            <v>0.6</v>
          </cell>
          <cell r="E2458">
            <v>8.1</v>
          </cell>
          <cell r="F2458">
            <v>8.25</v>
          </cell>
          <cell r="G2458">
            <v>8.4600000000000009</v>
          </cell>
          <cell r="H2458">
            <v>9.06</v>
          </cell>
          <cell r="I2458">
            <v>9.51</v>
          </cell>
        </row>
        <row r="2459">
          <cell r="A2459">
            <v>109510</v>
          </cell>
          <cell r="B2459" t="str">
            <v/>
          </cell>
          <cell r="C2459">
            <v>7.5</v>
          </cell>
          <cell r="D2459">
            <v>0.6</v>
          </cell>
          <cell r="E2459">
            <v>8.1</v>
          </cell>
          <cell r="F2459">
            <v>8.25</v>
          </cell>
          <cell r="G2459">
            <v>8.4600000000000009</v>
          </cell>
          <cell r="H2459">
            <v>9.06</v>
          </cell>
          <cell r="I2459">
            <v>9.51</v>
          </cell>
        </row>
        <row r="2460">
          <cell r="A2460">
            <v>109520</v>
          </cell>
          <cell r="B2460" t="str">
            <v/>
          </cell>
          <cell r="C2460">
            <v>7.5</v>
          </cell>
          <cell r="D2460">
            <v>0.6</v>
          </cell>
          <cell r="E2460">
            <v>8.1</v>
          </cell>
          <cell r="F2460">
            <v>8.25</v>
          </cell>
          <cell r="G2460">
            <v>8.4600000000000009</v>
          </cell>
          <cell r="H2460">
            <v>9.06</v>
          </cell>
          <cell r="I2460">
            <v>9.51</v>
          </cell>
        </row>
        <row r="2461">
          <cell r="A2461">
            <v>109530</v>
          </cell>
          <cell r="B2461" t="str">
            <v/>
          </cell>
          <cell r="C2461">
            <v>7.5</v>
          </cell>
          <cell r="D2461">
            <v>0.6</v>
          </cell>
          <cell r="E2461">
            <v>8.1</v>
          </cell>
          <cell r="F2461">
            <v>8.25</v>
          </cell>
          <cell r="G2461">
            <v>8.4600000000000009</v>
          </cell>
          <cell r="H2461">
            <v>9.06</v>
          </cell>
          <cell r="I2461">
            <v>9.51</v>
          </cell>
        </row>
        <row r="2462">
          <cell r="A2462">
            <v>109540</v>
          </cell>
          <cell r="B2462" t="str">
            <v/>
          </cell>
          <cell r="C2462">
            <v>7.5</v>
          </cell>
          <cell r="D2462">
            <v>0.6</v>
          </cell>
          <cell r="E2462">
            <v>8.1</v>
          </cell>
          <cell r="F2462">
            <v>8.25</v>
          </cell>
          <cell r="G2462">
            <v>8.4600000000000009</v>
          </cell>
          <cell r="H2462">
            <v>9.06</v>
          </cell>
          <cell r="I2462">
            <v>9.51</v>
          </cell>
        </row>
        <row r="2463">
          <cell r="A2463">
            <v>109550</v>
          </cell>
          <cell r="B2463" t="str">
            <v/>
          </cell>
          <cell r="C2463">
            <v>7.5</v>
          </cell>
          <cell r="D2463">
            <v>0.6</v>
          </cell>
          <cell r="E2463">
            <v>8.1</v>
          </cell>
          <cell r="F2463">
            <v>8.25</v>
          </cell>
          <cell r="G2463">
            <v>8.4600000000000009</v>
          </cell>
          <cell r="H2463">
            <v>9.06</v>
          </cell>
          <cell r="I2463">
            <v>9.51</v>
          </cell>
        </row>
        <row r="2464">
          <cell r="A2464">
            <v>109560</v>
          </cell>
          <cell r="B2464" t="str">
            <v/>
          </cell>
          <cell r="C2464">
            <v>7.5</v>
          </cell>
          <cell r="D2464">
            <v>0.6</v>
          </cell>
          <cell r="E2464">
            <v>8.1</v>
          </cell>
          <cell r="F2464">
            <v>8.25</v>
          </cell>
          <cell r="G2464">
            <v>8.4600000000000009</v>
          </cell>
          <cell r="H2464">
            <v>9.06</v>
          </cell>
          <cell r="I2464">
            <v>9.51</v>
          </cell>
        </row>
        <row r="2465">
          <cell r="A2465">
            <v>109560.33</v>
          </cell>
          <cell r="B2465" t="str">
            <v>PY - MSE</v>
          </cell>
          <cell r="C2465">
            <v>7.5</v>
          </cell>
          <cell r="D2465">
            <v>0.6</v>
          </cell>
          <cell r="E2465">
            <v>8.1</v>
          </cell>
          <cell r="F2465">
            <v>8.25</v>
          </cell>
          <cell r="G2465">
            <v>8.4600000000000009</v>
          </cell>
          <cell r="H2465">
            <v>9.06</v>
          </cell>
          <cell r="I2465">
            <v>9.51</v>
          </cell>
        </row>
        <row r="2466">
          <cell r="A2466">
            <v>109570</v>
          </cell>
          <cell r="B2466" t="str">
            <v/>
          </cell>
          <cell r="C2466">
            <v>7.5</v>
          </cell>
          <cell r="D2466">
            <v>0.4</v>
          </cell>
          <cell r="E2466">
            <v>7.9</v>
          </cell>
          <cell r="F2466">
            <v>8.0500000000000007</v>
          </cell>
          <cell r="G2466">
            <v>8.2600000000000016</v>
          </cell>
          <cell r="H2466">
            <v>8.8600000000000012</v>
          </cell>
          <cell r="I2466">
            <v>9.31</v>
          </cell>
        </row>
        <row r="2467">
          <cell r="A2467">
            <v>109575.33</v>
          </cell>
          <cell r="B2467" t="str">
            <v>PT</v>
          </cell>
          <cell r="C2467">
            <v>7.5</v>
          </cell>
          <cell r="D2467">
            <v>0.3</v>
          </cell>
          <cell r="E2467">
            <v>7.8</v>
          </cell>
          <cell r="F2467">
            <v>7.95</v>
          </cell>
          <cell r="G2467">
            <v>8.16</v>
          </cell>
          <cell r="H2467">
            <v>8.76</v>
          </cell>
          <cell r="I2467">
            <v>9.2099999999999991</v>
          </cell>
        </row>
        <row r="2468">
          <cell r="A2468">
            <v>109580</v>
          </cell>
          <cell r="B2468" t="str">
            <v/>
          </cell>
          <cell r="C2468">
            <v>7.5</v>
          </cell>
          <cell r="D2468">
            <v>0.2</v>
          </cell>
          <cell r="E2468">
            <v>7.7</v>
          </cell>
          <cell r="F2468">
            <v>7.8500000000000005</v>
          </cell>
          <cell r="G2468">
            <v>8.06</v>
          </cell>
          <cell r="H2468">
            <v>8.66</v>
          </cell>
          <cell r="I2468">
            <v>9.11</v>
          </cell>
        </row>
        <row r="2469">
          <cell r="A2469">
            <v>109590</v>
          </cell>
          <cell r="B2469" t="str">
            <v/>
          </cell>
          <cell r="C2469">
            <v>7.5</v>
          </cell>
          <cell r="D2469">
            <v>0</v>
          </cell>
          <cell r="E2469">
            <v>7.5</v>
          </cell>
          <cell r="F2469">
            <v>7.65</v>
          </cell>
          <cell r="G2469">
            <v>7.86</v>
          </cell>
          <cell r="H2469">
            <v>8.4600000000000009</v>
          </cell>
          <cell r="I2469">
            <v>8.91</v>
          </cell>
        </row>
        <row r="2470">
          <cell r="A2470">
            <v>109590.33</v>
          </cell>
          <cell r="B2470" t="str">
            <v>PX</v>
          </cell>
          <cell r="C2470">
            <v>7.5</v>
          </cell>
          <cell r="D2470">
            <v>0</v>
          </cell>
          <cell r="E2470">
            <v>7.5</v>
          </cell>
          <cell r="F2470">
            <v>7.65</v>
          </cell>
          <cell r="G2470">
            <v>7.86</v>
          </cell>
          <cell r="H2470">
            <v>8.4600000000000009</v>
          </cell>
          <cell r="I2470">
            <v>8.91</v>
          </cell>
        </row>
        <row r="2471">
          <cell r="A2471">
            <v>109600</v>
          </cell>
          <cell r="B2471" t="str">
            <v/>
          </cell>
          <cell r="C2471">
            <v>7.5</v>
          </cell>
          <cell r="D2471">
            <v>0</v>
          </cell>
          <cell r="E2471">
            <v>7.5</v>
          </cell>
          <cell r="F2471">
            <v>7.65</v>
          </cell>
          <cell r="G2471">
            <v>7.86</v>
          </cell>
          <cell r="H2471">
            <v>8.4600000000000009</v>
          </cell>
          <cell r="I2471">
            <v>8.91</v>
          </cell>
        </row>
        <row r="2472">
          <cell r="A2472">
            <v>109610</v>
          </cell>
          <cell r="B2472" t="str">
            <v/>
          </cell>
          <cell r="C2472">
            <v>7.5</v>
          </cell>
          <cell r="D2472">
            <v>0</v>
          </cell>
          <cell r="E2472">
            <v>7.5</v>
          </cell>
          <cell r="F2472">
            <v>7.65</v>
          </cell>
          <cell r="G2472">
            <v>7.86</v>
          </cell>
          <cell r="H2472">
            <v>8.4600000000000009</v>
          </cell>
          <cell r="I2472">
            <v>8.91</v>
          </cell>
        </row>
        <row r="2473">
          <cell r="A2473">
            <v>109620</v>
          </cell>
          <cell r="B2473" t="str">
            <v/>
          </cell>
          <cell r="C2473">
            <v>7.5</v>
          </cell>
          <cell r="D2473">
            <v>0</v>
          </cell>
          <cell r="E2473">
            <v>7.5</v>
          </cell>
          <cell r="F2473">
            <v>7.65</v>
          </cell>
          <cell r="G2473">
            <v>7.86</v>
          </cell>
          <cell r="H2473">
            <v>8.4600000000000009</v>
          </cell>
          <cell r="I2473">
            <v>8.91</v>
          </cell>
        </row>
        <row r="2474">
          <cell r="A2474">
            <v>109620.33</v>
          </cell>
          <cell r="B2474" t="str">
            <v>BS</v>
          </cell>
          <cell r="C2474">
            <v>7.5</v>
          </cell>
          <cell r="D2474">
            <v>0</v>
          </cell>
          <cell r="E2474">
            <v>7.5</v>
          </cell>
          <cell r="F2474">
            <v>7.65</v>
          </cell>
          <cell r="G2474">
            <v>7.86</v>
          </cell>
          <cell r="H2474">
            <v>8.4600000000000009</v>
          </cell>
          <cell r="I2474">
            <v>8.91</v>
          </cell>
        </row>
        <row r="2475">
          <cell r="A2475">
            <v>109630</v>
          </cell>
          <cell r="B2475" t="str">
            <v/>
          </cell>
          <cell r="C2475">
            <v>7.5</v>
          </cell>
          <cell r="D2475">
            <v>0</v>
          </cell>
          <cell r="E2475">
            <v>7.5</v>
          </cell>
          <cell r="F2475">
            <v>7.65</v>
          </cell>
          <cell r="G2475">
            <v>7.86</v>
          </cell>
          <cell r="H2475">
            <v>8.4600000000000009</v>
          </cell>
          <cell r="I2475">
            <v>8.91</v>
          </cell>
        </row>
        <row r="2476">
          <cell r="A2476">
            <v>109640</v>
          </cell>
          <cell r="B2476" t="str">
            <v/>
          </cell>
          <cell r="C2476">
            <v>7.5</v>
          </cell>
          <cell r="D2476">
            <v>0</v>
          </cell>
          <cell r="E2476">
            <v>7.5</v>
          </cell>
          <cell r="F2476">
            <v>7.65</v>
          </cell>
          <cell r="G2476">
            <v>7.86</v>
          </cell>
          <cell r="H2476">
            <v>8.4600000000000009</v>
          </cell>
          <cell r="I2476">
            <v>8.91</v>
          </cell>
        </row>
        <row r="2477">
          <cell r="A2477">
            <v>109650</v>
          </cell>
          <cell r="B2477" t="str">
            <v/>
          </cell>
          <cell r="C2477">
            <v>7.5</v>
          </cell>
          <cell r="D2477">
            <v>0</v>
          </cell>
          <cell r="E2477">
            <v>7.5</v>
          </cell>
          <cell r="F2477">
            <v>7.65</v>
          </cell>
          <cell r="G2477">
            <v>7.86</v>
          </cell>
          <cell r="H2477">
            <v>8.4600000000000009</v>
          </cell>
          <cell r="I2477">
            <v>8.91</v>
          </cell>
        </row>
        <row r="2478">
          <cell r="A2478">
            <v>109660</v>
          </cell>
          <cell r="B2478" t="str">
            <v/>
          </cell>
          <cell r="C2478">
            <v>7.5</v>
          </cell>
          <cell r="D2478">
            <v>0</v>
          </cell>
          <cell r="E2478">
            <v>7.5</v>
          </cell>
          <cell r="F2478">
            <v>7.65</v>
          </cell>
          <cell r="G2478">
            <v>7.86</v>
          </cell>
          <cell r="H2478">
            <v>8.4600000000000009</v>
          </cell>
          <cell r="I2478">
            <v>8.91</v>
          </cell>
        </row>
        <row r="2479">
          <cell r="A2479">
            <v>109670</v>
          </cell>
          <cell r="B2479" t="str">
            <v/>
          </cell>
          <cell r="C2479">
            <v>7.5</v>
          </cell>
          <cell r="D2479">
            <v>0</v>
          </cell>
          <cell r="E2479">
            <v>7.5</v>
          </cell>
          <cell r="F2479">
            <v>7.65</v>
          </cell>
          <cell r="G2479">
            <v>7.86</v>
          </cell>
          <cell r="H2479">
            <v>8.4600000000000009</v>
          </cell>
          <cell r="I2479">
            <v>8.91</v>
          </cell>
        </row>
        <row r="2480">
          <cell r="A2480">
            <v>109680</v>
          </cell>
          <cell r="B2480" t="str">
            <v/>
          </cell>
          <cell r="C2480">
            <v>7.5</v>
          </cell>
          <cell r="D2480">
            <v>0</v>
          </cell>
          <cell r="E2480">
            <v>7.5</v>
          </cell>
          <cell r="F2480">
            <v>7.65</v>
          </cell>
          <cell r="G2480">
            <v>7.86</v>
          </cell>
          <cell r="H2480">
            <v>8.4600000000000009</v>
          </cell>
          <cell r="I2480">
            <v>8.91</v>
          </cell>
        </row>
        <row r="2481">
          <cell r="A2481">
            <v>109690</v>
          </cell>
          <cell r="B2481" t="str">
            <v/>
          </cell>
          <cell r="C2481">
            <v>7.5</v>
          </cell>
          <cell r="D2481">
            <v>0</v>
          </cell>
          <cell r="E2481">
            <v>7.5</v>
          </cell>
          <cell r="F2481">
            <v>7.65</v>
          </cell>
          <cell r="G2481">
            <v>7.86</v>
          </cell>
          <cell r="H2481">
            <v>8.4600000000000009</v>
          </cell>
          <cell r="I2481">
            <v>8.91</v>
          </cell>
        </row>
        <row r="2482">
          <cell r="A2482">
            <v>109700</v>
          </cell>
          <cell r="B2482" t="str">
            <v/>
          </cell>
          <cell r="C2482">
            <v>7.5</v>
          </cell>
          <cell r="D2482">
            <v>0</v>
          </cell>
          <cell r="E2482">
            <v>7.5</v>
          </cell>
          <cell r="F2482">
            <v>7.65</v>
          </cell>
          <cell r="G2482">
            <v>7.86</v>
          </cell>
          <cell r="H2482">
            <v>8.4600000000000009</v>
          </cell>
          <cell r="I2482">
            <v>8.91</v>
          </cell>
        </row>
        <row r="2483">
          <cell r="A2483">
            <v>109710</v>
          </cell>
          <cell r="B2483" t="str">
            <v/>
          </cell>
          <cell r="C2483">
            <v>7.5</v>
          </cell>
          <cell r="D2483">
            <v>0</v>
          </cell>
          <cell r="E2483">
            <v>7.5</v>
          </cell>
          <cell r="F2483">
            <v>7.65</v>
          </cell>
          <cell r="G2483">
            <v>7.86</v>
          </cell>
          <cell r="H2483">
            <v>8.4600000000000009</v>
          </cell>
          <cell r="I2483">
            <v>8.91</v>
          </cell>
        </row>
        <row r="2484">
          <cell r="A2484">
            <v>109720</v>
          </cell>
          <cell r="B2484" t="str">
            <v/>
          </cell>
          <cell r="C2484">
            <v>7.5</v>
          </cell>
          <cell r="D2484">
            <v>0</v>
          </cell>
          <cell r="E2484">
            <v>7.5</v>
          </cell>
          <cell r="F2484">
            <v>7.65</v>
          </cell>
          <cell r="G2484">
            <v>7.86</v>
          </cell>
          <cell r="H2484">
            <v>8.4600000000000009</v>
          </cell>
          <cell r="I2484">
            <v>8.91</v>
          </cell>
        </row>
        <row r="2485">
          <cell r="A2485">
            <v>109730</v>
          </cell>
          <cell r="B2485" t="str">
            <v/>
          </cell>
          <cell r="C2485">
            <v>7.5</v>
          </cell>
          <cell r="D2485">
            <v>0</v>
          </cell>
          <cell r="E2485">
            <v>7.5</v>
          </cell>
          <cell r="F2485">
            <v>7.65</v>
          </cell>
          <cell r="G2485">
            <v>7.86</v>
          </cell>
          <cell r="H2485">
            <v>8.4600000000000009</v>
          </cell>
          <cell r="I2485">
            <v>8.91</v>
          </cell>
        </row>
        <row r="2486">
          <cell r="A2486">
            <v>109740</v>
          </cell>
          <cell r="B2486" t="str">
            <v/>
          </cell>
          <cell r="C2486">
            <v>7.5</v>
          </cell>
          <cell r="D2486">
            <v>0</v>
          </cell>
          <cell r="E2486">
            <v>7.5</v>
          </cell>
          <cell r="F2486">
            <v>7.65</v>
          </cell>
          <cell r="G2486">
            <v>7.86</v>
          </cell>
          <cell r="H2486">
            <v>8.4600000000000009</v>
          </cell>
          <cell r="I2486">
            <v>8.91</v>
          </cell>
        </row>
        <row r="2487">
          <cell r="A2487">
            <v>109750</v>
          </cell>
          <cell r="B2487" t="str">
            <v/>
          </cell>
          <cell r="C2487">
            <v>7.5</v>
          </cell>
          <cell r="D2487">
            <v>0</v>
          </cell>
          <cell r="E2487">
            <v>7.5</v>
          </cell>
          <cell r="F2487">
            <v>7.65</v>
          </cell>
          <cell r="G2487">
            <v>7.86</v>
          </cell>
          <cell r="H2487">
            <v>8.4600000000000009</v>
          </cell>
          <cell r="I2487">
            <v>8.91</v>
          </cell>
        </row>
        <row r="2488">
          <cell r="A2488">
            <v>109760</v>
          </cell>
          <cell r="B2488" t="str">
            <v/>
          </cell>
          <cell r="C2488">
            <v>7.5</v>
          </cell>
          <cell r="D2488">
            <v>0</v>
          </cell>
          <cell r="E2488">
            <v>7.5</v>
          </cell>
          <cell r="F2488">
            <v>7.65</v>
          </cell>
          <cell r="G2488">
            <v>7.86</v>
          </cell>
          <cell r="H2488">
            <v>8.4600000000000009</v>
          </cell>
          <cell r="I2488">
            <v>8.91</v>
          </cell>
        </row>
        <row r="2489">
          <cell r="A2489">
            <v>109770</v>
          </cell>
          <cell r="B2489" t="str">
            <v/>
          </cell>
          <cell r="C2489">
            <v>7.5</v>
          </cell>
          <cell r="D2489">
            <v>0</v>
          </cell>
          <cell r="E2489">
            <v>7.5</v>
          </cell>
          <cell r="F2489">
            <v>7.65</v>
          </cell>
          <cell r="G2489">
            <v>7.86</v>
          </cell>
          <cell r="H2489">
            <v>8.4600000000000009</v>
          </cell>
          <cell r="I2489">
            <v>8.91</v>
          </cell>
        </row>
        <row r="2490">
          <cell r="A2490">
            <v>109780</v>
          </cell>
          <cell r="B2490" t="str">
            <v/>
          </cell>
          <cell r="C2490">
            <v>7.5</v>
          </cell>
          <cell r="D2490">
            <v>0</v>
          </cell>
          <cell r="E2490">
            <v>7.5</v>
          </cell>
          <cell r="F2490">
            <v>7.65</v>
          </cell>
          <cell r="G2490">
            <v>7.86</v>
          </cell>
          <cell r="H2490">
            <v>8.4600000000000009</v>
          </cell>
          <cell r="I2490">
            <v>8.91</v>
          </cell>
        </row>
        <row r="2491">
          <cell r="A2491">
            <v>109790</v>
          </cell>
          <cell r="B2491" t="str">
            <v/>
          </cell>
          <cell r="C2491">
            <v>7.5</v>
          </cell>
          <cell r="D2491">
            <v>0</v>
          </cell>
          <cell r="E2491">
            <v>7.5</v>
          </cell>
          <cell r="F2491">
            <v>7.65</v>
          </cell>
          <cell r="G2491">
            <v>7.86</v>
          </cell>
          <cell r="H2491">
            <v>8.4600000000000009</v>
          </cell>
          <cell r="I2491">
            <v>8.91</v>
          </cell>
        </row>
        <row r="2492">
          <cell r="A2492">
            <v>109800</v>
          </cell>
          <cell r="B2492" t="str">
            <v/>
          </cell>
          <cell r="C2492">
            <v>7.5</v>
          </cell>
          <cell r="D2492">
            <v>0</v>
          </cell>
          <cell r="E2492">
            <v>7.5</v>
          </cell>
          <cell r="F2492">
            <v>7.65</v>
          </cell>
          <cell r="G2492">
            <v>7.86</v>
          </cell>
          <cell r="H2492">
            <v>8.4600000000000009</v>
          </cell>
          <cell r="I2492">
            <v>8.91</v>
          </cell>
        </row>
        <row r="2493">
          <cell r="A2493">
            <v>109810</v>
          </cell>
          <cell r="B2493" t="str">
            <v/>
          </cell>
          <cell r="C2493">
            <v>7.5</v>
          </cell>
          <cell r="D2493">
            <v>0</v>
          </cell>
          <cell r="E2493">
            <v>7.5</v>
          </cell>
          <cell r="F2493">
            <v>7.65</v>
          </cell>
          <cell r="G2493">
            <v>7.86</v>
          </cell>
          <cell r="H2493">
            <v>8.4600000000000009</v>
          </cell>
          <cell r="I2493">
            <v>8.91</v>
          </cell>
        </row>
        <row r="2494">
          <cell r="A2494">
            <v>109820</v>
          </cell>
          <cell r="B2494" t="str">
            <v/>
          </cell>
          <cell r="C2494">
            <v>7.5</v>
          </cell>
          <cell r="D2494">
            <v>0</v>
          </cell>
          <cell r="E2494">
            <v>7.5</v>
          </cell>
          <cell r="F2494">
            <v>7.65</v>
          </cell>
          <cell r="G2494">
            <v>7.86</v>
          </cell>
          <cell r="H2494">
            <v>8.4600000000000009</v>
          </cell>
          <cell r="I2494">
            <v>8.91</v>
          </cell>
        </row>
        <row r="2495">
          <cell r="A2495">
            <v>109830</v>
          </cell>
          <cell r="B2495" t="str">
            <v/>
          </cell>
          <cell r="C2495">
            <v>7.5</v>
          </cell>
          <cell r="D2495">
            <v>0</v>
          </cell>
          <cell r="E2495">
            <v>7.5</v>
          </cell>
          <cell r="F2495">
            <v>7.65</v>
          </cell>
          <cell r="G2495">
            <v>7.86</v>
          </cell>
          <cell r="H2495">
            <v>8.4600000000000009</v>
          </cell>
          <cell r="I2495">
            <v>8.91</v>
          </cell>
        </row>
        <row r="2496">
          <cell r="A2496">
            <v>109840</v>
          </cell>
          <cell r="B2496" t="str">
            <v/>
          </cell>
          <cell r="C2496">
            <v>7.5</v>
          </cell>
          <cell r="D2496">
            <v>0</v>
          </cell>
          <cell r="E2496">
            <v>7.5</v>
          </cell>
          <cell r="F2496">
            <v>7.65</v>
          </cell>
          <cell r="G2496">
            <v>7.86</v>
          </cell>
          <cell r="H2496">
            <v>8.4600000000000009</v>
          </cell>
          <cell r="I2496">
            <v>8.91</v>
          </cell>
        </row>
        <row r="2497">
          <cell r="A2497">
            <v>109850</v>
          </cell>
          <cell r="B2497" t="str">
            <v/>
          </cell>
          <cell r="C2497">
            <v>7.5</v>
          </cell>
          <cell r="D2497">
            <v>0</v>
          </cell>
          <cell r="E2497">
            <v>7.5</v>
          </cell>
          <cell r="F2497">
            <v>7.65</v>
          </cell>
          <cell r="G2497">
            <v>7.86</v>
          </cell>
          <cell r="H2497">
            <v>8.4600000000000009</v>
          </cell>
          <cell r="I2497">
            <v>8.91</v>
          </cell>
        </row>
        <row r="2498">
          <cell r="A2498">
            <v>109860</v>
          </cell>
          <cell r="B2498" t="str">
            <v/>
          </cell>
          <cell r="C2498">
            <v>7.5</v>
          </cell>
          <cell r="D2498">
            <v>0</v>
          </cell>
          <cell r="E2498">
            <v>7.5</v>
          </cell>
          <cell r="F2498">
            <v>7.65</v>
          </cell>
          <cell r="G2498">
            <v>7.86</v>
          </cell>
          <cell r="H2498">
            <v>8.4600000000000009</v>
          </cell>
          <cell r="I2498">
            <v>8.91</v>
          </cell>
        </row>
        <row r="2499">
          <cell r="A2499">
            <v>109870</v>
          </cell>
          <cell r="B2499" t="str">
            <v/>
          </cell>
          <cell r="C2499">
            <v>7.5</v>
          </cell>
          <cell r="D2499">
            <v>0</v>
          </cell>
          <cell r="E2499">
            <v>7.5</v>
          </cell>
          <cell r="F2499">
            <v>7.65</v>
          </cell>
          <cell r="G2499">
            <v>7.86</v>
          </cell>
          <cell r="H2499">
            <v>8.4600000000000009</v>
          </cell>
          <cell r="I2499">
            <v>8.91</v>
          </cell>
        </row>
        <row r="2500">
          <cell r="A2500">
            <v>109880</v>
          </cell>
          <cell r="B2500" t="str">
            <v/>
          </cell>
          <cell r="C2500">
            <v>7.5</v>
          </cell>
          <cell r="D2500">
            <v>0</v>
          </cell>
          <cell r="E2500">
            <v>7.5</v>
          </cell>
          <cell r="F2500">
            <v>7.65</v>
          </cell>
          <cell r="G2500">
            <v>7.86</v>
          </cell>
          <cell r="H2500">
            <v>8.4600000000000009</v>
          </cell>
          <cell r="I2500">
            <v>8.91</v>
          </cell>
        </row>
        <row r="2501">
          <cell r="A2501">
            <v>109890</v>
          </cell>
          <cell r="B2501" t="str">
            <v/>
          </cell>
          <cell r="C2501">
            <v>7.5</v>
          </cell>
          <cell r="D2501">
            <v>0</v>
          </cell>
          <cell r="E2501">
            <v>7.5</v>
          </cell>
          <cell r="F2501">
            <v>7.65</v>
          </cell>
          <cell r="G2501">
            <v>7.86</v>
          </cell>
          <cell r="H2501">
            <v>8.4600000000000009</v>
          </cell>
          <cell r="I2501">
            <v>8.91</v>
          </cell>
        </row>
        <row r="2502">
          <cell r="A2502">
            <v>109900</v>
          </cell>
          <cell r="B2502" t="str">
            <v/>
          </cell>
          <cell r="C2502">
            <v>7.5</v>
          </cell>
          <cell r="D2502">
            <v>0</v>
          </cell>
          <cell r="E2502">
            <v>7.5</v>
          </cell>
          <cell r="F2502">
            <v>7.65</v>
          </cell>
          <cell r="G2502">
            <v>7.86</v>
          </cell>
          <cell r="H2502">
            <v>8.4600000000000009</v>
          </cell>
          <cell r="I2502">
            <v>8.91</v>
          </cell>
        </row>
        <row r="2503">
          <cell r="A2503">
            <v>109910</v>
          </cell>
          <cell r="B2503" t="str">
            <v/>
          </cell>
          <cell r="C2503">
            <v>7.5</v>
          </cell>
          <cell r="D2503">
            <v>0</v>
          </cell>
          <cell r="E2503">
            <v>7.5</v>
          </cell>
          <cell r="F2503">
            <v>7.65</v>
          </cell>
          <cell r="G2503">
            <v>7.86</v>
          </cell>
          <cell r="H2503">
            <v>8.4600000000000009</v>
          </cell>
          <cell r="I2503">
            <v>8.91</v>
          </cell>
        </row>
        <row r="2504">
          <cell r="A2504">
            <v>109920</v>
          </cell>
          <cell r="B2504" t="str">
            <v/>
          </cell>
          <cell r="C2504">
            <v>7.5</v>
          </cell>
          <cell r="D2504">
            <v>0</v>
          </cell>
          <cell r="E2504">
            <v>7.5</v>
          </cell>
          <cell r="F2504">
            <v>7.65</v>
          </cell>
          <cell r="G2504">
            <v>7.86</v>
          </cell>
          <cell r="H2504">
            <v>8.4600000000000009</v>
          </cell>
          <cell r="I2504">
            <v>8.91</v>
          </cell>
        </row>
        <row r="2505">
          <cell r="A2505">
            <v>109930</v>
          </cell>
          <cell r="B2505" t="str">
            <v/>
          </cell>
          <cell r="C2505">
            <v>7.5</v>
          </cell>
          <cell r="D2505">
            <v>0</v>
          </cell>
          <cell r="E2505">
            <v>7.5</v>
          </cell>
          <cell r="F2505">
            <v>7.65</v>
          </cell>
          <cell r="G2505">
            <v>7.86</v>
          </cell>
          <cell r="H2505">
            <v>8.4600000000000009</v>
          </cell>
          <cell r="I2505">
            <v>8.91</v>
          </cell>
        </row>
        <row r="2506">
          <cell r="A2506">
            <v>109940</v>
          </cell>
          <cell r="B2506" t="str">
            <v/>
          </cell>
          <cell r="C2506">
            <v>7.5</v>
          </cell>
          <cell r="D2506">
            <v>0</v>
          </cell>
          <cell r="E2506">
            <v>7.5</v>
          </cell>
          <cell r="F2506">
            <v>7.65</v>
          </cell>
          <cell r="G2506">
            <v>7.86</v>
          </cell>
          <cell r="H2506">
            <v>8.4600000000000009</v>
          </cell>
          <cell r="I2506">
            <v>8.91</v>
          </cell>
        </row>
        <row r="2507">
          <cell r="A2507">
            <v>109950</v>
          </cell>
          <cell r="B2507" t="str">
            <v/>
          </cell>
          <cell r="C2507">
            <v>7.5</v>
          </cell>
          <cell r="D2507">
            <v>0</v>
          </cell>
          <cell r="E2507">
            <v>7.5</v>
          </cell>
          <cell r="F2507">
            <v>7.65</v>
          </cell>
          <cell r="G2507">
            <v>7.86</v>
          </cell>
          <cell r="H2507">
            <v>8.4600000000000009</v>
          </cell>
          <cell r="I2507">
            <v>8.91</v>
          </cell>
        </row>
        <row r="2508">
          <cell r="A2508">
            <v>109960</v>
          </cell>
          <cell r="B2508" t="str">
            <v/>
          </cell>
          <cell r="C2508">
            <v>7.5</v>
          </cell>
          <cell r="D2508">
            <v>0</v>
          </cell>
          <cell r="E2508">
            <v>7.5</v>
          </cell>
          <cell r="F2508">
            <v>7.65</v>
          </cell>
          <cell r="G2508">
            <v>7.86</v>
          </cell>
          <cell r="H2508">
            <v>8.4600000000000009</v>
          </cell>
          <cell r="I2508">
            <v>8.91</v>
          </cell>
        </row>
        <row r="2509">
          <cell r="A2509">
            <v>109970</v>
          </cell>
          <cell r="B2509" t="str">
            <v/>
          </cell>
          <cell r="C2509">
            <v>7.5</v>
          </cell>
          <cell r="D2509">
            <v>0</v>
          </cell>
          <cell r="E2509">
            <v>7.5</v>
          </cell>
          <cell r="F2509">
            <v>7.65</v>
          </cell>
          <cell r="G2509">
            <v>7.86</v>
          </cell>
          <cell r="H2509">
            <v>8.4600000000000009</v>
          </cell>
          <cell r="I2509">
            <v>8.91</v>
          </cell>
        </row>
        <row r="2510">
          <cell r="A2510">
            <v>109980</v>
          </cell>
          <cell r="B2510" t="str">
            <v/>
          </cell>
          <cell r="C2510">
            <v>7.5</v>
          </cell>
          <cell r="D2510">
            <v>0</v>
          </cell>
          <cell r="E2510">
            <v>7.5</v>
          </cell>
          <cell r="F2510">
            <v>7.65</v>
          </cell>
          <cell r="G2510">
            <v>7.86</v>
          </cell>
          <cell r="H2510">
            <v>8.4600000000000009</v>
          </cell>
          <cell r="I2510">
            <v>8.91</v>
          </cell>
        </row>
        <row r="2511">
          <cell r="A2511">
            <v>109990</v>
          </cell>
          <cell r="B2511" t="str">
            <v/>
          </cell>
          <cell r="C2511">
            <v>7.5</v>
          </cell>
          <cell r="D2511">
            <v>0</v>
          </cell>
          <cell r="E2511">
            <v>7.5</v>
          </cell>
          <cell r="F2511">
            <v>7.65</v>
          </cell>
          <cell r="G2511">
            <v>7.86</v>
          </cell>
          <cell r="H2511">
            <v>8.4600000000000009</v>
          </cell>
          <cell r="I2511">
            <v>8.91</v>
          </cell>
        </row>
        <row r="2512">
          <cell r="A2512">
            <v>109996.71</v>
          </cell>
          <cell r="B2512" t="str">
            <v>BS</v>
          </cell>
          <cell r="C2512">
            <v>7.5</v>
          </cell>
          <cell r="D2512">
            <v>0</v>
          </cell>
          <cell r="E2512">
            <v>7.5</v>
          </cell>
          <cell r="F2512">
            <v>7.65</v>
          </cell>
          <cell r="G2512">
            <v>7.86</v>
          </cell>
          <cell r="H2512">
            <v>8.4600000000000009</v>
          </cell>
          <cell r="I2512">
            <v>8.91</v>
          </cell>
        </row>
        <row r="2513">
          <cell r="A2513">
            <v>110000</v>
          </cell>
          <cell r="B2513" t="str">
            <v/>
          </cell>
          <cell r="C2513">
            <v>7.5</v>
          </cell>
          <cell r="D2513">
            <v>0</v>
          </cell>
          <cell r="E2513">
            <v>7.5</v>
          </cell>
          <cell r="F2513">
            <v>7.65</v>
          </cell>
          <cell r="G2513">
            <v>7.86</v>
          </cell>
          <cell r="H2513">
            <v>8.4600000000000009</v>
          </cell>
          <cell r="I2513">
            <v>8.91</v>
          </cell>
        </row>
        <row r="2532">
          <cell r="A2532">
            <v>110000</v>
          </cell>
          <cell r="B2532" t="str">
            <v/>
          </cell>
          <cell r="C2532">
            <v>7.5</v>
          </cell>
          <cell r="D2532">
            <v>0</v>
          </cell>
          <cell r="E2532">
            <v>7.5</v>
          </cell>
          <cell r="F2532">
            <v>7.65</v>
          </cell>
          <cell r="G2532">
            <v>7.86</v>
          </cell>
          <cell r="H2532">
            <v>8.4600000000000009</v>
          </cell>
          <cell r="I2532">
            <v>8.91</v>
          </cell>
        </row>
        <row r="2533">
          <cell r="A2533">
            <v>110010</v>
          </cell>
          <cell r="B2533" t="str">
            <v/>
          </cell>
          <cell r="C2533">
            <v>7.5</v>
          </cell>
          <cell r="D2533">
            <v>0</v>
          </cell>
          <cell r="E2533">
            <v>7.5</v>
          </cell>
          <cell r="F2533">
            <v>7.65</v>
          </cell>
          <cell r="G2533">
            <v>7.86</v>
          </cell>
          <cell r="H2533">
            <v>8.4600000000000009</v>
          </cell>
          <cell r="I2533">
            <v>8.91</v>
          </cell>
        </row>
        <row r="2534">
          <cell r="A2534">
            <v>110020</v>
          </cell>
          <cell r="B2534" t="str">
            <v/>
          </cell>
          <cell r="C2534">
            <v>7.5</v>
          </cell>
          <cell r="D2534">
            <v>0</v>
          </cell>
          <cell r="E2534">
            <v>7.5</v>
          </cell>
          <cell r="F2534">
            <v>7.65</v>
          </cell>
          <cell r="G2534">
            <v>7.86</v>
          </cell>
          <cell r="H2534">
            <v>8.4600000000000009</v>
          </cell>
          <cell r="I2534">
            <v>8.91</v>
          </cell>
        </row>
        <row r="2535">
          <cell r="A2535">
            <v>110026.71</v>
          </cell>
          <cell r="B2535" t="str">
            <v>PX</v>
          </cell>
          <cell r="C2535">
            <v>7.5</v>
          </cell>
          <cell r="D2535">
            <v>0</v>
          </cell>
          <cell r="E2535">
            <v>7.5</v>
          </cell>
          <cell r="F2535">
            <v>7.65</v>
          </cell>
          <cell r="G2535">
            <v>7.86</v>
          </cell>
          <cell r="H2535">
            <v>8.4600000000000009</v>
          </cell>
          <cell r="I2535">
            <v>8.91</v>
          </cell>
        </row>
        <row r="2536">
          <cell r="A2536">
            <v>110030</v>
          </cell>
          <cell r="B2536" t="str">
            <v/>
          </cell>
          <cell r="C2536">
            <v>7.5</v>
          </cell>
          <cell r="D2536">
            <v>0.06</v>
          </cell>
          <cell r="E2536">
            <v>7.56</v>
          </cell>
          <cell r="F2536">
            <v>7.71</v>
          </cell>
          <cell r="G2536">
            <v>7.92</v>
          </cell>
          <cell r="H2536">
            <v>8.52</v>
          </cell>
          <cell r="I2536">
            <v>8.9699999999999989</v>
          </cell>
        </row>
        <row r="2537">
          <cell r="A2537">
            <v>110040</v>
          </cell>
          <cell r="B2537" t="str">
            <v/>
          </cell>
          <cell r="C2537">
            <v>7.5</v>
          </cell>
          <cell r="D2537">
            <v>0.26</v>
          </cell>
          <cell r="E2537">
            <v>7.76</v>
          </cell>
          <cell r="F2537">
            <v>7.91</v>
          </cell>
          <cell r="G2537">
            <v>8.120000000000001</v>
          </cell>
          <cell r="H2537">
            <v>8.7200000000000006</v>
          </cell>
          <cell r="I2537">
            <v>9.17</v>
          </cell>
        </row>
        <row r="2538">
          <cell r="A2538">
            <v>110041.71</v>
          </cell>
          <cell r="B2538" t="str">
            <v>PC</v>
          </cell>
          <cell r="C2538">
            <v>7.5</v>
          </cell>
          <cell r="D2538">
            <v>0.3</v>
          </cell>
          <cell r="E2538">
            <v>7.8</v>
          </cell>
          <cell r="F2538">
            <v>7.95</v>
          </cell>
          <cell r="G2538">
            <v>8.16</v>
          </cell>
          <cell r="H2538">
            <v>8.76</v>
          </cell>
          <cell r="I2538">
            <v>9.2099999999999991</v>
          </cell>
        </row>
        <row r="2539">
          <cell r="A2539">
            <v>110050</v>
          </cell>
          <cell r="B2539" t="str">
            <v/>
          </cell>
          <cell r="C2539">
            <v>7.5</v>
          </cell>
          <cell r="D2539">
            <v>0.46</v>
          </cell>
          <cell r="E2539">
            <v>7.96</v>
          </cell>
          <cell r="F2539">
            <v>8.11</v>
          </cell>
          <cell r="G2539">
            <v>8.32</v>
          </cell>
          <cell r="H2539">
            <v>8.92</v>
          </cell>
          <cell r="I2539">
            <v>9.3699999999999992</v>
          </cell>
        </row>
        <row r="2540">
          <cell r="A2540">
            <v>110056.71</v>
          </cell>
          <cell r="B2540" t="str">
            <v>PY - MSE</v>
          </cell>
          <cell r="C2540">
            <v>7.5</v>
          </cell>
          <cell r="D2540">
            <v>0.6</v>
          </cell>
          <cell r="E2540">
            <v>8.1</v>
          </cell>
          <cell r="F2540">
            <v>8.25</v>
          </cell>
          <cell r="G2540">
            <v>8.4600000000000009</v>
          </cell>
          <cell r="H2540">
            <v>9.06</v>
          </cell>
          <cell r="I2540">
            <v>9.51</v>
          </cell>
        </row>
        <row r="2541">
          <cell r="A2541">
            <v>110060</v>
          </cell>
          <cell r="B2541" t="str">
            <v/>
          </cell>
          <cell r="C2541">
            <v>7.5</v>
          </cell>
          <cell r="D2541">
            <v>0.6</v>
          </cell>
          <cell r="E2541">
            <v>8.1</v>
          </cell>
          <cell r="F2541">
            <v>8.25</v>
          </cell>
          <cell r="G2541">
            <v>8.4600000000000009</v>
          </cell>
          <cell r="H2541">
            <v>9.06</v>
          </cell>
          <cell r="I2541">
            <v>9.51</v>
          </cell>
        </row>
        <row r="2542">
          <cell r="A2542">
            <v>110070</v>
          </cell>
          <cell r="B2542" t="str">
            <v/>
          </cell>
          <cell r="C2542">
            <v>7.5</v>
          </cell>
          <cell r="D2542">
            <v>0.6</v>
          </cell>
          <cell r="E2542">
            <v>8.1</v>
          </cell>
          <cell r="F2542">
            <v>8.25</v>
          </cell>
          <cell r="G2542">
            <v>8.4600000000000009</v>
          </cell>
          <cell r="H2542">
            <v>9.06</v>
          </cell>
          <cell r="I2542">
            <v>9.51</v>
          </cell>
        </row>
        <row r="2543">
          <cell r="A2543">
            <v>110080</v>
          </cell>
          <cell r="B2543" t="str">
            <v/>
          </cell>
          <cell r="C2543">
            <v>7.5</v>
          </cell>
          <cell r="D2543">
            <v>0.6</v>
          </cell>
          <cell r="E2543">
            <v>8.1</v>
          </cell>
          <cell r="F2543">
            <v>8.25</v>
          </cell>
          <cell r="G2543">
            <v>8.4600000000000009</v>
          </cell>
          <cell r="H2543">
            <v>9.06</v>
          </cell>
          <cell r="I2543">
            <v>9.51</v>
          </cell>
        </row>
        <row r="2544">
          <cell r="A2544">
            <v>110090</v>
          </cell>
          <cell r="B2544" t="str">
            <v/>
          </cell>
          <cell r="C2544">
            <v>7.5</v>
          </cell>
          <cell r="D2544">
            <v>0.6</v>
          </cell>
          <cell r="E2544">
            <v>8.1</v>
          </cell>
          <cell r="F2544">
            <v>8.25</v>
          </cell>
          <cell r="G2544">
            <v>8.4600000000000009</v>
          </cell>
          <cell r="H2544">
            <v>9.06</v>
          </cell>
          <cell r="I2544">
            <v>9.51</v>
          </cell>
        </row>
        <row r="2545">
          <cell r="A2545">
            <v>110100</v>
          </cell>
          <cell r="B2545" t="str">
            <v/>
          </cell>
          <cell r="C2545">
            <v>7.5</v>
          </cell>
          <cell r="D2545">
            <v>0.6</v>
          </cell>
          <cell r="E2545">
            <v>8.1</v>
          </cell>
          <cell r="F2545">
            <v>8.25</v>
          </cell>
          <cell r="G2545">
            <v>8.4600000000000009</v>
          </cell>
          <cell r="H2545">
            <v>9.06</v>
          </cell>
          <cell r="I2545">
            <v>9.51</v>
          </cell>
        </row>
        <row r="2546">
          <cell r="A2546">
            <v>110110</v>
          </cell>
          <cell r="B2546" t="str">
            <v/>
          </cell>
          <cell r="C2546">
            <v>7.5</v>
          </cell>
          <cell r="D2546">
            <v>0.6</v>
          </cell>
          <cell r="E2546">
            <v>8.1</v>
          </cell>
          <cell r="F2546">
            <v>8.25</v>
          </cell>
          <cell r="G2546">
            <v>8.4600000000000009</v>
          </cell>
          <cell r="H2546">
            <v>9.06</v>
          </cell>
          <cell r="I2546">
            <v>9.51</v>
          </cell>
        </row>
        <row r="2547">
          <cell r="A2547">
            <v>110120</v>
          </cell>
          <cell r="B2547" t="str">
            <v/>
          </cell>
          <cell r="C2547">
            <v>7.5</v>
          </cell>
          <cell r="D2547">
            <v>0.6</v>
          </cell>
          <cell r="E2547">
            <v>8.1</v>
          </cell>
          <cell r="F2547">
            <v>8.25</v>
          </cell>
          <cell r="G2547">
            <v>8.4600000000000009</v>
          </cell>
          <cell r="H2547">
            <v>9.06</v>
          </cell>
          <cell r="I2547">
            <v>9.51</v>
          </cell>
        </row>
        <row r="2548">
          <cell r="A2548">
            <v>110130</v>
          </cell>
          <cell r="B2548" t="str">
            <v/>
          </cell>
          <cell r="C2548">
            <v>7.5</v>
          </cell>
          <cell r="D2548">
            <v>0.6</v>
          </cell>
          <cell r="E2548">
            <v>8.1</v>
          </cell>
          <cell r="F2548">
            <v>8.25</v>
          </cell>
          <cell r="G2548">
            <v>8.4600000000000009</v>
          </cell>
          <cell r="H2548">
            <v>9.06</v>
          </cell>
          <cell r="I2548">
            <v>9.51</v>
          </cell>
        </row>
        <row r="2549">
          <cell r="A2549">
            <v>110140</v>
          </cell>
          <cell r="B2549" t="str">
            <v/>
          </cell>
          <cell r="C2549">
            <v>7.5</v>
          </cell>
          <cell r="D2549">
            <v>0.6</v>
          </cell>
          <cell r="E2549">
            <v>8.1</v>
          </cell>
          <cell r="F2549">
            <v>8.25</v>
          </cell>
          <cell r="G2549">
            <v>8.4600000000000009</v>
          </cell>
          <cell r="H2549">
            <v>9.06</v>
          </cell>
          <cell r="I2549">
            <v>9.51</v>
          </cell>
        </row>
        <row r="2550">
          <cell r="A2550">
            <v>110150</v>
          </cell>
          <cell r="B2550" t="str">
            <v/>
          </cell>
          <cell r="C2550">
            <v>7.5</v>
          </cell>
          <cell r="D2550">
            <v>0.6</v>
          </cell>
          <cell r="E2550">
            <v>8.1</v>
          </cell>
          <cell r="F2550">
            <v>8.25</v>
          </cell>
          <cell r="G2550">
            <v>8.4600000000000009</v>
          </cell>
          <cell r="H2550">
            <v>9.06</v>
          </cell>
          <cell r="I2550">
            <v>9.51</v>
          </cell>
        </row>
        <row r="2551">
          <cell r="A2551">
            <v>110160</v>
          </cell>
          <cell r="B2551" t="str">
            <v/>
          </cell>
          <cell r="C2551">
            <v>7.5</v>
          </cell>
          <cell r="D2551">
            <v>0.6</v>
          </cell>
          <cell r="E2551">
            <v>8.1</v>
          </cell>
          <cell r="F2551">
            <v>8.25</v>
          </cell>
          <cell r="G2551">
            <v>8.4600000000000009</v>
          </cell>
          <cell r="H2551">
            <v>9.06</v>
          </cell>
          <cell r="I2551">
            <v>9.51</v>
          </cell>
        </row>
        <row r="2552">
          <cell r="A2552">
            <v>110170</v>
          </cell>
          <cell r="B2552" t="str">
            <v/>
          </cell>
          <cell r="C2552">
            <v>7.5</v>
          </cell>
          <cell r="D2552">
            <v>0.6</v>
          </cell>
          <cell r="E2552">
            <v>8.1</v>
          </cell>
          <cell r="F2552">
            <v>8.25</v>
          </cell>
          <cell r="G2552">
            <v>8.4600000000000009</v>
          </cell>
          <cell r="H2552">
            <v>9.06</v>
          </cell>
          <cell r="I2552">
            <v>9.51</v>
          </cell>
        </row>
        <row r="2553">
          <cell r="A2553">
            <v>110180</v>
          </cell>
          <cell r="B2553" t="str">
            <v/>
          </cell>
          <cell r="C2553">
            <v>7.5</v>
          </cell>
          <cell r="D2553">
            <v>0.6</v>
          </cell>
          <cell r="E2553">
            <v>8.1</v>
          </cell>
          <cell r="F2553">
            <v>8.25</v>
          </cell>
          <cell r="G2553">
            <v>8.4600000000000009</v>
          </cell>
          <cell r="H2553">
            <v>9.06</v>
          </cell>
          <cell r="I2553">
            <v>9.51</v>
          </cell>
        </row>
        <row r="2554">
          <cell r="A2554">
            <v>110190</v>
          </cell>
          <cell r="B2554" t="str">
            <v/>
          </cell>
          <cell r="C2554">
            <v>7.5</v>
          </cell>
          <cell r="D2554">
            <v>0.6</v>
          </cell>
          <cell r="E2554">
            <v>8.1</v>
          </cell>
          <cell r="F2554">
            <v>8.25</v>
          </cell>
          <cell r="G2554">
            <v>8.4600000000000009</v>
          </cell>
          <cell r="H2554">
            <v>9.06</v>
          </cell>
          <cell r="I2554">
            <v>9.51</v>
          </cell>
        </row>
        <row r="2555">
          <cell r="A2555">
            <v>110200</v>
          </cell>
          <cell r="B2555" t="str">
            <v/>
          </cell>
          <cell r="C2555">
            <v>7.5</v>
          </cell>
          <cell r="D2555">
            <v>0.6</v>
          </cell>
          <cell r="E2555">
            <v>8.1</v>
          </cell>
          <cell r="F2555">
            <v>8.25</v>
          </cell>
          <cell r="G2555">
            <v>8.4600000000000009</v>
          </cell>
          <cell r="H2555">
            <v>9.06</v>
          </cell>
          <cell r="I2555">
            <v>9.51</v>
          </cell>
        </row>
        <row r="2556">
          <cell r="A2556">
            <v>110210</v>
          </cell>
          <cell r="B2556" t="str">
            <v/>
          </cell>
          <cell r="C2556">
            <v>7.5</v>
          </cell>
          <cell r="D2556">
            <v>0.6</v>
          </cell>
          <cell r="E2556">
            <v>8.1</v>
          </cell>
          <cell r="F2556">
            <v>8.25</v>
          </cell>
          <cell r="G2556">
            <v>8.4600000000000009</v>
          </cell>
          <cell r="H2556">
            <v>9.06</v>
          </cell>
          <cell r="I2556">
            <v>9.51</v>
          </cell>
        </row>
        <row r="2557">
          <cell r="A2557">
            <v>110220</v>
          </cell>
          <cell r="B2557" t="str">
            <v/>
          </cell>
          <cell r="C2557">
            <v>7.5</v>
          </cell>
          <cell r="D2557">
            <v>0.6</v>
          </cell>
          <cell r="E2557">
            <v>8.1</v>
          </cell>
          <cell r="F2557">
            <v>8.25</v>
          </cell>
          <cell r="G2557">
            <v>8.4600000000000009</v>
          </cell>
          <cell r="H2557">
            <v>9.06</v>
          </cell>
          <cell r="I2557">
            <v>9.51</v>
          </cell>
        </row>
        <row r="2558">
          <cell r="A2558">
            <v>110230</v>
          </cell>
          <cell r="B2558" t="str">
            <v/>
          </cell>
          <cell r="C2558">
            <v>7.5</v>
          </cell>
          <cell r="D2558">
            <v>0.6</v>
          </cell>
          <cell r="E2558">
            <v>8.1</v>
          </cell>
          <cell r="F2558">
            <v>8.25</v>
          </cell>
          <cell r="G2558">
            <v>8.4600000000000009</v>
          </cell>
          <cell r="H2558">
            <v>9.06</v>
          </cell>
          <cell r="I2558">
            <v>9.51</v>
          </cell>
        </row>
        <row r="2559">
          <cell r="A2559">
            <v>110240</v>
          </cell>
          <cell r="B2559" t="str">
            <v/>
          </cell>
          <cell r="C2559">
            <v>7.5</v>
          </cell>
          <cell r="D2559">
            <v>0.6</v>
          </cell>
          <cell r="E2559">
            <v>8.1</v>
          </cell>
          <cell r="F2559">
            <v>8.25</v>
          </cell>
          <cell r="G2559">
            <v>8.4600000000000009</v>
          </cell>
          <cell r="H2559">
            <v>9.06</v>
          </cell>
          <cell r="I2559">
            <v>9.51</v>
          </cell>
        </row>
        <row r="2560">
          <cell r="A2560">
            <v>110241.69</v>
          </cell>
          <cell r="B2560" t="str">
            <v>PY - MSE</v>
          </cell>
          <cell r="C2560">
            <v>7.5</v>
          </cell>
          <cell r="D2560">
            <v>0.6</v>
          </cell>
          <cell r="E2560">
            <v>8.1</v>
          </cell>
          <cell r="F2560">
            <v>8.25</v>
          </cell>
          <cell r="G2560">
            <v>8.4600000000000009</v>
          </cell>
          <cell r="H2560">
            <v>9.06</v>
          </cell>
          <cell r="I2560">
            <v>9.51</v>
          </cell>
        </row>
        <row r="2561">
          <cell r="A2561">
            <v>110250</v>
          </cell>
          <cell r="B2561" t="str">
            <v/>
          </cell>
          <cell r="C2561">
            <v>7.5</v>
          </cell>
          <cell r="D2561">
            <v>0.43</v>
          </cell>
          <cell r="E2561">
            <v>7.93</v>
          </cell>
          <cell r="F2561">
            <v>8.08</v>
          </cell>
          <cell r="G2561">
            <v>8.2900000000000009</v>
          </cell>
          <cell r="H2561">
            <v>8.89</v>
          </cell>
          <cell r="I2561">
            <v>9.34</v>
          </cell>
        </row>
        <row r="2562">
          <cell r="A2562">
            <v>110256.69</v>
          </cell>
          <cell r="B2562" t="str">
            <v>PT</v>
          </cell>
          <cell r="C2562">
            <v>7.5</v>
          </cell>
          <cell r="D2562">
            <v>0.3</v>
          </cell>
          <cell r="E2562">
            <v>7.8</v>
          </cell>
          <cell r="F2562">
            <v>7.95</v>
          </cell>
          <cell r="G2562">
            <v>8.16</v>
          </cell>
          <cell r="H2562">
            <v>8.76</v>
          </cell>
          <cell r="I2562">
            <v>9.2099999999999991</v>
          </cell>
        </row>
        <row r="2563">
          <cell r="A2563">
            <v>110260</v>
          </cell>
          <cell r="B2563" t="str">
            <v/>
          </cell>
          <cell r="C2563">
            <v>7.5</v>
          </cell>
          <cell r="D2563">
            <v>0.23</v>
          </cell>
          <cell r="E2563">
            <v>7.73</v>
          </cell>
          <cell r="F2563">
            <v>7.8800000000000008</v>
          </cell>
          <cell r="G2563">
            <v>8.0900000000000016</v>
          </cell>
          <cell r="H2563">
            <v>8.6900000000000013</v>
          </cell>
          <cell r="I2563">
            <v>9.14</v>
          </cell>
        </row>
        <row r="2564">
          <cell r="A2564">
            <v>110270</v>
          </cell>
          <cell r="B2564" t="str">
            <v/>
          </cell>
          <cell r="C2564">
            <v>7.5</v>
          </cell>
          <cell r="D2564">
            <v>0.03</v>
          </cell>
          <cell r="E2564">
            <v>7.53</v>
          </cell>
          <cell r="F2564">
            <v>7.6800000000000006</v>
          </cell>
          <cell r="G2564">
            <v>7.8900000000000006</v>
          </cell>
          <cell r="H2564">
            <v>8.49</v>
          </cell>
          <cell r="I2564">
            <v>8.94</v>
          </cell>
        </row>
        <row r="2565">
          <cell r="A2565">
            <v>110271.69</v>
          </cell>
          <cell r="B2565" t="str">
            <v>PX</v>
          </cell>
          <cell r="C2565">
            <v>7.5</v>
          </cell>
          <cell r="D2565">
            <v>0</v>
          </cell>
          <cell r="E2565">
            <v>7.5</v>
          </cell>
          <cell r="F2565">
            <v>7.65</v>
          </cell>
          <cell r="G2565">
            <v>7.86</v>
          </cell>
          <cell r="H2565">
            <v>8.4600000000000009</v>
          </cell>
          <cell r="I2565">
            <v>8.91</v>
          </cell>
        </row>
        <row r="2566">
          <cell r="A2566">
            <v>110276.2</v>
          </cell>
          <cell r="B2566" t="str">
            <v/>
          </cell>
          <cell r="C2566">
            <v>7.5</v>
          </cell>
          <cell r="D2566">
            <v>0</v>
          </cell>
          <cell r="E2566">
            <v>7.5</v>
          </cell>
          <cell r="F2566">
            <v>7.65</v>
          </cell>
          <cell r="G2566">
            <v>7.86</v>
          </cell>
          <cell r="H2566">
            <v>8.4600000000000009</v>
          </cell>
          <cell r="I2566">
            <v>8.91</v>
          </cell>
        </row>
        <row r="2567">
          <cell r="A2567" t="str">
            <v>E.E.</v>
          </cell>
        </row>
        <row r="2568">
          <cell r="A2568">
            <v>110260</v>
          </cell>
          <cell r="B2568" t="str">
            <v/>
          </cell>
          <cell r="C2568">
            <v>7.5</v>
          </cell>
          <cell r="D2568">
            <v>0</v>
          </cell>
          <cell r="E2568">
            <v>7.5</v>
          </cell>
          <cell r="F2568">
            <v>7.65</v>
          </cell>
          <cell r="G2568">
            <v>7.86</v>
          </cell>
          <cell r="H2568">
            <v>8.4600000000000009</v>
          </cell>
          <cell r="I2568">
            <v>8.91</v>
          </cell>
        </row>
        <row r="2569">
          <cell r="A2569">
            <v>110270</v>
          </cell>
          <cell r="B2569" t="str">
            <v/>
          </cell>
          <cell r="C2569">
            <v>7.5</v>
          </cell>
          <cell r="D2569">
            <v>0</v>
          </cell>
          <cell r="E2569">
            <v>7.5</v>
          </cell>
          <cell r="F2569">
            <v>7.65</v>
          </cell>
          <cell r="G2569">
            <v>7.86</v>
          </cell>
          <cell r="H2569">
            <v>8.4600000000000009</v>
          </cell>
          <cell r="I2569">
            <v>8.91</v>
          </cell>
        </row>
        <row r="2570">
          <cell r="A2570">
            <v>110280</v>
          </cell>
          <cell r="B2570" t="str">
            <v/>
          </cell>
          <cell r="C2570">
            <v>7.5</v>
          </cell>
          <cell r="D2570">
            <v>0</v>
          </cell>
          <cell r="E2570">
            <v>7.5</v>
          </cell>
          <cell r="F2570">
            <v>7.65</v>
          </cell>
          <cell r="G2570">
            <v>7.86</v>
          </cell>
          <cell r="H2570">
            <v>8.4600000000000009</v>
          </cell>
          <cell r="I2570">
            <v>8.91</v>
          </cell>
        </row>
        <row r="2571">
          <cell r="A2571">
            <v>110285.49</v>
          </cell>
          <cell r="B2571" t="str">
            <v>BS</v>
          </cell>
          <cell r="C2571">
            <v>7.5</v>
          </cell>
          <cell r="D2571">
            <v>0</v>
          </cell>
          <cell r="E2571">
            <v>7.5</v>
          </cell>
          <cell r="F2571">
            <v>7.65</v>
          </cell>
          <cell r="G2571">
            <v>7.86</v>
          </cell>
          <cell r="H2571">
            <v>8.4600000000000009</v>
          </cell>
          <cell r="I2571">
            <v>8.91</v>
          </cell>
        </row>
        <row r="2572">
          <cell r="A2572">
            <v>110290</v>
          </cell>
          <cell r="B2572" t="str">
            <v/>
          </cell>
          <cell r="C2572">
            <v>7.5</v>
          </cell>
          <cell r="D2572">
            <v>0</v>
          </cell>
          <cell r="E2572">
            <v>7.5</v>
          </cell>
          <cell r="F2572">
            <v>7.65</v>
          </cell>
          <cell r="G2572">
            <v>7.86</v>
          </cell>
          <cell r="H2572">
            <v>8.4600000000000009</v>
          </cell>
          <cell r="I2572">
            <v>8.91</v>
          </cell>
        </row>
        <row r="2573">
          <cell r="A2573">
            <v>110300</v>
          </cell>
          <cell r="B2573" t="str">
            <v/>
          </cell>
          <cell r="C2573">
            <v>7.5</v>
          </cell>
          <cell r="D2573">
            <v>0</v>
          </cell>
          <cell r="E2573">
            <v>7.5</v>
          </cell>
          <cell r="F2573">
            <v>7.65</v>
          </cell>
          <cell r="G2573">
            <v>7.86</v>
          </cell>
          <cell r="H2573">
            <v>8.4600000000000009</v>
          </cell>
          <cell r="I2573">
            <v>8.91</v>
          </cell>
        </row>
        <row r="2574">
          <cell r="A2574">
            <v>110310</v>
          </cell>
          <cell r="B2574" t="str">
            <v/>
          </cell>
          <cell r="C2574">
            <v>7.5</v>
          </cell>
          <cell r="D2574">
            <v>0</v>
          </cell>
          <cell r="E2574">
            <v>7.5</v>
          </cell>
          <cell r="F2574">
            <v>7.65</v>
          </cell>
          <cell r="G2574">
            <v>7.86</v>
          </cell>
          <cell r="H2574">
            <v>8.4600000000000009</v>
          </cell>
          <cell r="I2574">
            <v>8.91</v>
          </cell>
        </row>
        <row r="2575">
          <cell r="A2575">
            <v>110320</v>
          </cell>
          <cell r="B2575" t="str">
            <v/>
          </cell>
          <cell r="C2575">
            <v>7.5</v>
          </cell>
          <cell r="D2575">
            <v>0</v>
          </cell>
          <cell r="E2575">
            <v>7.5</v>
          </cell>
          <cell r="F2575">
            <v>7.65</v>
          </cell>
          <cell r="G2575">
            <v>7.86</v>
          </cell>
          <cell r="H2575">
            <v>8.4600000000000009</v>
          </cell>
          <cell r="I2575">
            <v>8.91</v>
          </cell>
        </row>
        <row r="2576">
          <cell r="A2576">
            <v>110330</v>
          </cell>
          <cell r="B2576" t="str">
            <v/>
          </cell>
          <cell r="C2576">
            <v>7.5</v>
          </cell>
          <cell r="D2576">
            <v>0</v>
          </cell>
          <cell r="E2576">
            <v>7.5</v>
          </cell>
          <cell r="F2576">
            <v>7.65</v>
          </cell>
          <cell r="G2576">
            <v>7.86</v>
          </cell>
          <cell r="H2576">
            <v>8.4600000000000009</v>
          </cell>
          <cell r="I2576">
            <v>8.91</v>
          </cell>
        </row>
        <row r="2577">
          <cell r="A2577">
            <v>110340</v>
          </cell>
          <cell r="B2577" t="str">
            <v/>
          </cell>
          <cell r="C2577">
            <v>7.5</v>
          </cell>
          <cell r="D2577">
            <v>0</v>
          </cell>
          <cell r="E2577">
            <v>7.5</v>
          </cell>
          <cell r="F2577">
            <v>7.65</v>
          </cell>
          <cell r="G2577">
            <v>7.86</v>
          </cell>
          <cell r="H2577">
            <v>8.4600000000000009</v>
          </cell>
          <cell r="I2577">
            <v>8.91</v>
          </cell>
        </row>
        <row r="2578">
          <cell r="A2578">
            <v>110350</v>
          </cell>
          <cell r="B2578" t="str">
            <v/>
          </cell>
          <cell r="C2578">
            <v>7.5</v>
          </cell>
          <cell r="D2578">
            <v>0</v>
          </cell>
          <cell r="E2578">
            <v>7.5</v>
          </cell>
          <cell r="F2578">
            <v>7.65</v>
          </cell>
          <cell r="G2578">
            <v>7.86</v>
          </cell>
          <cell r="H2578">
            <v>8.4600000000000009</v>
          </cell>
          <cell r="I2578">
            <v>8.91</v>
          </cell>
        </row>
        <row r="2579">
          <cell r="A2579">
            <v>110360</v>
          </cell>
          <cell r="B2579" t="str">
            <v/>
          </cell>
          <cell r="C2579">
            <v>7.5</v>
          </cell>
          <cell r="D2579">
            <v>0</v>
          </cell>
          <cell r="E2579">
            <v>7.5</v>
          </cell>
          <cell r="F2579">
            <v>7.65</v>
          </cell>
          <cell r="G2579">
            <v>7.86</v>
          </cell>
          <cell r="H2579">
            <v>8.4600000000000009</v>
          </cell>
          <cell r="I2579">
            <v>8.91</v>
          </cell>
        </row>
        <row r="2580">
          <cell r="A2580">
            <v>110370</v>
          </cell>
          <cell r="B2580" t="str">
            <v/>
          </cell>
          <cell r="C2580">
            <v>7.5</v>
          </cell>
          <cell r="D2580">
            <v>0</v>
          </cell>
          <cell r="E2580">
            <v>7.5</v>
          </cell>
          <cell r="F2580">
            <v>7.65</v>
          </cell>
          <cell r="G2580">
            <v>7.86</v>
          </cell>
          <cell r="H2580">
            <v>8.4600000000000009</v>
          </cell>
          <cell r="I2580">
            <v>8.91</v>
          </cell>
        </row>
        <row r="2581">
          <cell r="A2581">
            <v>110380</v>
          </cell>
          <cell r="B2581" t="str">
            <v/>
          </cell>
          <cell r="C2581">
            <v>7.5</v>
          </cell>
          <cell r="D2581">
            <v>0</v>
          </cell>
          <cell r="E2581">
            <v>7.5</v>
          </cell>
          <cell r="F2581">
            <v>7.65</v>
          </cell>
          <cell r="G2581">
            <v>7.86</v>
          </cell>
          <cell r="H2581">
            <v>8.4600000000000009</v>
          </cell>
          <cell r="I2581">
            <v>8.91</v>
          </cell>
        </row>
        <row r="2582">
          <cell r="A2582">
            <v>110390</v>
          </cell>
          <cell r="B2582" t="str">
            <v/>
          </cell>
          <cell r="C2582">
            <v>7.5</v>
          </cell>
          <cell r="D2582">
            <v>0</v>
          </cell>
          <cell r="E2582">
            <v>7.5</v>
          </cell>
          <cell r="F2582">
            <v>7.65</v>
          </cell>
          <cell r="G2582">
            <v>7.86</v>
          </cell>
          <cell r="H2582">
            <v>8.4600000000000009</v>
          </cell>
          <cell r="I2582">
            <v>8.91</v>
          </cell>
        </row>
        <row r="2583">
          <cell r="A2583">
            <v>110400</v>
          </cell>
          <cell r="B2583" t="str">
            <v/>
          </cell>
          <cell r="C2583">
            <v>7.5</v>
          </cell>
          <cell r="D2583">
            <v>0</v>
          </cell>
          <cell r="E2583">
            <v>7.5</v>
          </cell>
          <cell r="F2583">
            <v>7.65</v>
          </cell>
          <cell r="G2583">
            <v>7.86</v>
          </cell>
          <cell r="H2583">
            <v>8.4600000000000009</v>
          </cell>
          <cell r="I2583">
            <v>8.91</v>
          </cell>
        </row>
        <row r="2584">
          <cell r="A2584">
            <v>110410</v>
          </cell>
          <cell r="B2584" t="str">
            <v/>
          </cell>
          <cell r="C2584">
            <v>7.5</v>
          </cell>
          <cell r="D2584">
            <v>0</v>
          </cell>
          <cell r="E2584">
            <v>7.5</v>
          </cell>
          <cell r="F2584">
            <v>7.65</v>
          </cell>
          <cell r="G2584">
            <v>7.86</v>
          </cell>
          <cell r="H2584">
            <v>8.4600000000000009</v>
          </cell>
          <cell r="I2584">
            <v>8.91</v>
          </cell>
        </row>
        <row r="2585">
          <cell r="A2585">
            <v>110420</v>
          </cell>
          <cell r="B2585" t="str">
            <v/>
          </cell>
          <cell r="C2585">
            <v>7.5</v>
          </cell>
          <cell r="D2585">
            <v>0</v>
          </cell>
          <cell r="E2585">
            <v>7.5</v>
          </cell>
          <cell r="F2585">
            <v>7.65</v>
          </cell>
          <cell r="G2585">
            <v>7.86</v>
          </cell>
          <cell r="H2585">
            <v>8.4600000000000009</v>
          </cell>
          <cell r="I2585">
            <v>8.91</v>
          </cell>
        </row>
        <row r="2586">
          <cell r="A2586">
            <v>110430</v>
          </cell>
          <cell r="B2586" t="str">
            <v/>
          </cell>
          <cell r="C2586">
            <v>7.5</v>
          </cell>
          <cell r="D2586">
            <v>0</v>
          </cell>
          <cell r="E2586">
            <v>7.5</v>
          </cell>
          <cell r="F2586">
            <v>7.65</v>
          </cell>
          <cell r="G2586">
            <v>7.86</v>
          </cell>
          <cell r="H2586">
            <v>8.4600000000000009</v>
          </cell>
          <cell r="I2586">
            <v>8.91</v>
          </cell>
        </row>
        <row r="2587">
          <cell r="A2587">
            <v>110440</v>
          </cell>
          <cell r="B2587" t="str">
            <v/>
          </cell>
          <cell r="C2587">
            <v>7.5</v>
          </cell>
          <cell r="D2587">
            <v>0</v>
          </cell>
          <cell r="E2587">
            <v>7.5</v>
          </cell>
          <cell r="F2587">
            <v>7.65</v>
          </cell>
          <cell r="G2587">
            <v>7.86</v>
          </cell>
          <cell r="H2587">
            <v>8.4600000000000009</v>
          </cell>
          <cell r="I2587">
            <v>8.91</v>
          </cell>
        </row>
        <row r="2588">
          <cell r="A2588">
            <v>110450</v>
          </cell>
          <cell r="B2588" t="str">
            <v/>
          </cell>
          <cell r="C2588">
            <v>7.5</v>
          </cell>
          <cell r="D2588">
            <v>0</v>
          </cell>
          <cell r="E2588">
            <v>7.5</v>
          </cell>
          <cell r="F2588">
            <v>7.65</v>
          </cell>
          <cell r="G2588">
            <v>7.86</v>
          </cell>
          <cell r="H2588">
            <v>8.4600000000000009</v>
          </cell>
          <cell r="I2588">
            <v>8.91</v>
          </cell>
        </row>
        <row r="2589">
          <cell r="A2589">
            <v>110460</v>
          </cell>
          <cell r="B2589" t="str">
            <v/>
          </cell>
          <cell r="C2589">
            <v>7.5</v>
          </cell>
          <cell r="D2589">
            <v>0</v>
          </cell>
          <cell r="E2589">
            <v>7.5</v>
          </cell>
          <cell r="F2589">
            <v>7.65</v>
          </cell>
          <cell r="G2589">
            <v>7.86</v>
          </cell>
          <cell r="H2589">
            <v>8.4600000000000009</v>
          </cell>
          <cell r="I2589">
            <v>8.91</v>
          </cell>
        </row>
        <row r="2590">
          <cell r="A2590">
            <v>110470</v>
          </cell>
          <cell r="B2590" t="str">
            <v/>
          </cell>
          <cell r="C2590">
            <v>7.5</v>
          </cell>
          <cell r="D2590">
            <v>0</v>
          </cell>
          <cell r="E2590">
            <v>7.5</v>
          </cell>
          <cell r="F2590">
            <v>7.65</v>
          </cell>
          <cell r="G2590">
            <v>7.86</v>
          </cell>
          <cell r="H2590">
            <v>8.4600000000000009</v>
          </cell>
          <cell r="I2590">
            <v>8.91</v>
          </cell>
        </row>
        <row r="2591">
          <cell r="A2591">
            <v>110480</v>
          </cell>
          <cell r="B2591" t="str">
            <v/>
          </cell>
          <cell r="C2591">
            <v>7.5</v>
          </cell>
          <cell r="D2591">
            <v>0</v>
          </cell>
          <cell r="E2591">
            <v>7.5</v>
          </cell>
          <cell r="F2591">
            <v>7.65</v>
          </cell>
          <cell r="G2591">
            <v>7.86</v>
          </cell>
          <cell r="H2591">
            <v>8.4600000000000009</v>
          </cell>
          <cell r="I2591">
            <v>8.91</v>
          </cell>
        </row>
        <row r="2592">
          <cell r="A2592">
            <v>110490</v>
          </cell>
          <cell r="B2592" t="str">
            <v/>
          </cell>
          <cell r="C2592">
            <v>7.5</v>
          </cell>
          <cell r="D2592">
            <v>0</v>
          </cell>
          <cell r="E2592">
            <v>7.5</v>
          </cell>
          <cell r="F2592">
            <v>7.65</v>
          </cell>
          <cell r="G2592">
            <v>7.86</v>
          </cell>
          <cell r="H2592">
            <v>8.4600000000000009</v>
          </cell>
          <cell r="I2592">
            <v>8.91</v>
          </cell>
        </row>
        <row r="2593">
          <cell r="A2593">
            <v>110500</v>
          </cell>
          <cell r="B2593" t="str">
            <v/>
          </cell>
          <cell r="C2593">
            <v>7.5</v>
          </cell>
          <cell r="D2593">
            <v>0</v>
          </cell>
          <cell r="E2593">
            <v>7.5</v>
          </cell>
          <cell r="F2593">
            <v>7.65</v>
          </cell>
          <cell r="G2593">
            <v>7.86</v>
          </cell>
          <cell r="H2593">
            <v>8.4600000000000009</v>
          </cell>
          <cell r="I2593">
            <v>8.91</v>
          </cell>
        </row>
        <row r="2594">
          <cell r="A2594">
            <v>110510</v>
          </cell>
          <cell r="B2594" t="str">
            <v/>
          </cell>
          <cell r="C2594">
            <v>7.5</v>
          </cell>
          <cell r="D2594">
            <v>0</v>
          </cell>
          <cell r="E2594">
            <v>7.5</v>
          </cell>
          <cell r="F2594">
            <v>7.65</v>
          </cell>
          <cell r="G2594">
            <v>7.86</v>
          </cell>
          <cell r="H2594">
            <v>8.4600000000000009</v>
          </cell>
          <cell r="I2594">
            <v>8.91</v>
          </cell>
        </row>
        <row r="2595">
          <cell r="A2595">
            <v>110520</v>
          </cell>
          <cell r="B2595" t="str">
            <v/>
          </cell>
          <cell r="C2595">
            <v>7.5</v>
          </cell>
          <cell r="D2595">
            <v>0</v>
          </cell>
          <cell r="E2595">
            <v>7.5</v>
          </cell>
          <cell r="F2595">
            <v>7.65</v>
          </cell>
          <cell r="G2595">
            <v>7.86</v>
          </cell>
          <cell r="H2595">
            <v>8.4600000000000009</v>
          </cell>
          <cell r="I2595">
            <v>8.91</v>
          </cell>
        </row>
        <row r="2596">
          <cell r="A2596">
            <v>110530</v>
          </cell>
          <cell r="B2596" t="str">
            <v/>
          </cell>
          <cell r="C2596">
            <v>7.5</v>
          </cell>
          <cell r="D2596">
            <v>0</v>
          </cell>
          <cell r="E2596">
            <v>7.5</v>
          </cell>
          <cell r="F2596">
            <v>7.65</v>
          </cell>
          <cell r="G2596">
            <v>7.86</v>
          </cell>
          <cell r="H2596">
            <v>8.4600000000000009</v>
          </cell>
          <cell r="I2596">
            <v>8.91</v>
          </cell>
        </row>
        <row r="2597">
          <cell r="A2597">
            <v>110540</v>
          </cell>
          <cell r="B2597" t="str">
            <v/>
          </cell>
          <cell r="C2597">
            <v>7.5</v>
          </cell>
          <cell r="D2597">
            <v>0</v>
          </cell>
          <cell r="E2597">
            <v>7.5</v>
          </cell>
          <cell r="F2597">
            <v>7.65</v>
          </cell>
          <cell r="G2597">
            <v>7.86</v>
          </cell>
          <cell r="H2597">
            <v>8.4600000000000009</v>
          </cell>
          <cell r="I2597">
            <v>8.91</v>
          </cell>
        </row>
        <row r="2598">
          <cell r="A2598">
            <v>110550</v>
          </cell>
          <cell r="B2598" t="str">
            <v/>
          </cell>
          <cell r="C2598">
            <v>7.5</v>
          </cell>
          <cell r="D2598">
            <v>0</v>
          </cell>
          <cell r="E2598">
            <v>7.5</v>
          </cell>
          <cell r="F2598">
            <v>7.65</v>
          </cell>
          <cell r="G2598">
            <v>7.86</v>
          </cell>
          <cell r="H2598">
            <v>8.4600000000000009</v>
          </cell>
          <cell r="I2598">
            <v>8.91</v>
          </cell>
        </row>
        <row r="2599">
          <cell r="A2599">
            <v>110560</v>
          </cell>
          <cell r="B2599" t="str">
            <v/>
          </cell>
          <cell r="C2599">
            <v>7.5</v>
          </cell>
          <cell r="D2599">
            <v>0</v>
          </cell>
          <cell r="E2599">
            <v>7.5</v>
          </cell>
          <cell r="F2599">
            <v>7.65</v>
          </cell>
          <cell r="G2599">
            <v>7.86</v>
          </cell>
          <cell r="H2599">
            <v>8.4600000000000009</v>
          </cell>
          <cell r="I2599">
            <v>8.91</v>
          </cell>
        </row>
        <row r="2600">
          <cell r="A2600">
            <v>110570</v>
          </cell>
          <cell r="B2600" t="str">
            <v/>
          </cell>
          <cell r="C2600">
            <v>7.5</v>
          </cell>
          <cell r="D2600">
            <v>0</v>
          </cell>
          <cell r="E2600">
            <v>7.5</v>
          </cell>
          <cell r="F2600">
            <v>7.65</v>
          </cell>
          <cell r="G2600">
            <v>7.86</v>
          </cell>
          <cell r="H2600">
            <v>8.4600000000000009</v>
          </cell>
          <cell r="I2600">
            <v>8.91</v>
          </cell>
        </row>
        <row r="2601">
          <cell r="A2601">
            <v>110580</v>
          </cell>
          <cell r="B2601" t="str">
            <v/>
          </cell>
          <cell r="C2601">
            <v>7.5</v>
          </cell>
          <cell r="D2601">
            <v>0</v>
          </cell>
          <cell r="E2601">
            <v>7.5</v>
          </cell>
          <cell r="F2601">
            <v>7.65</v>
          </cell>
          <cell r="G2601">
            <v>7.86</v>
          </cell>
          <cell r="H2601">
            <v>8.4600000000000009</v>
          </cell>
          <cell r="I2601">
            <v>8.91</v>
          </cell>
        </row>
        <row r="2602">
          <cell r="A2602">
            <v>110590</v>
          </cell>
          <cell r="B2602" t="str">
            <v/>
          </cell>
          <cell r="C2602">
            <v>7.5</v>
          </cell>
          <cell r="D2602">
            <v>0</v>
          </cell>
          <cell r="E2602">
            <v>7.5</v>
          </cell>
          <cell r="F2602">
            <v>7.65</v>
          </cell>
          <cell r="G2602">
            <v>7.86</v>
          </cell>
          <cell r="H2602">
            <v>8.4600000000000009</v>
          </cell>
          <cell r="I2602">
            <v>8.91</v>
          </cell>
        </row>
        <row r="2603">
          <cell r="A2603">
            <v>110600</v>
          </cell>
          <cell r="B2603" t="str">
            <v/>
          </cell>
          <cell r="C2603">
            <v>7.5</v>
          </cell>
          <cell r="D2603">
            <v>0</v>
          </cell>
          <cell r="E2603">
            <v>7.5</v>
          </cell>
          <cell r="F2603">
            <v>7.65</v>
          </cell>
          <cell r="G2603">
            <v>7.86</v>
          </cell>
          <cell r="H2603">
            <v>8.4600000000000009</v>
          </cell>
          <cell r="I2603">
            <v>8.91</v>
          </cell>
        </row>
        <row r="2604">
          <cell r="A2604">
            <v>110610</v>
          </cell>
          <cell r="B2604" t="str">
            <v/>
          </cell>
          <cell r="C2604">
            <v>7.5</v>
          </cell>
          <cell r="D2604">
            <v>0</v>
          </cell>
          <cell r="E2604">
            <v>7.5</v>
          </cell>
          <cell r="F2604">
            <v>7.65</v>
          </cell>
          <cell r="G2604">
            <v>7.86</v>
          </cell>
          <cell r="H2604">
            <v>8.4600000000000009</v>
          </cell>
          <cell r="I2604">
            <v>8.91</v>
          </cell>
        </row>
        <row r="2605">
          <cell r="A2605">
            <v>110620</v>
          </cell>
          <cell r="B2605" t="str">
            <v/>
          </cell>
          <cell r="C2605">
            <v>7.5</v>
          </cell>
          <cell r="D2605">
            <v>0</v>
          </cell>
          <cell r="E2605">
            <v>7.5</v>
          </cell>
          <cell r="F2605">
            <v>7.65</v>
          </cell>
          <cell r="G2605">
            <v>7.86</v>
          </cell>
          <cell r="H2605">
            <v>8.4600000000000009</v>
          </cell>
          <cell r="I2605">
            <v>8.91</v>
          </cell>
        </row>
        <row r="2606">
          <cell r="A2606">
            <v>110630</v>
          </cell>
          <cell r="B2606" t="str">
            <v/>
          </cell>
          <cell r="C2606">
            <v>7.5</v>
          </cell>
          <cell r="D2606">
            <v>0</v>
          </cell>
          <cell r="E2606">
            <v>7.5</v>
          </cell>
          <cell r="F2606">
            <v>7.65</v>
          </cell>
          <cell r="G2606">
            <v>7.86</v>
          </cell>
          <cell r="H2606">
            <v>8.4600000000000009</v>
          </cell>
          <cell r="I2606">
            <v>8.91</v>
          </cell>
        </row>
        <row r="2607">
          <cell r="A2607">
            <v>110640</v>
          </cell>
          <cell r="B2607" t="str">
            <v/>
          </cell>
          <cell r="C2607">
            <v>7.5</v>
          </cell>
          <cell r="D2607">
            <v>0</v>
          </cell>
          <cell r="E2607">
            <v>7.5</v>
          </cell>
          <cell r="F2607">
            <v>7.65</v>
          </cell>
          <cell r="G2607">
            <v>7.86</v>
          </cell>
          <cell r="H2607">
            <v>8.4600000000000009</v>
          </cell>
          <cell r="I2607">
            <v>8.91</v>
          </cell>
        </row>
        <row r="2608">
          <cell r="A2608">
            <v>110650</v>
          </cell>
          <cell r="B2608" t="str">
            <v/>
          </cell>
          <cell r="C2608">
            <v>7.5</v>
          </cell>
          <cell r="D2608">
            <v>0</v>
          </cell>
          <cell r="E2608">
            <v>7.5</v>
          </cell>
          <cell r="F2608">
            <v>7.65</v>
          </cell>
          <cell r="G2608">
            <v>7.86</v>
          </cell>
          <cell r="H2608">
            <v>8.4600000000000009</v>
          </cell>
          <cell r="I2608">
            <v>8.91</v>
          </cell>
        </row>
        <row r="2609">
          <cell r="A2609">
            <v>110660</v>
          </cell>
          <cell r="B2609" t="str">
            <v/>
          </cell>
          <cell r="C2609">
            <v>7.5</v>
          </cell>
          <cell r="D2609">
            <v>0</v>
          </cell>
          <cell r="E2609">
            <v>7.5</v>
          </cell>
          <cell r="F2609">
            <v>7.65</v>
          </cell>
          <cell r="G2609">
            <v>7.86</v>
          </cell>
          <cell r="H2609">
            <v>8.4600000000000009</v>
          </cell>
          <cell r="I2609">
            <v>8.91</v>
          </cell>
        </row>
        <row r="2610">
          <cell r="A2610">
            <v>110670</v>
          </cell>
          <cell r="B2610" t="str">
            <v/>
          </cell>
          <cell r="C2610">
            <v>7.5</v>
          </cell>
          <cell r="D2610">
            <v>0</v>
          </cell>
          <cell r="E2610">
            <v>7.5</v>
          </cell>
          <cell r="F2610">
            <v>7.65</v>
          </cell>
          <cell r="G2610">
            <v>7.86</v>
          </cell>
          <cell r="H2610">
            <v>8.4600000000000009</v>
          </cell>
          <cell r="I2610">
            <v>8.91</v>
          </cell>
        </row>
        <row r="2611">
          <cell r="A2611">
            <v>110680</v>
          </cell>
          <cell r="B2611" t="str">
            <v/>
          </cell>
          <cell r="C2611">
            <v>7.5</v>
          </cell>
          <cell r="D2611">
            <v>0</v>
          </cell>
          <cell r="E2611">
            <v>7.5</v>
          </cell>
          <cell r="F2611">
            <v>7.65</v>
          </cell>
          <cell r="G2611">
            <v>7.86</v>
          </cell>
          <cell r="H2611">
            <v>8.4600000000000009</v>
          </cell>
          <cell r="I2611">
            <v>8.91</v>
          </cell>
        </row>
        <row r="2612">
          <cell r="A2612">
            <v>110690</v>
          </cell>
          <cell r="B2612" t="str">
            <v/>
          </cell>
          <cell r="C2612">
            <v>7.5</v>
          </cell>
          <cell r="D2612">
            <v>0</v>
          </cell>
          <cell r="E2612">
            <v>7.5</v>
          </cell>
          <cell r="F2612">
            <v>7.65</v>
          </cell>
          <cell r="G2612">
            <v>7.86</v>
          </cell>
          <cell r="H2612">
            <v>8.4600000000000009</v>
          </cell>
          <cell r="I2612">
            <v>8.91</v>
          </cell>
        </row>
        <row r="2613">
          <cell r="A2613">
            <v>110691.25</v>
          </cell>
          <cell r="B2613" t="str">
            <v>BS</v>
          </cell>
          <cell r="C2613">
            <v>7.5</v>
          </cell>
          <cell r="D2613">
            <v>0</v>
          </cell>
          <cell r="E2613">
            <v>7.5</v>
          </cell>
          <cell r="F2613">
            <v>7.65</v>
          </cell>
          <cell r="G2613">
            <v>7.86</v>
          </cell>
          <cell r="H2613">
            <v>8.4600000000000009</v>
          </cell>
          <cell r="I2613">
            <v>8.91</v>
          </cell>
        </row>
        <row r="2614">
          <cell r="A2614">
            <v>110700</v>
          </cell>
          <cell r="B2614" t="str">
            <v/>
          </cell>
          <cell r="C2614">
            <v>7.5</v>
          </cell>
          <cell r="D2614">
            <v>0</v>
          </cell>
          <cell r="E2614">
            <v>7.5</v>
          </cell>
          <cell r="F2614">
            <v>7.65</v>
          </cell>
          <cell r="G2614">
            <v>7.86</v>
          </cell>
          <cell r="H2614">
            <v>8.4600000000000009</v>
          </cell>
          <cell r="I2614">
            <v>8.91</v>
          </cell>
        </row>
        <row r="2615">
          <cell r="A2615">
            <v>110710</v>
          </cell>
          <cell r="B2615" t="str">
            <v/>
          </cell>
          <cell r="C2615">
            <v>7.5</v>
          </cell>
          <cell r="D2615">
            <v>0</v>
          </cell>
          <cell r="E2615">
            <v>7.5</v>
          </cell>
          <cell r="F2615">
            <v>7.65</v>
          </cell>
          <cell r="G2615">
            <v>7.86</v>
          </cell>
          <cell r="H2615">
            <v>8.4600000000000009</v>
          </cell>
          <cell r="I2615">
            <v>8.91</v>
          </cell>
        </row>
        <row r="2616">
          <cell r="A2616">
            <v>110717.92</v>
          </cell>
          <cell r="B2616" t="str">
            <v>PX</v>
          </cell>
          <cell r="C2616">
            <v>7.5</v>
          </cell>
          <cell r="D2616">
            <v>0</v>
          </cell>
          <cell r="E2616">
            <v>7.5</v>
          </cell>
          <cell r="F2616">
            <v>7.65</v>
          </cell>
          <cell r="G2616">
            <v>7.86</v>
          </cell>
          <cell r="H2616">
            <v>8.4600000000000009</v>
          </cell>
          <cell r="I2616">
            <v>8.91</v>
          </cell>
        </row>
        <row r="2617">
          <cell r="A2617">
            <v>110720</v>
          </cell>
          <cell r="B2617" t="str">
            <v/>
          </cell>
          <cell r="C2617">
            <v>7.5</v>
          </cell>
          <cell r="D2617">
            <v>0.03</v>
          </cell>
          <cell r="E2617">
            <v>7.53</v>
          </cell>
          <cell r="F2617">
            <v>7.6800000000000006</v>
          </cell>
          <cell r="G2617">
            <v>7.8900000000000006</v>
          </cell>
          <cell r="H2617">
            <v>8.49</v>
          </cell>
          <cell r="I2617">
            <v>8.94</v>
          </cell>
        </row>
        <row r="2618">
          <cell r="A2618">
            <v>110730</v>
          </cell>
          <cell r="B2618" t="str">
            <v/>
          </cell>
          <cell r="C2618">
            <v>7.5</v>
          </cell>
          <cell r="D2618">
            <v>0.18</v>
          </cell>
          <cell r="E2618">
            <v>7.68</v>
          </cell>
          <cell r="F2618">
            <v>7.83</v>
          </cell>
          <cell r="G2618">
            <v>8.0400000000000009</v>
          </cell>
          <cell r="H2618">
            <v>8.64</v>
          </cell>
          <cell r="I2618">
            <v>9.09</v>
          </cell>
        </row>
        <row r="2619">
          <cell r="A2619">
            <v>110737.92</v>
          </cell>
          <cell r="B2619" t="str">
            <v>PC</v>
          </cell>
          <cell r="C2619">
            <v>7.5</v>
          </cell>
          <cell r="D2619">
            <v>0.3</v>
          </cell>
          <cell r="E2619">
            <v>7.8</v>
          </cell>
          <cell r="F2619">
            <v>7.95</v>
          </cell>
          <cell r="G2619">
            <v>8.16</v>
          </cell>
          <cell r="H2619">
            <v>8.76</v>
          </cell>
          <cell r="I2619">
            <v>9.2099999999999991</v>
          </cell>
        </row>
        <row r="2620">
          <cell r="A2620">
            <v>110740</v>
          </cell>
          <cell r="B2620" t="str">
            <v/>
          </cell>
          <cell r="C2620">
            <v>7.5</v>
          </cell>
          <cell r="D2620">
            <v>0.33</v>
          </cell>
          <cell r="E2620">
            <v>7.83</v>
          </cell>
          <cell r="F2620">
            <v>7.98</v>
          </cell>
          <cell r="G2620">
            <v>8.1900000000000013</v>
          </cell>
          <cell r="H2620">
            <v>8.7900000000000009</v>
          </cell>
          <cell r="I2620">
            <v>9.24</v>
          </cell>
        </row>
        <row r="2621">
          <cell r="A2621">
            <v>110744.59</v>
          </cell>
          <cell r="B2621" t="str">
            <v>PY</v>
          </cell>
          <cell r="C2621">
            <v>7.5</v>
          </cell>
          <cell r="D2621">
            <v>0.4</v>
          </cell>
          <cell r="E2621">
            <v>7.9</v>
          </cell>
          <cell r="F2621">
            <v>8.0500000000000007</v>
          </cell>
          <cell r="G2621">
            <v>8.2600000000000016</v>
          </cell>
          <cell r="H2621">
            <v>8.8600000000000012</v>
          </cell>
          <cell r="I2621">
            <v>9.31</v>
          </cell>
        </row>
        <row r="2622">
          <cell r="A2622">
            <v>110750</v>
          </cell>
          <cell r="B2622" t="str">
            <v/>
          </cell>
          <cell r="C2622">
            <v>7.5</v>
          </cell>
          <cell r="D2622">
            <v>0.48</v>
          </cell>
          <cell r="E2622">
            <v>7.98</v>
          </cell>
          <cell r="F2622">
            <v>8.1300000000000008</v>
          </cell>
          <cell r="G2622">
            <v>8.3400000000000016</v>
          </cell>
          <cell r="H2622">
            <v>8.9400000000000013</v>
          </cell>
          <cell r="I2622">
            <v>9.39</v>
          </cell>
        </row>
        <row r="2623">
          <cell r="A2623">
            <v>110757.92</v>
          </cell>
          <cell r="B2623" t="str">
            <v>MSE</v>
          </cell>
          <cell r="C2623">
            <v>7.5</v>
          </cell>
          <cell r="D2623">
            <v>0.6</v>
          </cell>
          <cell r="E2623">
            <v>8.1</v>
          </cell>
          <cell r="F2623">
            <v>8.25</v>
          </cell>
          <cell r="G2623">
            <v>8.4600000000000009</v>
          </cell>
          <cell r="H2623">
            <v>9.06</v>
          </cell>
          <cell r="I2623">
            <v>9.51</v>
          </cell>
        </row>
        <row r="2624">
          <cell r="A2624">
            <v>110760</v>
          </cell>
          <cell r="B2624" t="str">
            <v/>
          </cell>
          <cell r="C2624">
            <v>7.5</v>
          </cell>
          <cell r="D2624">
            <v>0.6</v>
          </cell>
          <cell r="E2624">
            <v>8.1</v>
          </cell>
          <cell r="F2624">
            <v>8.25</v>
          </cell>
          <cell r="G2624">
            <v>8.4600000000000009</v>
          </cell>
          <cell r="H2624">
            <v>9.06</v>
          </cell>
          <cell r="I2624">
            <v>9.51</v>
          </cell>
        </row>
        <row r="2625">
          <cell r="A2625">
            <v>110770</v>
          </cell>
          <cell r="B2625" t="str">
            <v/>
          </cell>
          <cell r="C2625">
            <v>7.5</v>
          </cell>
          <cell r="D2625">
            <v>0.6</v>
          </cell>
          <cell r="E2625">
            <v>8.1</v>
          </cell>
          <cell r="F2625">
            <v>8.25</v>
          </cell>
          <cell r="G2625">
            <v>8.4600000000000009</v>
          </cell>
          <cell r="H2625">
            <v>9.06</v>
          </cell>
          <cell r="I2625">
            <v>9.51</v>
          </cell>
        </row>
        <row r="2626">
          <cell r="A2626">
            <v>110780</v>
          </cell>
          <cell r="B2626" t="str">
            <v/>
          </cell>
          <cell r="C2626">
            <v>7.5</v>
          </cell>
          <cell r="D2626">
            <v>0.6</v>
          </cell>
          <cell r="E2626">
            <v>8.1</v>
          </cell>
          <cell r="F2626">
            <v>8.25</v>
          </cell>
          <cell r="G2626">
            <v>8.4600000000000009</v>
          </cell>
          <cell r="H2626">
            <v>9.06</v>
          </cell>
          <cell r="I2626">
            <v>9.51</v>
          </cell>
        </row>
        <row r="2627">
          <cell r="A2627">
            <v>110790</v>
          </cell>
          <cell r="B2627" t="str">
            <v/>
          </cell>
          <cell r="C2627">
            <v>7.5</v>
          </cell>
          <cell r="D2627">
            <v>0.6</v>
          </cell>
          <cell r="E2627">
            <v>8.1</v>
          </cell>
          <cell r="F2627">
            <v>8.25</v>
          </cell>
          <cell r="G2627">
            <v>8.4600000000000009</v>
          </cell>
          <cell r="H2627">
            <v>9.06</v>
          </cell>
          <cell r="I2627">
            <v>9.51</v>
          </cell>
        </row>
        <row r="2628">
          <cell r="A2628">
            <v>110800</v>
          </cell>
          <cell r="B2628" t="str">
            <v/>
          </cell>
          <cell r="C2628">
            <v>7.5</v>
          </cell>
          <cell r="D2628">
            <v>0.6</v>
          </cell>
          <cell r="E2628">
            <v>8.1</v>
          </cell>
          <cell r="F2628">
            <v>8.25</v>
          </cell>
          <cell r="G2628">
            <v>8.4600000000000009</v>
          </cell>
          <cell r="H2628">
            <v>9.06</v>
          </cell>
          <cell r="I2628">
            <v>9.51</v>
          </cell>
        </row>
        <row r="2629">
          <cell r="A2629">
            <v>110810</v>
          </cell>
          <cell r="B2629" t="str">
            <v/>
          </cell>
          <cell r="C2629">
            <v>7.5</v>
          </cell>
          <cell r="D2629">
            <v>0.6</v>
          </cell>
          <cell r="E2629">
            <v>8.1</v>
          </cell>
          <cell r="F2629">
            <v>8.25</v>
          </cell>
          <cell r="G2629">
            <v>8.4600000000000009</v>
          </cell>
          <cell r="H2629">
            <v>9.06</v>
          </cell>
          <cell r="I2629">
            <v>9.51</v>
          </cell>
        </row>
        <row r="2630">
          <cell r="A2630">
            <v>110820</v>
          </cell>
          <cell r="B2630" t="str">
            <v/>
          </cell>
          <cell r="C2630">
            <v>7.5</v>
          </cell>
          <cell r="D2630">
            <v>0.6</v>
          </cell>
          <cell r="E2630">
            <v>8.1</v>
          </cell>
          <cell r="F2630">
            <v>8.25</v>
          </cell>
          <cell r="G2630">
            <v>8.4600000000000009</v>
          </cell>
          <cell r="H2630">
            <v>9.06</v>
          </cell>
          <cell r="I2630">
            <v>9.51</v>
          </cell>
        </row>
        <row r="2631">
          <cell r="A2631">
            <v>110830</v>
          </cell>
          <cell r="B2631" t="str">
            <v/>
          </cell>
          <cell r="C2631">
            <v>7.5</v>
          </cell>
          <cell r="D2631">
            <v>0.6</v>
          </cell>
          <cell r="E2631">
            <v>8.1</v>
          </cell>
          <cell r="F2631">
            <v>8.25</v>
          </cell>
          <cell r="G2631">
            <v>8.4600000000000009</v>
          </cell>
          <cell r="H2631">
            <v>9.06</v>
          </cell>
          <cell r="I2631">
            <v>9.51</v>
          </cell>
        </row>
        <row r="2632">
          <cell r="A2632">
            <v>110840</v>
          </cell>
          <cell r="B2632" t="str">
            <v/>
          </cell>
          <cell r="C2632">
            <v>7.5</v>
          </cell>
          <cell r="D2632">
            <v>0.6</v>
          </cell>
          <cell r="E2632">
            <v>8.1</v>
          </cell>
          <cell r="F2632">
            <v>8.25</v>
          </cell>
          <cell r="G2632">
            <v>8.4600000000000009</v>
          </cell>
          <cell r="H2632">
            <v>9.06</v>
          </cell>
          <cell r="I2632">
            <v>9.51</v>
          </cell>
        </row>
        <row r="2633">
          <cell r="A2633">
            <v>110850</v>
          </cell>
          <cell r="B2633" t="str">
            <v/>
          </cell>
          <cell r="C2633">
            <v>7.5</v>
          </cell>
          <cell r="D2633">
            <v>0.6</v>
          </cell>
          <cell r="E2633">
            <v>8.1</v>
          </cell>
          <cell r="F2633">
            <v>8.25</v>
          </cell>
          <cell r="G2633">
            <v>8.4600000000000009</v>
          </cell>
          <cell r="H2633">
            <v>9.06</v>
          </cell>
          <cell r="I2633">
            <v>9.51</v>
          </cell>
        </row>
        <row r="2634">
          <cell r="A2634">
            <v>110860</v>
          </cell>
          <cell r="B2634" t="str">
            <v/>
          </cell>
          <cell r="C2634">
            <v>7.5</v>
          </cell>
          <cell r="D2634">
            <v>0.6</v>
          </cell>
          <cell r="E2634">
            <v>8.1</v>
          </cell>
          <cell r="F2634">
            <v>8.25</v>
          </cell>
          <cell r="G2634">
            <v>8.4600000000000009</v>
          </cell>
          <cell r="H2634">
            <v>9.06</v>
          </cell>
          <cell r="I2634">
            <v>9.51</v>
          </cell>
        </row>
        <row r="2635">
          <cell r="A2635">
            <v>110870</v>
          </cell>
          <cell r="B2635" t="str">
            <v/>
          </cell>
          <cell r="C2635">
            <v>7.5</v>
          </cell>
          <cell r="D2635">
            <v>0.6</v>
          </cell>
          <cell r="E2635">
            <v>8.1</v>
          </cell>
          <cell r="F2635">
            <v>8.25</v>
          </cell>
          <cell r="G2635">
            <v>8.4600000000000009</v>
          </cell>
          <cell r="H2635">
            <v>9.06</v>
          </cell>
          <cell r="I2635">
            <v>9.51</v>
          </cell>
        </row>
        <row r="2636">
          <cell r="A2636">
            <v>110880</v>
          </cell>
          <cell r="B2636" t="str">
            <v/>
          </cell>
          <cell r="C2636">
            <v>7.5</v>
          </cell>
          <cell r="D2636">
            <v>0.6</v>
          </cell>
          <cell r="E2636">
            <v>8.1</v>
          </cell>
          <cell r="F2636">
            <v>8.25</v>
          </cell>
          <cell r="G2636">
            <v>8.4600000000000009</v>
          </cell>
          <cell r="H2636">
            <v>9.06</v>
          </cell>
          <cell r="I2636">
            <v>9.51</v>
          </cell>
        </row>
        <row r="2637">
          <cell r="A2637">
            <v>110890</v>
          </cell>
          <cell r="B2637" t="str">
            <v/>
          </cell>
          <cell r="C2637">
            <v>7.5</v>
          </cell>
          <cell r="D2637">
            <v>0.6</v>
          </cell>
          <cell r="E2637">
            <v>8.1</v>
          </cell>
          <cell r="F2637">
            <v>8.25</v>
          </cell>
          <cell r="G2637">
            <v>8.4600000000000009</v>
          </cell>
          <cell r="H2637">
            <v>9.06</v>
          </cell>
          <cell r="I2637">
            <v>9.51</v>
          </cell>
        </row>
        <row r="2638">
          <cell r="A2638">
            <v>110900</v>
          </cell>
          <cell r="B2638" t="str">
            <v/>
          </cell>
          <cell r="C2638">
            <v>7.5</v>
          </cell>
          <cell r="D2638">
            <v>0.6</v>
          </cell>
          <cell r="E2638">
            <v>8.1</v>
          </cell>
          <cell r="F2638">
            <v>8.25</v>
          </cell>
          <cell r="G2638">
            <v>8.4600000000000009</v>
          </cell>
          <cell r="H2638">
            <v>9.06</v>
          </cell>
          <cell r="I2638">
            <v>9.51</v>
          </cell>
        </row>
        <row r="2639">
          <cell r="A2639">
            <v>110910</v>
          </cell>
          <cell r="B2639" t="str">
            <v/>
          </cell>
          <cell r="C2639">
            <v>7.5</v>
          </cell>
          <cell r="D2639">
            <v>0.6</v>
          </cell>
          <cell r="E2639">
            <v>8.1</v>
          </cell>
          <cell r="F2639">
            <v>8.25</v>
          </cell>
          <cell r="G2639">
            <v>8.4600000000000009</v>
          </cell>
          <cell r="H2639">
            <v>9.06</v>
          </cell>
          <cell r="I2639">
            <v>9.51</v>
          </cell>
        </row>
        <row r="2640">
          <cell r="A2640">
            <v>110920</v>
          </cell>
          <cell r="B2640" t="str">
            <v/>
          </cell>
          <cell r="C2640">
            <v>7.5</v>
          </cell>
          <cell r="D2640">
            <v>0.6</v>
          </cell>
          <cell r="E2640">
            <v>8.1</v>
          </cell>
          <cell r="F2640">
            <v>8.25</v>
          </cell>
          <cell r="G2640">
            <v>8.4600000000000009</v>
          </cell>
          <cell r="H2640">
            <v>9.06</v>
          </cell>
          <cell r="I2640">
            <v>9.51</v>
          </cell>
        </row>
        <row r="2641">
          <cell r="A2641">
            <v>110930</v>
          </cell>
          <cell r="B2641" t="str">
            <v/>
          </cell>
          <cell r="C2641">
            <v>7.5</v>
          </cell>
          <cell r="D2641">
            <v>0.6</v>
          </cell>
          <cell r="E2641">
            <v>8.1</v>
          </cell>
          <cell r="F2641">
            <v>8.25</v>
          </cell>
          <cell r="G2641">
            <v>8.4600000000000009</v>
          </cell>
          <cell r="H2641">
            <v>9.06</v>
          </cell>
          <cell r="I2641">
            <v>9.51</v>
          </cell>
        </row>
        <row r="2642">
          <cell r="A2642">
            <v>110940</v>
          </cell>
          <cell r="B2642" t="str">
            <v/>
          </cell>
          <cell r="C2642">
            <v>7.5</v>
          </cell>
          <cell r="D2642">
            <v>0.6</v>
          </cell>
          <cell r="E2642">
            <v>8.1</v>
          </cell>
          <cell r="F2642">
            <v>8.25</v>
          </cell>
          <cell r="G2642">
            <v>8.4600000000000009</v>
          </cell>
          <cell r="H2642">
            <v>9.06</v>
          </cell>
          <cell r="I2642">
            <v>9.51</v>
          </cell>
        </row>
        <row r="2643">
          <cell r="A2643">
            <v>110950</v>
          </cell>
          <cell r="B2643" t="str">
            <v/>
          </cell>
          <cell r="C2643">
            <v>7.5</v>
          </cell>
          <cell r="D2643">
            <v>0.6</v>
          </cell>
          <cell r="E2643">
            <v>8.1</v>
          </cell>
          <cell r="F2643">
            <v>8.25</v>
          </cell>
          <cell r="G2643">
            <v>8.4600000000000009</v>
          </cell>
          <cell r="H2643">
            <v>9.06</v>
          </cell>
          <cell r="I2643">
            <v>9.51</v>
          </cell>
        </row>
        <row r="2644">
          <cell r="A2644">
            <v>110960</v>
          </cell>
          <cell r="B2644" t="str">
            <v/>
          </cell>
          <cell r="C2644">
            <v>7.5</v>
          </cell>
          <cell r="D2644">
            <v>0.6</v>
          </cell>
          <cell r="E2644">
            <v>8.1</v>
          </cell>
          <cell r="F2644">
            <v>8.25</v>
          </cell>
          <cell r="G2644">
            <v>8.4600000000000009</v>
          </cell>
          <cell r="H2644">
            <v>9.06</v>
          </cell>
          <cell r="I2644">
            <v>9.51</v>
          </cell>
        </row>
        <row r="2645">
          <cell r="A2645">
            <v>110970</v>
          </cell>
          <cell r="B2645" t="str">
            <v/>
          </cell>
          <cell r="C2645">
            <v>7.5</v>
          </cell>
          <cell r="D2645">
            <v>0.6</v>
          </cell>
          <cell r="E2645">
            <v>8.1</v>
          </cell>
          <cell r="F2645">
            <v>8.25</v>
          </cell>
          <cell r="G2645">
            <v>8.4600000000000009</v>
          </cell>
          <cell r="H2645">
            <v>9.06</v>
          </cell>
          <cell r="I2645">
            <v>9.51</v>
          </cell>
        </row>
        <row r="2646">
          <cell r="A2646">
            <v>110980</v>
          </cell>
          <cell r="B2646" t="str">
            <v/>
          </cell>
          <cell r="C2646">
            <v>7.5</v>
          </cell>
          <cell r="D2646">
            <v>0.6</v>
          </cell>
          <cell r="E2646">
            <v>8.1</v>
          </cell>
          <cell r="F2646">
            <v>8.25</v>
          </cell>
          <cell r="G2646">
            <v>8.4600000000000009</v>
          </cell>
          <cell r="H2646">
            <v>9.06</v>
          </cell>
          <cell r="I2646">
            <v>9.51</v>
          </cell>
        </row>
        <row r="2647">
          <cell r="A2647">
            <v>110982.96</v>
          </cell>
          <cell r="B2647" t="str">
            <v>MSE</v>
          </cell>
          <cell r="C2647">
            <v>7.5</v>
          </cell>
          <cell r="D2647">
            <v>0.6</v>
          </cell>
          <cell r="E2647">
            <v>8.1</v>
          </cell>
          <cell r="F2647">
            <v>8.25</v>
          </cell>
          <cell r="G2647">
            <v>8.4600000000000009</v>
          </cell>
          <cell r="H2647">
            <v>9.06</v>
          </cell>
          <cell r="I2647">
            <v>9.51</v>
          </cell>
        </row>
        <row r="2648">
          <cell r="A2648">
            <v>110990</v>
          </cell>
          <cell r="B2648" t="str">
            <v/>
          </cell>
          <cell r="C2648">
            <v>7.5</v>
          </cell>
          <cell r="D2648">
            <v>0.49</v>
          </cell>
          <cell r="E2648">
            <v>7.99</v>
          </cell>
          <cell r="F2648">
            <v>8.14</v>
          </cell>
          <cell r="G2648">
            <v>8.3500000000000014</v>
          </cell>
          <cell r="H2648">
            <v>8.9500000000000011</v>
          </cell>
          <cell r="I2648">
            <v>9.4</v>
          </cell>
        </row>
        <row r="2649">
          <cell r="A2649">
            <v>110996.29</v>
          </cell>
          <cell r="B2649" t="str">
            <v>PY</v>
          </cell>
          <cell r="C2649">
            <v>7.5</v>
          </cell>
          <cell r="D2649">
            <v>0.4</v>
          </cell>
          <cell r="E2649">
            <v>7.9</v>
          </cell>
          <cell r="F2649">
            <v>8.0500000000000007</v>
          </cell>
          <cell r="G2649">
            <v>8.2600000000000016</v>
          </cell>
          <cell r="H2649">
            <v>8.8600000000000012</v>
          </cell>
          <cell r="I2649">
            <v>9.31</v>
          </cell>
        </row>
        <row r="2650">
          <cell r="A2650">
            <v>111000</v>
          </cell>
          <cell r="B2650" t="str">
            <v/>
          </cell>
          <cell r="C2650">
            <v>7.5</v>
          </cell>
          <cell r="D2650">
            <v>0.34</v>
          </cell>
          <cell r="E2650">
            <v>7.84</v>
          </cell>
          <cell r="F2650">
            <v>7.99</v>
          </cell>
          <cell r="G2650">
            <v>8.2000000000000011</v>
          </cell>
          <cell r="H2650">
            <v>8.8000000000000007</v>
          </cell>
          <cell r="I2650">
            <v>9.25</v>
          </cell>
        </row>
        <row r="2669">
          <cell r="A2669">
            <v>111000</v>
          </cell>
          <cell r="B2669" t="str">
            <v/>
          </cell>
          <cell r="C2669">
            <v>7.5</v>
          </cell>
          <cell r="D2669">
            <v>0.34</v>
          </cell>
          <cell r="E2669">
            <v>7.84</v>
          </cell>
          <cell r="F2669">
            <v>7.99</v>
          </cell>
          <cell r="G2669">
            <v>8.2000000000000011</v>
          </cell>
          <cell r="H2669">
            <v>8.8000000000000007</v>
          </cell>
          <cell r="I2669">
            <v>9.25</v>
          </cell>
        </row>
        <row r="2670">
          <cell r="A2670">
            <v>111002.96</v>
          </cell>
          <cell r="B2670" t="str">
            <v>PT</v>
          </cell>
          <cell r="C2670">
            <v>7.5</v>
          </cell>
          <cell r="D2670">
            <v>0.3</v>
          </cell>
          <cell r="E2670">
            <v>7.8</v>
          </cell>
          <cell r="F2670">
            <v>7.95</v>
          </cell>
          <cell r="G2670">
            <v>8.16</v>
          </cell>
          <cell r="H2670">
            <v>8.76</v>
          </cell>
          <cell r="I2670">
            <v>9.2099999999999991</v>
          </cell>
        </row>
        <row r="2671">
          <cell r="A2671">
            <v>111010</v>
          </cell>
          <cell r="B2671" t="str">
            <v/>
          </cell>
          <cell r="C2671">
            <v>7.5</v>
          </cell>
          <cell r="D2671">
            <v>0.19</v>
          </cell>
          <cell r="E2671">
            <v>7.69</v>
          </cell>
          <cell r="F2671">
            <v>7.8400000000000007</v>
          </cell>
          <cell r="G2671">
            <v>8.0500000000000007</v>
          </cell>
          <cell r="H2671">
            <v>8.65</v>
          </cell>
          <cell r="I2671">
            <v>9.1</v>
          </cell>
        </row>
        <row r="2672">
          <cell r="A2672">
            <v>111020</v>
          </cell>
          <cell r="B2672" t="str">
            <v/>
          </cell>
          <cell r="C2672">
            <v>7.5</v>
          </cell>
          <cell r="D2672">
            <v>0.04</v>
          </cell>
          <cell r="E2672">
            <v>7.54</v>
          </cell>
          <cell r="F2672">
            <v>7.69</v>
          </cell>
          <cell r="G2672">
            <v>7.9</v>
          </cell>
          <cell r="H2672">
            <v>8.5</v>
          </cell>
          <cell r="I2672">
            <v>8.9499999999999993</v>
          </cell>
        </row>
        <row r="2673">
          <cell r="A2673">
            <v>111022.96</v>
          </cell>
          <cell r="B2673" t="str">
            <v>PX</v>
          </cell>
          <cell r="C2673">
            <v>7.5</v>
          </cell>
          <cell r="D2673">
            <v>0</v>
          </cell>
          <cell r="E2673">
            <v>7.5</v>
          </cell>
          <cell r="F2673">
            <v>7.65</v>
          </cell>
          <cell r="G2673">
            <v>7.86</v>
          </cell>
          <cell r="H2673">
            <v>8.4600000000000009</v>
          </cell>
          <cell r="I2673">
            <v>8.91</v>
          </cell>
        </row>
        <row r="2674">
          <cell r="A2674">
            <v>111030</v>
          </cell>
          <cell r="B2674" t="str">
            <v/>
          </cell>
          <cell r="C2674">
            <v>7.5</v>
          </cell>
          <cell r="D2674">
            <v>0</v>
          </cell>
          <cell r="E2674">
            <v>7.5</v>
          </cell>
          <cell r="F2674">
            <v>7.65</v>
          </cell>
          <cell r="G2674">
            <v>7.86</v>
          </cell>
          <cell r="H2674">
            <v>8.4600000000000009</v>
          </cell>
          <cell r="I2674">
            <v>8.91</v>
          </cell>
        </row>
        <row r="2675">
          <cell r="A2675">
            <v>111040</v>
          </cell>
          <cell r="B2675" t="str">
            <v/>
          </cell>
          <cell r="C2675">
            <v>7.5</v>
          </cell>
          <cell r="D2675">
            <v>0</v>
          </cell>
          <cell r="E2675">
            <v>7.5</v>
          </cell>
          <cell r="F2675">
            <v>7.65</v>
          </cell>
          <cell r="G2675">
            <v>7.86</v>
          </cell>
          <cell r="H2675">
            <v>8.4600000000000009</v>
          </cell>
          <cell r="I2675">
            <v>8.91</v>
          </cell>
        </row>
        <row r="2676">
          <cell r="A2676">
            <v>111049.63</v>
          </cell>
          <cell r="B2676" t="str">
            <v>BS</v>
          </cell>
          <cell r="C2676">
            <v>7.5</v>
          </cell>
          <cell r="D2676">
            <v>0</v>
          </cell>
          <cell r="E2676">
            <v>7.5</v>
          </cell>
          <cell r="F2676">
            <v>7.65</v>
          </cell>
          <cell r="G2676">
            <v>7.86</v>
          </cell>
          <cell r="H2676">
            <v>8.4600000000000009</v>
          </cell>
          <cell r="I2676">
            <v>8.91</v>
          </cell>
        </row>
        <row r="2677">
          <cell r="A2677">
            <v>111050</v>
          </cell>
          <cell r="B2677" t="str">
            <v/>
          </cell>
          <cell r="C2677">
            <v>7.5</v>
          </cell>
          <cell r="D2677">
            <v>0</v>
          </cell>
          <cell r="E2677">
            <v>7.5</v>
          </cell>
          <cell r="F2677">
            <v>7.65</v>
          </cell>
          <cell r="G2677">
            <v>7.86</v>
          </cell>
          <cell r="H2677">
            <v>8.4600000000000009</v>
          </cell>
          <cell r="I2677">
            <v>8.91</v>
          </cell>
        </row>
        <row r="2678">
          <cell r="A2678">
            <v>111060</v>
          </cell>
          <cell r="B2678" t="str">
            <v/>
          </cell>
          <cell r="C2678">
            <v>7.5</v>
          </cell>
          <cell r="D2678">
            <v>0</v>
          </cell>
          <cell r="E2678">
            <v>7.5</v>
          </cell>
          <cell r="F2678">
            <v>7.65</v>
          </cell>
          <cell r="G2678">
            <v>7.86</v>
          </cell>
          <cell r="H2678">
            <v>8.4600000000000009</v>
          </cell>
          <cell r="I2678">
            <v>8.91</v>
          </cell>
        </row>
        <row r="2679">
          <cell r="A2679">
            <v>111070</v>
          </cell>
          <cell r="B2679" t="str">
            <v/>
          </cell>
          <cell r="C2679">
            <v>7.5</v>
          </cell>
          <cell r="D2679">
            <v>0</v>
          </cell>
          <cell r="E2679">
            <v>7.5</v>
          </cell>
          <cell r="F2679">
            <v>7.65</v>
          </cell>
          <cell r="G2679">
            <v>7.86</v>
          </cell>
          <cell r="H2679">
            <v>8.4600000000000009</v>
          </cell>
          <cell r="I2679">
            <v>8.91</v>
          </cell>
        </row>
        <row r="2680">
          <cell r="A2680">
            <v>111080</v>
          </cell>
          <cell r="B2680" t="str">
            <v/>
          </cell>
          <cell r="C2680">
            <v>7.5</v>
          </cell>
          <cell r="D2680">
            <v>0</v>
          </cell>
          <cell r="E2680">
            <v>7.5</v>
          </cell>
          <cell r="F2680">
            <v>7.65</v>
          </cell>
          <cell r="G2680">
            <v>7.86</v>
          </cell>
          <cell r="H2680">
            <v>8.4600000000000009</v>
          </cell>
          <cell r="I2680">
            <v>8.91</v>
          </cell>
        </row>
        <row r="2681">
          <cell r="A2681">
            <v>111090</v>
          </cell>
          <cell r="B2681" t="str">
            <v/>
          </cell>
          <cell r="C2681">
            <v>7.5</v>
          </cell>
          <cell r="D2681">
            <v>0</v>
          </cell>
          <cell r="E2681">
            <v>7.5</v>
          </cell>
          <cell r="F2681">
            <v>7.65</v>
          </cell>
          <cell r="G2681">
            <v>7.86</v>
          </cell>
          <cell r="H2681">
            <v>8.4600000000000009</v>
          </cell>
          <cell r="I2681">
            <v>8.91</v>
          </cell>
        </row>
        <row r="2682">
          <cell r="A2682">
            <v>111100</v>
          </cell>
          <cell r="B2682" t="str">
            <v/>
          </cell>
          <cell r="C2682">
            <v>7.5</v>
          </cell>
          <cell r="D2682">
            <v>0</v>
          </cell>
          <cell r="E2682">
            <v>7.5</v>
          </cell>
          <cell r="F2682">
            <v>7.65</v>
          </cell>
          <cell r="G2682">
            <v>7.86</v>
          </cell>
          <cell r="H2682">
            <v>8.4600000000000009</v>
          </cell>
          <cell r="I2682">
            <v>8.91</v>
          </cell>
        </row>
        <row r="2683">
          <cell r="A2683">
            <v>111110</v>
          </cell>
          <cell r="B2683" t="str">
            <v/>
          </cell>
          <cell r="C2683">
            <v>7.5</v>
          </cell>
          <cell r="D2683">
            <v>0</v>
          </cell>
          <cell r="E2683">
            <v>7.5</v>
          </cell>
          <cell r="F2683">
            <v>7.65</v>
          </cell>
          <cell r="G2683">
            <v>7.86</v>
          </cell>
          <cell r="H2683">
            <v>8.4600000000000009</v>
          </cell>
          <cell r="I2683">
            <v>8.91</v>
          </cell>
        </row>
        <row r="2684">
          <cell r="A2684">
            <v>111120</v>
          </cell>
          <cell r="B2684" t="str">
            <v/>
          </cell>
          <cell r="C2684">
            <v>7.5</v>
          </cell>
          <cell r="D2684">
            <v>0</v>
          </cell>
          <cell r="E2684">
            <v>7.5</v>
          </cell>
          <cell r="F2684">
            <v>7.65</v>
          </cell>
          <cell r="G2684">
            <v>7.86</v>
          </cell>
          <cell r="H2684">
            <v>8.4600000000000009</v>
          </cell>
          <cell r="I2684">
            <v>8.91</v>
          </cell>
        </row>
        <row r="2685">
          <cell r="A2685">
            <v>111130</v>
          </cell>
          <cell r="B2685" t="str">
            <v/>
          </cell>
          <cell r="C2685">
            <v>7.5</v>
          </cell>
          <cell r="D2685">
            <v>0</v>
          </cell>
          <cell r="E2685">
            <v>7.5</v>
          </cell>
          <cell r="F2685">
            <v>7.65</v>
          </cell>
          <cell r="G2685">
            <v>7.86</v>
          </cell>
          <cell r="H2685">
            <v>8.4600000000000009</v>
          </cell>
          <cell r="I2685">
            <v>8.91</v>
          </cell>
        </row>
        <row r="2686">
          <cell r="A2686">
            <v>111140</v>
          </cell>
          <cell r="B2686" t="str">
            <v/>
          </cell>
          <cell r="C2686">
            <v>7.5</v>
          </cell>
          <cell r="D2686">
            <v>0</v>
          </cell>
          <cell r="E2686">
            <v>7.5</v>
          </cell>
          <cell r="F2686">
            <v>7.65</v>
          </cell>
          <cell r="G2686">
            <v>7.86</v>
          </cell>
          <cell r="H2686">
            <v>8.4600000000000009</v>
          </cell>
          <cell r="I2686">
            <v>8.91</v>
          </cell>
        </row>
        <row r="2687">
          <cell r="A2687">
            <v>111150</v>
          </cell>
          <cell r="B2687" t="str">
            <v/>
          </cell>
          <cell r="C2687">
            <v>7.5</v>
          </cell>
          <cell r="D2687">
            <v>0</v>
          </cell>
          <cell r="E2687">
            <v>7.5</v>
          </cell>
          <cell r="F2687">
            <v>7.65</v>
          </cell>
          <cell r="G2687">
            <v>7.86</v>
          </cell>
          <cell r="H2687">
            <v>8.4600000000000009</v>
          </cell>
          <cell r="I2687">
            <v>8.91</v>
          </cell>
        </row>
        <row r="2688">
          <cell r="A2688">
            <v>111160</v>
          </cell>
          <cell r="B2688" t="str">
            <v/>
          </cell>
          <cell r="C2688">
            <v>7.5</v>
          </cell>
          <cell r="D2688">
            <v>0</v>
          </cell>
          <cell r="E2688">
            <v>7.5</v>
          </cell>
          <cell r="F2688">
            <v>7.65</v>
          </cell>
          <cell r="G2688">
            <v>7.86</v>
          </cell>
          <cell r="H2688">
            <v>8.4600000000000009</v>
          </cell>
          <cell r="I2688">
            <v>8.91</v>
          </cell>
        </row>
        <row r="2689">
          <cell r="A2689">
            <v>111170</v>
          </cell>
          <cell r="B2689" t="str">
            <v/>
          </cell>
          <cell r="C2689">
            <v>7.5</v>
          </cell>
          <cell r="D2689">
            <v>0</v>
          </cell>
          <cell r="E2689">
            <v>7.5</v>
          </cell>
          <cell r="F2689">
            <v>7.65</v>
          </cell>
          <cell r="G2689">
            <v>7.86</v>
          </cell>
          <cell r="H2689">
            <v>8.4600000000000009</v>
          </cell>
          <cell r="I2689">
            <v>8.91</v>
          </cell>
        </row>
        <row r="2690">
          <cell r="A2690">
            <v>111180</v>
          </cell>
          <cell r="B2690" t="str">
            <v/>
          </cell>
          <cell r="C2690">
            <v>7.5</v>
          </cell>
          <cell r="D2690">
            <v>0</v>
          </cell>
          <cell r="E2690">
            <v>7.5</v>
          </cell>
          <cell r="F2690">
            <v>7.65</v>
          </cell>
          <cell r="G2690">
            <v>7.86</v>
          </cell>
          <cell r="H2690">
            <v>8.4600000000000009</v>
          </cell>
          <cell r="I2690">
            <v>8.91</v>
          </cell>
        </row>
        <row r="2691">
          <cell r="A2691">
            <v>111190</v>
          </cell>
          <cell r="B2691" t="str">
            <v/>
          </cell>
          <cell r="C2691">
            <v>7.5</v>
          </cell>
          <cell r="D2691">
            <v>0</v>
          </cell>
          <cell r="E2691">
            <v>7.5</v>
          </cell>
          <cell r="F2691">
            <v>7.65</v>
          </cell>
          <cell r="G2691">
            <v>7.86</v>
          </cell>
          <cell r="H2691">
            <v>8.4600000000000009</v>
          </cell>
          <cell r="I2691">
            <v>8.91</v>
          </cell>
        </row>
        <row r="2692">
          <cell r="A2692">
            <v>111200</v>
          </cell>
          <cell r="B2692" t="str">
            <v/>
          </cell>
          <cell r="C2692">
            <v>7.5</v>
          </cell>
          <cell r="D2692">
            <v>0</v>
          </cell>
          <cell r="E2692">
            <v>7.5</v>
          </cell>
          <cell r="F2692">
            <v>7.65</v>
          </cell>
          <cell r="G2692">
            <v>7.86</v>
          </cell>
          <cell r="H2692">
            <v>8.4600000000000009</v>
          </cell>
          <cell r="I2692">
            <v>8.91</v>
          </cell>
        </row>
        <row r="2693">
          <cell r="A2693">
            <v>111210</v>
          </cell>
          <cell r="B2693" t="str">
            <v/>
          </cell>
          <cell r="C2693">
            <v>7.5</v>
          </cell>
          <cell r="D2693">
            <v>0</v>
          </cell>
          <cell r="E2693">
            <v>7.5</v>
          </cell>
          <cell r="F2693">
            <v>7.65</v>
          </cell>
          <cell r="G2693">
            <v>7.86</v>
          </cell>
          <cell r="H2693">
            <v>8.4600000000000009</v>
          </cell>
          <cell r="I2693">
            <v>8.91</v>
          </cell>
        </row>
        <row r="2694">
          <cell r="A2694">
            <v>111220</v>
          </cell>
          <cell r="B2694" t="str">
            <v/>
          </cell>
          <cell r="C2694">
            <v>7.5</v>
          </cell>
          <cell r="D2694">
            <v>0</v>
          </cell>
          <cell r="E2694">
            <v>7.5</v>
          </cell>
          <cell r="F2694">
            <v>7.65</v>
          </cell>
          <cell r="G2694">
            <v>7.86</v>
          </cell>
          <cell r="H2694">
            <v>8.4600000000000009</v>
          </cell>
          <cell r="I2694">
            <v>8.91</v>
          </cell>
        </row>
        <row r="2695">
          <cell r="A2695">
            <v>111230</v>
          </cell>
          <cell r="B2695" t="str">
            <v/>
          </cell>
          <cell r="C2695">
            <v>7.5</v>
          </cell>
          <cell r="D2695">
            <v>0</v>
          </cell>
          <cell r="E2695">
            <v>7.5</v>
          </cell>
          <cell r="F2695">
            <v>7.65</v>
          </cell>
          <cell r="G2695">
            <v>7.86</v>
          </cell>
          <cell r="H2695">
            <v>8.4600000000000009</v>
          </cell>
          <cell r="I2695">
            <v>8.91</v>
          </cell>
        </row>
        <row r="2696">
          <cell r="A2696">
            <v>111240</v>
          </cell>
          <cell r="B2696" t="str">
            <v/>
          </cell>
          <cell r="C2696">
            <v>7.5</v>
          </cell>
          <cell r="D2696">
            <v>0</v>
          </cell>
          <cell r="E2696">
            <v>7.5</v>
          </cell>
          <cell r="F2696">
            <v>7.65</v>
          </cell>
          <cell r="G2696">
            <v>7.86</v>
          </cell>
          <cell r="H2696">
            <v>8.4600000000000009</v>
          </cell>
          <cell r="I2696">
            <v>8.91</v>
          </cell>
        </row>
        <row r="2697">
          <cell r="A2697">
            <v>111250</v>
          </cell>
          <cell r="B2697" t="str">
            <v/>
          </cell>
          <cell r="C2697">
            <v>7.5</v>
          </cell>
          <cell r="D2697">
            <v>0</v>
          </cell>
          <cell r="E2697">
            <v>7.5</v>
          </cell>
          <cell r="F2697">
            <v>7.65</v>
          </cell>
          <cell r="G2697">
            <v>7.86</v>
          </cell>
          <cell r="H2697">
            <v>8.4600000000000009</v>
          </cell>
          <cell r="I2697">
            <v>8.91</v>
          </cell>
        </row>
        <row r="2698">
          <cell r="A2698">
            <v>111260</v>
          </cell>
          <cell r="B2698" t="str">
            <v/>
          </cell>
          <cell r="C2698">
            <v>7.5</v>
          </cell>
          <cell r="D2698">
            <v>0</v>
          </cell>
          <cell r="E2698">
            <v>7.5</v>
          </cell>
          <cell r="F2698">
            <v>7.65</v>
          </cell>
          <cell r="G2698">
            <v>7.86</v>
          </cell>
          <cell r="H2698">
            <v>8.4600000000000009</v>
          </cell>
          <cell r="I2698">
            <v>8.91</v>
          </cell>
        </row>
        <row r="2699">
          <cell r="A2699">
            <v>111270</v>
          </cell>
          <cell r="B2699" t="str">
            <v/>
          </cell>
          <cell r="C2699">
            <v>7.5</v>
          </cell>
          <cell r="D2699">
            <v>0</v>
          </cell>
          <cell r="E2699">
            <v>7.5</v>
          </cell>
          <cell r="F2699">
            <v>7.65</v>
          </cell>
          <cell r="G2699">
            <v>7.86</v>
          </cell>
          <cell r="H2699">
            <v>8.4600000000000009</v>
          </cell>
          <cell r="I2699">
            <v>8.91</v>
          </cell>
        </row>
        <row r="2700">
          <cell r="A2700">
            <v>111280</v>
          </cell>
          <cell r="B2700" t="str">
            <v/>
          </cell>
          <cell r="C2700">
            <v>7.5</v>
          </cell>
          <cell r="D2700">
            <v>0</v>
          </cell>
          <cell r="E2700">
            <v>7.5</v>
          </cell>
          <cell r="F2700">
            <v>7.65</v>
          </cell>
          <cell r="G2700">
            <v>7.86</v>
          </cell>
          <cell r="H2700">
            <v>8.4600000000000009</v>
          </cell>
          <cell r="I2700">
            <v>8.91</v>
          </cell>
        </row>
        <row r="2701">
          <cell r="A2701">
            <v>111290</v>
          </cell>
          <cell r="B2701" t="str">
            <v/>
          </cell>
          <cell r="C2701">
            <v>7.5</v>
          </cell>
          <cell r="D2701">
            <v>0</v>
          </cell>
          <cell r="E2701">
            <v>7.5</v>
          </cell>
          <cell r="F2701">
            <v>7.65</v>
          </cell>
          <cell r="G2701">
            <v>7.86</v>
          </cell>
          <cell r="H2701">
            <v>8.4600000000000009</v>
          </cell>
          <cell r="I2701">
            <v>8.91</v>
          </cell>
        </row>
        <row r="2702">
          <cell r="A2702">
            <v>111300</v>
          </cell>
          <cell r="B2702" t="str">
            <v/>
          </cell>
          <cell r="C2702">
            <v>7.5</v>
          </cell>
          <cell r="D2702">
            <v>0</v>
          </cell>
          <cell r="E2702">
            <v>7.5</v>
          </cell>
          <cell r="F2702">
            <v>7.65</v>
          </cell>
          <cell r="G2702">
            <v>7.86</v>
          </cell>
          <cell r="H2702">
            <v>8.4600000000000009</v>
          </cell>
          <cell r="I2702">
            <v>8.91</v>
          </cell>
        </row>
        <row r="2703">
          <cell r="A2703">
            <v>111310</v>
          </cell>
          <cell r="B2703" t="str">
            <v/>
          </cell>
          <cell r="C2703">
            <v>7.5</v>
          </cell>
          <cell r="D2703">
            <v>0</v>
          </cell>
          <cell r="E2703">
            <v>7.5</v>
          </cell>
          <cell r="F2703">
            <v>7.65</v>
          </cell>
          <cell r="G2703">
            <v>7.86</v>
          </cell>
          <cell r="H2703">
            <v>8.4600000000000009</v>
          </cell>
          <cell r="I2703">
            <v>8.91</v>
          </cell>
        </row>
        <row r="2704">
          <cell r="A2704">
            <v>111320</v>
          </cell>
          <cell r="B2704" t="str">
            <v/>
          </cell>
          <cell r="C2704">
            <v>7.5</v>
          </cell>
          <cell r="D2704">
            <v>0</v>
          </cell>
          <cell r="E2704">
            <v>7.5</v>
          </cell>
          <cell r="F2704">
            <v>7.65</v>
          </cell>
          <cell r="G2704">
            <v>7.86</v>
          </cell>
          <cell r="H2704">
            <v>8.4600000000000009</v>
          </cell>
          <cell r="I2704">
            <v>8.91</v>
          </cell>
        </row>
        <row r="2705">
          <cell r="A2705">
            <v>111330</v>
          </cell>
          <cell r="B2705" t="str">
            <v/>
          </cell>
          <cell r="C2705">
            <v>7.5</v>
          </cell>
          <cell r="D2705">
            <v>0</v>
          </cell>
          <cell r="E2705">
            <v>7.5</v>
          </cell>
          <cell r="F2705">
            <v>7.65</v>
          </cell>
          <cell r="G2705">
            <v>7.86</v>
          </cell>
          <cell r="H2705">
            <v>8.4600000000000009</v>
          </cell>
          <cell r="I2705">
            <v>8.91</v>
          </cell>
        </row>
        <row r="2706">
          <cell r="A2706">
            <v>111340</v>
          </cell>
          <cell r="B2706" t="str">
            <v/>
          </cell>
          <cell r="C2706">
            <v>7.5</v>
          </cell>
          <cell r="D2706">
            <v>0</v>
          </cell>
          <cell r="E2706">
            <v>7.5</v>
          </cell>
          <cell r="F2706">
            <v>7.65</v>
          </cell>
          <cell r="G2706">
            <v>7.86</v>
          </cell>
          <cell r="H2706">
            <v>8.4600000000000009</v>
          </cell>
          <cell r="I2706">
            <v>8.91</v>
          </cell>
        </row>
        <row r="2707">
          <cell r="A2707">
            <v>111350</v>
          </cell>
          <cell r="B2707" t="str">
            <v/>
          </cell>
          <cell r="C2707">
            <v>7.5</v>
          </cell>
          <cell r="D2707">
            <v>0</v>
          </cell>
          <cell r="E2707">
            <v>7.5</v>
          </cell>
          <cell r="F2707">
            <v>7.65</v>
          </cell>
          <cell r="G2707">
            <v>7.86</v>
          </cell>
          <cell r="H2707">
            <v>8.4600000000000009</v>
          </cell>
          <cell r="I2707">
            <v>8.91</v>
          </cell>
        </row>
        <row r="2708">
          <cell r="A2708">
            <v>111360</v>
          </cell>
          <cell r="B2708" t="str">
            <v/>
          </cell>
          <cell r="C2708">
            <v>7.5</v>
          </cell>
          <cell r="D2708">
            <v>0</v>
          </cell>
          <cell r="E2708">
            <v>7.5</v>
          </cell>
          <cell r="F2708">
            <v>7.65</v>
          </cell>
          <cell r="G2708">
            <v>7.86</v>
          </cell>
          <cell r="H2708">
            <v>8.4600000000000009</v>
          </cell>
          <cell r="I2708">
            <v>8.91</v>
          </cell>
        </row>
        <row r="2709">
          <cell r="A2709">
            <v>111370</v>
          </cell>
          <cell r="B2709" t="str">
            <v/>
          </cell>
          <cell r="C2709">
            <v>7.5</v>
          </cell>
          <cell r="D2709">
            <v>0</v>
          </cell>
          <cell r="E2709">
            <v>7.5</v>
          </cell>
          <cell r="F2709">
            <v>7.65</v>
          </cell>
          <cell r="G2709">
            <v>7.86</v>
          </cell>
          <cell r="H2709">
            <v>8.4600000000000009</v>
          </cell>
          <cell r="I2709">
            <v>8.91</v>
          </cell>
        </row>
        <row r="2710">
          <cell r="A2710">
            <v>111380</v>
          </cell>
          <cell r="B2710" t="str">
            <v/>
          </cell>
          <cell r="C2710">
            <v>7.5</v>
          </cell>
          <cell r="D2710">
            <v>0</v>
          </cell>
          <cell r="E2710">
            <v>7.5</v>
          </cell>
          <cell r="F2710">
            <v>7.65</v>
          </cell>
          <cell r="G2710">
            <v>7.86</v>
          </cell>
          <cell r="H2710">
            <v>8.4600000000000009</v>
          </cell>
          <cell r="I2710">
            <v>8.91</v>
          </cell>
        </row>
        <row r="2711">
          <cell r="A2711">
            <v>111390</v>
          </cell>
          <cell r="B2711" t="str">
            <v/>
          </cell>
          <cell r="C2711">
            <v>7.5</v>
          </cell>
          <cell r="D2711">
            <v>0</v>
          </cell>
          <cell r="E2711">
            <v>7.5</v>
          </cell>
          <cell r="F2711">
            <v>7.65</v>
          </cell>
          <cell r="G2711">
            <v>7.86</v>
          </cell>
          <cell r="H2711">
            <v>8.4600000000000009</v>
          </cell>
          <cell r="I2711">
            <v>8.91</v>
          </cell>
        </row>
        <row r="2712">
          <cell r="A2712">
            <v>111400</v>
          </cell>
          <cell r="B2712" t="str">
            <v/>
          </cell>
          <cell r="C2712">
            <v>7.5</v>
          </cell>
          <cell r="D2712">
            <v>0</v>
          </cell>
          <cell r="E2712">
            <v>7.5</v>
          </cell>
          <cell r="F2712">
            <v>7.65</v>
          </cell>
          <cell r="G2712">
            <v>7.86</v>
          </cell>
          <cell r="H2712">
            <v>8.4600000000000009</v>
          </cell>
          <cell r="I2712">
            <v>8.91</v>
          </cell>
        </row>
        <row r="2713">
          <cell r="A2713">
            <v>111410</v>
          </cell>
          <cell r="B2713" t="str">
            <v/>
          </cell>
          <cell r="C2713">
            <v>7.5</v>
          </cell>
          <cell r="D2713">
            <v>0</v>
          </cell>
          <cell r="E2713">
            <v>7.5</v>
          </cell>
          <cell r="F2713">
            <v>7.65</v>
          </cell>
          <cell r="G2713">
            <v>7.86</v>
          </cell>
          <cell r="H2713">
            <v>8.4600000000000009</v>
          </cell>
          <cell r="I2713">
            <v>8.91</v>
          </cell>
        </row>
        <row r="2714">
          <cell r="A2714">
            <v>111420</v>
          </cell>
          <cell r="B2714" t="str">
            <v/>
          </cell>
          <cell r="C2714">
            <v>7.5</v>
          </cell>
          <cell r="D2714">
            <v>0</v>
          </cell>
          <cell r="E2714">
            <v>7.5</v>
          </cell>
          <cell r="F2714">
            <v>7.65</v>
          </cell>
          <cell r="G2714">
            <v>7.86</v>
          </cell>
          <cell r="H2714">
            <v>8.4600000000000009</v>
          </cell>
          <cell r="I2714">
            <v>8.91</v>
          </cell>
        </row>
        <row r="2715">
          <cell r="A2715">
            <v>111430</v>
          </cell>
          <cell r="B2715" t="str">
            <v/>
          </cell>
          <cell r="C2715">
            <v>7.5</v>
          </cell>
          <cell r="D2715">
            <v>0</v>
          </cell>
          <cell r="E2715">
            <v>7.5</v>
          </cell>
          <cell r="F2715">
            <v>7.65</v>
          </cell>
          <cell r="G2715">
            <v>7.86</v>
          </cell>
          <cell r="H2715">
            <v>8.4600000000000009</v>
          </cell>
          <cell r="I2715">
            <v>8.91</v>
          </cell>
        </row>
        <row r="2716">
          <cell r="A2716">
            <v>111440</v>
          </cell>
          <cell r="B2716" t="str">
            <v/>
          </cell>
          <cell r="C2716">
            <v>7.5</v>
          </cell>
          <cell r="D2716">
            <v>0</v>
          </cell>
          <cell r="E2716">
            <v>7.5</v>
          </cell>
          <cell r="F2716">
            <v>7.65</v>
          </cell>
          <cell r="G2716">
            <v>7.86</v>
          </cell>
          <cell r="H2716">
            <v>8.4600000000000009</v>
          </cell>
          <cell r="I2716">
            <v>8.91</v>
          </cell>
        </row>
        <row r="2717">
          <cell r="A2717">
            <v>111450</v>
          </cell>
          <cell r="B2717" t="str">
            <v/>
          </cell>
          <cell r="C2717">
            <v>7.5</v>
          </cell>
          <cell r="D2717">
            <v>0</v>
          </cell>
          <cell r="E2717">
            <v>7.5</v>
          </cell>
          <cell r="F2717">
            <v>7.65</v>
          </cell>
          <cell r="G2717">
            <v>7.86</v>
          </cell>
          <cell r="H2717">
            <v>8.4600000000000009</v>
          </cell>
          <cell r="I2717">
            <v>8.91</v>
          </cell>
        </row>
        <row r="2718">
          <cell r="A2718">
            <v>111460</v>
          </cell>
          <cell r="B2718" t="str">
            <v/>
          </cell>
          <cell r="C2718">
            <v>7.5</v>
          </cell>
          <cell r="D2718">
            <v>0</v>
          </cell>
          <cell r="E2718">
            <v>7.5</v>
          </cell>
          <cell r="F2718">
            <v>7.65</v>
          </cell>
          <cell r="G2718">
            <v>7.86</v>
          </cell>
          <cell r="H2718">
            <v>8.4600000000000009</v>
          </cell>
          <cell r="I2718">
            <v>8.91</v>
          </cell>
        </row>
        <row r="2719">
          <cell r="A2719">
            <v>111470</v>
          </cell>
          <cell r="B2719" t="str">
            <v/>
          </cell>
          <cell r="C2719">
            <v>7.5</v>
          </cell>
          <cell r="D2719">
            <v>0</v>
          </cell>
          <cell r="E2719">
            <v>7.5</v>
          </cell>
          <cell r="F2719">
            <v>7.65</v>
          </cell>
          <cell r="G2719">
            <v>7.86</v>
          </cell>
          <cell r="H2719">
            <v>8.4600000000000009</v>
          </cell>
          <cell r="I2719">
            <v>8.91</v>
          </cell>
        </row>
        <row r="2720">
          <cell r="A2720">
            <v>111480</v>
          </cell>
          <cell r="B2720" t="str">
            <v/>
          </cell>
          <cell r="C2720">
            <v>7.5</v>
          </cell>
          <cell r="D2720">
            <v>0</v>
          </cell>
          <cell r="E2720">
            <v>7.5</v>
          </cell>
          <cell r="F2720">
            <v>7.65</v>
          </cell>
          <cell r="G2720">
            <v>7.86</v>
          </cell>
          <cell r="H2720">
            <v>8.4600000000000009</v>
          </cell>
          <cell r="I2720">
            <v>8.91</v>
          </cell>
        </row>
        <row r="2721">
          <cell r="A2721">
            <v>111490</v>
          </cell>
          <cell r="B2721" t="str">
            <v/>
          </cell>
          <cell r="C2721">
            <v>7.5</v>
          </cell>
          <cell r="D2721">
            <v>0</v>
          </cell>
          <cell r="E2721">
            <v>7.5</v>
          </cell>
          <cell r="F2721">
            <v>7.65</v>
          </cell>
          <cell r="G2721">
            <v>7.86</v>
          </cell>
          <cell r="H2721">
            <v>8.4600000000000009</v>
          </cell>
          <cell r="I2721">
            <v>8.91</v>
          </cell>
        </row>
        <row r="2722">
          <cell r="A2722">
            <v>111500</v>
          </cell>
          <cell r="B2722" t="str">
            <v/>
          </cell>
          <cell r="C2722">
            <v>7.5</v>
          </cell>
          <cell r="D2722">
            <v>0</v>
          </cell>
          <cell r="E2722">
            <v>7.5</v>
          </cell>
          <cell r="F2722">
            <v>7.65</v>
          </cell>
          <cell r="G2722">
            <v>7.86</v>
          </cell>
          <cell r="H2722">
            <v>8.4600000000000009</v>
          </cell>
          <cell r="I2722">
            <v>8.91</v>
          </cell>
        </row>
        <row r="2723">
          <cell r="A2723">
            <v>111510</v>
          </cell>
          <cell r="B2723" t="str">
            <v/>
          </cell>
          <cell r="C2723">
            <v>7.5</v>
          </cell>
          <cell r="D2723">
            <v>0</v>
          </cell>
          <cell r="E2723">
            <v>7.5</v>
          </cell>
          <cell r="F2723">
            <v>7.65</v>
          </cell>
          <cell r="G2723">
            <v>7.86</v>
          </cell>
          <cell r="H2723">
            <v>8.4600000000000009</v>
          </cell>
          <cell r="I2723">
            <v>8.91</v>
          </cell>
        </row>
        <row r="2724">
          <cell r="A2724">
            <v>111520</v>
          </cell>
          <cell r="B2724" t="str">
            <v/>
          </cell>
          <cell r="C2724">
            <v>7.5</v>
          </cell>
          <cell r="D2724">
            <v>0</v>
          </cell>
          <cell r="E2724">
            <v>7.5</v>
          </cell>
          <cell r="F2724">
            <v>7.65</v>
          </cell>
          <cell r="G2724">
            <v>7.86</v>
          </cell>
          <cell r="H2724">
            <v>8.4600000000000009</v>
          </cell>
          <cell r="I2724">
            <v>8.91</v>
          </cell>
        </row>
        <row r="2725">
          <cell r="A2725">
            <v>111530</v>
          </cell>
          <cell r="B2725" t="str">
            <v/>
          </cell>
          <cell r="C2725">
            <v>7.5</v>
          </cell>
          <cell r="D2725">
            <v>0</v>
          </cell>
          <cell r="E2725">
            <v>7.5</v>
          </cell>
          <cell r="F2725">
            <v>7.65</v>
          </cell>
          <cell r="G2725">
            <v>7.86</v>
          </cell>
          <cell r="H2725">
            <v>8.4600000000000009</v>
          </cell>
          <cell r="I2725">
            <v>8.91</v>
          </cell>
        </row>
        <row r="2726">
          <cell r="A2726">
            <v>111540</v>
          </cell>
          <cell r="B2726" t="str">
            <v/>
          </cell>
          <cell r="C2726">
            <v>7.5</v>
          </cell>
          <cell r="D2726">
            <v>0</v>
          </cell>
          <cell r="E2726">
            <v>7.5</v>
          </cell>
          <cell r="F2726">
            <v>7.65</v>
          </cell>
          <cell r="G2726">
            <v>7.86</v>
          </cell>
          <cell r="H2726">
            <v>8.4600000000000009</v>
          </cell>
          <cell r="I2726">
            <v>8.91</v>
          </cell>
        </row>
        <row r="2727">
          <cell r="A2727">
            <v>111550</v>
          </cell>
          <cell r="B2727" t="str">
            <v/>
          </cell>
          <cell r="C2727">
            <v>7.5</v>
          </cell>
          <cell r="D2727">
            <v>0</v>
          </cell>
          <cell r="E2727">
            <v>7.5</v>
          </cell>
          <cell r="F2727">
            <v>7.65</v>
          </cell>
          <cell r="G2727">
            <v>7.86</v>
          </cell>
          <cell r="H2727">
            <v>8.4600000000000009</v>
          </cell>
          <cell r="I2727">
            <v>8.91</v>
          </cell>
        </row>
        <row r="2728">
          <cell r="A2728">
            <v>111560</v>
          </cell>
          <cell r="B2728" t="str">
            <v/>
          </cell>
          <cell r="C2728">
            <v>7.5</v>
          </cell>
          <cell r="D2728">
            <v>0</v>
          </cell>
          <cell r="E2728">
            <v>7.5</v>
          </cell>
          <cell r="F2728">
            <v>7.65</v>
          </cell>
          <cell r="G2728">
            <v>7.86</v>
          </cell>
          <cell r="H2728">
            <v>8.4600000000000009</v>
          </cell>
          <cell r="I2728">
            <v>8.91</v>
          </cell>
        </row>
        <row r="2729">
          <cell r="A2729">
            <v>111570</v>
          </cell>
          <cell r="B2729" t="str">
            <v/>
          </cell>
          <cell r="C2729">
            <v>7.5</v>
          </cell>
          <cell r="D2729">
            <v>0</v>
          </cell>
          <cell r="E2729">
            <v>7.5</v>
          </cell>
          <cell r="F2729">
            <v>7.65</v>
          </cell>
          <cell r="G2729">
            <v>7.86</v>
          </cell>
          <cell r="H2729">
            <v>8.4600000000000009</v>
          </cell>
          <cell r="I2729">
            <v>8.91</v>
          </cell>
        </row>
        <row r="2730">
          <cell r="A2730">
            <v>111580</v>
          </cell>
          <cell r="B2730" t="str">
            <v/>
          </cell>
          <cell r="C2730">
            <v>7.5</v>
          </cell>
          <cell r="D2730">
            <v>0</v>
          </cell>
          <cell r="E2730">
            <v>7.5</v>
          </cell>
          <cell r="F2730">
            <v>7.65</v>
          </cell>
          <cell r="G2730">
            <v>7.86</v>
          </cell>
          <cell r="H2730">
            <v>8.4600000000000009</v>
          </cell>
          <cell r="I2730">
            <v>8.91</v>
          </cell>
        </row>
        <row r="2731">
          <cell r="A2731">
            <v>111590</v>
          </cell>
          <cell r="B2731" t="str">
            <v/>
          </cell>
          <cell r="C2731">
            <v>7.5</v>
          </cell>
          <cell r="D2731">
            <v>0</v>
          </cell>
          <cell r="E2731">
            <v>7.5</v>
          </cell>
          <cell r="F2731">
            <v>7.65</v>
          </cell>
          <cell r="G2731">
            <v>7.86</v>
          </cell>
          <cell r="H2731">
            <v>8.4600000000000009</v>
          </cell>
          <cell r="I2731">
            <v>8.91</v>
          </cell>
        </row>
        <row r="2732">
          <cell r="A2732">
            <v>111600</v>
          </cell>
          <cell r="B2732" t="str">
            <v/>
          </cell>
          <cell r="C2732">
            <v>7.5</v>
          </cell>
          <cell r="D2732">
            <v>0</v>
          </cell>
          <cell r="E2732">
            <v>7.5</v>
          </cell>
          <cell r="F2732">
            <v>7.65</v>
          </cell>
          <cell r="G2732">
            <v>7.86</v>
          </cell>
          <cell r="H2732">
            <v>8.4600000000000009</v>
          </cell>
          <cell r="I2732">
            <v>8.91</v>
          </cell>
        </row>
        <row r="2733">
          <cell r="A2733">
            <v>111609.99</v>
          </cell>
          <cell r="B2733" t="str">
            <v>BS</v>
          </cell>
          <cell r="C2733">
            <v>7.5</v>
          </cell>
          <cell r="D2733">
            <v>0</v>
          </cell>
          <cell r="E2733">
            <v>7.5</v>
          </cell>
          <cell r="F2733">
            <v>7.65</v>
          </cell>
          <cell r="G2733">
            <v>7.86</v>
          </cell>
          <cell r="H2733">
            <v>8.4600000000000009</v>
          </cell>
          <cell r="I2733">
            <v>8.91</v>
          </cell>
        </row>
        <row r="2734">
          <cell r="A2734">
            <v>111610</v>
          </cell>
          <cell r="B2734" t="str">
            <v/>
          </cell>
          <cell r="C2734">
            <v>7.5</v>
          </cell>
          <cell r="D2734">
            <v>0</v>
          </cell>
          <cell r="E2734">
            <v>7.5</v>
          </cell>
          <cell r="F2734">
            <v>7.65</v>
          </cell>
          <cell r="G2734">
            <v>7.86</v>
          </cell>
          <cell r="H2734">
            <v>8.4600000000000009</v>
          </cell>
          <cell r="I2734">
            <v>8.91</v>
          </cell>
        </row>
        <row r="2735">
          <cell r="A2735">
            <v>111620</v>
          </cell>
          <cell r="B2735" t="str">
            <v/>
          </cell>
          <cell r="C2735">
            <v>7.5</v>
          </cell>
          <cell r="D2735">
            <v>0</v>
          </cell>
          <cell r="E2735">
            <v>7.5</v>
          </cell>
          <cell r="F2735">
            <v>7.65</v>
          </cell>
          <cell r="G2735">
            <v>7.86</v>
          </cell>
          <cell r="H2735">
            <v>8.4600000000000009</v>
          </cell>
          <cell r="I2735">
            <v>8.91</v>
          </cell>
        </row>
        <row r="2736">
          <cell r="A2736">
            <v>111630</v>
          </cell>
          <cell r="B2736" t="str">
            <v/>
          </cell>
          <cell r="C2736">
            <v>7.5</v>
          </cell>
          <cell r="D2736">
            <v>0</v>
          </cell>
          <cell r="E2736">
            <v>7.5</v>
          </cell>
          <cell r="F2736">
            <v>7.65</v>
          </cell>
          <cell r="G2736">
            <v>7.86</v>
          </cell>
          <cell r="H2736">
            <v>8.4600000000000009</v>
          </cell>
          <cell r="I2736">
            <v>8.91</v>
          </cell>
        </row>
        <row r="2737">
          <cell r="A2737">
            <v>111639.99</v>
          </cell>
          <cell r="B2737" t="str">
            <v>PX</v>
          </cell>
          <cell r="C2737">
            <v>7.5</v>
          </cell>
          <cell r="D2737">
            <v>0</v>
          </cell>
          <cell r="E2737">
            <v>7.5</v>
          </cell>
          <cell r="F2737">
            <v>7.65</v>
          </cell>
          <cell r="G2737">
            <v>7.86</v>
          </cell>
          <cell r="H2737">
            <v>8.4600000000000009</v>
          </cell>
          <cell r="I2737">
            <v>8.91</v>
          </cell>
        </row>
        <row r="2738">
          <cell r="A2738">
            <v>111640</v>
          </cell>
          <cell r="B2738" t="str">
            <v/>
          </cell>
          <cell r="C2738">
            <v>7.5</v>
          </cell>
          <cell r="D2738">
            <v>0</v>
          </cell>
          <cell r="E2738">
            <v>7.5</v>
          </cell>
          <cell r="F2738">
            <v>7.65</v>
          </cell>
          <cell r="G2738">
            <v>7.86</v>
          </cell>
          <cell r="H2738">
            <v>8.4600000000000009</v>
          </cell>
          <cell r="I2738">
            <v>8.91</v>
          </cell>
        </row>
        <row r="2739">
          <cell r="A2739">
            <v>111650</v>
          </cell>
          <cell r="B2739" t="str">
            <v/>
          </cell>
          <cell r="C2739">
            <v>7.5</v>
          </cell>
          <cell r="D2739">
            <v>0.2</v>
          </cell>
          <cell r="E2739">
            <v>7.7</v>
          </cell>
          <cell r="F2739">
            <v>7.8500000000000005</v>
          </cell>
          <cell r="G2739">
            <v>8.06</v>
          </cell>
          <cell r="H2739">
            <v>8.66</v>
          </cell>
          <cell r="I2739">
            <v>9.11</v>
          </cell>
        </row>
        <row r="2740">
          <cell r="A2740">
            <v>111654.99</v>
          </cell>
          <cell r="B2740" t="str">
            <v>PC</v>
          </cell>
          <cell r="C2740">
            <v>7.5</v>
          </cell>
          <cell r="D2740">
            <v>0.3</v>
          </cell>
          <cell r="E2740">
            <v>7.8</v>
          </cell>
          <cell r="F2740">
            <v>7.95</v>
          </cell>
          <cell r="G2740">
            <v>8.16</v>
          </cell>
          <cell r="H2740">
            <v>8.76</v>
          </cell>
          <cell r="I2740">
            <v>9.2099999999999991</v>
          </cell>
        </row>
        <row r="2741">
          <cell r="A2741">
            <v>111660</v>
          </cell>
          <cell r="B2741" t="str">
            <v/>
          </cell>
          <cell r="C2741">
            <v>7.5</v>
          </cell>
          <cell r="D2741">
            <v>0.4</v>
          </cell>
          <cell r="E2741">
            <v>7.9</v>
          </cell>
          <cell r="F2741">
            <v>8.0500000000000007</v>
          </cell>
          <cell r="G2741">
            <v>8.2600000000000016</v>
          </cell>
          <cell r="H2741">
            <v>8.8600000000000012</v>
          </cell>
          <cell r="I2741">
            <v>9.31</v>
          </cell>
        </row>
        <row r="2742">
          <cell r="A2742">
            <v>111669.99</v>
          </cell>
          <cell r="B2742" t="str">
            <v>PY - MSE</v>
          </cell>
          <cell r="C2742">
            <v>7.5</v>
          </cell>
          <cell r="D2742">
            <v>0.6</v>
          </cell>
          <cell r="E2742">
            <v>8.1</v>
          </cell>
          <cell r="F2742">
            <v>8.25</v>
          </cell>
          <cell r="G2742">
            <v>8.4600000000000009</v>
          </cell>
          <cell r="H2742">
            <v>9.06</v>
          </cell>
          <cell r="I2742">
            <v>9.51</v>
          </cell>
        </row>
        <row r="2743">
          <cell r="A2743">
            <v>111670</v>
          </cell>
          <cell r="B2743" t="str">
            <v/>
          </cell>
          <cell r="C2743">
            <v>7.5</v>
          </cell>
          <cell r="D2743">
            <v>0.6</v>
          </cell>
          <cell r="E2743">
            <v>8.1</v>
          </cell>
          <cell r="F2743">
            <v>8.25</v>
          </cell>
          <cell r="G2743">
            <v>8.4600000000000009</v>
          </cell>
          <cell r="H2743">
            <v>9.06</v>
          </cell>
          <cell r="I2743">
            <v>9.51</v>
          </cell>
        </row>
        <row r="2744">
          <cell r="A2744">
            <v>111680</v>
          </cell>
          <cell r="B2744" t="str">
            <v/>
          </cell>
          <cell r="C2744">
            <v>7.5</v>
          </cell>
          <cell r="D2744">
            <v>0.6</v>
          </cell>
          <cell r="E2744">
            <v>8.1</v>
          </cell>
          <cell r="F2744">
            <v>8.25</v>
          </cell>
          <cell r="G2744">
            <v>8.4600000000000009</v>
          </cell>
          <cell r="H2744">
            <v>9.06</v>
          </cell>
          <cell r="I2744">
            <v>9.51</v>
          </cell>
        </row>
        <row r="2745">
          <cell r="A2745">
            <v>111690</v>
          </cell>
          <cell r="B2745" t="str">
            <v/>
          </cell>
          <cell r="C2745">
            <v>7.5</v>
          </cell>
          <cell r="D2745">
            <v>0.6</v>
          </cell>
          <cell r="E2745">
            <v>8.1</v>
          </cell>
          <cell r="F2745">
            <v>8.25</v>
          </cell>
          <cell r="G2745">
            <v>8.4600000000000009</v>
          </cell>
          <cell r="H2745">
            <v>9.06</v>
          </cell>
          <cell r="I2745">
            <v>9.51</v>
          </cell>
        </row>
        <row r="2746">
          <cell r="A2746">
            <v>111700</v>
          </cell>
          <cell r="B2746" t="str">
            <v/>
          </cell>
          <cell r="C2746">
            <v>7.5</v>
          </cell>
          <cell r="D2746">
            <v>0.6</v>
          </cell>
          <cell r="E2746">
            <v>8.1</v>
          </cell>
          <cell r="F2746">
            <v>8.25</v>
          </cell>
          <cell r="G2746">
            <v>8.4600000000000009</v>
          </cell>
          <cell r="H2746">
            <v>9.06</v>
          </cell>
          <cell r="I2746">
            <v>9.51</v>
          </cell>
        </row>
        <row r="2747">
          <cell r="A2747">
            <v>111710</v>
          </cell>
          <cell r="B2747" t="str">
            <v/>
          </cell>
          <cell r="C2747">
            <v>7.5</v>
          </cell>
          <cell r="D2747">
            <v>0.6</v>
          </cell>
          <cell r="E2747">
            <v>8.1</v>
          </cell>
          <cell r="F2747">
            <v>8.25</v>
          </cell>
          <cell r="G2747">
            <v>8.4600000000000009</v>
          </cell>
          <cell r="H2747">
            <v>9.06</v>
          </cell>
          <cell r="I2747">
            <v>9.51</v>
          </cell>
        </row>
        <row r="2748">
          <cell r="A2748">
            <v>111720</v>
          </cell>
          <cell r="B2748" t="str">
            <v/>
          </cell>
          <cell r="C2748">
            <v>7.5</v>
          </cell>
          <cell r="D2748">
            <v>0.6</v>
          </cell>
          <cell r="E2748">
            <v>8.1</v>
          </cell>
          <cell r="F2748">
            <v>8.25</v>
          </cell>
          <cell r="G2748">
            <v>8.4600000000000009</v>
          </cell>
          <cell r="H2748">
            <v>9.06</v>
          </cell>
          <cell r="I2748">
            <v>9.51</v>
          </cell>
        </row>
        <row r="2749">
          <cell r="A2749">
            <v>111730</v>
          </cell>
          <cell r="B2749" t="str">
            <v/>
          </cell>
          <cell r="C2749">
            <v>7.5</v>
          </cell>
          <cell r="D2749">
            <v>0.6</v>
          </cell>
          <cell r="E2749">
            <v>8.1</v>
          </cell>
          <cell r="F2749">
            <v>8.25</v>
          </cell>
          <cell r="G2749">
            <v>8.4600000000000009</v>
          </cell>
          <cell r="H2749">
            <v>9.06</v>
          </cell>
          <cell r="I2749">
            <v>9.51</v>
          </cell>
        </row>
        <row r="2750">
          <cell r="A2750">
            <v>111740</v>
          </cell>
          <cell r="B2750" t="str">
            <v/>
          </cell>
          <cell r="C2750">
            <v>7.5</v>
          </cell>
          <cell r="D2750">
            <v>0.6</v>
          </cell>
          <cell r="E2750">
            <v>8.1</v>
          </cell>
          <cell r="F2750">
            <v>8.25</v>
          </cell>
          <cell r="G2750">
            <v>8.4600000000000009</v>
          </cell>
          <cell r="H2750">
            <v>9.06</v>
          </cell>
          <cell r="I2750">
            <v>9.51</v>
          </cell>
        </row>
        <row r="2751">
          <cell r="A2751">
            <v>111750</v>
          </cell>
          <cell r="B2751" t="str">
            <v/>
          </cell>
          <cell r="C2751">
            <v>7.5</v>
          </cell>
          <cell r="D2751">
            <v>0.6</v>
          </cell>
          <cell r="E2751">
            <v>8.1</v>
          </cell>
          <cell r="F2751">
            <v>8.25</v>
          </cell>
          <cell r="G2751">
            <v>8.4600000000000009</v>
          </cell>
          <cell r="H2751">
            <v>9.06</v>
          </cell>
          <cell r="I2751">
            <v>9.51</v>
          </cell>
        </row>
        <row r="2752">
          <cell r="A2752">
            <v>111760</v>
          </cell>
          <cell r="B2752" t="str">
            <v/>
          </cell>
          <cell r="C2752">
            <v>7.5</v>
          </cell>
          <cell r="D2752">
            <v>0.6</v>
          </cell>
          <cell r="E2752">
            <v>8.1</v>
          </cell>
          <cell r="F2752">
            <v>8.25</v>
          </cell>
          <cell r="G2752">
            <v>8.4600000000000009</v>
          </cell>
          <cell r="H2752">
            <v>9.06</v>
          </cell>
          <cell r="I2752">
            <v>9.51</v>
          </cell>
        </row>
        <row r="2753">
          <cell r="A2753">
            <v>111770</v>
          </cell>
          <cell r="B2753" t="str">
            <v/>
          </cell>
          <cell r="C2753">
            <v>7.5</v>
          </cell>
          <cell r="D2753">
            <v>0.6</v>
          </cell>
          <cell r="E2753">
            <v>8.1</v>
          </cell>
          <cell r="F2753">
            <v>8.25</v>
          </cell>
          <cell r="G2753">
            <v>8.4600000000000009</v>
          </cell>
          <cell r="H2753">
            <v>9.06</v>
          </cell>
          <cell r="I2753">
            <v>9.51</v>
          </cell>
        </row>
        <row r="2754">
          <cell r="A2754">
            <v>111780</v>
          </cell>
          <cell r="B2754" t="str">
            <v/>
          </cell>
          <cell r="C2754">
            <v>7.5</v>
          </cell>
          <cell r="D2754">
            <v>0.6</v>
          </cell>
          <cell r="E2754">
            <v>8.1</v>
          </cell>
          <cell r="F2754">
            <v>8.25</v>
          </cell>
          <cell r="G2754">
            <v>8.4600000000000009</v>
          </cell>
          <cell r="H2754">
            <v>9.06</v>
          </cell>
          <cell r="I2754">
            <v>9.51</v>
          </cell>
        </row>
        <row r="2755">
          <cell r="A2755">
            <v>111790</v>
          </cell>
          <cell r="B2755" t="str">
            <v/>
          </cell>
          <cell r="C2755">
            <v>7.5</v>
          </cell>
          <cell r="D2755">
            <v>0.6</v>
          </cell>
          <cell r="E2755">
            <v>8.1</v>
          </cell>
          <cell r="F2755">
            <v>8.25</v>
          </cell>
          <cell r="G2755">
            <v>8.4600000000000009</v>
          </cell>
          <cell r="H2755">
            <v>9.06</v>
          </cell>
          <cell r="I2755">
            <v>9.51</v>
          </cell>
        </row>
        <row r="2756">
          <cell r="A2756">
            <v>111800</v>
          </cell>
          <cell r="B2756" t="str">
            <v/>
          </cell>
          <cell r="C2756">
            <v>7.5</v>
          </cell>
          <cell r="D2756">
            <v>0.6</v>
          </cell>
          <cell r="E2756">
            <v>8.1</v>
          </cell>
          <cell r="F2756">
            <v>8.25</v>
          </cell>
          <cell r="G2756">
            <v>8.4600000000000009</v>
          </cell>
          <cell r="H2756">
            <v>9.06</v>
          </cell>
          <cell r="I2756">
            <v>9.51</v>
          </cell>
        </row>
        <row r="2757">
          <cell r="A2757">
            <v>111810</v>
          </cell>
          <cell r="B2757" t="str">
            <v/>
          </cell>
          <cell r="C2757">
            <v>7.5</v>
          </cell>
          <cell r="D2757">
            <v>0.6</v>
          </cell>
          <cell r="E2757">
            <v>8.1</v>
          </cell>
          <cell r="F2757">
            <v>8.25</v>
          </cell>
          <cell r="G2757">
            <v>8.4600000000000009</v>
          </cell>
          <cell r="H2757">
            <v>9.06</v>
          </cell>
          <cell r="I2757">
            <v>9.51</v>
          </cell>
        </row>
        <row r="2758">
          <cell r="A2758">
            <v>111820</v>
          </cell>
          <cell r="B2758" t="str">
            <v/>
          </cell>
          <cell r="C2758">
            <v>7.5</v>
          </cell>
          <cell r="D2758">
            <v>0.6</v>
          </cell>
          <cell r="E2758">
            <v>8.1</v>
          </cell>
          <cell r="F2758">
            <v>8.25</v>
          </cell>
          <cell r="G2758">
            <v>8.4600000000000009</v>
          </cell>
          <cell r="H2758">
            <v>9.06</v>
          </cell>
          <cell r="I2758">
            <v>9.51</v>
          </cell>
        </row>
        <row r="2759">
          <cell r="A2759">
            <v>111830</v>
          </cell>
          <cell r="B2759" t="str">
            <v/>
          </cell>
          <cell r="C2759">
            <v>7.5</v>
          </cell>
          <cell r="D2759">
            <v>0.6</v>
          </cell>
          <cell r="E2759">
            <v>8.1</v>
          </cell>
          <cell r="F2759">
            <v>8.25</v>
          </cell>
          <cell r="G2759">
            <v>8.4600000000000009</v>
          </cell>
          <cell r="H2759">
            <v>9.06</v>
          </cell>
          <cell r="I2759">
            <v>9.51</v>
          </cell>
        </row>
        <row r="2760">
          <cell r="A2760">
            <v>111840</v>
          </cell>
          <cell r="B2760" t="str">
            <v/>
          </cell>
          <cell r="C2760">
            <v>7.5</v>
          </cell>
          <cell r="D2760">
            <v>0.6</v>
          </cell>
          <cell r="E2760">
            <v>8.1</v>
          </cell>
          <cell r="F2760">
            <v>8.25</v>
          </cell>
          <cell r="G2760">
            <v>8.4600000000000009</v>
          </cell>
          <cell r="H2760">
            <v>9.06</v>
          </cell>
          <cell r="I2760">
            <v>9.51</v>
          </cell>
        </row>
        <row r="2761">
          <cell r="A2761">
            <v>111850</v>
          </cell>
          <cell r="B2761" t="str">
            <v/>
          </cell>
          <cell r="C2761">
            <v>7.5</v>
          </cell>
          <cell r="D2761">
            <v>0.6</v>
          </cell>
          <cell r="E2761">
            <v>8.1</v>
          </cell>
          <cell r="F2761">
            <v>8.25</v>
          </cell>
          <cell r="G2761">
            <v>8.4600000000000009</v>
          </cell>
          <cell r="H2761">
            <v>9.06</v>
          </cell>
          <cell r="I2761">
            <v>9.51</v>
          </cell>
        </row>
        <row r="2762">
          <cell r="A2762">
            <v>111860</v>
          </cell>
          <cell r="B2762" t="str">
            <v/>
          </cell>
          <cell r="C2762">
            <v>7.5</v>
          </cell>
          <cell r="D2762">
            <v>0.6</v>
          </cell>
          <cell r="E2762">
            <v>8.1</v>
          </cell>
          <cell r="F2762">
            <v>8.25</v>
          </cell>
          <cell r="G2762">
            <v>8.4600000000000009</v>
          </cell>
          <cell r="H2762">
            <v>9.06</v>
          </cell>
          <cell r="I2762">
            <v>9.51</v>
          </cell>
        </row>
        <row r="2763">
          <cell r="A2763">
            <v>111870</v>
          </cell>
          <cell r="B2763" t="str">
            <v/>
          </cell>
          <cell r="C2763">
            <v>7.5</v>
          </cell>
          <cell r="D2763">
            <v>0.6</v>
          </cell>
          <cell r="E2763">
            <v>8.1</v>
          </cell>
          <cell r="F2763">
            <v>8.25</v>
          </cell>
          <cell r="G2763">
            <v>8.4600000000000009</v>
          </cell>
          <cell r="H2763">
            <v>9.06</v>
          </cell>
          <cell r="I2763">
            <v>9.51</v>
          </cell>
        </row>
        <row r="2764">
          <cell r="A2764">
            <v>111880</v>
          </cell>
          <cell r="B2764" t="str">
            <v/>
          </cell>
          <cell r="C2764">
            <v>7.5</v>
          </cell>
          <cell r="D2764">
            <v>0.6</v>
          </cell>
          <cell r="E2764">
            <v>8.1</v>
          </cell>
          <cell r="F2764">
            <v>8.25</v>
          </cell>
          <cell r="G2764">
            <v>8.4600000000000009</v>
          </cell>
          <cell r="H2764">
            <v>9.06</v>
          </cell>
          <cell r="I2764">
            <v>9.51</v>
          </cell>
        </row>
        <row r="2765">
          <cell r="A2765">
            <v>111890</v>
          </cell>
          <cell r="B2765" t="str">
            <v/>
          </cell>
          <cell r="C2765">
            <v>7.5</v>
          </cell>
          <cell r="D2765">
            <v>0.6</v>
          </cell>
          <cell r="E2765">
            <v>8.1</v>
          </cell>
          <cell r="F2765">
            <v>8.25</v>
          </cell>
          <cell r="G2765">
            <v>8.4600000000000009</v>
          </cell>
          <cell r="H2765">
            <v>9.06</v>
          </cell>
          <cell r="I2765">
            <v>9.51</v>
          </cell>
        </row>
        <row r="2766">
          <cell r="A2766">
            <v>111900</v>
          </cell>
          <cell r="B2766" t="str">
            <v/>
          </cell>
          <cell r="C2766">
            <v>7.5</v>
          </cell>
          <cell r="D2766">
            <v>0.6</v>
          </cell>
          <cell r="E2766">
            <v>8.1</v>
          </cell>
          <cell r="F2766">
            <v>8.25</v>
          </cell>
          <cell r="G2766">
            <v>8.4600000000000009</v>
          </cell>
          <cell r="H2766">
            <v>9.06</v>
          </cell>
          <cell r="I2766">
            <v>9.51</v>
          </cell>
        </row>
        <row r="2767">
          <cell r="A2767">
            <v>111904.4</v>
          </cell>
          <cell r="B2767" t="str">
            <v>PY - MSE</v>
          </cell>
          <cell r="C2767">
            <v>7.5</v>
          </cell>
          <cell r="D2767">
            <v>0.6</v>
          </cell>
          <cell r="E2767">
            <v>8.1</v>
          </cell>
          <cell r="F2767">
            <v>8.25</v>
          </cell>
          <cell r="G2767">
            <v>8.4600000000000009</v>
          </cell>
          <cell r="H2767">
            <v>9.06</v>
          </cell>
          <cell r="I2767">
            <v>9.51</v>
          </cell>
        </row>
        <row r="2768">
          <cell r="A2768">
            <v>111910</v>
          </cell>
          <cell r="B2768" t="str">
            <v/>
          </cell>
          <cell r="C2768">
            <v>7.5</v>
          </cell>
          <cell r="D2768">
            <v>0.48</v>
          </cell>
          <cell r="E2768">
            <v>7.98</v>
          </cell>
          <cell r="F2768">
            <v>8.1300000000000008</v>
          </cell>
          <cell r="G2768">
            <v>8.3400000000000016</v>
          </cell>
          <cell r="H2768">
            <v>8.9400000000000013</v>
          </cell>
          <cell r="I2768">
            <v>9.39</v>
          </cell>
        </row>
        <row r="2769">
          <cell r="A2769">
            <v>111919.4</v>
          </cell>
          <cell r="B2769" t="str">
            <v>PT</v>
          </cell>
          <cell r="C2769">
            <v>7.5</v>
          </cell>
          <cell r="D2769">
            <v>0.3</v>
          </cell>
          <cell r="E2769">
            <v>7.8</v>
          </cell>
          <cell r="F2769">
            <v>7.95</v>
          </cell>
          <cell r="G2769">
            <v>8.16</v>
          </cell>
          <cell r="H2769">
            <v>8.76</v>
          </cell>
          <cell r="I2769">
            <v>9.2099999999999991</v>
          </cell>
        </row>
        <row r="2770">
          <cell r="A2770">
            <v>111920</v>
          </cell>
          <cell r="B2770" t="str">
            <v/>
          </cell>
          <cell r="C2770">
            <v>7.5</v>
          </cell>
          <cell r="D2770">
            <v>0.28000000000000003</v>
          </cell>
          <cell r="E2770">
            <v>7.78</v>
          </cell>
          <cell r="F2770">
            <v>7.9300000000000006</v>
          </cell>
          <cell r="G2770">
            <v>8.14</v>
          </cell>
          <cell r="H2770">
            <v>8.74</v>
          </cell>
          <cell r="I2770">
            <v>9.19</v>
          </cell>
        </row>
        <row r="2771">
          <cell r="A2771">
            <v>111930</v>
          </cell>
          <cell r="B2771" t="str">
            <v/>
          </cell>
          <cell r="C2771">
            <v>7.5</v>
          </cell>
          <cell r="D2771">
            <v>0.08</v>
          </cell>
          <cell r="E2771">
            <v>7.58</v>
          </cell>
          <cell r="F2771">
            <v>7.73</v>
          </cell>
          <cell r="G2771">
            <v>7.94</v>
          </cell>
          <cell r="H2771">
            <v>8.5400000000000009</v>
          </cell>
          <cell r="I2771">
            <v>8.99</v>
          </cell>
        </row>
        <row r="2772">
          <cell r="A2772">
            <v>111935</v>
          </cell>
          <cell r="B2772" t="str">
            <v>PX</v>
          </cell>
          <cell r="C2772">
            <v>7.5</v>
          </cell>
          <cell r="D2772">
            <v>0</v>
          </cell>
          <cell r="E2772">
            <v>7.5</v>
          </cell>
          <cell r="F2772">
            <v>7.65</v>
          </cell>
          <cell r="G2772">
            <v>7.86</v>
          </cell>
          <cell r="H2772">
            <v>8.4600000000000009</v>
          </cell>
          <cell r="I2772">
            <v>8.91</v>
          </cell>
        </row>
        <row r="2773">
          <cell r="A2773">
            <v>111940</v>
          </cell>
          <cell r="B2773" t="str">
            <v/>
          </cell>
          <cell r="C2773">
            <v>7.5</v>
          </cell>
          <cell r="D2773">
            <v>0</v>
          </cell>
          <cell r="E2773">
            <v>7.5</v>
          </cell>
          <cell r="F2773">
            <v>7.65</v>
          </cell>
          <cell r="G2773">
            <v>7.86</v>
          </cell>
          <cell r="H2773">
            <v>8.4600000000000009</v>
          </cell>
          <cell r="I2773">
            <v>8.91</v>
          </cell>
        </row>
        <row r="2774">
          <cell r="A2774">
            <v>111950</v>
          </cell>
          <cell r="B2774" t="str">
            <v/>
          </cell>
          <cell r="C2774">
            <v>7.5</v>
          </cell>
          <cell r="D2774">
            <v>0</v>
          </cell>
          <cell r="E2774">
            <v>7.5</v>
          </cell>
          <cell r="F2774">
            <v>7.65</v>
          </cell>
          <cell r="G2774">
            <v>7.86</v>
          </cell>
          <cell r="H2774">
            <v>8.4600000000000009</v>
          </cell>
          <cell r="I2774">
            <v>8.91</v>
          </cell>
        </row>
        <row r="2775">
          <cell r="A2775">
            <v>111960</v>
          </cell>
          <cell r="B2775" t="str">
            <v/>
          </cell>
          <cell r="C2775">
            <v>7.5</v>
          </cell>
          <cell r="D2775">
            <v>0</v>
          </cell>
          <cell r="E2775">
            <v>7.5</v>
          </cell>
          <cell r="F2775">
            <v>7.65</v>
          </cell>
          <cell r="G2775">
            <v>7.86</v>
          </cell>
          <cell r="H2775">
            <v>8.4600000000000009</v>
          </cell>
          <cell r="I2775">
            <v>8.91</v>
          </cell>
        </row>
        <row r="2776">
          <cell r="A2776">
            <v>111964.4</v>
          </cell>
          <cell r="C2776">
            <v>7.5</v>
          </cell>
          <cell r="D2776">
            <v>0</v>
          </cell>
          <cell r="E2776">
            <v>7.5</v>
          </cell>
          <cell r="F2776">
            <v>7.65</v>
          </cell>
          <cell r="G2776">
            <v>7.86</v>
          </cell>
          <cell r="H2776">
            <v>8.4600000000000009</v>
          </cell>
          <cell r="I2776">
            <v>8.91</v>
          </cell>
        </row>
        <row r="2777">
          <cell r="A2777">
            <v>111970</v>
          </cell>
          <cell r="B2777" t="str">
            <v/>
          </cell>
          <cell r="C2777">
            <v>7.5</v>
          </cell>
          <cell r="D2777">
            <v>0</v>
          </cell>
          <cell r="E2777">
            <v>7.5</v>
          </cell>
          <cell r="F2777">
            <v>7.65</v>
          </cell>
          <cell r="G2777">
            <v>7.86</v>
          </cell>
          <cell r="H2777">
            <v>8.4600000000000009</v>
          </cell>
          <cell r="I2777">
            <v>8.91</v>
          </cell>
        </row>
        <row r="2778">
          <cell r="A2778">
            <v>111980</v>
          </cell>
          <cell r="B2778" t="str">
            <v/>
          </cell>
          <cell r="C2778">
            <v>7.5</v>
          </cell>
          <cell r="D2778">
            <v>0</v>
          </cell>
          <cell r="E2778">
            <v>7.5</v>
          </cell>
          <cell r="F2778">
            <v>7.65</v>
          </cell>
          <cell r="G2778">
            <v>7.86</v>
          </cell>
          <cell r="H2778">
            <v>8.4600000000000009</v>
          </cell>
          <cell r="I2778">
            <v>8.91</v>
          </cell>
        </row>
        <row r="2779">
          <cell r="A2779">
            <v>111990</v>
          </cell>
          <cell r="B2779" t="str">
            <v/>
          </cell>
          <cell r="C2779">
            <v>7.5</v>
          </cell>
          <cell r="D2779">
            <v>0</v>
          </cell>
          <cell r="E2779">
            <v>7.5</v>
          </cell>
          <cell r="F2779">
            <v>7.65</v>
          </cell>
          <cell r="G2779">
            <v>7.86</v>
          </cell>
          <cell r="H2779">
            <v>8.4600000000000009</v>
          </cell>
          <cell r="I2779">
            <v>8.91</v>
          </cell>
        </row>
        <row r="2780">
          <cell r="A2780">
            <v>112000</v>
          </cell>
          <cell r="B2780" t="str">
            <v/>
          </cell>
          <cell r="C2780">
            <v>7.5</v>
          </cell>
          <cell r="D2780">
            <v>0</v>
          </cell>
          <cell r="E2780">
            <v>7.5</v>
          </cell>
          <cell r="F2780">
            <v>7.65</v>
          </cell>
          <cell r="G2780">
            <v>7.86</v>
          </cell>
          <cell r="H2780">
            <v>8.4600000000000009</v>
          </cell>
          <cell r="I2780">
            <v>8.91</v>
          </cell>
        </row>
        <row r="2799">
          <cell r="A2799">
            <v>112000</v>
          </cell>
          <cell r="B2799" t="str">
            <v/>
          </cell>
          <cell r="C2799">
            <v>7.5</v>
          </cell>
          <cell r="D2799">
            <v>0</v>
          </cell>
          <cell r="E2799">
            <v>7.5</v>
          </cell>
          <cell r="F2799">
            <v>7.65</v>
          </cell>
          <cell r="G2799">
            <v>7.86</v>
          </cell>
          <cell r="H2799">
            <v>8.4600000000000009</v>
          </cell>
          <cell r="I2799">
            <v>9.06</v>
          </cell>
        </row>
        <row r="2800">
          <cell r="A2800">
            <v>112010</v>
          </cell>
          <cell r="B2800" t="str">
            <v/>
          </cell>
          <cell r="C2800">
            <v>7.5</v>
          </cell>
          <cell r="D2800">
            <v>0</v>
          </cell>
          <cell r="E2800">
            <v>7.5</v>
          </cell>
          <cell r="F2800">
            <v>7.65</v>
          </cell>
          <cell r="G2800">
            <v>7.86</v>
          </cell>
          <cell r="H2800">
            <v>8.4600000000000009</v>
          </cell>
          <cell r="I2800">
            <v>9.06</v>
          </cell>
        </row>
        <row r="2801">
          <cell r="A2801">
            <v>112020</v>
          </cell>
          <cell r="B2801" t="str">
            <v/>
          </cell>
          <cell r="C2801">
            <v>7.5</v>
          </cell>
          <cell r="D2801">
            <v>0</v>
          </cell>
          <cell r="E2801">
            <v>7.5</v>
          </cell>
          <cell r="F2801">
            <v>7.65</v>
          </cell>
          <cell r="G2801">
            <v>7.86</v>
          </cell>
          <cell r="H2801">
            <v>8.4600000000000009</v>
          </cell>
          <cell r="I2801">
            <v>9.06</v>
          </cell>
        </row>
        <row r="2802">
          <cell r="A2802">
            <v>112030</v>
          </cell>
          <cell r="B2802" t="str">
            <v/>
          </cell>
          <cell r="C2802">
            <v>7.5</v>
          </cell>
          <cell r="D2802">
            <v>0</v>
          </cell>
          <cell r="E2802">
            <v>7.5</v>
          </cell>
          <cell r="F2802">
            <v>7.65</v>
          </cell>
          <cell r="G2802">
            <v>7.86</v>
          </cell>
          <cell r="H2802">
            <v>8.4600000000000009</v>
          </cell>
          <cell r="I2802">
            <v>9.06</v>
          </cell>
        </row>
        <row r="2803">
          <cell r="A2803">
            <v>112040</v>
          </cell>
          <cell r="B2803" t="str">
            <v/>
          </cell>
          <cell r="C2803">
            <v>7.5</v>
          </cell>
          <cell r="D2803">
            <v>0</v>
          </cell>
          <cell r="E2803">
            <v>7.5</v>
          </cell>
          <cell r="F2803">
            <v>7.65</v>
          </cell>
          <cell r="G2803">
            <v>7.86</v>
          </cell>
          <cell r="H2803">
            <v>8.4600000000000009</v>
          </cell>
          <cell r="I2803">
            <v>9.06</v>
          </cell>
        </row>
        <row r="2804">
          <cell r="A2804">
            <v>112050</v>
          </cell>
          <cell r="B2804" t="str">
            <v/>
          </cell>
          <cell r="C2804">
            <v>7.5</v>
          </cell>
          <cell r="D2804">
            <v>0</v>
          </cell>
          <cell r="E2804">
            <v>7.5</v>
          </cell>
          <cell r="F2804">
            <v>7.65</v>
          </cell>
          <cell r="G2804">
            <v>7.86</v>
          </cell>
          <cell r="H2804">
            <v>8.4600000000000009</v>
          </cell>
          <cell r="I2804">
            <v>9.06</v>
          </cell>
        </row>
        <row r="2805">
          <cell r="A2805">
            <v>112060</v>
          </cell>
          <cell r="B2805" t="str">
            <v/>
          </cell>
          <cell r="C2805">
            <v>7.5</v>
          </cell>
          <cell r="D2805">
            <v>0</v>
          </cell>
          <cell r="E2805">
            <v>7.5</v>
          </cell>
          <cell r="F2805">
            <v>7.65</v>
          </cell>
          <cell r="G2805">
            <v>7.86</v>
          </cell>
          <cell r="H2805">
            <v>8.4600000000000009</v>
          </cell>
          <cell r="I2805">
            <v>9.06</v>
          </cell>
        </row>
        <row r="2806">
          <cell r="A2806">
            <v>112070</v>
          </cell>
          <cell r="B2806" t="str">
            <v/>
          </cell>
          <cell r="C2806">
            <v>7.5</v>
          </cell>
          <cell r="D2806">
            <v>0</v>
          </cell>
          <cell r="E2806">
            <v>7.5</v>
          </cell>
          <cell r="F2806">
            <v>7.65</v>
          </cell>
          <cell r="G2806">
            <v>7.86</v>
          </cell>
          <cell r="H2806">
            <v>8.4600000000000009</v>
          </cell>
          <cell r="I2806">
            <v>9.06</v>
          </cell>
        </row>
        <row r="2807">
          <cell r="A2807">
            <v>112080</v>
          </cell>
          <cell r="B2807" t="str">
            <v/>
          </cell>
          <cell r="C2807">
            <v>7.5</v>
          </cell>
          <cell r="D2807">
            <v>0</v>
          </cell>
          <cell r="E2807">
            <v>7.5</v>
          </cell>
          <cell r="F2807">
            <v>7.65</v>
          </cell>
          <cell r="G2807">
            <v>7.86</v>
          </cell>
          <cell r="H2807">
            <v>8.4600000000000009</v>
          </cell>
          <cell r="I2807">
            <v>9.06</v>
          </cell>
        </row>
        <row r="2808">
          <cell r="A2808">
            <v>112090</v>
          </cell>
          <cell r="B2808" t="str">
            <v/>
          </cell>
          <cell r="C2808">
            <v>7.5</v>
          </cell>
          <cell r="D2808">
            <v>0</v>
          </cell>
          <cell r="E2808">
            <v>7.5</v>
          </cell>
          <cell r="F2808">
            <v>7.65</v>
          </cell>
          <cell r="G2808">
            <v>7.86</v>
          </cell>
          <cell r="H2808">
            <v>8.4600000000000009</v>
          </cell>
          <cell r="I2808">
            <v>9.06</v>
          </cell>
        </row>
        <row r="2809">
          <cell r="A2809">
            <v>112100</v>
          </cell>
          <cell r="B2809" t="str">
            <v/>
          </cell>
          <cell r="C2809">
            <v>7.5</v>
          </cell>
          <cell r="D2809">
            <v>0</v>
          </cell>
          <cell r="E2809">
            <v>7.5</v>
          </cell>
          <cell r="F2809">
            <v>7.65</v>
          </cell>
          <cell r="G2809">
            <v>7.86</v>
          </cell>
          <cell r="H2809">
            <v>8.4600000000000009</v>
          </cell>
          <cell r="I2809">
            <v>9.06</v>
          </cell>
        </row>
        <row r="2810">
          <cell r="A2810">
            <v>112110</v>
          </cell>
          <cell r="B2810" t="str">
            <v/>
          </cell>
          <cell r="C2810">
            <v>7.5</v>
          </cell>
          <cell r="D2810">
            <v>0</v>
          </cell>
          <cell r="E2810">
            <v>7.5</v>
          </cell>
          <cell r="F2810">
            <v>7.65</v>
          </cell>
          <cell r="G2810">
            <v>7.86</v>
          </cell>
          <cell r="H2810">
            <v>8.4600000000000009</v>
          </cell>
          <cell r="I2810">
            <v>9.06</v>
          </cell>
        </row>
        <row r="2811">
          <cell r="A2811">
            <v>112120</v>
          </cell>
          <cell r="B2811" t="str">
            <v/>
          </cell>
          <cell r="C2811">
            <v>7.5</v>
          </cell>
          <cell r="D2811">
            <v>0</v>
          </cell>
          <cell r="E2811">
            <v>7.5</v>
          </cell>
          <cell r="F2811">
            <v>7.65</v>
          </cell>
          <cell r="G2811">
            <v>7.86</v>
          </cell>
          <cell r="H2811">
            <v>8.4600000000000009</v>
          </cell>
          <cell r="I2811">
            <v>9.06</v>
          </cell>
        </row>
        <row r="2812">
          <cell r="A2812">
            <v>112130</v>
          </cell>
          <cell r="B2812" t="str">
            <v/>
          </cell>
          <cell r="C2812">
            <v>7.5</v>
          </cell>
          <cell r="D2812">
            <v>0</v>
          </cell>
          <cell r="E2812">
            <v>7.5</v>
          </cell>
          <cell r="F2812">
            <v>7.65</v>
          </cell>
          <cell r="G2812">
            <v>7.86</v>
          </cell>
          <cell r="H2812">
            <v>8.4600000000000009</v>
          </cell>
          <cell r="I2812">
            <v>9.06</v>
          </cell>
        </row>
        <row r="2813">
          <cell r="A2813">
            <v>112140</v>
          </cell>
          <cell r="B2813" t="str">
            <v/>
          </cell>
          <cell r="C2813">
            <v>7.5</v>
          </cell>
          <cell r="D2813">
            <v>0</v>
          </cell>
          <cell r="E2813">
            <v>7.5</v>
          </cell>
          <cell r="F2813">
            <v>7.65</v>
          </cell>
          <cell r="G2813">
            <v>7.86</v>
          </cell>
          <cell r="H2813">
            <v>8.4600000000000009</v>
          </cell>
          <cell r="I2813">
            <v>9.06</v>
          </cell>
        </row>
        <row r="2814">
          <cell r="A2814">
            <v>112150</v>
          </cell>
          <cell r="B2814" t="str">
            <v/>
          </cell>
          <cell r="C2814">
            <v>7.5</v>
          </cell>
          <cell r="D2814">
            <v>0</v>
          </cell>
          <cell r="E2814">
            <v>7.5</v>
          </cell>
          <cell r="F2814">
            <v>7.65</v>
          </cell>
          <cell r="G2814">
            <v>7.86</v>
          </cell>
          <cell r="H2814">
            <v>8.4600000000000009</v>
          </cell>
          <cell r="I2814">
            <v>9.06</v>
          </cell>
        </row>
        <row r="2815">
          <cell r="A2815">
            <v>112160</v>
          </cell>
          <cell r="B2815" t="str">
            <v/>
          </cell>
          <cell r="C2815">
            <v>7.5</v>
          </cell>
          <cell r="D2815">
            <v>0</v>
          </cell>
          <cell r="E2815">
            <v>7.5</v>
          </cell>
          <cell r="F2815">
            <v>7.65</v>
          </cell>
          <cell r="G2815">
            <v>7.86</v>
          </cell>
          <cell r="H2815">
            <v>8.4600000000000009</v>
          </cell>
          <cell r="I2815">
            <v>9.06</v>
          </cell>
        </row>
        <row r="2816">
          <cell r="A2816">
            <v>112170</v>
          </cell>
          <cell r="B2816" t="str">
            <v/>
          </cell>
          <cell r="C2816">
            <v>7.5</v>
          </cell>
          <cell r="D2816">
            <v>0</v>
          </cell>
          <cell r="E2816">
            <v>7.5</v>
          </cell>
          <cell r="F2816">
            <v>7.65</v>
          </cell>
          <cell r="G2816">
            <v>7.86</v>
          </cell>
          <cell r="H2816">
            <v>8.4600000000000009</v>
          </cell>
          <cell r="I2816">
            <v>9.06</v>
          </cell>
        </row>
        <row r="2817">
          <cell r="A2817">
            <v>112180</v>
          </cell>
          <cell r="B2817" t="str">
            <v/>
          </cell>
          <cell r="C2817">
            <v>7.5</v>
          </cell>
          <cell r="D2817">
            <v>0</v>
          </cell>
          <cell r="E2817">
            <v>7.5</v>
          </cell>
          <cell r="F2817">
            <v>7.65</v>
          </cell>
          <cell r="G2817">
            <v>7.86</v>
          </cell>
          <cell r="H2817">
            <v>8.4600000000000009</v>
          </cell>
          <cell r="I2817">
            <v>9.06</v>
          </cell>
        </row>
        <row r="2818">
          <cell r="A2818">
            <v>112190</v>
          </cell>
          <cell r="B2818" t="str">
            <v/>
          </cell>
          <cell r="C2818">
            <v>7.5</v>
          </cell>
          <cell r="D2818">
            <v>0</v>
          </cell>
          <cell r="E2818">
            <v>7.5</v>
          </cell>
          <cell r="F2818">
            <v>7.65</v>
          </cell>
          <cell r="G2818">
            <v>7.86</v>
          </cell>
          <cell r="H2818">
            <v>8.4600000000000009</v>
          </cell>
          <cell r="I2818">
            <v>9.06</v>
          </cell>
        </row>
        <row r="2819">
          <cell r="A2819">
            <v>112200</v>
          </cell>
          <cell r="B2819" t="str">
            <v/>
          </cell>
          <cell r="C2819">
            <v>7.5</v>
          </cell>
          <cell r="D2819">
            <v>0</v>
          </cell>
          <cell r="E2819">
            <v>7.5</v>
          </cell>
          <cell r="F2819">
            <v>7.65</v>
          </cell>
          <cell r="G2819">
            <v>7.86</v>
          </cell>
          <cell r="H2819">
            <v>8.4600000000000009</v>
          </cell>
          <cell r="I2819">
            <v>9.06</v>
          </cell>
        </row>
        <row r="2820">
          <cell r="A2820">
            <v>112210</v>
          </cell>
          <cell r="B2820" t="str">
            <v/>
          </cell>
          <cell r="C2820">
            <v>7.5</v>
          </cell>
          <cell r="D2820">
            <v>0</v>
          </cell>
          <cell r="E2820">
            <v>7.5</v>
          </cell>
          <cell r="F2820">
            <v>7.65</v>
          </cell>
          <cell r="G2820">
            <v>7.86</v>
          </cell>
          <cell r="H2820">
            <v>8.4600000000000009</v>
          </cell>
          <cell r="I2820">
            <v>9.06</v>
          </cell>
        </row>
        <row r="2821">
          <cell r="A2821">
            <v>112220</v>
          </cell>
          <cell r="B2821" t="str">
            <v/>
          </cell>
          <cell r="C2821">
            <v>7.5</v>
          </cell>
          <cell r="D2821">
            <v>0</v>
          </cell>
          <cell r="E2821">
            <v>7.5</v>
          </cell>
          <cell r="F2821">
            <v>7.65</v>
          </cell>
          <cell r="G2821">
            <v>7.86</v>
          </cell>
          <cell r="H2821">
            <v>8.4600000000000009</v>
          </cell>
          <cell r="I2821">
            <v>9.06</v>
          </cell>
        </row>
        <row r="2822">
          <cell r="A2822">
            <v>112230</v>
          </cell>
          <cell r="B2822" t="str">
            <v/>
          </cell>
          <cell r="C2822">
            <v>7.5</v>
          </cell>
          <cell r="D2822">
            <v>0</v>
          </cell>
          <cell r="E2822">
            <v>7.5</v>
          </cell>
          <cell r="F2822">
            <v>7.65</v>
          </cell>
          <cell r="G2822">
            <v>7.86</v>
          </cell>
          <cell r="H2822">
            <v>8.4600000000000009</v>
          </cell>
          <cell r="I2822">
            <v>9.06</v>
          </cell>
        </row>
        <row r="2823">
          <cell r="A2823">
            <v>112240</v>
          </cell>
          <cell r="B2823" t="str">
            <v/>
          </cell>
          <cell r="C2823">
            <v>7.5</v>
          </cell>
          <cell r="D2823">
            <v>0</v>
          </cell>
          <cell r="E2823">
            <v>7.5</v>
          </cell>
          <cell r="F2823">
            <v>7.65</v>
          </cell>
          <cell r="G2823">
            <v>7.86</v>
          </cell>
          <cell r="H2823">
            <v>8.4600000000000009</v>
          </cell>
          <cell r="I2823">
            <v>9.06</v>
          </cell>
        </row>
        <row r="2824">
          <cell r="A2824">
            <v>112250</v>
          </cell>
          <cell r="B2824" t="str">
            <v/>
          </cell>
          <cell r="C2824">
            <v>7.5</v>
          </cell>
          <cell r="D2824">
            <v>0</v>
          </cell>
          <cell r="E2824">
            <v>7.5</v>
          </cell>
          <cell r="F2824">
            <v>7.65</v>
          </cell>
          <cell r="G2824">
            <v>7.86</v>
          </cell>
          <cell r="H2824">
            <v>8.4600000000000009</v>
          </cell>
          <cell r="I2824">
            <v>9.06</v>
          </cell>
        </row>
        <row r="2825">
          <cell r="A2825">
            <v>112260</v>
          </cell>
          <cell r="B2825" t="str">
            <v/>
          </cell>
          <cell r="C2825">
            <v>7.5</v>
          </cell>
          <cell r="D2825">
            <v>0</v>
          </cell>
          <cell r="E2825">
            <v>7.5</v>
          </cell>
          <cell r="F2825">
            <v>7.65</v>
          </cell>
          <cell r="G2825">
            <v>7.86</v>
          </cell>
          <cell r="H2825">
            <v>8.4600000000000009</v>
          </cell>
          <cell r="I2825">
            <v>9.06</v>
          </cell>
        </row>
        <row r="2826">
          <cell r="A2826">
            <v>112270</v>
          </cell>
          <cell r="B2826" t="str">
            <v/>
          </cell>
          <cell r="C2826">
            <v>7.5</v>
          </cell>
          <cell r="D2826">
            <v>0</v>
          </cell>
          <cell r="E2826">
            <v>7.5</v>
          </cell>
          <cell r="F2826">
            <v>7.65</v>
          </cell>
          <cell r="G2826">
            <v>7.86</v>
          </cell>
          <cell r="H2826">
            <v>8.4600000000000009</v>
          </cell>
          <cell r="I2826">
            <v>9.06</v>
          </cell>
        </row>
        <row r="2827">
          <cell r="A2827">
            <v>112280</v>
          </cell>
          <cell r="B2827" t="str">
            <v/>
          </cell>
          <cell r="C2827">
            <v>7.5</v>
          </cell>
          <cell r="D2827">
            <v>0</v>
          </cell>
          <cell r="E2827">
            <v>7.5</v>
          </cell>
          <cell r="F2827">
            <v>7.65</v>
          </cell>
          <cell r="G2827">
            <v>7.86</v>
          </cell>
          <cell r="H2827">
            <v>8.4600000000000009</v>
          </cell>
          <cell r="I2827">
            <v>9.06</v>
          </cell>
        </row>
        <row r="2828">
          <cell r="A2828">
            <v>112290</v>
          </cell>
          <cell r="B2828" t="str">
            <v/>
          </cell>
          <cell r="C2828">
            <v>7.5</v>
          </cell>
          <cell r="D2828">
            <v>0</v>
          </cell>
          <cell r="E2828">
            <v>7.5</v>
          </cell>
          <cell r="F2828">
            <v>7.65</v>
          </cell>
          <cell r="G2828">
            <v>7.86</v>
          </cell>
          <cell r="H2828">
            <v>8.4600000000000009</v>
          </cell>
          <cell r="I2828">
            <v>9.06</v>
          </cell>
        </row>
        <row r="2829">
          <cell r="A2829">
            <v>112300</v>
          </cell>
          <cell r="B2829" t="str">
            <v/>
          </cell>
          <cell r="C2829">
            <v>7.5</v>
          </cell>
          <cell r="D2829">
            <v>0</v>
          </cell>
          <cell r="E2829">
            <v>7.5</v>
          </cell>
          <cell r="F2829">
            <v>7.65</v>
          </cell>
          <cell r="G2829">
            <v>7.86</v>
          </cell>
          <cell r="H2829">
            <v>8.4600000000000009</v>
          </cell>
          <cell r="I2829">
            <v>9.06</v>
          </cell>
        </row>
        <row r="2830">
          <cell r="A2830">
            <v>112310</v>
          </cell>
          <cell r="B2830" t="str">
            <v/>
          </cell>
          <cell r="C2830">
            <v>7.5</v>
          </cell>
          <cell r="D2830">
            <v>0</v>
          </cell>
          <cell r="E2830">
            <v>7.5</v>
          </cell>
          <cell r="F2830">
            <v>7.65</v>
          </cell>
          <cell r="G2830">
            <v>7.86</v>
          </cell>
          <cell r="H2830">
            <v>8.4600000000000009</v>
          </cell>
          <cell r="I2830">
            <v>9.06</v>
          </cell>
        </row>
        <row r="2831">
          <cell r="A2831">
            <v>112320</v>
          </cell>
          <cell r="B2831" t="str">
            <v/>
          </cell>
          <cell r="C2831">
            <v>7.5</v>
          </cell>
          <cell r="D2831">
            <v>0</v>
          </cell>
          <cell r="E2831">
            <v>7.5</v>
          </cell>
          <cell r="F2831">
            <v>7.65</v>
          </cell>
          <cell r="G2831">
            <v>7.86</v>
          </cell>
          <cell r="H2831">
            <v>8.4600000000000009</v>
          </cell>
          <cell r="I2831">
            <v>9.06</v>
          </cell>
        </row>
        <row r="2832">
          <cell r="A2832">
            <v>112330</v>
          </cell>
          <cell r="B2832" t="str">
            <v/>
          </cell>
          <cell r="C2832">
            <v>7.5</v>
          </cell>
          <cell r="D2832">
            <v>0</v>
          </cell>
          <cell r="E2832">
            <v>7.5</v>
          </cell>
          <cell r="F2832">
            <v>7.65</v>
          </cell>
          <cell r="G2832">
            <v>7.86</v>
          </cell>
          <cell r="H2832">
            <v>8.4600000000000009</v>
          </cell>
          <cell r="I2832">
            <v>9.06</v>
          </cell>
        </row>
        <row r="2833">
          <cell r="A2833">
            <v>112340</v>
          </cell>
          <cell r="B2833" t="str">
            <v/>
          </cell>
          <cell r="C2833">
            <v>7.5</v>
          </cell>
          <cell r="D2833">
            <v>0</v>
          </cell>
          <cell r="E2833">
            <v>7.5</v>
          </cell>
          <cell r="F2833">
            <v>7.65</v>
          </cell>
          <cell r="G2833">
            <v>7.86</v>
          </cell>
          <cell r="H2833">
            <v>8.4600000000000009</v>
          </cell>
          <cell r="I2833">
            <v>9.06</v>
          </cell>
        </row>
        <row r="2834">
          <cell r="A2834">
            <v>112350</v>
          </cell>
          <cell r="B2834" t="str">
            <v/>
          </cell>
          <cell r="C2834">
            <v>7.5</v>
          </cell>
          <cell r="D2834">
            <v>0</v>
          </cell>
          <cell r="E2834">
            <v>7.5</v>
          </cell>
          <cell r="F2834">
            <v>7.65</v>
          </cell>
          <cell r="G2834">
            <v>7.86</v>
          </cell>
          <cell r="H2834">
            <v>8.4600000000000009</v>
          </cell>
          <cell r="I2834">
            <v>9.06</v>
          </cell>
        </row>
        <row r="2835">
          <cell r="A2835">
            <v>112360</v>
          </cell>
          <cell r="B2835" t="str">
            <v/>
          </cell>
          <cell r="C2835">
            <v>7.5</v>
          </cell>
          <cell r="D2835">
            <v>0</v>
          </cell>
          <cell r="E2835">
            <v>7.5</v>
          </cell>
          <cell r="F2835">
            <v>7.65</v>
          </cell>
          <cell r="G2835">
            <v>7.86</v>
          </cell>
          <cell r="H2835">
            <v>8.4600000000000009</v>
          </cell>
          <cell r="I2835">
            <v>9.06</v>
          </cell>
        </row>
        <row r="2836">
          <cell r="A2836">
            <v>112370</v>
          </cell>
          <cell r="B2836" t="str">
            <v/>
          </cell>
          <cell r="C2836">
            <v>7.5</v>
          </cell>
          <cell r="D2836">
            <v>0</v>
          </cell>
          <cell r="E2836">
            <v>7.5</v>
          </cell>
          <cell r="F2836">
            <v>7.65</v>
          </cell>
          <cell r="G2836">
            <v>7.86</v>
          </cell>
          <cell r="H2836">
            <v>8.4600000000000009</v>
          </cell>
          <cell r="I2836">
            <v>9.06</v>
          </cell>
        </row>
        <row r="2837">
          <cell r="A2837">
            <v>112380</v>
          </cell>
          <cell r="B2837" t="str">
            <v/>
          </cell>
          <cell r="C2837">
            <v>7.5</v>
          </cell>
          <cell r="D2837">
            <v>0</v>
          </cell>
          <cell r="E2837">
            <v>7.5</v>
          </cell>
          <cell r="F2837">
            <v>7.65</v>
          </cell>
          <cell r="G2837">
            <v>7.86</v>
          </cell>
          <cell r="H2837">
            <v>8.4600000000000009</v>
          </cell>
          <cell r="I2837">
            <v>9.06</v>
          </cell>
        </row>
        <row r="2838">
          <cell r="A2838">
            <v>112390</v>
          </cell>
          <cell r="B2838" t="str">
            <v/>
          </cell>
          <cell r="C2838">
            <v>7.5</v>
          </cell>
          <cell r="D2838">
            <v>0</v>
          </cell>
          <cell r="E2838">
            <v>7.5</v>
          </cell>
          <cell r="F2838">
            <v>7.65</v>
          </cell>
          <cell r="G2838">
            <v>7.86</v>
          </cell>
          <cell r="H2838">
            <v>8.4600000000000009</v>
          </cell>
          <cell r="I2838">
            <v>9.06</v>
          </cell>
        </row>
        <row r="2839">
          <cell r="A2839">
            <v>112400</v>
          </cell>
          <cell r="B2839" t="str">
            <v/>
          </cell>
          <cell r="C2839">
            <v>7.5</v>
          </cell>
          <cell r="D2839">
            <v>0</v>
          </cell>
          <cell r="E2839">
            <v>7.5</v>
          </cell>
          <cell r="F2839">
            <v>7.65</v>
          </cell>
          <cell r="G2839">
            <v>7.86</v>
          </cell>
          <cell r="H2839">
            <v>8.4600000000000009</v>
          </cell>
          <cell r="I2839">
            <v>9.06</v>
          </cell>
        </row>
        <row r="2840">
          <cell r="A2840">
            <v>112410</v>
          </cell>
          <cell r="B2840" t="str">
            <v/>
          </cell>
          <cell r="C2840">
            <v>7.5</v>
          </cell>
          <cell r="D2840">
            <v>0</v>
          </cell>
          <cell r="E2840">
            <v>7.5</v>
          </cell>
          <cell r="F2840">
            <v>7.65</v>
          </cell>
          <cell r="G2840">
            <v>7.86</v>
          </cell>
          <cell r="H2840">
            <v>8.4600000000000009</v>
          </cell>
          <cell r="I2840">
            <v>9.06</v>
          </cell>
        </row>
        <row r="2841">
          <cell r="A2841">
            <v>112420</v>
          </cell>
          <cell r="B2841" t="str">
            <v/>
          </cell>
          <cell r="C2841">
            <v>7.5</v>
          </cell>
          <cell r="D2841">
            <v>0</v>
          </cell>
          <cell r="E2841">
            <v>7.5</v>
          </cell>
          <cell r="F2841">
            <v>7.65</v>
          </cell>
          <cell r="G2841">
            <v>7.86</v>
          </cell>
          <cell r="H2841">
            <v>8.4600000000000009</v>
          </cell>
          <cell r="I2841">
            <v>9.06</v>
          </cell>
        </row>
        <row r="2842">
          <cell r="A2842">
            <v>112430</v>
          </cell>
          <cell r="B2842" t="str">
            <v/>
          </cell>
          <cell r="C2842">
            <v>7.5</v>
          </cell>
          <cell r="D2842">
            <v>0</v>
          </cell>
          <cell r="E2842">
            <v>7.5</v>
          </cell>
          <cell r="F2842">
            <v>7.65</v>
          </cell>
          <cell r="G2842">
            <v>7.86</v>
          </cell>
          <cell r="H2842">
            <v>8.4600000000000009</v>
          </cell>
          <cell r="I2842">
            <v>9.06</v>
          </cell>
        </row>
        <row r="2843">
          <cell r="A2843">
            <v>112440</v>
          </cell>
          <cell r="B2843" t="str">
            <v/>
          </cell>
          <cell r="C2843">
            <v>7.5</v>
          </cell>
          <cell r="D2843">
            <v>0</v>
          </cell>
          <cell r="E2843">
            <v>7.5</v>
          </cell>
          <cell r="F2843">
            <v>7.65</v>
          </cell>
          <cell r="G2843">
            <v>7.86</v>
          </cell>
          <cell r="H2843">
            <v>8.4600000000000009</v>
          </cell>
          <cell r="I2843">
            <v>9.06</v>
          </cell>
        </row>
        <row r="2844">
          <cell r="A2844">
            <v>112450</v>
          </cell>
          <cell r="B2844" t="str">
            <v/>
          </cell>
          <cell r="C2844">
            <v>7.5</v>
          </cell>
          <cell r="D2844">
            <v>0</v>
          </cell>
          <cell r="E2844">
            <v>7.5</v>
          </cell>
          <cell r="F2844">
            <v>7.65</v>
          </cell>
          <cell r="G2844">
            <v>7.86</v>
          </cell>
          <cell r="H2844">
            <v>8.4600000000000009</v>
          </cell>
          <cell r="I2844">
            <v>9.06</v>
          </cell>
        </row>
        <row r="2845">
          <cell r="A2845">
            <v>112460</v>
          </cell>
          <cell r="B2845" t="str">
            <v/>
          </cell>
          <cell r="C2845">
            <v>7.5</v>
          </cell>
          <cell r="D2845">
            <v>0</v>
          </cell>
          <cell r="E2845">
            <v>7.5</v>
          </cell>
          <cell r="F2845">
            <v>7.65</v>
          </cell>
          <cell r="G2845">
            <v>7.86</v>
          </cell>
          <cell r="H2845">
            <v>8.4600000000000009</v>
          </cell>
          <cell r="I2845">
            <v>9.06</v>
          </cell>
        </row>
        <row r="2846">
          <cell r="A2846">
            <v>112470</v>
          </cell>
          <cell r="B2846" t="str">
            <v/>
          </cell>
          <cell r="C2846">
            <v>7.5</v>
          </cell>
          <cell r="D2846">
            <v>0</v>
          </cell>
          <cell r="E2846">
            <v>7.5</v>
          </cell>
          <cell r="F2846">
            <v>7.65</v>
          </cell>
          <cell r="G2846">
            <v>7.86</v>
          </cell>
          <cell r="H2846">
            <v>8.4600000000000009</v>
          </cell>
          <cell r="I2846">
            <v>9.06</v>
          </cell>
        </row>
        <row r="2847">
          <cell r="A2847">
            <v>112480</v>
          </cell>
          <cell r="B2847" t="str">
            <v/>
          </cell>
          <cell r="C2847">
            <v>7.5</v>
          </cell>
          <cell r="D2847">
            <v>0</v>
          </cell>
          <cell r="E2847">
            <v>7.5</v>
          </cell>
          <cell r="F2847">
            <v>7.65</v>
          </cell>
          <cell r="G2847">
            <v>7.86</v>
          </cell>
          <cell r="H2847">
            <v>8.4600000000000009</v>
          </cell>
          <cell r="I2847">
            <v>9.06</v>
          </cell>
        </row>
        <row r="2848">
          <cell r="A2848">
            <v>112490</v>
          </cell>
          <cell r="B2848" t="str">
            <v/>
          </cell>
          <cell r="C2848">
            <v>7.5</v>
          </cell>
          <cell r="D2848">
            <v>0</v>
          </cell>
          <cell r="E2848">
            <v>7.5</v>
          </cell>
          <cell r="F2848">
            <v>7.65</v>
          </cell>
          <cell r="G2848">
            <v>7.86</v>
          </cell>
          <cell r="H2848">
            <v>8.4600000000000009</v>
          </cell>
          <cell r="I2848">
            <v>9.06</v>
          </cell>
        </row>
        <row r="2849">
          <cell r="A2849">
            <v>112500</v>
          </cell>
          <cell r="B2849" t="str">
            <v/>
          </cell>
          <cell r="C2849">
            <v>7.5</v>
          </cell>
          <cell r="D2849">
            <v>0</v>
          </cell>
          <cell r="E2849">
            <v>7.5</v>
          </cell>
          <cell r="F2849">
            <v>7.65</v>
          </cell>
          <cell r="G2849">
            <v>7.86</v>
          </cell>
          <cell r="H2849">
            <v>8.4600000000000009</v>
          </cell>
          <cell r="I2849">
            <v>9.06</v>
          </cell>
        </row>
        <row r="2850">
          <cell r="A2850">
            <v>112510</v>
          </cell>
          <cell r="B2850" t="str">
            <v/>
          </cell>
          <cell r="C2850">
            <v>7.5</v>
          </cell>
          <cell r="D2850">
            <v>0</v>
          </cell>
          <cell r="E2850">
            <v>7.5</v>
          </cell>
          <cell r="F2850">
            <v>7.65</v>
          </cell>
          <cell r="G2850">
            <v>7.86</v>
          </cell>
          <cell r="H2850">
            <v>8.4600000000000009</v>
          </cell>
          <cell r="I2850">
            <v>9.06</v>
          </cell>
        </row>
        <row r="2851">
          <cell r="A2851">
            <v>112520</v>
          </cell>
          <cell r="B2851" t="str">
            <v/>
          </cell>
          <cell r="C2851">
            <v>7.5</v>
          </cell>
          <cell r="D2851">
            <v>0</v>
          </cell>
          <cell r="E2851">
            <v>7.5</v>
          </cell>
          <cell r="F2851">
            <v>7.65</v>
          </cell>
          <cell r="G2851">
            <v>7.86</v>
          </cell>
          <cell r="H2851">
            <v>8.4600000000000009</v>
          </cell>
          <cell r="I2851">
            <v>9.06</v>
          </cell>
        </row>
        <row r="2852">
          <cell r="A2852">
            <v>112530</v>
          </cell>
          <cell r="B2852" t="str">
            <v/>
          </cell>
          <cell r="C2852">
            <v>7.5</v>
          </cell>
          <cell r="D2852">
            <v>0</v>
          </cell>
          <cell r="E2852">
            <v>7.5</v>
          </cell>
          <cell r="F2852">
            <v>7.65</v>
          </cell>
          <cell r="G2852">
            <v>7.86</v>
          </cell>
          <cell r="H2852">
            <v>8.4600000000000009</v>
          </cell>
          <cell r="I2852">
            <v>9.06</v>
          </cell>
        </row>
        <row r="2853">
          <cell r="A2853">
            <v>112540</v>
          </cell>
          <cell r="B2853" t="str">
            <v/>
          </cell>
          <cell r="C2853">
            <v>7.5</v>
          </cell>
          <cell r="D2853">
            <v>0</v>
          </cell>
          <cell r="E2853">
            <v>7.5</v>
          </cell>
          <cell r="F2853">
            <v>7.65</v>
          </cell>
          <cell r="G2853">
            <v>7.86</v>
          </cell>
          <cell r="H2853">
            <v>8.4600000000000009</v>
          </cell>
          <cell r="I2853">
            <v>9.06</v>
          </cell>
        </row>
        <row r="2854">
          <cell r="A2854">
            <v>112550</v>
          </cell>
          <cell r="B2854" t="str">
            <v/>
          </cell>
          <cell r="C2854">
            <v>7.5</v>
          </cell>
          <cell r="D2854">
            <v>0</v>
          </cell>
          <cell r="E2854">
            <v>7.5</v>
          </cell>
          <cell r="F2854">
            <v>7.65</v>
          </cell>
          <cell r="G2854">
            <v>7.86</v>
          </cell>
          <cell r="H2854">
            <v>8.4600000000000009</v>
          </cell>
          <cell r="I2854">
            <v>9.06</v>
          </cell>
        </row>
        <row r="2855">
          <cell r="A2855">
            <v>112560</v>
          </cell>
          <cell r="B2855" t="str">
            <v/>
          </cell>
          <cell r="C2855">
            <v>7.5</v>
          </cell>
          <cell r="D2855">
            <v>0</v>
          </cell>
          <cell r="E2855">
            <v>7.5</v>
          </cell>
          <cell r="F2855">
            <v>7.65</v>
          </cell>
          <cell r="G2855">
            <v>7.86</v>
          </cell>
          <cell r="H2855">
            <v>8.4600000000000009</v>
          </cell>
          <cell r="I2855">
            <v>9.06</v>
          </cell>
        </row>
        <row r="2856">
          <cell r="A2856">
            <v>112570</v>
          </cell>
          <cell r="B2856" t="str">
            <v/>
          </cell>
          <cell r="C2856">
            <v>7.5</v>
          </cell>
          <cell r="D2856">
            <v>0</v>
          </cell>
          <cell r="E2856">
            <v>7.5</v>
          </cell>
          <cell r="F2856">
            <v>7.65</v>
          </cell>
          <cell r="G2856">
            <v>7.86</v>
          </cell>
          <cell r="H2856">
            <v>8.4600000000000009</v>
          </cell>
          <cell r="I2856">
            <v>9.06</v>
          </cell>
        </row>
        <row r="2857">
          <cell r="A2857">
            <v>112580</v>
          </cell>
          <cell r="B2857" t="str">
            <v/>
          </cell>
          <cell r="C2857">
            <v>7.5</v>
          </cell>
          <cell r="D2857">
            <v>0</v>
          </cell>
          <cell r="E2857">
            <v>7.5</v>
          </cell>
          <cell r="F2857">
            <v>7.65</v>
          </cell>
          <cell r="G2857">
            <v>7.86</v>
          </cell>
          <cell r="H2857">
            <v>8.4600000000000009</v>
          </cell>
          <cell r="I2857">
            <v>9.06</v>
          </cell>
        </row>
        <row r="2858">
          <cell r="A2858">
            <v>112590</v>
          </cell>
          <cell r="B2858" t="str">
            <v/>
          </cell>
          <cell r="C2858">
            <v>7.5</v>
          </cell>
          <cell r="D2858">
            <v>0</v>
          </cell>
          <cell r="E2858">
            <v>7.5</v>
          </cell>
          <cell r="F2858">
            <v>7.65</v>
          </cell>
          <cell r="G2858">
            <v>7.86</v>
          </cell>
          <cell r="H2858">
            <v>8.4600000000000009</v>
          </cell>
          <cell r="I2858">
            <v>9.06</v>
          </cell>
        </row>
        <row r="2859">
          <cell r="A2859">
            <v>112600</v>
          </cell>
          <cell r="B2859" t="str">
            <v/>
          </cell>
          <cell r="C2859">
            <v>7.5</v>
          </cell>
          <cell r="D2859">
            <v>0</v>
          </cell>
          <cell r="E2859">
            <v>7.5</v>
          </cell>
          <cell r="F2859">
            <v>7.65</v>
          </cell>
          <cell r="G2859">
            <v>7.86</v>
          </cell>
          <cell r="H2859">
            <v>8.4600000000000009</v>
          </cell>
          <cell r="I2859">
            <v>9.06</v>
          </cell>
        </row>
        <row r="2860">
          <cell r="A2860">
            <v>112610</v>
          </cell>
          <cell r="B2860" t="str">
            <v/>
          </cell>
          <cell r="C2860">
            <v>7.5</v>
          </cell>
          <cell r="D2860">
            <v>0</v>
          </cell>
          <cell r="E2860">
            <v>7.5</v>
          </cell>
          <cell r="F2860">
            <v>7.65</v>
          </cell>
          <cell r="G2860">
            <v>7.86</v>
          </cell>
          <cell r="H2860">
            <v>8.4600000000000009</v>
          </cell>
          <cell r="I2860">
            <v>9.06</v>
          </cell>
        </row>
        <row r="2861">
          <cell r="A2861">
            <v>112620</v>
          </cell>
          <cell r="B2861" t="str">
            <v/>
          </cell>
          <cell r="C2861">
            <v>7.5</v>
          </cell>
          <cell r="D2861">
            <v>0</v>
          </cell>
          <cell r="E2861">
            <v>7.5</v>
          </cell>
          <cell r="F2861">
            <v>7.65</v>
          </cell>
          <cell r="G2861">
            <v>7.86</v>
          </cell>
          <cell r="H2861">
            <v>8.4600000000000009</v>
          </cell>
          <cell r="I2861">
            <v>9.06</v>
          </cell>
        </row>
        <row r="2862">
          <cell r="A2862">
            <v>112630</v>
          </cell>
          <cell r="B2862" t="str">
            <v/>
          </cell>
          <cell r="C2862">
            <v>7.5</v>
          </cell>
          <cell r="D2862">
            <v>0</v>
          </cell>
          <cell r="E2862">
            <v>7.5</v>
          </cell>
          <cell r="F2862">
            <v>7.65</v>
          </cell>
          <cell r="G2862">
            <v>7.86</v>
          </cell>
          <cell r="H2862">
            <v>8.4600000000000009</v>
          </cell>
          <cell r="I2862">
            <v>9.06</v>
          </cell>
        </row>
        <row r="2863">
          <cell r="A2863">
            <v>112640</v>
          </cell>
          <cell r="B2863" t="str">
            <v/>
          </cell>
          <cell r="C2863">
            <v>7.5</v>
          </cell>
          <cell r="D2863">
            <v>0</v>
          </cell>
          <cell r="E2863">
            <v>7.5</v>
          </cell>
          <cell r="F2863">
            <v>7.65</v>
          </cell>
          <cell r="G2863">
            <v>7.86</v>
          </cell>
          <cell r="H2863">
            <v>8.4600000000000009</v>
          </cell>
          <cell r="I2863">
            <v>9.06</v>
          </cell>
        </row>
        <row r="2864">
          <cell r="A2864">
            <v>112650</v>
          </cell>
          <cell r="B2864" t="str">
            <v/>
          </cell>
          <cell r="C2864">
            <v>7.5</v>
          </cell>
          <cell r="D2864">
            <v>0</v>
          </cell>
          <cell r="E2864">
            <v>7.5</v>
          </cell>
          <cell r="F2864">
            <v>7.65</v>
          </cell>
          <cell r="G2864">
            <v>7.86</v>
          </cell>
          <cell r="H2864">
            <v>8.4600000000000009</v>
          </cell>
          <cell r="I2864">
            <v>9.06</v>
          </cell>
        </row>
        <row r="2865">
          <cell r="A2865">
            <v>112660</v>
          </cell>
          <cell r="B2865" t="str">
            <v/>
          </cell>
          <cell r="C2865">
            <v>7.5</v>
          </cell>
          <cell r="D2865">
            <v>0</v>
          </cell>
          <cell r="E2865">
            <v>7.5</v>
          </cell>
          <cell r="F2865">
            <v>7.65</v>
          </cell>
          <cell r="G2865">
            <v>7.86</v>
          </cell>
          <cell r="H2865">
            <v>8.4600000000000009</v>
          </cell>
          <cell r="I2865">
            <v>9.06</v>
          </cell>
        </row>
        <row r="2866">
          <cell r="A2866">
            <v>112670</v>
          </cell>
          <cell r="B2866" t="str">
            <v/>
          </cell>
          <cell r="C2866">
            <v>7.5</v>
          </cell>
          <cell r="D2866">
            <v>0</v>
          </cell>
          <cell r="E2866">
            <v>7.5</v>
          </cell>
          <cell r="F2866">
            <v>7.65</v>
          </cell>
          <cell r="G2866">
            <v>7.86</v>
          </cell>
          <cell r="H2866">
            <v>8.4600000000000009</v>
          </cell>
          <cell r="I2866">
            <v>9.06</v>
          </cell>
        </row>
        <row r="2867">
          <cell r="A2867">
            <v>112680</v>
          </cell>
          <cell r="B2867" t="str">
            <v/>
          </cell>
          <cell r="C2867">
            <v>7.5</v>
          </cell>
          <cell r="D2867">
            <v>0</v>
          </cell>
          <cell r="E2867">
            <v>7.5</v>
          </cell>
          <cell r="F2867">
            <v>7.65</v>
          </cell>
          <cell r="G2867">
            <v>7.86</v>
          </cell>
          <cell r="H2867">
            <v>8.4600000000000009</v>
          </cell>
          <cell r="I2867">
            <v>9.06</v>
          </cell>
        </row>
        <row r="2868">
          <cell r="A2868">
            <v>112690</v>
          </cell>
          <cell r="B2868" t="str">
            <v/>
          </cell>
          <cell r="C2868">
            <v>7.5</v>
          </cell>
          <cell r="D2868">
            <v>0</v>
          </cell>
          <cell r="E2868">
            <v>7.5</v>
          </cell>
          <cell r="F2868">
            <v>7.65</v>
          </cell>
          <cell r="G2868">
            <v>7.86</v>
          </cell>
          <cell r="H2868">
            <v>8.4600000000000009</v>
          </cell>
          <cell r="I2868">
            <v>9.06</v>
          </cell>
        </row>
        <row r="2869">
          <cell r="A2869">
            <v>112700</v>
          </cell>
          <cell r="B2869" t="str">
            <v/>
          </cell>
          <cell r="C2869">
            <v>7.5</v>
          </cell>
          <cell r="D2869">
            <v>0</v>
          </cell>
          <cell r="E2869">
            <v>7.5</v>
          </cell>
          <cell r="F2869">
            <v>7.65</v>
          </cell>
          <cell r="G2869">
            <v>7.86</v>
          </cell>
          <cell r="H2869">
            <v>8.4600000000000009</v>
          </cell>
          <cell r="I2869">
            <v>9.06</v>
          </cell>
        </row>
        <row r="2870">
          <cell r="A2870">
            <v>112710</v>
          </cell>
          <cell r="B2870" t="str">
            <v/>
          </cell>
          <cell r="C2870">
            <v>7.5</v>
          </cell>
          <cell r="D2870">
            <v>0</v>
          </cell>
          <cell r="E2870">
            <v>7.5</v>
          </cell>
          <cell r="F2870">
            <v>7.65</v>
          </cell>
          <cell r="G2870">
            <v>7.86</v>
          </cell>
          <cell r="H2870">
            <v>8.4600000000000009</v>
          </cell>
          <cell r="I2870">
            <v>9.06</v>
          </cell>
        </row>
        <row r="2871">
          <cell r="A2871">
            <v>112720</v>
          </cell>
          <cell r="B2871" t="str">
            <v/>
          </cell>
          <cell r="C2871">
            <v>7.5</v>
          </cell>
          <cell r="D2871">
            <v>0</v>
          </cell>
          <cell r="E2871">
            <v>7.5</v>
          </cell>
          <cell r="F2871">
            <v>7.65</v>
          </cell>
          <cell r="G2871">
            <v>7.86</v>
          </cell>
          <cell r="H2871">
            <v>8.4600000000000009</v>
          </cell>
          <cell r="I2871">
            <v>9.06</v>
          </cell>
        </row>
        <row r="2872">
          <cell r="A2872">
            <v>112730</v>
          </cell>
          <cell r="B2872" t="str">
            <v/>
          </cell>
          <cell r="C2872">
            <v>7.5</v>
          </cell>
          <cell r="D2872">
            <v>0</v>
          </cell>
          <cell r="E2872">
            <v>7.5</v>
          </cell>
          <cell r="F2872">
            <v>7.65</v>
          </cell>
          <cell r="G2872">
            <v>7.86</v>
          </cell>
          <cell r="H2872">
            <v>8.4600000000000009</v>
          </cell>
          <cell r="I2872">
            <v>9.06</v>
          </cell>
        </row>
        <row r="2873">
          <cell r="A2873">
            <v>112740</v>
          </cell>
          <cell r="B2873" t="str">
            <v/>
          </cell>
          <cell r="C2873">
            <v>7.5</v>
          </cell>
          <cell r="D2873">
            <v>0</v>
          </cell>
          <cell r="E2873">
            <v>7.5</v>
          </cell>
          <cell r="F2873">
            <v>7.65</v>
          </cell>
          <cell r="G2873">
            <v>7.86</v>
          </cell>
          <cell r="H2873">
            <v>8.4600000000000009</v>
          </cell>
          <cell r="I2873">
            <v>9.06</v>
          </cell>
        </row>
        <row r="2874">
          <cell r="A2874">
            <v>112750</v>
          </cell>
          <cell r="B2874" t="str">
            <v/>
          </cell>
          <cell r="C2874">
            <v>7.5</v>
          </cell>
          <cell r="D2874">
            <v>0</v>
          </cell>
          <cell r="E2874">
            <v>7.5</v>
          </cell>
          <cell r="F2874">
            <v>7.65</v>
          </cell>
          <cell r="G2874">
            <v>7.86</v>
          </cell>
          <cell r="H2874">
            <v>8.4600000000000009</v>
          </cell>
          <cell r="I2874">
            <v>9.06</v>
          </cell>
        </row>
        <row r="2875">
          <cell r="A2875">
            <v>112760</v>
          </cell>
          <cell r="B2875" t="str">
            <v/>
          </cell>
          <cell r="C2875">
            <v>7.5</v>
          </cell>
          <cell r="D2875">
            <v>0</v>
          </cell>
          <cell r="E2875">
            <v>7.5</v>
          </cell>
          <cell r="F2875">
            <v>7.65</v>
          </cell>
          <cell r="G2875">
            <v>7.86</v>
          </cell>
          <cell r="H2875">
            <v>8.4600000000000009</v>
          </cell>
          <cell r="I2875">
            <v>9.06</v>
          </cell>
        </row>
        <row r="2876">
          <cell r="A2876">
            <v>112770</v>
          </cell>
          <cell r="B2876" t="str">
            <v/>
          </cell>
          <cell r="C2876">
            <v>7.5</v>
          </cell>
          <cell r="D2876">
            <v>0</v>
          </cell>
          <cell r="E2876">
            <v>7.5</v>
          </cell>
          <cell r="F2876">
            <v>7.65</v>
          </cell>
          <cell r="G2876">
            <v>7.86</v>
          </cell>
          <cell r="H2876">
            <v>8.4600000000000009</v>
          </cell>
          <cell r="I2876">
            <v>9.06</v>
          </cell>
        </row>
        <row r="2877">
          <cell r="A2877">
            <v>112780</v>
          </cell>
          <cell r="B2877" t="str">
            <v/>
          </cell>
          <cell r="C2877">
            <v>7.5</v>
          </cell>
          <cell r="D2877">
            <v>0</v>
          </cell>
          <cell r="E2877">
            <v>7.5</v>
          </cell>
          <cell r="F2877">
            <v>7.65</v>
          </cell>
          <cell r="G2877">
            <v>7.86</v>
          </cell>
          <cell r="H2877">
            <v>8.4600000000000009</v>
          </cell>
          <cell r="I2877">
            <v>9.06</v>
          </cell>
        </row>
        <row r="2878">
          <cell r="A2878">
            <v>112790</v>
          </cell>
          <cell r="B2878" t="str">
            <v/>
          </cell>
          <cell r="C2878">
            <v>7.5</v>
          </cell>
          <cell r="D2878">
            <v>0</v>
          </cell>
          <cell r="E2878">
            <v>7.5</v>
          </cell>
          <cell r="F2878">
            <v>7.65</v>
          </cell>
          <cell r="G2878">
            <v>7.86</v>
          </cell>
          <cell r="H2878">
            <v>8.4600000000000009</v>
          </cell>
          <cell r="I2878">
            <v>9.06</v>
          </cell>
        </row>
        <row r="2879">
          <cell r="A2879">
            <v>112800</v>
          </cell>
          <cell r="B2879" t="str">
            <v/>
          </cell>
          <cell r="C2879">
            <v>7.5</v>
          </cell>
          <cell r="D2879">
            <v>0</v>
          </cell>
          <cell r="E2879">
            <v>7.5</v>
          </cell>
          <cell r="F2879">
            <v>7.65</v>
          </cell>
          <cell r="G2879">
            <v>7.86</v>
          </cell>
          <cell r="H2879">
            <v>8.4600000000000009</v>
          </cell>
          <cell r="I2879">
            <v>9.06</v>
          </cell>
        </row>
        <row r="2880">
          <cell r="A2880">
            <v>112810</v>
          </cell>
          <cell r="B2880" t="str">
            <v/>
          </cell>
          <cell r="C2880">
            <v>7.5</v>
          </cell>
          <cell r="D2880">
            <v>0</v>
          </cell>
          <cell r="E2880">
            <v>7.5</v>
          </cell>
          <cell r="F2880">
            <v>7.65</v>
          </cell>
          <cell r="G2880">
            <v>7.86</v>
          </cell>
          <cell r="H2880">
            <v>8.4600000000000009</v>
          </cell>
          <cell r="I2880">
            <v>9.06</v>
          </cell>
        </row>
        <row r="2881">
          <cell r="A2881">
            <v>112820</v>
          </cell>
          <cell r="B2881" t="str">
            <v/>
          </cell>
          <cell r="C2881">
            <v>7.5</v>
          </cell>
          <cell r="D2881">
            <v>0</v>
          </cell>
          <cell r="E2881">
            <v>7.5</v>
          </cell>
          <cell r="F2881">
            <v>7.65</v>
          </cell>
          <cell r="G2881">
            <v>7.86</v>
          </cell>
          <cell r="H2881">
            <v>8.4600000000000009</v>
          </cell>
          <cell r="I2881">
            <v>9.06</v>
          </cell>
        </row>
        <row r="2882">
          <cell r="A2882">
            <v>112830</v>
          </cell>
          <cell r="B2882" t="str">
            <v/>
          </cell>
          <cell r="C2882">
            <v>7.5</v>
          </cell>
          <cell r="D2882">
            <v>0</v>
          </cell>
          <cell r="E2882">
            <v>7.5</v>
          </cell>
          <cell r="F2882">
            <v>7.65</v>
          </cell>
          <cell r="G2882">
            <v>7.86</v>
          </cell>
          <cell r="H2882">
            <v>8.4600000000000009</v>
          </cell>
          <cell r="I2882">
            <v>9.06</v>
          </cell>
        </row>
        <row r="2883">
          <cell r="A2883">
            <v>112840</v>
          </cell>
          <cell r="B2883" t="str">
            <v/>
          </cell>
          <cell r="C2883">
            <v>7.5</v>
          </cell>
          <cell r="D2883">
            <v>0</v>
          </cell>
          <cell r="E2883">
            <v>7.5</v>
          </cell>
          <cell r="F2883">
            <v>7.65</v>
          </cell>
          <cell r="G2883">
            <v>7.86</v>
          </cell>
          <cell r="H2883">
            <v>8.4600000000000009</v>
          </cell>
          <cell r="I2883">
            <v>9.06</v>
          </cell>
        </row>
        <row r="2884">
          <cell r="A2884">
            <v>112850</v>
          </cell>
          <cell r="B2884" t="str">
            <v/>
          </cell>
          <cell r="C2884">
            <v>7.5</v>
          </cell>
          <cell r="D2884">
            <v>0</v>
          </cell>
          <cell r="E2884">
            <v>7.5</v>
          </cell>
          <cell r="F2884">
            <v>7.65</v>
          </cell>
          <cell r="G2884">
            <v>7.86</v>
          </cell>
          <cell r="H2884">
            <v>8.4600000000000009</v>
          </cell>
          <cell r="I2884">
            <v>9.06</v>
          </cell>
        </row>
        <row r="2885">
          <cell r="A2885">
            <v>112860</v>
          </cell>
          <cell r="B2885" t="str">
            <v/>
          </cell>
          <cell r="C2885">
            <v>7.5</v>
          </cell>
          <cell r="D2885">
            <v>0</v>
          </cell>
          <cell r="E2885">
            <v>7.5</v>
          </cell>
          <cell r="F2885">
            <v>7.65</v>
          </cell>
          <cell r="G2885">
            <v>7.86</v>
          </cell>
          <cell r="H2885">
            <v>8.4600000000000009</v>
          </cell>
          <cell r="I2885">
            <v>9.06</v>
          </cell>
        </row>
        <row r="2886">
          <cell r="A2886">
            <v>112870</v>
          </cell>
          <cell r="B2886" t="str">
            <v/>
          </cell>
          <cell r="C2886">
            <v>7.5</v>
          </cell>
          <cell r="D2886">
            <v>0</v>
          </cell>
          <cell r="E2886">
            <v>7.5</v>
          </cell>
          <cell r="F2886">
            <v>7.65</v>
          </cell>
          <cell r="G2886">
            <v>7.86</v>
          </cell>
          <cell r="H2886">
            <v>8.4600000000000009</v>
          </cell>
          <cell r="I2886">
            <v>9.06</v>
          </cell>
        </row>
        <row r="2887">
          <cell r="A2887">
            <v>112880</v>
          </cell>
          <cell r="B2887" t="str">
            <v/>
          </cell>
          <cell r="C2887">
            <v>7.5</v>
          </cell>
          <cell r="D2887">
            <v>0</v>
          </cell>
          <cell r="E2887">
            <v>7.5</v>
          </cell>
          <cell r="F2887">
            <v>7.65</v>
          </cell>
          <cell r="G2887">
            <v>7.86</v>
          </cell>
          <cell r="H2887">
            <v>8.4600000000000009</v>
          </cell>
          <cell r="I2887">
            <v>9.06</v>
          </cell>
        </row>
        <row r="2888">
          <cell r="A2888">
            <v>112890</v>
          </cell>
          <cell r="B2888" t="str">
            <v/>
          </cell>
          <cell r="C2888">
            <v>7.5</v>
          </cell>
          <cell r="D2888">
            <v>0</v>
          </cell>
          <cell r="E2888">
            <v>7.5</v>
          </cell>
          <cell r="F2888">
            <v>7.65</v>
          </cell>
          <cell r="G2888">
            <v>7.86</v>
          </cell>
          <cell r="H2888">
            <v>8.4600000000000009</v>
          </cell>
          <cell r="I2888">
            <v>9.06</v>
          </cell>
        </row>
        <row r="2889">
          <cell r="A2889">
            <v>112900</v>
          </cell>
          <cell r="B2889" t="str">
            <v/>
          </cell>
          <cell r="C2889">
            <v>7.5</v>
          </cell>
          <cell r="D2889">
            <v>0</v>
          </cell>
          <cell r="E2889">
            <v>7.5</v>
          </cell>
          <cell r="F2889">
            <v>7.65</v>
          </cell>
          <cell r="G2889">
            <v>7.86</v>
          </cell>
          <cell r="H2889">
            <v>8.4600000000000009</v>
          </cell>
          <cell r="I2889">
            <v>9.06</v>
          </cell>
        </row>
        <row r="2890">
          <cell r="A2890">
            <v>112910</v>
          </cell>
          <cell r="B2890" t="str">
            <v/>
          </cell>
          <cell r="C2890">
            <v>7.5</v>
          </cell>
          <cell r="D2890">
            <v>0</v>
          </cell>
          <cell r="E2890">
            <v>7.5</v>
          </cell>
          <cell r="F2890">
            <v>7.65</v>
          </cell>
          <cell r="G2890">
            <v>7.86</v>
          </cell>
          <cell r="H2890">
            <v>8.4600000000000009</v>
          </cell>
          <cell r="I2890">
            <v>9.06</v>
          </cell>
        </row>
        <row r="2891">
          <cell r="A2891">
            <v>112920</v>
          </cell>
          <cell r="B2891" t="str">
            <v/>
          </cell>
          <cell r="C2891">
            <v>7.5</v>
          </cell>
          <cell r="D2891">
            <v>0</v>
          </cell>
          <cell r="E2891">
            <v>7.5</v>
          </cell>
          <cell r="F2891">
            <v>7.65</v>
          </cell>
          <cell r="G2891">
            <v>7.86</v>
          </cell>
          <cell r="H2891">
            <v>8.4600000000000009</v>
          </cell>
          <cell r="I2891">
            <v>9.06</v>
          </cell>
        </row>
        <row r="2892">
          <cell r="A2892">
            <v>112930</v>
          </cell>
          <cell r="B2892" t="str">
            <v/>
          </cell>
          <cell r="C2892">
            <v>7.5</v>
          </cell>
          <cell r="D2892">
            <v>0</v>
          </cell>
          <cell r="E2892">
            <v>7.5</v>
          </cell>
          <cell r="F2892">
            <v>7.65</v>
          </cell>
          <cell r="G2892">
            <v>7.86</v>
          </cell>
          <cell r="H2892">
            <v>8.4600000000000009</v>
          </cell>
          <cell r="I2892">
            <v>9.06</v>
          </cell>
        </row>
        <row r="2893">
          <cell r="A2893">
            <v>112940</v>
          </cell>
          <cell r="B2893" t="str">
            <v/>
          </cell>
          <cell r="C2893">
            <v>7.5</v>
          </cell>
          <cell r="D2893">
            <v>0</v>
          </cell>
          <cell r="E2893">
            <v>7.5</v>
          </cell>
          <cell r="F2893">
            <v>7.65</v>
          </cell>
          <cell r="G2893">
            <v>7.86</v>
          </cell>
          <cell r="H2893">
            <v>8.4600000000000009</v>
          </cell>
          <cell r="I2893">
            <v>9.06</v>
          </cell>
        </row>
        <row r="2894">
          <cell r="A2894">
            <v>112950</v>
          </cell>
          <cell r="B2894" t="str">
            <v/>
          </cell>
          <cell r="C2894">
            <v>7.5</v>
          </cell>
          <cell r="D2894">
            <v>0</v>
          </cell>
          <cell r="E2894">
            <v>7.5</v>
          </cell>
          <cell r="F2894">
            <v>7.65</v>
          </cell>
          <cell r="G2894">
            <v>7.86</v>
          </cell>
          <cell r="H2894">
            <v>8.4600000000000009</v>
          </cell>
          <cell r="I2894">
            <v>9.06</v>
          </cell>
        </row>
        <row r="2895">
          <cell r="A2895">
            <v>112960</v>
          </cell>
          <cell r="B2895" t="str">
            <v/>
          </cell>
          <cell r="C2895">
            <v>7.5</v>
          </cell>
          <cell r="D2895">
            <v>0</v>
          </cell>
          <cell r="E2895">
            <v>7.5</v>
          </cell>
          <cell r="F2895">
            <v>7.65</v>
          </cell>
          <cell r="G2895">
            <v>7.86</v>
          </cell>
          <cell r="H2895">
            <v>8.4600000000000009</v>
          </cell>
          <cell r="I2895">
            <v>9.06</v>
          </cell>
        </row>
        <row r="2896">
          <cell r="A2896">
            <v>112970</v>
          </cell>
          <cell r="B2896" t="str">
            <v/>
          </cell>
          <cell r="C2896">
            <v>7.5</v>
          </cell>
          <cell r="D2896">
            <v>0</v>
          </cell>
          <cell r="E2896">
            <v>7.5</v>
          </cell>
          <cell r="F2896">
            <v>7.65</v>
          </cell>
          <cell r="G2896">
            <v>7.86</v>
          </cell>
          <cell r="H2896">
            <v>8.4600000000000009</v>
          </cell>
          <cell r="I2896">
            <v>9.06</v>
          </cell>
        </row>
        <row r="2897">
          <cell r="A2897">
            <v>112980</v>
          </cell>
          <cell r="B2897" t="str">
            <v/>
          </cell>
          <cell r="C2897">
            <v>7.5</v>
          </cell>
          <cell r="D2897">
            <v>0</v>
          </cell>
          <cell r="E2897">
            <v>7.5</v>
          </cell>
          <cell r="F2897">
            <v>7.65</v>
          </cell>
          <cell r="G2897">
            <v>7.86</v>
          </cell>
          <cell r="H2897">
            <v>8.4600000000000009</v>
          </cell>
          <cell r="I2897">
            <v>9.06</v>
          </cell>
        </row>
        <row r="2898">
          <cell r="A2898">
            <v>112990</v>
          </cell>
          <cell r="B2898" t="str">
            <v/>
          </cell>
          <cell r="C2898">
            <v>7.5</v>
          </cell>
          <cell r="D2898">
            <v>0</v>
          </cell>
          <cell r="E2898">
            <v>7.5</v>
          </cell>
          <cell r="F2898">
            <v>7.65</v>
          </cell>
          <cell r="G2898">
            <v>7.86</v>
          </cell>
          <cell r="H2898">
            <v>8.4600000000000009</v>
          </cell>
          <cell r="I2898">
            <v>9.06</v>
          </cell>
        </row>
        <row r="2899">
          <cell r="A2899">
            <v>113000</v>
          </cell>
          <cell r="B2899" t="str">
            <v/>
          </cell>
          <cell r="C2899">
            <v>7.5</v>
          </cell>
          <cell r="D2899">
            <v>0</v>
          </cell>
          <cell r="E2899">
            <v>7.5</v>
          </cell>
          <cell r="F2899">
            <v>7.65</v>
          </cell>
          <cell r="G2899">
            <v>7.86</v>
          </cell>
          <cell r="H2899">
            <v>8.4600000000000009</v>
          </cell>
          <cell r="I2899">
            <v>9.06</v>
          </cell>
        </row>
        <row r="2918">
          <cell r="A2918">
            <v>113000</v>
          </cell>
          <cell r="B2918" t="str">
            <v/>
          </cell>
          <cell r="C2918">
            <v>7.5</v>
          </cell>
          <cell r="D2918">
            <v>0</v>
          </cell>
          <cell r="E2918">
            <v>7.5</v>
          </cell>
          <cell r="F2918">
            <v>7.65</v>
          </cell>
          <cell r="G2918">
            <v>7.86</v>
          </cell>
          <cell r="H2918">
            <v>8.4600000000000009</v>
          </cell>
          <cell r="I2918">
            <v>9.06</v>
          </cell>
        </row>
        <row r="2919">
          <cell r="A2919">
            <v>113010</v>
          </cell>
          <cell r="B2919" t="str">
            <v/>
          </cell>
          <cell r="C2919">
            <v>7.5</v>
          </cell>
          <cell r="D2919">
            <v>0</v>
          </cell>
          <cell r="E2919">
            <v>7.5</v>
          </cell>
          <cell r="F2919">
            <v>7.65</v>
          </cell>
          <cell r="G2919">
            <v>7.86</v>
          </cell>
          <cell r="H2919">
            <v>8.4600000000000009</v>
          </cell>
          <cell r="I2919">
            <v>9.06</v>
          </cell>
        </row>
        <row r="2920">
          <cell r="A2920">
            <v>113020</v>
          </cell>
          <cell r="B2920" t="str">
            <v/>
          </cell>
          <cell r="C2920">
            <v>7.5</v>
          </cell>
          <cell r="D2920">
            <v>0</v>
          </cell>
          <cell r="E2920">
            <v>7.5</v>
          </cell>
          <cell r="F2920">
            <v>7.65</v>
          </cell>
          <cell r="G2920">
            <v>7.86</v>
          </cell>
          <cell r="H2920">
            <v>8.4600000000000009</v>
          </cell>
          <cell r="I2920">
            <v>9.06</v>
          </cell>
        </row>
        <row r="2921">
          <cell r="A2921">
            <v>113030</v>
          </cell>
          <cell r="B2921" t="str">
            <v/>
          </cell>
          <cell r="C2921">
            <v>7.5</v>
          </cell>
          <cell r="D2921">
            <v>0</v>
          </cell>
          <cell r="E2921">
            <v>7.5</v>
          </cell>
          <cell r="F2921">
            <v>7.65</v>
          </cell>
          <cell r="G2921">
            <v>7.86</v>
          </cell>
          <cell r="H2921">
            <v>8.4600000000000009</v>
          </cell>
          <cell r="I2921">
            <v>9.06</v>
          </cell>
        </row>
        <row r="2922">
          <cell r="A2922">
            <v>113040</v>
          </cell>
          <cell r="B2922" t="str">
            <v/>
          </cell>
          <cell r="C2922">
            <v>7.5</v>
          </cell>
          <cell r="D2922">
            <v>0</v>
          </cell>
          <cell r="E2922">
            <v>7.5</v>
          </cell>
          <cell r="F2922">
            <v>7.65</v>
          </cell>
          <cell r="G2922">
            <v>7.86</v>
          </cell>
          <cell r="H2922">
            <v>8.4600000000000009</v>
          </cell>
          <cell r="I2922">
            <v>9.06</v>
          </cell>
        </row>
        <row r="2923">
          <cell r="A2923">
            <v>113050</v>
          </cell>
          <cell r="B2923" t="str">
            <v/>
          </cell>
          <cell r="C2923">
            <v>7.5</v>
          </cell>
          <cell r="D2923">
            <v>0</v>
          </cell>
          <cell r="E2923">
            <v>7.5</v>
          </cell>
          <cell r="F2923">
            <v>7.65</v>
          </cell>
          <cell r="G2923">
            <v>7.86</v>
          </cell>
          <cell r="H2923">
            <v>8.4600000000000009</v>
          </cell>
          <cell r="I2923">
            <v>9.06</v>
          </cell>
        </row>
        <row r="2924">
          <cell r="A2924">
            <v>113060</v>
          </cell>
          <cell r="B2924" t="str">
            <v/>
          </cell>
          <cell r="C2924">
            <v>7.5</v>
          </cell>
          <cell r="D2924">
            <v>0</v>
          </cell>
          <cell r="E2924">
            <v>7.5</v>
          </cell>
          <cell r="F2924">
            <v>7.65</v>
          </cell>
          <cell r="G2924">
            <v>7.86</v>
          </cell>
          <cell r="H2924">
            <v>8.4600000000000009</v>
          </cell>
          <cell r="I2924">
            <v>9.06</v>
          </cell>
        </row>
        <row r="2925">
          <cell r="A2925">
            <v>113070</v>
          </cell>
          <cell r="B2925" t="str">
            <v/>
          </cell>
          <cell r="C2925">
            <v>7.5</v>
          </cell>
          <cell r="D2925">
            <v>0</v>
          </cell>
          <cell r="E2925">
            <v>7.5</v>
          </cell>
          <cell r="F2925">
            <v>7.65</v>
          </cell>
          <cell r="G2925">
            <v>7.86</v>
          </cell>
          <cell r="H2925">
            <v>8.4600000000000009</v>
          </cell>
          <cell r="I2925">
            <v>9.06</v>
          </cell>
        </row>
        <row r="2926">
          <cell r="A2926">
            <v>113080</v>
          </cell>
          <cell r="B2926" t="str">
            <v/>
          </cell>
          <cell r="C2926">
            <v>7.5</v>
          </cell>
          <cell r="D2926">
            <v>0</v>
          </cell>
          <cell r="E2926">
            <v>7.5</v>
          </cell>
          <cell r="F2926">
            <v>7.65</v>
          </cell>
          <cell r="G2926">
            <v>7.86</v>
          </cell>
          <cell r="H2926">
            <v>8.4600000000000009</v>
          </cell>
          <cell r="I2926">
            <v>9.06</v>
          </cell>
        </row>
        <row r="2927">
          <cell r="A2927">
            <v>113090</v>
          </cell>
          <cell r="B2927" t="str">
            <v/>
          </cell>
          <cell r="C2927">
            <v>7.5</v>
          </cell>
          <cell r="D2927">
            <v>0</v>
          </cell>
          <cell r="E2927">
            <v>7.5</v>
          </cell>
          <cell r="F2927">
            <v>7.65</v>
          </cell>
          <cell r="G2927">
            <v>7.86</v>
          </cell>
          <cell r="H2927">
            <v>8.4600000000000009</v>
          </cell>
          <cell r="I2927">
            <v>9.06</v>
          </cell>
        </row>
        <row r="2928">
          <cell r="A2928">
            <v>113100</v>
          </cell>
          <cell r="B2928" t="str">
            <v/>
          </cell>
          <cell r="C2928">
            <v>7.5</v>
          </cell>
          <cell r="D2928">
            <v>0</v>
          </cell>
          <cell r="E2928">
            <v>7.5</v>
          </cell>
          <cell r="F2928">
            <v>7.65</v>
          </cell>
          <cell r="G2928">
            <v>7.86</v>
          </cell>
          <cell r="H2928">
            <v>8.4600000000000009</v>
          </cell>
          <cell r="I2928">
            <v>9.06</v>
          </cell>
        </row>
        <row r="2929">
          <cell r="A2929">
            <v>113110</v>
          </cell>
          <cell r="B2929" t="str">
            <v/>
          </cell>
          <cell r="C2929">
            <v>7.5</v>
          </cell>
          <cell r="D2929">
            <v>0</v>
          </cell>
          <cell r="E2929">
            <v>7.5</v>
          </cell>
          <cell r="F2929">
            <v>7.65</v>
          </cell>
          <cell r="G2929">
            <v>7.86</v>
          </cell>
          <cell r="H2929">
            <v>8.4600000000000009</v>
          </cell>
          <cell r="I2929">
            <v>9.06</v>
          </cell>
        </row>
        <row r="2930">
          <cell r="A2930">
            <v>113120</v>
          </cell>
          <cell r="B2930" t="str">
            <v/>
          </cell>
          <cell r="C2930">
            <v>7.5</v>
          </cell>
          <cell r="D2930">
            <v>0</v>
          </cell>
          <cell r="E2930">
            <v>7.5</v>
          </cell>
          <cell r="F2930">
            <v>7.65</v>
          </cell>
          <cell r="G2930">
            <v>7.86</v>
          </cell>
          <cell r="H2930">
            <v>8.4600000000000009</v>
          </cell>
          <cell r="I2930">
            <v>9.06</v>
          </cell>
        </row>
        <row r="2931">
          <cell r="A2931">
            <v>113130</v>
          </cell>
          <cell r="B2931" t="str">
            <v/>
          </cell>
          <cell r="C2931">
            <v>7.5</v>
          </cell>
          <cell r="D2931">
            <v>0</v>
          </cell>
          <cell r="E2931">
            <v>7.5</v>
          </cell>
          <cell r="F2931">
            <v>7.65</v>
          </cell>
          <cell r="G2931">
            <v>7.86</v>
          </cell>
          <cell r="H2931">
            <v>8.4600000000000009</v>
          </cell>
          <cell r="I2931">
            <v>9.06</v>
          </cell>
        </row>
        <row r="2932">
          <cell r="A2932">
            <v>113140</v>
          </cell>
          <cell r="B2932" t="str">
            <v/>
          </cell>
          <cell r="C2932">
            <v>7.5</v>
          </cell>
          <cell r="D2932">
            <v>0</v>
          </cell>
          <cell r="E2932">
            <v>7.5</v>
          </cell>
          <cell r="F2932">
            <v>7.65</v>
          </cell>
          <cell r="G2932">
            <v>7.86</v>
          </cell>
          <cell r="H2932">
            <v>8.4600000000000009</v>
          </cell>
          <cell r="I2932">
            <v>9.06</v>
          </cell>
        </row>
        <row r="2933">
          <cell r="A2933">
            <v>113150</v>
          </cell>
          <cell r="B2933" t="str">
            <v/>
          </cell>
          <cell r="C2933">
            <v>7.5</v>
          </cell>
          <cell r="D2933">
            <v>0</v>
          </cell>
          <cell r="E2933">
            <v>7.5</v>
          </cell>
          <cell r="F2933">
            <v>7.65</v>
          </cell>
          <cell r="G2933">
            <v>7.86</v>
          </cell>
          <cell r="H2933">
            <v>8.4600000000000009</v>
          </cell>
          <cell r="I2933">
            <v>9.06</v>
          </cell>
        </row>
        <row r="2934">
          <cell r="A2934">
            <v>113160</v>
          </cell>
          <cell r="B2934" t="str">
            <v/>
          </cell>
          <cell r="C2934">
            <v>7.5</v>
          </cell>
          <cell r="D2934">
            <v>0</v>
          </cell>
          <cell r="E2934">
            <v>7.5</v>
          </cell>
          <cell r="F2934">
            <v>7.65</v>
          </cell>
          <cell r="G2934">
            <v>7.86</v>
          </cell>
          <cell r="H2934">
            <v>8.4600000000000009</v>
          </cell>
          <cell r="I2934">
            <v>9.06</v>
          </cell>
        </row>
        <row r="2935">
          <cell r="A2935">
            <v>113170</v>
          </cell>
          <cell r="B2935" t="str">
            <v/>
          </cell>
          <cell r="C2935">
            <v>7.5</v>
          </cell>
          <cell r="D2935">
            <v>0</v>
          </cell>
          <cell r="E2935">
            <v>7.5</v>
          </cell>
          <cell r="F2935">
            <v>7.65</v>
          </cell>
          <cell r="G2935">
            <v>7.86</v>
          </cell>
          <cell r="H2935">
            <v>8.4600000000000009</v>
          </cell>
          <cell r="I2935">
            <v>9.06</v>
          </cell>
        </row>
        <row r="2936">
          <cell r="A2936">
            <v>113180</v>
          </cell>
          <cell r="B2936" t="str">
            <v/>
          </cell>
          <cell r="C2936">
            <v>7.5</v>
          </cell>
          <cell r="D2936">
            <v>0</v>
          </cell>
          <cell r="E2936">
            <v>7.5</v>
          </cell>
          <cell r="F2936">
            <v>7.65</v>
          </cell>
          <cell r="G2936">
            <v>7.86</v>
          </cell>
          <cell r="H2936">
            <v>8.4600000000000009</v>
          </cell>
          <cell r="I2936">
            <v>9.06</v>
          </cell>
        </row>
        <row r="2937">
          <cell r="A2937">
            <v>113190</v>
          </cell>
          <cell r="B2937" t="str">
            <v/>
          </cell>
          <cell r="C2937">
            <v>7.5</v>
          </cell>
          <cell r="D2937">
            <v>0</v>
          </cell>
          <cell r="E2937">
            <v>7.5</v>
          </cell>
          <cell r="F2937">
            <v>7.65</v>
          </cell>
          <cell r="G2937">
            <v>7.86</v>
          </cell>
          <cell r="H2937">
            <v>8.4600000000000009</v>
          </cell>
          <cell r="I2937">
            <v>9.06</v>
          </cell>
        </row>
        <row r="2938">
          <cell r="A2938">
            <v>113200</v>
          </cell>
          <cell r="B2938" t="str">
            <v/>
          </cell>
          <cell r="C2938">
            <v>7.5</v>
          </cell>
          <cell r="D2938">
            <v>0</v>
          </cell>
          <cell r="E2938">
            <v>7.5</v>
          </cell>
          <cell r="F2938">
            <v>7.65</v>
          </cell>
          <cell r="G2938">
            <v>7.86</v>
          </cell>
          <cell r="H2938">
            <v>8.4600000000000009</v>
          </cell>
          <cell r="I2938">
            <v>9.06</v>
          </cell>
        </row>
        <row r="2939">
          <cell r="A2939">
            <v>113210</v>
          </cell>
          <cell r="B2939" t="str">
            <v/>
          </cell>
          <cell r="C2939">
            <v>7.5</v>
          </cell>
          <cell r="D2939">
            <v>0</v>
          </cell>
          <cell r="E2939">
            <v>7.5</v>
          </cell>
          <cell r="F2939">
            <v>7.65</v>
          </cell>
          <cell r="G2939">
            <v>7.86</v>
          </cell>
          <cell r="H2939">
            <v>8.4600000000000009</v>
          </cell>
          <cell r="I2939">
            <v>9.06</v>
          </cell>
        </row>
        <row r="2940">
          <cell r="A2940">
            <v>113220</v>
          </cell>
          <cell r="B2940" t="str">
            <v/>
          </cell>
          <cell r="C2940">
            <v>7.5</v>
          </cell>
          <cell r="D2940">
            <v>0</v>
          </cell>
          <cell r="E2940">
            <v>7.5</v>
          </cell>
          <cell r="F2940">
            <v>7.65</v>
          </cell>
          <cell r="G2940">
            <v>7.86</v>
          </cell>
          <cell r="H2940">
            <v>8.4600000000000009</v>
          </cell>
          <cell r="I2940">
            <v>9.06</v>
          </cell>
        </row>
        <row r="2941">
          <cell r="A2941">
            <v>113230</v>
          </cell>
          <cell r="B2941" t="str">
            <v/>
          </cell>
          <cell r="C2941">
            <v>7.5</v>
          </cell>
          <cell r="D2941">
            <v>0</v>
          </cell>
          <cell r="E2941">
            <v>7.5</v>
          </cell>
          <cell r="F2941">
            <v>7.65</v>
          </cell>
          <cell r="G2941">
            <v>7.86</v>
          </cell>
          <cell r="H2941">
            <v>8.4600000000000009</v>
          </cell>
          <cell r="I2941">
            <v>9.06</v>
          </cell>
        </row>
        <row r="2942">
          <cell r="A2942">
            <v>113240</v>
          </cell>
          <cell r="B2942" t="str">
            <v/>
          </cell>
          <cell r="C2942">
            <v>7.5</v>
          </cell>
          <cell r="D2942">
            <v>0</v>
          </cell>
          <cell r="E2942">
            <v>7.5</v>
          </cell>
          <cell r="F2942">
            <v>7.65</v>
          </cell>
          <cell r="G2942">
            <v>7.86</v>
          </cell>
          <cell r="H2942">
            <v>8.4600000000000009</v>
          </cell>
          <cell r="I2942">
            <v>9.06</v>
          </cell>
        </row>
        <row r="2943">
          <cell r="A2943">
            <v>113250</v>
          </cell>
          <cell r="B2943" t="str">
            <v/>
          </cell>
          <cell r="C2943">
            <v>7.5</v>
          </cell>
          <cell r="D2943">
            <v>0</v>
          </cell>
          <cell r="E2943">
            <v>7.5</v>
          </cell>
          <cell r="F2943">
            <v>7.65</v>
          </cell>
          <cell r="G2943">
            <v>7.86</v>
          </cell>
          <cell r="H2943">
            <v>8.4600000000000009</v>
          </cell>
          <cell r="I2943">
            <v>9.06</v>
          </cell>
        </row>
        <row r="2944">
          <cell r="A2944">
            <v>113260</v>
          </cell>
          <cell r="B2944" t="str">
            <v/>
          </cell>
          <cell r="C2944">
            <v>7.5</v>
          </cell>
          <cell r="D2944">
            <v>0</v>
          </cell>
          <cell r="E2944">
            <v>7.5</v>
          </cell>
          <cell r="F2944">
            <v>7.65</v>
          </cell>
          <cell r="G2944">
            <v>7.86</v>
          </cell>
          <cell r="H2944">
            <v>8.4600000000000009</v>
          </cell>
          <cell r="I2944">
            <v>9.06</v>
          </cell>
        </row>
        <row r="2945">
          <cell r="A2945">
            <v>113270</v>
          </cell>
          <cell r="B2945" t="str">
            <v/>
          </cell>
          <cell r="C2945">
            <v>7.5</v>
          </cell>
          <cell r="D2945">
            <v>0</v>
          </cell>
          <cell r="E2945">
            <v>7.5</v>
          </cell>
          <cell r="F2945">
            <v>7.65</v>
          </cell>
          <cell r="G2945">
            <v>7.86</v>
          </cell>
          <cell r="H2945">
            <v>8.4600000000000009</v>
          </cell>
          <cell r="I2945">
            <v>9.06</v>
          </cell>
        </row>
        <row r="2946">
          <cell r="A2946">
            <v>113280</v>
          </cell>
          <cell r="B2946" t="str">
            <v/>
          </cell>
          <cell r="C2946">
            <v>7.5</v>
          </cell>
          <cell r="D2946">
            <v>0</v>
          </cell>
          <cell r="E2946">
            <v>7.5</v>
          </cell>
          <cell r="F2946">
            <v>7.65</v>
          </cell>
          <cell r="G2946">
            <v>7.86</v>
          </cell>
          <cell r="H2946">
            <v>8.4600000000000009</v>
          </cell>
          <cell r="I2946">
            <v>9.06</v>
          </cell>
        </row>
        <row r="2947">
          <cell r="A2947">
            <v>113290</v>
          </cell>
          <cell r="B2947" t="str">
            <v/>
          </cell>
          <cell r="C2947">
            <v>7.5</v>
          </cell>
          <cell r="D2947">
            <v>0</v>
          </cell>
          <cell r="E2947">
            <v>7.5</v>
          </cell>
          <cell r="F2947">
            <v>7.65</v>
          </cell>
          <cell r="G2947">
            <v>7.86</v>
          </cell>
          <cell r="H2947">
            <v>8.4600000000000009</v>
          </cell>
          <cell r="I2947">
            <v>9.06</v>
          </cell>
        </row>
        <row r="2948">
          <cell r="A2948">
            <v>113300</v>
          </cell>
          <cell r="B2948" t="str">
            <v/>
          </cell>
          <cell r="C2948">
            <v>7.5</v>
          </cell>
          <cell r="D2948">
            <v>0</v>
          </cell>
          <cell r="E2948">
            <v>7.5</v>
          </cell>
          <cell r="F2948">
            <v>7.65</v>
          </cell>
          <cell r="G2948">
            <v>7.86</v>
          </cell>
          <cell r="H2948">
            <v>8.4600000000000009</v>
          </cell>
          <cell r="I2948">
            <v>9.06</v>
          </cell>
        </row>
        <row r="2949">
          <cell r="A2949">
            <v>113310</v>
          </cell>
          <cell r="B2949" t="str">
            <v/>
          </cell>
          <cell r="C2949">
            <v>7.5</v>
          </cell>
          <cell r="D2949">
            <v>0</v>
          </cell>
          <cell r="E2949">
            <v>7.5</v>
          </cell>
          <cell r="F2949">
            <v>7.65</v>
          </cell>
          <cell r="G2949">
            <v>7.86</v>
          </cell>
          <cell r="H2949">
            <v>8.4600000000000009</v>
          </cell>
          <cell r="I2949">
            <v>9.06</v>
          </cell>
        </row>
        <row r="2950">
          <cell r="A2950">
            <v>113320</v>
          </cell>
          <cell r="B2950" t="str">
            <v/>
          </cell>
          <cell r="C2950">
            <v>7.5</v>
          </cell>
          <cell r="D2950">
            <v>0</v>
          </cell>
          <cell r="E2950">
            <v>7.5</v>
          </cell>
          <cell r="F2950">
            <v>7.65</v>
          </cell>
          <cell r="G2950">
            <v>7.86</v>
          </cell>
          <cell r="H2950">
            <v>8.4600000000000009</v>
          </cell>
          <cell r="I2950">
            <v>9.06</v>
          </cell>
        </row>
        <row r="2951">
          <cell r="A2951">
            <v>113330</v>
          </cell>
          <cell r="B2951" t="str">
            <v/>
          </cell>
          <cell r="C2951">
            <v>7.5</v>
          </cell>
          <cell r="D2951">
            <v>0</v>
          </cell>
          <cell r="E2951">
            <v>7.5</v>
          </cell>
          <cell r="F2951">
            <v>7.65</v>
          </cell>
          <cell r="G2951">
            <v>7.86</v>
          </cell>
          <cell r="H2951">
            <v>8.4600000000000009</v>
          </cell>
          <cell r="I2951">
            <v>9.06</v>
          </cell>
        </row>
        <row r="2952">
          <cell r="A2952">
            <v>113340</v>
          </cell>
          <cell r="B2952" t="str">
            <v/>
          </cell>
          <cell r="C2952">
            <v>7.5</v>
          </cell>
          <cell r="D2952">
            <v>0</v>
          </cell>
          <cell r="E2952">
            <v>7.5</v>
          </cell>
          <cell r="F2952">
            <v>7.65</v>
          </cell>
          <cell r="G2952">
            <v>7.86</v>
          </cell>
          <cell r="H2952">
            <v>8.4600000000000009</v>
          </cell>
          <cell r="I2952">
            <v>9.06</v>
          </cell>
        </row>
        <row r="2953">
          <cell r="A2953">
            <v>113350</v>
          </cell>
          <cell r="B2953" t="str">
            <v/>
          </cell>
          <cell r="C2953">
            <v>7.5</v>
          </cell>
          <cell r="D2953">
            <v>0</v>
          </cell>
          <cell r="E2953">
            <v>7.5</v>
          </cell>
          <cell r="F2953">
            <v>7.65</v>
          </cell>
          <cell r="G2953">
            <v>7.86</v>
          </cell>
          <cell r="H2953">
            <v>8.4600000000000009</v>
          </cell>
          <cell r="I2953">
            <v>9.06</v>
          </cell>
        </row>
        <row r="2954">
          <cell r="A2954">
            <v>113360</v>
          </cell>
          <cell r="B2954" t="str">
            <v/>
          </cell>
          <cell r="C2954">
            <v>7.5</v>
          </cell>
          <cell r="D2954">
            <v>0</v>
          </cell>
          <cell r="E2954">
            <v>7.5</v>
          </cell>
          <cell r="F2954">
            <v>7.65</v>
          </cell>
          <cell r="G2954">
            <v>7.86</v>
          </cell>
          <cell r="H2954">
            <v>8.4600000000000009</v>
          </cell>
          <cell r="I2954">
            <v>9.06</v>
          </cell>
        </row>
        <row r="2955">
          <cell r="A2955">
            <v>113370</v>
          </cell>
          <cell r="B2955" t="str">
            <v/>
          </cell>
          <cell r="C2955">
            <v>7.5</v>
          </cell>
          <cell r="D2955">
            <v>0</v>
          </cell>
          <cell r="E2955">
            <v>7.5</v>
          </cell>
          <cell r="F2955">
            <v>7.65</v>
          </cell>
          <cell r="G2955">
            <v>7.86</v>
          </cell>
          <cell r="H2955">
            <v>8.4600000000000009</v>
          </cell>
          <cell r="I2955">
            <v>9.06</v>
          </cell>
        </row>
        <row r="2956">
          <cell r="A2956">
            <v>113380</v>
          </cell>
          <cell r="B2956" t="str">
            <v/>
          </cell>
          <cell r="C2956">
            <v>7.5</v>
          </cell>
          <cell r="D2956">
            <v>0</v>
          </cell>
          <cell r="E2956">
            <v>7.5</v>
          </cell>
          <cell r="F2956">
            <v>7.65</v>
          </cell>
          <cell r="G2956">
            <v>7.86</v>
          </cell>
          <cell r="H2956">
            <v>8.4600000000000009</v>
          </cell>
          <cell r="I2956">
            <v>9.06</v>
          </cell>
        </row>
        <row r="2957">
          <cell r="A2957">
            <v>113390</v>
          </cell>
          <cell r="B2957" t="str">
            <v/>
          </cell>
          <cell r="C2957">
            <v>7.5</v>
          </cell>
          <cell r="D2957">
            <v>0</v>
          </cell>
          <cell r="E2957">
            <v>7.5</v>
          </cell>
          <cell r="F2957">
            <v>7.65</v>
          </cell>
          <cell r="G2957">
            <v>7.86</v>
          </cell>
          <cell r="H2957">
            <v>8.4600000000000009</v>
          </cell>
          <cell r="I2957">
            <v>9.06</v>
          </cell>
        </row>
        <row r="2958">
          <cell r="A2958">
            <v>113400</v>
          </cell>
          <cell r="B2958" t="str">
            <v/>
          </cell>
          <cell r="C2958">
            <v>7.5</v>
          </cell>
          <cell r="D2958">
            <v>0</v>
          </cell>
          <cell r="E2958">
            <v>7.5</v>
          </cell>
          <cell r="F2958">
            <v>7.65</v>
          </cell>
          <cell r="G2958">
            <v>7.86</v>
          </cell>
          <cell r="H2958">
            <v>8.4600000000000009</v>
          </cell>
          <cell r="I2958">
            <v>9.06</v>
          </cell>
        </row>
        <row r="2959">
          <cell r="A2959">
            <v>113410</v>
          </cell>
          <cell r="B2959" t="str">
            <v/>
          </cell>
          <cell r="C2959">
            <v>7.5</v>
          </cell>
          <cell r="D2959">
            <v>0</v>
          </cell>
          <cell r="E2959">
            <v>7.5</v>
          </cell>
          <cell r="F2959">
            <v>7.65</v>
          </cell>
          <cell r="G2959">
            <v>7.86</v>
          </cell>
          <cell r="H2959">
            <v>8.4600000000000009</v>
          </cell>
          <cell r="I2959">
            <v>9.06</v>
          </cell>
        </row>
        <row r="2960">
          <cell r="A2960">
            <v>113420</v>
          </cell>
          <cell r="B2960" t="str">
            <v/>
          </cell>
          <cell r="C2960">
            <v>7.5</v>
          </cell>
          <cell r="D2960">
            <v>0</v>
          </cell>
          <cell r="E2960">
            <v>7.5</v>
          </cell>
          <cell r="F2960">
            <v>7.65</v>
          </cell>
          <cell r="G2960">
            <v>7.86</v>
          </cell>
          <cell r="H2960">
            <v>8.4600000000000009</v>
          </cell>
          <cell r="I2960">
            <v>9.06</v>
          </cell>
        </row>
        <row r="2961">
          <cell r="A2961">
            <v>113430</v>
          </cell>
          <cell r="B2961" t="str">
            <v/>
          </cell>
          <cell r="C2961">
            <v>7.5</v>
          </cell>
          <cell r="D2961">
            <v>0</v>
          </cell>
          <cell r="E2961">
            <v>7.5</v>
          </cell>
          <cell r="F2961">
            <v>7.65</v>
          </cell>
          <cell r="G2961">
            <v>7.86</v>
          </cell>
          <cell r="H2961">
            <v>8.4600000000000009</v>
          </cell>
          <cell r="I2961">
            <v>9.06</v>
          </cell>
        </row>
        <row r="2962">
          <cell r="A2962">
            <v>113440</v>
          </cell>
          <cell r="B2962" t="str">
            <v/>
          </cell>
          <cell r="C2962">
            <v>7.5</v>
          </cell>
          <cell r="D2962">
            <v>0</v>
          </cell>
          <cell r="E2962">
            <v>7.5</v>
          </cell>
          <cell r="F2962">
            <v>7.65</v>
          </cell>
          <cell r="G2962">
            <v>7.86</v>
          </cell>
          <cell r="H2962">
            <v>8.4600000000000009</v>
          </cell>
          <cell r="I2962">
            <v>9.06</v>
          </cell>
        </row>
        <row r="2963">
          <cell r="A2963">
            <v>113450</v>
          </cell>
          <cell r="B2963" t="str">
            <v/>
          </cell>
          <cell r="C2963">
            <v>7.5</v>
          </cell>
          <cell r="D2963">
            <v>0</v>
          </cell>
          <cell r="E2963">
            <v>7.5</v>
          </cell>
          <cell r="F2963">
            <v>7.65</v>
          </cell>
          <cell r="G2963">
            <v>7.86</v>
          </cell>
          <cell r="H2963">
            <v>8.4600000000000009</v>
          </cell>
          <cell r="I2963">
            <v>9.06</v>
          </cell>
        </row>
        <row r="2964">
          <cell r="A2964">
            <v>113460</v>
          </cell>
          <cell r="B2964" t="str">
            <v/>
          </cell>
          <cell r="C2964">
            <v>7.5</v>
          </cell>
          <cell r="D2964">
            <v>0</v>
          </cell>
          <cell r="E2964">
            <v>7.5</v>
          </cell>
          <cell r="F2964">
            <v>7.65</v>
          </cell>
          <cell r="G2964">
            <v>7.86</v>
          </cell>
          <cell r="H2964">
            <v>8.4600000000000009</v>
          </cell>
          <cell r="I2964">
            <v>9.06</v>
          </cell>
        </row>
        <row r="2965">
          <cell r="A2965">
            <v>113470</v>
          </cell>
          <cell r="B2965" t="str">
            <v/>
          </cell>
          <cell r="C2965">
            <v>7.5</v>
          </cell>
          <cell r="D2965">
            <v>0</v>
          </cell>
          <cell r="E2965">
            <v>7.5</v>
          </cell>
          <cell r="F2965">
            <v>7.65</v>
          </cell>
          <cell r="G2965">
            <v>7.86</v>
          </cell>
          <cell r="H2965">
            <v>8.4600000000000009</v>
          </cell>
          <cell r="I2965">
            <v>9.06</v>
          </cell>
        </row>
        <row r="2966">
          <cell r="A2966">
            <v>113480</v>
          </cell>
          <cell r="B2966" t="str">
            <v/>
          </cell>
          <cell r="C2966">
            <v>7.5</v>
          </cell>
          <cell r="D2966">
            <v>0</v>
          </cell>
          <cell r="E2966">
            <v>7.5</v>
          </cell>
          <cell r="F2966">
            <v>7.65</v>
          </cell>
          <cell r="G2966">
            <v>7.86</v>
          </cell>
          <cell r="H2966">
            <v>8.4600000000000009</v>
          </cell>
          <cell r="I2966">
            <v>9.06</v>
          </cell>
        </row>
        <row r="2967">
          <cell r="A2967">
            <v>113490</v>
          </cell>
          <cell r="B2967" t="str">
            <v/>
          </cell>
          <cell r="C2967">
            <v>7.5</v>
          </cell>
          <cell r="D2967">
            <v>0</v>
          </cell>
          <cell r="E2967">
            <v>7.5</v>
          </cell>
          <cell r="F2967">
            <v>7.65</v>
          </cell>
          <cell r="G2967">
            <v>7.86</v>
          </cell>
          <cell r="H2967">
            <v>8.4600000000000009</v>
          </cell>
          <cell r="I2967">
            <v>9.06</v>
          </cell>
        </row>
        <row r="2968">
          <cell r="A2968">
            <v>113500</v>
          </cell>
          <cell r="B2968" t="str">
            <v/>
          </cell>
          <cell r="C2968">
            <v>7.5</v>
          </cell>
          <cell r="D2968">
            <v>0</v>
          </cell>
          <cell r="E2968">
            <v>7.5</v>
          </cell>
          <cell r="F2968">
            <v>7.65</v>
          </cell>
          <cell r="G2968">
            <v>7.86</v>
          </cell>
          <cell r="H2968">
            <v>8.4600000000000009</v>
          </cell>
          <cell r="I2968">
            <v>9.06</v>
          </cell>
        </row>
        <row r="2969">
          <cell r="A2969">
            <v>113510</v>
          </cell>
          <cell r="B2969" t="str">
            <v/>
          </cell>
          <cell r="C2969">
            <v>7.5</v>
          </cell>
          <cell r="D2969">
            <v>0</v>
          </cell>
          <cell r="E2969">
            <v>7.5</v>
          </cell>
          <cell r="F2969">
            <v>7.65</v>
          </cell>
          <cell r="G2969">
            <v>7.86</v>
          </cell>
          <cell r="H2969">
            <v>8.4600000000000009</v>
          </cell>
          <cell r="I2969">
            <v>9.06</v>
          </cell>
        </row>
        <row r="2970">
          <cell r="A2970">
            <v>113520</v>
          </cell>
          <cell r="B2970" t="str">
            <v/>
          </cell>
          <cell r="C2970">
            <v>7.5</v>
          </cell>
          <cell r="D2970">
            <v>0</v>
          </cell>
          <cell r="E2970">
            <v>7.5</v>
          </cell>
          <cell r="F2970">
            <v>7.65</v>
          </cell>
          <cell r="G2970">
            <v>7.86</v>
          </cell>
          <cell r="H2970">
            <v>8.4600000000000009</v>
          </cell>
          <cell r="I2970">
            <v>9.06</v>
          </cell>
        </row>
        <row r="2971">
          <cell r="A2971">
            <v>113530</v>
          </cell>
          <cell r="B2971" t="str">
            <v/>
          </cell>
          <cell r="C2971">
            <v>7.5</v>
          </cell>
          <cell r="D2971">
            <v>0</v>
          </cell>
          <cell r="E2971">
            <v>7.5</v>
          </cell>
          <cell r="F2971">
            <v>7.65</v>
          </cell>
          <cell r="G2971">
            <v>7.86</v>
          </cell>
          <cell r="H2971">
            <v>8.4600000000000009</v>
          </cell>
          <cell r="I2971">
            <v>9.06</v>
          </cell>
        </row>
        <row r="2972">
          <cell r="A2972">
            <v>113540</v>
          </cell>
          <cell r="B2972" t="str">
            <v/>
          </cell>
          <cell r="C2972">
            <v>7.5</v>
          </cell>
          <cell r="D2972">
            <v>0</v>
          </cell>
          <cell r="E2972">
            <v>7.5</v>
          </cell>
          <cell r="F2972">
            <v>7.65</v>
          </cell>
          <cell r="G2972">
            <v>7.86</v>
          </cell>
          <cell r="H2972">
            <v>8.4600000000000009</v>
          </cell>
          <cell r="I2972">
            <v>9.06</v>
          </cell>
        </row>
        <row r="2973">
          <cell r="A2973">
            <v>113550</v>
          </cell>
          <cell r="B2973" t="str">
            <v/>
          </cell>
          <cell r="C2973">
            <v>7.5</v>
          </cell>
          <cell r="D2973">
            <v>0</v>
          </cell>
          <cell r="E2973">
            <v>7.5</v>
          </cell>
          <cell r="F2973">
            <v>7.65</v>
          </cell>
          <cell r="G2973">
            <v>7.86</v>
          </cell>
          <cell r="H2973">
            <v>8.4600000000000009</v>
          </cell>
          <cell r="I2973">
            <v>9.06</v>
          </cell>
        </row>
        <row r="2974">
          <cell r="A2974">
            <v>113560</v>
          </cell>
          <cell r="B2974" t="str">
            <v/>
          </cell>
          <cell r="C2974">
            <v>7.5</v>
          </cell>
          <cell r="D2974">
            <v>0</v>
          </cell>
          <cell r="E2974">
            <v>7.5</v>
          </cell>
          <cell r="F2974">
            <v>7.65</v>
          </cell>
          <cell r="G2974">
            <v>7.86</v>
          </cell>
          <cell r="H2974">
            <v>8.4600000000000009</v>
          </cell>
          <cell r="I2974">
            <v>9.06</v>
          </cell>
        </row>
        <row r="2975">
          <cell r="A2975">
            <v>113570</v>
          </cell>
          <cell r="B2975" t="str">
            <v/>
          </cell>
          <cell r="C2975">
            <v>7.5</v>
          </cell>
          <cell r="D2975">
            <v>0</v>
          </cell>
          <cell r="E2975">
            <v>7.5</v>
          </cell>
          <cell r="F2975">
            <v>7.65</v>
          </cell>
          <cell r="G2975">
            <v>7.86</v>
          </cell>
          <cell r="H2975">
            <v>8.4600000000000009</v>
          </cell>
          <cell r="I2975">
            <v>9.06</v>
          </cell>
        </row>
        <row r="2976">
          <cell r="A2976">
            <v>113580</v>
          </cell>
          <cell r="B2976" t="str">
            <v/>
          </cell>
          <cell r="C2976">
            <v>7.5</v>
          </cell>
          <cell r="D2976">
            <v>0</v>
          </cell>
          <cell r="E2976">
            <v>7.5</v>
          </cell>
          <cell r="F2976">
            <v>7.65</v>
          </cell>
          <cell r="G2976">
            <v>7.86</v>
          </cell>
          <cell r="H2976">
            <v>8.4600000000000009</v>
          </cell>
          <cell r="I2976">
            <v>9.06</v>
          </cell>
        </row>
        <row r="2977">
          <cell r="A2977">
            <v>113590</v>
          </cell>
          <cell r="B2977" t="str">
            <v/>
          </cell>
          <cell r="C2977">
            <v>7.5</v>
          </cell>
          <cell r="D2977">
            <v>0</v>
          </cell>
          <cell r="E2977">
            <v>7.5</v>
          </cell>
          <cell r="F2977">
            <v>7.65</v>
          </cell>
          <cell r="G2977">
            <v>7.86</v>
          </cell>
          <cell r="H2977">
            <v>8.4600000000000009</v>
          </cell>
          <cell r="I2977">
            <v>9.06</v>
          </cell>
        </row>
        <row r="2978">
          <cell r="A2978">
            <v>113600</v>
          </cell>
          <cell r="B2978" t="str">
            <v/>
          </cell>
          <cell r="C2978">
            <v>7.5</v>
          </cell>
          <cell r="D2978">
            <v>0</v>
          </cell>
          <cell r="E2978">
            <v>7.5</v>
          </cell>
          <cell r="F2978">
            <v>7.65</v>
          </cell>
          <cell r="G2978">
            <v>7.86</v>
          </cell>
          <cell r="H2978">
            <v>8.4600000000000009</v>
          </cell>
          <cell r="I2978">
            <v>9.06</v>
          </cell>
        </row>
        <row r="2979">
          <cell r="A2979">
            <v>113610</v>
          </cell>
          <cell r="B2979" t="str">
            <v/>
          </cell>
          <cell r="C2979">
            <v>7.5</v>
          </cell>
          <cell r="D2979">
            <v>0</v>
          </cell>
          <cell r="E2979">
            <v>7.5</v>
          </cell>
          <cell r="F2979">
            <v>7.65</v>
          </cell>
          <cell r="G2979">
            <v>7.86</v>
          </cell>
          <cell r="H2979">
            <v>8.4600000000000009</v>
          </cell>
          <cell r="I2979">
            <v>9.06</v>
          </cell>
        </row>
        <row r="2980">
          <cell r="A2980">
            <v>113620</v>
          </cell>
          <cell r="B2980" t="str">
            <v/>
          </cell>
          <cell r="C2980">
            <v>7.5</v>
          </cell>
          <cell r="D2980">
            <v>0</v>
          </cell>
          <cell r="E2980">
            <v>7.5</v>
          </cell>
          <cell r="F2980">
            <v>7.65</v>
          </cell>
          <cell r="G2980">
            <v>7.86</v>
          </cell>
          <cell r="H2980">
            <v>8.4600000000000009</v>
          </cell>
          <cell r="I2980">
            <v>9.06</v>
          </cell>
        </row>
        <row r="2981">
          <cell r="A2981">
            <v>113630</v>
          </cell>
          <cell r="B2981" t="str">
            <v/>
          </cell>
          <cell r="C2981">
            <v>7.5</v>
          </cell>
          <cell r="D2981">
            <v>0</v>
          </cell>
          <cell r="E2981">
            <v>7.5</v>
          </cell>
          <cell r="F2981">
            <v>7.65</v>
          </cell>
          <cell r="G2981">
            <v>7.86</v>
          </cell>
          <cell r="H2981">
            <v>8.4600000000000009</v>
          </cell>
          <cell r="I2981">
            <v>9.06</v>
          </cell>
        </row>
        <row r="2982">
          <cell r="A2982">
            <v>113640</v>
          </cell>
          <cell r="B2982" t="str">
            <v/>
          </cell>
          <cell r="C2982">
            <v>7.5</v>
          </cell>
          <cell r="D2982">
            <v>0</v>
          </cell>
          <cell r="E2982">
            <v>7.5</v>
          </cell>
          <cell r="F2982">
            <v>7.65</v>
          </cell>
          <cell r="G2982">
            <v>7.86</v>
          </cell>
          <cell r="H2982">
            <v>8.4600000000000009</v>
          </cell>
          <cell r="I2982">
            <v>9.06</v>
          </cell>
        </row>
        <row r="2983">
          <cell r="A2983">
            <v>113650</v>
          </cell>
          <cell r="B2983" t="str">
            <v/>
          </cell>
          <cell r="C2983">
            <v>7.5</v>
          </cell>
          <cell r="D2983">
            <v>0</v>
          </cell>
          <cell r="E2983">
            <v>7.5</v>
          </cell>
          <cell r="F2983">
            <v>7.65</v>
          </cell>
          <cell r="G2983">
            <v>7.86</v>
          </cell>
          <cell r="H2983">
            <v>8.4600000000000009</v>
          </cell>
          <cell r="I2983">
            <v>9.06</v>
          </cell>
        </row>
        <row r="2984">
          <cell r="A2984">
            <v>113660</v>
          </cell>
          <cell r="B2984" t="str">
            <v/>
          </cell>
          <cell r="C2984">
            <v>7.5</v>
          </cell>
          <cell r="D2984">
            <v>0</v>
          </cell>
          <cell r="E2984">
            <v>7.5</v>
          </cell>
          <cell r="F2984">
            <v>7.65</v>
          </cell>
          <cell r="G2984">
            <v>7.86</v>
          </cell>
          <cell r="H2984">
            <v>8.4600000000000009</v>
          </cell>
          <cell r="I2984">
            <v>9.06</v>
          </cell>
        </row>
        <row r="2985">
          <cell r="A2985">
            <v>113670</v>
          </cell>
          <cell r="B2985" t="str">
            <v/>
          </cell>
          <cell r="C2985">
            <v>7.5</v>
          </cell>
          <cell r="D2985">
            <v>0</v>
          </cell>
          <cell r="E2985">
            <v>7.5</v>
          </cell>
          <cell r="F2985">
            <v>7.65</v>
          </cell>
          <cell r="G2985">
            <v>7.86</v>
          </cell>
          <cell r="H2985">
            <v>8.4600000000000009</v>
          </cell>
          <cell r="I2985">
            <v>9.06</v>
          </cell>
        </row>
        <row r="2986">
          <cell r="A2986">
            <v>113680</v>
          </cell>
          <cell r="B2986" t="str">
            <v/>
          </cell>
          <cell r="C2986">
            <v>7.5</v>
          </cell>
          <cell r="D2986">
            <v>0</v>
          </cell>
          <cell r="E2986">
            <v>7.5</v>
          </cell>
          <cell r="F2986">
            <v>7.65</v>
          </cell>
          <cell r="G2986">
            <v>7.86</v>
          </cell>
          <cell r="H2986">
            <v>8.4600000000000009</v>
          </cell>
          <cell r="I2986">
            <v>9.06</v>
          </cell>
        </row>
        <row r="2987">
          <cell r="A2987">
            <v>113690</v>
          </cell>
          <cell r="B2987" t="str">
            <v/>
          </cell>
          <cell r="C2987">
            <v>7.5</v>
          </cell>
          <cell r="D2987">
            <v>0</v>
          </cell>
          <cell r="E2987">
            <v>7.5</v>
          </cell>
          <cell r="F2987">
            <v>7.65</v>
          </cell>
          <cell r="G2987">
            <v>7.86</v>
          </cell>
          <cell r="H2987">
            <v>8.4600000000000009</v>
          </cell>
          <cell r="I2987">
            <v>9.06</v>
          </cell>
        </row>
        <row r="2988">
          <cell r="A2988">
            <v>113700</v>
          </cell>
          <cell r="B2988" t="str">
            <v/>
          </cell>
          <cell r="C2988">
            <v>7.5</v>
          </cell>
          <cell r="D2988">
            <v>0</v>
          </cell>
          <cell r="E2988">
            <v>7.5</v>
          </cell>
          <cell r="F2988">
            <v>7.65</v>
          </cell>
          <cell r="G2988">
            <v>7.86</v>
          </cell>
          <cell r="H2988">
            <v>8.4600000000000009</v>
          </cell>
          <cell r="I2988">
            <v>9.06</v>
          </cell>
        </row>
        <row r="2989">
          <cell r="A2989">
            <v>113710</v>
          </cell>
          <cell r="B2989" t="str">
            <v/>
          </cell>
          <cell r="C2989">
            <v>7.5</v>
          </cell>
          <cell r="D2989">
            <v>0</v>
          </cell>
          <cell r="E2989">
            <v>7.5</v>
          </cell>
          <cell r="F2989">
            <v>7.65</v>
          </cell>
          <cell r="G2989">
            <v>7.86</v>
          </cell>
          <cell r="H2989">
            <v>8.4600000000000009</v>
          </cell>
          <cell r="I2989">
            <v>9.06</v>
          </cell>
        </row>
        <row r="2990">
          <cell r="A2990">
            <v>113720</v>
          </cell>
          <cell r="B2990" t="str">
            <v/>
          </cell>
          <cell r="C2990">
            <v>7.5</v>
          </cell>
          <cell r="D2990">
            <v>0</v>
          </cell>
          <cell r="E2990">
            <v>7.5</v>
          </cell>
          <cell r="F2990">
            <v>7.65</v>
          </cell>
          <cell r="G2990">
            <v>7.86</v>
          </cell>
          <cell r="H2990">
            <v>8.4600000000000009</v>
          </cell>
          <cell r="I2990">
            <v>9.06</v>
          </cell>
        </row>
        <row r="2991">
          <cell r="A2991">
            <v>113730</v>
          </cell>
          <cell r="B2991" t="str">
            <v/>
          </cell>
          <cell r="C2991">
            <v>7.5</v>
          </cell>
          <cell r="D2991">
            <v>0</v>
          </cell>
          <cell r="E2991">
            <v>7.5</v>
          </cell>
          <cell r="F2991">
            <v>7.65</v>
          </cell>
          <cell r="G2991">
            <v>7.86</v>
          </cell>
          <cell r="H2991">
            <v>8.4600000000000009</v>
          </cell>
          <cell r="I2991">
            <v>9.06</v>
          </cell>
        </row>
        <row r="2992">
          <cell r="A2992">
            <v>113740</v>
          </cell>
          <cell r="B2992" t="str">
            <v/>
          </cell>
          <cell r="C2992">
            <v>7.5</v>
          </cell>
          <cell r="D2992">
            <v>0</v>
          </cell>
          <cell r="E2992">
            <v>7.5</v>
          </cell>
          <cell r="F2992">
            <v>7.65</v>
          </cell>
          <cell r="G2992">
            <v>7.86</v>
          </cell>
          <cell r="H2992">
            <v>8.4600000000000009</v>
          </cell>
          <cell r="I2992">
            <v>9.06</v>
          </cell>
        </row>
        <row r="2993">
          <cell r="A2993">
            <v>113750</v>
          </cell>
          <cell r="B2993" t="str">
            <v/>
          </cell>
          <cell r="C2993">
            <v>7.5</v>
          </cell>
          <cell r="D2993">
            <v>0</v>
          </cell>
          <cell r="E2993">
            <v>7.5</v>
          </cell>
          <cell r="F2993">
            <v>7.65</v>
          </cell>
          <cell r="G2993">
            <v>7.86</v>
          </cell>
          <cell r="H2993">
            <v>8.4600000000000009</v>
          </cell>
          <cell r="I2993">
            <v>9.06</v>
          </cell>
        </row>
        <row r="2994">
          <cell r="A2994">
            <v>113760</v>
          </cell>
          <cell r="B2994" t="str">
            <v/>
          </cell>
          <cell r="C2994">
            <v>7.5</v>
          </cell>
          <cell r="D2994">
            <v>0</v>
          </cell>
          <cell r="E2994">
            <v>7.5</v>
          </cell>
          <cell r="F2994">
            <v>7.65</v>
          </cell>
          <cell r="G2994">
            <v>7.86</v>
          </cell>
          <cell r="H2994">
            <v>8.4600000000000009</v>
          </cell>
          <cell r="I2994">
            <v>9.06</v>
          </cell>
        </row>
        <row r="2995">
          <cell r="A2995">
            <v>113770</v>
          </cell>
          <cell r="B2995" t="str">
            <v/>
          </cell>
          <cell r="C2995">
            <v>7.5</v>
          </cell>
          <cell r="D2995">
            <v>0</v>
          </cell>
          <cell r="E2995">
            <v>7.5</v>
          </cell>
          <cell r="F2995">
            <v>7.65</v>
          </cell>
          <cell r="G2995">
            <v>7.86</v>
          </cell>
          <cell r="H2995">
            <v>8.4600000000000009</v>
          </cell>
          <cell r="I2995">
            <v>9.06</v>
          </cell>
        </row>
        <row r="2996">
          <cell r="A2996">
            <v>113780</v>
          </cell>
          <cell r="B2996" t="str">
            <v/>
          </cell>
          <cell r="C2996">
            <v>7.5</v>
          </cell>
          <cell r="D2996">
            <v>0</v>
          </cell>
          <cell r="E2996">
            <v>7.5</v>
          </cell>
          <cell r="F2996">
            <v>7.65</v>
          </cell>
          <cell r="G2996">
            <v>7.86</v>
          </cell>
          <cell r="H2996">
            <v>8.4600000000000009</v>
          </cell>
          <cell r="I2996">
            <v>9.06</v>
          </cell>
        </row>
        <row r="2997">
          <cell r="A2997">
            <v>113790</v>
          </cell>
          <cell r="B2997" t="str">
            <v/>
          </cell>
          <cell r="C2997">
            <v>7.5</v>
          </cell>
          <cell r="D2997">
            <v>0</v>
          </cell>
          <cell r="E2997">
            <v>7.5</v>
          </cell>
          <cell r="F2997">
            <v>7.65</v>
          </cell>
          <cell r="G2997">
            <v>7.86</v>
          </cell>
          <cell r="H2997">
            <v>8.4600000000000009</v>
          </cell>
          <cell r="I2997">
            <v>9.06</v>
          </cell>
        </row>
        <row r="2998">
          <cell r="A2998">
            <v>113800</v>
          </cell>
          <cell r="B2998" t="str">
            <v/>
          </cell>
          <cell r="C2998">
            <v>7.5</v>
          </cell>
          <cell r="D2998">
            <v>0</v>
          </cell>
          <cell r="E2998">
            <v>7.5</v>
          </cell>
          <cell r="F2998">
            <v>7.65</v>
          </cell>
          <cell r="G2998">
            <v>7.86</v>
          </cell>
          <cell r="H2998">
            <v>8.4600000000000009</v>
          </cell>
          <cell r="I2998">
            <v>9.06</v>
          </cell>
        </row>
        <row r="2999">
          <cell r="A2999">
            <v>113810</v>
          </cell>
          <cell r="B2999" t="str">
            <v/>
          </cell>
          <cell r="C2999">
            <v>7.5</v>
          </cell>
          <cell r="D2999">
            <v>0</v>
          </cell>
          <cell r="E2999">
            <v>7.5</v>
          </cell>
          <cell r="F2999">
            <v>7.65</v>
          </cell>
          <cell r="G2999">
            <v>7.86</v>
          </cell>
          <cell r="H2999">
            <v>8.4600000000000009</v>
          </cell>
          <cell r="I2999">
            <v>9.06</v>
          </cell>
        </row>
        <row r="3000">
          <cell r="A3000">
            <v>113820</v>
          </cell>
          <cell r="B3000" t="str">
            <v/>
          </cell>
          <cell r="C3000">
            <v>7.5</v>
          </cell>
          <cell r="D3000">
            <v>0</v>
          </cell>
          <cell r="E3000">
            <v>7.5</v>
          </cell>
          <cell r="F3000">
            <v>7.65</v>
          </cell>
          <cell r="G3000">
            <v>7.86</v>
          </cell>
          <cell r="H3000">
            <v>8.4600000000000009</v>
          </cell>
          <cell r="I3000">
            <v>9.06</v>
          </cell>
        </row>
        <row r="3001">
          <cell r="A3001">
            <v>113830</v>
          </cell>
          <cell r="B3001" t="str">
            <v/>
          </cell>
          <cell r="C3001">
            <v>7.5</v>
          </cell>
          <cell r="D3001">
            <v>0</v>
          </cell>
          <cell r="E3001">
            <v>7.5</v>
          </cell>
          <cell r="F3001">
            <v>7.65</v>
          </cell>
          <cell r="G3001">
            <v>7.86</v>
          </cell>
          <cell r="H3001">
            <v>8.4600000000000009</v>
          </cell>
          <cell r="I3001">
            <v>9.06</v>
          </cell>
        </row>
        <row r="3002">
          <cell r="A3002">
            <v>113840</v>
          </cell>
          <cell r="B3002" t="str">
            <v/>
          </cell>
          <cell r="C3002">
            <v>7.5</v>
          </cell>
          <cell r="D3002">
            <v>0</v>
          </cell>
          <cell r="E3002">
            <v>7.5</v>
          </cell>
          <cell r="F3002">
            <v>7.65</v>
          </cell>
          <cell r="G3002">
            <v>7.86</v>
          </cell>
          <cell r="H3002">
            <v>8.4600000000000009</v>
          </cell>
          <cell r="I3002">
            <v>9.06</v>
          </cell>
        </row>
        <row r="3003">
          <cell r="A3003">
            <v>113850</v>
          </cell>
          <cell r="B3003" t="str">
            <v/>
          </cell>
          <cell r="C3003">
            <v>7.5</v>
          </cell>
          <cell r="D3003">
            <v>0</v>
          </cell>
          <cell r="E3003">
            <v>7.5</v>
          </cell>
          <cell r="F3003">
            <v>7.65</v>
          </cell>
          <cell r="G3003">
            <v>7.86</v>
          </cell>
          <cell r="H3003">
            <v>8.4600000000000009</v>
          </cell>
          <cell r="I3003">
            <v>9.06</v>
          </cell>
        </row>
        <row r="3004">
          <cell r="A3004">
            <v>113860</v>
          </cell>
          <cell r="B3004" t="str">
            <v/>
          </cell>
          <cell r="C3004">
            <v>7.5</v>
          </cell>
          <cell r="D3004">
            <v>0</v>
          </cell>
          <cell r="E3004">
            <v>7.5</v>
          </cell>
          <cell r="F3004">
            <v>7.65</v>
          </cell>
          <cell r="G3004">
            <v>7.86</v>
          </cell>
          <cell r="H3004">
            <v>8.4600000000000009</v>
          </cell>
          <cell r="I3004">
            <v>9.06</v>
          </cell>
        </row>
        <row r="3005">
          <cell r="A3005">
            <v>113870</v>
          </cell>
          <cell r="B3005" t="str">
            <v/>
          </cell>
          <cell r="C3005">
            <v>7.5</v>
          </cell>
          <cell r="D3005">
            <v>0</v>
          </cell>
          <cell r="E3005">
            <v>7.5</v>
          </cell>
          <cell r="F3005">
            <v>7.65</v>
          </cell>
          <cell r="G3005">
            <v>7.86</v>
          </cell>
          <cell r="H3005">
            <v>8.4600000000000009</v>
          </cell>
          <cell r="I3005">
            <v>9.06</v>
          </cell>
        </row>
        <row r="3006">
          <cell r="A3006">
            <v>113880</v>
          </cell>
          <cell r="B3006" t="str">
            <v/>
          </cell>
          <cell r="C3006">
            <v>7.5</v>
          </cell>
          <cell r="D3006">
            <v>0</v>
          </cell>
          <cell r="E3006">
            <v>7.5</v>
          </cell>
          <cell r="F3006">
            <v>7.65</v>
          </cell>
          <cell r="G3006">
            <v>7.86</v>
          </cell>
          <cell r="H3006">
            <v>8.4600000000000009</v>
          </cell>
          <cell r="I3006">
            <v>9.06</v>
          </cell>
        </row>
        <row r="3007">
          <cell r="A3007">
            <v>113890</v>
          </cell>
          <cell r="B3007" t="str">
            <v/>
          </cell>
          <cell r="C3007">
            <v>7.5</v>
          </cell>
          <cell r="D3007">
            <v>0</v>
          </cell>
          <cell r="E3007">
            <v>7.5</v>
          </cell>
          <cell r="F3007">
            <v>7.65</v>
          </cell>
          <cell r="G3007">
            <v>7.86</v>
          </cell>
          <cell r="H3007">
            <v>8.4600000000000009</v>
          </cell>
          <cell r="I3007">
            <v>9.06</v>
          </cell>
        </row>
        <row r="3008">
          <cell r="A3008">
            <v>113900</v>
          </cell>
          <cell r="B3008" t="str">
            <v/>
          </cell>
          <cell r="C3008">
            <v>7.5</v>
          </cell>
          <cell r="D3008">
            <v>0</v>
          </cell>
          <cell r="E3008">
            <v>7.5</v>
          </cell>
          <cell r="F3008">
            <v>7.65</v>
          </cell>
          <cell r="G3008">
            <v>7.86</v>
          </cell>
          <cell r="H3008">
            <v>8.4600000000000009</v>
          </cell>
          <cell r="I3008">
            <v>9.06</v>
          </cell>
        </row>
        <row r="3009">
          <cell r="A3009">
            <v>113910</v>
          </cell>
          <cell r="B3009" t="str">
            <v/>
          </cell>
          <cell r="C3009">
            <v>7.5</v>
          </cell>
          <cell r="D3009">
            <v>0</v>
          </cell>
          <cell r="E3009">
            <v>7.5</v>
          </cell>
          <cell r="F3009">
            <v>7.65</v>
          </cell>
          <cell r="G3009">
            <v>7.86</v>
          </cell>
          <cell r="H3009">
            <v>8.4600000000000009</v>
          </cell>
          <cell r="I3009">
            <v>9.06</v>
          </cell>
        </row>
        <row r="3010">
          <cell r="A3010">
            <v>113920</v>
          </cell>
          <cell r="B3010" t="str">
            <v/>
          </cell>
          <cell r="C3010">
            <v>7.5</v>
          </cell>
          <cell r="D3010">
            <v>0</v>
          </cell>
          <cell r="E3010">
            <v>7.5</v>
          </cell>
          <cell r="F3010">
            <v>7.65</v>
          </cell>
          <cell r="G3010">
            <v>7.86</v>
          </cell>
          <cell r="H3010">
            <v>8.4600000000000009</v>
          </cell>
          <cell r="I3010">
            <v>9.06</v>
          </cell>
        </row>
        <row r="3011">
          <cell r="A3011">
            <v>113930</v>
          </cell>
          <cell r="B3011" t="str">
            <v/>
          </cell>
          <cell r="C3011">
            <v>7.5</v>
          </cell>
          <cell r="D3011">
            <v>0</v>
          </cell>
          <cell r="E3011">
            <v>7.5</v>
          </cell>
          <cell r="F3011">
            <v>7.65</v>
          </cell>
          <cell r="G3011">
            <v>7.86</v>
          </cell>
          <cell r="H3011">
            <v>8.4600000000000009</v>
          </cell>
          <cell r="I3011">
            <v>9.06</v>
          </cell>
        </row>
        <row r="3012">
          <cell r="A3012">
            <v>113940</v>
          </cell>
          <cell r="B3012" t="str">
            <v/>
          </cell>
          <cell r="C3012">
            <v>7.5</v>
          </cell>
          <cell r="D3012">
            <v>0</v>
          </cell>
          <cell r="E3012">
            <v>7.5</v>
          </cell>
          <cell r="F3012">
            <v>7.65</v>
          </cell>
          <cell r="G3012">
            <v>7.86</v>
          </cell>
          <cell r="H3012">
            <v>8.4600000000000009</v>
          </cell>
          <cell r="I3012">
            <v>9.06</v>
          </cell>
        </row>
        <row r="3013">
          <cell r="A3013">
            <v>113950</v>
          </cell>
          <cell r="B3013" t="str">
            <v/>
          </cell>
          <cell r="C3013">
            <v>7.5</v>
          </cell>
          <cell r="D3013">
            <v>0</v>
          </cell>
          <cell r="E3013">
            <v>7.5</v>
          </cell>
          <cell r="F3013">
            <v>7.65</v>
          </cell>
          <cell r="G3013">
            <v>7.86</v>
          </cell>
          <cell r="H3013">
            <v>8.4600000000000009</v>
          </cell>
          <cell r="I3013">
            <v>9.06</v>
          </cell>
        </row>
        <row r="3014">
          <cell r="A3014">
            <v>113960</v>
          </cell>
          <cell r="B3014" t="str">
            <v/>
          </cell>
          <cell r="C3014">
            <v>7.5</v>
          </cell>
          <cell r="D3014">
            <v>0</v>
          </cell>
          <cell r="E3014">
            <v>7.5</v>
          </cell>
          <cell r="F3014">
            <v>7.65</v>
          </cell>
          <cell r="G3014">
            <v>7.86</v>
          </cell>
          <cell r="H3014">
            <v>8.4600000000000009</v>
          </cell>
          <cell r="I3014">
            <v>9.06</v>
          </cell>
        </row>
        <row r="3015">
          <cell r="A3015">
            <v>113970</v>
          </cell>
          <cell r="B3015" t="str">
            <v/>
          </cell>
          <cell r="C3015">
            <v>7.5</v>
          </cell>
          <cell r="D3015">
            <v>0</v>
          </cell>
          <cell r="E3015">
            <v>7.5</v>
          </cell>
          <cell r="F3015">
            <v>7.65</v>
          </cell>
          <cell r="G3015">
            <v>7.86</v>
          </cell>
          <cell r="H3015">
            <v>8.4600000000000009</v>
          </cell>
          <cell r="I3015">
            <v>9.06</v>
          </cell>
        </row>
        <row r="3016">
          <cell r="A3016">
            <v>113980</v>
          </cell>
          <cell r="B3016" t="str">
            <v/>
          </cell>
          <cell r="C3016">
            <v>7.5</v>
          </cell>
          <cell r="D3016">
            <v>0</v>
          </cell>
          <cell r="E3016">
            <v>7.5</v>
          </cell>
          <cell r="F3016">
            <v>7.65</v>
          </cell>
          <cell r="G3016">
            <v>7.86</v>
          </cell>
          <cell r="H3016">
            <v>8.4600000000000009</v>
          </cell>
          <cell r="I3016">
            <v>9.06</v>
          </cell>
        </row>
        <row r="3017">
          <cell r="A3017">
            <v>113990</v>
          </cell>
          <cell r="B3017" t="str">
            <v/>
          </cell>
          <cell r="C3017">
            <v>7.5</v>
          </cell>
          <cell r="D3017">
            <v>0</v>
          </cell>
          <cell r="E3017">
            <v>7.5</v>
          </cell>
          <cell r="F3017">
            <v>7.65</v>
          </cell>
          <cell r="G3017">
            <v>7.86</v>
          </cell>
          <cell r="H3017">
            <v>8.4600000000000009</v>
          </cell>
          <cell r="I3017">
            <v>9.06</v>
          </cell>
        </row>
        <row r="3018">
          <cell r="A3018">
            <v>114000</v>
          </cell>
          <cell r="B3018" t="str">
            <v/>
          </cell>
          <cell r="C3018">
            <v>7.5</v>
          </cell>
          <cell r="D3018">
            <v>0</v>
          </cell>
          <cell r="E3018">
            <v>7.5</v>
          </cell>
          <cell r="F3018">
            <v>7.65</v>
          </cell>
          <cell r="G3018">
            <v>7.86</v>
          </cell>
          <cell r="H3018">
            <v>8.4600000000000009</v>
          </cell>
          <cell r="I3018">
            <v>9.06</v>
          </cell>
        </row>
        <row r="3037">
          <cell r="A3037">
            <v>114000</v>
          </cell>
          <cell r="B3037" t="str">
            <v/>
          </cell>
          <cell r="C3037">
            <v>7.5</v>
          </cell>
          <cell r="D3037">
            <v>0</v>
          </cell>
          <cell r="E3037">
            <v>7.5</v>
          </cell>
          <cell r="F3037">
            <v>7.65</v>
          </cell>
          <cell r="G3037">
            <v>7.86</v>
          </cell>
          <cell r="H3037">
            <v>8.4600000000000009</v>
          </cell>
          <cell r="I3037">
            <v>9.06</v>
          </cell>
        </row>
        <row r="3038">
          <cell r="A3038">
            <v>114010</v>
          </cell>
          <cell r="B3038" t="str">
            <v/>
          </cell>
          <cell r="C3038">
            <v>7.5</v>
          </cell>
          <cell r="D3038">
            <v>0</v>
          </cell>
          <cell r="E3038">
            <v>7.5</v>
          </cell>
          <cell r="F3038">
            <v>7.65</v>
          </cell>
          <cell r="G3038">
            <v>7.86</v>
          </cell>
          <cell r="H3038">
            <v>8.4600000000000009</v>
          </cell>
          <cell r="I3038">
            <v>9.06</v>
          </cell>
        </row>
        <row r="3039">
          <cell r="A3039">
            <v>114020</v>
          </cell>
          <cell r="B3039" t="str">
            <v/>
          </cell>
          <cell r="C3039">
            <v>7.5</v>
          </cell>
          <cell r="D3039">
            <v>0</v>
          </cell>
          <cell r="E3039">
            <v>7.5</v>
          </cell>
          <cell r="F3039">
            <v>7.65</v>
          </cell>
          <cell r="G3039">
            <v>7.86</v>
          </cell>
          <cell r="H3039">
            <v>8.4600000000000009</v>
          </cell>
          <cell r="I3039">
            <v>9.06</v>
          </cell>
        </row>
        <row r="3040">
          <cell r="A3040">
            <v>114030</v>
          </cell>
          <cell r="B3040" t="str">
            <v/>
          </cell>
          <cell r="C3040">
            <v>7.5</v>
          </cell>
          <cell r="D3040">
            <v>0</v>
          </cell>
          <cell r="E3040">
            <v>7.5</v>
          </cell>
          <cell r="F3040">
            <v>7.65</v>
          </cell>
          <cell r="G3040">
            <v>7.86</v>
          </cell>
          <cell r="H3040">
            <v>8.4600000000000009</v>
          </cell>
          <cell r="I3040">
            <v>9.06</v>
          </cell>
        </row>
        <row r="3041">
          <cell r="A3041">
            <v>114040</v>
          </cell>
          <cell r="B3041" t="str">
            <v/>
          </cell>
          <cell r="C3041">
            <v>7.5</v>
          </cell>
          <cell r="D3041">
            <v>0</v>
          </cell>
          <cell r="E3041">
            <v>7.5</v>
          </cell>
          <cell r="F3041">
            <v>7.65</v>
          </cell>
          <cell r="G3041">
            <v>7.86</v>
          </cell>
          <cell r="H3041">
            <v>8.4600000000000009</v>
          </cell>
          <cell r="I3041">
            <v>9.06</v>
          </cell>
        </row>
        <row r="3042">
          <cell r="A3042">
            <v>114050</v>
          </cell>
          <cell r="B3042" t="str">
            <v/>
          </cell>
          <cell r="C3042">
            <v>7.5</v>
          </cell>
          <cell r="D3042">
            <v>0</v>
          </cell>
          <cell r="E3042">
            <v>7.5</v>
          </cell>
          <cell r="F3042">
            <v>7.65</v>
          </cell>
          <cell r="G3042">
            <v>7.86</v>
          </cell>
          <cell r="H3042">
            <v>8.4600000000000009</v>
          </cell>
          <cell r="I3042">
            <v>9.06</v>
          </cell>
        </row>
        <row r="3043">
          <cell r="A3043">
            <v>114060</v>
          </cell>
          <cell r="B3043" t="str">
            <v/>
          </cell>
          <cell r="C3043">
            <v>7.5</v>
          </cell>
          <cell r="D3043">
            <v>0</v>
          </cell>
          <cell r="E3043">
            <v>7.5</v>
          </cell>
          <cell r="F3043">
            <v>7.65</v>
          </cell>
          <cell r="G3043">
            <v>7.86</v>
          </cell>
          <cell r="H3043">
            <v>8.4600000000000009</v>
          </cell>
          <cell r="I3043">
            <v>9.06</v>
          </cell>
        </row>
        <row r="3044">
          <cell r="A3044">
            <v>114070</v>
          </cell>
          <cell r="B3044" t="str">
            <v/>
          </cell>
          <cell r="C3044">
            <v>7.5</v>
          </cell>
          <cell r="D3044">
            <v>0</v>
          </cell>
          <cell r="E3044">
            <v>7.5</v>
          </cell>
          <cell r="F3044">
            <v>7.65</v>
          </cell>
          <cell r="G3044">
            <v>7.86</v>
          </cell>
          <cell r="H3044">
            <v>8.4600000000000009</v>
          </cell>
          <cell r="I3044">
            <v>9.06</v>
          </cell>
        </row>
        <row r="3045">
          <cell r="A3045">
            <v>114080</v>
          </cell>
          <cell r="B3045" t="str">
            <v/>
          </cell>
          <cell r="C3045">
            <v>7.5</v>
          </cell>
          <cell r="D3045">
            <v>0</v>
          </cell>
          <cell r="E3045">
            <v>7.5</v>
          </cell>
          <cell r="F3045">
            <v>7.65</v>
          </cell>
          <cell r="G3045">
            <v>7.86</v>
          </cell>
          <cell r="H3045">
            <v>8.4600000000000009</v>
          </cell>
          <cell r="I3045">
            <v>9.06</v>
          </cell>
        </row>
        <row r="3046">
          <cell r="A3046">
            <v>114090</v>
          </cell>
          <cell r="B3046" t="str">
            <v/>
          </cell>
          <cell r="C3046">
            <v>7.5</v>
          </cell>
          <cell r="D3046">
            <v>0</v>
          </cell>
          <cell r="E3046">
            <v>7.5</v>
          </cell>
          <cell r="F3046">
            <v>7.65</v>
          </cell>
          <cell r="G3046">
            <v>7.86</v>
          </cell>
          <cell r="H3046">
            <v>8.4600000000000009</v>
          </cell>
          <cell r="I3046">
            <v>9.06</v>
          </cell>
        </row>
        <row r="3047">
          <cell r="A3047">
            <v>114100</v>
          </cell>
          <cell r="B3047" t="str">
            <v/>
          </cell>
          <cell r="C3047">
            <v>7.5</v>
          </cell>
          <cell r="D3047">
            <v>0</v>
          </cell>
          <cell r="E3047">
            <v>7.5</v>
          </cell>
          <cell r="F3047">
            <v>7.65</v>
          </cell>
          <cell r="G3047">
            <v>7.86</v>
          </cell>
          <cell r="H3047">
            <v>8.4600000000000009</v>
          </cell>
          <cell r="I3047">
            <v>9.06</v>
          </cell>
        </row>
        <row r="3048">
          <cell r="A3048">
            <v>114110</v>
          </cell>
          <cell r="B3048" t="str">
            <v/>
          </cell>
          <cell r="C3048">
            <v>7.5</v>
          </cell>
          <cell r="D3048">
            <v>0</v>
          </cell>
          <cell r="E3048">
            <v>7.5</v>
          </cell>
          <cell r="F3048">
            <v>7.65</v>
          </cell>
          <cell r="G3048">
            <v>7.86</v>
          </cell>
          <cell r="H3048">
            <v>8.4600000000000009</v>
          </cell>
          <cell r="I3048">
            <v>9.06</v>
          </cell>
        </row>
        <row r="3049">
          <cell r="A3049">
            <v>114120</v>
          </cell>
          <cell r="B3049" t="str">
            <v/>
          </cell>
          <cell r="C3049">
            <v>7.5</v>
          </cell>
          <cell r="D3049">
            <v>0</v>
          </cell>
          <cell r="E3049">
            <v>7.5</v>
          </cell>
          <cell r="F3049">
            <v>7.65</v>
          </cell>
          <cell r="G3049">
            <v>7.86</v>
          </cell>
          <cell r="H3049">
            <v>8.4600000000000009</v>
          </cell>
          <cell r="I3049">
            <v>9.06</v>
          </cell>
        </row>
        <row r="3050">
          <cell r="A3050">
            <v>114130</v>
          </cell>
          <cell r="B3050" t="str">
            <v/>
          </cell>
          <cell r="C3050">
            <v>7.5</v>
          </cell>
          <cell r="D3050">
            <v>0</v>
          </cell>
          <cell r="E3050">
            <v>7.5</v>
          </cell>
          <cell r="F3050">
            <v>7.65</v>
          </cell>
          <cell r="G3050">
            <v>7.86</v>
          </cell>
          <cell r="H3050">
            <v>8.4600000000000009</v>
          </cell>
          <cell r="I3050">
            <v>9.06</v>
          </cell>
        </row>
        <row r="3051">
          <cell r="A3051">
            <v>114140</v>
          </cell>
          <cell r="B3051" t="str">
            <v/>
          </cell>
          <cell r="C3051">
            <v>7.5</v>
          </cell>
          <cell r="D3051">
            <v>0</v>
          </cell>
          <cell r="E3051">
            <v>7.5</v>
          </cell>
          <cell r="F3051">
            <v>7.65</v>
          </cell>
          <cell r="G3051">
            <v>7.86</v>
          </cell>
          <cell r="H3051">
            <v>8.4600000000000009</v>
          </cell>
          <cell r="I3051">
            <v>9.06</v>
          </cell>
        </row>
        <row r="3052">
          <cell r="A3052">
            <v>114150</v>
          </cell>
          <cell r="B3052" t="str">
            <v/>
          </cell>
          <cell r="C3052">
            <v>7.5</v>
          </cell>
          <cell r="D3052">
            <v>0</v>
          </cell>
          <cell r="E3052">
            <v>7.5</v>
          </cell>
          <cell r="F3052">
            <v>7.65</v>
          </cell>
          <cell r="G3052">
            <v>7.86</v>
          </cell>
          <cell r="H3052">
            <v>8.4600000000000009</v>
          </cell>
          <cell r="I3052">
            <v>9.06</v>
          </cell>
        </row>
        <row r="3053">
          <cell r="A3053">
            <v>114160</v>
          </cell>
          <cell r="B3053" t="str">
            <v/>
          </cell>
          <cell r="C3053">
            <v>7.5</v>
          </cell>
          <cell r="D3053">
            <v>0</v>
          </cell>
          <cell r="E3053">
            <v>7.5</v>
          </cell>
          <cell r="F3053">
            <v>7.65</v>
          </cell>
          <cell r="G3053">
            <v>7.86</v>
          </cell>
          <cell r="H3053">
            <v>8.4600000000000009</v>
          </cell>
          <cell r="I3053">
            <v>9.06</v>
          </cell>
        </row>
        <row r="3054">
          <cell r="A3054">
            <v>114170</v>
          </cell>
          <cell r="B3054" t="str">
            <v/>
          </cell>
          <cell r="C3054">
            <v>7.5</v>
          </cell>
          <cell r="D3054">
            <v>0</v>
          </cell>
          <cell r="E3054">
            <v>7.5</v>
          </cell>
          <cell r="F3054">
            <v>7.65</v>
          </cell>
          <cell r="G3054">
            <v>7.86</v>
          </cell>
          <cell r="H3054">
            <v>8.4600000000000009</v>
          </cell>
          <cell r="I3054">
            <v>9.06</v>
          </cell>
        </row>
        <row r="3055">
          <cell r="A3055">
            <v>114180</v>
          </cell>
          <cell r="B3055" t="str">
            <v/>
          </cell>
          <cell r="C3055">
            <v>7.5</v>
          </cell>
          <cell r="D3055">
            <v>0</v>
          </cell>
          <cell r="E3055">
            <v>7.5</v>
          </cell>
          <cell r="F3055">
            <v>7.65</v>
          </cell>
          <cell r="G3055">
            <v>7.86</v>
          </cell>
          <cell r="H3055">
            <v>8.4600000000000009</v>
          </cell>
          <cell r="I3055">
            <v>9.06</v>
          </cell>
        </row>
        <row r="3056">
          <cell r="A3056">
            <v>114190</v>
          </cell>
          <cell r="B3056" t="str">
            <v/>
          </cell>
          <cell r="C3056">
            <v>7.5</v>
          </cell>
          <cell r="D3056">
            <v>0</v>
          </cell>
          <cell r="E3056">
            <v>7.5</v>
          </cell>
          <cell r="F3056">
            <v>7.65</v>
          </cell>
          <cell r="G3056">
            <v>7.86</v>
          </cell>
          <cell r="H3056">
            <v>8.4600000000000009</v>
          </cell>
          <cell r="I3056">
            <v>9.06</v>
          </cell>
        </row>
        <row r="3057">
          <cell r="A3057">
            <v>114200</v>
          </cell>
          <cell r="B3057" t="str">
            <v/>
          </cell>
          <cell r="C3057">
            <v>7.5</v>
          </cell>
          <cell r="D3057">
            <v>0</v>
          </cell>
          <cell r="E3057">
            <v>7.5</v>
          </cell>
          <cell r="F3057">
            <v>7.65</v>
          </cell>
          <cell r="G3057">
            <v>7.86</v>
          </cell>
          <cell r="H3057">
            <v>8.4600000000000009</v>
          </cell>
          <cell r="I3057">
            <v>9.06</v>
          </cell>
        </row>
        <row r="3058">
          <cell r="A3058">
            <v>114210</v>
          </cell>
          <cell r="B3058" t="str">
            <v/>
          </cell>
          <cell r="C3058">
            <v>7.5</v>
          </cell>
          <cell r="D3058">
            <v>0</v>
          </cell>
          <cell r="E3058">
            <v>7.5</v>
          </cell>
          <cell r="F3058">
            <v>7.65</v>
          </cell>
          <cell r="G3058">
            <v>7.86</v>
          </cell>
          <cell r="H3058">
            <v>8.4600000000000009</v>
          </cell>
          <cell r="I3058">
            <v>9.06</v>
          </cell>
        </row>
        <row r="3059">
          <cell r="A3059">
            <v>114220</v>
          </cell>
          <cell r="B3059" t="str">
            <v/>
          </cell>
          <cell r="C3059">
            <v>7.5</v>
          </cell>
          <cell r="D3059">
            <v>0</v>
          </cell>
          <cell r="E3059">
            <v>7.5</v>
          </cell>
          <cell r="F3059">
            <v>7.65</v>
          </cell>
          <cell r="G3059">
            <v>7.86</v>
          </cell>
          <cell r="H3059">
            <v>8.4600000000000009</v>
          </cell>
          <cell r="I3059">
            <v>9.06</v>
          </cell>
        </row>
        <row r="3060">
          <cell r="A3060">
            <v>114230</v>
          </cell>
          <cell r="B3060" t="str">
            <v/>
          </cell>
          <cell r="C3060">
            <v>7.5</v>
          </cell>
          <cell r="D3060">
            <v>0</v>
          </cell>
          <cell r="E3060">
            <v>7.5</v>
          </cell>
          <cell r="F3060">
            <v>7.65</v>
          </cell>
          <cell r="G3060">
            <v>7.86</v>
          </cell>
          <cell r="H3060">
            <v>8.4600000000000009</v>
          </cell>
          <cell r="I3060">
            <v>9.06</v>
          </cell>
        </row>
        <row r="3061">
          <cell r="A3061">
            <v>114240</v>
          </cell>
          <cell r="B3061" t="str">
            <v/>
          </cell>
          <cell r="C3061">
            <v>7.5</v>
          </cell>
          <cell r="D3061">
            <v>0</v>
          </cell>
          <cell r="E3061">
            <v>7.5</v>
          </cell>
          <cell r="F3061">
            <v>7.65</v>
          </cell>
          <cell r="G3061">
            <v>7.86</v>
          </cell>
          <cell r="H3061">
            <v>8.4600000000000009</v>
          </cell>
          <cell r="I3061">
            <v>9.06</v>
          </cell>
        </row>
        <row r="3062">
          <cell r="A3062">
            <v>114250</v>
          </cell>
          <cell r="B3062" t="str">
            <v/>
          </cell>
          <cell r="C3062">
            <v>7.5</v>
          </cell>
          <cell r="D3062">
            <v>0</v>
          </cell>
          <cell r="E3062">
            <v>7.5</v>
          </cell>
          <cell r="F3062">
            <v>7.65</v>
          </cell>
          <cell r="G3062">
            <v>7.86</v>
          </cell>
          <cell r="H3062">
            <v>8.4600000000000009</v>
          </cell>
          <cell r="I3062">
            <v>9.06</v>
          </cell>
        </row>
        <row r="3063">
          <cell r="A3063">
            <v>114260</v>
          </cell>
          <cell r="B3063" t="str">
            <v/>
          </cell>
          <cell r="C3063">
            <v>7.5</v>
          </cell>
          <cell r="D3063">
            <v>0</v>
          </cell>
          <cell r="E3063">
            <v>7.5</v>
          </cell>
          <cell r="F3063">
            <v>7.65</v>
          </cell>
          <cell r="G3063">
            <v>7.86</v>
          </cell>
          <cell r="H3063">
            <v>8.4600000000000009</v>
          </cell>
          <cell r="I3063">
            <v>9.06</v>
          </cell>
        </row>
        <row r="3064">
          <cell r="A3064">
            <v>114270</v>
          </cell>
          <cell r="B3064" t="str">
            <v/>
          </cell>
          <cell r="C3064">
            <v>7.5</v>
          </cell>
          <cell r="D3064">
            <v>0</v>
          </cell>
          <cell r="E3064">
            <v>7.5</v>
          </cell>
          <cell r="F3064">
            <v>7.65</v>
          </cell>
          <cell r="G3064">
            <v>7.86</v>
          </cell>
          <cell r="H3064">
            <v>8.4600000000000009</v>
          </cell>
          <cell r="I3064">
            <v>9.06</v>
          </cell>
        </row>
        <row r="3065">
          <cell r="A3065">
            <v>114280</v>
          </cell>
          <cell r="B3065" t="str">
            <v/>
          </cell>
          <cell r="C3065">
            <v>7.5</v>
          </cell>
          <cell r="D3065">
            <v>0</v>
          </cell>
          <cell r="E3065">
            <v>7.5</v>
          </cell>
          <cell r="F3065">
            <v>7.65</v>
          </cell>
          <cell r="G3065">
            <v>7.86</v>
          </cell>
          <cell r="H3065">
            <v>8.4600000000000009</v>
          </cell>
          <cell r="I3065">
            <v>9.06</v>
          </cell>
        </row>
        <row r="3066">
          <cell r="A3066">
            <v>114290</v>
          </cell>
          <cell r="B3066" t="str">
            <v/>
          </cell>
          <cell r="C3066">
            <v>7.5</v>
          </cell>
          <cell r="D3066">
            <v>0</v>
          </cell>
          <cell r="E3066">
            <v>7.5</v>
          </cell>
          <cell r="F3066">
            <v>7.65</v>
          </cell>
          <cell r="G3066">
            <v>7.86</v>
          </cell>
          <cell r="H3066">
            <v>8.4600000000000009</v>
          </cell>
          <cell r="I3066">
            <v>9.06</v>
          </cell>
        </row>
        <row r="3067">
          <cell r="A3067">
            <v>114300</v>
          </cell>
          <cell r="B3067" t="str">
            <v/>
          </cell>
          <cell r="C3067">
            <v>7.5</v>
          </cell>
          <cell r="D3067">
            <v>0</v>
          </cell>
          <cell r="E3067">
            <v>7.5</v>
          </cell>
          <cell r="F3067">
            <v>7.65</v>
          </cell>
          <cell r="G3067">
            <v>7.86</v>
          </cell>
          <cell r="H3067">
            <v>8.4600000000000009</v>
          </cell>
          <cell r="I3067">
            <v>9.06</v>
          </cell>
        </row>
        <row r="3068">
          <cell r="A3068">
            <v>114310</v>
          </cell>
          <cell r="B3068" t="str">
            <v/>
          </cell>
          <cell r="C3068">
            <v>7.5</v>
          </cell>
          <cell r="D3068">
            <v>0</v>
          </cell>
          <cell r="E3068">
            <v>7.5</v>
          </cell>
          <cell r="F3068">
            <v>7.65</v>
          </cell>
          <cell r="G3068">
            <v>7.86</v>
          </cell>
          <cell r="H3068">
            <v>8.4600000000000009</v>
          </cell>
          <cell r="I3068">
            <v>9.06</v>
          </cell>
        </row>
        <row r="3069">
          <cell r="A3069">
            <v>114320</v>
          </cell>
          <cell r="B3069" t="str">
            <v/>
          </cell>
          <cell r="C3069">
            <v>7.5</v>
          </cell>
          <cell r="D3069">
            <v>0</v>
          </cell>
          <cell r="E3069">
            <v>7.5</v>
          </cell>
          <cell r="F3069">
            <v>7.65</v>
          </cell>
          <cell r="G3069">
            <v>7.86</v>
          </cell>
          <cell r="H3069">
            <v>8.4600000000000009</v>
          </cell>
          <cell r="I3069">
            <v>9.06</v>
          </cell>
        </row>
        <row r="3070">
          <cell r="A3070">
            <v>114330</v>
          </cell>
          <cell r="B3070" t="str">
            <v/>
          </cell>
          <cell r="C3070">
            <v>7.5</v>
          </cell>
          <cell r="D3070">
            <v>0</v>
          </cell>
          <cell r="E3070">
            <v>7.5</v>
          </cell>
          <cell r="F3070">
            <v>7.65</v>
          </cell>
          <cell r="G3070">
            <v>7.86</v>
          </cell>
          <cell r="H3070">
            <v>8.4600000000000009</v>
          </cell>
          <cell r="I3070">
            <v>9.06</v>
          </cell>
        </row>
        <row r="3071">
          <cell r="A3071">
            <v>114340</v>
          </cell>
          <cell r="B3071" t="str">
            <v/>
          </cell>
          <cell r="C3071">
            <v>7.5</v>
          </cell>
          <cell r="D3071">
            <v>0</v>
          </cell>
          <cell r="E3071">
            <v>7.5</v>
          </cell>
          <cell r="F3071">
            <v>7.65</v>
          </cell>
          <cell r="G3071">
            <v>7.86</v>
          </cell>
          <cell r="H3071">
            <v>8.4600000000000009</v>
          </cell>
          <cell r="I3071">
            <v>9.06</v>
          </cell>
        </row>
        <row r="3072">
          <cell r="A3072">
            <v>114350</v>
          </cell>
          <cell r="B3072" t="str">
            <v/>
          </cell>
          <cell r="C3072">
            <v>7.5</v>
          </cell>
          <cell r="D3072">
            <v>0</v>
          </cell>
          <cell r="E3072">
            <v>7.5</v>
          </cell>
          <cell r="F3072">
            <v>7.65</v>
          </cell>
          <cell r="G3072">
            <v>7.86</v>
          </cell>
          <cell r="H3072">
            <v>8.4600000000000009</v>
          </cell>
          <cell r="I3072">
            <v>9.06</v>
          </cell>
        </row>
        <row r="3073">
          <cell r="A3073">
            <v>114360</v>
          </cell>
          <cell r="B3073" t="str">
            <v/>
          </cell>
          <cell r="C3073">
            <v>7.5</v>
          </cell>
          <cell r="D3073">
            <v>0</v>
          </cell>
          <cell r="E3073">
            <v>7.5</v>
          </cell>
          <cell r="F3073">
            <v>7.65</v>
          </cell>
          <cell r="G3073">
            <v>7.86</v>
          </cell>
          <cell r="H3073">
            <v>8.4600000000000009</v>
          </cell>
          <cell r="I3073">
            <v>9.06</v>
          </cell>
        </row>
        <row r="3074">
          <cell r="A3074">
            <v>114370</v>
          </cell>
          <cell r="B3074" t="str">
            <v/>
          </cell>
          <cell r="C3074">
            <v>7.5</v>
          </cell>
          <cell r="D3074">
            <v>0</v>
          </cell>
          <cell r="E3074">
            <v>7.5</v>
          </cell>
          <cell r="F3074">
            <v>7.65</v>
          </cell>
          <cell r="G3074">
            <v>7.86</v>
          </cell>
          <cell r="H3074">
            <v>8.4600000000000009</v>
          </cell>
          <cell r="I3074">
            <v>9.06</v>
          </cell>
        </row>
        <row r="3075">
          <cell r="A3075">
            <v>114380</v>
          </cell>
          <cell r="B3075" t="str">
            <v/>
          </cell>
          <cell r="C3075">
            <v>7.5</v>
          </cell>
          <cell r="D3075">
            <v>0</v>
          </cell>
          <cell r="E3075">
            <v>7.5</v>
          </cell>
          <cell r="F3075">
            <v>7.65</v>
          </cell>
          <cell r="G3075">
            <v>7.86</v>
          </cell>
          <cell r="H3075">
            <v>8.4600000000000009</v>
          </cell>
          <cell r="I3075">
            <v>9.06</v>
          </cell>
        </row>
        <row r="3076">
          <cell r="A3076">
            <v>114390</v>
          </cell>
          <cell r="B3076" t="str">
            <v/>
          </cell>
          <cell r="C3076">
            <v>7.5</v>
          </cell>
          <cell r="D3076">
            <v>0</v>
          </cell>
          <cell r="E3076">
            <v>7.5</v>
          </cell>
          <cell r="F3076">
            <v>7.65</v>
          </cell>
          <cell r="G3076">
            <v>7.86</v>
          </cell>
          <cell r="H3076">
            <v>8.4600000000000009</v>
          </cell>
          <cell r="I3076">
            <v>9.06</v>
          </cell>
        </row>
        <row r="3077">
          <cell r="A3077">
            <v>114400</v>
          </cell>
          <cell r="B3077" t="str">
            <v/>
          </cell>
          <cell r="C3077">
            <v>7.5</v>
          </cell>
          <cell r="D3077">
            <v>0</v>
          </cell>
          <cell r="E3077">
            <v>7.5</v>
          </cell>
          <cell r="F3077">
            <v>7.65</v>
          </cell>
          <cell r="G3077">
            <v>7.86</v>
          </cell>
          <cell r="H3077">
            <v>8.4600000000000009</v>
          </cell>
          <cell r="I3077">
            <v>9.06</v>
          </cell>
        </row>
        <row r="3078">
          <cell r="A3078">
            <v>114410</v>
          </cell>
          <cell r="B3078" t="str">
            <v/>
          </cell>
          <cell r="C3078">
            <v>7.5</v>
          </cell>
          <cell r="D3078">
            <v>0</v>
          </cell>
          <cell r="E3078">
            <v>7.5</v>
          </cell>
          <cell r="F3078">
            <v>7.65</v>
          </cell>
          <cell r="G3078">
            <v>7.86</v>
          </cell>
          <cell r="H3078">
            <v>8.4600000000000009</v>
          </cell>
          <cell r="I3078">
            <v>9.06</v>
          </cell>
        </row>
        <row r="3079">
          <cell r="A3079">
            <v>114420</v>
          </cell>
          <cell r="B3079" t="str">
            <v/>
          </cell>
          <cell r="C3079">
            <v>7.5</v>
          </cell>
          <cell r="D3079">
            <v>0</v>
          </cell>
          <cell r="E3079">
            <v>7.5</v>
          </cell>
          <cell r="F3079">
            <v>7.65</v>
          </cell>
          <cell r="G3079">
            <v>7.86</v>
          </cell>
          <cell r="H3079">
            <v>8.4600000000000009</v>
          </cell>
          <cell r="I3079">
            <v>9.06</v>
          </cell>
        </row>
        <row r="3080">
          <cell r="A3080">
            <v>114430</v>
          </cell>
          <cell r="B3080" t="str">
            <v/>
          </cell>
          <cell r="C3080">
            <v>7.5</v>
          </cell>
          <cell r="D3080">
            <v>0</v>
          </cell>
          <cell r="E3080">
            <v>7.5</v>
          </cell>
          <cell r="F3080">
            <v>7.65</v>
          </cell>
          <cell r="G3080">
            <v>7.86</v>
          </cell>
          <cell r="H3080">
            <v>8.4600000000000009</v>
          </cell>
          <cell r="I3080">
            <v>9.06</v>
          </cell>
        </row>
        <row r="3081">
          <cell r="A3081">
            <v>114440</v>
          </cell>
          <cell r="B3081" t="str">
            <v/>
          </cell>
          <cell r="C3081">
            <v>7.5</v>
          </cell>
          <cell r="D3081">
            <v>0</v>
          </cell>
          <cell r="E3081">
            <v>7.5</v>
          </cell>
          <cell r="F3081">
            <v>7.65</v>
          </cell>
          <cell r="G3081">
            <v>7.86</v>
          </cell>
          <cell r="H3081">
            <v>8.4600000000000009</v>
          </cell>
          <cell r="I3081">
            <v>9.06</v>
          </cell>
        </row>
        <row r="3082">
          <cell r="A3082">
            <v>114450</v>
          </cell>
          <cell r="B3082" t="str">
            <v/>
          </cell>
          <cell r="C3082">
            <v>7.5</v>
          </cell>
          <cell r="D3082">
            <v>0</v>
          </cell>
          <cell r="E3082">
            <v>7.5</v>
          </cell>
          <cell r="F3082">
            <v>7.65</v>
          </cell>
          <cell r="G3082">
            <v>7.86</v>
          </cell>
          <cell r="H3082">
            <v>8.4600000000000009</v>
          </cell>
          <cell r="I3082">
            <v>9.06</v>
          </cell>
        </row>
        <row r="3083">
          <cell r="A3083">
            <v>114460</v>
          </cell>
          <cell r="B3083" t="str">
            <v/>
          </cell>
          <cell r="C3083">
            <v>7.5</v>
          </cell>
          <cell r="D3083">
            <v>0</v>
          </cell>
          <cell r="E3083">
            <v>7.5</v>
          </cell>
          <cell r="F3083">
            <v>7.65</v>
          </cell>
          <cell r="G3083">
            <v>7.86</v>
          </cell>
          <cell r="H3083">
            <v>8.4600000000000009</v>
          </cell>
          <cell r="I3083">
            <v>9.06</v>
          </cell>
        </row>
        <row r="3084">
          <cell r="A3084">
            <v>114470</v>
          </cell>
          <cell r="B3084" t="str">
            <v/>
          </cell>
          <cell r="C3084">
            <v>7.5</v>
          </cell>
          <cell r="D3084">
            <v>0</v>
          </cell>
          <cell r="E3084">
            <v>7.5</v>
          </cell>
          <cell r="F3084">
            <v>7.65</v>
          </cell>
          <cell r="G3084">
            <v>7.86</v>
          </cell>
          <cell r="H3084">
            <v>8.4600000000000009</v>
          </cell>
          <cell r="I3084">
            <v>9.06</v>
          </cell>
        </row>
        <row r="3085">
          <cell r="A3085">
            <v>114480</v>
          </cell>
          <cell r="B3085" t="str">
            <v/>
          </cell>
          <cell r="C3085">
            <v>7.5</v>
          </cell>
          <cell r="D3085">
            <v>0</v>
          </cell>
          <cell r="E3085">
            <v>7.5</v>
          </cell>
          <cell r="F3085">
            <v>7.65</v>
          </cell>
          <cell r="G3085">
            <v>7.86</v>
          </cell>
          <cell r="H3085">
            <v>8.4600000000000009</v>
          </cell>
          <cell r="I3085">
            <v>9.06</v>
          </cell>
        </row>
        <row r="3086">
          <cell r="A3086">
            <v>114490</v>
          </cell>
          <cell r="B3086" t="str">
            <v/>
          </cell>
          <cell r="C3086">
            <v>7.5</v>
          </cell>
          <cell r="D3086">
            <v>0</v>
          </cell>
          <cell r="E3086">
            <v>7.5</v>
          </cell>
          <cell r="F3086">
            <v>7.65</v>
          </cell>
          <cell r="G3086">
            <v>7.86</v>
          </cell>
          <cell r="H3086">
            <v>8.4600000000000009</v>
          </cell>
          <cell r="I3086">
            <v>9.06</v>
          </cell>
        </row>
        <row r="3087">
          <cell r="A3087">
            <v>114500</v>
          </cell>
          <cell r="B3087" t="str">
            <v/>
          </cell>
          <cell r="C3087">
            <v>7.5</v>
          </cell>
          <cell r="D3087">
            <v>0</v>
          </cell>
          <cell r="E3087">
            <v>7.5</v>
          </cell>
          <cell r="F3087">
            <v>7.65</v>
          </cell>
          <cell r="G3087">
            <v>7.86</v>
          </cell>
          <cell r="H3087">
            <v>8.4600000000000009</v>
          </cell>
          <cell r="I3087">
            <v>9.06</v>
          </cell>
        </row>
        <row r="3088">
          <cell r="A3088">
            <v>114510</v>
          </cell>
          <cell r="B3088" t="str">
            <v/>
          </cell>
          <cell r="C3088">
            <v>7.5</v>
          </cell>
          <cell r="D3088">
            <v>0</v>
          </cell>
          <cell r="E3088">
            <v>7.5</v>
          </cell>
          <cell r="F3088">
            <v>7.65</v>
          </cell>
          <cell r="G3088">
            <v>7.86</v>
          </cell>
          <cell r="H3088">
            <v>8.4600000000000009</v>
          </cell>
          <cell r="I3088">
            <v>9.06</v>
          </cell>
        </row>
        <row r="3089">
          <cell r="A3089">
            <v>114520</v>
          </cell>
          <cell r="B3089" t="str">
            <v/>
          </cell>
          <cell r="C3089">
            <v>7.5</v>
          </cell>
          <cell r="D3089">
            <v>0</v>
          </cell>
          <cell r="E3089">
            <v>7.5</v>
          </cell>
          <cell r="F3089">
            <v>7.65</v>
          </cell>
          <cell r="G3089">
            <v>7.86</v>
          </cell>
          <cell r="H3089">
            <v>8.4600000000000009</v>
          </cell>
          <cell r="I3089">
            <v>9.06</v>
          </cell>
        </row>
        <row r="3090">
          <cell r="A3090">
            <v>114530</v>
          </cell>
          <cell r="B3090" t="str">
            <v/>
          </cell>
          <cell r="C3090">
            <v>7.5</v>
          </cell>
          <cell r="D3090">
            <v>0</v>
          </cell>
          <cell r="E3090">
            <v>7.5</v>
          </cell>
          <cell r="F3090">
            <v>7.65</v>
          </cell>
          <cell r="G3090">
            <v>7.86</v>
          </cell>
          <cell r="H3090">
            <v>8.4600000000000009</v>
          </cell>
          <cell r="I3090">
            <v>9.06</v>
          </cell>
        </row>
        <row r="3091">
          <cell r="A3091">
            <v>114540</v>
          </cell>
          <cell r="B3091" t="str">
            <v/>
          </cell>
          <cell r="C3091">
            <v>7.5</v>
          </cell>
          <cell r="D3091">
            <v>0</v>
          </cell>
          <cell r="E3091">
            <v>7.5</v>
          </cell>
          <cell r="F3091">
            <v>7.65</v>
          </cell>
          <cell r="G3091">
            <v>7.86</v>
          </cell>
          <cell r="H3091">
            <v>8.4600000000000009</v>
          </cell>
          <cell r="I3091">
            <v>9.06</v>
          </cell>
        </row>
        <row r="3092">
          <cell r="A3092">
            <v>114550</v>
          </cell>
          <cell r="B3092" t="str">
            <v/>
          </cell>
          <cell r="C3092">
            <v>7.5</v>
          </cell>
          <cell r="D3092">
            <v>0</v>
          </cell>
          <cell r="E3092">
            <v>7.5</v>
          </cell>
          <cell r="F3092">
            <v>7.65</v>
          </cell>
          <cell r="G3092">
            <v>7.86</v>
          </cell>
          <cell r="H3092">
            <v>8.4600000000000009</v>
          </cell>
          <cell r="I3092">
            <v>9.06</v>
          </cell>
        </row>
        <row r="3093">
          <cell r="A3093">
            <v>114560</v>
          </cell>
          <cell r="B3093" t="str">
            <v/>
          </cell>
          <cell r="C3093">
            <v>7.5</v>
          </cell>
          <cell r="D3093">
            <v>0</v>
          </cell>
          <cell r="E3093">
            <v>7.5</v>
          </cell>
          <cell r="F3093">
            <v>7.65</v>
          </cell>
          <cell r="G3093">
            <v>7.86</v>
          </cell>
          <cell r="H3093">
            <v>8.4600000000000009</v>
          </cell>
          <cell r="I3093">
            <v>9.06</v>
          </cell>
        </row>
        <row r="3094">
          <cell r="A3094">
            <v>114570</v>
          </cell>
          <cell r="B3094" t="str">
            <v/>
          </cell>
          <cell r="C3094">
            <v>7.5</v>
          </cell>
          <cell r="D3094">
            <v>0</v>
          </cell>
          <cell r="E3094">
            <v>7.5</v>
          </cell>
          <cell r="F3094">
            <v>7.65</v>
          </cell>
          <cell r="G3094">
            <v>7.86</v>
          </cell>
          <cell r="H3094">
            <v>8.4600000000000009</v>
          </cell>
          <cell r="I3094">
            <v>9.06</v>
          </cell>
        </row>
        <row r="3095">
          <cell r="A3095">
            <v>114580</v>
          </cell>
          <cell r="B3095" t="str">
            <v/>
          </cell>
          <cell r="C3095">
            <v>7.5</v>
          </cell>
          <cell r="D3095">
            <v>0</v>
          </cell>
          <cell r="E3095">
            <v>7.5</v>
          </cell>
          <cell r="F3095">
            <v>7.65</v>
          </cell>
          <cell r="G3095">
            <v>7.86</v>
          </cell>
          <cell r="H3095">
            <v>8.4600000000000009</v>
          </cell>
          <cell r="I3095">
            <v>9.06</v>
          </cell>
        </row>
        <row r="3096">
          <cell r="A3096">
            <v>114590</v>
          </cell>
          <cell r="B3096" t="str">
            <v/>
          </cell>
          <cell r="C3096">
            <v>7.5</v>
          </cell>
          <cell r="D3096">
            <v>0</v>
          </cell>
          <cell r="E3096">
            <v>7.5</v>
          </cell>
          <cell r="F3096">
            <v>7.65</v>
          </cell>
          <cell r="G3096">
            <v>7.86</v>
          </cell>
          <cell r="H3096">
            <v>8.4600000000000009</v>
          </cell>
          <cell r="I3096">
            <v>9.06</v>
          </cell>
        </row>
        <row r="3097">
          <cell r="A3097">
            <v>114600</v>
          </cell>
          <cell r="B3097" t="str">
            <v/>
          </cell>
          <cell r="C3097">
            <v>7.5</v>
          </cell>
          <cell r="D3097">
            <v>0</v>
          </cell>
          <cell r="E3097">
            <v>7.5</v>
          </cell>
          <cell r="F3097">
            <v>7.65</v>
          </cell>
          <cell r="G3097">
            <v>7.86</v>
          </cell>
          <cell r="H3097">
            <v>8.4600000000000009</v>
          </cell>
          <cell r="I3097">
            <v>9.06</v>
          </cell>
        </row>
        <row r="3098">
          <cell r="A3098">
            <v>114610</v>
          </cell>
          <cell r="B3098" t="str">
            <v/>
          </cell>
          <cell r="C3098">
            <v>7.5</v>
          </cell>
          <cell r="D3098">
            <v>0</v>
          </cell>
          <cell r="E3098">
            <v>7.5</v>
          </cell>
          <cell r="F3098">
            <v>7.65</v>
          </cell>
          <cell r="G3098">
            <v>7.86</v>
          </cell>
          <cell r="H3098">
            <v>8.4600000000000009</v>
          </cell>
          <cell r="I3098">
            <v>9.06</v>
          </cell>
        </row>
        <row r="3099">
          <cell r="A3099">
            <v>114620</v>
          </cell>
          <cell r="B3099" t="str">
            <v/>
          </cell>
          <cell r="C3099">
            <v>7.5</v>
          </cell>
          <cell r="D3099">
            <v>0</v>
          </cell>
          <cell r="E3099">
            <v>7.5</v>
          </cell>
          <cell r="F3099">
            <v>7.65</v>
          </cell>
          <cell r="G3099">
            <v>7.86</v>
          </cell>
          <cell r="H3099">
            <v>8.4600000000000009</v>
          </cell>
          <cell r="I3099">
            <v>9.06</v>
          </cell>
        </row>
        <row r="3100">
          <cell r="A3100">
            <v>114630</v>
          </cell>
          <cell r="B3100" t="str">
            <v/>
          </cell>
          <cell r="C3100">
            <v>7.5</v>
          </cell>
          <cell r="D3100">
            <v>0</v>
          </cell>
          <cell r="E3100">
            <v>7.5</v>
          </cell>
          <cell r="F3100">
            <v>7.65</v>
          </cell>
          <cell r="G3100">
            <v>7.86</v>
          </cell>
          <cell r="H3100">
            <v>8.4600000000000009</v>
          </cell>
          <cell r="I3100">
            <v>9.06</v>
          </cell>
        </row>
        <row r="3101">
          <cell r="A3101">
            <v>114640</v>
          </cell>
          <cell r="B3101" t="str">
            <v/>
          </cell>
          <cell r="C3101">
            <v>7.5</v>
          </cell>
          <cell r="D3101">
            <v>0</v>
          </cell>
          <cell r="E3101">
            <v>7.5</v>
          </cell>
          <cell r="F3101">
            <v>7.65</v>
          </cell>
          <cell r="G3101">
            <v>7.86</v>
          </cell>
          <cell r="H3101">
            <v>8.4600000000000009</v>
          </cell>
          <cell r="I3101">
            <v>9.06</v>
          </cell>
        </row>
        <row r="3102">
          <cell r="A3102">
            <v>114650</v>
          </cell>
          <cell r="B3102" t="str">
            <v/>
          </cell>
          <cell r="C3102">
            <v>7.5</v>
          </cell>
          <cell r="D3102">
            <v>0</v>
          </cell>
          <cell r="E3102">
            <v>7.5</v>
          </cell>
          <cell r="F3102">
            <v>7.65</v>
          </cell>
          <cell r="G3102">
            <v>7.86</v>
          </cell>
          <cell r="H3102">
            <v>8.4600000000000009</v>
          </cell>
          <cell r="I3102">
            <v>9.06</v>
          </cell>
        </row>
        <row r="3103">
          <cell r="A3103">
            <v>114660</v>
          </cell>
          <cell r="B3103" t="str">
            <v/>
          </cell>
          <cell r="C3103">
            <v>7.5</v>
          </cell>
          <cell r="D3103">
            <v>0</v>
          </cell>
          <cell r="E3103">
            <v>7.5</v>
          </cell>
          <cell r="F3103">
            <v>7.65</v>
          </cell>
          <cell r="G3103">
            <v>7.86</v>
          </cell>
          <cell r="H3103">
            <v>8.4600000000000009</v>
          </cell>
          <cell r="I3103">
            <v>9.06</v>
          </cell>
        </row>
        <row r="3104">
          <cell r="A3104">
            <v>114670</v>
          </cell>
          <cell r="B3104" t="str">
            <v/>
          </cell>
          <cell r="C3104">
            <v>7.5</v>
          </cell>
          <cell r="D3104">
            <v>0</v>
          </cell>
          <cell r="E3104">
            <v>7.5</v>
          </cell>
          <cell r="F3104">
            <v>7.65</v>
          </cell>
          <cell r="G3104">
            <v>7.86</v>
          </cell>
          <cell r="H3104">
            <v>8.4600000000000009</v>
          </cell>
          <cell r="I3104">
            <v>9.06</v>
          </cell>
        </row>
        <row r="3105">
          <cell r="A3105">
            <v>114680</v>
          </cell>
          <cell r="B3105" t="str">
            <v/>
          </cell>
          <cell r="C3105">
            <v>7.5</v>
          </cell>
          <cell r="D3105">
            <v>0</v>
          </cell>
          <cell r="E3105">
            <v>7.5</v>
          </cell>
          <cell r="F3105">
            <v>7.65</v>
          </cell>
          <cell r="G3105">
            <v>7.86</v>
          </cell>
          <cell r="H3105">
            <v>8.4600000000000009</v>
          </cell>
          <cell r="I3105">
            <v>9.06</v>
          </cell>
        </row>
        <row r="3106">
          <cell r="A3106">
            <v>114690</v>
          </cell>
          <cell r="B3106" t="str">
            <v/>
          </cell>
          <cell r="C3106">
            <v>7.5</v>
          </cell>
          <cell r="D3106">
            <v>0</v>
          </cell>
          <cell r="E3106">
            <v>7.5</v>
          </cell>
          <cell r="F3106">
            <v>7.65</v>
          </cell>
          <cell r="G3106">
            <v>7.86</v>
          </cell>
          <cell r="H3106">
            <v>8.4600000000000009</v>
          </cell>
          <cell r="I3106">
            <v>9.06</v>
          </cell>
        </row>
        <row r="3107">
          <cell r="A3107">
            <v>114700</v>
          </cell>
          <cell r="B3107" t="str">
            <v/>
          </cell>
          <cell r="C3107">
            <v>7.5</v>
          </cell>
          <cell r="D3107">
            <v>0</v>
          </cell>
          <cell r="E3107">
            <v>7.5</v>
          </cell>
          <cell r="F3107">
            <v>7.65</v>
          </cell>
          <cell r="G3107">
            <v>7.86</v>
          </cell>
          <cell r="H3107">
            <v>8.4600000000000009</v>
          </cell>
          <cell r="I3107">
            <v>9.06</v>
          </cell>
        </row>
        <row r="3108">
          <cell r="A3108">
            <v>114710</v>
          </cell>
          <cell r="B3108" t="str">
            <v/>
          </cell>
          <cell r="C3108">
            <v>7.5</v>
          </cell>
          <cell r="D3108">
            <v>0</v>
          </cell>
          <cell r="E3108">
            <v>7.5</v>
          </cell>
          <cell r="F3108">
            <v>7.65</v>
          </cell>
          <cell r="G3108">
            <v>7.86</v>
          </cell>
          <cell r="H3108">
            <v>8.4600000000000009</v>
          </cell>
          <cell r="I3108">
            <v>9.06</v>
          </cell>
        </row>
        <row r="3109">
          <cell r="A3109">
            <v>114720</v>
          </cell>
          <cell r="B3109" t="str">
            <v/>
          </cell>
          <cell r="C3109">
            <v>7.5</v>
          </cell>
          <cell r="D3109">
            <v>0</v>
          </cell>
          <cell r="E3109">
            <v>7.5</v>
          </cell>
          <cell r="F3109">
            <v>7.65</v>
          </cell>
          <cell r="G3109">
            <v>7.86</v>
          </cell>
          <cell r="H3109">
            <v>8.4600000000000009</v>
          </cell>
          <cell r="I3109">
            <v>9.06</v>
          </cell>
        </row>
        <row r="3110">
          <cell r="A3110">
            <v>114730</v>
          </cell>
          <cell r="B3110" t="str">
            <v/>
          </cell>
          <cell r="C3110">
            <v>7.5</v>
          </cell>
          <cell r="D3110">
            <v>0</v>
          </cell>
          <cell r="E3110">
            <v>7.5</v>
          </cell>
          <cell r="F3110">
            <v>7.65</v>
          </cell>
          <cell r="G3110">
            <v>7.86</v>
          </cell>
          <cell r="H3110">
            <v>8.4600000000000009</v>
          </cell>
          <cell r="I3110">
            <v>9.06</v>
          </cell>
        </row>
        <row r="3111">
          <cell r="A3111">
            <v>114740</v>
          </cell>
          <cell r="B3111" t="str">
            <v/>
          </cell>
          <cell r="C3111">
            <v>7.5</v>
          </cell>
          <cell r="D3111">
            <v>0</v>
          </cell>
          <cell r="E3111">
            <v>7.5</v>
          </cell>
          <cell r="F3111">
            <v>7.65</v>
          </cell>
          <cell r="G3111">
            <v>7.86</v>
          </cell>
          <cell r="H3111">
            <v>8.4600000000000009</v>
          </cell>
          <cell r="I3111">
            <v>9.06</v>
          </cell>
        </row>
        <row r="3112">
          <cell r="A3112">
            <v>114750</v>
          </cell>
          <cell r="B3112" t="str">
            <v/>
          </cell>
          <cell r="C3112">
            <v>7.5</v>
          </cell>
          <cell r="D3112">
            <v>0</v>
          </cell>
          <cell r="E3112">
            <v>7.5</v>
          </cell>
          <cell r="F3112">
            <v>7.65</v>
          </cell>
          <cell r="G3112">
            <v>7.86</v>
          </cell>
          <cell r="H3112">
            <v>8.4600000000000009</v>
          </cell>
          <cell r="I3112">
            <v>9.06</v>
          </cell>
        </row>
        <row r="3113">
          <cell r="A3113">
            <v>114760</v>
          </cell>
          <cell r="B3113" t="str">
            <v/>
          </cell>
          <cell r="C3113">
            <v>7.5</v>
          </cell>
          <cell r="D3113">
            <v>0</v>
          </cell>
          <cell r="E3113">
            <v>7.5</v>
          </cell>
          <cell r="F3113">
            <v>7.65</v>
          </cell>
          <cell r="G3113">
            <v>7.86</v>
          </cell>
          <cell r="H3113">
            <v>8.4600000000000009</v>
          </cell>
          <cell r="I3113">
            <v>9.06</v>
          </cell>
        </row>
        <row r="3114">
          <cell r="A3114">
            <v>114770</v>
          </cell>
          <cell r="B3114" t="str">
            <v/>
          </cell>
          <cell r="C3114">
            <v>7.5</v>
          </cell>
          <cell r="D3114">
            <v>0</v>
          </cell>
          <cell r="E3114">
            <v>7.5</v>
          </cell>
          <cell r="F3114">
            <v>7.65</v>
          </cell>
          <cell r="G3114">
            <v>7.86</v>
          </cell>
          <cell r="H3114">
            <v>8.4600000000000009</v>
          </cell>
          <cell r="I3114">
            <v>9.06</v>
          </cell>
        </row>
        <row r="3115">
          <cell r="A3115">
            <v>114780</v>
          </cell>
          <cell r="B3115" t="str">
            <v/>
          </cell>
          <cell r="C3115">
            <v>7.5</v>
          </cell>
          <cell r="D3115">
            <v>0</v>
          </cell>
          <cell r="E3115">
            <v>7.5</v>
          </cell>
          <cell r="F3115">
            <v>7.65</v>
          </cell>
          <cell r="G3115">
            <v>7.86</v>
          </cell>
          <cell r="H3115">
            <v>8.4600000000000009</v>
          </cell>
          <cell r="I3115">
            <v>9.06</v>
          </cell>
        </row>
        <row r="3116">
          <cell r="A3116">
            <v>114790</v>
          </cell>
          <cell r="B3116" t="str">
            <v/>
          </cell>
          <cell r="C3116">
            <v>7.5</v>
          </cell>
          <cell r="D3116">
            <v>0</v>
          </cell>
          <cell r="E3116">
            <v>7.5</v>
          </cell>
          <cell r="F3116">
            <v>7.65</v>
          </cell>
          <cell r="G3116">
            <v>7.86</v>
          </cell>
          <cell r="H3116">
            <v>8.4600000000000009</v>
          </cell>
          <cell r="I3116">
            <v>9.06</v>
          </cell>
        </row>
        <row r="3117">
          <cell r="A3117">
            <v>114800</v>
          </cell>
          <cell r="B3117" t="str">
            <v/>
          </cell>
          <cell r="C3117">
            <v>7.5</v>
          </cell>
          <cell r="D3117">
            <v>0</v>
          </cell>
          <cell r="E3117">
            <v>7.5</v>
          </cell>
          <cell r="F3117">
            <v>7.65</v>
          </cell>
          <cell r="G3117">
            <v>7.86</v>
          </cell>
          <cell r="H3117">
            <v>8.4600000000000009</v>
          </cell>
          <cell r="I3117">
            <v>9.06</v>
          </cell>
        </row>
        <row r="3118">
          <cell r="A3118">
            <v>114810</v>
          </cell>
          <cell r="B3118" t="str">
            <v/>
          </cell>
          <cell r="C3118">
            <v>7.5</v>
          </cell>
          <cell r="D3118">
            <v>0</v>
          </cell>
          <cell r="E3118">
            <v>7.5</v>
          </cell>
          <cell r="F3118">
            <v>7.65</v>
          </cell>
          <cell r="G3118">
            <v>7.86</v>
          </cell>
          <cell r="H3118">
            <v>8.4600000000000009</v>
          </cell>
          <cell r="I3118">
            <v>9.06</v>
          </cell>
        </row>
        <row r="3119">
          <cell r="A3119">
            <v>114820</v>
          </cell>
          <cell r="B3119" t="str">
            <v/>
          </cell>
          <cell r="C3119">
            <v>7.5</v>
          </cell>
          <cell r="D3119">
            <v>0</v>
          </cell>
          <cell r="E3119">
            <v>7.5</v>
          </cell>
          <cell r="F3119">
            <v>7.65</v>
          </cell>
          <cell r="G3119">
            <v>7.86</v>
          </cell>
          <cell r="H3119">
            <v>8.4600000000000009</v>
          </cell>
          <cell r="I3119">
            <v>9.06</v>
          </cell>
        </row>
        <row r="3120">
          <cell r="A3120">
            <v>114830</v>
          </cell>
          <cell r="B3120" t="str">
            <v/>
          </cell>
          <cell r="C3120">
            <v>7.5</v>
          </cell>
          <cell r="D3120">
            <v>0</v>
          </cell>
          <cell r="E3120">
            <v>7.5</v>
          </cell>
          <cell r="F3120">
            <v>7.65</v>
          </cell>
          <cell r="G3120">
            <v>7.86</v>
          </cell>
          <cell r="H3120">
            <v>8.4600000000000009</v>
          </cell>
          <cell r="I3120">
            <v>9.06</v>
          </cell>
        </row>
        <row r="3121">
          <cell r="A3121">
            <v>114840</v>
          </cell>
          <cell r="B3121" t="str">
            <v/>
          </cell>
          <cell r="C3121">
            <v>7.5</v>
          </cell>
          <cell r="D3121">
            <v>0</v>
          </cell>
          <cell r="E3121">
            <v>7.5</v>
          </cell>
          <cell r="F3121">
            <v>7.65</v>
          </cell>
          <cell r="G3121">
            <v>7.86</v>
          </cell>
          <cell r="H3121">
            <v>8.4600000000000009</v>
          </cell>
          <cell r="I3121">
            <v>9.06</v>
          </cell>
        </row>
        <row r="3122">
          <cell r="A3122">
            <v>114850</v>
          </cell>
          <cell r="B3122" t="str">
            <v/>
          </cell>
          <cell r="C3122">
            <v>7.5</v>
          </cell>
          <cell r="D3122">
            <v>0</v>
          </cell>
          <cell r="E3122">
            <v>7.5</v>
          </cell>
          <cell r="F3122">
            <v>7.65</v>
          </cell>
          <cell r="G3122">
            <v>7.86</v>
          </cell>
          <cell r="H3122">
            <v>8.4600000000000009</v>
          </cell>
          <cell r="I3122">
            <v>9.06</v>
          </cell>
        </row>
        <row r="3123">
          <cell r="A3123">
            <v>114860</v>
          </cell>
          <cell r="B3123" t="str">
            <v/>
          </cell>
          <cell r="C3123">
            <v>7.5</v>
          </cell>
          <cell r="D3123">
            <v>0</v>
          </cell>
          <cell r="E3123">
            <v>7.5</v>
          </cell>
          <cell r="F3123">
            <v>7.65</v>
          </cell>
          <cell r="G3123">
            <v>7.86</v>
          </cell>
          <cell r="H3123">
            <v>8.4600000000000009</v>
          </cell>
          <cell r="I3123">
            <v>9.06</v>
          </cell>
        </row>
        <row r="3124">
          <cell r="A3124">
            <v>114870</v>
          </cell>
          <cell r="B3124" t="str">
            <v/>
          </cell>
          <cell r="C3124">
            <v>7.5</v>
          </cell>
          <cell r="D3124">
            <v>0</v>
          </cell>
          <cell r="E3124">
            <v>7.5</v>
          </cell>
          <cell r="F3124">
            <v>7.65</v>
          </cell>
          <cell r="G3124">
            <v>7.86</v>
          </cell>
          <cell r="H3124">
            <v>8.4600000000000009</v>
          </cell>
          <cell r="I3124">
            <v>9.06</v>
          </cell>
        </row>
        <row r="3125">
          <cell r="A3125">
            <v>114880</v>
          </cell>
          <cell r="B3125" t="str">
            <v/>
          </cell>
          <cell r="C3125">
            <v>7.5</v>
          </cell>
          <cell r="D3125">
            <v>0</v>
          </cell>
          <cell r="E3125">
            <v>7.5</v>
          </cell>
          <cell r="F3125">
            <v>7.65</v>
          </cell>
          <cell r="G3125">
            <v>7.86</v>
          </cell>
          <cell r="H3125">
            <v>8.4600000000000009</v>
          </cell>
          <cell r="I3125">
            <v>9.06</v>
          </cell>
        </row>
        <row r="3126">
          <cell r="A3126">
            <v>114890</v>
          </cell>
          <cell r="B3126" t="str">
            <v/>
          </cell>
          <cell r="C3126">
            <v>7.5</v>
          </cell>
          <cell r="D3126">
            <v>0</v>
          </cell>
          <cell r="E3126">
            <v>7.5</v>
          </cell>
          <cell r="F3126">
            <v>7.65</v>
          </cell>
          <cell r="G3126">
            <v>7.86</v>
          </cell>
          <cell r="H3126">
            <v>8.4600000000000009</v>
          </cell>
          <cell r="I3126">
            <v>9.06</v>
          </cell>
        </row>
        <row r="3127">
          <cell r="A3127">
            <v>114900</v>
          </cell>
          <cell r="B3127" t="str">
            <v/>
          </cell>
          <cell r="C3127">
            <v>7.5</v>
          </cell>
          <cell r="D3127">
            <v>0</v>
          </cell>
          <cell r="E3127">
            <v>7.5</v>
          </cell>
          <cell r="F3127">
            <v>7.65</v>
          </cell>
          <cell r="G3127">
            <v>7.86</v>
          </cell>
          <cell r="H3127">
            <v>8.4600000000000009</v>
          </cell>
          <cell r="I3127">
            <v>9.06</v>
          </cell>
        </row>
        <row r="3128">
          <cell r="A3128">
            <v>114910</v>
          </cell>
          <cell r="B3128" t="str">
            <v/>
          </cell>
          <cell r="C3128">
            <v>7.5</v>
          </cell>
          <cell r="D3128">
            <v>0</v>
          </cell>
          <cell r="E3128">
            <v>7.5</v>
          </cell>
          <cell r="F3128">
            <v>7.65</v>
          </cell>
          <cell r="G3128">
            <v>7.86</v>
          </cell>
          <cell r="H3128">
            <v>8.4600000000000009</v>
          </cell>
          <cell r="I3128">
            <v>9.06</v>
          </cell>
        </row>
        <row r="3129">
          <cell r="A3129">
            <v>114920</v>
          </cell>
          <cell r="B3129" t="str">
            <v/>
          </cell>
          <cell r="C3129">
            <v>7.5</v>
          </cell>
          <cell r="D3129">
            <v>0</v>
          </cell>
          <cell r="E3129">
            <v>7.5</v>
          </cell>
          <cell r="F3129">
            <v>7.65</v>
          </cell>
          <cell r="G3129">
            <v>7.86</v>
          </cell>
          <cell r="H3129">
            <v>8.4600000000000009</v>
          </cell>
          <cell r="I3129">
            <v>9.06</v>
          </cell>
        </row>
        <row r="3130">
          <cell r="A3130">
            <v>114930</v>
          </cell>
          <cell r="B3130" t="str">
            <v/>
          </cell>
          <cell r="C3130">
            <v>7.5</v>
          </cell>
          <cell r="D3130">
            <v>0</v>
          </cell>
          <cell r="E3130">
            <v>7.5</v>
          </cell>
          <cell r="F3130">
            <v>7.65</v>
          </cell>
          <cell r="G3130">
            <v>7.86</v>
          </cell>
          <cell r="H3130">
            <v>8.4600000000000009</v>
          </cell>
          <cell r="I3130">
            <v>9.06</v>
          </cell>
        </row>
        <row r="3131">
          <cell r="A3131">
            <v>114940</v>
          </cell>
          <cell r="B3131" t="str">
            <v/>
          </cell>
          <cell r="C3131">
            <v>7.5</v>
          </cell>
          <cell r="D3131">
            <v>0</v>
          </cell>
          <cell r="E3131">
            <v>7.5</v>
          </cell>
          <cell r="F3131">
            <v>7.65</v>
          </cell>
          <cell r="G3131">
            <v>7.86</v>
          </cell>
          <cell r="H3131">
            <v>8.4600000000000009</v>
          </cell>
          <cell r="I3131">
            <v>9.06</v>
          </cell>
        </row>
        <row r="3132">
          <cell r="A3132">
            <v>114950</v>
          </cell>
          <cell r="B3132" t="str">
            <v/>
          </cell>
          <cell r="C3132">
            <v>7.5</v>
          </cell>
          <cell r="D3132">
            <v>0</v>
          </cell>
          <cell r="E3132">
            <v>7.5</v>
          </cell>
          <cell r="F3132">
            <v>7.65</v>
          </cell>
          <cell r="G3132">
            <v>7.86</v>
          </cell>
          <cell r="H3132">
            <v>8.4600000000000009</v>
          </cell>
          <cell r="I3132">
            <v>9.06</v>
          </cell>
        </row>
        <row r="3133">
          <cell r="A3133">
            <v>114960</v>
          </cell>
          <cell r="B3133" t="str">
            <v/>
          </cell>
          <cell r="C3133">
            <v>7.5</v>
          </cell>
          <cell r="D3133">
            <v>0</v>
          </cell>
          <cell r="E3133">
            <v>7.5</v>
          </cell>
          <cell r="F3133">
            <v>7.65</v>
          </cell>
          <cell r="G3133">
            <v>7.86</v>
          </cell>
          <cell r="H3133">
            <v>8.4600000000000009</v>
          </cell>
          <cell r="I3133">
            <v>9.06</v>
          </cell>
        </row>
        <row r="3134">
          <cell r="A3134">
            <v>114970</v>
          </cell>
          <cell r="B3134" t="str">
            <v/>
          </cell>
          <cell r="C3134">
            <v>7.5</v>
          </cell>
          <cell r="D3134">
            <v>0</v>
          </cell>
          <cell r="E3134">
            <v>7.5</v>
          </cell>
          <cell r="F3134">
            <v>7.65</v>
          </cell>
          <cell r="G3134">
            <v>7.86</v>
          </cell>
          <cell r="H3134">
            <v>8.4600000000000009</v>
          </cell>
          <cell r="I3134">
            <v>9.06</v>
          </cell>
        </row>
        <row r="3135">
          <cell r="A3135">
            <v>114980</v>
          </cell>
          <cell r="B3135" t="str">
            <v/>
          </cell>
          <cell r="C3135">
            <v>7.5</v>
          </cell>
          <cell r="D3135">
            <v>0</v>
          </cell>
          <cell r="E3135">
            <v>7.5</v>
          </cell>
          <cell r="F3135">
            <v>7.65</v>
          </cell>
          <cell r="G3135">
            <v>7.86</v>
          </cell>
          <cell r="H3135">
            <v>8.4600000000000009</v>
          </cell>
          <cell r="I3135">
            <v>9.06</v>
          </cell>
        </row>
        <row r="3136">
          <cell r="A3136">
            <v>114990</v>
          </cell>
          <cell r="B3136" t="str">
            <v/>
          </cell>
          <cell r="C3136">
            <v>7.5</v>
          </cell>
          <cell r="D3136">
            <v>0</v>
          </cell>
          <cell r="E3136">
            <v>7.5</v>
          </cell>
          <cell r="F3136">
            <v>7.65</v>
          </cell>
          <cell r="G3136">
            <v>7.86</v>
          </cell>
          <cell r="H3136">
            <v>8.4600000000000009</v>
          </cell>
          <cell r="I3136">
            <v>9.06</v>
          </cell>
        </row>
        <row r="3137">
          <cell r="A3137">
            <v>115000</v>
          </cell>
          <cell r="B3137" t="str">
            <v/>
          </cell>
          <cell r="C3137">
            <v>7.5</v>
          </cell>
          <cell r="D3137">
            <v>0</v>
          </cell>
          <cell r="E3137">
            <v>7.5</v>
          </cell>
          <cell r="F3137">
            <v>7.65</v>
          </cell>
          <cell r="G3137">
            <v>7.86</v>
          </cell>
          <cell r="H3137">
            <v>8.4600000000000009</v>
          </cell>
          <cell r="I3137">
            <v>9.06</v>
          </cell>
        </row>
        <row r="3156">
          <cell r="A3156">
            <v>115000</v>
          </cell>
          <cell r="B3156" t="str">
            <v/>
          </cell>
          <cell r="C3156">
            <v>7.5</v>
          </cell>
          <cell r="D3156">
            <v>0</v>
          </cell>
          <cell r="E3156">
            <v>7.5</v>
          </cell>
          <cell r="F3156">
            <v>7.65</v>
          </cell>
          <cell r="G3156">
            <v>7.86</v>
          </cell>
          <cell r="H3156">
            <v>8.4600000000000009</v>
          </cell>
          <cell r="I3156">
            <v>9.06</v>
          </cell>
        </row>
        <row r="3157">
          <cell r="A3157">
            <v>115010</v>
          </cell>
          <cell r="B3157" t="str">
            <v/>
          </cell>
          <cell r="C3157">
            <v>7.5</v>
          </cell>
          <cell r="D3157">
            <v>0</v>
          </cell>
          <cell r="E3157">
            <v>7.5</v>
          </cell>
          <cell r="F3157">
            <v>7.65</v>
          </cell>
          <cell r="G3157">
            <v>7.86</v>
          </cell>
          <cell r="H3157">
            <v>8.4600000000000009</v>
          </cell>
          <cell r="I3157">
            <v>9.06</v>
          </cell>
        </row>
        <row r="3158">
          <cell r="A3158">
            <v>115020</v>
          </cell>
          <cell r="B3158" t="str">
            <v/>
          </cell>
          <cell r="C3158">
            <v>7.5</v>
          </cell>
          <cell r="D3158">
            <v>0</v>
          </cell>
          <cell r="E3158">
            <v>7.5</v>
          </cell>
          <cell r="F3158">
            <v>7.65</v>
          </cell>
          <cell r="G3158">
            <v>7.86</v>
          </cell>
          <cell r="H3158">
            <v>8.4600000000000009</v>
          </cell>
          <cell r="I3158">
            <v>9.06</v>
          </cell>
        </row>
        <row r="3159">
          <cell r="A3159">
            <v>115030</v>
          </cell>
          <cell r="B3159" t="str">
            <v/>
          </cell>
          <cell r="C3159">
            <v>7.5</v>
          </cell>
          <cell r="D3159">
            <v>0</v>
          </cell>
          <cell r="E3159">
            <v>7.5</v>
          </cell>
          <cell r="F3159">
            <v>7.65</v>
          </cell>
          <cell r="G3159">
            <v>7.86</v>
          </cell>
          <cell r="H3159">
            <v>8.4600000000000009</v>
          </cell>
          <cell r="I3159">
            <v>9.06</v>
          </cell>
        </row>
        <row r="3160">
          <cell r="A3160">
            <v>115040</v>
          </cell>
          <cell r="B3160" t="str">
            <v/>
          </cell>
          <cell r="C3160">
            <v>7.5</v>
          </cell>
          <cell r="D3160">
            <v>0</v>
          </cell>
          <cell r="E3160">
            <v>7.5</v>
          </cell>
          <cell r="F3160">
            <v>7.65</v>
          </cell>
          <cell r="G3160">
            <v>7.86</v>
          </cell>
          <cell r="H3160">
            <v>8.4600000000000009</v>
          </cell>
          <cell r="I3160">
            <v>9.06</v>
          </cell>
        </row>
        <row r="3161">
          <cell r="A3161">
            <v>115050</v>
          </cell>
          <cell r="B3161" t="str">
            <v/>
          </cell>
          <cell r="C3161">
            <v>7.5</v>
          </cell>
          <cell r="D3161">
            <v>0</v>
          </cell>
          <cell r="E3161">
            <v>7.5</v>
          </cell>
          <cell r="F3161">
            <v>7.65</v>
          </cell>
          <cell r="G3161">
            <v>7.86</v>
          </cell>
          <cell r="H3161">
            <v>8.4600000000000009</v>
          </cell>
          <cell r="I3161">
            <v>9.06</v>
          </cell>
        </row>
        <row r="3162">
          <cell r="A3162">
            <v>115060</v>
          </cell>
          <cell r="B3162" t="str">
            <v/>
          </cell>
          <cell r="C3162">
            <v>7.5</v>
          </cell>
          <cell r="D3162">
            <v>0</v>
          </cell>
          <cell r="E3162">
            <v>7.5</v>
          </cell>
          <cell r="F3162">
            <v>7.65</v>
          </cell>
          <cell r="G3162">
            <v>7.86</v>
          </cell>
          <cell r="H3162">
            <v>8.4600000000000009</v>
          </cell>
          <cell r="I3162">
            <v>9.06</v>
          </cell>
        </row>
        <row r="3163">
          <cell r="A3163">
            <v>115070</v>
          </cell>
          <cell r="B3163" t="str">
            <v/>
          </cell>
          <cell r="C3163">
            <v>7.5</v>
          </cell>
          <cell r="D3163">
            <v>0</v>
          </cell>
          <cell r="E3163">
            <v>7.5</v>
          </cell>
          <cell r="F3163">
            <v>7.65</v>
          </cell>
          <cell r="G3163">
            <v>7.86</v>
          </cell>
          <cell r="H3163">
            <v>8.4600000000000009</v>
          </cell>
          <cell r="I3163">
            <v>9.06</v>
          </cell>
        </row>
        <row r="3164">
          <cell r="A3164">
            <v>115080</v>
          </cell>
          <cell r="B3164" t="str">
            <v/>
          </cell>
          <cell r="C3164">
            <v>7.5</v>
          </cell>
          <cell r="D3164">
            <v>0</v>
          </cell>
          <cell r="E3164">
            <v>7.5</v>
          </cell>
          <cell r="F3164">
            <v>7.65</v>
          </cell>
          <cell r="G3164">
            <v>7.86</v>
          </cell>
          <cell r="H3164">
            <v>8.4600000000000009</v>
          </cell>
          <cell r="I3164">
            <v>9.06</v>
          </cell>
        </row>
        <row r="3165">
          <cell r="A3165">
            <v>115090</v>
          </cell>
          <cell r="B3165" t="str">
            <v/>
          </cell>
          <cell r="C3165">
            <v>7.5</v>
          </cell>
          <cell r="D3165">
            <v>0</v>
          </cell>
          <cell r="E3165">
            <v>7.5</v>
          </cell>
          <cell r="F3165">
            <v>7.65</v>
          </cell>
          <cell r="G3165">
            <v>7.86</v>
          </cell>
          <cell r="H3165">
            <v>8.4600000000000009</v>
          </cell>
          <cell r="I3165">
            <v>9.06</v>
          </cell>
        </row>
        <row r="3166">
          <cell r="A3166">
            <v>115100</v>
          </cell>
          <cell r="B3166" t="str">
            <v/>
          </cell>
          <cell r="C3166">
            <v>7.5</v>
          </cell>
          <cell r="D3166">
            <v>0</v>
          </cell>
          <cell r="E3166">
            <v>7.5</v>
          </cell>
          <cell r="F3166">
            <v>7.65</v>
          </cell>
          <cell r="G3166">
            <v>7.86</v>
          </cell>
          <cell r="H3166">
            <v>8.4600000000000009</v>
          </cell>
          <cell r="I3166">
            <v>9.06</v>
          </cell>
        </row>
        <row r="3167">
          <cell r="A3167">
            <v>115110</v>
          </cell>
          <cell r="B3167" t="str">
            <v/>
          </cell>
          <cell r="C3167">
            <v>7.5</v>
          </cell>
          <cell r="D3167">
            <v>0</v>
          </cell>
          <cell r="E3167">
            <v>7.5</v>
          </cell>
          <cell r="F3167">
            <v>7.65</v>
          </cell>
          <cell r="G3167">
            <v>7.86</v>
          </cell>
          <cell r="H3167">
            <v>8.4600000000000009</v>
          </cell>
          <cell r="I3167">
            <v>9.06</v>
          </cell>
        </row>
        <row r="3168">
          <cell r="A3168">
            <v>115120</v>
          </cell>
          <cell r="B3168" t="str">
            <v/>
          </cell>
          <cell r="C3168">
            <v>7.5</v>
          </cell>
          <cell r="D3168">
            <v>0</v>
          </cell>
          <cell r="E3168">
            <v>7.5</v>
          </cell>
          <cell r="F3168">
            <v>7.65</v>
          </cell>
          <cell r="G3168">
            <v>7.86</v>
          </cell>
          <cell r="H3168">
            <v>8.4600000000000009</v>
          </cell>
          <cell r="I3168">
            <v>9.06</v>
          </cell>
        </row>
        <row r="3169">
          <cell r="A3169">
            <v>115130</v>
          </cell>
          <cell r="B3169" t="str">
            <v/>
          </cell>
          <cell r="C3169">
            <v>7.5</v>
          </cell>
          <cell r="D3169">
            <v>0</v>
          </cell>
          <cell r="E3169">
            <v>7.5</v>
          </cell>
          <cell r="F3169">
            <v>7.65</v>
          </cell>
          <cell r="G3169">
            <v>7.86</v>
          </cell>
          <cell r="H3169">
            <v>8.4600000000000009</v>
          </cell>
          <cell r="I3169">
            <v>9.06</v>
          </cell>
        </row>
        <row r="3170">
          <cell r="A3170">
            <v>115140</v>
          </cell>
          <cell r="B3170" t="str">
            <v/>
          </cell>
          <cell r="C3170">
            <v>7.5</v>
          </cell>
          <cell r="D3170">
            <v>0</v>
          </cell>
          <cell r="E3170">
            <v>7.5</v>
          </cell>
          <cell r="F3170">
            <v>7.65</v>
          </cell>
          <cell r="G3170">
            <v>7.86</v>
          </cell>
          <cell r="H3170">
            <v>8.4600000000000009</v>
          </cell>
          <cell r="I3170">
            <v>9.06</v>
          </cell>
        </row>
        <row r="3171">
          <cell r="A3171">
            <v>115150</v>
          </cell>
          <cell r="B3171" t="str">
            <v/>
          </cell>
          <cell r="C3171">
            <v>7.5</v>
          </cell>
          <cell r="D3171">
            <v>0</v>
          </cell>
          <cell r="E3171">
            <v>7.5</v>
          </cell>
          <cell r="F3171">
            <v>7.65</v>
          </cell>
          <cell r="G3171">
            <v>7.86</v>
          </cell>
          <cell r="H3171">
            <v>8.4600000000000009</v>
          </cell>
          <cell r="I3171">
            <v>9.06</v>
          </cell>
        </row>
        <row r="3172">
          <cell r="A3172">
            <v>115151.66</v>
          </cell>
          <cell r="B3172" t="str">
            <v>BS</v>
          </cell>
          <cell r="C3172">
            <v>7.5</v>
          </cell>
          <cell r="D3172">
            <v>0</v>
          </cell>
          <cell r="E3172">
            <v>7.5</v>
          </cell>
          <cell r="F3172">
            <v>7.65</v>
          </cell>
          <cell r="G3172">
            <v>7.86</v>
          </cell>
          <cell r="H3172">
            <v>8.4600000000000009</v>
          </cell>
          <cell r="I3172">
            <v>9.06</v>
          </cell>
        </row>
        <row r="3173">
          <cell r="A3173">
            <v>115160</v>
          </cell>
          <cell r="B3173" t="str">
            <v/>
          </cell>
          <cell r="C3173">
            <v>7.5</v>
          </cell>
          <cell r="D3173">
            <v>0</v>
          </cell>
          <cell r="E3173">
            <v>7.5</v>
          </cell>
          <cell r="F3173">
            <v>7.65</v>
          </cell>
          <cell r="G3173">
            <v>7.86</v>
          </cell>
          <cell r="H3173">
            <v>8.4600000000000009</v>
          </cell>
          <cell r="I3173">
            <v>9.06</v>
          </cell>
        </row>
        <row r="3174">
          <cell r="A3174">
            <v>115170</v>
          </cell>
          <cell r="B3174" t="str">
            <v/>
          </cell>
          <cell r="C3174">
            <v>7.5</v>
          </cell>
          <cell r="D3174">
            <v>0</v>
          </cell>
          <cell r="E3174">
            <v>7.5</v>
          </cell>
          <cell r="F3174">
            <v>7.65</v>
          </cell>
          <cell r="G3174">
            <v>7.86</v>
          </cell>
          <cell r="H3174">
            <v>8.4600000000000009</v>
          </cell>
          <cell r="I3174">
            <v>9.06</v>
          </cell>
        </row>
        <row r="3175">
          <cell r="A3175">
            <v>115180</v>
          </cell>
          <cell r="B3175" t="str">
            <v/>
          </cell>
          <cell r="C3175">
            <v>7.5</v>
          </cell>
          <cell r="D3175">
            <v>0</v>
          </cell>
          <cell r="E3175">
            <v>7.5</v>
          </cell>
          <cell r="F3175">
            <v>7.65</v>
          </cell>
          <cell r="G3175">
            <v>7.86</v>
          </cell>
          <cell r="H3175">
            <v>8.4600000000000009</v>
          </cell>
          <cell r="I3175">
            <v>9.06</v>
          </cell>
        </row>
        <row r="3176">
          <cell r="A3176">
            <v>115181.66</v>
          </cell>
          <cell r="B3176" t="str">
            <v>PX</v>
          </cell>
          <cell r="C3176">
            <v>7.5</v>
          </cell>
          <cell r="D3176">
            <v>0</v>
          </cell>
          <cell r="E3176">
            <v>7.5</v>
          </cell>
          <cell r="F3176">
            <v>7.65</v>
          </cell>
          <cell r="G3176">
            <v>7.86</v>
          </cell>
          <cell r="H3176">
            <v>8.4600000000000009</v>
          </cell>
          <cell r="I3176">
            <v>9.06</v>
          </cell>
        </row>
        <row r="3177">
          <cell r="A3177">
            <v>115190</v>
          </cell>
          <cell r="B3177" t="str">
            <v/>
          </cell>
          <cell r="C3177">
            <v>7.5</v>
          </cell>
          <cell r="D3177">
            <v>0.13</v>
          </cell>
          <cell r="E3177">
            <v>7.63</v>
          </cell>
          <cell r="F3177">
            <v>7.78</v>
          </cell>
          <cell r="G3177">
            <v>7.99</v>
          </cell>
          <cell r="H3177">
            <v>8.59</v>
          </cell>
          <cell r="I3177">
            <v>9.19</v>
          </cell>
        </row>
        <row r="3178">
          <cell r="A3178">
            <v>115200</v>
          </cell>
          <cell r="B3178" t="str">
            <v/>
          </cell>
          <cell r="C3178">
            <v>7.5</v>
          </cell>
          <cell r="D3178">
            <v>0.28000000000000003</v>
          </cell>
          <cell r="E3178">
            <v>7.78</v>
          </cell>
          <cell r="F3178">
            <v>7.9300000000000006</v>
          </cell>
          <cell r="G3178">
            <v>8.14</v>
          </cell>
          <cell r="H3178">
            <v>8.74</v>
          </cell>
          <cell r="I3178">
            <v>9.34</v>
          </cell>
        </row>
        <row r="3179">
          <cell r="A3179">
            <v>115201.66</v>
          </cell>
          <cell r="B3179" t="str">
            <v>PC</v>
          </cell>
          <cell r="C3179">
            <v>7.5</v>
          </cell>
          <cell r="D3179">
            <v>0.3</v>
          </cell>
          <cell r="E3179">
            <v>7.8</v>
          </cell>
          <cell r="F3179">
            <v>7.95</v>
          </cell>
          <cell r="G3179">
            <v>8.16</v>
          </cell>
          <cell r="H3179">
            <v>8.76</v>
          </cell>
          <cell r="I3179">
            <v>9.36</v>
          </cell>
        </row>
        <row r="3180">
          <cell r="A3180">
            <v>115210</v>
          </cell>
          <cell r="B3180" t="str">
            <v/>
          </cell>
          <cell r="C3180">
            <v>7.5</v>
          </cell>
          <cell r="D3180">
            <v>0.42999999999999794</v>
          </cell>
          <cell r="E3180">
            <v>7.9299999999999979</v>
          </cell>
          <cell r="F3180">
            <v>8.0799999999999983</v>
          </cell>
          <cell r="G3180">
            <v>8.2899999999999991</v>
          </cell>
          <cell r="H3180">
            <v>8.8899999999999988</v>
          </cell>
          <cell r="I3180">
            <v>9.4899999999999984</v>
          </cell>
        </row>
        <row r="3181">
          <cell r="A3181">
            <v>115211.66</v>
          </cell>
          <cell r="B3181" t="str">
            <v>PY</v>
          </cell>
          <cell r="C3181">
            <v>7.5</v>
          </cell>
          <cell r="D3181">
            <v>0.44999999999999929</v>
          </cell>
          <cell r="E3181">
            <v>7.9499999999999993</v>
          </cell>
          <cell r="F3181">
            <v>8.1</v>
          </cell>
          <cell r="G3181">
            <v>8.31</v>
          </cell>
          <cell r="H3181">
            <v>8.91</v>
          </cell>
          <cell r="I3181">
            <v>9.51</v>
          </cell>
        </row>
        <row r="3182">
          <cell r="A3182">
            <v>115220</v>
          </cell>
          <cell r="B3182" t="str">
            <v/>
          </cell>
          <cell r="C3182">
            <v>7.5</v>
          </cell>
          <cell r="D3182">
            <v>0.57999999999999996</v>
          </cell>
          <cell r="E3182">
            <v>8.08</v>
          </cell>
          <cell r="F3182">
            <v>8.23</v>
          </cell>
          <cell r="G3182">
            <v>8.4400000000000013</v>
          </cell>
          <cell r="H3182">
            <v>9.0400000000000009</v>
          </cell>
          <cell r="I3182">
            <v>9.64</v>
          </cell>
        </row>
        <row r="3183">
          <cell r="A3183">
            <v>115221.66</v>
          </cell>
          <cell r="B3183" t="str">
            <v>MSE</v>
          </cell>
          <cell r="C3183">
            <v>7.5</v>
          </cell>
          <cell r="D3183">
            <v>0.6</v>
          </cell>
          <cell r="E3183">
            <v>8.1</v>
          </cell>
          <cell r="F3183">
            <v>8.25</v>
          </cell>
          <cell r="G3183">
            <v>8.4600000000000009</v>
          </cell>
          <cell r="H3183">
            <v>9.06</v>
          </cell>
          <cell r="I3183">
            <v>9.66</v>
          </cell>
        </row>
        <row r="3184">
          <cell r="A3184">
            <v>115230</v>
          </cell>
          <cell r="B3184" t="str">
            <v/>
          </cell>
          <cell r="C3184">
            <v>7.5</v>
          </cell>
          <cell r="D3184">
            <v>0.6</v>
          </cell>
          <cell r="E3184">
            <v>8.1</v>
          </cell>
          <cell r="F3184">
            <v>8.25</v>
          </cell>
          <cell r="G3184">
            <v>8.4600000000000009</v>
          </cell>
          <cell r="H3184">
            <v>9.06</v>
          </cell>
          <cell r="I3184">
            <v>9.66</v>
          </cell>
        </row>
        <row r="3185">
          <cell r="A3185">
            <v>115240</v>
          </cell>
          <cell r="B3185" t="str">
            <v/>
          </cell>
          <cell r="C3185">
            <v>7.5</v>
          </cell>
          <cell r="D3185">
            <v>0.6</v>
          </cell>
          <cell r="E3185">
            <v>8.1</v>
          </cell>
          <cell r="F3185">
            <v>8.25</v>
          </cell>
          <cell r="G3185">
            <v>8.4600000000000009</v>
          </cell>
          <cell r="H3185">
            <v>9.06</v>
          </cell>
          <cell r="I3185">
            <v>9.66</v>
          </cell>
        </row>
        <row r="3186">
          <cell r="A3186">
            <v>115250</v>
          </cell>
          <cell r="B3186" t="str">
            <v/>
          </cell>
          <cell r="C3186">
            <v>7.5</v>
          </cell>
          <cell r="D3186">
            <v>0.6</v>
          </cell>
          <cell r="E3186">
            <v>8.1</v>
          </cell>
          <cell r="F3186">
            <v>8.25</v>
          </cell>
          <cell r="G3186">
            <v>8.4600000000000009</v>
          </cell>
          <cell r="H3186">
            <v>9.06</v>
          </cell>
          <cell r="I3186">
            <v>9.66</v>
          </cell>
        </row>
        <row r="3187">
          <cell r="A3187">
            <v>115260</v>
          </cell>
          <cell r="B3187" t="str">
            <v/>
          </cell>
          <cell r="C3187">
            <v>7.5</v>
          </cell>
          <cell r="D3187">
            <v>0.6</v>
          </cell>
          <cell r="E3187">
            <v>8.1</v>
          </cell>
          <cell r="F3187">
            <v>8.25</v>
          </cell>
          <cell r="G3187">
            <v>8.4600000000000009</v>
          </cell>
          <cell r="H3187">
            <v>9.06</v>
          </cell>
          <cell r="I3187">
            <v>9.66</v>
          </cell>
        </row>
        <row r="3188">
          <cell r="A3188">
            <v>115270</v>
          </cell>
          <cell r="B3188" t="str">
            <v/>
          </cell>
          <cell r="C3188">
            <v>7.5</v>
          </cell>
          <cell r="D3188">
            <v>0.6</v>
          </cell>
          <cell r="E3188">
            <v>8.1</v>
          </cell>
          <cell r="F3188">
            <v>8.25</v>
          </cell>
          <cell r="G3188">
            <v>8.4600000000000009</v>
          </cell>
          <cell r="H3188">
            <v>9.06</v>
          </cell>
          <cell r="I3188">
            <v>9.66</v>
          </cell>
        </row>
        <row r="3189">
          <cell r="A3189">
            <v>115280</v>
          </cell>
          <cell r="B3189" t="str">
            <v/>
          </cell>
          <cell r="C3189">
            <v>7.5</v>
          </cell>
          <cell r="D3189">
            <v>0.6</v>
          </cell>
          <cell r="E3189">
            <v>8.1</v>
          </cell>
          <cell r="F3189">
            <v>8.25</v>
          </cell>
          <cell r="G3189">
            <v>8.4600000000000009</v>
          </cell>
          <cell r="H3189">
            <v>9.06</v>
          </cell>
          <cell r="I3189">
            <v>9.66</v>
          </cell>
        </row>
        <row r="3190">
          <cell r="A3190">
            <v>115290</v>
          </cell>
          <cell r="B3190" t="str">
            <v/>
          </cell>
          <cell r="C3190">
            <v>7.5</v>
          </cell>
          <cell r="D3190">
            <v>0.6</v>
          </cell>
          <cell r="E3190">
            <v>8.1</v>
          </cell>
          <cell r="F3190">
            <v>8.25</v>
          </cell>
          <cell r="G3190">
            <v>8.4600000000000009</v>
          </cell>
          <cell r="H3190">
            <v>9.06</v>
          </cell>
          <cell r="I3190">
            <v>9.66</v>
          </cell>
        </row>
        <row r="3191">
          <cell r="A3191">
            <v>115300</v>
          </cell>
          <cell r="B3191" t="str">
            <v/>
          </cell>
          <cell r="C3191">
            <v>7.5</v>
          </cell>
          <cell r="D3191">
            <v>0.6</v>
          </cell>
          <cell r="E3191">
            <v>8.1</v>
          </cell>
          <cell r="F3191">
            <v>8.25</v>
          </cell>
          <cell r="G3191">
            <v>8.4600000000000009</v>
          </cell>
          <cell r="H3191">
            <v>9.06</v>
          </cell>
          <cell r="I3191">
            <v>9.66</v>
          </cell>
        </row>
        <row r="3192">
          <cell r="A3192">
            <v>115310</v>
          </cell>
          <cell r="B3192" t="str">
            <v/>
          </cell>
          <cell r="C3192">
            <v>7.5</v>
          </cell>
          <cell r="D3192">
            <v>0.6</v>
          </cell>
          <cell r="E3192">
            <v>8.1</v>
          </cell>
          <cell r="F3192">
            <v>8.25</v>
          </cell>
          <cell r="G3192">
            <v>8.4600000000000009</v>
          </cell>
          <cell r="H3192">
            <v>9.06</v>
          </cell>
          <cell r="I3192">
            <v>9.66</v>
          </cell>
        </row>
        <row r="3193">
          <cell r="A3193">
            <v>115320</v>
          </cell>
          <cell r="B3193" t="str">
            <v/>
          </cell>
          <cell r="C3193">
            <v>7.5</v>
          </cell>
          <cell r="D3193">
            <v>0.6</v>
          </cell>
          <cell r="E3193">
            <v>8.1</v>
          </cell>
          <cell r="F3193">
            <v>8.25</v>
          </cell>
          <cell r="G3193">
            <v>8.4600000000000009</v>
          </cell>
          <cell r="H3193">
            <v>9.06</v>
          </cell>
          <cell r="I3193">
            <v>9.66</v>
          </cell>
        </row>
        <row r="3194">
          <cell r="A3194">
            <v>115330</v>
          </cell>
          <cell r="B3194" t="str">
            <v/>
          </cell>
          <cell r="C3194">
            <v>7.5</v>
          </cell>
          <cell r="D3194">
            <v>0.6</v>
          </cell>
          <cell r="E3194">
            <v>8.1</v>
          </cell>
          <cell r="F3194">
            <v>8.25</v>
          </cell>
          <cell r="G3194">
            <v>8.4600000000000009</v>
          </cell>
          <cell r="H3194">
            <v>9.06</v>
          </cell>
          <cell r="I3194">
            <v>9.66</v>
          </cell>
        </row>
        <row r="3195">
          <cell r="A3195">
            <v>115340</v>
          </cell>
          <cell r="B3195" t="str">
            <v/>
          </cell>
          <cell r="C3195">
            <v>7.5</v>
          </cell>
          <cell r="D3195">
            <v>0.6</v>
          </cell>
          <cell r="E3195">
            <v>8.1</v>
          </cell>
          <cell r="F3195">
            <v>8.25</v>
          </cell>
          <cell r="G3195">
            <v>8.4600000000000009</v>
          </cell>
          <cell r="H3195">
            <v>9.06</v>
          </cell>
          <cell r="I3195">
            <v>9.66</v>
          </cell>
        </row>
        <row r="3196">
          <cell r="A3196">
            <v>115350</v>
          </cell>
          <cell r="B3196" t="str">
            <v/>
          </cell>
          <cell r="C3196">
            <v>7.5</v>
          </cell>
          <cell r="D3196">
            <v>0.6</v>
          </cell>
          <cell r="E3196">
            <v>8.1</v>
          </cell>
          <cell r="F3196">
            <v>8.25</v>
          </cell>
          <cell r="G3196">
            <v>8.4600000000000009</v>
          </cell>
          <cell r="H3196">
            <v>9.06</v>
          </cell>
          <cell r="I3196">
            <v>9.66</v>
          </cell>
        </row>
        <row r="3197">
          <cell r="A3197">
            <v>115360</v>
          </cell>
          <cell r="B3197" t="str">
            <v/>
          </cell>
          <cell r="C3197">
            <v>7.5</v>
          </cell>
          <cell r="D3197">
            <v>0.6</v>
          </cell>
          <cell r="E3197">
            <v>8.1</v>
          </cell>
          <cell r="F3197">
            <v>8.25</v>
          </cell>
          <cell r="G3197">
            <v>8.4600000000000009</v>
          </cell>
          <cell r="H3197">
            <v>9.06</v>
          </cell>
          <cell r="I3197">
            <v>9.66</v>
          </cell>
        </row>
        <row r="3198">
          <cell r="A3198">
            <v>115370</v>
          </cell>
          <cell r="B3198" t="str">
            <v/>
          </cell>
          <cell r="C3198">
            <v>7.5</v>
          </cell>
          <cell r="D3198">
            <v>0.6</v>
          </cell>
          <cell r="E3198">
            <v>8.1</v>
          </cell>
          <cell r="F3198">
            <v>8.25</v>
          </cell>
          <cell r="G3198">
            <v>8.4600000000000009</v>
          </cell>
          <cell r="H3198">
            <v>9.06</v>
          </cell>
          <cell r="I3198">
            <v>9.66</v>
          </cell>
        </row>
        <row r="3199">
          <cell r="A3199">
            <v>115380</v>
          </cell>
          <cell r="B3199" t="str">
            <v/>
          </cell>
          <cell r="C3199">
            <v>7.5</v>
          </cell>
          <cell r="D3199">
            <v>0.6</v>
          </cell>
          <cell r="E3199">
            <v>8.1</v>
          </cell>
          <cell r="F3199">
            <v>8.25</v>
          </cell>
          <cell r="G3199">
            <v>8.4600000000000009</v>
          </cell>
          <cell r="H3199">
            <v>9.06</v>
          </cell>
          <cell r="I3199">
            <v>9.66</v>
          </cell>
        </row>
        <row r="3200">
          <cell r="A3200">
            <v>115386.96</v>
          </cell>
          <cell r="B3200" t="str">
            <v>MSE</v>
          </cell>
          <cell r="C3200">
            <v>7.5</v>
          </cell>
          <cell r="D3200">
            <v>0.6</v>
          </cell>
          <cell r="E3200">
            <v>8.1</v>
          </cell>
          <cell r="F3200">
            <v>8.25</v>
          </cell>
          <cell r="G3200">
            <v>8.4600000000000009</v>
          </cell>
          <cell r="H3200">
            <v>9.06</v>
          </cell>
          <cell r="I3200">
            <v>9.66</v>
          </cell>
        </row>
        <row r="3201">
          <cell r="A3201">
            <v>115390</v>
          </cell>
          <cell r="B3201" t="str">
            <v/>
          </cell>
          <cell r="C3201">
            <v>7.5</v>
          </cell>
          <cell r="D3201">
            <v>0.55000000000000004</v>
          </cell>
          <cell r="E3201">
            <v>8.0500000000000007</v>
          </cell>
          <cell r="F3201">
            <v>8.2000000000000011</v>
          </cell>
          <cell r="G3201">
            <v>8.4100000000000019</v>
          </cell>
          <cell r="H3201">
            <v>9.0100000000000016</v>
          </cell>
          <cell r="I3201">
            <v>9.6100000000000012</v>
          </cell>
        </row>
        <row r="3202">
          <cell r="A3202">
            <v>115396.96</v>
          </cell>
          <cell r="B3202" t="str">
            <v>PY</v>
          </cell>
          <cell r="C3202">
            <v>7.5</v>
          </cell>
          <cell r="D3202">
            <v>0.45</v>
          </cell>
          <cell r="E3202">
            <v>7.95</v>
          </cell>
          <cell r="F3202">
            <v>8.1</v>
          </cell>
          <cell r="G3202">
            <v>8.31</v>
          </cell>
          <cell r="H3202">
            <v>8.91</v>
          </cell>
          <cell r="I3202">
            <v>9.51</v>
          </cell>
        </row>
        <row r="3203">
          <cell r="A3203">
            <v>115400</v>
          </cell>
          <cell r="B3203" t="str">
            <v/>
          </cell>
          <cell r="C3203">
            <v>7.5</v>
          </cell>
          <cell r="D3203">
            <v>0.4</v>
          </cell>
          <cell r="E3203">
            <v>7.9</v>
          </cell>
          <cell r="F3203">
            <v>8.0500000000000007</v>
          </cell>
          <cell r="G3203">
            <v>8.2600000000000016</v>
          </cell>
          <cell r="H3203">
            <v>8.8600000000000012</v>
          </cell>
          <cell r="I3203">
            <v>9.4600000000000009</v>
          </cell>
        </row>
        <row r="3204">
          <cell r="A3204">
            <v>115406.96</v>
          </cell>
          <cell r="B3204" t="str">
            <v>PT</v>
          </cell>
          <cell r="C3204">
            <v>7.5</v>
          </cell>
          <cell r="D3204">
            <v>0.3</v>
          </cell>
          <cell r="E3204">
            <v>7.8</v>
          </cell>
          <cell r="F3204">
            <v>7.95</v>
          </cell>
          <cell r="G3204">
            <v>8.16</v>
          </cell>
          <cell r="H3204">
            <v>8.76</v>
          </cell>
          <cell r="I3204">
            <v>9.36</v>
          </cell>
        </row>
        <row r="3205">
          <cell r="A3205">
            <v>115410</v>
          </cell>
          <cell r="B3205" t="str">
            <v/>
          </cell>
          <cell r="C3205">
            <v>7.5</v>
          </cell>
          <cell r="D3205">
            <v>0.25</v>
          </cell>
          <cell r="E3205">
            <v>7.75</v>
          </cell>
          <cell r="F3205">
            <v>7.9</v>
          </cell>
          <cell r="G3205">
            <v>8.1100000000000012</v>
          </cell>
          <cell r="H3205">
            <v>8.7100000000000009</v>
          </cell>
          <cell r="I3205">
            <v>9.31</v>
          </cell>
        </row>
        <row r="3206">
          <cell r="A3206">
            <v>115420</v>
          </cell>
          <cell r="B3206" t="str">
            <v/>
          </cell>
          <cell r="C3206">
            <v>7.5</v>
          </cell>
          <cell r="D3206">
            <v>0.1</v>
          </cell>
          <cell r="E3206">
            <v>7.6</v>
          </cell>
          <cell r="F3206">
            <v>7.75</v>
          </cell>
          <cell r="G3206">
            <v>7.96</v>
          </cell>
          <cell r="H3206">
            <v>8.56</v>
          </cell>
          <cell r="I3206">
            <v>9.16</v>
          </cell>
        </row>
        <row r="3207">
          <cell r="A3207">
            <v>115426.96</v>
          </cell>
          <cell r="B3207" t="str">
            <v>PX</v>
          </cell>
          <cell r="C3207">
            <v>7.5</v>
          </cell>
          <cell r="D3207">
            <v>0</v>
          </cell>
          <cell r="E3207">
            <v>7.5</v>
          </cell>
          <cell r="F3207">
            <v>7.65</v>
          </cell>
          <cell r="G3207">
            <v>7.86</v>
          </cell>
          <cell r="H3207">
            <v>8.4600000000000009</v>
          </cell>
          <cell r="I3207">
            <v>9.06</v>
          </cell>
        </row>
        <row r="3208">
          <cell r="A3208">
            <v>115430</v>
          </cell>
          <cell r="B3208" t="str">
            <v/>
          </cell>
          <cell r="C3208">
            <v>7.5</v>
          </cell>
          <cell r="D3208">
            <v>0</v>
          </cell>
          <cell r="E3208">
            <v>7.5</v>
          </cell>
          <cell r="F3208">
            <v>7.65</v>
          </cell>
          <cell r="G3208">
            <v>7.86</v>
          </cell>
          <cell r="H3208">
            <v>8.4600000000000009</v>
          </cell>
          <cell r="I3208">
            <v>9.06</v>
          </cell>
        </row>
        <row r="3209">
          <cell r="A3209">
            <v>115440</v>
          </cell>
          <cell r="B3209" t="str">
            <v/>
          </cell>
          <cell r="C3209">
            <v>7.5</v>
          </cell>
          <cell r="D3209">
            <v>0</v>
          </cell>
          <cell r="E3209">
            <v>7.5</v>
          </cell>
          <cell r="F3209">
            <v>7.65</v>
          </cell>
          <cell r="G3209">
            <v>7.86</v>
          </cell>
          <cell r="H3209">
            <v>8.4600000000000009</v>
          </cell>
          <cell r="I3209">
            <v>9.06</v>
          </cell>
        </row>
        <row r="3210">
          <cell r="A3210">
            <v>115450</v>
          </cell>
          <cell r="B3210" t="str">
            <v/>
          </cell>
          <cell r="C3210">
            <v>7.5</v>
          </cell>
          <cell r="D3210">
            <v>0</v>
          </cell>
          <cell r="E3210">
            <v>7.5</v>
          </cell>
          <cell r="F3210">
            <v>7.65</v>
          </cell>
          <cell r="G3210">
            <v>7.86</v>
          </cell>
          <cell r="H3210">
            <v>8.4600000000000009</v>
          </cell>
          <cell r="I3210">
            <v>9.06</v>
          </cell>
        </row>
        <row r="3211">
          <cell r="A3211">
            <v>115456.96000000001</v>
          </cell>
          <cell r="B3211" t="str">
            <v>BS</v>
          </cell>
          <cell r="C3211">
            <v>7.5</v>
          </cell>
          <cell r="D3211">
            <v>0</v>
          </cell>
          <cell r="E3211">
            <v>7.5</v>
          </cell>
          <cell r="F3211">
            <v>7.65</v>
          </cell>
          <cell r="G3211">
            <v>7.86</v>
          </cell>
          <cell r="H3211">
            <v>8.4600000000000009</v>
          </cell>
          <cell r="I3211">
            <v>9.06</v>
          </cell>
        </row>
        <row r="3212">
          <cell r="A3212">
            <v>115460</v>
          </cell>
          <cell r="B3212" t="str">
            <v/>
          </cell>
          <cell r="C3212">
            <v>7.5</v>
          </cell>
          <cell r="D3212">
            <v>0</v>
          </cell>
          <cell r="E3212">
            <v>7.5</v>
          </cell>
          <cell r="F3212">
            <v>7.65</v>
          </cell>
          <cell r="G3212">
            <v>7.86</v>
          </cell>
          <cell r="H3212">
            <v>8.4600000000000009</v>
          </cell>
          <cell r="I3212">
            <v>9.06</v>
          </cell>
        </row>
        <row r="3213">
          <cell r="A3213">
            <v>115470</v>
          </cell>
          <cell r="B3213" t="str">
            <v/>
          </cell>
          <cell r="C3213">
            <v>7.5</v>
          </cell>
          <cell r="D3213">
            <v>0</v>
          </cell>
          <cell r="E3213">
            <v>7.5</v>
          </cell>
          <cell r="F3213">
            <v>7.65</v>
          </cell>
          <cell r="G3213">
            <v>7.86</v>
          </cell>
          <cell r="H3213">
            <v>8.4600000000000009</v>
          </cell>
          <cell r="I3213">
            <v>9.06</v>
          </cell>
        </row>
        <row r="3214">
          <cell r="A3214">
            <v>115480</v>
          </cell>
          <cell r="B3214" t="str">
            <v/>
          </cell>
          <cell r="C3214">
            <v>7.5</v>
          </cell>
          <cell r="D3214">
            <v>0</v>
          </cell>
          <cell r="E3214">
            <v>7.5</v>
          </cell>
          <cell r="F3214">
            <v>7.65</v>
          </cell>
          <cell r="G3214">
            <v>7.86</v>
          </cell>
          <cell r="H3214">
            <v>8.4600000000000009</v>
          </cell>
          <cell r="I3214">
            <v>9.06</v>
          </cell>
        </row>
        <row r="3215">
          <cell r="A3215">
            <v>115490</v>
          </cell>
          <cell r="B3215" t="str">
            <v/>
          </cell>
          <cell r="C3215">
            <v>7.5</v>
          </cell>
          <cell r="D3215">
            <v>0</v>
          </cell>
          <cell r="E3215">
            <v>7.5</v>
          </cell>
          <cell r="F3215">
            <v>7.65</v>
          </cell>
          <cell r="G3215">
            <v>7.86</v>
          </cell>
          <cell r="H3215">
            <v>8.4600000000000009</v>
          </cell>
          <cell r="I3215">
            <v>9.06</v>
          </cell>
        </row>
        <row r="3216">
          <cell r="A3216">
            <v>115500</v>
          </cell>
          <cell r="B3216" t="str">
            <v/>
          </cell>
          <cell r="C3216">
            <v>7.5</v>
          </cell>
          <cell r="D3216">
            <v>0</v>
          </cell>
          <cell r="E3216">
            <v>7.5</v>
          </cell>
          <cell r="F3216">
            <v>7.65</v>
          </cell>
          <cell r="G3216">
            <v>7.86</v>
          </cell>
          <cell r="H3216">
            <v>8.4600000000000009</v>
          </cell>
          <cell r="I3216">
            <v>9.06</v>
          </cell>
        </row>
        <row r="3217">
          <cell r="A3217">
            <v>115510</v>
          </cell>
          <cell r="B3217" t="str">
            <v/>
          </cell>
          <cell r="C3217">
            <v>7.5</v>
          </cell>
          <cell r="D3217">
            <v>0</v>
          </cell>
          <cell r="E3217">
            <v>7.5</v>
          </cell>
          <cell r="F3217">
            <v>7.65</v>
          </cell>
          <cell r="G3217">
            <v>7.86</v>
          </cell>
          <cell r="H3217">
            <v>8.4600000000000009</v>
          </cell>
          <cell r="I3217">
            <v>9.06</v>
          </cell>
        </row>
        <row r="3218">
          <cell r="A3218">
            <v>115520</v>
          </cell>
          <cell r="B3218" t="str">
            <v/>
          </cell>
          <cell r="C3218">
            <v>7.5</v>
          </cell>
          <cell r="D3218">
            <v>0</v>
          </cell>
          <cell r="E3218">
            <v>7.5</v>
          </cell>
          <cell r="F3218">
            <v>7.65</v>
          </cell>
          <cell r="G3218">
            <v>7.86</v>
          </cell>
          <cell r="H3218">
            <v>8.4600000000000009</v>
          </cell>
          <cell r="I3218">
            <v>9.06</v>
          </cell>
        </row>
        <row r="3219">
          <cell r="A3219">
            <v>115530</v>
          </cell>
          <cell r="B3219" t="str">
            <v/>
          </cell>
          <cell r="C3219">
            <v>7.5</v>
          </cell>
          <cell r="D3219">
            <v>0</v>
          </cell>
          <cell r="E3219">
            <v>7.5</v>
          </cell>
          <cell r="F3219">
            <v>7.65</v>
          </cell>
          <cell r="G3219">
            <v>7.86</v>
          </cell>
          <cell r="H3219">
            <v>8.4600000000000009</v>
          </cell>
          <cell r="I3219">
            <v>9.06</v>
          </cell>
        </row>
        <row r="3220">
          <cell r="A3220">
            <v>115538.14</v>
          </cell>
          <cell r="B3220" t="str">
            <v>BS</v>
          </cell>
          <cell r="C3220">
            <v>7.5</v>
          </cell>
          <cell r="D3220">
            <v>0</v>
          </cell>
          <cell r="E3220">
            <v>7.5</v>
          </cell>
          <cell r="F3220">
            <v>7.65</v>
          </cell>
          <cell r="G3220">
            <v>7.86</v>
          </cell>
          <cell r="H3220">
            <v>8.4600000000000009</v>
          </cell>
          <cell r="I3220">
            <v>9.06</v>
          </cell>
        </row>
        <row r="3221">
          <cell r="A3221">
            <v>115540</v>
          </cell>
          <cell r="B3221" t="str">
            <v/>
          </cell>
          <cell r="C3221">
            <v>7.5</v>
          </cell>
          <cell r="D3221">
            <v>0</v>
          </cell>
          <cell r="E3221">
            <v>7.5</v>
          </cell>
          <cell r="F3221">
            <v>7.65</v>
          </cell>
          <cell r="G3221">
            <v>7.86</v>
          </cell>
          <cell r="H3221">
            <v>8.4600000000000009</v>
          </cell>
          <cell r="I3221">
            <v>9.06</v>
          </cell>
        </row>
        <row r="3222">
          <cell r="A3222">
            <v>115550</v>
          </cell>
          <cell r="B3222" t="str">
            <v/>
          </cell>
          <cell r="C3222">
            <v>7.5</v>
          </cell>
          <cell r="D3222">
            <v>0</v>
          </cell>
          <cell r="E3222">
            <v>7.5</v>
          </cell>
          <cell r="F3222">
            <v>7.65</v>
          </cell>
          <cell r="G3222">
            <v>7.86</v>
          </cell>
          <cell r="H3222">
            <v>8.4600000000000009</v>
          </cell>
          <cell r="I3222">
            <v>9.06</v>
          </cell>
        </row>
        <row r="3223">
          <cell r="A3223">
            <v>115560</v>
          </cell>
          <cell r="B3223" t="str">
            <v/>
          </cell>
          <cell r="C3223">
            <v>7.5</v>
          </cell>
          <cell r="D3223">
            <v>0</v>
          </cell>
          <cell r="E3223">
            <v>7.5</v>
          </cell>
          <cell r="F3223">
            <v>7.65</v>
          </cell>
          <cell r="G3223">
            <v>7.86</v>
          </cell>
          <cell r="H3223">
            <v>8.4600000000000009</v>
          </cell>
          <cell r="I3223">
            <v>9.06</v>
          </cell>
        </row>
        <row r="3224">
          <cell r="A3224">
            <v>115568.14</v>
          </cell>
          <cell r="B3224" t="str">
            <v>PX</v>
          </cell>
          <cell r="C3224">
            <v>7.5</v>
          </cell>
          <cell r="D3224">
            <v>0</v>
          </cell>
          <cell r="E3224">
            <v>7.5</v>
          </cell>
          <cell r="F3224">
            <v>7.65</v>
          </cell>
          <cell r="G3224">
            <v>7.86</v>
          </cell>
          <cell r="H3224">
            <v>8.4600000000000009</v>
          </cell>
          <cell r="I3224">
            <v>9.06</v>
          </cell>
        </row>
        <row r="3225">
          <cell r="A3225">
            <v>115570</v>
          </cell>
          <cell r="B3225" t="str">
            <v/>
          </cell>
          <cell r="C3225">
            <v>7.5</v>
          </cell>
          <cell r="D3225">
            <v>0.04</v>
          </cell>
          <cell r="E3225">
            <v>7.54</v>
          </cell>
          <cell r="F3225">
            <v>7.69</v>
          </cell>
          <cell r="G3225">
            <v>7.9</v>
          </cell>
          <cell r="H3225">
            <v>8.5</v>
          </cell>
          <cell r="I3225">
            <v>9.1</v>
          </cell>
        </row>
        <row r="3226">
          <cell r="A3226">
            <v>115580</v>
          </cell>
          <cell r="B3226" t="str">
            <v/>
          </cell>
          <cell r="C3226">
            <v>7.5</v>
          </cell>
          <cell r="D3226">
            <v>0.24</v>
          </cell>
          <cell r="E3226">
            <v>7.74</v>
          </cell>
          <cell r="F3226">
            <v>7.8900000000000006</v>
          </cell>
          <cell r="G3226">
            <v>8.1000000000000014</v>
          </cell>
          <cell r="H3226">
            <v>8.7000000000000011</v>
          </cell>
          <cell r="I3226">
            <v>9.3000000000000007</v>
          </cell>
        </row>
        <row r="3227">
          <cell r="A3227">
            <v>115583.14</v>
          </cell>
          <cell r="B3227" t="str">
            <v>PC</v>
          </cell>
          <cell r="C3227">
            <v>7.5</v>
          </cell>
          <cell r="D3227">
            <v>0.3</v>
          </cell>
          <cell r="E3227">
            <v>7.8</v>
          </cell>
          <cell r="F3227">
            <v>7.95</v>
          </cell>
          <cell r="G3227">
            <v>8.16</v>
          </cell>
          <cell r="H3227">
            <v>8.76</v>
          </cell>
          <cell r="I3227">
            <v>9.36</v>
          </cell>
        </row>
        <row r="3228">
          <cell r="A3228">
            <v>115590</v>
          </cell>
          <cell r="B3228" t="str">
            <v/>
          </cell>
          <cell r="C3228">
            <v>7.5</v>
          </cell>
          <cell r="D3228">
            <v>0.44</v>
          </cell>
          <cell r="E3228">
            <v>7.94</v>
          </cell>
          <cell r="F3228">
            <v>8.09</v>
          </cell>
          <cell r="G3228">
            <v>8.3000000000000007</v>
          </cell>
          <cell r="H3228">
            <v>8.9</v>
          </cell>
          <cell r="I3228">
            <v>9.5</v>
          </cell>
        </row>
        <row r="3229">
          <cell r="A3229">
            <v>115598.14</v>
          </cell>
          <cell r="B3229" t="str">
            <v>PY - MSE</v>
          </cell>
          <cell r="C3229">
            <v>7.5</v>
          </cell>
          <cell r="D3229">
            <v>0.6</v>
          </cell>
          <cell r="E3229">
            <v>8.1</v>
          </cell>
          <cell r="F3229">
            <v>8.25</v>
          </cell>
          <cell r="G3229">
            <v>8.4600000000000009</v>
          </cell>
          <cell r="H3229">
            <v>9.06</v>
          </cell>
          <cell r="I3229">
            <v>9.66</v>
          </cell>
        </row>
        <row r="3230">
          <cell r="A3230">
            <v>115600</v>
          </cell>
          <cell r="B3230" t="str">
            <v/>
          </cell>
          <cell r="C3230">
            <v>7.5</v>
          </cell>
          <cell r="D3230">
            <v>0.6</v>
          </cell>
          <cell r="E3230">
            <v>8.1</v>
          </cell>
          <cell r="F3230">
            <v>8.25</v>
          </cell>
          <cell r="G3230">
            <v>8.4600000000000009</v>
          </cell>
          <cell r="H3230">
            <v>9.06</v>
          </cell>
          <cell r="I3230">
            <v>9.66</v>
          </cell>
        </row>
        <row r="3231">
          <cell r="A3231">
            <v>115610</v>
          </cell>
          <cell r="B3231" t="str">
            <v/>
          </cell>
          <cell r="C3231">
            <v>7.5</v>
          </cell>
          <cell r="D3231">
            <v>0.6</v>
          </cell>
          <cell r="E3231">
            <v>8.1</v>
          </cell>
          <cell r="F3231">
            <v>8.25</v>
          </cell>
          <cell r="G3231">
            <v>8.4600000000000009</v>
          </cell>
          <cell r="H3231">
            <v>9.06</v>
          </cell>
          <cell r="I3231">
            <v>9.66</v>
          </cell>
        </row>
        <row r="3232">
          <cell r="A3232">
            <v>115620</v>
          </cell>
          <cell r="B3232" t="str">
            <v/>
          </cell>
          <cell r="C3232">
            <v>7.5</v>
          </cell>
          <cell r="D3232">
            <v>0.6</v>
          </cell>
          <cell r="E3232">
            <v>8.1</v>
          </cell>
          <cell r="F3232">
            <v>8.25</v>
          </cell>
          <cell r="G3232">
            <v>8.4600000000000009</v>
          </cell>
          <cell r="H3232">
            <v>9.06</v>
          </cell>
          <cell r="I3232">
            <v>9.66</v>
          </cell>
        </row>
        <row r="3233">
          <cell r="A3233">
            <v>115630</v>
          </cell>
          <cell r="B3233" t="str">
            <v/>
          </cell>
          <cell r="C3233">
            <v>7.5</v>
          </cell>
          <cell r="D3233">
            <v>0.6</v>
          </cell>
          <cell r="E3233">
            <v>8.1</v>
          </cell>
          <cell r="F3233">
            <v>8.25</v>
          </cell>
          <cell r="G3233">
            <v>8.4600000000000009</v>
          </cell>
          <cell r="H3233">
            <v>9.06</v>
          </cell>
          <cell r="I3233">
            <v>9.66</v>
          </cell>
        </row>
        <row r="3234">
          <cell r="A3234">
            <v>115640</v>
          </cell>
          <cell r="B3234" t="str">
            <v/>
          </cell>
          <cell r="C3234">
            <v>7.5</v>
          </cell>
          <cell r="D3234">
            <v>0.6</v>
          </cell>
          <cell r="E3234">
            <v>8.1</v>
          </cell>
          <cell r="F3234">
            <v>8.25</v>
          </cell>
          <cell r="G3234">
            <v>8.4600000000000009</v>
          </cell>
          <cell r="H3234">
            <v>9.06</v>
          </cell>
          <cell r="I3234">
            <v>9.66</v>
          </cell>
        </row>
        <row r="3235">
          <cell r="A3235">
            <v>115650</v>
          </cell>
          <cell r="B3235" t="str">
            <v/>
          </cell>
          <cell r="C3235">
            <v>7.5</v>
          </cell>
          <cell r="D3235">
            <v>0.6</v>
          </cell>
          <cell r="E3235">
            <v>8.1</v>
          </cell>
          <cell r="F3235">
            <v>8.25</v>
          </cell>
          <cell r="G3235">
            <v>8.4600000000000009</v>
          </cell>
          <cell r="H3235">
            <v>9.06</v>
          </cell>
          <cell r="I3235">
            <v>9.66</v>
          </cell>
        </row>
        <row r="3236">
          <cell r="A3236">
            <v>115660</v>
          </cell>
          <cell r="B3236" t="str">
            <v/>
          </cell>
          <cell r="C3236">
            <v>7.5</v>
          </cell>
          <cell r="D3236">
            <v>0.6</v>
          </cell>
          <cell r="E3236">
            <v>8.1</v>
          </cell>
          <cell r="F3236">
            <v>8.25</v>
          </cell>
          <cell r="G3236">
            <v>8.4600000000000009</v>
          </cell>
          <cell r="H3236">
            <v>9.06</v>
          </cell>
          <cell r="I3236">
            <v>9.66</v>
          </cell>
        </row>
        <row r="3237">
          <cell r="A3237">
            <v>115670</v>
          </cell>
          <cell r="B3237" t="str">
            <v/>
          </cell>
          <cell r="C3237">
            <v>7.5</v>
          </cell>
          <cell r="D3237">
            <v>0.6</v>
          </cell>
          <cell r="E3237">
            <v>8.1</v>
          </cell>
          <cell r="F3237">
            <v>8.25</v>
          </cell>
          <cell r="G3237">
            <v>8.4600000000000009</v>
          </cell>
          <cell r="H3237">
            <v>9.06</v>
          </cell>
          <cell r="I3237">
            <v>9.66</v>
          </cell>
        </row>
        <row r="3238">
          <cell r="A3238">
            <v>115680</v>
          </cell>
          <cell r="B3238" t="str">
            <v/>
          </cell>
          <cell r="C3238">
            <v>7.5</v>
          </cell>
          <cell r="D3238">
            <v>0.6</v>
          </cell>
          <cell r="E3238">
            <v>8.1</v>
          </cell>
          <cell r="F3238">
            <v>8.25</v>
          </cell>
          <cell r="G3238">
            <v>8.4600000000000009</v>
          </cell>
          <cell r="H3238">
            <v>9.06</v>
          </cell>
          <cell r="I3238">
            <v>9.66</v>
          </cell>
        </row>
        <row r="3239">
          <cell r="A3239">
            <v>115690</v>
          </cell>
          <cell r="B3239" t="str">
            <v/>
          </cell>
          <cell r="C3239">
            <v>7.5</v>
          </cell>
          <cell r="D3239">
            <v>0.6</v>
          </cell>
          <cell r="E3239">
            <v>8.1</v>
          </cell>
          <cell r="F3239">
            <v>8.25</v>
          </cell>
          <cell r="G3239">
            <v>8.4600000000000009</v>
          </cell>
          <cell r="H3239">
            <v>9.06</v>
          </cell>
          <cell r="I3239">
            <v>9.66</v>
          </cell>
        </row>
        <row r="3240">
          <cell r="A3240">
            <v>115700</v>
          </cell>
          <cell r="B3240" t="str">
            <v/>
          </cell>
          <cell r="C3240">
            <v>7.5</v>
          </cell>
          <cell r="D3240">
            <v>0.6</v>
          </cell>
          <cell r="E3240">
            <v>8.1</v>
          </cell>
          <cell r="F3240">
            <v>8.25</v>
          </cell>
          <cell r="G3240">
            <v>8.4600000000000009</v>
          </cell>
          <cell r="H3240">
            <v>9.06</v>
          </cell>
          <cell r="I3240">
            <v>9.66</v>
          </cell>
        </row>
        <row r="3241">
          <cell r="A3241">
            <v>115710</v>
          </cell>
          <cell r="B3241" t="str">
            <v/>
          </cell>
          <cell r="C3241">
            <v>7.5</v>
          </cell>
          <cell r="D3241">
            <v>0.6</v>
          </cell>
          <cell r="E3241">
            <v>8.1</v>
          </cell>
          <cell r="F3241">
            <v>8.25</v>
          </cell>
          <cell r="G3241">
            <v>8.4600000000000009</v>
          </cell>
          <cell r="H3241">
            <v>9.06</v>
          </cell>
          <cell r="I3241">
            <v>9.66</v>
          </cell>
        </row>
        <row r="3242">
          <cell r="A3242">
            <v>115720</v>
          </cell>
          <cell r="B3242" t="str">
            <v/>
          </cell>
          <cell r="C3242">
            <v>7.5</v>
          </cell>
          <cell r="D3242">
            <v>0.6</v>
          </cell>
          <cell r="E3242">
            <v>8.1</v>
          </cell>
          <cell r="F3242">
            <v>8.25</v>
          </cell>
          <cell r="G3242">
            <v>8.4600000000000009</v>
          </cell>
          <cell r="H3242">
            <v>9.06</v>
          </cell>
          <cell r="I3242">
            <v>9.66</v>
          </cell>
        </row>
        <row r="3243">
          <cell r="A3243">
            <v>115730</v>
          </cell>
          <cell r="B3243" t="str">
            <v/>
          </cell>
          <cell r="C3243">
            <v>7.5</v>
          </cell>
          <cell r="D3243">
            <v>0.6</v>
          </cell>
          <cell r="E3243">
            <v>8.1</v>
          </cell>
          <cell r="F3243">
            <v>8.25</v>
          </cell>
          <cell r="G3243">
            <v>8.4600000000000009</v>
          </cell>
          <cell r="H3243">
            <v>9.06</v>
          </cell>
          <cell r="I3243">
            <v>9.66</v>
          </cell>
        </row>
        <row r="3244">
          <cell r="A3244">
            <v>115740</v>
          </cell>
          <cell r="B3244" t="str">
            <v/>
          </cell>
          <cell r="C3244">
            <v>7.5</v>
          </cell>
          <cell r="D3244">
            <v>0.6</v>
          </cell>
          <cell r="E3244">
            <v>8.1</v>
          </cell>
          <cell r="F3244">
            <v>8.25</v>
          </cell>
          <cell r="G3244">
            <v>8.4600000000000009</v>
          </cell>
          <cell r="H3244">
            <v>9.06</v>
          </cell>
          <cell r="I3244">
            <v>9.66</v>
          </cell>
        </row>
        <row r="3245">
          <cell r="A3245">
            <v>115750</v>
          </cell>
          <cell r="B3245" t="str">
            <v/>
          </cell>
          <cell r="C3245">
            <v>7.5</v>
          </cell>
          <cell r="D3245">
            <v>0.6</v>
          </cell>
          <cell r="E3245">
            <v>8.1</v>
          </cell>
          <cell r="F3245">
            <v>8.25</v>
          </cell>
          <cell r="G3245">
            <v>8.4600000000000009</v>
          </cell>
          <cell r="H3245">
            <v>9.06</v>
          </cell>
          <cell r="I3245">
            <v>9.66</v>
          </cell>
        </row>
        <row r="3246">
          <cell r="A3246">
            <v>115760</v>
          </cell>
          <cell r="B3246" t="str">
            <v/>
          </cell>
          <cell r="C3246">
            <v>7.5</v>
          </cell>
          <cell r="D3246">
            <v>0.6</v>
          </cell>
          <cell r="E3246">
            <v>8.1</v>
          </cell>
          <cell r="F3246">
            <v>8.25</v>
          </cell>
          <cell r="G3246">
            <v>8.4600000000000009</v>
          </cell>
          <cell r="H3246">
            <v>9.06</v>
          </cell>
          <cell r="I3246">
            <v>9.66</v>
          </cell>
        </row>
        <row r="3247">
          <cell r="A3247">
            <v>115770</v>
          </cell>
          <cell r="B3247" t="str">
            <v/>
          </cell>
          <cell r="C3247">
            <v>7.5</v>
          </cell>
          <cell r="D3247">
            <v>0.6</v>
          </cell>
          <cell r="E3247">
            <v>8.1</v>
          </cell>
          <cell r="F3247">
            <v>8.25</v>
          </cell>
          <cell r="G3247">
            <v>8.4600000000000009</v>
          </cell>
          <cell r="H3247">
            <v>9.06</v>
          </cell>
          <cell r="I3247">
            <v>9.66</v>
          </cell>
        </row>
        <row r="3248">
          <cell r="A3248">
            <v>115780</v>
          </cell>
          <cell r="B3248" t="str">
            <v/>
          </cell>
          <cell r="C3248">
            <v>7.5</v>
          </cell>
          <cell r="D3248">
            <v>0.6</v>
          </cell>
          <cell r="E3248">
            <v>8.1</v>
          </cell>
          <cell r="F3248">
            <v>8.25</v>
          </cell>
          <cell r="G3248">
            <v>8.4600000000000009</v>
          </cell>
          <cell r="H3248">
            <v>9.06</v>
          </cell>
          <cell r="I3248">
            <v>9.66</v>
          </cell>
        </row>
        <row r="3249">
          <cell r="A3249">
            <v>115790</v>
          </cell>
          <cell r="B3249" t="str">
            <v/>
          </cell>
          <cell r="C3249">
            <v>7.5</v>
          </cell>
          <cell r="D3249">
            <v>0.6</v>
          </cell>
          <cell r="E3249">
            <v>8.1</v>
          </cell>
          <cell r="F3249">
            <v>8.25</v>
          </cell>
          <cell r="G3249">
            <v>8.4600000000000009</v>
          </cell>
          <cell r="H3249">
            <v>9.06</v>
          </cell>
          <cell r="I3249">
            <v>9.66</v>
          </cell>
        </row>
        <row r="3250">
          <cell r="A3250">
            <v>115800</v>
          </cell>
          <cell r="B3250" t="str">
            <v/>
          </cell>
          <cell r="C3250">
            <v>7.5</v>
          </cell>
          <cell r="D3250">
            <v>0.6</v>
          </cell>
          <cell r="E3250">
            <v>8.1</v>
          </cell>
          <cell r="F3250">
            <v>8.25</v>
          </cell>
          <cell r="G3250">
            <v>8.4600000000000009</v>
          </cell>
          <cell r="H3250">
            <v>9.06</v>
          </cell>
          <cell r="I3250">
            <v>9.66</v>
          </cell>
        </row>
        <row r="3251">
          <cell r="A3251">
            <v>115810</v>
          </cell>
          <cell r="B3251" t="str">
            <v/>
          </cell>
          <cell r="C3251">
            <v>7.5</v>
          </cell>
          <cell r="D3251">
            <v>0.6</v>
          </cell>
          <cell r="E3251">
            <v>8.1</v>
          </cell>
          <cell r="F3251">
            <v>8.25</v>
          </cell>
          <cell r="G3251">
            <v>8.4600000000000009</v>
          </cell>
          <cell r="H3251">
            <v>9.06</v>
          </cell>
          <cell r="I3251">
            <v>9.66</v>
          </cell>
        </row>
        <row r="3252">
          <cell r="A3252">
            <v>115820</v>
          </cell>
          <cell r="B3252" t="str">
            <v/>
          </cell>
          <cell r="C3252">
            <v>7.5</v>
          </cell>
          <cell r="D3252">
            <v>0.6</v>
          </cell>
          <cell r="E3252">
            <v>8.1</v>
          </cell>
          <cell r="F3252">
            <v>8.25</v>
          </cell>
          <cell r="G3252">
            <v>8.4600000000000009</v>
          </cell>
          <cell r="H3252">
            <v>9.06</v>
          </cell>
          <cell r="I3252">
            <v>9.66</v>
          </cell>
        </row>
        <row r="3253">
          <cell r="A3253">
            <v>115830</v>
          </cell>
          <cell r="B3253" t="str">
            <v/>
          </cell>
          <cell r="C3253">
            <v>7.5</v>
          </cell>
          <cell r="D3253">
            <v>0.6</v>
          </cell>
          <cell r="E3253">
            <v>8.1</v>
          </cell>
          <cell r="F3253">
            <v>8.25</v>
          </cell>
          <cell r="G3253">
            <v>8.4600000000000009</v>
          </cell>
          <cell r="H3253">
            <v>9.06</v>
          </cell>
          <cell r="I3253">
            <v>9.66</v>
          </cell>
        </row>
        <row r="3254">
          <cell r="A3254">
            <v>115840</v>
          </cell>
          <cell r="B3254" t="str">
            <v/>
          </cell>
          <cell r="C3254">
            <v>7.5</v>
          </cell>
          <cell r="D3254">
            <v>0.6</v>
          </cell>
          <cell r="E3254">
            <v>8.1</v>
          </cell>
          <cell r="F3254">
            <v>8.25</v>
          </cell>
          <cell r="G3254">
            <v>8.4600000000000009</v>
          </cell>
          <cell r="H3254">
            <v>9.06</v>
          </cell>
          <cell r="I3254">
            <v>9.66</v>
          </cell>
        </row>
        <row r="3255">
          <cell r="A3255">
            <v>115850</v>
          </cell>
          <cell r="B3255" t="str">
            <v/>
          </cell>
          <cell r="C3255">
            <v>7.5</v>
          </cell>
          <cell r="D3255">
            <v>0.6</v>
          </cell>
          <cell r="E3255">
            <v>8.1</v>
          </cell>
          <cell r="F3255">
            <v>8.25</v>
          </cell>
          <cell r="G3255">
            <v>8.4600000000000009</v>
          </cell>
          <cell r="H3255">
            <v>9.06</v>
          </cell>
          <cell r="I3255">
            <v>9.66</v>
          </cell>
        </row>
        <row r="3256">
          <cell r="A3256">
            <v>115860</v>
          </cell>
          <cell r="B3256" t="str">
            <v/>
          </cell>
          <cell r="C3256">
            <v>7.5</v>
          </cell>
          <cell r="D3256">
            <v>0.6</v>
          </cell>
          <cell r="E3256">
            <v>8.1</v>
          </cell>
          <cell r="F3256">
            <v>8.25</v>
          </cell>
          <cell r="G3256">
            <v>8.4600000000000009</v>
          </cell>
          <cell r="H3256">
            <v>9.06</v>
          </cell>
          <cell r="I3256">
            <v>9.66</v>
          </cell>
        </row>
        <row r="3257">
          <cell r="A3257">
            <v>115870</v>
          </cell>
          <cell r="B3257" t="str">
            <v/>
          </cell>
          <cell r="C3257">
            <v>7.5</v>
          </cell>
          <cell r="D3257">
            <v>0.6</v>
          </cell>
          <cell r="E3257">
            <v>8.1</v>
          </cell>
          <cell r="F3257">
            <v>8.25</v>
          </cell>
          <cell r="G3257">
            <v>8.4600000000000009</v>
          </cell>
          <cell r="H3257">
            <v>9.06</v>
          </cell>
          <cell r="I3257">
            <v>9.66</v>
          </cell>
        </row>
        <row r="3258">
          <cell r="A3258">
            <v>115880</v>
          </cell>
          <cell r="B3258" t="str">
            <v/>
          </cell>
          <cell r="C3258">
            <v>7.5</v>
          </cell>
          <cell r="D3258">
            <v>0.6</v>
          </cell>
          <cell r="E3258">
            <v>8.1</v>
          </cell>
          <cell r="F3258">
            <v>8.25</v>
          </cell>
          <cell r="G3258">
            <v>8.4600000000000009</v>
          </cell>
          <cell r="H3258">
            <v>9.06</v>
          </cell>
          <cell r="I3258">
            <v>9.66</v>
          </cell>
        </row>
        <row r="3259">
          <cell r="A3259">
            <v>115890</v>
          </cell>
          <cell r="B3259" t="str">
            <v/>
          </cell>
          <cell r="C3259">
            <v>7.5</v>
          </cell>
          <cell r="D3259">
            <v>0.6</v>
          </cell>
          <cell r="E3259">
            <v>8.1</v>
          </cell>
          <cell r="F3259">
            <v>8.25</v>
          </cell>
          <cell r="G3259">
            <v>8.4600000000000009</v>
          </cell>
          <cell r="H3259">
            <v>9.06</v>
          </cell>
          <cell r="I3259">
            <v>9.66</v>
          </cell>
        </row>
        <row r="3260">
          <cell r="A3260">
            <v>115900</v>
          </cell>
          <cell r="B3260" t="str">
            <v/>
          </cell>
          <cell r="C3260">
            <v>7.5</v>
          </cell>
          <cell r="D3260">
            <v>0.6</v>
          </cell>
          <cell r="E3260">
            <v>8.1</v>
          </cell>
          <cell r="F3260">
            <v>8.25</v>
          </cell>
          <cell r="G3260">
            <v>8.4600000000000009</v>
          </cell>
          <cell r="H3260">
            <v>9.06</v>
          </cell>
          <cell r="I3260">
            <v>9.66</v>
          </cell>
        </row>
        <row r="3261">
          <cell r="A3261">
            <v>115910</v>
          </cell>
          <cell r="B3261" t="str">
            <v/>
          </cell>
          <cell r="C3261">
            <v>7.5</v>
          </cell>
          <cell r="D3261">
            <v>0.6</v>
          </cell>
          <cell r="E3261">
            <v>8.1</v>
          </cell>
          <cell r="F3261">
            <v>8.25</v>
          </cell>
          <cell r="G3261">
            <v>8.4600000000000009</v>
          </cell>
          <cell r="H3261">
            <v>9.06</v>
          </cell>
          <cell r="I3261">
            <v>9.66</v>
          </cell>
        </row>
        <row r="3262">
          <cell r="A3262">
            <v>115920</v>
          </cell>
          <cell r="B3262" t="str">
            <v/>
          </cell>
          <cell r="C3262">
            <v>7.5</v>
          </cell>
          <cell r="D3262">
            <v>0.6</v>
          </cell>
          <cell r="E3262">
            <v>8.1</v>
          </cell>
          <cell r="F3262">
            <v>8.25</v>
          </cell>
          <cell r="G3262">
            <v>8.4600000000000009</v>
          </cell>
          <cell r="H3262">
            <v>9.06</v>
          </cell>
          <cell r="I3262">
            <v>9.66</v>
          </cell>
        </row>
        <row r="3263">
          <cell r="A3263">
            <v>115930</v>
          </cell>
          <cell r="B3263" t="str">
            <v/>
          </cell>
          <cell r="C3263">
            <v>7.5</v>
          </cell>
          <cell r="D3263">
            <v>0.6</v>
          </cell>
          <cell r="E3263">
            <v>8.1</v>
          </cell>
          <cell r="F3263">
            <v>8.25</v>
          </cell>
          <cell r="G3263">
            <v>8.4600000000000009</v>
          </cell>
          <cell r="H3263">
            <v>9.06</v>
          </cell>
          <cell r="I3263">
            <v>9.66</v>
          </cell>
        </row>
        <row r="3264">
          <cell r="A3264">
            <v>115940</v>
          </cell>
          <cell r="B3264" t="str">
            <v/>
          </cell>
          <cell r="C3264">
            <v>7.5</v>
          </cell>
          <cell r="D3264">
            <v>0.6</v>
          </cell>
          <cell r="E3264">
            <v>8.1</v>
          </cell>
          <cell r="F3264">
            <v>8.25</v>
          </cell>
          <cell r="G3264">
            <v>8.4600000000000009</v>
          </cell>
          <cell r="H3264">
            <v>9.06</v>
          </cell>
          <cell r="I3264">
            <v>9.66</v>
          </cell>
        </row>
        <row r="3265">
          <cell r="A3265">
            <v>115950</v>
          </cell>
          <cell r="B3265" t="str">
            <v/>
          </cell>
          <cell r="C3265">
            <v>7.5</v>
          </cell>
          <cell r="D3265">
            <v>0.6</v>
          </cell>
          <cell r="E3265">
            <v>8.1</v>
          </cell>
          <cell r="F3265">
            <v>8.25</v>
          </cell>
          <cell r="G3265">
            <v>8.4600000000000009</v>
          </cell>
          <cell r="H3265">
            <v>9.06</v>
          </cell>
          <cell r="I3265">
            <v>9.66</v>
          </cell>
        </row>
        <row r="3266">
          <cell r="A3266">
            <v>115960</v>
          </cell>
          <cell r="B3266" t="str">
            <v/>
          </cell>
          <cell r="C3266">
            <v>7.5</v>
          </cell>
          <cell r="D3266">
            <v>0.6</v>
          </cell>
          <cell r="E3266">
            <v>8.1</v>
          </cell>
          <cell r="F3266">
            <v>8.25</v>
          </cell>
          <cell r="G3266">
            <v>8.4600000000000009</v>
          </cell>
          <cell r="H3266">
            <v>9.06</v>
          </cell>
          <cell r="I3266">
            <v>9.66</v>
          </cell>
        </row>
        <row r="3267">
          <cell r="A3267">
            <v>115970</v>
          </cell>
          <cell r="B3267" t="str">
            <v/>
          </cell>
          <cell r="C3267">
            <v>7.5</v>
          </cell>
          <cell r="D3267">
            <v>0.6</v>
          </cell>
          <cell r="E3267">
            <v>8.1</v>
          </cell>
          <cell r="F3267">
            <v>8.25</v>
          </cell>
          <cell r="G3267">
            <v>8.4600000000000009</v>
          </cell>
          <cell r="H3267">
            <v>9.06</v>
          </cell>
          <cell r="I3267">
            <v>9.66</v>
          </cell>
        </row>
        <row r="3268">
          <cell r="A3268">
            <v>115980</v>
          </cell>
          <cell r="B3268" t="str">
            <v/>
          </cell>
          <cell r="C3268">
            <v>7.5</v>
          </cell>
          <cell r="D3268">
            <v>0.6</v>
          </cell>
          <cell r="E3268">
            <v>8.1</v>
          </cell>
          <cell r="F3268">
            <v>8.25</v>
          </cell>
          <cell r="G3268">
            <v>8.4600000000000009</v>
          </cell>
          <cell r="H3268">
            <v>9.06</v>
          </cell>
          <cell r="I3268">
            <v>9.66</v>
          </cell>
        </row>
        <row r="3269">
          <cell r="A3269">
            <v>115990</v>
          </cell>
          <cell r="B3269" t="str">
            <v/>
          </cell>
          <cell r="C3269">
            <v>7.5</v>
          </cell>
          <cell r="D3269">
            <v>0.6</v>
          </cell>
          <cell r="E3269">
            <v>8.1</v>
          </cell>
          <cell r="F3269">
            <v>8.25</v>
          </cell>
          <cell r="G3269">
            <v>8.4600000000000009</v>
          </cell>
          <cell r="H3269">
            <v>9.06</v>
          </cell>
          <cell r="I3269">
            <v>9.66</v>
          </cell>
        </row>
        <row r="3270">
          <cell r="A3270">
            <v>116000</v>
          </cell>
          <cell r="B3270" t="str">
            <v/>
          </cell>
          <cell r="C3270">
            <v>7.5</v>
          </cell>
          <cell r="D3270">
            <v>0.6</v>
          </cell>
          <cell r="E3270">
            <v>8.1</v>
          </cell>
          <cell r="F3270">
            <v>8.25</v>
          </cell>
          <cell r="G3270">
            <v>8.4600000000000009</v>
          </cell>
          <cell r="H3270">
            <v>9.06</v>
          </cell>
          <cell r="I3270">
            <v>9.66</v>
          </cell>
        </row>
        <row r="3289">
          <cell r="A3289">
            <v>116000</v>
          </cell>
          <cell r="B3289" t="str">
            <v/>
          </cell>
          <cell r="C3289">
            <v>7.5</v>
          </cell>
          <cell r="D3289">
            <v>0.6</v>
          </cell>
          <cell r="E3289">
            <v>8.1</v>
          </cell>
          <cell r="F3289">
            <v>8.25</v>
          </cell>
          <cell r="G3289">
            <v>8.4600000000000009</v>
          </cell>
          <cell r="H3289">
            <v>9.06</v>
          </cell>
          <cell r="I3289">
            <v>9.66</v>
          </cell>
        </row>
        <row r="3290">
          <cell r="A3290">
            <v>116010</v>
          </cell>
          <cell r="B3290" t="str">
            <v/>
          </cell>
          <cell r="C3290">
            <v>7.5</v>
          </cell>
          <cell r="D3290">
            <v>0.6</v>
          </cell>
          <cell r="E3290">
            <v>8.1</v>
          </cell>
          <cell r="F3290">
            <v>8.25</v>
          </cell>
          <cell r="G3290">
            <v>8.4600000000000009</v>
          </cell>
          <cell r="H3290">
            <v>9.06</v>
          </cell>
          <cell r="I3290">
            <v>9.66</v>
          </cell>
        </row>
        <row r="3291">
          <cell r="A3291">
            <v>116020</v>
          </cell>
          <cell r="B3291" t="str">
            <v/>
          </cell>
          <cell r="C3291">
            <v>7.5</v>
          </cell>
          <cell r="D3291">
            <v>0.6</v>
          </cell>
          <cell r="E3291">
            <v>8.1</v>
          </cell>
          <cell r="F3291">
            <v>8.25</v>
          </cell>
          <cell r="G3291">
            <v>8.4600000000000009</v>
          </cell>
          <cell r="H3291">
            <v>9.06</v>
          </cell>
          <cell r="I3291">
            <v>9.66</v>
          </cell>
        </row>
        <row r="3292">
          <cell r="A3292">
            <v>116030</v>
          </cell>
          <cell r="B3292" t="str">
            <v/>
          </cell>
          <cell r="C3292">
            <v>7.5</v>
          </cell>
          <cell r="D3292">
            <v>0.6</v>
          </cell>
          <cell r="E3292">
            <v>8.1</v>
          </cell>
          <cell r="F3292">
            <v>8.25</v>
          </cell>
          <cell r="G3292">
            <v>8.4600000000000009</v>
          </cell>
          <cell r="H3292">
            <v>9.06</v>
          </cell>
          <cell r="I3292">
            <v>9.66</v>
          </cell>
        </row>
        <row r="3293">
          <cell r="A3293">
            <v>116040</v>
          </cell>
          <cell r="B3293" t="str">
            <v/>
          </cell>
          <cell r="C3293">
            <v>7.5</v>
          </cell>
          <cell r="D3293">
            <v>0.6</v>
          </cell>
          <cell r="E3293">
            <v>8.1</v>
          </cell>
          <cell r="F3293">
            <v>8.25</v>
          </cell>
          <cell r="G3293">
            <v>8.4600000000000009</v>
          </cell>
          <cell r="H3293">
            <v>9.06</v>
          </cell>
          <cell r="I3293">
            <v>9.66</v>
          </cell>
        </row>
        <row r="3294">
          <cell r="A3294">
            <v>116050</v>
          </cell>
          <cell r="B3294" t="str">
            <v/>
          </cell>
          <cell r="C3294">
            <v>7.5</v>
          </cell>
          <cell r="D3294">
            <v>0.6</v>
          </cell>
          <cell r="E3294">
            <v>8.1</v>
          </cell>
          <cell r="F3294">
            <v>8.25</v>
          </cell>
          <cell r="G3294">
            <v>8.4600000000000009</v>
          </cell>
          <cell r="H3294">
            <v>9.06</v>
          </cell>
          <cell r="I3294">
            <v>9.66</v>
          </cell>
        </row>
        <row r="3295">
          <cell r="A3295">
            <v>116060</v>
          </cell>
          <cell r="B3295" t="str">
            <v/>
          </cell>
          <cell r="C3295">
            <v>7.5</v>
          </cell>
          <cell r="D3295">
            <v>0.6</v>
          </cell>
          <cell r="E3295">
            <v>8.1</v>
          </cell>
          <cell r="F3295">
            <v>8.25</v>
          </cell>
          <cell r="G3295">
            <v>8.4600000000000009</v>
          </cell>
          <cell r="H3295">
            <v>9.06</v>
          </cell>
          <cell r="I3295">
            <v>9.66</v>
          </cell>
        </row>
        <row r="3296">
          <cell r="A3296">
            <v>116070</v>
          </cell>
          <cell r="B3296" t="str">
            <v/>
          </cell>
          <cell r="C3296">
            <v>7.5</v>
          </cell>
          <cell r="D3296">
            <v>0.6</v>
          </cell>
          <cell r="E3296">
            <v>8.1</v>
          </cell>
          <cell r="F3296">
            <v>8.25</v>
          </cell>
          <cell r="G3296">
            <v>8.4600000000000009</v>
          </cell>
          <cell r="H3296">
            <v>9.06</v>
          </cell>
          <cell r="I3296">
            <v>9.66</v>
          </cell>
        </row>
        <row r="3297">
          <cell r="A3297">
            <v>116080</v>
          </cell>
          <cell r="B3297" t="str">
            <v/>
          </cell>
          <cell r="C3297">
            <v>7.5</v>
          </cell>
          <cell r="D3297">
            <v>0.6</v>
          </cell>
          <cell r="E3297">
            <v>8.1</v>
          </cell>
          <cell r="F3297">
            <v>8.25</v>
          </cell>
          <cell r="G3297">
            <v>8.4600000000000009</v>
          </cell>
          <cell r="H3297">
            <v>9.06</v>
          </cell>
          <cell r="I3297">
            <v>9.66</v>
          </cell>
        </row>
        <row r="3298">
          <cell r="A3298">
            <v>116090</v>
          </cell>
          <cell r="B3298" t="str">
            <v/>
          </cell>
          <cell r="C3298">
            <v>7.5</v>
          </cell>
          <cell r="D3298">
            <v>0.6</v>
          </cell>
          <cell r="E3298">
            <v>8.1</v>
          </cell>
          <cell r="F3298">
            <v>8.25</v>
          </cell>
          <cell r="G3298">
            <v>8.4600000000000009</v>
          </cell>
          <cell r="H3298">
            <v>9.06</v>
          </cell>
          <cell r="I3298">
            <v>9.66</v>
          </cell>
        </row>
        <row r="3299">
          <cell r="A3299">
            <v>116100</v>
          </cell>
          <cell r="B3299" t="str">
            <v/>
          </cell>
          <cell r="C3299">
            <v>7.5</v>
          </cell>
          <cell r="D3299">
            <v>0.6</v>
          </cell>
          <cell r="E3299">
            <v>8.1</v>
          </cell>
          <cell r="F3299">
            <v>8.25</v>
          </cell>
          <cell r="G3299">
            <v>8.4600000000000009</v>
          </cell>
          <cell r="H3299">
            <v>9.06</v>
          </cell>
          <cell r="I3299">
            <v>9.66</v>
          </cell>
        </row>
        <row r="3300">
          <cell r="A3300">
            <v>116110</v>
          </cell>
          <cell r="B3300" t="str">
            <v/>
          </cell>
          <cell r="C3300">
            <v>7.5</v>
          </cell>
          <cell r="D3300">
            <v>0.6</v>
          </cell>
          <cell r="E3300">
            <v>8.1</v>
          </cell>
          <cell r="F3300">
            <v>8.25</v>
          </cell>
          <cell r="G3300">
            <v>8.4600000000000009</v>
          </cell>
          <cell r="H3300">
            <v>9.06</v>
          </cell>
          <cell r="I3300">
            <v>9.66</v>
          </cell>
        </row>
        <row r="3301">
          <cell r="A3301">
            <v>116120</v>
          </cell>
          <cell r="B3301" t="str">
            <v/>
          </cell>
          <cell r="C3301">
            <v>7.5</v>
          </cell>
          <cell r="D3301">
            <v>0.6</v>
          </cell>
          <cell r="E3301">
            <v>8.1</v>
          </cell>
          <cell r="F3301">
            <v>8.25</v>
          </cell>
          <cell r="G3301">
            <v>8.4600000000000009</v>
          </cell>
          <cell r="H3301">
            <v>9.06</v>
          </cell>
          <cell r="I3301">
            <v>9.66</v>
          </cell>
        </row>
        <row r="3302">
          <cell r="A3302">
            <v>116125.04</v>
          </cell>
          <cell r="B3302" t="str">
            <v>PY - MSE</v>
          </cell>
          <cell r="C3302">
            <v>7.5</v>
          </cell>
          <cell r="D3302">
            <v>0.6</v>
          </cell>
          <cell r="E3302">
            <v>8.1</v>
          </cell>
          <cell r="F3302">
            <v>8.25</v>
          </cell>
          <cell r="G3302">
            <v>8.4600000000000009</v>
          </cell>
          <cell r="H3302">
            <v>9.06</v>
          </cell>
          <cell r="I3302">
            <v>9.66</v>
          </cell>
        </row>
        <row r="3303">
          <cell r="A3303">
            <v>116130</v>
          </cell>
          <cell r="B3303" t="str">
            <v/>
          </cell>
          <cell r="C3303">
            <v>7.5</v>
          </cell>
          <cell r="D3303">
            <v>0.5</v>
          </cell>
          <cell r="E3303">
            <v>8</v>
          </cell>
          <cell r="F3303">
            <v>8.15</v>
          </cell>
          <cell r="G3303">
            <v>8.3600000000000012</v>
          </cell>
          <cell r="H3303">
            <v>8.9600000000000009</v>
          </cell>
          <cell r="I3303">
            <v>9.56</v>
          </cell>
        </row>
        <row r="3304">
          <cell r="A3304">
            <v>116140</v>
          </cell>
          <cell r="B3304" t="str">
            <v/>
          </cell>
          <cell r="C3304">
            <v>7.5</v>
          </cell>
          <cell r="D3304">
            <v>0.3</v>
          </cell>
          <cell r="E3304">
            <v>7.8</v>
          </cell>
          <cell r="F3304">
            <v>7.95</v>
          </cell>
          <cell r="G3304">
            <v>8.16</v>
          </cell>
          <cell r="H3304">
            <v>8.76</v>
          </cell>
          <cell r="I3304">
            <v>9.36</v>
          </cell>
        </row>
        <row r="3305">
          <cell r="A3305">
            <v>116140.04</v>
          </cell>
          <cell r="B3305" t="str">
            <v>PT</v>
          </cell>
          <cell r="C3305">
            <v>7.5</v>
          </cell>
          <cell r="D3305">
            <v>0.3</v>
          </cell>
          <cell r="E3305">
            <v>7.8</v>
          </cell>
          <cell r="F3305">
            <v>7.95</v>
          </cell>
          <cell r="G3305">
            <v>8.16</v>
          </cell>
          <cell r="H3305">
            <v>8.76</v>
          </cell>
          <cell r="I3305">
            <v>9.36</v>
          </cell>
        </row>
        <row r="3306">
          <cell r="A3306">
            <v>116150</v>
          </cell>
          <cell r="B3306" t="str">
            <v/>
          </cell>
          <cell r="C3306">
            <v>7.5</v>
          </cell>
          <cell r="D3306">
            <v>0.1</v>
          </cell>
          <cell r="E3306">
            <v>7.6</v>
          </cell>
          <cell r="F3306">
            <v>7.75</v>
          </cell>
          <cell r="G3306">
            <v>7.96</v>
          </cell>
          <cell r="H3306">
            <v>8.56</v>
          </cell>
          <cell r="I3306">
            <v>9.16</v>
          </cell>
        </row>
        <row r="3307">
          <cell r="A3307">
            <v>116155.04</v>
          </cell>
          <cell r="B3307" t="str">
            <v>PX</v>
          </cell>
          <cell r="C3307">
            <v>7.5</v>
          </cell>
          <cell r="D3307">
            <v>0</v>
          </cell>
          <cell r="E3307">
            <v>7.5</v>
          </cell>
          <cell r="F3307">
            <v>7.65</v>
          </cell>
          <cell r="G3307">
            <v>7.86</v>
          </cell>
          <cell r="H3307">
            <v>8.4600000000000009</v>
          </cell>
          <cell r="I3307">
            <v>9.06</v>
          </cell>
        </row>
        <row r="3308">
          <cell r="A3308">
            <v>116160</v>
          </cell>
          <cell r="B3308" t="str">
            <v/>
          </cell>
          <cell r="C3308">
            <v>7.5</v>
          </cell>
          <cell r="D3308">
            <v>0</v>
          </cell>
          <cell r="E3308">
            <v>7.5</v>
          </cell>
          <cell r="F3308">
            <v>7.65</v>
          </cell>
          <cell r="G3308">
            <v>7.86</v>
          </cell>
          <cell r="H3308">
            <v>8.4600000000000009</v>
          </cell>
          <cell r="I3308">
            <v>9.06</v>
          </cell>
        </row>
        <row r="3309">
          <cell r="A3309">
            <v>116170</v>
          </cell>
          <cell r="B3309" t="str">
            <v/>
          </cell>
          <cell r="C3309">
            <v>7.5</v>
          </cell>
          <cell r="D3309">
            <v>0</v>
          </cell>
          <cell r="E3309">
            <v>7.5</v>
          </cell>
          <cell r="F3309">
            <v>7.65</v>
          </cell>
          <cell r="G3309">
            <v>7.86</v>
          </cell>
          <cell r="H3309">
            <v>8.4600000000000009</v>
          </cell>
          <cell r="I3309">
            <v>9.06</v>
          </cell>
        </row>
        <row r="3310">
          <cell r="A3310">
            <v>116180</v>
          </cell>
          <cell r="B3310" t="str">
            <v/>
          </cell>
          <cell r="C3310">
            <v>7.5</v>
          </cell>
          <cell r="D3310">
            <v>0</v>
          </cell>
          <cell r="E3310">
            <v>7.5</v>
          </cell>
          <cell r="F3310">
            <v>7.65</v>
          </cell>
          <cell r="G3310">
            <v>7.86</v>
          </cell>
          <cell r="H3310">
            <v>8.4600000000000009</v>
          </cell>
          <cell r="I3310">
            <v>9.06</v>
          </cell>
        </row>
        <row r="3311">
          <cell r="A3311">
            <v>116185.04</v>
          </cell>
          <cell r="B3311" t="str">
            <v>BS</v>
          </cell>
          <cell r="C3311">
            <v>7.5</v>
          </cell>
          <cell r="D3311">
            <v>0</v>
          </cell>
          <cell r="E3311">
            <v>7.5</v>
          </cell>
          <cell r="F3311">
            <v>7.65</v>
          </cell>
          <cell r="G3311">
            <v>7.86</v>
          </cell>
          <cell r="H3311">
            <v>8.4600000000000009</v>
          </cell>
          <cell r="I3311">
            <v>9.06</v>
          </cell>
        </row>
        <row r="3312">
          <cell r="A3312">
            <v>116190</v>
          </cell>
          <cell r="B3312" t="str">
            <v/>
          </cell>
          <cell r="C3312">
            <v>7.5</v>
          </cell>
          <cell r="D3312">
            <v>0</v>
          </cell>
          <cell r="E3312">
            <v>7.5</v>
          </cell>
          <cell r="F3312">
            <v>7.65</v>
          </cell>
          <cell r="G3312">
            <v>7.86</v>
          </cell>
          <cell r="H3312">
            <v>8.4600000000000009</v>
          </cell>
          <cell r="I3312">
            <v>9.06</v>
          </cell>
        </row>
        <row r="3313">
          <cell r="A3313">
            <v>116200</v>
          </cell>
          <cell r="B3313" t="str">
            <v/>
          </cell>
          <cell r="C3313">
            <v>7.5</v>
          </cell>
          <cell r="D3313">
            <v>0</v>
          </cell>
          <cell r="E3313">
            <v>7.5</v>
          </cell>
          <cell r="F3313">
            <v>7.65</v>
          </cell>
          <cell r="G3313">
            <v>7.86</v>
          </cell>
          <cell r="H3313">
            <v>8.4600000000000009</v>
          </cell>
          <cell r="I3313">
            <v>9.06</v>
          </cell>
        </row>
        <row r="3314">
          <cell r="A3314">
            <v>116210</v>
          </cell>
          <cell r="B3314" t="str">
            <v/>
          </cell>
          <cell r="C3314">
            <v>7.5</v>
          </cell>
          <cell r="D3314">
            <v>0</v>
          </cell>
          <cell r="E3314">
            <v>7.5</v>
          </cell>
          <cell r="F3314">
            <v>7.65</v>
          </cell>
          <cell r="G3314">
            <v>7.86</v>
          </cell>
          <cell r="H3314">
            <v>8.4600000000000009</v>
          </cell>
          <cell r="I3314">
            <v>9.06</v>
          </cell>
        </row>
        <row r="3315">
          <cell r="A3315">
            <v>116220</v>
          </cell>
          <cell r="B3315" t="str">
            <v/>
          </cell>
          <cell r="C3315">
            <v>7.5</v>
          </cell>
          <cell r="D3315">
            <v>0</v>
          </cell>
          <cell r="E3315">
            <v>7.5</v>
          </cell>
          <cell r="F3315">
            <v>7.65</v>
          </cell>
          <cell r="G3315">
            <v>7.86</v>
          </cell>
          <cell r="H3315">
            <v>8.4600000000000009</v>
          </cell>
          <cell r="I3315">
            <v>9.06</v>
          </cell>
        </row>
        <row r="3316">
          <cell r="A3316">
            <v>116230</v>
          </cell>
          <cell r="B3316" t="str">
            <v/>
          </cell>
          <cell r="C3316">
            <v>7.5</v>
          </cell>
          <cell r="D3316">
            <v>0</v>
          </cell>
          <cell r="E3316">
            <v>7.5</v>
          </cell>
          <cell r="F3316">
            <v>7.65</v>
          </cell>
          <cell r="G3316">
            <v>7.86</v>
          </cell>
          <cell r="H3316">
            <v>8.4600000000000009</v>
          </cell>
          <cell r="I3316">
            <v>9.06</v>
          </cell>
        </row>
        <row r="3317">
          <cell r="A3317">
            <v>116240</v>
          </cell>
          <cell r="B3317" t="str">
            <v/>
          </cell>
          <cell r="C3317">
            <v>7.5</v>
          </cell>
          <cell r="D3317">
            <v>0</v>
          </cell>
          <cell r="E3317">
            <v>7.5</v>
          </cell>
          <cell r="F3317">
            <v>7.65</v>
          </cell>
          <cell r="G3317">
            <v>7.86</v>
          </cell>
          <cell r="H3317">
            <v>8.4600000000000009</v>
          </cell>
          <cell r="I3317">
            <v>9.06</v>
          </cell>
        </row>
        <row r="3318">
          <cell r="A3318">
            <v>116250</v>
          </cell>
          <cell r="B3318" t="str">
            <v/>
          </cell>
          <cell r="C3318">
            <v>7.5</v>
          </cell>
          <cell r="D3318">
            <v>0</v>
          </cell>
          <cell r="E3318">
            <v>7.5</v>
          </cell>
          <cell r="F3318">
            <v>7.65</v>
          </cell>
          <cell r="G3318">
            <v>7.86</v>
          </cell>
          <cell r="H3318">
            <v>8.4600000000000009</v>
          </cell>
          <cell r="I3318">
            <v>9.06</v>
          </cell>
        </row>
        <row r="3319">
          <cell r="A3319">
            <v>116260</v>
          </cell>
          <cell r="B3319" t="str">
            <v/>
          </cell>
          <cell r="C3319">
            <v>7.5</v>
          </cell>
          <cell r="D3319">
            <v>0</v>
          </cell>
          <cell r="E3319">
            <v>7.5</v>
          </cell>
          <cell r="F3319">
            <v>7.65</v>
          </cell>
          <cell r="G3319">
            <v>7.86</v>
          </cell>
          <cell r="H3319">
            <v>8.4600000000000009</v>
          </cell>
          <cell r="I3319">
            <v>9.06</v>
          </cell>
        </row>
        <row r="3320">
          <cell r="A3320">
            <v>116270</v>
          </cell>
          <cell r="B3320" t="str">
            <v/>
          </cell>
          <cell r="C3320">
            <v>7.5</v>
          </cell>
          <cell r="D3320">
            <v>0</v>
          </cell>
          <cell r="E3320">
            <v>7.5</v>
          </cell>
          <cell r="F3320">
            <v>7.65</v>
          </cell>
          <cell r="G3320">
            <v>7.86</v>
          </cell>
          <cell r="H3320">
            <v>8.4600000000000009</v>
          </cell>
          <cell r="I3320">
            <v>9.06</v>
          </cell>
        </row>
        <row r="3321">
          <cell r="A3321">
            <v>116280</v>
          </cell>
          <cell r="B3321" t="str">
            <v/>
          </cell>
          <cell r="C3321">
            <v>7.5</v>
          </cell>
          <cell r="D3321">
            <v>0</v>
          </cell>
          <cell r="E3321">
            <v>7.5</v>
          </cell>
          <cell r="F3321">
            <v>7.65</v>
          </cell>
          <cell r="G3321">
            <v>7.86</v>
          </cell>
          <cell r="H3321">
            <v>8.4600000000000009</v>
          </cell>
          <cell r="I3321">
            <v>9.06</v>
          </cell>
        </row>
        <row r="3322">
          <cell r="A3322">
            <v>116290</v>
          </cell>
          <cell r="B3322" t="str">
            <v/>
          </cell>
          <cell r="C3322">
            <v>7.5</v>
          </cell>
          <cell r="D3322">
            <v>0</v>
          </cell>
          <cell r="E3322">
            <v>7.5</v>
          </cell>
          <cell r="F3322">
            <v>7.65</v>
          </cell>
          <cell r="G3322">
            <v>7.86</v>
          </cell>
          <cell r="H3322">
            <v>8.4600000000000009</v>
          </cell>
          <cell r="I3322">
            <v>9.06</v>
          </cell>
        </row>
        <row r="3323">
          <cell r="A3323">
            <v>116300</v>
          </cell>
          <cell r="B3323" t="str">
            <v/>
          </cell>
          <cell r="C3323">
            <v>7.5</v>
          </cell>
          <cell r="D3323">
            <v>0</v>
          </cell>
          <cell r="E3323">
            <v>7.5</v>
          </cell>
          <cell r="F3323">
            <v>7.65</v>
          </cell>
          <cell r="G3323">
            <v>7.86</v>
          </cell>
          <cell r="H3323">
            <v>8.4600000000000009</v>
          </cell>
          <cell r="I3323">
            <v>9.06</v>
          </cell>
        </row>
        <row r="3324">
          <cell r="A3324">
            <v>116310</v>
          </cell>
          <cell r="B3324" t="str">
            <v/>
          </cell>
          <cell r="C3324">
            <v>7.5</v>
          </cell>
          <cell r="D3324">
            <v>0</v>
          </cell>
          <cell r="E3324">
            <v>7.5</v>
          </cell>
          <cell r="F3324">
            <v>7.65</v>
          </cell>
          <cell r="G3324">
            <v>7.86</v>
          </cell>
          <cell r="H3324">
            <v>8.4600000000000009</v>
          </cell>
          <cell r="I3324">
            <v>9.06</v>
          </cell>
        </row>
        <row r="3325">
          <cell r="A3325">
            <v>116320</v>
          </cell>
          <cell r="B3325" t="str">
            <v/>
          </cell>
          <cell r="C3325">
            <v>7.5</v>
          </cell>
          <cell r="D3325">
            <v>0</v>
          </cell>
          <cell r="E3325">
            <v>7.5</v>
          </cell>
          <cell r="F3325">
            <v>7.65</v>
          </cell>
          <cell r="G3325">
            <v>7.86</v>
          </cell>
          <cell r="H3325">
            <v>8.4600000000000009</v>
          </cell>
          <cell r="I3325">
            <v>9.06</v>
          </cell>
        </row>
        <row r="3326">
          <cell r="A3326">
            <v>116324.76</v>
          </cell>
          <cell r="B3326" t="str">
            <v>BS</v>
          </cell>
          <cell r="C3326">
            <v>7.5</v>
          </cell>
          <cell r="D3326">
            <v>0</v>
          </cell>
          <cell r="E3326">
            <v>7.5</v>
          </cell>
          <cell r="F3326">
            <v>7.65</v>
          </cell>
          <cell r="G3326">
            <v>7.86</v>
          </cell>
          <cell r="H3326">
            <v>8.4600000000000009</v>
          </cell>
          <cell r="I3326">
            <v>9.06</v>
          </cell>
        </row>
        <row r="3327">
          <cell r="A3327">
            <v>116330</v>
          </cell>
          <cell r="B3327" t="str">
            <v/>
          </cell>
          <cell r="C3327">
            <v>7.5</v>
          </cell>
          <cell r="D3327">
            <v>0</v>
          </cell>
          <cell r="E3327">
            <v>7.5</v>
          </cell>
          <cell r="F3327">
            <v>7.65</v>
          </cell>
          <cell r="G3327">
            <v>7.86</v>
          </cell>
          <cell r="H3327">
            <v>8.4600000000000009</v>
          </cell>
          <cell r="I3327">
            <v>9.06</v>
          </cell>
        </row>
        <row r="3328">
          <cell r="A3328">
            <v>116340</v>
          </cell>
          <cell r="B3328" t="str">
            <v/>
          </cell>
          <cell r="C3328">
            <v>7.5</v>
          </cell>
          <cell r="D3328">
            <v>0</v>
          </cell>
          <cell r="E3328">
            <v>7.5</v>
          </cell>
          <cell r="F3328">
            <v>7.65</v>
          </cell>
          <cell r="G3328">
            <v>7.86</v>
          </cell>
          <cell r="H3328">
            <v>8.4600000000000009</v>
          </cell>
          <cell r="I3328">
            <v>9.06</v>
          </cell>
        </row>
        <row r="3329">
          <cell r="A3329">
            <v>116350</v>
          </cell>
          <cell r="B3329" t="str">
            <v/>
          </cell>
          <cell r="C3329">
            <v>7.5</v>
          </cell>
          <cell r="D3329">
            <v>0</v>
          </cell>
          <cell r="E3329">
            <v>7.5</v>
          </cell>
          <cell r="F3329">
            <v>7.65</v>
          </cell>
          <cell r="G3329">
            <v>7.86</v>
          </cell>
          <cell r="H3329">
            <v>8.4600000000000009</v>
          </cell>
          <cell r="I3329">
            <v>9.06</v>
          </cell>
        </row>
        <row r="3330">
          <cell r="A3330">
            <v>116354.76</v>
          </cell>
          <cell r="B3330" t="str">
            <v>PX</v>
          </cell>
          <cell r="C3330">
            <v>7.5</v>
          </cell>
          <cell r="D3330">
            <v>0</v>
          </cell>
          <cell r="E3330">
            <v>7.5</v>
          </cell>
          <cell r="F3330">
            <v>7.65</v>
          </cell>
          <cell r="G3330">
            <v>7.86</v>
          </cell>
          <cell r="H3330">
            <v>8.4600000000000009</v>
          </cell>
          <cell r="I3330">
            <v>9.06</v>
          </cell>
        </row>
        <row r="3331">
          <cell r="A3331">
            <v>116360</v>
          </cell>
          <cell r="B3331" t="str">
            <v/>
          </cell>
          <cell r="C3331">
            <v>7.5</v>
          </cell>
          <cell r="D3331">
            <v>0.1</v>
          </cell>
          <cell r="E3331">
            <v>7.6</v>
          </cell>
          <cell r="F3331">
            <v>7.75</v>
          </cell>
          <cell r="G3331">
            <v>7.96</v>
          </cell>
          <cell r="H3331">
            <v>8.56</v>
          </cell>
          <cell r="I3331">
            <v>9.16</v>
          </cell>
        </row>
        <row r="3332">
          <cell r="A3332">
            <v>116369.76</v>
          </cell>
          <cell r="B3332" t="str">
            <v>PC</v>
          </cell>
          <cell r="C3332">
            <v>7.5</v>
          </cell>
          <cell r="D3332">
            <v>0.3</v>
          </cell>
          <cell r="E3332">
            <v>7.8</v>
          </cell>
          <cell r="F3332">
            <v>7.95</v>
          </cell>
          <cell r="G3332">
            <v>8.16</v>
          </cell>
          <cell r="H3332">
            <v>8.76</v>
          </cell>
          <cell r="I3332">
            <v>9.36</v>
          </cell>
        </row>
        <row r="3333">
          <cell r="A3333">
            <v>116370</v>
          </cell>
          <cell r="B3333" t="str">
            <v/>
          </cell>
          <cell r="C3333">
            <v>7.5</v>
          </cell>
          <cell r="D3333">
            <v>0.3</v>
          </cell>
          <cell r="E3333">
            <v>7.8</v>
          </cell>
          <cell r="F3333">
            <v>7.95</v>
          </cell>
          <cell r="G3333">
            <v>8.16</v>
          </cell>
          <cell r="H3333">
            <v>8.76</v>
          </cell>
          <cell r="I3333">
            <v>9.36</v>
          </cell>
        </row>
        <row r="3334">
          <cell r="A3334">
            <v>116380</v>
          </cell>
          <cell r="B3334" t="str">
            <v/>
          </cell>
          <cell r="C3334">
            <v>7.5</v>
          </cell>
          <cell r="D3334">
            <v>0.5</v>
          </cell>
          <cell r="E3334">
            <v>8</v>
          </cell>
          <cell r="F3334">
            <v>8.15</v>
          </cell>
          <cell r="G3334">
            <v>8.3600000000000012</v>
          </cell>
          <cell r="H3334">
            <v>8.9600000000000009</v>
          </cell>
          <cell r="I3334">
            <v>9.56</v>
          </cell>
        </row>
        <row r="3335">
          <cell r="A3335">
            <v>116384.76</v>
          </cell>
          <cell r="B3335" t="str">
            <v>PY - MSE</v>
          </cell>
          <cell r="C3335">
            <v>7.5</v>
          </cell>
          <cell r="D3335">
            <v>0.6</v>
          </cell>
          <cell r="E3335">
            <v>8.1</v>
          </cell>
          <cell r="F3335">
            <v>8.25</v>
          </cell>
          <cell r="G3335">
            <v>8.4600000000000009</v>
          </cell>
          <cell r="H3335">
            <v>9.06</v>
          </cell>
          <cell r="I3335">
            <v>9.66</v>
          </cell>
        </row>
        <row r="3336">
          <cell r="A3336">
            <v>116390</v>
          </cell>
          <cell r="B3336" t="str">
            <v/>
          </cell>
          <cell r="C3336">
            <v>7.5</v>
          </cell>
          <cell r="D3336">
            <v>0.6</v>
          </cell>
          <cell r="E3336">
            <v>8.1</v>
          </cell>
          <cell r="F3336">
            <v>8.25</v>
          </cell>
          <cell r="G3336">
            <v>8.4600000000000009</v>
          </cell>
          <cell r="H3336">
            <v>9.06</v>
          </cell>
          <cell r="I3336">
            <v>9.66</v>
          </cell>
        </row>
        <row r="3337">
          <cell r="A3337">
            <v>116400</v>
          </cell>
          <cell r="B3337" t="str">
            <v/>
          </cell>
          <cell r="C3337">
            <v>7.5</v>
          </cell>
          <cell r="D3337">
            <v>0.6</v>
          </cell>
          <cell r="E3337">
            <v>8.1</v>
          </cell>
          <cell r="F3337">
            <v>8.25</v>
          </cell>
          <cell r="G3337">
            <v>8.4600000000000009</v>
          </cell>
          <cell r="H3337">
            <v>9.06</v>
          </cell>
          <cell r="I3337">
            <v>9.66</v>
          </cell>
        </row>
        <row r="3338">
          <cell r="A3338">
            <v>116410</v>
          </cell>
          <cell r="B3338" t="str">
            <v/>
          </cell>
          <cell r="C3338">
            <v>7.5</v>
          </cell>
          <cell r="D3338">
            <v>0.6</v>
          </cell>
          <cell r="E3338">
            <v>8.1</v>
          </cell>
          <cell r="F3338">
            <v>8.25</v>
          </cell>
          <cell r="G3338">
            <v>8.4600000000000009</v>
          </cell>
          <cell r="H3338">
            <v>9.06</v>
          </cell>
          <cell r="I3338">
            <v>9.66</v>
          </cell>
        </row>
        <row r="3339">
          <cell r="A3339">
            <v>116420</v>
          </cell>
          <cell r="B3339" t="str">
            <v/>
          </cell>
          <cell r="C3339">
            <v>7.5</v>
          </cell>
          <cell r="D3339">
            <v>0.6</v>
          </cell>
          <cell r="E3339">
            <v>8.1</v>
          </cell>
          <cell r="F3339">
            <v>8.25</v>
          </cell>
          <cell r="G3339">
            <v>8.4600000000000009</v>
          </cell>
          <cell r="H3339">
            <v>9.06</v>
          </cell>
          <cell r="I3339">
            <v>9.66</v>
          </cell>
        </row>
        <row r="3340">
          <cell r="A3340">
            <v>116430</v>
          </cell>
          <cell r="B3340" t="str">
            <v/>
          </cell>
          <cell r="C3340">
            <v>7.5</v>
          </cell>
          <cell r="D3340">
            <v>0.6</v>
          </cell>
          <cell r="E3340">
            <v>8.1</v>
          </cell>
          <cell r="F3340">
            <v>8.25</v>
          </cell>
          <cell r="G3340">
            <v>8.4600000000000009</v>
          </cell>
          <cell r="H3340">
            <v>9.06</v>
          </cell>
          <cell r="I3340">
            <v>9.66</v>
          </cell>
        </row>
        <row r="3341">
          <cell r="A3341">
            <v>116440</v>
          </cell>
          <cell r="B3341" t="str">
            <v/>
          </cell>
          <cell r="C3341">
            <v>7.5</v>
          </cell>
          <cell r="D3341">
            <v>0.6</v>
          </cell>
          <cell r="E3341">
            <v>8.1</v>
          </cell>
          <cell r="F3341">
            <v>8.25</v>
          </cell>
          <cell r="G3341">
            <v>8.4600000000000009</v>
          </cell>
          <cell r="H3341">
            <v>9.06</v>
          </cell>
          <cell r="I3341">
            <v>9.66</v>
          </cell>
        </row>
        <row r="3342">
          <cell r="A3342">
            <v>116450</v>
          </cell>
          <cell r="B3342" t="str">
            <v/>
          </cell>
          <cell r="C3342">
            <v>7.5</v>
          </cell>
          <cell r="D3342">
            <v>0.6</v>
          </cell>
          <cell r="E3342">
            <v>8.1</v>
          </cell>
          <cell r="F3342">
            <v>8.25</v>
          </cell>
          <cell r="G3342">
            <v>8.4600000000000009</v>
          </cell>
          <cell r="H3342">
            <v>9.06</v>
          </cell>
          <cell r="I3342">
            <v>9.66</v>
          </cell>
        </row>
        <row r="3343">
          <cell r="A3343">
            <v>116460</v>
          </cell>
          <cell r="B3343" t="str">
            <v/>
          </cell>
          <cell r="C3343">
            <v>7.5</v>
          </cell>
          <cell r="D3343">
            <v>0.6</v>
          </cell>
          <cell r="E3343">
            <v>8.1</v>
          </cell>
          <cell r="F3343">
            <v>8.25</v>
          </cell>
          <cell r="G3343">
            <v>8.4600000000000009</v>
          </cell>
          <cell r="H3343">
            <v>9.06</v>
          </cell>
          <cell r="I3343">
            <v>9.66</v>
          </cell>
        </row>
        <row r="3344">
          <cell r="A3344">
            <v>116467.18</v>
          </cell>
          <cell r="B3344" t="str">
            <v>PY - MSE</v>
          </cell>
          <cell r="C3344">
            <v>7.5</v>
          </cell>
          <cell r="D3344">
            <v>0.6</v>
          </cell>
          <cell r="E3344">
            <v>8.1</v>
          </cell>
          <cell r="F3344">
            <v>8.25</v>
          </cell>
          <cell r="G3344">
            <v>8.4600000000000009</v>
          </cell>
          <cell r="H3344">
            <v>9.06</v>
          </cell>
          <cell r="I3344">
            <v>9.66</v>
          </cell>
        </row>
        <row r="3345">
          <cell r="A3345">
            <v>116470</v>
          </cell>
          <cell r="B3345" t="str">
            <v/>
          </cell>
          <cell r="C3345">
            <v>7.5</v>
          </cell>
          <cell r="D3345">
            <v>0.54</v>
          </cell>
          <cell r="E3345">
            <v>8.0399999999999991</v>
          </cell>
          <cell r="F3345">
            <v>8.19</v>
          </cell>
          <cell r="G3345">
            <v>8.4</v>
          </cell>
          <cell r="H3345">
            <v>9</v>
          </cell>
          <cell r="I3345">
            <v>9.6</v>
          </cell>
        </row>
        <row r="3346">
          <cell r="A3346">
            <v>116480</v>
          </cell>
          <cell r="B3346" t="str">
            <v/>
          </cell>
          <cell r="C3346">
            <v>7.5</v>
          </cell>
          <cell r="D3346">
            <v>0.34</v>
          </cell>
          <cell r="E3346">
            <v>7.84</v>
          </cell>
          <cell r="F3346">
            <v>7.99</v>
          </cell>
          <cell r="G3346">
            <v>8.2000000000000011</v>
          </cell>
          <cell r="H3346">
            <v>8.8000000000000007</v>
          </cell>
          <cell r="I3346">
            <v>9.4</v>
          </cell>
        </row>
        <row r="3347">
          <cell r="A3347">
            <v>116482.18</v>
          </cell>
          <cell r="B3347" t="str">
            <v>PT</v>
          </cell>
          <cell r="C3347">
            <v>7.5</v>
          </cell>
          <cell r="D3347">
            <v>0.3</v>
          </cell>
          <cell r="E3347">
            <v>7.8</v>
          </cell>
          <cell r="F3347">
            <v>7.95</v>
          </cell>
          <cell r="G3347">
            <v>8.16</v>
          </cell>
          <cell r="H3347">
            <v>8.76</v>
          </cell>
          <cell r="I3347">
            <v>9.36</v>
          </cell>
        </row>
        <row r="3348">
          <cell r="A3348">
            <v>116490</v>
          </cell>
          <cell r="B3348" t="str">
            <v/>
          </cell>
          <cell r="C3348">
            <v>7.5</v>
          </cell>
          <cell r="D3348">
            <v>0.14000000000000001</v>
          </cell>
          <cell r="E3348">
            <v>7.64</v>
          </cell>
          <cell r="F3348">
            <v>7.79</v>
          </cell>
          <cell r="G3348">
            <v>8</v>
          </cell>
          <cell r="H3348">
            <v>8.6</v>
          </cell>
          <cell r="I3348">
            <v>9.1999999999999993</v>
          </cell>
        </row>
        <row r="3349">
          <cell r="A3349">
            <v>116497.18</v>
          </cell>
          <cell r="B3349" t="str">
            <v>PX</v>
          </cell>
          <cell r="C3349">
            <v>7.5</v>
          </cell>
          <cell r="D3349">
            <v>0</v>
          </cell>
          <cell r="E3349">
            <v>7.5</v>
          </cell>
          <cell r="F3349">
            <v>7.65</v>
          </cell>
          <cell r="G3349">
            <v>7.86</v>
          </cell>
          <cell r="H3349">
            <v>8.4600000000000009</v>
          </cell>
          <cell r="I3349">
            <v>9.06</v>
          </cell>
        </row>
        <row r="3350">
          <cell r="A3350">
            <v>116500</v>
          </cell>
          <cell r="B3350" t="str">
            <v/>
          </cell>
          <cell r="C3350">
            <v>7.5</v>
          </cell>
          <cell r="D3350">
            <v>0</v>
          </cell>
          <cell r="E3350">
            <v>7.5</v>
          </cell>
          <cell r="F3350">
            <v>7.65</v>
          </cell>
          <cell r="G3350">
            <v>7.86</v>
          </cell>
          <cell r="H3350">
            <v>8.4600000000000009</v>
          </cell>
          <cell r="I3350">
            <v>9.06</v>
          </cell>
        </row>
        <row r="3351">
          <cell r="A3351">
            <v>116510</v>
          </cell>
          <cell r="B3351" t="str">
            <v/>
          </cell>
          <cell r="C3351">
            <v>7.5</v>
          </cell>
          <cell r="D3351">
            <v>0</v>
          </cell>
          <cell r="E3351">
            <v>7.5</v>
          </cell>
          <cell r="F3351">
            <v>7.65</v>
          </cell>
          <cell r="G3351">
            <v>7.86</v>
          </cell>
          <cell r="H3351">
            <v>8.4600000000000009</v>
          </cell>
          <cell r="I3351">
            <v>9.06</v>
          </cell>
        </row>
        <row r="3352">
          <cell r="A3352">
            <v>116520</v>
          </cell>
          <cell r="B3352" t="str">
            <v/>
          </cell>
          <cell r="C3352">
            <v>7.5</v>
          </cell>
          <cell r="D3352">
            <v>0</v>
          </cell>
          <cell r="E3352">
            <v>7.5</v>
          </cell>
          <cell r="F3352">
            <v>7.65</v>
          </cell>
          <cell r="G3352">
            <v>7.86</v>
          </cell>
          <cell r="H3352">
            <v>8.4600000000000009</v>
          </cell>
          <cell r="I3352">
            <v>9.06</v>
          </cell>
        </row>
        <row r="3353">
          <cell r="A3353">
            <v>116527.18</v>
          </cell>
          <cell r="B3353" t="str">
            <v>BS</v>
          </cell>
          <cell r="C3353">
            <v>7.5</v>
          </cell>
          <cell r="D3353">
            <v>0</v>
          </cell>
          <cell r="E3353">
            <v>7.5</v>
          </cell>
          <cell r="F3353">
            <v>7.65</v>
          </cell>
          <cell r="G3353">
            <v>7.86</v>
          </cell>
          <cell r="H3353">
            <v>8.4600000000000009</v>
          </cell>
          <cell r="I3353">
            <v>9.06</v>
          </cell>
        </row>
        <row r="3354">
          <cell r="A3354">
            <v>116530</v>
          </cell>
          <cell r="B3354" t="str">
            <v/>
          </cell>
          <cell r="C3354">
            <v>7.5</v>
          </cell>
          <cell r="D3354">
            <v>0</v>
          </cell>
          <cell r="E3354">
            <v>7.5</v>
          </cell>
          <cell r="F3354">
            <v>7.65</v>
          </cell>
          <cell r="G3354">
            <v>7.86</v>
          </cell>
          <cell r="H3354">
            <v>8.4600000000000009</v>
          </cell>
          <cell r="I3354">
            <v>9.06</v>
          </cell>
        </row>
        <row r="3355">
          <cell r="A3355">
            <v>116540</v>
          </cell>
          <cell r="B3355" t="str">
            <v/>
          </cell>
          <cell r="C3355">
            <v>7.5</v>
          </cell>
          <cell r="D3355">
            <v>0</v>
          </cell>
          <cell r="E3355">
            <v>7.5</v>
          </cell>
          <cell r="F3355">
            <v>7.65</v>
          </cell>
          <cell r="G3355">
            <v>7.86</v>
          </cell>
          <cell r="H3355">
            <v>8.4600000000000009</v>
          </cell>
          <cell r="I3355">
            <v>9.06</v>
          </cell>
        </row>
        <row r="3356">
          <cell r="A3356">
            <v>116550</v>
          </cell>
          <cell r="B3356" t="str">
            <v/>
          </cell>
          <cell r="C3356">
            <v>7.5</v>
          </cell>
          <cell r="D3356">
            <v>0</v>
          </cell>
          <cell r="E3356">
            <v>7.5</v>
          </cell>
          <cell r="F3356">
            <v>7.65</v>
          </cell>
          <cell r="G3356">
            <v>7.86</v>
          </cell>
          <cell r="H3356">
            <v>8.4600000000000009</v>
          </cell>
          <cell r="I3356">
            <v>9.06</v>
          </cell>
        </row>
        <row r="3357">
          <cell r="A3357">
            <v>116560</v>
          </cell>
          <cell r="B3357" t="str">
            <v/>
          </cell>
          <cell r="C3357">
            <v>7.5</v>
          </cell>
          <cell r="D3357">
            <v>0</v>
          </cell>
          <cell r="E3357">
            <v>7.5</v>
          </cell>
          <cell r="F3357">
            <v>7.65</v>
          </cell>
          <cell r="G3357">
            <v>7.86</v>
          </cell>
          <cell r="H3357">
            <v>8.4600000000000009</v>
          </cell>
          <cell r="I3357">
            <v>9.06</v>
          </cell>
        </row>
        <row r="3358">
          <cell r="A3358">
            <v>116570</v>
          </cell>
          <cell r="B3358" t="str">
            <v/>
          </cell>
          <cell r="C3358">
            <v>7.5</v>
          </cell>
          <cell r="D3358">
            <v>0</v>
          </cell>
          <cell r="E3358">
            <v>7.5</v>
          </cell>
          <cell r="F3358">
            <v>7.65</v>
          </cell>
          <cell r="G3358">
            <v>7.86</v>
          </cell>
          <cell r="H3358">
            <v>8.4600000000000009</v>
          </cell>
          <cell r="I3358">
            <v>9.06</v>
          </cell>
        </row>
        <row r="3359">
          <cell r="A3359">
            <v>116580</v>
          </cell>
          <cell r="B3359" t="str">
            <v/>
          </cell>
          <cell r="C3359">
            <v>7.5</v>
          </cell>
          <cell r="D3359">
            <v>0</v>
          </cell>
          <cell r="E3359">
            <v>7.5</v>
          </cell>
          <cell r="F3359">
            <v>7.65</v>
          </cell>
          <cell r="G3359">
            <v>7.86</v>
          </cell>
          <cell r="H3359">
            <v>8.4600000000000009</v>
          </cell>
          <cell r="I3359">
            <v>9.06</v>
          </cell>
        </row>
        <row r="3360">
          <cell r="A3360">
            <v>116590</v>
          </cell>
          <cell r="B3360" t="str">
            <v/>
          </cell>
          <cell r="C3360">
            <v>7.5</v>
          </cell>
          <cell r="D3360">
            <v>0</v>
          </cell>
          <cell r="E3360">
            <v>7.5</v>
          </cell>
          <cell r="F3360">
            <v>7.65</v>
          </cell>
          <cell r="G3360">
            <v>7.86</v>
          </cell>
          <cell r="H3360">
            <v>8.4600000000000009</v>
          </cell>
          <cell r="I3360">
            <v>9.06</v>
          </cell>
        </row>
        <row r="3361">
          <cell r="A3361">
            <v>116600</v>
          </cell>
          <cell r="B3361" t="str">
            <v/>
          </cell>
          <cell r="C3361">
            <v>7.5</v>
          </cell>
          <cell r="D3361">
            <v>0</v>
          </cell>
          <cell r="E3361">
            <v>7.5</v>
          </cell>
          <cell r="F3361">
            <v>7.65</v>
          </cell>
          <cell r="G3361">
            <v>7.86</v>
          </cell>
          <cell r="H3361">
            <v>8.4600000000000009</v>
          </cell>
          <cell r="I3361">
            <v>9.06</v>
          </cell>
        </row>
        <row r="3362">
          <cell r="A3362">
            <v>116610</v>
          </cell>
          <cell r="B3362" t="str">
            <v/>
          </cell>
          <cell r="C3362">
            <v>7.5</v>
          </cell>
          <cell r="D3362">
            <v>0</v>
          </cell>
          <cell r="E3362">
            <v>7.5</v>
          </cell>
          <cell r="F3362">
            <v>7.65</v>
          </cell>
          <cell r="G3362">
            <v>7.86</v>
          </cell>
          <cell r="H3362">
            <v>8.4600000000000009</v>
          </cell>
          <cell r="I3362">
            <v>9.06</v>
          </cell>
        </row>
        <row r="3363">
          <cell r="A3363">
            <v>116620</v>
          </cell>
          <cell r="B3363" t="str">
            <v/>
          </cell>
          <cell r="C3363">
            <v>7.5</v>
          </cell>
          <cell r="D3363">
            <v>0</v>
          </cell>
          <cell r="E3363">
            <v>7.5</v>
          </cell>
          <cell r="F3363">
            <v>7.65</v>
          </cell>
          <cell r="G3363">
            <v>7.86</v>
          </cell>
          <cell r="H3363">
            <v>8.4600000000000009</v>
          </cell>
          <cell r="I3363">
            <v>9.06</v>
          </cell>
        </row>
        <row r="3364">
          <cell r="A3364">
            <v>116630</v>
          </cell>
          <cell r="B3364" t="str">
            <v/>
          </cell>
          <cell r="C3364">
            <v>7.5</v>
          </cell>
          <cell r="D3364">
            <v>0</v>
          </cell>
          <cell r="E3364">
            <v>7.5</v>
          </cell>
          <cell r="F3364">
            <v>7.65</v>
          </cell>
          <cell r="G3364">
            <v>7.86</v>
          </cell>
          <cell r="H3364">
            <v>8.4600000000000009</v>
          </cell>
          <cell r="I3364">
            <v>9.06</v>
          </cell>
        </row>
        <row r="3365">
          <cell r="A3365">
            <v>116640</v>
          </cell>
          <cell r="B3365" t="str">
            <v/>
          </cell>
          <cell r="C3365">
            <v>7.5</v>
          </cell>
          <cell r="D3365">
            <v>0</v>
          </cell>
          <cell r="E3365">
            <v>7.5</v>
          </cell>
          <cell r="F3365">
            <v>7.65</v>
          </cell>
          <cell r="G3365">
            <v>7.86</v>
          </cell>
          <cell r="H3365">
            <v>8.4600000000000009</v>
          </cell>
          <cell r="I3365">
            <v>9.06</v>
          </cell>
        </row>
        <row r="3366">
          <cell r="A3366">
            <v>116650</v>
          </cell>
          <cell r="B3366" t="str">
            <v/>
          </cell>
          <cell r="C3366">
            <v>7.5</v>
          </cell>
          <cell r="D3366">
            <v>0</v>
          </cell>
          <cell r="E3366">
            <v>7.5</v>
          </cell>
          <cell r="F3366">
            <v>7.65</v>
          </cell>
          <cell r="G3366">
            <v>7.86</v>
          </cell>
          <cell r="H3366">
            <v>8.4600000000000009</v>
          </cell>
          <cell r="I3366">
            <v>9.06</v>
          </cell>
        </row>
        <row r="3367">
          <cell r="A3367">
            <v>116660</v>
          </cell>
          <cell r="B3367" t="str">
            <v/>
          </cell>
          <cell r="C3367">
            <v>7.5</v>
          </cell>
          <cell r="D3367">
            <v>0</v>
          </cell>
          <cell r="E3367">
            <v>7.5</v>
          </cell>
          <cell r="F3367">
            <v>7.65</v>
          </cell>
          <cell r="G3367">
            <v>7.86</v>
          </cell>
          <cell r="H3367">
            <v>8.4600000000000009</v>
          </cell>
          <cell r="I3367">
            <v>9.06</v>
          </cell>
        </row>
        <row r="3368">
          <cell r="A3368">
            <v>116670</v>
          </cell>
          <cell r="B3368" t="str">
            <v/>
          </cell>
          <cell r="C3368">
            <v>7.5</v>
          </cell>
          <cell r="D3368">
            <v>0</v>
          </cell>
          <cell r="E3368">
            <v>7.5</v>
          </cell>
          <cell r="F3368">
            <v>7.65</v>
          </cell>
          <cell r="G3368">
            <v>7.86</v>
          </cell>
          <cell r="H3368">
            <v>8.4600000000000009</v>
          </cell>
          <cell r="I3368">
            <v>9.06</v>
          </cell>
        </row>
        <row r="3369">
          <cell r="A3369">
            <v>116680</v>
          </cell>
          <cell r="B3369" t="str">
            <v/>
          </cell>
          <cell r="C3369">
            <v>7.5</v>
          </cell>
          <cell r="D3369">
            <v>0</v>
          </cell>
          <cell r="E3369">
            <v>7.5</v>
          </cell>
          <cell r="F3369">
            <v>7.65</v>
          </cell>
          <cell r="G3369">
            <v>7.86</v>
          </cell>
          <cell r="H3369">
            <v>8.4600000000000009</v>
          </cell>
          <cell r="I3369">
            <v>9.06</v>
          </cell>
        </row>
        <row r="3370">
          <cell r="A3370">
            <v>116690</v>
          </cell>
          <cell r="B3370" t="str">
            <v/>
          </cell>
          <cell r="C3370">
            <v>7.5</v>
          </cell>
          <cell r="D3370">
            <v>0</v>
          </cell>
          <cell r="E3370">
            <v>7.5</v>
          </cell>
          <cell r="F3370">
            <v>7.65</v>
          </cell>
          <cell r="G3370">
            <v>7.86</v>
          </cell>
          <cell r="H3370">
            <v>8.4600000000000009</v>
          </cell>
          <cell r="I3370">
            <v>9.06</v>
          </cell>
        </row>
        <row r="3371">
          <cell r="A3371">
            <v>116700</v>
          </cell>
          <cell r="B3371" t="str">
            <v/>
          </cell>
          <cell r="C3371">
            <v>7.5</v>
          </cell>
          <cell r="D3371">
            <v>0</v>
          </cell>
          <cell r="E3371">
            <v>7.5</v>
          </cell>
          <cell r="F3371">
            <v>7.65</v>
          </cell>
          <cell r="G3371">
            <v>7.86</v>
          </cell>
          <cell r="H3371">
            <v>8.4600000000000009</v>
          </cell>
          <cell r="I3371">
            <v>9.06</v>
          </cell>
        </row>
        <row r="3372">
          <cell r="A3372">
            <v>116710</v>
          </cell>
          <cell r="B3372" t="str">
            <v/>
          </cell>
          <cell r="C3372">
            <v>7.5</v>
          </cell>
          <cell r="D3372">
            <v>0</v>
          </cell>
          <cell r="E3372">
            <v>7.5</v>
          </cell>
          <cell r="F3372">
            <v>7.65</v>
          </cell>
          <cell r="G3372">
            <v>7.86</v>
          </cell>
          <cell r="H3372">
            <v>8.4600000000000009</v>
          </cell>
          <cell r="I3372">
            <v>9.06</v>
          </cell>
        </row>
        <row r="3373">
          <cell r="A3373">
            <v>116720</v>
          </cell>
          <cell r="B3373" t="str">
            <v/>
          </cell>
          <cell r="C3373">
            <v>7.5</v>
          </cell>
          <cell r="D3373">
            <v>0</v>
          </cell>
          <cell r="E3373">
            <v>7.5</v>
          </cell>
          <cell r="F3373">
            <v>7.65</v>
          </cell>
          <cell r="G3373">
            <v>7.86</v>
          </cell>
          <cell r="H3373">
            <v>8.4600000000000009</v>
          </cell>
          <cell r="I3373">
            <v>9.06</v>
          </cell>
        </row>
        <row r="3374">
          <cell r="A3374">
            <v>116730</v>
          </cell>
          <cell r="B3374" t="str">
            <v/>
          </cell>
          <cell r="C3374">
            <v>7.5</v>
          </cell>
          <cell r="D3374">
            <v>0</v>
          </cell>
          <cell r="E3374">
            <v>7.5</v>
          </cell>
          <cell r="F3374">
            <v>7.65</v>
          </cell>
          <cell r="G3374">
            <v>7.86</v>
          </cell>
          <cell r="H3374">
            <v>8.4600000000000009</v>
          </cell>
          <cell r="I3374">
            <v>9.06</v>
          </cell>
        </row>
        <row r="3375">
          <cell r="A3375">
            <v>116740</v>
          </cell>
          <cell r="B3375" t="str">
            <v/>
          </cell>
          <cell r="C3375">
            <v>7.5</v>
          </cell>
          <cell r="D3375">
            <v>0</v>
          </cell>
          <cell r="E3375">
            <v>7.5</v>
          </cell>
          <cell r="F3375">
            <v>7.65</v>
          </cell>
          <cell r="G3375">
            <v>7.86</v>
          </cell>
          <cell r="H3375">
            <v>8.4600000000000009</v>
          </cell>
          <cell r="I3375">
            <v>9.06</v>
          </cell>
        </row>
        <row r="3376">
          <cell r="A3376">
            <v>116740.69</v>
          </cell>
          <cell r="B3376" t="str">
            <v>BS</v>
          </cell>
          <cell r="C3376">
            <v>7.5</v>
          </cell>
          <cell r="D3376">
            <v>0</v>
          </cell>
          <cell r="E3376">
            <v>7.5</v>
          </cell>
          <cell r="F3376">
            <v>7.65</v>
          </cell>
          <cell r="G3376">
            <v>7.86</v>
          </cell>
          <cell r="H3376">
            <v>8.4600000000000009</v>
          </cell>
          <cell r="I3376">
            <v>9.06</v>
          </cell>
        </row>
        <row r="3377">
          <cell r="A3377">
            <v>116750</v>
          </cell>
          <cell r="B3377" t="str">
            <v/>
          </cell>
          <cell r="C3377">
            <v>7.5</v>
          </cell>
          <cell r="D3377">
            <v>0</v>
          </cell>
          <cell r="E3377">
            <v>7.5</v>
          </cell>
          <cell r="F3377">
            <v>7.65</v>
          </cell>
          <cell r="G3377">
            <v>7.86</v>
          </cell>
          <cell r="H3377">
            <v>8.4600000000000009</v>
          </cell>
          <cell r="I3377">
            <v>9.06</v>
          </cell>
        </row>
        <row r="3378">
          <cell r="A3378">
            <v>116760</v>
          </cell>
          <cell r="B3378" t="str">
            <v/>
          </cell>
          <cell r="C3378">
            <v>7.5</v>
          </cell>
          <cell r="D3378">
            <v>0</v>
          </cell>
          <cell r="E3378">
            <v>7.5</v>
          </cell>
          <cell r="F3378">
            <v>7.65</v>
          </cell>
          <cell r="G3378">
            <v>7.86</v>
          </cell>
          <cell r="H3378">
            <v>8.4600000000000009</v>
          </cell>
          <cell r="I3378">
            <v>9.06</v>
          </cell>
        </row>
        <row r="3379">
          <cell r="A3379">
            <v>116766.39999999999</v>
          </cell>
          <cell r="B3379" t="str">
            <v>PX</v>
          </cell>
          <cell r="C3379">
            <v>7.5</v>
          </cell>
          <cell r="D3379">
            <v>0</v>
          </cell>
          <cell r="E3379">
            <v>7.5</v>
          </cell>
          <cell r="F3379">
            <v>7.65</v>
          </cell>
          <cell r="G3379">
            <v>7.86</v>
          </cell>
          <cell r="H3379">
            <v>8.4600000000000009</v>
          </cell>
          <cell r="I3379">
            <v>9.06</v>
          </cell>
        </row>
        <row r="3380">
          <cell r="A3380">
            <v>116770</v>
          </cell>
          <cell r="B3380" t="str">
            <v/>
          </cell>
          <cell r="C3380">
            <v>7.5</v>
          </cell>
          <cell r="D3380">
            <v>7.0000000000000007E-2</v>
          </cell>
          <cell r="E3380">
            <v>7.57</v>
          </cell>
          <cell r="F3380">
            <v>7.7200000000000006</v>
          </cell>
          <cell r="G3380">
            <v>7.9300000000000006</v>
          </cell>
          <cell r="H3380">
            <v>8.5300000000000011</v>
          </cell>
          <cell r="I3380">
            <v>9.1300000000000008</v>
          </cell>
        </row>
        <row r="3381">
          <cell r="A3381">
            <v>116780</v>
          </cell>
          <cell r="B3381" t="str">
            <v/>
          </cell>
          <cell r="C3381">
            <v>7.5</v>
          </cell>
          <cell r="D3381">
            <v>0.27</v>
          </cell>
          <cell r="E3381">
            <v>7.77</v>
          </cell>
          <cell r="F3381">
            <v>7.92</v>
          </cell>
          <cell r="G3381">
            <v>8.1300000000000008</v>
          </cell>
          <cell r="H3381">
            <v>8.73</v>
          </cell>
          <cell r="I3381">
            <v>9.33</v>
          </cell>
        </row>
        <row r="3382">
          <cell r="A3382">
            <v>116781.4</v>
          </cell>
          <cell r="B3382" t="str">
            <v>PC</v>
          </cell>
          <cell r="C3382">
            <v>7.5</v>
          </cell>
          <cell r="D3382">
            <v>0.3</v>
          </cell>
          <cell r="E3382">
            <v>7.8</v>
          </cell>
          <cell r="F3382">
            <v>7.95</v>
          </cell>
          <cell r="G3382">
            <v>8.16</v>
          </cell>
          <cell r="H3382">
            <v>8.76</v>
          </cell>
          <cell r="I3382">
            <v>9.36</v>
          </cell>
        </row>
        <row r="3383">
          <cell r="A3383">
            <v>116790</v>
          </cell>
          <cell r="B3383" t="str">
            <v/>
          </cell>
          <cell r="C3383">
            <v>7.5</v>
          </cell>
          <cell r="D3383">
            <v>0.47</v>
          </cell>
          <cell r="E3383">
            <v>7.97</v>
          </cell>
          <cell r="F3383">
            <v>8.1199999999999992</v>
          </cell>
          <cell r="G3383">
            <v>8.33</v>
          </cell>
          <cell r="H3383">
            <v>8.93</v>
          </cell>
          <cell r="I3383">
            <v>9.5299999999999994</v>
          </cell>
        </row>
        <row r="3384">
          <cell r="A3384">
            <v>116792.11</v>
          </cell>
          <cell r="B3384" t="str">
            <v>PY</v>
          </cell>
          <cell r="C3384">
            <v>7.5</v>
          </cell>
          <cell r="D3384">
            <v>0.51</v>
          </cell>
          <cell r="E3384">
            <v>8.01</v>
          </cell>
          <cell r="F3384">
            <v>8.16</v>
          </cell>
          <cell r="G3384">
            <v>8.370000000000001</v>
          </cell>
          <cell r="H3384">
            <v>8.9700000000000006</v>
          </cell>
          <cell r="I3384">
            <v>9.57</v>
          </cell>
        </row>
        <row r="3385">
          <cell r="A3385">
            <v>116796.4</v>
          </cell>
          <cell r="B3385" t="str">
            <v>MSE</v>
          </cell>
          <cell r="C3385">
            <v>7.5</v>
          </cell>
          <cell r="D3385">
            <v>0.6</v>
          </cell>
          <cell r="E3385">
            <v>8.1</v>
          </cell>
          <cell r="F3385">
            <v>8.25</v>
          </cell>
          <cell r="G3385">
            <v>8.4600000000000009</v>
          </cell>
          <cell r="H3385">
            <v>9.06</v>
          </cell>
          <cell r="I3385">
            <v>9.66</v>
          </cell>
        </row>
        <row r="3386">
          <cell r="A3386">
            <v>116800</v>
          </cell>
          <cell r="B3386" t="str">
            <v/>
          </cell>
          <cell r="C3386">
            <v>7.5</v>
          </cell>
          <cell r="D3386">
            <v>0.6</v>
          </cell>
          <cell r="E3386">
            <v>8.1</v>
          </cell>
          <cell r="F3386">
            <v>8.25</v>
          </cell>
          <cell r="G3386">
            <v>8.4600000000000009</v>
          </cell>
          <cell r="H3386">
            <v>9.06</v>
          </cell>
          <cell r="I3386">
            <v>9.66</v>
          </cell>
        </row>
        <row r="3387">
          <cell r="A3387">
            <v>116810</v>
          </cell>
          <cell r="B3387" t="str">
            <v/>
          </cell>
          <cell r="C3387">
            <v>7.5</v>
          </cell>
          <cell r="D3387">
            <v>0.6</v>
          </cell>
          <cell r="E3387">
            <v>8.1</v>
          </cell>
          <cell r="F3387">
            <v>8.25</v>
          </cell>
          <cell r="G3387">
            <v>8.4600000000000009</v>
          </cell>
          <cell r="H3387">
            <v>9.06</v>
          </cell>
          <cell r="I3387">
            <v>9.66</v>
          </cell>
        </row>
        <row r="3388">
          <cell r="A3388">
            <v>116820</v>
          </cell>
          <cell r="B3388" t="str">
            <v/>
          </cell>
          <cell r="C3388">
            <v>7.5</v>
          </cell>
          <cell r="D3388">
            <v>0.6</v>
          </cell>
          <cell r="E3388">
            <v>8.1</v>
          </cell>
          <cell r="F3388">
            <v>8.25</v>
          </cell>
          <cell r="G3388">
            <v>8.4600000000000009</v>
          </cell>
          <cell r="H3388">
            <v>9.06</v>
          </cell>
          <cell r="I3388">
            <v>9.66</v>
          </cell>
        </row>
        <row r="3389">
          <cell r="A3389">
            <v>116830</v>
          </cell>
          <cell r="B3389" t="str">
            <v/>
          </cell>
          <cell r="C3389">
            <v>7.5</v>
          </cell>
          <cell r="D3389">
            <v>0.6</v>
          </cell>
          <cell r="E3389">
            <v>8.1</v>
          </cell>
          <cell r="F3389">
            <v>8.25</v>
          </cell>
          <cell r="G3389">
            <v>8.4600000000000009</v>
          </cell>
          <cell r="H3389">
            <v>9.06</v>
          </cell>
          <cell r="I3389">
            <v>9.66</v>
          </cell>
        </row>
        <row r="3390">
          <cell r="A3390">
            <v>116840</v>
          </cell>
          <cell r="B3390" t="str">
            <v/>
          </cell>
          <cell r="C3390">
            <v>7.5</v>
          </cell>
          <cell r="D3390">
            <v>0.6</v>
          </cell>
          <cell r="E3390">
            <v>8.1</v>
          </cell>
          <cell r="F3390">
            <v>8.25</v>
          </cell>
          <cell r="G3390">
            <v>8.4600000000000009</v>
          </cell>
          <cell r="H3390">
            <v>9.06</v>
          </cell>
          <cell r="I3390">
            <v>9.66</v>
          </cell>
        </row>
        <row r="3391">
          <cell r="A3391">
            <v>116850</v>
          </cell>
          <cell r="B3391" t="str">
            <v/>
          </cell>
          <cell r="C3391">
            <v>7.5</v>
          </cell>
          <cell r="D3391">
            <v>0.6</v>
          </cell>
          <cell r="E3391">
            <v>8.1</v>
          </cell>
          <cell r="F3391">
            <v>8.25</v>
          </cell>
          <cell r="G3391">
            <v>8.4600000000000009</v>
          </cell>
          <cell r="H3391">
            <v>9.06</v>
          </cell>
          <cell r="I3391">
            <v>9.66</v>
          </cell>
        </row>
        <row r="3392">
          <cell r="A3392">
            <v>116860</v>
          </cell>
          <cell r="B3392" t="str">
            <v/>
          </cell>
          <cell r="C3392">
            <v>7.5</v>
          </cell>
          <cell r="D3392">
            <v>0.6</v>
          </cell>
          <cell r="E3392">
            <v>8.1</v>
          </cell>
          <cell r="F3392">
            <v>8.25</v>
          </cell>
          <cell r="G3392">
            <v>8.4600000000000009</v>
          </cell>
          <cell r="H3392">
            <v>9.06</v>
          </cell>
          <cell r="I3392">
            <v>9.66</v>
          </cell>
        </row>
        <row r="3393">
          <cell r="A3393">
            <v>116870</v>
          </cell>
          <cell r="B3393" t="str">
            <v/>
          </cell>
          <cell r="C3393">
            <v>7.5</v>
          </cell>
          <cell r="D3393">
            <v>0.6</v>
          </cell>
          <cell r="E3393">
            <v>8.1</v>
          </cell>
          <cell r="F3393">
            <v>8.25</v>
          </cell>
          <cell r="G3393">
            <v>8.4600000000000009</v>
          </cell>
          <cell r="H3393">
            <v>9.06</v>
          </cell>
          <cell r="I3393">
            <v>9.66</v>
          </cell>
        </row>
        <row r="3394">
          <cell r="A3394">
            <v>116880</v>
          </cell>
          <cell r="B3394" t="str">
            <v/>
          </cell>
          <cell r="C3394">
            <v>7.5</v>
          </cell>
          <cell r="D3394">
            <v>0.6</v>
          </cell>
          <cell r="E3394">
            <v>8.1</v>
          </cell>
          <cell r="F3394">
            <v>8.25</v>
          </cell>
          <cell r="G3394">
            <v>8.4600000000000009</v>
          </cell>
          <cell r="H3394">
            <v>9.06</v>
          </cell>
          <cell r="I3394">
            <v>9.66</v>
          </cell>
        </row>
        <row r="3395">
          <cell r="A3395">
            <v>116890</v>
          </cell>
          <cell r="B3395" t="str">
            <v/>
          </cell>
          <cell r="C3395">
            <v>7.5</v>
          </cell>
          <cell r="D3395">
            <v>0.6</v>
          </cell>
          <cell r="E3395">
            <v>8.1</v>
          </cell>
          <cell r="F3395">
            <v>8.25</v>
          </cell>
          <cell r="G3395">
            <v>8.4600000000000009</v>
          </cell>
          <cell r="H3395">
            <v>9.06</v>
          </cell>
          <cell r="I3395">
            <v>9.66</v>
          </cell>
        </row>
        <row r="3396">
          <cell r="A3396">
            <v>116900</v>
          </cell>
          <cell r="B3396" t="str">
            <v/>
          </cell>
          <cell r="C3396">
            <v>7.5</v>
          </cell>
          <cell r="D3396">
            <v>0.6</v>
          </cell>
          <cell r="E3396">
            <v>8.1</v>
          </cell>
          <cell r="F3396">
            <v>8.25</v>
          </cell>
          <cell r="G3396">
            <v>8.4600000000000009</v>
          </cell>
          <cell r="H3396">
            <v>9.06</v>
          </cell>
          <cell r="I3396">
            <v>9.66</v>
          </cell>
        </row>
        <row r="3397">
          <cell r="A3397">
            <v>116910</v>
          </cell>
          <cell r="B3397" t="str">
            <v/>
          </cell>
          <cell r="C3397">
            <v>7.5</v>
          </cell>
          <cell r="D3397">
            <v>0.6</v>
          </cell>
          <cell r="E3397">
            <v>8.1</v>
          </cell>
          <cell r="F3397">
            <v>8.25</v>
          </cell>
          <cell r="G3397">
            <v>8.4600000000000009</v>
          </cell>
          <cell r="H3397">
            <v>9.06</v>
          </cell>
          <cell r="I3397">
            <v>9.66</v>
          </cell>
        </row>
        <row r="3398">
          <cell r="A3398">
            <v>116920</v>
          </cell>
          <cell r="B3398" t="str">
            <v/>
          </cell>
          <cell r="C3398">
            <v>7.5</v>
          </cell>
          <cell r="D3398">
            <v>0.6</v>
          </cell>
          <cell r="E3398">
            <v>8.1</v>
          </cell>
          <cell r="F3398">
            <v>8.25</v>
          </cell>
          <cell r="G3398">
            <v>8.4600000000000009</v>
          </cell>
          <cell r="H3398">
            <v>9.06</v>
          </cell>
          <cell r="I3398">
            <v>9.66</v>
          </cell>
        </row>
        <row r="3399">
          <cell r="A3399">
            <v>116920.15</v>
          </cell>
          <cell r="B3399" t="str">
            <v>MSE</v>
          </cell>
          <cell r="C3399">
            <v>7.5</v>
          </cell>
          <cell r="D3399">
            <v>0.6</v>
          </cell>
          <cell r="E3399">
            <v>8.1</v>
          </cell>
          <cell r="F3399">
            <v>8.25</v>
          </cell>
          <cell r="G3399">
            <v>8.4600000000000009</v>
          </cell>
          <cell r="H3399">
            <v>9.06</v>
          </cell>
          <cell r="I3399">
            <v>9.66</v>
          </cell>
        </row>
        <row r="3400">
          <cell r="A3400">
            <v>116924.15</v>
          </cell>
          <cell r="B3400" t="str">
            <v>PY</v>
          </cell>
          <cell r="C3400">
            <v>7.5</v>
          </cell>
          <cell r="D3400">
            <v>0.51</v>
          </cell>
          <cell r="E3400">
            <v>8.01</v>
          </cell>
          <cell r="F3400">
            <v>8.16</v>
          </cell>
          <cell r="G3400">
            <v>8.370000000000001</v>
          </cell>
          <cell r="H3400">
            <v>8.9700000000000006</v>
          </cell>
          <cell r="I3400">
            <v>9.57</v>
          </cell>
        </row>
        <row r="3401">
          <cell r="A3401">
            <v>116930</v>
          </cell>
          <cell r="B3401" t="str">
            <v/>
          </cell>
          <cell r="C3401">
            <v>7.5</v>
          </cell>
          <cell r="D3401">
            <v>0.4</v>
          </cell>
          <cell r="E3401">
            <v>7.9</v>
          </cell>
          <cell r="F3401">
            <v>8.0500000000000007</v>
          </cell>
          <cell r="G3401">
            <v>8.2600000000000016</v>
          </cell>
          <cell r="H3401">
            <v>8.8600000000000012</v>
          </cell>
          <cell r="I3401">
            <v>9.4600000000000009</v>
          </cell>
        </row>
        <row r="3402">
          <cell r="A3402">
            <v>116935.15</v>
          </cell>
          <cell r="B3402" t="str">
            <v>PT</v>
          </cell>
          <cell r="C3402">
            <v>7.5</v>
          </cell>
          <cell r="D3402">
            <v>0.3</v>
          </cell>
          <cell r="E3402">
            <v>7.8</v>
          </cell>
          <cell r="F3402">
            <v>7.95</v>
          </cell>
          <cell r="G3402">
            <v>8.16</v>
          </cell>
          <cell r="H3402">
            <v>8.76</v>
          </cell>
          <cell r="I3402">
            <v>9.36</v>
          </cell>
        </row>
        <row r="3403">
          <cell r="A3403">
            <v>116940</v>
          </cell>
          <cell r="B3403" t="str">
            <v/>
          </cell>
          <cell r="C3403">
            <v>7.5</v>
          </cell>
          <cell r="D3403">
            <v>0.2</v>
          </cell>
          <cell r="E3403">
            <v>7.7</v>
          </cell>
          <cell r="F3403">
            <v>7.8500000000000005</v>
          </cell>
          <cell r="G3403">
            <v>8.06</v>
          </cell>
          <cell r="H3403">
            <v>8.66</v>
          </cell>
          <cell r="I3403">
            <v>9.26</v>
          </cell>
        </row>
        <row r="3404">
          <cell r="A3404">
            <v>116950</v>
          </cell>
          <cell r="B3404" t="str">
            <v/>
          </cell>
          <cell r="C3404">
            <v>7.5</v>
          </cell>
          <cell r="D3404">
            <v>0</v>
          </cell>
          <cell r="E3404">
            <v>7.5</v>
          </cell>
          <cell r="F3404">
            <v>7.65</v>
          </cell>
          <cell r="G3404">
            <v>7.86</v>
          </cell>
          <cell r="H3404">
            <v>8.4600000000000009</v>
          </cell>
          <cell r="I3404">
            <v>9.06</v>
          </cell>
        </row>
        <row r="3405">
          <cell r="A3405">
            <v>116950.15</v>
          </cell>
          <cell r="B3405" t="str">
            <v>PX</v>
          </cell>
          <cell r="C3405">
            <v>7.5</v>
          </cell>
          <cell r="D3405">
            <v>0</v>
          </cell>
          <cell r="E3405">
            <v>7.5</v>
          </cell>
          <cell r="F3405">
            <v>7.65</v>
          </cell>
          <cell r="G3405">
            <v>7.86</v>
          </cell>
          <cell r="H3405">
            <v>8.4600000000000009</v>
          </cell>
          <cell r="I3405">
            <v>9.06</v>
          </cell>
        </row>
        <row r="3406">
          <cell r="A3406">
            <v>116960</v>
          </cell>
          <cell r="B3406" t="str">
            <v/>
          </cell>
          <cell r="C3406">
            <v>7.5</v>
          </cell>
          <cell r="D3406">
            <v>0</v>
          </cell>
          <cell r="E3406">
            <v>7.5</v>
          </cell>
          <cell r="F3406">
            <v>7.65</v>
          </cell>
          <cell r="G3406">
            <v>7.86</v>
          </cell>
          <cell r="H3406">
            <v>8.4600000000000009</v>
          </cell>
          <cell r="I3406">
            <v>9.06</v>
          </cell>
        </row>
        <row r="3407">
          <cell r="A3407">
            <v>116970</v>
          </cell>
          <cell r="B3407" t="str">
            <v/>
          </cell>
          <cell r="C3407">
            <v>7.5</v>
          </cell>
          <cell r="D3407">
            <v>0</v>
          </cell>
          <cell r="E3407">
            <v>7.5</v>
          </cell>
          <cell r="F3407">
            <v>7.65</v>
          </cell>
          <cell r="G3407">
            <v>7.86</v>
          </cell>
          <cell r="H3407">
            <v>8.4600000000000009</v>
          </cell>
          <cell r="I3407">
            <v>9.06</v>
          </cell>
        </row>
        <row r="3408">
          <cell r="A3408">
            <v>116975.86</v>
          </cell>
          <cell r="B3408" t="str">
            <v>BS</v>
          </cell>
          <cell r="C3408">
            <v>7.5</v>
          </cell>
          <cell r="D3408">
            <v>0</v>
          </cell>
          <cell r="E3408">
            <v>7.5</v>
          </cell>
          <cell r="F3408">
            <v>7.65</v>
          </cell>
          <cell r="G3408">
            <v>7.86</v>
          </cell>
          <cell r="H3408">
            <v>8.4600000000000009</v>
          </cell>
          <cell r="I3408">
            <v>9.06</v>
          </cell>
        </row>
        <row r="3409">
          <cell r="A3409">
            <v>116980.08</v>
          </cell>
          <cell r="B3409" t="str">
            <v>BS</v>
          </cell>
          <cell r="C3409">
            <v>7.5</v>
          </cell>
          <cell r="D3409">
            <v>0</v>
          </cell>
          <cell r="E3409">
            <v>7.5</v>
          </cell>
          <cell r="F3409">
            <v>7.65</v>
          </cell>
          <cell r="G3409">
            <v>7.86</v>
          </cell>
          <cell r="H3409">
            <v>8.4600000000000009</v>
          </cell>
          <cell r="I3409">
            <v>9.06</v>
          </cell>
        </row>
        <row r="3410">
          <cell r="A3410">
            <v>116990</v>
          </cell>
          <cell r="B3410" t="str">
            <v/>
          </cell>
          <cell r="C3410">
            <v>7.5</v>
          </cell>
          <cell r="D3410">
            <v>0</v>
          </cell>
          <cell r="E3410">
            <v>7.5</v>
          </cell>
          <cell r="F3410">
            <v>7.65</v>
          </cell>
          <cell r="G3410">
            <v>7.86</v>
          </cell>
          <cell r="H3410">
            <v>8.4600000000000009</v>
          </cell>
          <cell r="I3410">
            <v>9.06</v>
          </cell>
        </row>
        <row r="3411">
          <cell r="A3411">
            <v>117000</v>
          </cell>
          <cell r="B3411" t="str">
            <v/>
          </cell>
          <cell r="C3411">
            <v>7.5</v>
          </cell>
          <cell r="D3411">
            <v>0</v>
          </cell>
          <cell r="E3411">
            <v>7.5</v>
          </cell>
          <cell r="F3411">
            <v>7.65</v>
          </cell>
          <cell r="G3411">
            <v>7.86</v>
          </cell>
          <cell r="H3411">
            <v>8.4600000000000009</v>
          </cell>
          <cell r="I3411">
            <v>9.06</v>
          </cell>
        </row>
        <row r="3430">
          <cell r="A3430">
            <v>117000</v>
          </cell>
          <cell r="B3430" t="str">
            <v/>
          </cell>
          <cell r="C3430">
            <v>7.5</v>
          </cell>
          <cell r="D3430">
            <v>0</v>
          </cell>
          <cell r="E3430">
            <v>7.5</v>
          </cell>
          <cell r="F3430">
            <v>7.65</v>
          </cell>
          <cell r="G3430">
            <v>7.86</v>
          </cell>
          <cell r="H3430">
            <v>8.4600000000000009</v>
          </cell>
          <cell r="I3430">
            <v>9.06</v>
          </cell>
        </row>
        <row r="3431">
          <cell r="A3431">
            <v>117010.08</v>
          </cell>
          <cell r="B3431" t="str">
            <v>PX</v>
          </cell>
          <cell r="C3431">
            <v>7.5</v>
          </cell>
          <cell r="D3431">
            <v>0</v>
          </cell>
          <cell r="E3431">
            <v>7.5</v>
          </cell>
          <cell r="F3431">
            <v>7.65</v>
          </cell>
          <cell r="G3431">
            <v>7.86</v>
          </cell>
          <cell r="H3431">
            <v>8.4600000000000009</v>
          </cell>
          <cell r="I3431">
            <v>9.06</v>
          </cell>
        </row>
        <row r="3432">
          <cell r="A3432">
            <v>117020</v>
          </cell>
          <cell r="B3432" t="str">
            <v/>
          </cell>
          <cell r="C3432">
            <v>7.5</v>
          </cell>
          <cell r="D3432">
            <v>0.15</v>
          </cell>
          <cell r="E3432">
            <v>7.65</v>
          </cell>
          <cell r="F3432">
            <v>7.8000000000000007</v>
          </cell>
          <cell r="G3432">
            <v>8.0100000000000016</v>
          </cell>
          <cell r="H3432">
            <v>8.6100000000000012</v>
          </cell>
          <cell r="I3432">
            <v>9.2100000000000009</v>
          </cell>
        </row>
        <row r="3433">
          <cell r="A3433">
            <v>117030</v>
          </cell>
          <cell r="B3433" t="str">
            <v/>
          </cell>
          <cell r="C3433">
            <v>7.5</v>
          </cell>
          <cell r="D3433">
            <v>0.3</v>
          </cell>
          <cell r="E3433">
            <v>7.8</v>
          </cell>
          <cell r="F3433">
            <v>7.95</v>
          </cell>
          <cell r="G3433">
            <v>8.16</v>
          </cell>
          <cell r="H3433">
            <v>8.76</v>
          </cell>
          <cell r="I3433">
            <v>9.36</v>
          </cell>
        </row>
        <row r="3434">
          <cell r="A3434">
            <v>117030.08</v>
          </cell>
          <cell r="B3434" t="str">
            <v>PC</v>
          </cell>
          <cell r="C3434">
            <v>7.5</v>
          </cell>
          <cell r="D3434">
            <v>0.3</v>
          </cell>
          <cell r="E3434">
            <v>7.8</v>
          </cell>
          <cell r="F3434">
            <v>7.95</v>
          </cell>
          <cell r="G3434">
            <v>8.16</v>
          </cell>
          <cell r="H3434">
            <v>8.76</v>
          </cell>
          <cell r="I3434">
            <v>9.36</v>
          </cell>
        </row>
        <row r="3435">
          <cell r="A3435">
            <v>117040.08</v>
          </cell>
          <cell r="B3435" t="str">
            <v>PY</v>
          </cell>
          <cell r="C3435">
            <v>7.5</v>
          </cell>
          <cell r="D3435">
            <v>0.45</v>
          </cell>
          <cell r="E3435">
            <v>7.95</v>
          </cell>
          <cell r="F3435">
            <v>8.1</v>
          </cell>
          <cell r="G3435">
            <v>8.31</v>
          </cell>
          <cell r="H3435">
            <v>8.91</v>
          </cell>
          <cell r="I3435">
            <v>9.51</v>
          </cell>
        </row>
        <row r="3436">
          <cell r="A3436">
            <v>117050.08</v>
          </cell>
          <cell r="B3436" t="str">
            <v>MSE</v>
          </cell>
          <cell r="C3436">
            <v>7.5</v>
          </cell>
          <cell r="D3436">
            <v>0.6</v>
          </cell>
          <cell r="E3436">
            <v>8.1</v>
          </cell>
          <cell r="F3436">
            <v>8.25</v>
          </cell>
          <cell r="G3436">
            <v>8.4600000000000009</v>
          </cell>
          <cell r="H3436">
            <v>9.06</v>
          </cell>
          <cell r="I3436">
            <v>9.66</v>
          </cell>
        </row>
        <row r="3437">
          <cell r="A3437">
            <v>117060</v>
          </cell>
          <cell r="B3437" t="str">
            <v/>
          </cell>
          <cell r="C3437">
            <v>7.5</v>
          </cell>
          <cell r="D3437">
            <v>0.6</v>
          </cell>
          <cell r="E3437">
            <v>8.1</v>
          </cell>
          <cell r="F3437">
            <v>8.25</v>
          </cell>
          <cell r="G3437">
            <v>8.4600000000000009</v>
          </cell>
          <cell r="H3437">
            <v>9.06</v>
          </cell>
          <cell r="I3437">
            <v>9.66</v>
          </cell>
        </row>
        <row r="3438">
          <cell r="A3438">
            <v>117070</v>
          </cell>
          <cell r="B3438" t="str">
            <v/>
          </cell>
          <cell r="C3438">
            <v>7.5</v>
          </cell>
          <cell r="D3438">
            <v>0.6</v>
          </cell>
          <cell r="E3438">
            <v>8.1</v>
          </cell>
          <cell r="F3438">
            <v>8.25</v>
          </cell>
          <cell r="G3438">
            <v>8.4600000000000009</v>
          </cell>
          <cell r="H3438">
            <v>9.06</v>
          </cell>
          <cell r="I3438">
            <v>9.66</v>
          </cell>
        </row>
        <row r="3439">
          <cell r="A3439">
            <v>117080</v>
          </cell>
          <cell r="B3439" t="str">
            <v/>
          </cell>
          <cell r="C3439">
            <v>7.5</v>
          </cell>
          <cell r="D3439">
            <v>0.6</v>
          </cell>
          <cell r="E3439">
            <v>8.1</v>
          </cell>
          <cell r="F3439">
            <v>8.25</v>
          </cell>
          <cell r="G3439">
            <v>8.4600000000000009</v>
          </cell>
          <cell r="H3439">
            <v>9.06</v>
          </cell>
          <cell r="I3439">
            <v>9.66</v>
          </cell>
        </row>
        <row r="3440">
          <cell r="A3440">
            <v>117090</v>
          </cell>
          <cell r="B3440" t="str">
            <v/>
          </cell>
          <cell r="C3440">
            <v>7.5</v>
          </cell>
          <cell r="D3440">
            <v>0.6</v>
          </cell>
          <cell r="E3440">
            <v>8.1</v>
          </cell>
          <cell r="F3440">
            <v>8.25</v>
          </cell>
          <cell r="G3440">
            <v>8.4600000000000009</v>
          </cell>
          <cell r="H3440">
            <v>9.06</v>
          </cell>
          <cell r="I3440">
            <v>9.66</v>
          </cell>
        </row>
        <row r="3441">
          <cell r="A3441">
            <v>117100</v>
          </cell>
          <cell r="B3441" t="str">
            <v/>
          </cell>
          <cell r="C3441">
            <v>7.5</v>
          </cell>
          <cell r="D3441">
            <v>0.6</v>
          </cell>
          <cell r="E3441">
            <v>8.1</v>
          </cell>
          <cell r="F3441">
            <v>8.25</v>
          </cell>
          <cell r="G3441">
            <v>8.4600000000000009</v>
          </cell>
          <cell r="H3441">
            <v>9.06</v>
          </cell>
          <cell r="I3441">
            <v>9.66</v>
          </cell>
        </row>
        <row r="3442">
          <cell r="A3442">
            <v>117110</v>
          </cell>
          <cell r="B3442" t="str">
            <v/>
          </cell>
          <cell r="C3442">
            <v>7.5</v>
          </cell>
          <cell r="D3442">
            <v>0.6</v>
          </cell>
          <cell r="E3442">
            <v>8.1</v>
          </cell>
          <cell r="F3442">
            <v>8.25</v>
          </cell>
          <cell r="G3442">
            <v>8.4600000000000009</v>
          </cell>
          <cell r="H3442">
            <v>9.06</v>
          </cell>
          <cell r="I3442">
            <v>9.66</v>
          </cell>
        </row>
        <row r="3443">
          <cell r="A3443">
            <v>117120</v>
          </cell>
          <cell r="B3443" t="str">
            <v/>
          </cell>
          <cell r="C3443">
            <v>7.5</v>
          </cell>
          <cell r="D3443">
            <v>0.6</v>
          </cell>
          <cell r="E3443">
            <v>8.1</v>
          </cell>
          <cell r="F3443">
            <v>8.25</v>
          </cell>
          <cell r="G3443">
            <v>8.4600000000000009</v>
          </cell>
          <cell r="H3443">
            <v>9.06</v>
          </cell>
          <cell r="I3443">
            <v>9.66</v>
          </cell>
        </row>
        <row r="3444">
          <cell r="A3444">
            <v>117130</v>
          </cell>
          <cell r="B3444" t="str">
            <v/>
          </cell>
          <cell r="C3444">
            <v>7.5</v>
          </cell>
          <cell r="D3444">
            <v>0.6</v>
          </cell>
          <cell r="E3444">
            <v>8.1</v>
          </cell>
          <cell r="F3444">
            <v>8.25</v>
          </cell>
          <cell r="G3444">
            <v>8.4600000000000009</v>
          </cell>
          <cell r="H3444">
            <v>9.06</v>
          </cell>
          <cell r="I3444">
            <v>9.66</v>
          </cell>
        </row>
        <row r="3445">
          <cell r="A3445">
            <v>117140</v>
          </cell>
          <cell r="B3445" t="str">
            <v/>
          </cell>
          <cell r="C3445">
            <v>7.5</v>
          </cell>
          <cell r="D3445">
            <v>0.6</v>
          </cell>
          <cell r="E3445">
            <v>8.1</v>
          </cell>
          <cell r="F3445">
            <v>8.25</v>
          </cell>
          <cell r="G3445">
            <v>8.4600000000000009</v>
          </cell>
          <cell r="H3445">
            <v>9.06</v>
          </cell>
          <cell r="I3445">
            <v>9.66</v>
          </cell>
        </row>
        <row r="3446">
          <cell r="A3446">
            <v>117150</v>
          </cell>
          <cell r="B3446" t="str">
            <v/>
          </cell>
          <cell r="C3446">
            <v>7.5</v>
          </cell>
          <cell r="D3446">
            <v>0.6</v>
          </cell>
          <cell r="E3446">
            <v>8.1</v>
          </cell>
          <cell r="F3446">
            <v>8.25</v>
          </cell>
          <cell r="G3446">
            <v>8.4600000000000009</v>
          </cell>
          <cell r="H3446">
            <v>9.06</v>
          </cell>
          <cell r="I3446">
            <v>9.66</v>
          </cell>
        </row>
        <row r="3447">
          <cell r="A3447">
            <v>117160</v>
          </cell>
          <cell r="B3447" t="str">
            <v/>
          </cell>
          <cell r="C3447">
            <v>7.5</v>
          </cell>
          <cell r="D3447">
            <v>0.6</v>
          </cell>
          <cell r="E3447">
            <v>8.1</v>
          </cell>
          <cell r="F3447">
            <v>8.25</v>
          </cell>
          <cell r="G3447">
            <v>8.4600000000000009</v>
          </cell>
          <cell r="H3447">
            <v>9.06</v>
          </cell>
          <cell r="I3447">
            <v>9.66</v>
          </cell>
        </row>
        <row r="3448">
          <cell r="A3448">
            <v>117170</v>
          </cell>
          <cell r="B3448" t="str">
            <v/>
          </cell>
          <cell r="C3448">
            <v>7.5</v>
          </cell>
          <cell r="D3448">
            <v>0.6</v>
          </cell>
          <cell r="E3448">
            <v>8.1</v>
          </cell>
          <cell r="F3448">
            <v>8.25</v>
          </cell>
          <cell r="G3448">
            <v>8.4600000000000009</v>
          </cell>
          <cell r="H3448">
            <v>9.06</v>
          </cell>
          <cell r="I3448">
            <v>9.66</v>
          </cell>
        </row>
        <row r="3449">
          <cell r="A3449">
            <v>117180</v>
          </cell>
          <cell r="B3449" t="str">
            <v/>
          </cell>
          <cell r="C3449">
            <v>7.5</v>
          </cell>
          <cell r="D3449">
            <v>0.6</v>
          </cell>
          <cell r="E3449">
            <v>8.1</v>
          </cell>
          <cell r="F3449">
            <v>8.25</v>
          </cell>
          <cell r="G3449">
            <v>8.4600000000000009</v>
          </cell>
          <cell r="H3449">
            <v>9.06</v>
          </cell>
          <cell r="I3449">
            <v>9.66</v>
          </cell>
        </row>
        <row r="3450">
          <cell r="A3450">
            <v>117189.44</v>
          </cell>
          <cell r="B3450" t="str">
            <v>FIN MSE IZQ</v>
          </cell>
          <cell r="C3450">
            <v>7.5</v>
          </cell>
          <cell r="D3450">
            <v>0.6</v>
          </cell>
          <cell r="E3450">
            <v>8.1</v>
          </cell>
          <cell r="F3450">
            <v>8.25</v>
          </cell>
          <cell r="G3450">
            <v>8.4600000000000009</v>
          </cell>
          <cell r="H3450">
            <v>9.06</v>
          </cell>
          <cell r="I3450">
            <v>9.66</v>
          </cell>
        </row>
        <row r="3451">
          <cell r="A3451">
            <v>117190</v>
          </cell>
          <cell r="B3451" t="str">
            <v/>
          </cell>
          <cell r="C3451">
            <v>7.5</v>
          </cell>
          <cell r="D3451">
            <v>0.6</v>
          </cell>
          <cell r="E3451">
            <v>8.1</v>
          </cell>
          <cell r="F3451">
            <v>8.25</v>
          </cell>
          <cell r="G3451">
            <v>8.4600000000000009</v>
          </cell>
          <cell r="H3451">
            <v>9.06</v>
          </cell>
          <cell r="I3451">
            <v>9.66</v>
          </cell>
        </row>
        <row r="3452">
          <cell r="A3452">
            <v>117200</v>
          </cell>
          <cell r="B3452" t="str">
            <v/>
          </cell>
          <cell r="C3452">
            <v>7.5</v>
          </cell>
          <cell r="D3452">
            <v>0.6</v>
          </cell>
          <cell r="E3452">
            <v>8.1</v>
          </cell>
          <cell r="F3452">
            <v>8.25</v>
          </cell>
          <cell r="G3452">
            <v>8.4600000000000009</v>
          </cell>
          <cell r="H3452">
            <v>9.06</v>
          </cell>
          <cell r="I3452">
            <v>9.66</v>
          </cell>
        </row>
        <row r="3453">
          <cell r="A3453">
            <v>117210</v>
          </cell>
          <cell r="B3453" t="str">
            <v/>
          </cell>
          <cell r="C3453">
            <v>7.5</v>
          </cell>
          <cell r="D3453">
            <v>0.6</v>
          </cell>
          <cell r="E3453">
            <v>8.1</v>
          </cell>
          <cell r="F3453">
            <v>8.25</v>
          </cell>
          <cell r="G3453">
            <v>8.4600000000000009</v>
          </cell>
          <cell r="H3453">
            <v>9.06</v>
          </cell>
          <cell r="I3453">
            <v>9.66</v>
          </cell>
        </row>
        <row r="3454">
          <cell r="A3454">
            <v>117218.28</v>
          </cell>
          <cell r="B3454" t="str">
            <v/>
          </cell>
          <cell r="C3454">
            <v>7.5</v>
          </cell>
          <cell r="D3454">
            <v>0.6</v>
          </cell>
          <cell r="E3454">
            <v>8.1</v>
          </cell>
          <cell r="F3454">
            <v>8.25</v>
          </cell>
          <cell r="G3454">
            <v>8.4600000000000009</v>
          </cell>
          <cell r="H3454">
            <v>9.06</v>
          </cell>
          <cell r="I3454">
            <v>9.66</v>
          </cell>
        </row>
        <row r="3456">
          <cell r="A3456">
            <v>117220</v>
          </cell>
          <cell r="B3456" t="str">
            <v/>
          </cell>
          <cell r="C3456">
            <v>7.5</v>
          </cell>
          <cell r="D3456">
            <v>0.6</v>
          </cell>
          <cell r="E3456">
            <v>8.1</v>
          </cell>
          <cell r="F3456">
            <v>8.25</v>
          </cell>
          <cell r="G3456">
            <v>8.4600000000000009</v>
          </cell>
          <cell r="H3456">
            <v>9.06</v>
          </cell>
          <cell r="I3456">
            <v>9.66</v>
          </cell>
        </row>
        <row r="3457">
          <cell r="A3457">
            <v>117230</v>
          </cell>
          <cell r="B3457" t="str">
            <v/>
          </cell>
          <cell r="C3457">
            <v>7.5</v>
          </cell>
          <cell r="D3457">
            <v>0.6</v>
          </cell>
          <cell r="E3457">
            <v>8.1</v>
          </cell>
          <cell r="F3457">
            <v>8.25</v>
          </cell>
          <cell r="G3457">
            <v>8.4600000000000009</v>
          </cell>
          <cell r="H3457">
            <v>9.06</v>
          </cell>
          <cell r="I3457">
            <v>9.66</v>
          </cell>
        </row>
        <row r="3458">
          <cell r="A3458">
            <v>117240</v>
          </cell>
          <cell r="B3458" t="str">
            <v/>
          </cell>
          <cell r="C3458">
            <v>7.5</v>
          </cell>
          <cell r="D3458">
            <v>0.6</v>
          </cell>
          <cell r="E3458">
            <v>8.1</v>
          </cell>
          <cell r="F3458">
            <v>8.25</v>
          </cell>
          <cell r="G3458">
            <v>8.4600000000000009</v>
          </cell>
          <cell r="H3458">
            <v>9.06</v>
          </cell>
          <cell r="I3458">
            <v>9.66</v>
          </cell>
        </row>
        <row r="3459">
          <cell r="A3459">
            <v>117250</v>
          </cell>
          <cell r="B3459" t="str">
            <v/>
          </cell>
          <cell r="C3459">
            <v>7.5</v>
          </cell>
          <cell r="D3459">
            <v>0.6</v>
          </cell>
          <cell r="E3459">
            <v>8.1</v>
          </cell>
          <cell r="F3459">
            <v>8.25</v>
          </cell>
          <cell r="G3459">
            <v>8.4600000000000009</v>
          </cell>
          <cell r="H3459">
            <v>9.06</v>
          </cell>
          <cell r="I3459">
            <v>9.66</v>
          </cell>
        </row>
        <row r="3460">
          <cell r="A3460">
            <v>117260</v>
          </cell>
          <cell r="B3460" t="str">
            <v/>
          </cell>
          <cell r="C3460">
            <v>7.5</v>
          </cell>
          <cell r="D3460">
            <v>0.6</v>
          </cell>
          <cell r="E3460">
            <v>8.1</v>
          </cell>
          <cell r="F3460">
            <v>8.25</v>
          </cell>
          <cell r="G3460">
            <v>8.4600000000000009</v>
          </cell>
          <cell r="H3460">
            <v>9.06</v>
          </cell>
          <cell r="I3460">
            <v>9.66</v>
          </cell>
        </row>
        <row r="3461">
          <cell r="A3461">
            <v>117270</v>
          </cell>
          <cell r="B3461" t="str">
            <v/>
          </cell>
          <cell r="C3461">
            <v>7.5</v>
          </cell>
          <cell r="D3461">
            <v>0.6</v>
          </cell>
          <cell r="E3461">
            <v>8.1</v>
          </cell>
          <cell r="F3461">
            <v>8.25</v>
          </cell>
          <cell r="G3461">
            <v>8.4600000000000009</v>
          </cell>
          <cell r="H3461">
            <v>9.06</v>
          </cell>
          <cell r="I3461">
            <v>9.66</v>
          </cell>
        </row>
        <row r="3462">
          <cell r="A3462">
            <v>117277.92</v>
          </cell>
          <cell r="B3462" t="str">
            <v>INI MSE DER</v>
          </cell>
          <cell r="C3462">
            <v>7.5</v>
          </cell>
          <cell r="D3462">
            <v>0.6</v>
          </cell>
          <cell r="E3462">
            <v>8.1</v>
          </cell>
          <cell r="F3462">
            <v>8.25</v>
          </cell>
          <cell r="G3462">
            <v>8.4600000000000009</v>
          </cell>
          <cell r="H3462">
            <v>9.06</v>
          </cell>
          <cell r="I3462">
            <v>9.66</v>
          </cell>
        </row>
        <row r="3463">
          <cell r="A3463">
            <v>117280</v>
          </cell>
          <cell r="B3463" t="str">
            <v/>
          </cell>
          <cell r="C3463">
            <v>7.5</v>
          </cell>
          <cell r="D3463">
            <v>0.6</v>
          </cell>
          <cell r="E3463">
            <v>8.1</v>
          </cell>
          <cell r="F3463">
            <v>8.25</v>
          </cell>
          <cell r="G3463">
            <v>8.4600000000000009</v>
          </cell>
          <cell r="H3463">
            <v>9.06</v>
          </cell>
          <cell r="I3463">
            <v>9.66</v>
          </cell>
        </row>
        <row r="3464">
          <cell r="A3464">
            <v>117290</v>
          </cell>
          <cell r="B3464" t="str">
            <v/>
          </cell>
          <cell r="C3464">
            <v>7.5</v>
          </cell>
          <cell r="D3464">
            <v>0.6</v>
          </cell>
          <cell r="E3464">
            <v>8.1</v>
          </cell>
          <cell r="F3464">
            <v>8.25</v>
          </cell>
          <cell r="G3464">
            <v>8.4600000000000009</v>
          </cell>
          <cell r="H3464">
            <v>9.06</v>
          </cell>
          <cell r="I3464">
            <v>9.66</v>
          </cell>
        </row>
        <row r="3465">
          <cell r="A3465">
            <v>117300</v>
          </cell>
          <cell r="B3465" t="str">
            <v/>
          </cell>
          <cell r="C3465">
            <v>7.5</v>
          </cell>
          <cell r="D3465">
            <v>0.6</v>
          </cell>
          <cell r="E3465">
            <v>8.1</v>
          </cell>
          <cell r="F3465">
            <v>8.25</v>
          </cell>
          <cell r="G3465">
            <v>8.4600000000000009</v>
          </cell>
          <cell r="H3465">
            <v>9.06</v>
          </cell>
          <cell r="I3465">
            <v>9.66</v>
          </cell>
        </row>
        <row r="3466">
          <cell r="A3466">
            <v>117310</v>
          </cell>
          <cell r="B3466" t="str">
            <v/>
          </cell>
          <cell r="C3466">
            <v>7.5</v>
          </cell>
          <cell r="D3466">
            <v>0.6</v>
          </cell>
          <cell r="E3466">
            <v>8.1</v>
          </cell>
          <cell r="F3466">
            <v>8.25</v>
          </cell>
          <cell r="G3466">
            <v>8.4600000000000009</v>
          </cell>
          <cell r="H3466">
            <v>9.06</v>
          </cell>
          <cell r="I3466">
            <v>9.66</v>
          </cell>
        </row>
        <row r="3467">
          <cell r="A3467">
            <v>117320</v>
          </cell>
          <cell r="B3467" t="str">
            <v/>
          </cell>
          <cell r="C3467">
            <v>7.5</v>
          </cell>
          <cell r="D3467">
            <v>0.6</v>
          </cell>
          <cell r="E3467">
            <v>8.1</v>
          </cell>
          <cell r="F3467">
            <v>8.25</v>
          </cell>
          <cell r="G3467">
            <v>8.4600000000000009</v>
          </cell>
          <cell r="H3467">
            <v>9.06</v>
          </cell>
          <cell r="I3467">
            <v>9.66</v>
          </cell>
        </row>
        <row r="3468">
          <cell r="A3468">
            <v>117330</v>
          </cell>
          <cell r="B3468" t="str">
            <v/>
          </cell>
          <cell r="C3468">
            <v>7.5</v>
          </cell>
          <cell r="D3468">
            <v>0.6</v>
          </cell>
          <cell r="E3468">
            <v>8.1</v>
          </cell>
          <cell r="F3468">
            <v>8.25</v>
          </cell>
          <cell r="G3468">
            <v>8.4600000000000009</v>
          </cell>
          <cell r="H3468">
            <v>9.06</v>
          </cell>
          <cell r="I3468">
            <v>9.66</v>
          </cell>
        </row>
        <row r="3469">
          <cell r="A3469">
            <v>117340</v>
          </cell>
          <cell r="B3469" t="str">
            <v/>
          </cell>
          <cell r="C3469">
            <v>7.5</v>
          </cell>
          <cell r="D3469">
            <v>0.6</v>
          </cell>
          <cell r="E3469">
            <v>8.1</v>
          </cell>
          <cell r="F3469">
            <v>8.25</v>
          </cell>
          <cell r="G3469">
            <v>8.4600000000000009</v>
          </cell>
          <cell r="H3469">
            <v>9.06</v>
          </cell>
          <cell r="I3469">
            <v>9.66</v>
          </cell>
        </row>
        <row r="3470">
          <cell r="A3470">
            <v>117350</v>
          </cell>
          <cell r="B3470" t="str">
            <v/>
          </cell>
          <cell r="C3470">
            <v>7.5</v>
          </cell>
          <cell r="D3470">
            <v>0.6</v>
          </cell>
          <cell r="E3470">
            <v>8.1</v>
          </cell>
          <cell r="F3470">
            <v>8.25</v>
          </cell>
          <cell r="G3470">
            <v>8.4600000000000009</v>
          </cell>
          <cell r="H3470">
            <v>9.06</v>
          </cell>
          <cell r="I3470">
            <v>9.66</v>
          </cell>
        </row>
        <row r="3471">
          <cell r="A3471">
            <v>117360</v>
          </cell>
          <cell r="B3471" t="str">
            <v/>
          </cell>
          <cell r="C3471">
            <v>7.5</v>
          </cell>
          <cell r="D3471">
            <v>0.6</v>
          </cell>
          <cell r="E3471">
            <v>8.1</v>
          </cell>
          <cell r="F3471">
            <v>8.25</v>
          </cell>
          <cell r="G3471">
            <v>8.4600000000000009</v>
          </cell>
          <cell r="H3471">
            <v>9.06</v>
          </cell>
          <cell r="I3471">
            <v>9.66</v>
          </cell>
        </row>
        <row r="3472">
          <cell r="A3472">
            <v>117370</v>
          </cell>
          <cell r="B3472" t="str">
            <v/>
          </cell>
          <cell r="C3472">
            <v>7.5</v>
          </cell>
          <cell r="D3472">
            <v>0.6</v>
          </cell>
          <cell r="E3472">
            <v>8.1</v>
          </cell>
          <cell r="F3472">
            <v>8.25</v>
          </cell>
          <cell r="G3472">
            <v>8.4600000000000009</v>
          </cell>
          <cell r="H3472">
            <v>9.06</v>
          </cell>
          <cell r="I3472">
            <v>9.66</v>
          </cell>
        </row>
        <row r="3473">
          <cell r="A3473">
            <v>117380</v>
          </cell>
          <cell r="B3473" t="str">
            <v/>
          </cell>
          <cell r="C3473">
            <v>7.5</v>
          </cell>
          <cell r="D3473">
            <v>0.6</v>
          </cell>
          <cell r="E3473">
            <v>8.1</v>
          </cell>
          <cell r="F3473">
            <v>8.25</v>
          </cell>
          <cell r="G3473">
            <v>8.4600000000000009</v>
          </cell>
          <cell r="H3473">
            <v>9.06</v>
          </cell>
          <cell r="I3473">
            <v>9.66</v>
          </cell>
        </row>
        <row r="3474">
          <cell r="A3474">
            <v>117390</v>
          </cell>
          <cell r="B3474" t="str">
            <v/>
          </cell>
          <cell r="C3474">
            <v>7.5</v>
          </cell>
          <cell r="D3474">
            <v>0.6</v>
          </cell>
          <cell r="E3474">
            <v>8.1</v>
          </cell>
          <cell r="F3474">
            <v>8.25</v>
          </cell>
          <cell r="G3474">
            <v>8.4600000000000009</v>
          </cell>
          <cell r="H3474">
            <v>9.06</v>
          </cell>
          <cell r="I3474">
            <v>9.66</v>
          </cell>
        </row>
        <row r="3475">
          <cell r="A3475">
            <v>117394.9</v>
          </cell>
          <cell r="B3475" t="str">
            <v>MSE</v>
          </cell>
          <cell r="C3475">
            <v>7.5</v>
          </cell>
          <cell r="D3475">
            <v>0.6</v>
          </cell>
          <cell r="E3475">
            <v>8.1</v>
          </cell>
          <cell r="F3475">
            <v>8.25</v>
          </cell>
          <cell r="G3475">
            <v>8.4600000000000009</v>
          </cell>
          <cell r="H3475">
            <v>9.06</v>
          </cell>
          <cell r="I3475">
            <v>9.66</v>
          </cell>
        </row>
        <row r="3476">
          <cell r="A3476">
            <v>117400</v>
          </cell>
          <cell r="B3476" t="str">
            <v/>
          </cell>
          <cell r="C3476">
            <v>7.5</v>
          </cell>
          <cell r="D3476">
            <v>0.52</v>
          </cell>
          <cell r="E3476">
            <v>8.02</v>
          </cell>
          <cell r="F3476">
            <v>8.17</v>
          </cell>
          <cell r="G3476">
            <v>8.3800000000000008</v>
          </cell>
          <cell r="H3476">
            <v>8.98</v>
          </cell>
          <cell r="I3476">
            <v>9.58</v>
          </cell>
        </row>
        <row r="3477">
          <cell r="A3477">
            <v>117404.9</v>
          </cell>
          <cell r="B3477" t="str">
            <v>PY</v>
          </cell>
          <cell r="C3477">
            <v>7.5</v>
          </cell>
          <cell r="D3477">
            <v>0.45</v>
          </cell>
          <cell r="E3477">
            <v>7.95</v>
          </cell>
          <cell r="F3477">
            <v>8.1</v>
          </cell>
          <cell r="G3477">
            <v>8.31</v>
          </cell>
          <cell r="H3477">
            <v>8.91</v>
          </cell>
          <cell r="I3477">
            <v>9.51</v>
          </cell>
        </row>
        <row r="3478">
          <cell r="A3478">
            <v>117410</v>
          </cell>
          <cell r="B3478" t="str">
            <v/>
          </cell>
          <cell r="C3478">
            <v>7.5</v>
          </cell>
          <cell r="D3478">
            <v>0.37</v>
          </cell>
          <cell r="E3478">
            <v>7.87</v>
          </cell>
          <cell r="F3478">
            <v>8.02</v>
          </cell>
          <cell r="G3478">
            <v>8.23</v>
          </cell>
          <cell r="H3478">
            <v>8.83</v>
          </cell>
          <cell r="I3478">
            <v>9.43</v>
          </cell>
        </row>
        <row r="3479">
          <cell r="A3479">
            <v>117414.9</v>
          </cell>
          <cell r="B3479" t="str">
            <v>PC</v>
          </cell>
          <cell r="C3479">
            <v>7.5</v>
          </cell>
          <cell r="D3479">
            <v>0.3</v>
          </cell>
          <cell r="E3479">
            <v>7.8</v>
          </cell>
          <cell r="F3479">
            <v>7.95</v>
          </cell>
          <cell r="G3479">
            <v>8.16</v>
          </cell>
          <cell r="H3479">
            <v>8.76</v>
          </cell>
          <cell r="I3479">
            <v>9.36</v>
          </cell>
        </row>
        <row r="3480">
          <cell r="A3480">
            <v>117420</v>
          </cell>
          <cell r="B3480" t="str">
            <v/>
          </cell>
          <cell r="C3480">
            <v>7.5</v>
          </cell>
          <cell r="D3480">
            <v>0.22</v>
          </cell>
          <cell r="E3480">
            <v>7.72</v>
          </cell>
          <cell r="F3480">
            <v>7.87</v>
          </cell>
          <cell r="G3480">
            <v>8.08</v>
          </cell>
          <cell r="H3480">
            <v>8.68</v>
          </cell>
          <cell r="I3480">
            <v>9.2799999999999994</v>
          </cell>
        </row>
        <row r="3481">
          <cell r="A3481">
            <v>117430</v>
          </cell>
          <cell r="B3481" t="str">
            <v/>
          </cell>
          <cell r="C3481">
            <v>7.5</v>
          </cell>
          <cell r="D3481">
            <v>7.0000000000000007E-2</v>
          </cell>
          <cell r="E3481">
            <v>7.57</v>
          </cell>
          <cell r="F3481">
            <v>7.7200000000000006</v>
          </cell>
          <cell r="G3481">
            <v>7.9300000000000006</v>
          </cell>
          <cell r="H3481">
            <v>8.5300000000000011</v>
          </cell>
          <cell r="I3481">
            <v>9.1300000000000008</v>
          </cell>
        </row>
        <row r="3482">
          <cell r="A3482">
            <v>117434.9</v>
          </cell>
          <cell r="B3482" t="str">
            <v>PX</v>
          </cell>
          <cell r="C3482">
            <v>7.5</v>
          </cell>
          <cell r="D3482">
            <v>0</v>
          </cell>
          <cell r="E3482">
            <v>7.5</v>
          </cell>
          <cell r="F3482">
            <v>7.65</v>
          </cell>
          <cell r="G3482">
            <v>7.86</v>
          </cell>
          <cell r="H3482">
            <v>8.4600000000000009</v>
          </cell>
          <cell r="I3482">
            <v>9.06</v>
          </cell>
        </row>
        <row r="3483">
          <cell r="A3483">
            <v>117440</v>
          </cell>
          <cell r="B3483" t="str">
            <v/>
          </cell>
          <cell r="C3483">
            <v>7.5</v>
          </cell>
          <cell r="D3483">
            <v>0</v>
          </cell>
          <cell r="E3483">
            <v>7.5</v>
          </cell>
          <cell r="F3483">
            <v>7.65</v>
          </cell>
          <cell r="G3483">
            <v>7.86</v>
          </cell>
          <cell r="H3483">
            <v>8.4600000000000009</v>
          </cell>
          <cell r="I3483">
            <v>9.06</v>
          </cell>
        </row>
        <row r="3484">
          <cell r="A3484">
            <v>117450</v>
          </cell>
          <cell r="B3484" t="str">
            <v/>
          </cell>
          <cell r="C3484">
            <v>7.5</v>
          </cell>
          <cell r="D3484">
            <v>0</v>
          </cell>
          <cell r="E3484">
            <v>7.5</v>
          </cell>
          <cell r="F3484">
            <v>7.65</v>
          </cell>
          <cell r="G3484">
            <v>7.86</v>
          </cell>
          <cell r="H3484">
            <v>8.4600000000000009</v>
          </cell>
          <cell r="I3484">
            <v>9.06</v>
          </cell>
        </row>
        <row r="3485">
          <cell r="A3485">
            <v>117460</v>
          </cell>
          <cell r="B3485" t="str">
            <v/>
          </cell>
          <cell r="C3485">
            <v>7.5</v>
          </cell>
          <cell r="D3485">
            <v>0</v>
          </cell>
          <cell r="E3485">
            <v>7.5</v>
          </cell>
          <cell r="F3485">
            <v>7.65</v>
          </cell>
          <cell r="G3485">
            <v>7.86</v>
          </cell>
          <cell r="H3485">
            <v>8.4600000000000009</v>
          </cell>
          <cell r="I3485">
            <v>9.06</v>
          </cell>
        </row>
        <row r="3486">
          <cell r="A3486">
            <v>117464.9</v>
          </cell>
          <cell r="B3486" t="str">
            <v>BS</v>
          </cell>
          <cell r="C3486">
            <v>7.5</v>
          </cell>
          <cell r="D3486">
            <v>0</v>
          </cell>
          <cell r="E3486">
            <v>7.5</v>
          </cell>
          <cell r="F3486">
            <v>7.65</v>
          </cell>
          <cell r="G3486">
            <v>7.86</v>
          </cell>
          <cell r="H3486">
            <v>8.4600000000000009</v>
          </cell>
          <cell r="I3486">
            <v>9.06</v>
          </cell>
        </row>
        <row r="3487">
          <cell r="A3487">
            <v>117470</v>
          </cell>
          <cell r="B3487" t="str">
            <v/>
          </cell>
          <cell r="C3487">
            <v>7.5</v>
          </cell>
          <cell r="D3487">
            <v>0</v>
          </cell>
          <cell r="E3487">
            <v>7.5</v>
          </cell>
          <cell r="F3487">
            <v>7.65</v>
          </cell>
          <cell r="G3487">
            <v>7.86</v>
          </cell>
          <cell r="H3487">
            <v>8.4600000000000009</v>
          </cell>
          <cell r="I3487">
            <v>9.06</v>
          </cell>
        </row>
        <row r="3488">
          <cell r="A3488">
            <v>117480</v>
          </cell>
          <cell r="B3488" t="str">
            <v/>
          </cell>
          <cell r="C3488">
            <v>7.5</v>
          </cell>
          <cell r="D3488">
            <v>0</v>
          </cell>
          <cell r="E3488">
            <v>7.5</v>
          </cell>
          <cell r="F3488">
            <v>7.65</v>
          </cell>
          <cell r="G3488">
            <v>7.86</v>
          </cell>
          <cell r="H3488">
            <v>8.4600000000000009</v>
          </cell>
          <cell r="I3488">
            <v>9.06</v>
          </cell>
        </row>
        <row r="3489">
          <cell r="A3489">
            <v>117490</v>
          </cell>
          <cell r="B3489" t="str">
            <v/>
          </cell>
          <cell r="C3489">
            <v>7.5</v>
          </cell>
          <cell r="D3489">
            <v>0</v>
          </cell>
          <cell r="E3489">
            <v>7.5</v>
          </cell>
          <cell r="F3489">
            <v>7.65</v>
          </cell>
          <cell r="G3489">
            <v>7.86</v>
          </cell>
          <cell r="H3489">
            <v>8.4600000000000009</v>
          </cell>
          <cell r="I3489">
            <v>9.06</v>
          </cell>
        </row>
        <row r="3490">
          <cell r="A3490">
            <v>117500</v>
          </cell>
          <cell r="B3490" t="str">
            <v/>
          </cell>
          <cell r="C3490">
            <v>7.5</v>
          </cell>
          <cell r="D3490">
            <v>0</v>
          </cell>
          <cell r="E3490">
            <v>7.5</v>
          </cell>
          <cell r="F3490">
            <v>7.65</v>
          </cell>
          <cell r="G3490">
            <v>7.86</v>
          </cell>
          <cell r="H3490">
            <v>8.4600000000000009</v>
          </cell>
          <cell r="I3490">
            <v>9.06</v>
          </cell>
        </row>
        <row r="3491">
          <cell r="A3491">
            <v>117510</v>
          </cell>
          <cell r="B3491" t="str">
            <v/>
          </cell>
          <cell r="C3491">
            <v>7.5</v>
          </cell>
          <cell r="D3491">
            <v>0</v>
          </cell>
          <cell r="E3491">
            <v>7.5</v>
          </cell>
          <cell r="F3491">
            <v>7.65</v>
          </cell>
          <cell r="G3491">
            <v>7.86</v>
          </cell>
          <cell r="H3491">
            <v>8.4600000000000009</v>
          </cell>
          <cell r="I3491">
            <v>9.06</v>
          </cell>
        </row>
        <row r="3492">
          <cell r="A3492">
            <v>117520</v>
          </cell>
          <cell r="B3492" t="str">
            <v/>
          </cell>
          <cell r="C3492">
            <v>7.5</v>
          </cell>
          <cell r="D3492">
            <v>0</v>
          </cell>
          <cell r="E3492">
            <v>7.5</v>
          </cell>
          <cell r="F3492">
            <v>7.65</v>
          </cell>
          <cell r="G3492">
            <v>7.86</v>
          </cell>
          <cell r="H3492">
            <v>8.4600000000000009</v>
          </cell>
          <cell r="I3492">
            <v>9.06</v>
          </cell>
        </row>
        <row r="3493">
          <cell r="A3493">
            <v>117530</v>
          </cell>
          <cell r="B3493" t="str">
            <v/>
          </cell>
          <cell r="C3493">
            <v>7.5</v>
          </cell>
          <cell r="D3493">
            <v>0</v>
          </cell>
          <cell r="E3493">
            <v>7.5</v>
          </cell>
          <cell r="F3493">
            <v>7.65</v>
          </cell>
          <cell r="G3493">
            <v>7.86</v>
          </cell>
          <cell r="H3493">
            <v>8.4600000000000009</v>
          </cell>
          <cell r="I3493">
            <v>9.06</v>
          </cell>
        </row>
        <row r="3494">
          <cell r="A3494">
            <v>117540</v>
          </cell>
          <cell r="B3494" t="str">
            <v/>
          </cell>
          <cell r="C3494">
            <v>7.5</v>
          </cell>
          <cell r="D3494">
            <v>0</v>
          </cell>
          <cell r="E3494">
            <v>7.5</v>
          </cell>
          <cell r="F3494">
            <v>7.65</v>
          </cell>
          <cell r="G3494">
            <v>7.86</v>
          </cell>
          <cell r="H3494">
            <v>8.4600000000000009</v>
          </cell>
          <cell r="I3494">
            <v>9.06</v>
          </cell>
        </row>
        <row r="3495">
          <cell r="A3495">
            <v>117550</v>
          </cell>
          <cell r="B3495" t="str">
            <v/>
          </cell>
          <cell r="C3495">
            <v>7.5</v>
          </cell>
          <cell r="D3495">
            <v>0</v>
          </cell>
          <cell r="E3495">
            <v>7.5</v>
          </cell>
          <cell r="F3495">
            <v>7.65</v>
          </cell>
          <cell r="G3495">
            <v>7.86</v>
          </cell>
          <cell r="H3495">
            <v>8.4600000000000009</v>
          </cell>
          <cell r="I3495">
            <v>9.06</v>
          </cell>
        </row>
        <row r="3496">
          <cell r="A3496">
            <v>117560</v>
          </cell>
          <cell r="B3496" t="str">
            <v/>
          </cell>
          <cell r="C3496">
            <v>7.5</v>
          </cell>
          <cell r="D3496">
            <v>0</v>
          </cell>
          <cell r="E3496">
            <v>7.5</v>
          </cell>
          <cell r="F3496">
            <v>7.65</v>
          </cell>
          <cell r="G3496">
            <v>7.86</v>
          </cell>
          <cell r="H3496">
            <v>8.4600000000000009</v>
          </cell>
          <cell r="I3496">
            <v>9.06</v>
          </cell>
        </row>
        <row r="3497">
          <cell r="A3497">
            <v>117570</v>
          </cell>
          <cell r="B3497" t="str">
            <v/>
          </cell>
          <cell r="C3497">
            <v>7.5</v>
          </cell>
          <cell r="D3497">
            <v>0</v>
          </cell>
          <cell r="E3497">
            <v>7.5</v>
          </cell>
          <cell r="F3497">
            <v>7.65</v>
          </cell>
          <cell r="G3497">
            <v>7.86</v>
          </cell>
          <cell r="H3497">
            <v>8.4600000000000009</v>
          </cell>
          <cell r="I3497">
            <v>9.06</v>
          </cell>
        </row>
        <row r="3498">
          <cell r="A3498">
            <v>117580</v>
          </cell>
          <cell r="B3498" t="str">
            <v/>
          </cell>
          <cell r="C3498">
            <v>7.5</v>
          </cell>
          <cell r="D3498">
            <v>0</v>
          </cell>
          <cell r="E3498">
            <v>7.5</v>
          </cell>
          <cell r="F3498">
            <v>7.65</v>
          </cell>
          <cell r="G3498">
            <v>7.86</v>
          </cell>
          <cell r="H3498">
            <v>8.4600000000000009</v>
          </cell>
          <cell r="I3498">
            <v>9.06</v>
          </cell>
        </row>
        <row r="3499">
          <cell r="A3499">
            <v>117590</v>
          </cell>
          <cell r="B3499" t="str">
            <v/>
          </cell>
          <cell r="C3499">
            <v>7.5</v>
          </cell>
          <cell r="D3499">
            <v>0</v>
          </cell>
          <cell r="E3499">
            <v>7.5</v>
          </cell>
          <cell r="F3499">
            <v>7.65</v>
          </cell>
          <cell r="G3499">
            <v>7.86</v>
          </cell>
          <cell r="H3499">
            <v>8.4600000000000009</v>
          </cell>
          <cell r="I3499">
            <v>9.06</v>
          </cell>
        </row>
        <row r="3500">
          <cell r="A3500">
            <v>117600</v>
          </cell>
          <cell r="B3500" t="str">
            <v/>
          </cell>
          <cell r="C3500">
            <v>7.5</v>
          </cell>
          <cell r="D3500">
            <v>0</v>
          </cell>
          <cell r="E3500">
            <v>7.5</v>
          </cell>
          <cell r="F3500">
            <v>7.65</v>
          </cell>
          <cell r="G3500">
            <v>7.86</v>
          </cell>
          <cell r="H3500">
            <v>8.4600000000000009</v>
          </cell>
          <cell r="I3500">
            <v>9.06</v>
          </cell>
        </row>
        <row r="3501">
          <cell r="A3501">
            <v>117610</v>
          </cell>
          <cell r="B3501" t="str">
            <v/>
          </cell>
          <cell r="C3501">
            <v>7.5</v>
          </cell>
          <cell r="D3501">
            <v>0</v>
          </cell>
          <cell r="E3501">
            <v>7.5</v>
          </cell>
          <cell r="F3501">
            <v>7.65</v>
          </cell>
          <cell r="G3501">
            <v>7.86</v>
          </cell>
          <cell r="H3501">
            <v>8.4600000000000009</v>
          </cell>
          <cell r="I3501">
            <v>9.06</v>
          </cell>
        </row>
        <row r="3502">
          <cell r="A3502">
            <v>117620</v>
          </cell>
          <cell r="B3502" t="str">
            <v/>
          </cell>
          <cell r="C3502">
            <v>7.5</v>
          </cell>
          <cell r="D3502">
            <v>0</v>
          </cell>
          <cell r="E3502">
            <v>7.5</v>
          </cell>
          <cell r="F3502">
            <v>7.65</v>
          </cell>
          <cell r="G3502">
            <v>7.86</v>
          </cell>
          <cell r="H3502">
            <v>8.4600000000000009</v>
          </cell>
          <cell r="I3502">
            <v>9.06</v>
          </cell>
        </row>
        <row r="3503">
          <cell r="A3503">
            <v>117630</v>
          </cell>
          <cell r="B3503" t="str">
            <v/>
          </cell>
          <cell r="C3503">
            <v>7.5</v>
          </cell>
          <cell r="D3503">
            <v>0</v>
          </cell>
          <cell r="E3503">
            <v>7.5</v>
          </cell>
          <cell r="F3503">
            <v>7.65</v>
          </cell>
          <cell r="G3503">
            <v>7.86</v>
          </cell>
          <cell r="H3503">
            <v>8.4600000000000009</v>
          </cell>
          <cell r="I3503">
            <v>9.06</v>
          </cell>
        </row>
        <row r="3504">
          <cell r="A3504">
            <v>117640</v>
          </cell>
          <cell r="B3504" t="str">
            <v/>
          </cell>
          <cell r="C3504">
            <v>7.5</v>
          </cell>
          <cell r="D3504">
            <v>0</v>
          </cell>
          <cell r="E3504">
            <v>7.5</v>
          </cell>
          <cell r="F3504">
            <v>7.65</v>
          </cell>
          <cell r="G3504">
            <v>7.86</v>
          </cell>
          <cell r="H3504">
            <v>8.4600000000000009</v>
          </cell>
          <cell r="I3504">
            <v>9.06</v>
          </cell>
        </row>
        <row r="3505">
          <cell r="A3505">
            <v>117650</v>
          </cell>
          <cell r="B3505" t="str">
            <v/>
          </cell>
          <cell r="C3505">
            <v>7.5</v>
          </cell>
          <cell r="D3505">
            <v>0</v>
          </cell>
          <cell r="E3505">
            <v>7.5</v>
          </cell>
          <cell r="F3505">
            <v>7.65</v>
          </cell>
          <cell r="G3505">
            <v>7.86</v>
          </cell>
          <cell r="H3505">
            <v>8.4600000000000009</v>
          </cell>
          <cell r="I3505">
            <v>9.06</v>
          </cell>
        </row>
        <row r="3506">
          <cell r="A3506">
            <v>117660</v>
          </cell>
          <cell r="B3506" t="str">
            <v/>
          </cell>
          <cell r="C3506">
            <v>7.5</v>
          </cell>
          <cell r="D3506">
            <v>0</v>
          </cell>
          <cell r="E3506">
            <v>7.5</v>
          </cell>
          <cell r="F3506">
            <v>7.65</v>
          </cell>
          <cell r="G3506">
            <v>7.86</v>
          </cell>
          <cell r="H3506">
            <v>8.4600000000000009</v>
          </cell>
          <cell r="I3506">
            <v>9.06</v>
          </cell>
        </row>
        <row r="3507">
          <cell r="A3507">
            <v>117670</v>
          </cell>
          <cell r="B3507" t="str">
            <v/>
          </cell>
          <cell r="C3507">
            <v>7.5</v>
          </cell>
          <cell r="D3507">
            <v>0</v>
          </cell>
          <cell r="E3507">
            <v>7.5</v>
          </cell>
          <cell r="F3507">
            <v>7.65</v>
          </cell>
          <cell r="G3507">
            <v>7.86</v>
          </cell>
          <cell r="H3507">
            <v>8.4600000000000009</v>
          </cell>
          <cell r="I3507">
            <v>9.06</v>
          </cell>
        </row>
        <row r="3508">
          <cell r="A3508">
            <v>117680</v>
          </cell>
          <cell r="B3508" t="str">
            <v/>
          </cell>
          <cell r="C3508">
            <v>7.5</v>
          </cell>
          <cell r="D3508">
            <v>0</v>
          </cell>
          <cell r="E3508">
            <v>7.5</v>
          </cell>
          <cell r="F3508">
            <v>7.65</v>
          </cell>
          <cell r="G3508">
            <v>7.86</v>
          </cell>
          <cell r="H3508">
            <v>8.4600000000000009</v>
          </cell>
          <cell r="I3508">
            <v>9.06</v>
          </cell>
        </row>
        <row r="3509">
          <cell r="A3509">
            <v>117690</v>
          </cell>
          <cell r="B3509" t="str">
            <v/>
          </cell>
          <cell r="C3509">
            <v>7.5</v>
          </cell>
          <cell r="D3509">
            <v>0</v>
          </cell>
          <cell r="E3509">
            <v>7.5</v>
          </cell>
          <cell r="F3509">
            <v>7.65</v>
          </cell>
          <cell r="G3509">
            <v>7.86</v>
          </cell>
          <cell r="H3509">
            <v>8.4600000000000009</v>
          </cell>
          <cell r="I3509">
            <v>9.06</v>
          </cell>
        </row>
        <row r="3510">
          <cell r="A3510">
            <v>117700</v>
          </cell>
          <cell r="B3510" t="str">
            <v/>
          </cell>
          <cell r="C3510">
            <v>7.5</v>
          </cell>
          <cell r="D3510">
            <v>0</v>
          </cell>
          <cell r="E3510">
            <v>7.5</v>
          </cell>
          <cell r="F3510">
            <v>7.65</v>
          </cell>
          <cell r="G3510">
            <v>7.86</v>
          </cell>
          <cell r="H3510">
            <v>8.4600000000000009</v>
          </cell>
          <cell r="I3510">
            <v>9.06</v>
          </cell>
        </row>
        <row r="3511">
          <cell r="A3511">
            <v>117710</v>
          </cell>
          <cell r="B3511" t="str">
            <v/>
          </cell>
          <cell r="C3511">
            <v>7.5</v>
          </cell>
          <cell r="D3511">
            <v>0</v>
          </cell>
          <cell r="E3511">
            <v>7.5</v>
          </cell>
          <cell r="F3511">
            <v>7.65</v>
          </cell>
          <cell r="G3511">
            <v>7.86</v>
          </cell>
          <cell r="H3511">
            <v>8.4600000000000009</v>
          </cell>
          <cell r="I3511">
            <v>9.06</v>
          </cell>
        </row>
        <row r="3512">
          <cell r="A3512">
            <v>117720</v>
          </cell>
          <cell r="B3512" t="str">
            <v/>
          </cell>
          <cell r="C3512">
            <v>7.5</v>
          </cell>
          <cell r="D3512">
            <v>0</v>
          </cell>
          <cell r="E3512">
            <v>7.5</v>
          </cell>
          <cell r="F3512">
            <v>7.65</v>
          </cell>
          <cell r="G3512">
            <v>7.86</v>
          </cell>
          <cell r="H3512">
            <v>8.4600000000000009</v>
          </cell>
          <cell r="I3512">
            <v>9.06</v>
          </cell>
        </row>
        <row r="3513">
          <cell r="A3513">
            <v>117730</v>
          </cell>
          <cell r="B3513" t="str">
            <v/>
          </cell>
          <cell r="C3513">
            <v>7.5</v>
          </cell>
          <cell r="D3513">
            <v>0</v>
          </cell>
          <cell r="E3513">
            <v>7.5</v>
          </cell>
          <cell r="F3513">
            <v>7.65</v>
          </cell>
          <cell r="G3513">
            <v>7.86</v>
          </cell>
          <cell r="H3513">
            <v>8.4600000000000009</v>
          </cell>
          <cell r="I3513">
            <v>9.06</v>
          </cell>
        </row>
        <row r="3514">
          <cell r="A3514">
            <v>117740</v>
          </cell>
          <cell r="B3514" t="str">
            <v/>
          </cell>
          <cell r="C3514">
            <v>7.5</v>
          </cell>
          <cell r="D3514">
            <v>0</v>
          </cell>
          <cell r="E3514">
            <v>7.5</v>
          </cell>
          <cell r="F3514">
            <v>7.65</v>
          </cell>
          <cell r="G3514">
            <v>7.86</v>
          </cell>
          <cell r="H3514">
            <v>8.4600000000000009</v>
          </cell>
          <cell r="I3514">
            <v>9.06</v>
          </cell>
        </row>
        <row r="3515">
          <cell r="A3515">
            <v>117750</v>
          </cell>
          <cell r="B3515" t="str">
            <v/>
          </cell>
          <cell r="C3515">
            <v>7.5</v>
          </cell>
          <cell r="D3515">
            <v>0</v>
          </cell>
          <cell r="E3515">
            <v>7.5</v>
          </cell>
          <cell r="F3515">
            <v>7.65</v>
          </cell>
          <cell r="G3515">
            <v>7.86</v>
          </cell>
          <cell r="H3515">
            <v>8.4600000000000009</v>
          </cell>
          <cell r="I3515">
            <v>9.06</v>
          </cell>
        </row>
        <row r="3516">
          <cell r="A3516">
            <v>117760</v>
          </cell>
          <cell r="B3516" t="str">
            <v/>
          </cell>
          <cell r="C3516">
            <v>7.5</v>
          </cell>
          <cell r="D3516">
            <v>0</v>
          </cell>
          <cell r="E3516">
            <v>7.5</v>
          </cell>
          <cell r="F3516">
            <v>7.65</v>
          </cell>
          <cell r="G3516">
            <v>7.86</v>
          </cell>
          <cell r="H3516">
            <v>8.4600000000000009</v>
          </cell>
          <cell r="I3516">
            <v>9.06</v>
          </cell>
        </row>
        <row r="3517">
          <cell r="A3517">
            <v>117770</v>
          </cell>
          <cell r="B3517" t="str">
            <v/>
          </cell>
          <cell r="C3517">
            <v>7.5</v>
          </cell>
          <cell r="D3517">
            <v>0</v>
          </cell>
          <cell r="E3517">
            <v>7.5</v>
          </cell>
          <cell r="F3517">
            <v>7.65</v>
          </cell>
          <cell r="G3517">
            <v>7.86</v>
          </cell>
          <cell r="H3517">
            <v>8.4600000000000009</v>
          </cell>
          <cell r="I3517">
            <v>9.06</v>
          </cell>
        </row>
        <row r="3518">
          <cell r="A3518">
            <v>117780</v>
          </cell>
          <cell r="B3518" t="str">
            <v/>
          </cell>
          <cell r="C3518">
            <v>7.5</v>
          </cell>
          <cell r="D3518">
            <v>0</v>
          </cell>
          <cell r="E3518">
            <v>7.5</v>
          </cell>
          <cell r="F3518">
            <v>7.65</v>
          </cell>
          <cell r="G3518">
            <v>7.86</v>
          </cell>
          <cell r="H3518">
            <v>8.4600000000000009</v>
          </cell>
          <cell r="I3518">
            <v>9.06</v>
          </cell>
        </row>
        <row r="3519">
          <cell r="A3519">
            <v>117790</v>
          </cell>
          <cell r="B3519" t="str">
            <v/>
          </cell>
          <cell r="C3519">
            <v>7.5</v>
          </cell>
          <cell r="D3519">
            <v>0</v>
          </cell>
          <cell r="E3519">
            <v>7.5</v>
          </cell>
          <cell r="F3519">
            <v>7.65</v>
          </cell>
          <cell r="G3519">
            <v>7.86</v>
          </cell>
          <cell r="H3519">
            <v>8.4600000000000009</v>
          </cell>
          <cell r="I3519">
            <v>9.06</v>
          </cell>
        </row>
        <row r="3520">
          <cell r="A3520">
            <v>117800</v>
          </cell>
          <cell r="B3520" t="str">
            <v/>
          </cell>
          <cell r="C3520">
            <v>7.5</v>
          </cell>
          <cell r="D3520">
            <v>0</v>
          </cell>
          <cell r="E3520">
            <v>7.5</v>
          </cell>
          <cell r="F3520">
            <v>7.65</v>
          </cell>
          <cell r="G3520">
            <v>7.86</v>
          </cell>
          <cell r="H3520">
            <v>8.4600000000000009</v>
          </cell>
          <cell r="I3520">
            <v>9.06</v>
          </cell>
        </row>
        <row r="3521">
          <cell r="A3521">
            <v>117810</v>
          </cell>
          <cell r="B3521" t="str">
            <v/>
          </cell>
          <cell r="C3521">
            <v>7.5</v>
          </cell>
          <cell r="D3521">
            <v>0</v>
          </cell>
          <cell r="E3521">
            <v>7.5</v>
          </cell>
          <cell r="F3521">
            <v>7.65</v>
          </cell>
          <cell r="G3521">
            <v>7.86</v>
          </cell>
          <cell r="H3521">
            <v>8.4600000000000009</v>
          </cell>
          <cell r="I3521">
            <v>9.06</v>
          </cell>
        </row>
        <row r="3522">
          <cell r="A3522">
            <v>117820</v>
          </cell>
          <cell r="B3522" t="str">
            <v/>
          </cell>
          <cell r="C3522">
            <v>7.5</v>
          </cell>
          <cell r="D3522">
            <v>0</v>
          </cell>
          <cell r="E3522">
            <v>7.5</v>
          </cell>
          <cell r="F3522">
            <v>7.65</v>
          </cell>
          <cell r="G3522">
            <v>7.86</v>
          </cell>
          <cell r="H3522">
            <v>8.4600000000000009</v>
          </cell>
          <cell r="I3522">
            <v>9.06</v>
          </cell>
        </row>
        <row r="3523">
          <cell r="A3523">
            <v>117830</v>
          </cell>
          <cell r="B3523" t="str">
            <v/>
          </cell>
          <cell r="C3523">
            <v>7.5</v>
          </cell>
          <cell r="D3523">
            <v>0</v>
          </cell>
          <cell r="E3523">
            <v>7.5</v>
          </cell>
          <cell r="F3523">
            <v>7.65</v>
          </cell>
          <cell r="G3523">
            <v>7.86</v>
          </cell>
          <cell r="H3523">
            <v>8.4600000000000009</v>
          </cell>
          <cell r="I3523">
            <v>9.06</v>
          </cell>
        </row>
        <row r="3524">
          <cell r="A3524">
            <v>117840</v>
          </cell>
          <cell r="B3524" t="str">
            <v/>
          </cell>
          <cell r="C3524">
            <v>7.5</v>
          </cell>
          <cell r="D3524">
            <v>0</v>
          </cell>
          <cell r="E3524">
            <v>7.5</v>
          </cell>
          <cell r="F3524">
            <v>7.65</v>
          </cell>
          <cell r="G3524">
            <v>7.86</v>
          </cell>
          <cell r="H3524">
            <v>8.4600000000000009</v>
          </cell>
          <cell r="I3524">
            <v>9.06</v>
          </cell>
        </row>
        <row r="3525">
          <cell r="A3525">
            <v>117850</v>
          </cell>
          <cell r="B3525" t="str">
            <v/>
          </cell>
          <cell r="C3525">
            <v>7.5</v>
          </cell>
          <cell r="D3525">
            <v>0</v>
          </cell>
          <cell r="E3525">
            <v>7.5</v>
          </cell>
          <cell r="F3525">
            <v>7.65</v>
          </cell>
          <cell r="G3525">
            <v>7.86</v>
          </cell>
          <cell r="H3525">
            <v>8.4600000000000009</v>
          </cell>
          <cell r="I3525">
            <v>9.06</v>
          </cell>
        </row>
        <row r="3526">
          <cell r="A3526">
            <v>117860</v>
          </cell>
          <cell r="B3526" t="str">
            <v/>
          </cell>
          <cell r="C3526">
            <v>7.5</v>
          </cell>
          <cell r="D3526">
            <v>0</v>
          </cell>
          <cell r="E3526">
            <v>7.5</v>
          </cell>
          <cell r="F3526">
            <v>7.65</v>
          </cell>
          <cell r="G3526">
            <v>7.86</v>
          </cell>
          <cell r="H3526">
            <v>8.4600000000000009</v>
          </cell>
          <cell r="I3526">
            <v>9.06</v>
          </cell>
        </row>
        <row r="3527">
          <cell r="A3527">
            <v>117870</v>
          </cell>
          <cell r="B3527" t="str">
            <v/>
          </cell>
          <cell r="C3527">
            <v>7.5</v>
          </cell>
          <cell r="D3527">
            <v>0</v>
          </cell>
          <cell r="E3527">
            <v>7.5</v>
          </cell>
          <cell r="F3527">
            <v>7.65</v>
          </cell>
          <cell r="G3527">
            <v>7.86</v>
          </cell>
          <cell r="H3527">
            <v>8.4600000000000009</v>
          </cell>
          <cell r="I3527">
            <v>9.06</v>
          </cell>
        </row>
        <row r="3528">
          <cell r="A3528">
            <v>117880</v>
          </cell>
          <cell r="B3528" t="str">
            <v/>
          </cell>
          <cell r="C3528">
            <v>7.5</v>
          </cell>
          <cell r="D3528">
            <v>0</v>
          </cell>
          <cell r="E3528">
            <v>7.5</v>
          </cell>
          <cell r="F3528">
            <v>7.65</v>
          </cell>
          <cell r="G3528">
            <v>7.86</v>
          </cell>
          <cell r="H3528">
            <v>8.4600000000000009</v>
          </cell>
          <cell r="I3528">
            <v>9.06</v>
          </cell>
        </row>
        <row r="3529">
          <cell r="A3529">
            <v>117890</v>
          </cell>
          <cell r="B3529" t="str">
            <v/>
          </cell>
          <cell r="C3529">
            <v>7.5</v>
          </cell>
          <cell r="D3529">
            <v>0</v>
          </cell>
          <cell r="E3529">
            <v>7.5</v>
          </cell>
          <cell r="F3529">
            <v>7.65</v>
          </cell>
          <cell r="G3529">
            <v>7.86</v>
          </cell>
          <cell r="H3529">
            <v>8.4600000000000009</v>
          </cell>
          <cell r="I3529">
            <v>9.06</v>
          </cell>
        </row>
        <row r="3530">
          <cell r="A3530">
            <v>117900</v>
          </cell>
          <cell r="B3530" t="str">
            <v/>
          </cell>
          <cell r="C3530">
            <v>7.5</v>
          </cell>
          <cell r="D3530">
            <v>0</v>
          </cell>
          <cell r="E3530">
            <v>7.5</v>
          </cell>
          <cell r="F3530">
            <v>7.65</v>
          </cell>
          <cell r="G3530">
            <v>7.86</v>
          </cell>
          <cell r="H3530">
            <v>8.4600000000000009</v>
          </cell>
          <cell r="I3530">
            <v>9.06</v>
          </cell>
        </row>
        <row r="3531">
          <cell r="A3531">
            <v>117910</v>
          </cell>
          <cell r="B3531" t="str">
            <v/>
          </cell>
          <cell r="C3531">
            <v>7.5</v>
          </cell>
          <cell r="D3531">
            <v>0</v>
          </cell>
          <cell r="E3531">
            <v>7.5</v>
          </cell>
          <cell r="F3531">
            <v>7.65</v>
          </cell>
          <cell r="G3531">
            <v>7.86</v>
          </cell>
          <cell r="H3531">
            <v>8.4600000000000009</v>
          </cell>
          <cell r="I3531">
            <v>9.06</v>
          </cell>
        </row>
        <row r="3532">
          <cell r="A3532">
            <v>117920</v>
          </cell>
          <cell r="B3532" t="str">
            <v/>
          </cell>
          <cell r="C3532">
            <v>7.5</v>
          </cell>
          <cell r="D3532">
            <v>0</v>
          </cell>
          <cell r="E3532">
            <v>7.5</v>
          </cell>
          <cell r="F3532">
            <v>7.65</v>
          </cell>
          <cell r="G3532">
            <v>7.86</v>
          </cell>
          <cell r="H3532">
            <v>8.4600000000000009</v>
          </cell>
          <cell r="I3532">
            <v>9.06</v>
          </cell>
        </row>
        <row r="3533">
          <cell r="A3533">
            <v>117930</v>
          </cell>
          <cell r="B3533" t="str">
            <v/>
          </cell>
          <cell r="C3533">
            <v>7.5</v>
          </cell>
          <cell r="D3533">
            <v>0</v>
          </cell>
          <cell r="E3533">
            <v>7.5</v>
          </cell>
          <cell r="F3533">
            <v>7.65</v>
          </cell>
          <cell r="G3533">
            <v>7.86</v>
          </cell>
          <cell r="H3533">
            <v>8.4600000000000009</v>
          </cell>
          <cell r="I3533">
            <v>9.06</v>
          </cell>
        </row>
        <row r="3534">
          <cell r="A3534">
            <v>117940</v>
          </cell>
          <cell r="B3534" t="str">
            <v/>
          </cell>
          <cell r="C3534">
            <v>7.5</v>
          </cell>
          <cell r="D3534">
            <v>0</v>
          </cell>
          <cell r="E3534">
            <v>7.5</v>
          </cell>
          <cell r="F3534">
            <v>7.65</v>
          </cell>
          <cell r="G3534">
            <v>7.86</v>
          </cell>
          <cell r="H3534">
            <v>8.4600000000000009</v>
          </cell>
          <cell r="I3534">
            <v>9.06</v>
          </cell>
        </row>
        <row r="3535">
          <cell r="A3535">
            <v>117950</v>
          </cell>
          <cell r="B3535" t="str">
            <v/>
          </cell>
          <cell r="C3535">
            <v>7.5</v>
          </cell>
          <cell r="D3535">
            <v>0</v>
          </cell>
          <cell r="E3535">
            <v>7.5</v>
          </cell>
          <cell r="F3535">
            <v>7.65</v>
          </cell>
          <cell r="G3535">
            <v>7.86</v>
          </cell>
          <cell r="H3535">
            <v>8.4600000000000009</v>
          </cell>
          <cell r="I3535">
            <v>9.06</v>
          </cell>
        </row>
        <row r="3536">
          <cell r="A3536">
            <v>117960</v>
          </cell>
          <cell r="B3536" t="str">
            <v/>
          </cell>
          <cell r="C3536">
            <v>7.5</v>
          </cell>
          <cell r="D3536">
            <v>0</v>
          </cell>
          <cell r="E3536">
            <v>7.5</v>
          </cell>
          <cell r="F3536">
            <v>7.65</v>
          </cell>
          <cell r="G3536">
            <v>7.86</v>
          </cell>
          <cell r="H3536">
            <v>8.4600000000000009</v>
          </cell>
          <cell r="I3536">
            <v>9.06</v>
          </cell>
        </row>
        <row r="3537">
          <cell r="A3537">
            <v>117970</v>
          </cell>
          <cell r="B3537" t="str">
            <v/>
          </cell>
          <cell r="C3537">
            <v>7.5</v>
          </cell>
          <cell r="D3537">
            <v>0</v>
          </cell>
          <cell r="E3537">
            <v>7.5</v>
          </cell>
          <cell r="F3537">
            <v>7.65</v>
          </cell>
          <cell r="G3537">
            <v>7.86</v>
          </cell>
          <cell r="H3537">
            <v>8.4600000000000009</v>
          </cell>
          <cell r="I3537">
            <v>9.06</v>
          </cell>
        </row>
        <row r="3538">
          <cell r="A3538">
            <v>117980</v>
          </cell>
          <cell r="B3538" t="str">
            <v/>
          </cell>
          <cell r="C3538">
            <v>7.5</v>
          </cell>
          <cell r="D3538">
            <v>0</v>
          </cell>
          <cell r="E3538">
            <v>7.5</v>
          </cell>
          <cell r="F3538">
            <v>7.65</v>
          </cell>
          <cell r="G3538">
            <v>7.86</v>
          </cell>
          <cell r="H3538">
            <v>8.4600000000000009</v>
          </cell>
          <cell r="I3538">
            <v>9.06</v>
          </cell>
        </row>
        <row r="3539">
          <cell r="A3539">
            <v>117990</v>
          </cell>
          <cell r="B3539" t="str">
            <v/>
          </cell>
          <cell r="C3539">
            <v>7.5</v>
          </cell>
          <cell r="D3539">
            <v>0</v>
          </cell>
          <cell r="E3539">
            <v>7.5</v>
          </cell>
          <cell r="F3539">
            <v>7.65</v>
          </cell>
          <cell r="G3539">
            <v>7.86</v>
          </cell>
          <cell r="H3539">
            <v>8.4600000000000009</v>
          </cell>
          <cell r="I3539">
            <v>9.06</v>
          </cell>
        </row>
        <row r="3540">
          <cell r="A3540">
            <v>118000</v>
          </cell>
          <cell r="B3540" t="str">
            <v/>
          </cell>
          <cell r="C3540">
            <v>7.5</v>
          </cell>
          <cell r="D3540">
            <v>0</v>
          </cell>
          <cell r="E3540">
            <v>7.5</v>
          </cell>
          <cell r="F3540">
            <v>7.65</v>
          </cell>
          <cell r="G3540">
            <v>7.86</v>
          </cell>
          <cell r="H3540">
            <v>8.4600000000000009</v>
          </cell>
          <cell r="I3540">
            <v>9.06</v>
          </cell>
        </row>
        <row r="3559">
          <cell r="A3559">
            <v>118000</v>
          </cell>
          <cell r="B3559" t="str">
            <v/>
          </cell>
          <cell r="C3559">
            <v>7.5</v>
          </cell>
          <cell r="D3559">
            <v>0</v>
          </cell>
          <cell r="E3559">
            <v>7.5</v>
          </cell>
          <cell r="F3559">
            <v>7.65</v>
          </cell>
          <cell r="G3559">
            <v>7.86</v>
          </cell>
          <cell r="H3559">
            <v>8.4600000000000009</v>
          </cell>
          <cell r="I3559">
            <v>9.06</v>
          </cell>
        </row>
        <row r="3560">
          <cell r="A3560">
            <v>118010</v>
          </cell>
          <cell r="B3560" t="str">
            <v/>
          </cell>
          <cell r="C3560">
            <v>7.5</v>
          </cell>
          <cell r="D3560">
            <v>0</v>
          </cell>
          <cell r="E3560">
            <v>7.5</v>
          </cell>
          <cell r="F3560">
            <v>7.65</v>
          </cell>
          <cell r="G3560">
            <v>7.86</v>
          </cell>
          <cell r="H3560">
            <v>8.4600000000000009</v>
          </cell>
          <cell r="I3560">
            <v>9.06</v>
          </cell>
        </row>
        <row r="3561">
          <cell r="A3561">
            <v>118020</v>
          </cell>
          <cell r="B3561" t="str">
            <v/>
          </cell>
          <cell r="C3561">
            <v>7.5</v>
          </cell>
          <cell r="D3561">
            <v>0</v>
          </cell>
          <cell r="E3561">
            <v>7.5</v>
          </cell>
          <cell r="F3561">
            <v>7.65</v>
          </cell>
          <cell r="G3561">
            <v>7.86</v>
          </cell>
          <cell r="H3561">
            <v>8.4600000000000009</v>
          </cell>
          <cell r="I3561">
            <v>9.06</v>
          </cell>
        </row>
        <row r="3562">
          <cell r="A3562">
            <v>118030</v>
          </cell>
          <cell r="B3562" t="str">
            <v/>
          </cell>
          <cell r="C3562">
            <v>7.5</v>
          </cell>
          <cell r="D3562">
            <v>0</v>
          </cell>
          <cell r="E3562">
            <v>7.5</v>
          </cell>
          <cell r="F3562">
            <v>7.65</v>
          </cell>
          <cell r="G3562">
            <v>7.86</v>
          </cell>
          <cell r="H3562">
            <v>8.4600000000000009</v>
          </cell>
          <cell r="I3562">
            <v>9.06</v>
          </cell>
        </row>
        <row r="3563">
          <cell r="A3563">
            <v>118040</v>
          </cell>
          <cell r="B3563" t="str">
            <v/>
          </cell>
          <cell r="C3563">
            <v>7.5</v>
          </cell>
          <cell r="D3563">
            <v>0</v>
          </cell>
          <cell r="E3563">
            <v>7.5</v>
          </cell>
          <cell r="F3563">
            <v>7.65</v>
          </cell>
          <cell r="G3563">
            <v>7.86</v>
          </cell>
          <cell r="H3563">
            <v>8.4600000000000009</v>
          </cell>
          <cell r="I3563">
            <v>9.06</v>
          </cell>
        </row>
        <row r="3564">
          <cell r="A3564">
            <v>118050</v>
          </cell>
          <cell r="B3564" t="str">
            <v/>
          </cell>
          <cell r="C3564">
            <v>7.5</v>
          </cell>
          <cell r="D3564">
            <v>0</v>
          </cell>
          <cell r="E3564">
            <v>7.5</v>
          </cell>
          <cell r="F3564">
            <v>7.65</v>
          </cell>
          <cell r="G3564">
            <v>7.86</v>
          </cell>
          <cell r="H3564">
            <v>8.4600000000000009</v>
          </cell>
          <cell r="I3564">
            <v>9.06</v>
          </cell>
        </row>
        <row r="3565">
          <cell r="A3565">
            <v>118060</v>
          </cell>
          <cell r="B3565" t="str">
            <v/>
          </cell>
          <cell r="C3565">
            <v>7.5</v>
          </cell>
          <cell r="D3565">
            <v>0</v>
          </cell>
          <cell r="E3565">
            <v>7.5</v>
          </cell>
          <cell r="F3565">
            <v>7.65</v>
          </cell>
          <cell r="G3565">
            <v>7.86</v>
          </cell>
          <cell r="H3565">
            <v>8.4600000000000009</v>
          </cell>
          <cell r="I3565">
            <v>9.06</v>
          </cell>
        </row>
        <row r="3566">
          <cell r="A3566">
            <v>118070</v>
          </cell>
          <cell r="B3566" t="str">
            <v/>
          </cell>
          <cell r="C3566">
            <v>7.5</v>
          </cell>
          <cell r="D3566">
            <v>0</v>
          </cell>
          <cell r="E3566">
            <v>7.5</v>
          </cell>
          <cell r="F3566">
            <v>7.65</v>
          </cell>
          <cell r="G3566">
            <v>7.86</v>
          </cell>
          <cell r="H3566">
            <v>8.4600000000000009</v>
          </cell>
          <cell r="I3566">
            <v>9.06</v>
          </cell>
        </row>
        <row r="3567">
          <cell r="A3567">
            <v>118080</v>
          </cell>
          <cell r="B3567" t="str">
            <v/>
          </cell>
          <cell r="C3567">
            <v>7.5</v>
          </cell>
          <cell r="D3567">
            <v>0</v>
          </cell>
          <cell r="E3567">
            <v>7.5</v>
          </cell>
          <cell r="F3567">
            <v>7.65</v>
          </cell>
          <cell r="G3567">
            <v>7.86</v>
          </cell>
          <cell r="H3567">
            <v>8.4600000000000009</v>
          </cell>
          <cell r="I3567">
            <v>9.06</v>
          </cell>
        </row>
        <row r="3568">
          <cell r="A3568">
            <v>118090</v>
          </cell>
          <cell r="B3568" t="str">
            <v/>
          </cell>
          <cell r="C3568">
            <v>7.5</v>
          </cell>
          <cell r="D3568">
            <v>0</v>
          </cell>
          <cell r="E3568">
            <v>7.5</v>
          </cell>
          <cell r="F3568">
            <v>7.65</v>
          </cell>
          <cell r="G3568">
            <v>7.86</v>
          </cell>
          <cell r="H3568">
            <v>8.4600000000000009</v>
          </cell>
          <cell r="I3568">
            <v>9.06</v>
          </cell>
        </row>
        <row r="3569">
          <cell r="A3569">
            <v>118100</v>
          </cell>
          <cell r="B3569" t="str">
            <v/>
          </cell>
          <cell r="C3569">
            <v>7.5</v>
          </cell>
          <cell r="D3569">
            <v>0</v>
          </cell>
          <cell r="E3569">
            <v>7.5</v>
          </cell>
          <cell r="F3569">
            <v>7.65</v>
          </cell>
          <cell r="G3569">
            <v>7.86</v>
          </cell>
          <cell r="H3569">
            <v>8.4600000000000009</v>
          </cell>
          <cell r="I3569">
            <v>9.06</v>
          </cell>
        </row>
        <row r="3570">
          <cell r="A3570">
            <v>118110</v>
          </cell>
          <cell r="B3570" t="str">
            <v/>
          </cell>
          <cell r="C3570">
            <v>7.5</v>
          </cell>
          <cell r="D3570">
            <v>0</v>
          </cell>
          <cell r="E3570">
            <v>7.5</v>
          </cell>
          <cell r="F3570">
            <v>7.65</v>
          </cell>
          <cell r="G3570">
            <v>7.86</v>
          </cell>
          <cell r="H3570">
            <v>8.4600000000000009</v>
          </cell>
          <cell r="I3570">
            <v>9.06</v>
          </cell>
        </row>
        <row r="3571">
          <cell r="A3571">
            <v>118120</v>
          </cell>
          <cell r="B3571" t="str">
            <v/>
          </cell>
          <cell r="C3571">
            <v>7.5</v>
          </cell>
          <cell r="D3571">
            <v>0</v>
          </cell>
          <cell r="E3571">
            <v>7.5</v>
          </cell>
          <cell r="F3571">
            <v>7.65</v>
          </cell>
          <cell r="G3571">
            <v>7.86</v>
          </cell>
          <cell r="H3571">
            <v>8.4600000000000009</v>
          </cell>
          <cell r="I3571">
            <v>9.06</v>
          </cell>
        </row>
        <row r="3572">
          <cell r="A3572">
            <v>118130</v>
          </cell>
          <cell r="B3572" t="str">
            <v/>
          </cell>
          <cell r="C3572">
            <v>7.5</v>
          </cell>
          <cell r="D3572">
            <v>0</v>
          </cell>
          <cell r="E3572">
            <v>7.5</v>
          </cell>
          <cell r="F3572">
            <v>7.65</v>
          </cell>
          <cell r="G3572">
            <v>7.86</v>
          </cell>
          <cell r="H3572">
            <v>8.4600000000000009</v>
          </cell>
          <cell r="I3572">
            <v>9.06</v>
          </cell>
        </row>
        <row r="3573">
          <cell r="A3573">
            <v>118140</v>
          </cell>
          <cell r="B3573" t="str">
            <v/>
          </cell>
          <cell r="C3573">
            <v>7.5</v>
          </cell>
          <cell r="D3573">
            <v>0</v>
          </cell>
          <cell r="E3573">
            <v>7.5</v>
          </cell>
          <cell r="F3573">
            <v>7.65</v>
          </cell>
          <cell r="G3573">
            <v>7.86</v>
          </cell>
          <cell r="H3573">
            <v>8.4600000000000009</v>
          </cell>
          <cell r="I3573">
            <v>9.06</v>
          </cell>
        </row>
        <row r="3574">
          <cell r="A3574">
            <v>118150</v>
          </cell>
          <cell r="B3574" t="str">
            <v/>
          </cell>
          <cell r="C3574">
            <v>7.5</v>
          </cell>
          <cell r="D3574">
            <v>0</v>
          </cell>
          <cell r="E3574">
            <v>7.5</v>
          </cell>
          <cell r="F3574">
            <v>7.65</v>
          </cell>
          <cell r="G3574">
            <v>7.86</v>
          </cell>
          <cell r="H3574">
            <v>8.4600000000000009</v>
          </cell>
          <cell r="I3574">
            <v>9.06</v>
          </cell>
        </row>
        <row r="3575">
          <cell r="A3575">
            <v>118160</v>
          </cell>
          <cell r="B3575" t="str">
            <v/>
          </cell>
          <cell r="C3575">
            <v>7.5</v>
          </cell>
          <cell r="D3575">
            <v>0</v>
          </cell>
          <cell r="E3575">
            <v>7.5</v>
          </cell>
          <cell r="F3575">
            <v>7.65</v>
          </cell>
          <cell r="G3575">
            <v>7.86</v>
          </cell>
          <cell r="H3575">
            <v>8.4600000000000009</v>
          </cell>
          <cell r="I3575">
            <v>9.06</v>
          </cell>
        </row>
        <row r="3576">
          <cell r="A3576">
            <v>118170</v>
          </cell>
          <cell r="B3576" t="str">
            <v/>
          </cell>
          <cell r="C3576">
            <v>7.5</v>
          </cell>
          <cell r="D3576">
            <v>0</v>
          </cell>
          <cell r="E3576">
            <v>7.5</v>
          </cell>
          <cell r="F3576">
            <v>7.65</v>
          </cell>
          <cell r="G3576">
            <v>7.86</v>
          </cell>
          <cell r="H3576">
            <v>8.4600000000000009</v>
          </cell>
          <cell r="I3576">
            <v>9.06</v>
          </cell>
        </row>
        <row r="3577">
          <cell r="A3577">
            <v>118180</v>
          </cell>
          <cell r="B3577" t="str">
            <v/>
          </cell>
          <cell r="C3577">
            <v>7.5</v>
          </cell>
          <cell r="D3577">
            <v>0</v>
          </cell>
          <cell r="E3577">
            <v>7.5</v>
          </cell>
          <cell r="F3577">
            <v>7.65</v>
          </cell>
          <cell r="G3577">
            <v>7.86</v>
          </cell>
          <cell r="H3577">
            <v>8.4600000000000009</v>
          </cell>
          <cell r="I3577">
            <v>9.06</v>
          </cell>
        </row>
        <row r="3578">
          <cell r="A3578">
            <v>118190</v>
          </cell>
          <cell r="B3578" t="str">
            <v/>
          </cell>
          <cell r="C3578">
            <v>7.5</v>
          </cell>
          <cell r="D3578">
            <v>0</v>
          </cell>
          <cell r="E3578">
            <v>7.5</v>
          </cell>
          <cell r="F3578">
            <v>7.65</v>
          </cell>
          <cell r="G3578">
            <v>7.86</v>
          </cell>
          <cell r="H3578">
            <v>8.4600000000000009</v>
          </cell>
          <cell r="I3578">
            <v>9.06</v>
          </cell>
        </row>
        <row r="3579">
          <cell r="A3579">
            <v>118200</v>
          </cell>
          <cell r="B3579" t="str">
            <v/>
          </cell>
          <cell r="C3579">
            <v>7.5</v>
          </cell>
          <cell r="D3579">
            <v>0</v>
          </cell>
          <cell r="E3579">
            <v>7.5</v>
          </cell>
          <cell r="F3579">
            <v>7.65</v>
          </cell>
          <cell r="G3579">
            <v>7.86</v>
          </cell>
          <cell r="H3579">
            <v>8.4600000000000009</v>
          </cell>
          <cell r="I3579">
            <v>9.06</v>
          </cell>
        </row>
        <row r="3580">
          <cell r="A3580">
            <v>118210</v>
          </cell>
          <cell r="B3580" t="str">
            <v/>
          </cell>
          <cell r="C3580">
            <v>7.5</v>
          </cell>
          <cell r="D3580">
            <v>0</v>
          </cell>
          <cell r="E3580">
            <v>7.5</v>
          </cell>
          <cell r="F3580">
            <v>7.65</v>
          </cell>
          <cell r="G3580">
            <v>7.86</v>
          </cell>
          <cell r="H3580">
            <v>8.4600000000000009</v>
          </cell>
          <cell r="I3580">
            <v>9.06</v>
          </cell>
        </row>
        <row r="3581">
          <cell r="A3581">
            <v>118220</v>
          </cell>
          <cell r="B3581" t="str">
            <v/>
          </cell>
          <cell r="C3581">
            <v>7.5</v>
          </cell>
          <cell r="D3581">
            <v>0</v>
          </cell>
          <cell r="E3581">
            <v>7.5</v>
          </cell>
          <cell r="F3581">
            <v>7.65</v>
          </cell>
          <cell r="G3581">
            <v>7.86</v>
          </cell>
          <cell r="H3581">
            <v>8.4600000000000009</v>
          </cell>
          <cell r="I3581">
            <v>9.06</v>
          </cell>
        </row>
        <row r="3582">
          <cell r="A3582">
            <v>118230</v>
          </cell>
          <cell r="B3582" t="str">
            <v/>
          </cell>
          <cell r="C3582">
            <v>7.5</v>
          </cell>
          <cell r="D3582">
            <v>0</v>
          </cell>
          <cell r="E3582">
            <v>7.5</v>
          </cell>
          <cell r="F3582">
            <v>7.65</v>
          </cell>
          <cell r="G3582">
            <v>7.86</v>
          </cell>
          <cell r="H3582">
            <v>8.4600000000000009</v>
          </cell>
          <cell r="I3582">
            <v>9.06</v>
          </cell>
        </row>
        <row r="3583">
          <cell r="A3583">
            <v>118240</v>
          </cell>
          <cell r="B3583" t="str">
            <v/>
          </cell>
          <cell r="C3583">
            <v>7.5</v>
          </cell>
          <cell r="D3583">
            <v>0</v>
          </cell>
          <cell r="E3583">
            <v>7.5</v>
          </cell>
          <cell r="F3583">
            <v>7.65</v>
          </cell>
          <cell r="G3583">
            <v>7.86</v>
          </cell>
          <cell r="H3583">
            <v>8.4600000000000009</v>
          </cell>
          <cell r="I3583">
            <v>9.06</v>
          </cell>
        </row>
        <row r="3584">
          <cell r="A3584">
            <v>118250</v>
          </cell>
          <cell r="B3584" t="str">
            <v/>
          </cell>
          <cell r="C3584">
            <v>7.5</v>
          </cell>
          <cell r="D3584">
            <v>0</v>
          </cell>
          <cell r="E3584">
            <v>7.5</v>
          </cell>
          <cell r="F3584">
            <v>7.65</v>
          </cell>
          <cell r="G3584">
            <v>7.86</v>
          </cell>
          <cell r="H3584">
            <v>8.4600000000000009</v>
          </cell>
          <cell r="I3584">
            <v>9.06</v>
          </cell>
        </row>
        <row r="3585">
          <cell r="A3585">
            <v>118260</v>
          </cell>
          <cell r="B3585" t="str">
            <v/>
          </cell>
          <cell r="C3585">
            <v>7.5</v>
          </cell>
          <cell r="D3585">
            <v>0</v>
          </cell>
          <cell r="E3585">
            <v>7.5</v>
          </cell>
          <cell r="F3585">
            <v>7.65</v>
          </cell>
          <cell r="G3585">
            <v>7.86</v>
          </cell>
          <cell r="H3585">
            <v>8.4600000000000009</v>
          </cell>
          <cell r="I3585">
            <v>9.06</v>
          </cell>
        </row>
        <row r="3586">
          <cell r="A3586">
            <v>118270</v>
          </cell>
          <cell r="B3586" t="str">
            <v/>
          </cell>
          <cell r="C3586">
            <v>7.5</v>
          </cell>
          <cell r="D3586">
            <v>0</v>
          </cell>
          <cell r="E3586">
            <v>7.5</v>
          </cell>
          <cell r="F3586">
            <v>7.65</v>
          </cell>
          <cell r="G3586">
            <v>7.86</v>
          </cell>
          <cell r="H3586">
            <v>8.4600000000000009</v>
          </cell>
          <cell r="I3586">
            <v>9.06</v>
          </cell>
        </row>
        <row r="3587">
          <cell r="A3587">
            <v>118280</v>
          </cell>
          <cell r="B3587" t="str">
            <v/>
          </cell>
          <cell r="C3587">
            <v>7.5</v>
          </cell>
          <cell r="D3587">
            <v>0</v>
          </cell>
          <cell r="E3587">
            <v>7.5</v>
          </cell>
          <cell r="F3587">
            <v>7.65</v>
          </cell>
          <cell r="G3587">
            <v>7.86</v>
          </cell>
          <cell r="H3587">
            <v>8.4600000000000009</v>
          </cell>
          <cell r="I3587">
            <v>9.06</v>
          </cell>
        </row>
        <row r="3588">
          <cell r="A3588">
            <v>118290</v>
          </cell>
          <cell r="B3588" t="str">
            <v/>
          </cell>
          <cell r="C3588">
            <v>7.5</v>
          </cell>
          <cell r="D3588">
            <v>0</v>
          </cell>
          <cell r="E3588">
            <v>7.5</v>
          </cell>
          <cell r="F3588">
            <v>7.65</v>
          </cell>
          <cell r="G3588">
            <v>7.86</v>
          </cell>
          <cell r="H3588">
            <v>8.4600000000000009</v>
          </cell>
          <cell r="I3588">
            <v>9.06</v>
          </cell>
        </row>
        <row r="3589">
          <cell r="A3589">
            <v>118300</v>
          </cell>
          <cell r="B3589" t="str">
            <v/>
          </cell>
          <cell r="C3589">
            <v>7.5</v>
          </cell>
          <cell r="D3589">
            <v>0</v>
          </cell>
          <cell r="E3589">
            <v>7.5</v>
          </cell>
          <cell r="F3589">
            <v>7.65</v>
          </cell>
          <cell r="G3589">
            <v>7.86</v>
          </cell>
          <cell r="H3589">
            <v>8.4600000000000009</v>
          </cell>
          <cell r="I3589">
            <v>9.06</v>
          </cell>
        </row>
        <row r="3590">
          <cell r="A3590">
            <v>118310</v>
          </cell>
          <cell r="B3590" t="str">
            <v/>
          </cell>
          <cell r="C3590">
            <v>7.5</v>
          </cell>
          <cell r="D3590">
            <v>0</v>
          </cell>
          <cell r="E3590">
            <v>7.5</v>
          </cell>
          <cell r="F3590">
            <v>7.65</v>
          </cell>
          <cell r="G3590">
            <v>7.86</v>
          </cell>
          <cell r="H3590">
            <v>8.4600000000000009</v>
          </cell>
          <cell r="I3590">
            <v>9.06</v>
          </cell>
        </row>
        <row r="3591">
          <cell r="A3591">
            <v>118320</v>
          </cell>
          <cell r="B3591" t="str">
            <v/>
          </cell>
          <cell r="C3591">
            <v>7.5</v>
          </cell>
          <cell r="D3591">
            <v>0</v>
          </cell>
          <cell r="E3591">
            <v>7.5</v>
          </cell>
          <cell r="F3591">
            <v>7.65</v>
          </cell>
          <cell r="G3591">
            <v>7.86</v>
          </cell>
          <cell r="H3591">
            <v>8.4600000000000009</v>
          </cell>
          <cell r="I3591">
            <v>9.06</v>
          </cell>
        </row>
        <row r="3592">
          <cell r="A3592">
            <v>118330</v>
          </cell>
          <cell r="B3592" t="str">
            <v/>
          </cell>
          <cell r="C3592">
            <v>7.5</v>
          </cell>
          <cell r="D3592">
            <v>0</v>
          </cell>
          <cell r="E3592">
            <v>7.5</v>
          </cell>
          <cell r="F3592">
            <v>7.65</v>
          </cell>
          <cell r="G3592">
            <v>7.86</v>
          </cell>
          <cell r="H3592">
            <v>8.4600000000000009</v>
          </cell>
          <cell r="I3592">
            <v>9.06</v>
          </cell>
        </row>
        <row r="3593">
          <cell r="A3593">
            <v>118340</v>
          </cell>
          <cell r="B3593" t="str">
            <v/>
          </cell>
          <cell r="C3593">
            <v>7.5</v>
          </cell>
          <cell r="D3593">
            <v>0</v>
          </cell>
          <cell r="E3593">
            <v>7.5</v>
          </cell>
          <cell r="F3593">
            <v>7.65</v>
          </cell>
          <cell r="G3593">
            <v>7.86</v>
          </cell>
          <cell r="H3593">
            <v>8.4600000000000009</v>
          </cell>
          <cell r="I3593">
            <v>9.06</v>
          </cell>
        </row>
        <row r="3594">
          <cell r="A3594">
            <v>118350</v>
          </cell>
          <cell r="B3594" t="str">
            <v/>
          </cell>
          <cell r="C3594">
            <v>7.5</v>
          </cell>
          <cell r="D3594">
            <v>0</v>
          </cell>
          <cell r="E3594">
            <v>7.5</v>
          </cell>
          <cell r="F3594">
            <v>7.65</v>
          </cell>
          <cell r="G3594">
            <v>7.86</v>
          </cell>
          <cell r="H3594">
            <v>8.4600000000000009</v>
          </cell>
          <cell r="I3594">
            <v>9.06</v>
          </cell>
        </row>
        <row r="3595">
          <cell r="A3595">
            <v>118360</v>
          </cell>
          <cell r="B3595" t="str">
            <v/>
          </cell>
          <cell r="C3595">
            <v>7.5</v>
          </cell>
          <cell r="D3595">
            <v>0</v>
          </cell>
          <cell r="E3595">
            <v>7.5</v>
          </cell>
          <cell r="F3595">
            <v>7.65</v>
          </cell>
          <cell r="G3595">
            <v>7.86</v>
          </cell>
          <cell r="H3595">
            <v>8.4600000000000009</v>
          </cell>
          <cell r="I3595">
            <v>9.06</v>
          </cell>
        </row>
        <row r="3596">
          <cell r="A3596">
            <v>118370</v>
          </cell>
          <cell r="B3596" t="str">
            <v/>
          </cell>
          <cell r="C3596">
            <v>7.5</v>
          </cell>
          <cell r="D3596">
            <v>0</v>
          </cell>
          <cell r="E3596">
            <v>7.5</v>
          </cell>
          <cell r="F3596">
            <v>7.65</v>
          </cell>
          <cell r="G3596">
            <v>7.86</v>
          </cell>
          <cell r="H3596">
            <v>8.4600000000000009</v>
          </cell>
          <cell r="I3596">
            <v>9.06</v>
          </cell>
        </row>
        <row r="3597">
          <cell r="A3597">
            <v>118380</v>
          </cell>
          <cell r="B3597" t="str">
            <v/>
          </cell>
          <cell r="C3597">
            <v>7.5</v>
          </cell>
          <cell r="D3597">
            <v>0</v>
          </cell>
          <cell r="E3597">
            <v>7.5</v>
          </cell>
          <cell r="F3597">
            <v>7.65</v>
          </cell>
          <cell r="G3597">
            <v>7.86</v>
          </cell>
          <cell r="H3597">
            <v>8.4600000000000009</v>
          </cell>
          <cell r="I3597">
            <v>9.06</v>
          </cell>
        </row>
        <row r="3598">
          <cell r="A3598">
            <v>118390</v>
          </cell>
          <cell r="B3598" t="str">
            <v/>
          </cell>
          <cell r="C3598">
            <v>7.5</v>
          </cell>
          <cell r="D3598">
            <v>0</v>
          </cell>
          <cell r="E3598">
            <v>7.5</v>
          </cell>
          <cell r="F3598">
            <v>7.65</v>
          </cell>
          <cell r="G3598">
            <v>7.86</v>
          </cell>
          <cell r="H3598">
            <v>8.4600000000000009</v>
          </cell>
          <cell r="I3598">
            <v>9.06</v>
          </cell>
        </row>
        <row r="3599">
          <cell r="A3599">
            <v>118400</v>
          </cell>
          <cell r="B3599" t="str">
            <v/>
          </cell>
          <cell r="C3599">
            <v>7.5</v>
          </cell>
          <cell r="D3599">
            <v>0</v>
          </cell>
          <cell r="E3599">
            <v>7.5</v>
          </cell>
          <cell r="F3599">
            <v>7.65</v>
          </cell>
          <cell r="G3599">
            <v>7.86</v>
          </cell>
          <cell r="H3599">
            <v>8.4600000000000009</v>
          </cell>
          <cell r="I3599">
            <v>9.06</v>
          </cell>
        </row>
        <row r="3600">
          <cell r="A3600">
            <v>118410</v>
          </cell>
          <cell r="B3600" t="str">
            <v/>
          </cell>
          <cell r="C3600">
            <v>7.5</v>
          </cell>
          <cell r="D3600">
            <v>0</v>
          </cell>
          <cell r="E3600">
            <v>7.5</v>
          </cell>
          <cell r="F3600">
            <v>7.65</v>
          </cell>
          <cell r="G3600">
            <v>7.86</v>
          </cell>
          <cell r="H3600">
            <v>8.4600000000000009</v>
          </cell>
          <cell r="I3600">
            <v>9.06</v>
          </cell>
        </row>
        <row r="3601">
          <cell r="A3601">
            <v>118420</v>
          </cell>
          <cell r="B3601" t="str">
            <v/>
          </cell>
          <cell r="C3601">
            <v>7.5</v>
          </cell>
          <cell r="D3601">
            <v>0</v>
          </cell>
          <cell r="E3601">
            <v>7.5</v>
          </cell>
          <cell r="F3601">
            <v>7.65</v>
          </cell>
          <cell r="G3601">
            <v>7.86</v>
          </cell>
          <cell r="H3601">
            <v>8.4600000000000009</v>
          </cell>
          <cell r="I3601">
            <v>9.06</v>
          </cell>
        </row>
        <row r="3602">
          <cell r="A3602">
            <v>118430</v>
          </cell>
          <cell r="B3602" t="str">
            <v/>
          </cell>
          <cell r="C3602">
            <v>7.5</v>
          </cell>
          <cell r="D3602">
            <v>0</v>
          </cell>
          <cell r="E3602">
            <v>7.5</v>
          </cell>
          <cell r="F3602">
            <v>7.65</v>
          </cell>
          <cell r="G3602">
            <v>7.86</v>
          </cell>
          <cell r="H3602">
            <v>8.4600000000000009</v>
          </cell>
          <cell r="I3602">
            <v>9.06</v>
          </cell>
        </row>
        <row r="3603">
          <cell r="A3603">
            <v>118440</v>
          </cell>
          <cell r="B3603" t="str">
            <v/>
          </cell>
          <cell r="C3603">
            <v>7.5</v>
          </cell>
          <cell r="D3603">
            <v>0</v>
          </cell>
          <cell r="E3603">
            <v>7.5</v>
          </cell>
          <cell r="F3603">
            <v>7.65</v>
          </cell>
          <cell r="G3603">
            <v>7.86</v>
          </cell>
          <cell r="H3603">
            <v>8.4600000000000009</v>
          </cell>
          <cell r="I3603">
            <v>9.06</v>
          </cell>
        </row>
        <row r="3604">
          <cell r="A3604">
            <v>118450</v>
          </cell>
          <cell r="B3604" t="str">
            <v/>
          </cell>
          <cell r="C3604">
            <v>7.5</v>
          </cell>
          <cell r="D3604">
            <v>0</v>
          </cell>
          <cell r="E3604">
            <v>7.5</v>
          </cell>
          <cell r="F3604">
            <v>7.65</v>
          </cell>
          <cell r="G3604">
            <v>7.86</v>
          </cell>
          <cell r="H3604">
            <v>8.4600000000000009</v>
          </cell>
          <cell r="I3604">
            <v>9.06</v>
          </cell>
        </row>
        <row r="3605">
          <cell r="A3605">
            <v>118460</v>
          </cell>
          <cell r="B3605" t="str">
            <v/>
          </cell>
          <cell r="C3605">
            <v>7.5</v>
          </cell>
          <cell r="D3605">
            <v>0</v>
          </cell>
          <cell r="E3605">
            <v>7.5</v>
          </cell>
          <cell r="F3605">
            <v>7.65</v>
          </cell>
          <cell r="G3605">
            <v>7.86</v>
          </cell>
          <cell r="H3605">
            <v>8.4600000000000009</v>
          </cell>
          <cell r="I3605">
            <v>9.06</v>
          </cell>
        </row>
        <row r="3606">
          <cell r="A3606">
            <v>118470</v>
          </cell>
          <cell r="B3606" t="str">
            <v/>
          </cell>
          <cell r="C3606">
            <v>7.5</v>
          </cell>
          <cell r="D3606">
            <v>0</v>
          </cell>
          <cell r="E3606">
            <v>7.5</v>
          </cell>
          <cell r="F3606">
            <v>7.65</v>
          </cell>
          <cell r="G3606">
            <v>7.86</v>
          </cell>
          <cell r="H3606">
            <v>8.4600000000000009</v>
          </cell>
          <cell r="I3606">
            <v>9.06</v>
          </cell>
        </row>
        <row r="3607">
          <cell r="A3607">
            <v>118480</v>
          </cell>
          <cell r="B3607" t="str">
            <v/>
          </cell>
          <cell r="C3607">
            <v>7.5</v>
          </cell>
          <cell r="D3607">
            <v>0</v>
          </cell>
          <cell r="E3607">
            <v>7.5</v>
          </cell>
          <cell r="F3607">
            <v>7.65</v>
          </cell>
          <cell r="G3607">
            <v>7.86</v>
          </cell>
          <cell r="H3607">
            <v>8.4600000000000009</v>
          </cell>
          <cell r="I3607">
            <v>9.06</v>
          </cell>
        </row>
        <row r="3608">
          <cell r="A3608">
            <v>118490</v>
          </cell>
          <cell r="B3608" t="str">
            <v/>
          </cell>
          <cell r="C3608">
            <v>7.5</v>
          </cell>
          <cell r="D3608">
            <v>0</v>
          </cell>
          <cell r="E3608">
            <v>7.5</v>
          </cell>
          <cell r="F3608">
            <v>7.65</v>
          </cell>
          <cell r="G3608">
            <v>7.86</v>
          </cell>
          <cell r="H3608">
            <v>8.4600000000000009</v>
          </cell>
          <cell r="I3608">
            <v>9.06</v>
          </cell>
        </row>
        <row r="3609">
          <cell r="A3609">
            <v>118500</v>
          </cell>
          <cell r="B3609" t="str">
            <v/>
          </cell>
          <cell r="C3609">
            <v>7.5</v>
          </cell>
          <cell r="D3609">
            <v>0</v>
          </cell>
          <cell r="E3609">
            <v>7.5</v>
          </cell>
          <cell r="F3609">
            <v>7.65</v>
          </cell>
          <cell r="G3609">
            <v>7.86</v>
          </cell>
          <cell r="H3609">
            <v>8.4600000000000009</v>
          </cell>
          <cell r="I3609">
            <v>9.06</v>
          </cell>
        </row>
        <row r="3610">
          <cell r="A3610">
            <v>118510</v>
          </cell>
          <cell r="B3610" t="str">
            <v/>
          </cell>
          <cell r="C3610">
            <v>7.5</v>
          </cell>
          <cell r="D3610">
            <v>0</v>
          </cell>
          <cell r="E3610">
            <v>7.5</v>
          </cell>
          <cell r="F3610">
            <v>7.65</v>
          </cell>
          <cell r="G3610">
            <v>7.86</v>
          </cell>
          <cell r="H3610">
            <v>8.4600000000000009</v>
          </cell>
          <cell r="I3610">
            <v>9.06</v>
          </cell>
        </row>
        <row r="3611">
          <cell r="A3611">
            <v>118520</v>
          </cell>
          <cell r="B3611" t="str">
            <v/>
          </cell>
          <cell r="C3611">
            <v>7.5</v>
          </cell>
          <cell r="D3611">
            <v>0</v>
          </cell>
          <cell r="E3611">
            <v>7.5</v>
          </cell>
          <cell r="F3611">
            <v>7.65</v>
          </cell>
          <cell r="G3611">
            <v>7.86</v>
          </cell>
          <cell r="H3611">
            <v>8.4600000000000009</v>
          </cell>
          <cell r="I3611">
            <v>9.06</v>
          </cell>
        </row>
        <row r="3612">
          <cell r="A3612">
            <v>118530</v>
          </cell>
          <cell r="B3612" t="str">
            <v/>
          </cell>
          <cell r="C3612">
            <v>7.5</v>
          </cell>
          <cell r="D3612">
            <v>0</v>
          </cell>
          <cell r="E3612">
            <v>7.5</v>
          </cell>
          <cell r="F3612">
            <v>7.65</v>
          </cell>
          <cell r="G3612">
            <v>7.86</v>
          </cell>
          <cell r="H3612">
            <v>8.4600000000000009</v>
          </cell>
          <cell r="I3612">
            <v>9.06</v>
          </cell>
        </row>
        <row r="3613">
          <cell r="A3613">
            <v>118540</v>
          </cell>
          <cell r="B3613" t="str">
            <v/>
          </cell>
          <cell r="C3613">
            <v>7.5</v>
          </cell>
          <cell r="D3613">
            <v>0</v>
          </cell>
          <cell r="E3613">
            <v>7.5</v>
          </cell>
          <cell r="F3613">
            <v>7.65</v>
          </cell>
          <cell r="G3613">
            <v>7.86</v>
          </cell>
          <cell r="H3613">
            <v>8.4600000000000009</v>
          </cell>
          <cell r="I3613">
            <v>9.06</v>
          </cell>
        </row>
        <row r="3614">
          <cell r="A3614">
            <v>118550</v>
          </cell>
          <cell r="B3614" t="str">
            <v/>
          </cell>
          <cell r="C3614">
            <v>7.5</v>
          </cell>
          <cell r="D3614">
            <v>0</v>
          </cell>
          <cell r="E3614">
            <v>7.5</v>
          </cell>
          <cell r="F3614">
            <v>7.65</v>
          </cell>
          <cell r="G3614">
            <v>7.86</v>
          </cell>
          <cell r="H3614">
            <v>8.4600000000000009</v>
          </cell>
          <cell r="I3614">
            <v>9.06</v>
          </cell>
        </row>
        <row r="3615">
          <cell r="A3615">
            <v>118560</v>
          </cell>
          <cell r="B3615" t="str">
            <v/>
          </cell>
          <cell r="C3615">
            <v>7.5</v>
          </cell>
          <cell r="D3615">
            <v>0</v>
          </cell>
          <cell r="E3615">
            <v>7.5</v>
          </cell>
          <cell r="F3615">
            <v>7.65</v>
          </cell>
          <cell r="G3615">
            <v>7.86</v>
          </cell>
          <cell r="H3615">
            <v>8.4600000000000009</v>
          </cell>
          <cell r="I3615">
            <v>9.06</v>
          </cell>
        </row>
        <row r="3616">
          <cell r="A3616">
            <v>118570</v>
          </cell>
          <cell r="B3616" t="str">
            <v/>
          </cell>
          <cell r="C3616">
            <v>7.5</v>
          </cell>
          <cell r="D3616">
            <v>0</v>
          </cell>
          <cell r="E3616">
            <v>7.5</v>
          </cell>
          <cell r="F3616">
            <v>7.65</v>
          </cell>
          <cell r="G3616">
            <v>7.86</v>
          </cell>
          <cell r="H3616">
            <v>8.4600000000000009</v>
          </cell>
          <cell r="I3616">
            <v>9.06</v>
          </cell>
        </row>
        <row r="3617">
          <cell r="A3617">
            <v>118580</v>
          </cell>
          <cell r="B3617" t="str">
            <v/>
          </cell>
          <cell r="C3617">
            <v>7.5</v>
          </cell>
          <cell r="D3617">
            <v>0</v>
          </cell>
          <cell r="E3617">
            <v>7.5</v>
          </cell>
          <cell r="F3617">
            <v>7.65</v>
          </cell>
          <cell r="G3617">
            <v>7.86</v>
          </cell>
          <cell r="H3617">
            <v>8.4600000000000009</v>
          </cell>
          <cell r="I3617">
            <v>9.06</v>
          </cell>
        </row>
        <row r="3618">
          <cell r="A3618">
            <v>118590</v>
          </cell>
          <cell r="B3618" t="str">
            <v/>
          </cell>
          <cell r="C3618">
            <v>7.5</v>
          </cell>
          <cell r="D3618">
            <v>0</v>
          </cell>
          <cell r="E3618">
            <v>7.5</v>
          </cell>
          <cell r="F3618">
            <v>7.65</v>
          </cell>
          <cell r="G3618">
            <v>7.86</v>
          </cell>
          <cell r="H3618">
            <v>8.4600000000000009</v>
          </cell>
          <cell r="I3618">
            <v>9.06</v>
          </cell>
        </row>
        <row r="3619">
          <cell r="A3619">
            <v>118600</v>
          </cell>
          <cell r="B3619" t="str">
            <v/>
          </cell>
          <cell r="C3619">
            <v>7.5</v>
          </cell>
          <cell r="D3619">
            <v>0</v>
          </cell>
          <cell r="E3619">
            <v>7.5</v>
          </cell>
          <cell r="F3619">
            <v>7.65</v>
          </cell>
          <cell r="G3619">
            <v>7.86</v>
          </cell>
          <cell r="H3619">
            <v>8.4600000000000009</v>
          </cell>
          <cell r="I3619">
            <v>9.06</v>
          </cell>
        </row>
        <row r="3620">
          <cell r="A3620">
            <v>118610</v>
          </cell>
          <cell r="B3620" t="str">
            <v/>
          </cell>
          <cell r="C3620">
            <v>7.5</v>
          </cell>
          <cell r="D3620">
            <v>0</v>
          </cell>
          <cell r="E3620">
            <v>7.5</v>
          </cell>
          <cell r="F3620">
            <v>7.65</v>
          </cell>
          <cell r="G3620">
            <v>7.86</v>
          </cell>
          <cell r="H3620">
            <v>8.4600000000000009</v>
          </cell>
          <cell r="I3620">
            <v>9.06</v>
          </cell>
        </row>
        <row r="3621">
          <cell r="A3621">
            <v>118620</v>
          </cell>
          <cell r="B3621" t="str">
            <v/>
          </cell>
          <cell r="C3621">
            <v>7.5</v>
          </cell>
          <cell r="D3621">
            <v>0</v>
          </cell>
          <cell r="E3621">
            <v>7.5</v>
          </cell>
          <cell r="F3621">
            <v>7.65</v>
          </cell>
          <cell r="G3621">
            <v>7.86</v>
          </cell>
          <cell r="H3621">
            <v>8.4600000000000009</v>
          </cell>
          <cell r="I3621">
            <v>9.06</v>
          </cell>
        </row>
        <row r="3622">
          <cell r="A3622">
            <v>118630</v>
          </cell>
          <cell r="B3622" t="str">
            <v/>
          </cell>
          <cell r="C3622">
            <v>7.5</v>
          </cell>
          <cell r="D3622">
            <v>0</v>
          </cell>
          <cell r="E3622">
            <v>7.5</v>
          </cell>
          <cell r="F3622">
            <v>7.65</v>
          </cell>
          <cell r="G3622">
            <v>7.86</v>
          </cell>
          <cell r="H3622">
            <v>8.4600000000000009</v>
          </cell>
          <cell r="I3622">
            <v>9.06</v>
          </cell>
        </row>
        <row r="3623">
          <cell r="A3623">
            <v>118640</v>
          </cell>
          <cell r="B3623" t="str">
            <v/>
          </cell>
          <cell r="C3623">
            <v>7.5</v>
          </cell>
          <cell r="D3623">
            <v>0</v>
          </cell>
          <cell r="E3623">
            <v>7.5</v>
          </cell>
          <cell r="F3623">
            <v>7.65</v>
          </cell>
          <cell r="G3623">
            <v>7.86</v>
          </cell>
          <cell r="H3623">
            <v>8.4600000000000009</v>
          </cell>
          <cell r="I3623">
            <v>9.06</v>
          </cell>
        </row>
        <row r="3624">
          <cell r="A3624">
            <v>118650</v>
          </cell>
          <cell r="B3624" t="str">
            <v/>
          </cell>
          <cell r="C3624">
            <v>7.5</v>
          </cell>
          <cell r="D3624">
            <v>0</v>
          </cell>
          <cell r="E3624">
            <v>7.5</v>
          </cell>
          <cell r="F3624">
            <v>7.65</v>
          </cell>
          <cell r="G3624">
            <v>7.86</v>
          </cell>
          <cell r="H3624">
            <v>8.4600000000000009</v>
          </cell>
          <cell r="I3624">
            <v>9.06</v>
          </cell>
        </row>
        <row r="3625">
          <cell r="A3625">
            <v>118660</v>
          </cell>
          <cell r="B3625" t="str">
            <v/>
          </cell>
          <cell r="C3625">
            <v>7.5</v>
          </cell>
          <cell r="D3625">
            <v>0</v>
          </cell>
          <cell r="E3625">
            <v>7.5</v>
          </cell>
          <cell r="F3625">
            <v>7.65</v>
          </cell>
          <cell r="G3625">
            <v>7.86</v>
          </cell>
          <cell r="H3625">
            <v>8.4600000000000009</v>
          </cell>
          <cell r="I3625">
            <v>9.06</v>
          </cell>
        </row>
        <row r="3626">
          <cell r="A3626">
            <v>118670</v>
          </cell>
          <cell r="B3626" t="str">
            <v/>
          </cell>
          <cell r="C3626">
            <v>7.5</v>
          </cell>
          <cell r="D3626">
            <v>0</v>
          </cell>
          <cell r="E3626">
            <v>7.5</v>
          </cell>
          <cell r="F3626">
            <v>7.65</v>
          </cell>
          <cell r="G3626">
            <v>7.86</v>
          </cell>
          <cell r="H3626">
            <v>8.4600000000000009</v>
          </cell>
          <cell r="I3626">
            <v>9.06</v>
          </cell>
        </row>
        <row r="3627">
          <cell r="A3627">
            <v>118680</v>
          </cell>
          <cell r="B3627" t="str">
            <v/>
          </cell>
          <cell r="C3627">
            <v>7.5</v>
          </cell>
          <cell r="D3627">
            <v>0</v>
          </cell>
          <cell r="E3627">
            <v>7.5</v>
          </cell>
          <cell r="F3627">
            <v>7.65</v>
          </cell>
          <cell r="G3627">
            <v>7.86</v>
          </cell>
          <cell r="H3627">
            <v>8.4600000000000009</v>
          </cell>
          <cell r="I3627">
            <v>9.06</v>
          </cell>
        </row>
        <row r="3628">
          <cell r="A3628">
            <v>118690</v>
          </cell>
          <cell r="B3628" t="str">
            <v/>
          </cell>
          <cell r="C3628">
            <v>7.5</v>
          </cell>
          <cell r="D3628">
            <v>0</v>
          </cell>
          <cell r="E3628">
            <v>7.5</v>
          </cell>
          <cell r="F3628">
            <v>7.65</v>
          </cell>
          <cell r="G3628">
            <v>7.86</v>
          </cell>
          <cell r="H3628">
            <v>8.4600000000000009</v>
          </cell>
          <cell r="I3628">
            <v>9.06</v>
          </cell>
        </row>
        <row r="3629">
          <cell r="A3629">
            <v>118700</v>
          </cell>
          <cell r="B3629" t="str">
            <v/>
          </cell>
          <cell r="C3629">
            <v>7.5</v>
          </cell>
          <cell r="D3629">
            <v>0</v>
          </cell>
          <cell r="E3629">
            <v>7.5</v>
          </cell>
          <cell r="F3629">
            <v>7.65</v>
          </cell>
          <cell r="G3629">
            <v>7.86</v>
          </cell>
          <cell r="H3629">
            <v>8.4600000000000009</v>
          </cell>
          <cell r="I3629">
            <v>9.06</v>
          </cell>
        </row>
        <row r="3630">
          <cell r="A3630">
            <v>118701.75</v>
          </cell>
          <cell r="B3630" t="str">
            <v>BS</v>
          </cell>
          <cell r="C3630">
            <v>7.5</v>
          </cell>
          <cell r="D3630">
            <v>0</v>
          </cell>
          <cell r="E3630">
            <v>7.5</v>
          </cell>
          <cell r="F3630">
            <v>7.65</v>
          </cell>
          <cell r="G3630">
            <v>7.86</v>
          </cell>
          <cell r="H3630">
            <v>8.4600000000000009</v>
          </cell>
          <cell r="I3630">
            <v>9.06</v>
          </cell>
        </row>
        <row r="3631">
          <cell r="A3631">
            <v>118710</v>
          </cell>
          <cell r="B3631" t="str">
            <v/>
          </cell>
          <cell r="C3631">
            <v>7.5</v>
          </cell>
          <cell r="D3631">
            <v>0</v>
          </cell>
          <cell r="E3631">
            <v>7.5</v>
          </cell>
          <cell r="F3631">
            <v>7.65</v>
          </cell>
          <cell r="G3631">
            <v>7.86</v>
          </cell>
          <cell r="H3631">
            <v>8.4600000000000009</v>
          </cell>
          <cell r="I3631">
            <v>9.06</v>
          </cell>
        </row>
        <row r="3632">
          <cell r="A3632">
            <v>118720</v>
          </cell>
          <cell r="B3632" t="str">
            <v/>
          </cell>
          <cell r="C3632">
            <v>7.5</v>
          </cell>
          <cell r="D3632">
            <v>0</v>
          </cell>
          <cell r="E3632">
            <v>7.5</v>
          </cell>
          <cell r="F3632">
            <v>7.65</v>
          </cell>
          <cell r="G3632">
            <v>7.86</v>
          </cell>
          <cell r="H3632">
            <v>8.4600000000000009</v>
          </cell>
          <cell r="I3632">
            <v>9.06</v>
          </cell>
        </row>
        <row r="3633">
          <cell r="A3633">
            <v>118730</v>
          </cell>
          <cell r="B3633" t="str">
            <v/>
          </cell>
          <cell r="C3633">
            <v>7.5</v>
          </cell>
          <cell r="D3633">
            <v>0</v>
          </cell>
          <cell r="E3633">
            <v>7.5</v>
          </cell>
          <cell r="F3633">
            <v>7.65</v>
          </cell>
          <cell r="G3633">
            <v>7.86</v>
          </cell>
          <cell r="H3633">
            <v>8.4600000000000009</v>
          </cell>
          <cell r="I3633">
            <v>9.06</v>
          </cell>
        </row>
        <row r="3634">
          <cell r="A3634">
            <v>118731.75</v>
          </cell>
          <cell r="B3634" t="str">
            <v>PX</v>
          </cell>
          <cell r="C3634">
            <v>7.5</v>
          </cell>
          <cell r="D3634">
            <v>0</v>
          </cell>
          <cell r="E3634">
            <v>7.5</v>
          </cell>
          <cell r="F3634">
            <v>7.65</v>
          </cell>
          <cell r="G3634">
            <v>7.86</v>
          </cell>
          <cell r="H3634">
            <v>8.4600000000000009</v>
          </cell>
          <cell r="I3634">
            <v>9.06</v>
          </cell>
        </row>
        <row r="3635">
          <cell r="A3635">
            <v>118740</v>
          </cell>
          <cell r="B3635" t="str">
            <v/>
          </cell>
          <cell r="C3635">
            <v>7.5</v>
          </cell>
          <cell r="D3635">
            <v>0.16999999999999904</v>
          </cell>
          <cell r="E3635">
            <v>7.669999999999999</v>
          </cell>
          <cell r="F3635">
            <v>7.8199999999999994</v>
          </cell>
          <cell r="G3635">
            <v>8.0299999999999994</v>
          </cell>
          <cell r="H3635">
            <v>8.629999999999999</v>
          </cell>
          <cell r="I3635">
            <v>9.2299999999999986</v>
          </cell>
        </row>
        <row r="3636">
          <cell r="A3636">
            <v>118746.75</v>
          </cell>
          <cell r="B3636" t="str">
            <v>PC</v>
          </cell>
          <cell r="C3636">
            <v>7.5</v>
          </cell>
          <cell r="D3636">
            <v>0.3</v>
          </cell>
          <cell r="E3636">
            <v>7.8</v>
          </cell>
          <cell r="F3636">
            <v>7.95</v>
          </cell>
          <cell r="G3636">
            <v>8.16</v>
          </cell>
          <cell r="H3636">
            <v>8.76</v>
          </cell>
          <cell r="I3636">
            <v>9.36</v>
          </cell>
        </row>
        <row r="3637">
          <cell r="A3637">
            <v>118750</v>
          </cell>
          <cell r="B3637" t="str">
            <v/>
          </cell>
          <cell r="C3637">
            <v>7.5</v>
          </cell>
          <cell r="D3637">
            <v>0.37</v>
          </cell>
          <cell r="E3637">
            <v>7.87</v>
          </cell>
          <cell r="F3637">
            <v>8.02</v>
          </cell>
          <cell r="G3637">
            <v>8.23</v>
          </cell>
          <cell r="H3637">
            <v>8.83</v>
          </cell>
          <cell r="I3637">
            <v>9.43</v>
          </cell>
        </row>
        <row r="3638">
          <cell r="A3638">
            <v>118760</v>
          </cell>
          <cell r="B3638" t="str">
            <v/>
          </cell>
          <cell r="C3638">
            <v>7.5</v>
          </cell>
          <cell r="D3638">
            <v>0.56999999999999995</v>
          </cell>
          <cell r="E3638">
            <v>8.07</v>
          </cell>
          <cell r="F3638">
            <v>8.2200000000000006</v>
          </cell>
          <cell r="G3638">
            <v>8.4300000000000015</v>
          </cell>
          <cell r="H3638">
            <v>9.0300000000000011</v>
          </cell>
          <cell r="I3638">
            <v>9.6300000000000008</v>
          </cell>
        </row>
        <row r="3639">
          <cell r="A3639">
            <v>118761.75</v>
          </cell>
          <cell r="B3639" t="str">
            <v>PY - MSE</v>
          </cell>
          <cell r="C3639">
            <v>7.5</v>
          </cell>
          <cell r="D3639">
            <v>0.6</v>
          </cell>
          <cell r="E3639">
            <v>8.1</v>
          </cell>
          <cell r="F3639">
            <v>8.25</v>
          </cell>
          <cell r="G3639">
            <v>8.4600000000000009</v>
          </cell>
          <cell r="H3639">
            <v>9.06</v>
          </cell>
          <cell r="I3639">
            <v>9.66</v>
          </cell>
        </row>
        <row r="3640">
          <cell r="A3640">
            <v>118770</v>
          </cell>
          <cell r="B3640" t="str">
            <v/>
          </cell>
          <cell r="C3640">
            <v>7.5</v>
          </cell>
          <cell r="D3640">
            <v>0.6</v>
          </cell>
          <cell r="E3640">
            <v>8.1</v>
          </cell>
          <cell r="F3640">
            <v>8.25</v>
          </cell>
          <cell r="G3640">
            <v>8.4600000000000009</v>
          </cell>
          <cell r="H3640">
            <v>9.06</v>
          </cell>
          <cell r="I3640">
            <v>9.66</v>
          </cell>
        </row>
        <row r="3641">
          <cell r="A3641">
            <v>118780</v>
          </cell>
          <cell r="B3641" t="str">
            <v/>
          </cell>
          <cell r="C3641">
            <v>7.5</v>
          </cell>
          <cell r="D3641">
            <v>0.6</v>
          </cell>
          <cell r="E3641">
            <v>8.1</v>
          </cell>
          <cell r="F3641">
            <v>8.25</v>
          </cell>
          <cell r="G3641">
            <v>8.4600000000000009</v>
          </cell>
          <cell r="H3641">
            <v>9.06</v>
          </cell>
          <cell r="I3641">
            <v>9.66</v>
          </cell>
        </row>
        <row r="3642">
          <cell r="A3642">
            <v>118790</v>
          </cell>
          <cell r="B3642" t="str">
            <v/>
          </cell>
          <cell r="C3642">
            <v>7.5</v>
          </cell>
          <cell r="D3642">
            <v>0.6</v>
          </cell>
          <cell r="E3642">
            <v>8.1</v>
          </cell>
          <cell r="F3642">
            <v>8.25</v>
          </cell>
          <cell r="G3642">
            <v>8.4600000000000009</v>
          </cell>
          <cell r="H3642">
            <v>9.06</v>
          </cell>
          <cell r="I3642">
            <v>9.66</v>
          </cell>
        </row>
        <row r="3643">
          <cell r="A3643">
            <v>118800</v>
          </cell>
          <cell r="B3643" t="str">
            <v/>
          </cell>
          <cell r="C3643">
            <v>7.5</v>
          </cell>
          <cell r="D3643">
            <v>0.6</v>
          </cell>
          <cell r="E3643">
            <v>8.1</v>
          </cell>
          <cell r="F3643">
            <v>8.25</v>
          </cell>
          <cell r="G3643">
            <v>8.4600000000000009</v>
          </cell>
          <cell r="H3643">
            <v>9.06</v>
          </cell>
          <cell r="I3643">
            <v>9.66</v>
          </cell>
        </row>
        <row r="3644">
          <cell r="A3644">
            <v>118810</v>
          </cell>
          <cell r="B3644" t="str">
            <v/>
          </cell>
          <cell r="C3644">
            <v>7.5</v>
          </cell>
          <cell r="D3644">
            <v>0.6</v>
          </cell>
          <cell r="E3644">
            <v>8.1</v>
          </cell>
          <cell r="F3644">
            <v>8.25</v>
          </cell>
          <cell r="G3644">
            <v>8.4600000000000009</v>
          </cell>
          <cell r="H3644">
            <v>9.06</v>
          </cell>
          <cell r="I3644">
            <v>9.66</v>
          </cell>
        </row>
        <row r="3645">
          <cell r="A3645">
            <v>118820</v>
          </cell>
          <cell r="B3645" t="str">
            <v/>
          </cell>
          <cell r="C3645">
            <v>7.5</v>
          </cell>
          <cell r="D3645">
            <v>0.6</v>
          </cell>
          <cell r="E3645">
            <v>8.1</v>
          </cell>
          <cell r="F3645">
            <v>8.25</v>
          </cell>
          <cell r="G3645">
            <v>8.4600000000000009</v>
          </cell>
          <cell r="H3645">
            <v>9.06</v>
          </cell>
          <cell r="I3645">
            <v>9.66</v>
          </cell>
        </row>
        <row r="3646">
          <cell r="A3646">
            <v>118830</v>
          </cell>
          <cell r="B3646" t="str">
            <v/>
          </cell>
          <cell r="C3646">
            <v>7.5</v>
          </cell>
          <cell r="D3646">
            <v>0.6</v>
          </cell>
          <cell r="E3646">
            <v>8.1</v>
          </cell>
          <cell r="F3646">
            <v>8.25</v>
          </cell>
          <cell r="G3646">
            <v>8.4600000000000009</v>
          </cell>
          <cell r="H3646">
            <v>9.06</v>
          </cell>
          <cell r="I3646">
            <v>9.66</v>
          </cell>
        </row>
        <row r="3647">
          <cell r="A3647">
            <v>118840</v>
          </cell>
          <cell r="B3647" t="str">
            <v/>
          </cell>
          <cell r="C3647">
            <v>7.5</v>
          </cell>
          <cell r="D3647">
            <v>0.6</v>
          </cell>
          <cell r="E3647">
            <v>8.1</v>
          </cell>
          <cell r="F3647">
            <v>8.25</v>
          </cell>
          <cell r="G3647">
            <v>8.4600000000000009</v>
          </cell>
          <cell r="H3647">
            <v>9.06</v>
          </cell>
          <cell r="I3647">
            <v>9.66</v>
          </cell>
        </row>
        <row r="3648">
          <cell r="A3648">
            <v>118850</v>
          </cell>
          <cell r="B3648" t="str">
            <v/>
          </cell>
          <cell r="C3648">
            <v>7.5</v>
          </cell>
          <cell r="D3648">
            <v>0.6</v>
          </cell>
          <cell r="E3648">
            <v>8.1</v>
          </cell>
          <cell r="F3648">
            <v>8.25</v>
          </cell>
          <cell r="G3648">
            <v>8.4600000000000009</v>
          </cell>
          <cell r="H3648">
            <v>9.06</v>
          </cell>
          <cell r="I3648">
            <v>9.66</v>
          </cell>
        </row>
        <row r="3649">
          <cell r="A3649">
            <v>118860</v>
          </cell>
          <cell r="B3649" t="str">
            <v/>
          </cell>
          <cell r="C3649">
            <v>7.5</v>
          </cell>
          <cell r="D3649">
            <v>0.6</v>
          </cell>
          <cell r="E3649">
            <v>8.1</v>
          </cell>
          <cell r="F3649">
            <v>8.25</v>
          </cell>
          <cell r="G3649">
            <v>8.4600000000000009</v>
          </cell>
          <cell r="H3649">
            <v>9.06</v>
          </cell>
          <cell r="I3649">
            <v>9.66</v>
          </cell>
        </row>
        <row r="3650">
          <cell r="A3650">
            <v>118870</v>
          </cell>
          <cell r="B3650" t="str">
            <v/>
          </cell>
          <cell r="C3650">
            <v>7.5</v>
          </cell>
          <cell r="D3650">
            <v>0.6</v>
          </cell>
          <cell r="E3650">
            <v>8.1</v>
          </cell>
          <cell r="F3650">
            <v>8.25</v>
          </cell>
          <cell r="G3650">
            <v>8.4600000000000009</v>
          </cell>
          <cell r="H3650">
            <v>9.06</v>
          </cell>
          <cell r="I3650">
            <v>9.66</v>
          </cell>
        </row>
        <row r="3651">
          <cell r="A3651">
            <v>118880</v>
          </cell>
          <cell r="B3651" t="str">
            <v/>
          </cell>
          <cell r="C3651">
            <v>7.5</v>
          </cell>
          <cell r="D3651">
            <v>0.6</v>
          </cell>
          <cell r="E3651">
            <v>8.1</v>
          </cell>
          <cell r="F3651">
            <v>8.25</v>
          </cell>
          <cell r="G3651">
            <v>8.4600000000000009</v>
          </cell>
          <cell r="H3651">
            <v>9.06</v>
          </cell>
          <cell r="I3651">
            <v>9.66</v>
          </cell>
        </row>
        <row r="3652">
          <cell r="A3652">
            <v>118890</v>
          </cell>
          <cell r="B3652" t="str">
            <v/>
          </cell>
          <cell r="C3652">
            <v>7.5</v>
          </cell>
          <cell r="D3652">
            <v>0.6</v>
          </cell>
          <cell r="E3652">
            <v>8.1</v>
          </cell>
          <cell r="F3652">
            <v>8.25</v>
          </cell>
          <cell r="G3652">
            <v>8.4600000000000009</v>
          </cell>
          <cell r="H3652">
            <v>9.06</v>
          </cell>
          <cell r="I3652">
            <v>9.66</v>
          </cell>
        </row>
        <row r="3653">
          <cell r="A3653">
            <v>118900</v>
          </cell>
          <cell r="B3653" t="str">
            <v/>
          </cell>
          <cell r="C3653">
            <v>7.5</v>
          </cell>
          <cell r="D3653">
            <v>0.6</v>
          </cell>
          <cell r="E3653">
            <v>8.1</v>
          </cell>
          <cell r="F3653">
            <v>8.25</v>
          </cell>
          <cell r="G3653">
            <v>8.4600000000000009</v>
          </cell>
          <cell r="H3653">
            <v>9.06</v>
          </cell>
          <cell r="I3653">
            <v>9.66</v>
          </cell>
        </row>
        <row r="3654">
          <cell r="A3654">
            <v>118910</v>
          </cell>
          <cell r="B3654" t="str">
            <v/>
          </cell>
          <cell r="C3654">
            <v>7.5</v>
          </cell>
          <cell r="D3654">
            <v>0.6</v>
          </cell>
          <cell r="E3654">
            <v>8.1</v>
          </cell>
          <cell r="F3654">
            <v>8.25</v>
          </cell>
          <cell r="G3654">
            <v>8.4600000000000009</v>
          </cell>
          <cell r="H3654">
            <v>9.06</v>
          </cell>
          <cell r="I3654">
            <v>9.66</v>
          </cell>
        </row>
        <row r="3655">
          <cell r="A3655">
            <v>118920</v>
          </cell>
          <cell r="B3655" t="str">
            <v/>
          </cell>
          <cell r="C3655">
            <v>7.5</v>
          </cell>
          <cell r="D3655">
            <v>0.6</v>
          </cell>
          <cell r="E3655">
            <v>8.1</v>
          </cell>
          <cell r="F3655">
            <v>8.25</v>
          </cell>
          <cell r="G3655">
            <v>8.4600000000000009</v>
          </cell>
          <cell r="H3655">
            <v>9.06</v>
          </cell>
          <cell r="I3655">
            <v>9.66</v>
          </cell>
        </row>
        <row r="3656">
          <cell r="A3656">
            <v>118930</v>
          </cell>
          <cell r="B3656" t="str">
            <v/>
          </cell>
          <cell r="C3656">
            <v>7.5</v>
          </cell>
          <cell r="D3656">
            <v>0.6</v>
          </cell>
          <cell r="E3656">
            <v>8.1</v>
          </cell>
          <cell r="F3656">
            <v>8.25</v>
          </cell>
          <cell r="G3656">
            <v>8.4600000000000009</v>
          </cell>
          <cell r="H3656">
            <v>9.06</v>
          </cell>
          <cell r="I3656">
            <v>9.66</v>
          </cell>
        </row>
        <row r="3657">
          <cell r="A3657">
            <v>118940</v>
          </cell>
          <cell r="B3657" t="str">
            <v/>
          </cell>
          <cell r="C3657">
            <v>7.5</v>
          </cell>
          <cell r="D3657">
            <v>0.6</v>
          </cell>
          <cell r="E3657">
            <v>8.1</v>
          </cell>
          <cell r="F3657">
            <v>8.25</v>
          </cell>
          <cell r="G3657">
            <v>8.4600000000000009</v>
          </cell>
          <cell r="H3657">
            <v>9.06</v>
          </cell>
          <cell r="I3657">
            <v>9.66</v>
          </cell>
        </row>
        <row r="3658">
          <cell r="A3658">
            <v>118950</v>
          </cell>
          <cell r="B3658" t="str">
            <v/>
          </cell>
          <cell r="C3658">
            <v>7.5</v>
          </cell>
          <cell r="D3658">
            <v>0.6</v>
          </cell>
          <cell r="E3658">
            <v>8.1</v>
          </cell>
          <cell r="F3658">
            <v>8.25</v>
          </cell>
          <cell r="G3658">
            <v>8.4600000000000009</v>
          </cell>
          <cell r="H3658">
            <v>9.06</v>
          </cell>
          <cell r="I3658">
            <v>9.66</v>
          </cell>
        </row>
        <row r="3659">
          <cell r="A3659">
            <v>118960</v>
          </cell>
          <cell r="B3659" t="str">
            <v/>
          </cell>
          <cell r="C3659">
            <v>7.5</v>
          </cell>
          <cell r="D3659">
            <v>0.6</v>
          </cell>
          <cell r="E3659">
            <v>8.1</v>
          </cell>
          <cell r="F3659">
            <v>8.25</v>
          </cell>
          <cell r="G3659">
            <v>8.4600000000000009</v>
          </cell>
          <cell r="H3659">
            <v>9.06</v>
          </cell>
          <cell r="I3659">
            <v>9.66</v>
          </cell>
        </row>
        <row r="3660">
          <cell r="A3660">
            <v>118970</v>
          </cell>
          <cell r="B3660" t="str">
            <v/>
          </cell>
          <cell r="C3660">
            <v>7.5</v>
          </cell>
          <cell r="D3660">
            <v>0.6</v>
          </cell>
          <cell r="E3660">
            <v>8.1</v>
          </cell>
          <cell r="F3660">
            <v>8.25</v>
          </cell>
          <cell r="G3660">
            <v>8.4600000000000009</v>
          </cell>
          <cell r="H3660">
            <v>9.06</v>
          </cell>
          <cell r="I3660">
            <v>9.66</v>
          </cell>
        </row>
        <row r="3661">
          <cell r="A3661">
            <v>118980</v>
          </cell>
          <cell r="B3661" t="str">
            <v/>
          </cell>
          <cell r="C3661">
            <v>7.5</v>
          </cell>
          <cell r="D3661">
            <v>0.6</v>
          </cell>
          <cell r="E3661">
            <v>8.1</v>
          </cell>
          <cell r="F3661">
            <v>8.25</v>
          </cell>
          <cell r="G3661">
            <v>8.4600000000000009</v>
          </cell>
          <cell r="H3661">
            <v>9.06</v>
          </cell>
          <cell r="I3661">
            <v>9.66</v>
          </cell>
        </row>
        <row r="3662">
          <cell r="A3662">
            <v>118990</v>
          </cell>
          <cell r="B3662" t="str">
            <v/>
          </cell>
          <cell r="C3662">
            <v>7.5</v>
          </cell>
          <cell r="D3662">
            <v>0.6</v>
          </cell>
          <cell r="E3662">
            <v>8.1</v>
          </cell>
          <cell r="F3662">
            <v>8.25</v>
          </cell>
          <cell r="G3662">
            <v>8.4600000000000009</v>
          </cell>
          <cell r="H3662">
            <v>9.06</v>
          </cell>
          <cell r="I3662">
            <v>9.66</v>
          </cell>
        </row>
        <row r="3663">
          <cell r="A3663">
            <v>119000</v>
          </cell>
          <cell r="B3663" t="str">
            <v/>
          </cell>
          <cell r="C3663">
            <v>7.5</v>
          </cell>
          <cell r="D3663">
            <v>0.6</v>
          </cell>
          <cell r="E3663">
            <v>8.1</v>
          </cell>
          <cell r="F3663">
            <v>8.25</v>
          </cell>
          <cell r="G3663">
            <v>8.4600000000000009</v>
          </cell>
          <cell r="H3663">
            <v>9.06</v>
          </cell>
          <cell r="I3663">
            <v>9.66</v>
          </cell>
        </row>
        <row r="3682">
          <cell r="A3682">
            <v>119000</v>
          </cell>
          <cell r="B3682" t="str">
            <v/>
          </cell>
          <cell r="C3682">
            <v>7.5</v>
          </cell>
          <cell r="D3682">
            <v>0.6</v>
          </cell>
          <cell r="E3682">
            <v>8.1</v>
          </cell>
          <cell r="F3682">
            <v>8.25</v>
          </cell>
          <cell r="G3682">
            <v>8.4600000000000009</v>
          </cell>
          <cell r="H3682">
            <v>9.06</v>
          </cell>
          <cell r="I3682">
            <v>9.66</v>
          </cell>
        </row>
        <row r="3683">
          <cell r="A3683">
            <v>119010</v>
          </cell>
          <cell r="B3683" t="str">
            <v/>
          </cell>
          <cell r="C3683">
            <v>7.5</v>
          </cell>
          <cell r="D3683">
            <v>0.6</v>
          </cell>
          <cell r="E3683">
            <v>8.1</v>
          </cell>
          <cell r="F3683">
            <v>8.25</v>
          </cell>
          <cell r="G3683">
            <v>8.4600000000000009</v>
          </cell>
          <cell r="H3683">
            <v>9.06</v>
          </cell>
          <cell r="I3683">
            <v>9.66</v>
          </cell>
        </row>
        <row r="3684">
          <cell r="A3684">
            <v>119020</v>
          </cell>
          <cell r="B3684" t="str">
            <v/>
          </cell>
          <cell r="C3684">
            <v>7.5</v>
          </cell>
          <cell r="D3684">
            <v>0.6</v>
          </cell>
          <cell r="E3684">
            <v>8.1</v>
          </cell>
          <cell r="F3684">
            <v>8.25</v>
          </cell>
          <cell r="G3684">
            <v>8.4600000000000009</v>
          </cell>
          <cell r="H3684">
            <v>9.06</v>
          </cell>
          <cell r="I3684">
            <v>9.66</v>
          </cell>
        </row>
        <row r="3685">
          <cell r="A3685">
            <v>119030</v>
          </cell>
          <cell r="B3685" t="str">
            <v/>
          </cell>
          <cell r="C3685">
            <v>7.5</v>
          </cell>
          <cell r="D3685">
            <v>0.6</v>
          </cell>
          <cell r="E3685">
            <v>8.1</v>
          </cell>
          <cell r="F3685">
            <v>8.25</v>
          </cell>
          <cell r="G3685">
            <v>8.4600000000000009</v>
          </cell>
          <cell r="H3685">
            <v>9.06</v>
          </cell>
          <cell r="I3685">
            <v>9.66</v>
          </cell>
        </row>
        <row r="3686">
          <cell r="A3686">
            <v>119040</v>
          </cell>
          <cell r="B3686" t="str">
            <v/>
          </cell>
          <cell r="C3686">
            <v>7.5</v>
          </cell>
          <cell r="D3686">
            <v>0.6</v>
          </cell>
          <cell r="E3686">
            <v>8.1</v>
          </cell>
          <cell r="F3686">
            <v>8.25</v>
          </cell>
          <cell r="G3686">
            <v>8.4600000000000009</v>
          </cell>
          <cell r="H3686">
            <v>9.06</v>
          </cell>
          <cell r="I3686">
            <v>9.66</v>
          </cell>
        </row>
        <row r="3687">
          <cell r="A3687">
            <v>119050</v>
          </cell>
          <cell r="B3687" t="str">
            <v/>
          </cell>
          <cell r="C3687">
            <v>7.5</v>
          </cell>
          <cell r="D3687">
            <v>0.6</v>
          </cell>
          <cell r="E3687">
            <v>8.1</v>
          </cell>
          <cell r="F3687">
            <v>8.25</v>
          </cell>
          <cell r="G3687">
            <v>8.4600000000000009</v>
          </cell>
          <cell r="H3687">
            <v>9.06</v>
          </cell>
          <cell r="I3687">
            <v>9.66</v>
          </cell>
        </row>
        <row r="3688">
          <cell r="A3688">
            <v>119060</v>
          </cell>
          <cell r="B3688" t="str">
            <v/>
          </cell>
          <cell r="C3688">
            <v>7.5</v>
          </cell>
          <cell r="D3688">
            <v>0.6</v>
          </cell>
          <cell r="E3688">
            <v>8.1</v>
          </cell>
          <cell r="F3688">
            <v>8.25</v>
          </cell>
          <cell r="G3688">
            <v>8.4600000000000009</v>
          </cell>
          <cell r="H3688">
            <v>9.06</v>
          </cell>
          <cell r="I3688">
            <v>9.66</v>
          </cell>
        </row>
        <row r="3689">
          <cell r="A3689">
            <v>119070</v>
          </cell>
          <cell r="B3689" t="str">
            <v/>
          </cell>
          <cell r="C3689">
            <v>7.5</v>
          </cell>
          <cell r="D3689">
            <v>0.6</v>
          </cell>
          <cell r="E3689">
            <v>8.1</v>
          </cell>
          <cell r="F3689">
            <v>8.25</v>
          </cell>
          <cell r="G3689">
            <v>8.4600000000000009</v>
          </cell>
          <cell r="H3689">
            <v>9.06</v>
          </cell>
          <cell r="I3689">
            <v>9.66</v>
          </cell>
        </row>
        <row r="3690">
          <cell r="A3690">
            <v>119080</v>
          </cell>
          <cell r="B3690" t="str">
            <v/>
          </cell>
          <cell r="C3690">
            <v>7.5</v>
          </cell>
          <cell r="D3690">
            <v>0.6</v>
          </cell>
          <cell r="E3690">
            <v>8.1</v>
          </cell>
          <cell r="F3690">
            <v>8.25</v>
          </cell>
          <cell r="G3690">
            <v>8.4600000000000009</v>
          </cell>
          <cell r="H3690">
            <v>9.06</v>
          </cell>
          <cell r="I3690">
            <v>9.66</v>
          </cell>
        </row>
        <row r="3691">
          <cell r="A3691">
            <v>119090</v>
          </cell>
          <cell r="B3691" t="str">
            <v/>
          </cell>
          <cell r="C3691">
            <v>7.5</v>
          </cell>
          <cell r="D3691">
            <v>0.6</v>
          </cell>
          <cell r="E3691">
            <v>8.1</v>
          </cell>
          <cell r="F3691">
            <v>8.25</v>
          </cell>
          <cell r="G3691">
            <v>8.4600000000000009</v>
          </cell>
          <cell r="H3691">
            <v>9.06</v>
          </cell>
          <cell r="I3691">
            <v>9.66</v>
          </cell>
        </row>
        <row r="3692">
          <cell r="A3692">
            <v>119100</v>
          </cell>
          <cell r="B3692" t="str">
            <v/>
          </cell>
          <cell r="C3692">
            <v>7.5</v>
          </cell>
          <cell r="D3692">
            <v>0.6</v>
          </cell>
          <cell r="E3692">
            <v>8.1</v>
          </cell>
          <cell r="F3692">
            <v>8.25</v>
          </cell>
          <cell r="G3692">
            <v>8.4600000000000009</v>
          </cell>
          <cell r="H3692">
            <v>9.06</v>
          </cell>
          <cell r="I3692">
            <v>9.66</v>
          </cell>
        </row>
        <row r="3693">
          <cell r="A3693">
            <v>119110</v>
          </cell>
          <cell r="B3693" t="str">
            <v/>
          </cell>
          <cell r="C3693">
            <v>7.5</v>
          </cell>
          <cell r="D3693">
            <v>0.6</v>
          </cell>
          <cell r="E3693">
            <v>8.1</v>
          </cell>
          <cell r="F3693">
            <v>8.25</v>
          </cell>
          <cell r="G3693">
            <v>8.4600000000000009</v>
          </cell>
          <cell r="H3693">
            <v>9.06</v>
          </cell>
          <cell r="I3693">
            <v>9.66</v>
          </cell>
        </row>
        <row r="3694">
          <cell r="A3694">
            <v>119120</v>
          </cell>
          <cell r="B3694" t="str">
            <v/>
          </cell>
          <cell r="C3694">
            <v>7.5</v>
          </cell>
          <cell r="D3694">
            <v>0.6</v>
          </cell>
          <cell r="E3694">
            <v>8.1</v>
          </cell>
          <cell r="F3694">
            <v>8.25</v>
          </cell>
          <cell r="G3694">
            <v>8.4600000000000009</v>
          </cell>
          <cell r="H3694">
            <v>9.06</v>
          </cell>
          <cell r="I3694">
            <v>9.66</v>
          </cell>
        </row>
        <row r="3695">
          <cell r="A3695">
            <v>119130</v>
          </cell>
          <cell r="B3695" t="str">
            <v/>
          </cell>
          <cell r="C3695">
            <v>7.5</v>
          </cell>
          <cell r="D3695">
            <v>0.6</v>
          </cell>
          <cell r="E3695">
            <v>8.1</v>
          </cell>
          <cell r="F3695">
            <v>8.25</v>
          </cell>
          <cell r="G3695">
            <v>8.4600000000000009</v>
          </cell>
          <cell r="H3695">
            <v>9.06</v>
          </cell>
          <cell r="I3695">
            <v>9.66</v>
          </cell>
        </row>
        <row r="3696">
          <cell r="A3696">
            <v>119140</v>
          </cell>
          <cell r="B3696" t="str">
            <v/>
          </cell>
          <cell r="C3696">
            <v>7.5</v>
          </cell>
          <cell r="D3696">
            <v>0.6</v>
          </cell>
          <cell r="E3696">
            <v>8.1</v>
          </cell>
          <cell r="F3696">
            <v>8.25</v>
          </cell>
          <cell r="G3696">
            <v>8.4600000000000009</v>
          </cell>
          <cell r="H3696">
            <v>9.06</v>
          </cell>
          <cell r="I3696">
            <v>9.66</v>
          </cell>
        </row>
        <row r="3697">
          <cell r="A3697">
            <v>119150</v>
          </cell>
          <cell r="B3697" t="str">
            <v/>
          </cell>
          <cell r="C3697">
            <v>7.5</v>
          </cell>
          <cell r="D3697">
            <v>0.6</v>
          </cell>
          <cell r="E3697">
            <v>8.1</v>
          </cell>
          <cell r="F3697">
            <v>8.25</v>
          </cell>
          <cell r="G3697">
            <v>8.4600000000000009</v>
          </cell>
          <cell r="H3697">
            <v>9.06</v>
          </cell>
          <cell r="I3697">
            <v>9.66</v>
          </cell>
        </row>
        <row r="3698">
          <cell r="A3698">
            <v>119160</v>
          </cell>
          <cell r="B3698" t="str">
            <v/>
          </cell>
          <cell r="C3698">
            <v>7.5</v>
          </cell>
          <cell r="D3698">
            <v>0.6</v>
          </cell>
          <cell r="E3698">
            <v>8.1</v>
          </cell>
          <cell r="F3698">
            <v>8.25</v>
          </cell>
          <cell r="G3698">
            <v>8.4600000000000009</v>
          </cell>
          <cell r="H3698">
            <v>9.06</v>
          </cell>
          <cell r="I3698">
            <v>9.66</v>
          </cell>
        </row>
        <row r="3699">
          <cell r="A3699">
            <v>119170</v>
          </cell>
          <cell r="B3699" t="str">
            <v/>
          </cell>
          <cell r="C3699">
            <v>7.5</v>
          </cell>
          <cell r="D3699">
            <v>0.6</v>
          </cell>
          <cell r="E3699">
            <v>8.1</v>
          </cell>
          <cell r="F3699">
            <v>8.25</v>
          </cell>
          <cell r="G3699">
            <v>8.4600000000000009</v>
          </cell>
          <cell r="H3699">
            <v>9.06</v>
          </cell>
          <cell r="I3699">
            <v>9.66</v>
          </cell>
        </row>
        <row r="3700">
          <cell r="A3700">
            <v>119180</v>
          </cell>
          <cell r="B3700" t="str">
            <v/>
          </cell>
          <cell r="C3700">
            <v>7.5</v>
          </cell>
          <cell r="D3700">
            <v>0.6</v>
          </cell>
          <cell r="E3700">
            <v>8.1</v>
          </cell>
          <cell r="F3700">
            <v>8.25</v>
          </cell>
          <cell r="G3700">
            <v>8.4600000000000009</v>
          </cell>
          <cell r="H3700">
            <v>9.06</v>
          </cell>
          <cell r="I3700">
            <v>9.66</v>
          </cell>
        </row>
        <row r="3701">
          <cell r="A3701">
            <v>119190</v>
          </cell>
          <cell r="B3701" t="str">
            <v/>
          </cell>
          <cell r="C3701">
            <v>7.5</v>
          </cell>
          <cell r="D3701">
            <v>0.6</v>
          </cell>
          <cell r="E3701">
            <v>8.1</v>
          </cell>
          <cell r="F3701">
            <v>8.25</v>
          </cell>
          <cell r="G3701">
            <v>8.4600000000000009</v>
          </cell>
          <cell r="H3701">
            <v>9.06</v>
          </cell>
          <cell r="I3701">
            <v>9.66</v>
          </cell>
        </row>
        <row r="3702">
          <cell r="A3702">
            <v>119200</v>
          </cell>
          <cell r="B3702" t="str">
            <v/>
          </cell>
          <cell r="C3702">
            <v>7.5</v>
          </cell>
          <cell r="D3702">
            <v>0.6</v>
          </cell>
          <cell r="E3702">
            <v>8.1</v>
          </cell>
          <cell r="F3702">
            <v>8.25</v>
          </cell>
          <cell r="G3702">
            <v>8.4600000000000009</v>
          </cell>
          <cell r="H3702">
            <v>9.06</v>
          </cell>
          <cell r="I3702">
            <v>9.66</v>
          </cell>
        </row>
        <row r="3703">
          <cell r="A3703">
            <v>119210</v>
          </cell>
          <cell r="B3703" t="str">
            <v/>
          </cell>
          <cell r="C3703">
            <v>7.5</v>
          </cell>
          <cell r="D3703">
            <v>0.6</v>
          </cell>
          <cell r="E3703">
            <v>8.1</v>
          </cell>
          <cell r="F3703">
            <v>8.25</v>
          </cell>
          <cell r="G3703">
            <v>8.4600000000000009</v>
          </cell>
          <cell r="H3703">
            <v>9.06</v>
          </cell>
          <cell r="I3703">
            <v>9.66</v>
          </cell>
        </row>
        <row r="3704">
          <cell r="A3704">
            <v>119214.65</v>
          </cell>
          <cell r="B3704" t="str">
            <v>PY - MSE</v>
          </cell>
          <cell r="C3704">
            <v>7.5</v>
          </cell>
          <cell r="D3704">
            <v>0.6</v>
          </cell>
          <cell r="E3704">
            <v>8.1</v>
          </cell>
          <cell r="F3704">
            <v>8.25</v>
          </cell>
          <cell r="G3704">
            <v>8.4600000000000009</v>
          </cell>
          <cell r="H3704">
            <v>9.06</v>
          </cell>
          <cell r="I3704">
            <v>9.66</v>
          </cell>
        </row>
        <row r="3705">
          <cell r="A3705">
            <v>119220</v>
          </cell>
          <cell r="B3705" t="str">
            <v/>
          </cell>
          <cell r="C3705">
            <v>7.5</v>
          </cell>
          <cell r="D3705">
            <v>0.49</v>
          </cell>
          <cell r="E3705">
            <v>7.99</v>
          </cell>
          <cell r="F3705">
            <v>8.14</v>
          </cell>
          <cell r="G3705">
            <v>8.3500000000000014</v>
          </cell>
          <cell r="H3705">
            <v>8.9500000000000011</v>
          </cell>
          <cell r="I3705">
            <v>9.5500000000000007</v>
          </cell>
        </row>
        <row r="3706">
          <cell r="A3706">
            <v>119229.65</v>
          </cell>
          <cell r="B3706" t="str">
            <v>PT</v>
          </cell>
          <cell r="C3706">
            <v>7.5</v>
          </cell>
          <cell r="D3706">
            <v>0.3</v>
          </cell>
          <cell r="E3706">
            <v>7.8</v>
          </cell>
          <cell r="F3706">
            <v>7.95</v>
          </cell>
          <cell r="G3706">
            <v>8.16</v>
          </cell>
          <cell r="H3706">
            <v>8.76</v>
          </cell>
          <cell r="I3706">
            <v>9.36</v>
          </cell>
        </row>
        <row r="3707">
          <cell r="A3707">
            <v>119230</v>
          </cell>
          <cell r="B3707" t="str">
            <v/>
          </cell>
          <cell r="C3707">
            <v>7.5</v>
          </cell>
          <cell r="D3707">
            <v>0.28999999999999998</v>
          </cell>
          <cell r="E3707">
            <v>7.79</v>
          </cell>
          <cell r="F3707">
            <v>7.94</v>
          </cell>
          <cell r="G3707">
            <v>8.15</v>
          </cell>
          <cell r="H3707">
            <v>8.75</v>
          </cell>
          <cell r="I3707">
            <v>9.35</v>
          </cell>
        </row>
        <row r="3708">
          <cell r="A3708">
            <v>119240</v>
          </cell>
          <cell r="B3708" t="str">
            <v/>
          </cell>
          <cell r="C3708">
            <v>7.5</v>
          </cell>
          <cell r="D3708">
            <v>0.09</v>
          </cell>
          <cell r="E3708">
            <v>7.59</v>
          </cell>
          <cell r="F3708">
            <v>7.74</v>
          </cell>
          <cell r="G3708">
            <v>7.95</v>
          </cell>
          <cell r="H3708">
            <v>8.5500000000000007</v>
          </cell>
          <cell r="I3708">
            <v>9.15</v>
          </cell>
        </row>
        <row r="3709">
          <cell r="A3709">
            <v>119244.65</v>
          </cell>
          <cell r="B3709" t="str">
            <v>PX</v>
          </cell>
          <cell r="C3709">
            <v>7.5</v>
          </cell>
          <cell r="D3709">
            <v>0</v>
          </cell>
          <cell r="E3709">
            <v>7.5</v>
          </cell>
          <cell r="F3709">
            <v>7.65</v>
          </cell>
          <cell r="G3709">
            <v>7.86</v>
          </cell>
          <cell r="H3709">
            <v>8.4600000000000009</v>
          </cell>
          <cell r="I3709">
            <v>9.06</v>
          </cell>
        </row>
        <row r="3710">
          <cell r="A3710">
            <v>119250</v>
          </cell>
          <cell r="B3710" t="str">
            <v/>
          </cell>
          <cell r="C3710">
            <v>7.5</v>
          </cell>
          <cell r="D3710">
            <v>0</v>
          </cell>
          <cell r="E3710">
            <v>7.5</v>
          </cell>
          <cell r="F3710">
            <v>7.65</v>
          </cell>
          <cell r="G3710">
            <v>7.86</v>
          </cell>
          <cell r="H3710">
            <v>8.4600000000000009</v>
          </cell>
          <cell r="I3710">
            <v>9.06</v>
          </cell>
        </row>
        <row r="3711">
          <cell r="A3711">
            <v>119260</v>
          </cell>
          <cell r="B3711" t="str">
            <v/>
          </cell>
          <cell r="C3711">
            <v>7.5</v>
          </cell>
          <cell r="D3711">
            <v>0</v>
          </cell>
          <cell r="E3711">
            <v>7.5</v>
          </cell>
          <cell r="F3711">
            <v>7.65</v>
          </cell>
          <cell r="G3711">
            <v>7.86</v>
          </cell>
          <cell r="H3711">
            <v>8.4600000000000009</v>
          </cell>
          <cell r="I3711">
            <v>9.06</v>
          </cell>
        </row>
        <row r="3712">
          <cell r="A3712">
            <v>119265.01</v>
          </cell>
          <cell r="C3712">
            <v>7.5</v>
          </cell>
          <cell r="D3712">
            <v>0</v>
          </cell>
          <cell r="E3712">
            <v>7.5</v>
          </cell>
          <cell r="F3712">
            <v>7.65</v>
          </cell>
          <cell r="G3712">
            <v>7.86</v>
          </cell>
          <cell r="H3712">
            <v>8.4600000000000009</v>
          </cell>
          <cell r="I3712">
            <v>9.06</v>
          </cell>
        </row>
        <row r="3714">
          <cell r="A3714">
            <v>119265.76</v>
          </cell>
          <cell r="C3714">
            <v>7.5</v>
          </cell>
          <cell r="D3714">
            <v>0</v>
          </cell>
          <cell r="E3714">
            <v>7.5</v>
          </cell>
          <cell r="F3714">
            <v>7.65</v>
          </cell>
          <cell r="G3714">
            <v>7.86</v>
          </cell>
          <cell r="H3714">
            <v>8.4600000000000009</v>
          </cell>
          <cell r="I3714">
            <v>9.06</v>
          </cell>
        </row>
        <row r="3715">
          <cell r="A3715">
            <v>119270</v>
          </cell>
          <cell r="B3715" t="str">
            <v/>
          </cell>
          <cell r="C3715">
            <v>7.5</v>
          </cell>
          <cell r="D3715">
            <v>0</v>
          </cell>
          <cell r="E3715">
            <v>7.5</v>
          </cell>
          <cell r="F3715">
            <v>7.65</v>
          </cell>
          <cell r="G3715">
            <v>7.86</v>
          </cell>
          <cell r="H3715">
            <v>8.4600000000000009</v>
          </cell>
          <cell r="I3715">
            <v>9.06</v>
          </cell>
        </row>
        <row r="3716">
          <cell r="A3716">
            <v>119274.65</v>
          </cell>
          <cell r="B3716" t="str">
            <v>BS</v>
          </cell>
          <cell r="C3716">
            <v>7.5</v>
          </cell>
          <cell r="D3716">
            <v>0</v>
          </cell>
          <cell r="E3716">
            <v>7.5</v>
          </cell>
          <cell r="F3716">
            <v>7.65</v>
          </cell>
          <cell r="G3716">
            <v>7.86</v>
          </cell>
          <cell r="H3716">
            <v>8.4600000000000009</v>
          </cell>
          <cell r="I3716">
            <v>9.06</v>
          </cell>
        </row>
        <row r="3717">
          <cell r="A3717">
            <v>119280</v>
          </cell>
          <cell r="B3717" t="str">
            <v/>
          </cell>
          <cell r="C3717">
            <v>7.5</v>
          </cell>
          <cell r="D3717">
            <v>0</v>
          </cell>
          <cell r="E3717">
            <v>7.5</v>
          </cell>
          <cell r="F3717">
            <v>7.65</v>
          </cell>
          <cell r="G3717">
            <v>7.86</v>
          </cell>
          <cell r="H3717">
            <v>8.4600000000000009</v>
          </cell>
          <cell r="I3717">
            <v>9.06</v>
          </cell>
        </row>
        <row r="3718">
          <cell r="A3718">
            <v>119282.76</v>
          </cell>
          <cell r="B3718" t="str">
            <v>BS</v>
          </cell>
          <cell r="C3718">
            <v>7.5</v>
          </cell>
          <cell r="D3718">
            <v>0</v>
          </cell>
          <cell r="E3718">
            <v>7.5</v>
          </cell>
          <cell r="F3718">
            <v>7.65</v>
          </cell>
          <cell r="G3718">
            <v>7.86</v>
          </cell>
          <cell r="H3718">
            <v>8.4600000000000009</v>
          </cell>
          <cell r="I3718">
            <v>9.06</v>
          </cell>
        </row>
        <row r="3719">
          <cell r="A3719">
            <v>119290</v>
          </cell>
          <cell r="B3719" t="str">
            <v/>
          </cell>
          <cell r="C3719">
            <v>7.5</v>
          </cell>
          <cell r="D3719">
            <v>0</v>
          </cell>
          <cell r="E3719">
            <v>7.5</v>
          </cell>
          <cell r="F3719">
            <v>7.65</v>
          </cell>
          <cell r="G3719">
            <v>7.86</v>
          </cell>
          <cell r="H3719">
            <v>8.4600000000000009</v>
          </cell>
          <cell r="I3719">
            <v>9.06</v>
          </cell>
        </row>
        <row r="3720">
          <cell r="A3720">
            <v>119300</v>
          </cell>
          <cell r="B3720" t="str">
            <v/>
          </cell>
          <cell r="C3720">
            <v>7.5</v>
          </cell>
          <cell r="D3720">
            <v>0</v>
          </cell>
          <cell r="E3720">
            <v>7.5</v>
          </cell>
          <cell r="F3720">
            <v>7.65</v>
          </cell>
          <cell r="G3720">
            <v>7.86</v>
          </cell>
          <cell r="H3720">
            <v>8.4600000000000009</v>
          </cell>
          <cell r="I3720">
            <v>9.06</v>
          </cell>
        </row>
        <row r="3721">
          <cell r="A3721">
            <v>119310</v>
          </cell>
          <cell r="B3721" t="str">
            <v/>
          </cell>
          <cell r="C3721">
            <v>7.5</v>
          </cell>
          <cell r="D3721">
            <v>0</v>
          </cell>
          <cell r="E3721">
            <v>7.5</v>
          </cell>
          <cell r="F3721">
            <v>7.65</v>
          </cell>
          <cell r="G3721">
            <v>7.86</v>
          </cell>
          <cell r="H3721">
            <v>8.4600000000000009</v>
          </cell>
          <cell r="I3721">
            <v>9.06</v>
          </cell>
        </row>
        <row r="3722">
          <cell r="A3722">
            <v>119312.76</v>
          </cell>
          <cell r="B3722" t="str">
            <v>PX</v>
          </cell>
          <cell r="C3722">
            <v>7.5</v>
          </cell>
          <cell r="D3722">
            <v>0</v>
          </cell>
          <cell r="E3722">
            <v>7.5</v>
          </cell>
          <cell r="F3722">
            <v>7.65</v>
          </cell>
          <cell r="G3722">
            <v>7.86</v>
          </cell>
          <cell r="H3722">
            <v>8.4600000000000009</v>
          </cell>
          <cell r="I3722">
            <v>9.06</v>
          </cell>
        </row>
        <row r="3723">
          <cell r="A3723">
            <v>119320</v>
          </cell>
          <cell r="B3723" t="str">
            <v/>
          </cell>
          <cell r="C3723">
            <v>7.5</v>
          </cell>
          <cell r="D3723">
            <v>0.11</v>
          </cell>
          <cell r="E3723">
            <v>7.61</v>
          </cell>
          <cell r="F3723">
            <v>7.7600000000000007</v>
          </cell>
          <cell r="G3723">
            <v>7.9700000000000006</v>
          </cell>
          <cell r="H3723">
            <v>8.57</v>
          </cell>
          <cell r="I3723">
            <v>9.17</v>
          </cell>
        </row>
        <row r="3724">
          <cell r="A3724">
            <v>119330</v>
          </cell>
          <cell r="B3724" t="str">
            <v/>
          </cell>
          <cell r="C3724">
            <v>7.5</v>
          </cell>
          <cell r="D3724">
            <v>0.26</v>
          </cell>
          <cell r="E3724">
            <v>7.76</v>
          </cell>
          <cell r="F3724">
            <v>7.91</v>
          </cell>
          <cell r="G3724">
            <v>8.120000000000001</v>
          </cell>
          <cell r="H3724">
            <v>8.7200000000000006</v>
          </cell>
          <cell r="I3724">
            <v>9.32</v>
          </cell>
        </row>
        <row r="3725">
          <cell r="A3725">
            <v>119332.76</v>
          </cell>
          <cell r="B3725" t="str">
            <v>PC</v>
          </cell>
          <cell r="C3725">
            <v>7.5</v>
          </cell>
          <cell r="D3725">
            <v>0.3</v>
          </cell>
          <cell r="E3725">
            <v>7.8</v>
          </cell>
          <cell r="F3725">
            <v>7.95</v>
          </cell>
          <cell r="G3725">
            <v>8.16</v>
          </cell>
          <cell r="H3725">
            <v>8.76</v>
          </cell>
          <cell r="I3725">
            <v>9.36</v>
          </cell>
        </row>
        <row r="3726">
          <cell r="A3726">
            <v>119340</v>
          </cell>
          <cell r="B3726" t="str">
            <v/>
          </cell>
          <cell r="C3726">
            <v>7.5</v>
          </cell>
          <cell r="D3726">
            <v>0.41</v>
          </cell>
          <cell r="E3726">
            <v>7.91</v>
          </cell>
          <cell r="F3726">
            <v>8.06</v>
          </cell>
          <cell r="G3726">
            <v>8.2700000000000014</v>
          </cell>
          <cell r="H3726">
            <v>8.870000000000001</v>
          </cell>
          <cell r="I3726">
            <v>9.4700000000000006</v>
          </cell>
        </row>
        <row r="3727">
          <cell r="A3727">
            <v>119342.76</v>
          </cell>
          <cell r="B3727" t="str">
            <v>PY</v>
          </cell>
          <cell r="C3727">
            <v>7.5</v>
          </cell>
          <cell r="D3727">
            <v>0.45</v>
          </cell>
          <cell r="E3727">
            <v>7.95</v>
          </cell>
          <cell r="F3727">
            <v>8.1</v>
          </cell>
          <cell r="G3727">
            <v>8.31</v>
          </cell>
          <cell r="H3727">
            <v>8.91</v>
          </cell>
          <cell r="I3727">
            <v>9.51</v>
          </cell>
        </row>
        <row r="3728">
          <cell r="A3728">
            <v>119350</v>
          </cell>
          <cell r="B3728" t="str">
            <v/>
          </cell>
          <cell r="C3728">
            <v>7.5</v>
          </cell>
          <cell r="D3728">
            <v>0.56000000000000005</v>
          </cell>
          <cell r="E3728">
            <v>8.06</v>
          </cell>
          <cell r="F3728">
            <v>8.2100000000000009</v>
          </cell>
          <cell r="G3728">
            <v>8.4200000000000017</v>
          </cell>
          <cell r="H3728">
            <v>9.0200000000000014</v>
          </cell>
          <cell r="I3728">
            <v>9.620000000000001</v>
          </cell>
        </row>
        <row r="3729">
          <cell r="A3729">
            <v>119352.76</v>
          </cell>
          <cell r="B3729" t="str">
            <v>MSE</v>
          </cell>
          <cell r="C3729">
            <v>7.5</v>
          </cell>
          <cell r="D3729">
            <v>0.6</v>
          </cell>
          <cell r="E3729">
            <v>8.1</v>
          </cell>
          <cell r="F3729">
            <v>8.25</v>
          </cell>
          <cell r="G3729">
            <v>8.4600000000000009</v>
          </cell>
          <cell r="H3729">
            <v>9.06</v>
          </cell>
          <cell r="I3729">
            <v>9.66</v>
          </cell>
        </row>
        <row r="3730">
          <cell r="A3730">
            <v>119360</v>
          </cell>
          <cell r="B3730" t="str">
            <v/>
          </cell>
          <cell r="C3730">
            <v>7.5</v>
          </cell>
          <cell r="D3730">
            <v>0.6</v>
          </cell>
          <cell r="E3730">
            <v>8.1</v>
          </cell>
          <cell r="F3730">
            <v>8.25</v>
          </cell>
          <cell r="G3730">
            <v>8.4600000000000009</v>
          </cell>
          <cell r="H3730">
            <v>9.06</v>
          </cell>
          <cell r="I3730">
            <v>9.66</v>
          </cell>
        </row>
        <row r="3731">
          <cell r="A3731">
            <v>119370</v>
          </cell>
          <cell r="B3731" t="str">
            <v/>
          </cell>
          <cell r="C3731">
            <v>7.5</v>
          </cell>
          <cell r="D3731">
            <v>0.6</v>
          </cell>
          <cell r="E3731">
            <v>8.1</v>
          </cell>
          <cell r="F3731">
            <v>8.25</v>
          </cell>
          <cell r="G3731">
            <v>8.4600000000000009</v>
          </cell>
          <cell r="H3731">
            <v>9.06</v>
          </cell>
          <cell r="I3731">
            <v>9.66</v>
          </cell>
        </row>
        <row r="3732">
          <cell r="A3732">
            <v>119378.6</v>
          </cell>
          <cell r="B3732" t="str">
            <v>MSE</v>
          </cell>
          <cell r="C3732">
            <v>7.5</v>
          </cell>
          <cell r="D3732">
            <v>0.6</v>
          </cell>
          <cell r="E3732">
            <v>8.1</v>
          </cell>
          <cell r="F3732">
            <v>8.25</v>
          </cell>
          <cell r="G3732">
            <v>8.4600000000000009</v>
          </cell>
          <cell r="H3732">
            <v>9.06</v>
          </cell>
          <cell r="I3732">
            <v>9.66</v>
          </cell>
        </row>
        <row r="3733">
          <cell r="A3733">
            <v>119380</v>
          </cell>
          <cell r="B3733" t="str">
            <v/>
          </cell>
          <cell r="C3733">
            <v>7.5</v>
          </cell>
          <cell r="D3733">
            <v>0.57999999999999996</v>
          </cell>
          <cell r="E3733">
            <v>8.08</v>
          </cell>
          <cell r="F3733">
            <v>8.23</v>
          </cell>
          <cell r="G3733">
            <v>8.4400000000000013</v>
          </cell>
          <cell r="H3733">
            <v>9.0400000000000009</v>
          </cell>
          <cell r="I3733">
            <v>9.64</v>
          </cell>
        </row>
        <row r="3734">
          <cell r="A3734">
            <v>119388.6</v>
          </cell>
          <cell r="B3734" t="str">
            <v>PY</v>
          </cell>
          <cell r="C3734">
            <v>7.5</v>
          </cell>
          <cell r="D3734">
            <v>0.45</v>
          </cell>
          <cell r="E3734">
            <v>7.95</v>
          </cell>
          <cell r="F3734">
            <v>8.1</v>
          </cell>
          <cell r="G3734">
            <v>8.31</v>
          </cell>
          <cell r="H3734">
            <v>8.91</v>
          </cell>
          <cell r="I3734">
            <v>9.51</v>
          </cell>
        </row>
        <row r="3735">
          <cell r="A3735">
            <v>119390</v>
          </cell>
          <cell r="B3735" t="str">
            <v/>
          </cell>
          <cell r="C3735">
            <v>7.5</v>
          </cell>
          <cell r="D3735">
            <v>0.43</v>
          </cell>
          <cell r="E3735">
            <v>7.93</v>
          </cell>
          <cell r="F3735">
            <v>8.08</v>
          </cell>
          <cell r="G3735">
            <v>8.2900000000000009</v>
          </cell>
          <cell r="H3735">
            <v>8.89</v>
          </cell>
          <cell r="I3735">
            <v>9.49</v>
          </cell>
        </row>
        <row r="3736">
          <cell r="A3736">
            <v>119398.6</v>
          </cell>
          <cell r="B3736" t="str">
            <v>PT</v>
          </cell>
          <cell r="C3736">
            <v>7.5</v>
          </cell>
          <cell r="D3736">
            <v>0.3</v>
          </cell>
          <cell r="E3736">
            <v>7.8</v>
          </cell>
          <cell r="F3736">
            <v>7.95</v>
          </cell>
          <cell r="G3736">
            <v>8.16</v>
          </cell>
          <cell r="H3736">
            <v>8.76</v>
          </cell>
          <cell r="I3736">
            <v>9.36</v>
          </cell>
        </row>
        <row r="3737">
          <cell r="A3737">
            <v>119400</v>
          </cell>
          <cell r="B3737" t="str">
            <v/>
          </cell>
          <cell r="C3737">
            <v>7.5</v>
          </cell>
          <cell r="D3737">
            <v>0.28000000000000003</v>
          </cell>
          <cell r="E3737">
            <v>7.78</v>
          </cell>
          <cell r="F3737">
            <v>7.9300000000000006</v>
          </cell>
          <cell r="G3737">
            <v>8.14</v>
          </cell>
          <cell r="H3737">
            <v>8.74</v>
          </cell>
          <cell r="I3737">
            <v>9.34</v>
          </cell>
        </row>
        <row r="3738">
          <cell r="A3738">
            <v>119410</v>
          </cell>
          <cell r="B3738" t="str">
            <v/>
          </cell>
          <cell r="C3738">
            <v>7.5</v>
          </cell>
          <cell r="D3738">
            <v>0.13</v>
          </cell>
          <cell r="E3738">
            <v>7.63</v>
          </cell>
          <cell r="F3738">
            <v>7.78</v>
          </cell>
          <cell r="G3738">
            <v>7.99</v>
          </cell>
          <cell r="H3738">
            <v>8.59</v>
          </cell>
          <cell r="I3738">
            <v>9.19</v>
          </cell>
        </row>
        <row r="3739">
          <cell r="A3739">
            <v>119418.6</v>
          </cell>
          <cell r="B3739" t="str">
            <v>PX</v>
          </cell>
          <cell r="C3739">
            <v>7.5</v>
          </cell>
          <cell r="D3739">
            <v>0</v>
          </cell>
          <cell r="E3739">
            <v>7.5</v>
          </cell>
          <cell r="F3739">
            <v>7.65</v>
          </cell>
          <cell r="G3739">
            <v>7.86</v>
          </cell>
          <cell r="H3739">
            <v>8.4600000000000009</v>
          </cell>
          <cell r="I3739">
            <v>9.06</v>
          </cell>
        </row>
        <row r="3740">
          <cell r="A3740">
            <v>119420</v>
          </cell>
          <cell r="B3740" t="str">
            <v/>
          </cell>
          <cell r="C3740">
            <v>7.5</v>
          </cell>
          <cell r="D3740">
            <v>0</v>
          </cell>
          <cell r="E3740">
            <v>7.5</v>
          </cell>
          <cell r="F3740">
            <v>7.65</v>
          </cell>
          <cell r="G3740">
            <v>7.86</v>
          </cell>
          <cell r="H3740">
            <v>8.4600000000000009</v>
          </cell>
          <cell r="I3740">
            <v>9.06</v>
          </cell>
        </row>
        <row r="3741">
          <cell r="A3741">
            <v>119430</v>
          </cell>
          <cell r="B3741" t="str">
            <v/>
          </cell>
          <cell r="C3741">
            <v>7.5</v>
          </cell>
          <cell r="D3741">
            <v>0</v>
          </cell>
          <cell r="E3741">
            <v>7.5</v>
          </cell>
          <cell r="F3741">
            <v>7.65</v>
          </cell>
          <cell r="G3741">
            <v>7.86</v>
          </cell>
          <cell r="H3741">
            <v>8.4600000000000009</v>
          </cell>
          <cell r="I3741">
            <v>9.06</v>
          </cell>
        </row>
        <row r="3742">
          <cell r="A3742">
            <v>119440</v>
          </cell>
          <cell r="B3742" t="str">
            <v/>
          </cell>
          <cell r="C3742">
            <v>7.5</v>
          </cell>
          <cell r="D3742">
            <v>0</v>
          </cell>
          <cell r="E3742">
            <v>7.5</v>
          </cell>
          <cell r="F3742">
            <v>7.65</v>
          </cell>
          <cell r="G3742">
            <v>7.86</v>
          </cell>
          <cell r="H3742">
            <v>8.4600000000000009</v>
          </cell>
          <cell r="I3742">
            <v>9.06</v>
          </cell>
        </row>
        <row r="3743">
          <cell r="A3743">
            <v>119448.6</v>
          </cell>
          <cell r="B3743" t="str">
            <v>BS</v>
          </cell>
          <cell r="C3743">
            <v>7.5</v>
          </cell>
          <cell r="D3743">
            <v>0</v>
          </cell>
          <cell r="E3743">
            <v>7.5</v>
          </cell>
          <cell r="F3743">
            <v>7.65</v>
          </cell>
          <cell r="G3743">
            <v>7.86</v>
          </cell>
          <cell r="H3743">
            <v>8.4600000000000009</v>
          </cell>
          <cell r="I3743">
            <v>9.06</v>
          </cell>
        </row>
        <row r="3744">
          <cell r="A3744">
            <v>119450</v>
          </cell>
          <cell r="B3744" t="str">
            <v/>
          </cell>
          <cell r="C3744">
            <v>7.5</v>
          </cell>
          <cell r="D3744">
            <v>0</v>
          </cell>
          <cell r="E3744">
            <v>7.5</v>
          </cell>
          <cell r="F3744">
            <v>7.65</v>
          </cell>
          <cell r="G3744">
            <v>7.86</v>
          </cell>
          <cell r="H3744">
            <v>8.4600000000000009</v>
          </cell>
          <cell r="I3744">
            <v>9.06</v>
          </cell>
        </row>
        <row r="3745">
          <cell r="A3745">
            <v>119460</v>
          </cell>
          <cell r="B3745" t="str">
            <v/>
          </cell>
          <cell r="C3745">
            <v>7.5</v>
          </cell>
          <cell r="D3745">
            <v>0</v>
          </cell>
          <cell r="E3745">
            <v>7.5</v>
          </cell>
          <cell r="F3745">
            <v>7.65</v>
          </cell>
          <cell r="G3745">
            <v>7.86</v>
          </cell>
          <cell r="H3745">
            <v>8.4600000000000009</v>
          </cell>
          <cell r="I3745">
            <v>9.06</v>
          </cell>
        </row>
        <row r="3746">
          <cell r="A3746">
            <v>119470</v>
          </cell>
          <cell r="B3746" t="str">
            <v/>
          </cell>
          <cell r="C3746">
            <v>7.5</v>
          </cell>
          <cell r="D3746">
            <v>0</v>
          </cell>
          <cell r="E3746">
            <v>7.5</v>
          </cell>
          <cell r="F3746">
            <v>7.65</v>
          </cell>
          <cell r="G3746">
            <v>7.86</v>
          </cell>
          <cell r="H3746">
            <v>8.4600000000000009</v>
          </cell>
          <cell r="I3746">
            <v>9.06</v>
          </cell>
        </row>
        <row r="3747">
          <cell r="A3747">
            <v>119480</v>
          </cell>
          <cell r="B3747" t="str">
            <v/>
          </cell>
          <cell r="C3747">
            <v>7.5</v>
          </cell>
          <cell r="D3747">
            <v>0</v>
          </cell>
          <cell r="E3747">
            <v>7.5</v>
          </cell>
          <cell r="F3747">
            <v>7.65</v>
          </cell>
          <cell r="G3747">
            <v>7.86</v>
          </cell>
          <cell r="H3747">
            <v>8.4600000000000009</v>
          </cell>
          <cell r="I3747">
            <v>9.06</v>
          </cell>
        </row>
        <row r="3748">
          <cell r="A3748">
            <v>119490</v>
          </cell>
          <cell r="B3748" t="str">
            <v/>
          </cell>
          <cell r="C3748">
            <v>7.5</v>
          </cell>
          <cell r="D3748">
            <v>0</v>
          </cell>
          <cell r="E3748">
            <v>7.5</v>
          </cell>
          <cell r="F3748">
            <v>7.65</v>
          </cell>
          <cell r="G3748">
            <v>7.86</v>
          </cell>
          <cell r="H3748">
            <v>8.4600000000000009</v>
          </cell>
          <cell r="I3748">
            <v>9.06</v>
          </cell>
        </row>
        <row r="3749">
          <cell r="A3749">
            <v>119500</v>
          </cell>
          <cell r="B3749" t="str">
            <v/>
          </cell>
          <cell r="C3749">
            <v>7.5</v>
          </cell>
          <cell r="D3749">
            <v>0</v>
          </cell>
          <cell r="E3749">
            <v>7.5</v>
          </cell>
          <cell r="F3749">
            <v>7.65</v>
          </cell>
          <cell r="G3749">
            <v>7.86</v>
          </cell>
          <cell r="H3749">
            <v>8.4600000000000009</v>
          </cell>
          <cell r="I3749">
            <v>9.06</v>
          </cell>
        </row>
        <row r="3750">
          <cell r="A3750">
            <v>119510</v>
          </cell>
          <cell r="B3750" t="str">
            <v/>
          </cell>
          <cell r="C3750">
            <v>7.5</v>
          </cell>
          <cell r="D3750">
            <v>0</v>
          </cell>
          <cell r="E3750">
            <v>7.5</v>
          </cell>
          <cell r="F3750">
            <v>7.65</v>
          </cell>
          <cell r="G3750">
            <v>7.86</v>
          </cell>
          <cell r="H3750">
            <v>8.4600000000000009</v>
          </cell>
          <cell r="I3750">
            <v>9.06</v>
          </cell>
        </row>
        <row r="3751">
          <cell r="A3751">
            <v>119520</v>
          </cell>
          <cell r="B3751" t="str">
            <v/>
          </cell>
          <cell r="C3751">
            <v>7.5</v>
          </cell>
          <cell r="D3751">
            <v>0</v>
          </cell>
          <cell r="E3751">
            <v>7.5</v>
          </cell>
          <cell r="F3751">
            <v>7.65</v>
          </cell>
          <cell r="G3751">
            <v>7.86</v>
          </cell>
          <cell r="H3751">
            <v>8.4600000000000009</v>
          </cell>
          <cell r="I3751">
            <v>9.06</v>
          </cell>
        </row>
        <row r="3752">
          <cell r="A3752">
            <v>119530</v>
          </cell>
          <cell r="B3752" t="str">
            <v/>
          </cell>
          <cell r="C3752">
            <v>7.5</v>
          </cell>
          <cell r="D3752">
            <v>0</v>
          </cell>
          <cell r="E3752">
            <v>7.5</v>
          </cell>
          <cell r="F3752">
            <v>7.65</v>
          </cell>
          <cell r="G3752">
            <v>7.86</v>
          </cell>
          <cell r="H3752">
            <v>8.4600000000000009</v>
          </cell>
          <cell r="I3752">
            <v>9.06</v>
          </cell>
        </row>
        <row r="3753">
          <cell r="A3753">
            <v>119540</v>
          </cell>
          <cell r="B3753" t="str">
            <v/>
          </cell>
          <cell r="C3753">
            <v>7.5</v>
          </cell>
          <cell r="D3753">
            <v>0</v>
          </cell>
          <cell r="E3753">
            <v>7.5</v>
          </cell>
          <cell r="F3753">
            <v>7.65</v>
          </cell>
          <cell r="G3753">
            <v>7.86</v>
          </cell>
          <cell r="H3753">
            <v>8.4600000000000009</v>
          </cell>
          <cell r="I3753">
            <v>9.06</v>
          </cell>
        </row>
        <row r="3754">
          <cell r="A3754">
            <v>119550</v>
          </cell>
          <cell r="B3754" t="str">
            <v/>
          </cell>
          <cell r="C3754">
            <v>7.5</v>
          </cell>
          <cell r="D3754">
            <v>0</v>
          </cell>
          <cell r="E3754">
            <v>7.5</v>
          </cell>
          <cell r="F3754">
            <v>7.65</v>
          </cell>
          <cell r="G3754">
            <v>7.86</v>
          </cell>
          <cell r="H3754">
            <v>8.4600000000000009</v>
          </cell>
          <cell r="I3754">
            <v>9.06</v>
          </cell>
        </row>
        <row r="3755">
          <cell r="A3755">
            <v>119560</v>
          </cell>
          <cell r="B3755" t="str">
            <v/>
          </cell>
          <cell r="C3755">
            <v>7.5</v>
          </cell>
          <cell r="D3755">
            <v>0</v>
          </cell>
          <cell r="E3755">
            <v>7.5</v>
          </cell>
          <cell r="F3755">
            <v>7.65</v>
          </cell>
          <cell r="G3755">
            <v>7.86</v>
          </cell>
          <cell r="H3755">
            <v>8.4600000000000009</v>
          </cell>
          <cell r="I3755">
            <v>9.06</v>
          </cell>
        </row>
        <row r="3756">
          <cell r="A3756">
            <v>119570</v>
          </cell>
          <cell r="B3756" t="str">
            <v/>
          </cell>
          <cell r="C3756">
            <v>7.5</v>
          </cell>
          <cell r="D3756">
            <v>0</v>
          </cell>
          <cell r="E3756">
            <v>7.5</v>
          </cell>
          <cell r="F3756">
            <v>7.65</v>
          </cell>
          <cell r="G3756">
            <v>7.86</v>
          </cell>
          <cell r="H3756">
            <v>8.4600000000000009</v>
          </cell>
          <cell r="I3756">
            <v>9.06</v>
          </cell>
        </row>
        <row r="3757">
          <cell r="A3757">
            <v>119580</v>
          </cell>
          <cell r="B3757" t="str">
            <v/>
          </cell>
          <cell r="C3757">
            <v>7.5</v>
          </cell>
          <cell r="D3757">
            <v>0</v>
          </cell>
          <cell r="E3757">
            <v>7.5</v>
          </cell>
          <cell r="F3757">
            <v>7.65</v>
          </cell>
          <cell r="G3757">
            <v>7.86</v>
          </cell>
          <cell r="H3757">
            <v>8.4600000000000009</v>
          </cell>
          <cell r="I3757">
            <v>9.06</v>
          </cell>
        </row>
        <row r="3758">
          <cell r="A3758">
            <v>119590</v>
          </cell>
          <cell r="B3758" t="str">
            <v/>
          </cell>
          <cell r="C3758">
            <v>7.5</v>
          </cell>
          <cell r="D3758">
            <v>0</v>
          </cell>
          <cell r="E3758">
            <v>7.5</v>
          </cell>
          <cell r="F3758">
            <v>7.65</v>
          </cell>
          <cell r="G3758">
            <v>7.86</v>
          </cell>
          <cell r="H3758">
            <v>8.4600000000000009</v>
          </cell>
          <cell r="I3758">
            <v>9.06</v>
          </cell>
        </row>
        <row r="3759">
          <cell r="A3759">
            <v>119600</v>
          </cell>
          <cell r="B3759" t="str">
            <v/>
          </cell>
          <cell r="C3759">
            <v>7.5</v>
          </cell>
          <cell r="D3759">
            <v>0</v>
          </cell>
          <cell r="E3759">
            <v>7.5</v>
          </cell>
          <cell r="F3759">
            <v>7.65</v>
          </cell>
          <cell r="G3759">
            <v>7.86</v>
          </cell>
          <cell r="H3759">
            <v>8.4600000000000009</v>
          </cell>
          <cell r="I3759">
            <v>9.06</v>
          </cell>
        </row>
        <row r="3760">
          <cell r="A3760">
            <v>119610</v>
          </cell>
          <cell r="B3760" t="str">
            <v/>
          </cell>
          <cell r="C3760">
            <v>7.5</v>
          </cell>
          <cell r="D3760">
            <v>0</v>
          </cell>
          <cell r="E3760">
            <v>7.5</v>
          </cell>
          <cell r="F3760">
            <v>7.65</v>
          </cell>
          <cell r="G3760">
            <v>7.86</v>
          </cell>
          <cell r="H3760">
            <v>8.4600000000000009</v>
          </cell>
          <cell r="I3760">
            <v>9.06</v>
          </cell>
        </row>
        <row r="3761">
          <cell r="A3761">
            <v>119620</v>
          </cell>
          <cell r="B3761" t="str">
            <v/>
          </cell>
          <cell r="C3761">
            <v>7.5</v>
          </cell>
          <cell r="D3761">
            <v>0</v>
          </cell>
          <cell r="E3761">
            <v>7.5</v>
          </cell>
          <cell r="F3761">
            <v>7.65</v>
          </cell>
          <cell r="G3761">
            <v>7.86</v>
          </cell>
          <cell r="H3761">
            <v>8.4600000000000009</v>
          </cell>
          <cell r="I3761">
            <v>9.06</v>
          </cell>
        </row>
        <row r="3762">
          <cell r="A3762">
            <v>119630</v>
          </cell>
          <cell r="B3762" t="str">
            <v/>
          </cell>
          <cell r="C3762">
            <v>7.5</v>
          </cell>
          <cell r="D3762">
            <v>0</v>
          </cell>
          <cell r="E3762">
            <v>7.5</v>
          </cell>
          <cell r="F3762">
            <v>7.65</v>
          </cell>
          <cell r="G3762">
            <v>7.86</v>
          </cell>
          <cell r="H3762">
            <v>8.4600000000000009</v>
          </cell>
          <cell r="I3762">
            <v>9.06</v>
          </cell>
        </row>
        <row r="3763">
          <cell r="A3763">
            <v>119640</v>
          </cell>
          <cell r="B3763" t="str">
            <v/>
          </cell>
          <cell r="C3763">
            <v>7.5</v>
          </cell>
          <cell r="D3763">
            <v>0</v>
          </cell>
          <cell r="E3763">
            <v>7.5</v>
          </cell>
          <cell r="F3763">
            <v>7.65</v>
          </cell>
          <cell r="G3763">
            <v>7.86</v>
          </cell>
          <cell r="H3763">
            <v>8.4600000000000009</v>
          </cell>
          <cell r="I3763">
            <v>9.06</v>
          </cell>
        </row>
        <row r="3764">
          <cell r="A3764">
            <v>119650</v>
          </cell>
          <cell r="B3764" t="str">
            <v/>
          </cell>
          <cell r="C3764">
            <v>7.5</v>
          </cell>
          <cell r="D3764">
            <v>0</v>
          </cell>
          <cell r="E3764">
            <v>7.5</v>
          </cell>
          <cell r="F3764">
            <v>7.65</v>
          </cell>
          <cell r="G3764">
            <v>7.86</v>
          </cell>
          <cell r="H3764">
            <v>8.4600000000000009</v>
          </cell>
          <cell r="I3764">
            <v>9.06</v>
          </cell>
        </row>
        <row r="3765">
          <cell r="A3765">
            <v>119660</v>
          </cell>
          <cell r="B3765" t="str">
            <v/>
          </cell>
          <cell r="C3765">
            <v>7.5</v>
          </cell>
          <cell r="D3765">
            <v>0</v>
          </cell>
          <cell r="E3765">
            <v>7.5</v>
          </cell>
          <cell r="F3765">
            <v>7.65</v>
          </cell>
          <cell r="G3765">
            <v>7.86</v>
          </cell>
          <cell r="H3765">
            <v>8.4600000000000009</v>
          </cell>
          <cell r="I3765">
            <v>9.06</v>
          </cell>
        </row>
        <row r="3766">
          <cell r="A3766">
            <v>119670</v>
          </cell>
          <cell r="B3766" t="str">
            <v/>
          </cell>
          <cell r="C3766">
            <v>7.5</v>
          </cell>
          <cell r="D3766">
            <v>0</v>
          </cell>
          <cell r="E3766">
            <v>7.5</v>
          </cell>
          <cell r="F3766">
            <v>7.65</v>
          </cell>
          <cell r="G3766">
            <v>7.86</v>
          </cell>
          <cell r="H3766">
            <v>8.4600000000000009</v>
          </cell>
          <cell r="I3766">
            <v>9.06</v>
          </cell>
        </row>
        <row r="3767">
          <cell r="A3767">
            <v>119680</v>
          </cell>
          <cell r="B3767" t="str">
            <v/>
          </cell>
          <cell r="C3767">
            <v>7.5</v>
          </cell>
          <cell r="D3767">
            <v>0</v>
          </cell>
          <cell r="E3767">
            <v>7.5</v>
          </cell>
          <cell r="F3767">
            <v>7.65</v>
          </cell>
          <cell r="G3767">
            <v>7.86</v>
          </cell>
          <cell r="H3767">
            <v>8.4600000000000009</v>
          </cell>
          <cell r="I3767">
            <v>9.06</v>
          </cell>
        </row>
        <row r="3768">
          <cell r="A3768">
            <v>119690</v>
          </cell>
          <cell r="B3768" t="str">
            <v/>
          </cell>
          <cell r="C3768">
            <v>7.5</v>
          </cell>
          <cell r="D3768">
            <v>0</v>
          </cell>
          <cell r="E3768">
            <v>7.5</v>
          </cell>
          <cell r="F3768">
            <v>7.65</v>
          </cell>
          <cell r="G3768">
            <v>7.86</v>
          </cell>
          <cell r="H3768">
            <v>8.4600000000000009</v>
          </cell>
          <cell r="I3768">
            <v>9.06</v>
          </cell>
        </row>
        <row r="3769">
          <cell r="A3769">
            <v>119700</v>
          </cell>
          <cell r="B3769" t="str">
            <v/>
          </cell>
          <cell r="C3769">
            <v>7.5</v>
          </cell>
          <cell r="D3769">
            <v>0</v>
          </cell>
          <cell r="E3769">
            <v>7.5</v>
          </cell>
          <cell r="F3769">
            <v>7.65</v>
          </cell>
          <cell r="G3769">
            <v>7.86</v>
          </cell>
          <cell r="H3769">
            <v>8.4600000000000009</v>
          </cell>
          <cell r="I3769">
            <v>9.06</v>
          </cell>
        </row>
        <row r="3770">
          <cell r="A3770">
            <v>119710</v>
          </cell>
          <cell r="B3770" t="str">
            <v/>
          </cell>
          <cell r="C3770">
            <v>7.5</v>
          </cell>
          <cell r="D3770">
            <v>0</v>
          </cell>
          <cell r="E3770">
            <v>7.5</v>
          </cell>
          <cell r="F3770">
            <v>7.65</v>
          </cell>
          <cell r="G3770">
            <v>7.86</v>
          </cell>
          <cell r="H3770">
            <v>8.4600000000000009</v>
          </cell>
          <cell r="I3770">
            <v>9.06</v>
          </cell>
        </row>
        <row r="3771">
          <cell r="A3771">
            <v>119720</v>
          </cell>
          <cell r="B3771" t="str">
            <v/>
          </cell>
          <cell r="C3771">
            <v>7.5</v>
          </cell>
          <cell r="D3771">
            <v>0</v>
          </cell>
          <cell r="E3771">
            <v>7.5</v>
          </cell>
          <cell r="F3771">
            <v>7.65</v>
          </cell>
          <cell r="G3771">
            <v>7.86</v>
          </cell>
          <cell r="H3771">
            <v>8.4600000000000009</v>
          </cell>
          <cell r="I3771">
            <v>9.06</v>
          </cell>
        </row>
        <row r="3772">
          <cell r="A3772">
            <v>119727</v>
          </cell>
          <cell r="B3772" t="str">
            <v>BS</v>
          </cell>
          <cell r="C3772">
            <v>7.5</v>
          </cell>
          <cell r="D3772">
            <v>0</v>
          </cell>
          <cell r="E3772">
            <v>7.5</v>
          </cell>
          <cell r="F3772">
            <v>7.65</v>
          </cell>
          <cell r="G3772">
            <v>7.86</v>
          </cell>
          <cell r="H3772">
            <v>8.4600000000000009</v>
          </cell>
          <cell r="I3772">
            <v>9.06</v>
          </cell>
        </row>
        <row r="3773">
          <cell r="A3773">
            <v>119730</v>
          </cell>
          <cell r="B3773" t="str">
            <v/>
          </cell>
          <cell r="C3773">
            <v>7.5</v>
          </cell>
          <cell r="D3773">
            <v>0</v>
          </cell>
          <cell r="E3773">
            <v>7.5</v>
          </cell>
          <cell r="F3773">
            <v>7.65</v>
          </cell>
          <cell r="G3773">
            <v>7.86</v>
          </cell>
          <cell r="H3773">
            <v>8.4600000000000009</v>
          </cell>
          <cell r="I3773">
            <v>9.06</v>
          </cell>
        </row>
        <row r="3774">
          <cell r="A3774">
            <v>119740</v>
          </cell>
          <cell r="B3774" t="str">
            <v/>
          </cell>
          <cell r="C3774">
            <v>7.5</v>
          </cell>
          <cell r="D3774">
            <v>0</v>
          </cell>
          <cell r="E3774">
            <v>7.5</v>
          </cell>
          <cell r="F3774">
            <v>7.65</v>
          </cell>
          <cell r="G3774">
            <v>7.86</v>
          </cell>
          <cell r="H3774">
            <v>8.4600000000000009</v>
          </cell>
          <cell r="I3774">
            <v>9.06</v>
          </cell>
        </row>
        <row r="3775">
          <cell r="A3775">
            <v>119750</v>
          </cell>
          <cell r="B3775" t="str">
            <v/>
          </cell>
          <cell r="C3775">
            <v>7.5</v>
          </cell>
          <cell r="D3775">
            <v>0</v>
          </cell>
          <cell r="E3775">
            <v>7.5</v>
          </cell>
          <cell r="F3775">
            <v>7.65</v>
          </cell>
          <cell r="G3775">
            <v>7.86</v>
          </cell>
          <cell r="H3775">
            <v>8.4600000000000009</v>
          </cell>
          <cell r="I3775">
            <v>9.06</v>
          </cell>
        </row>
        <row r="3776">
          <cell r="A3776">
            <v>119752.71</v>
          </cell>
          <cell r="B3776" t="str">
            <v>PX</v>
          </cell>
          <cell r="C3776">
            <v>7.5</v>
          </cell>
          <cell r="D3776">
            <v>0</v>
          </cell>
          <cell r="E3776">
            <v>7.5</v>
          </cell>
          <cell r="F3776">
            <v>7.65</v>
          </cell>
          <cell r="G3776">
            <v>7.86</v>
          </cell>
          <cell r="H3776">
            <v>8.4600000000000009</v>
          </cell>
          <cell r="I3776">
            <v>9.06</v>
          </cell>
        </row>
        <row r="3777">
          <cell r="A3777">
            <v>119760</v>
          </cell>
          <cell r="B3777" t="str">
            <v/>
          </cell>
          <cell r="C3777">
            <v>7.5</v>
          </cell>
          <cell r="D3777">
            <v>0.15</v>
          </cell>
          <cell r="E3777">
            <v>7.65</v>
          </cell>
          <cell r="F3777">
            <v>7.8000000000000007</v>
          </cell>
          <cell r="G3777">
            <v>8.0100000000000016</v>
          </cell>
          <cell r="H3777">
            <v>8.6100000000000012</v>
          </cell>
          <cell r="I3777">
            <v>9.2100000000000009</v>
          </cell>
        </row>
        <row r="3778">
          <cell r="A3778">
            <v>119767.71</v>
          </cell>
          <cell r="B3778" t="str">
            <v>PC</v>
          </cell>
          <cell r="C3778">
            <v>7.5</v>
          </cell>
          <cell r="D3778">
            <v>0.3</v>
          </cell>
          <cell r="E3778">
            <v>7.8</v>
          </cell>
          <cell r="F3778">
            <v>7.95</v>
          </cell>
          <cell r="G3778">
            <v>8.16</v>
          </cell>
          <cell r="H3778">
            <v>8.76</v>
          </cell>
          <cell r="I3778">
            <v>9.36</v>
          </cell>
        </row>
        <row r="3779">
          <cell r="A3779">
            <v>119770</v>
          </cell>
          <cell r="B3779" t="str">
            <v/>
          </cell>
          <cell r="C3779">
            <v>7.5</v>
          </cell>
          <cell r="D3779">
            <v>0.35</v>
          </cell>
          <cell r="E3779">
            <v>7.85</v>
          </cell>
          <cell r="F3779">
            <v>8</v>
          </cell>
          <cell r="G3779">
            <v>8.2100000000000009</v>
          </cell>
          <cell r="H3779">
            <v>8.81</v>
          </cell>
          <cell r="I3779">
            <v>9.41</v>
          </cell>
        </row>
        <row r="3780">
          <cell r="A3780">
            <v>119778.42</v>
          </cell>
          <cell r="B3780" t="str">
            <v>PY</v>
          </cell>
          <cell r="C3780">
            <v>7.5</v>
          </cell>
          <cell r="D3780">
            <v>0.51</v>
          </cell>
          <cell r="E3780">
            <v>8.01</v>
          </cell>
          <cell r="F3780">
            <v>8.16</v>
          </cell>
          <cell r="G3780">
            <v>8.370000000000001</v>
          </cell>
          <cell r="H3780">
            <v>8.9700000000000006</v>
          </cell>
          <cell r="I3780">
            <v>9.57</v>
          </cell>
        </row>
        <row r="3781">
          <cell r="A3781">
            <v>119780</v>
          </cell>
          <cell r="B3781" t="str">
            <v/>
          </cell>
          <cell r="C3781">
            <v>7.5</v>
          </cell>
          <cell r="D3781">
            <v>0.55000000000000004</v>
          </cell>
          <cell r="E3781">
            <v>8.0500000000000007</v>
          </cell>
          <cell r="F3781">
            <v>8.2000000000000011</v>
          </cell>
          <cell r="G3781">
            <v>8.4100000000000019</v>
          </cell>
          <cell r="H3781">
            <v>9.0100000000000016</v>
          </cell>
          <cell r="I3781">
            <v>9.6100000000000012</v>
          </cell>
        </row>
        <row r="3782">
          <cell r="A3782">
            <v>119782.71</v>
          </cell>
          <cell r="B3782" t="str">
            <v>MSE</v>
          </cell>
          <cell r="C3782">
            <v>7.5</v>
          </cell>
          <cell r="D3782">
            <v>0.6</v>
          </cell>
          <cell r="E3782">
            <v>8.1</v>
          </cell>
          <cell r="F3782">
            <v>8.25</v>
          </cell>
          <cell r="G3782">
            <v>8.4600000000000009</v>
          </cell>
          <cell r="H3782">
            <v>9.06</v>
          </cell>
          <cell r="I3782">
            <v>9.66</v>
          </cell>
        </row>
        <row r="3783">
          <cell r="A3783">
            <v>119790</v>
          </cell>
          <cell r="B3783" t="str">
            <v/>
          </cell>
          <cell r="C3783">
            <v>7.5</v>
          </cell>
          <cell r="D3783">
            <v>0.6</v>
          </cell>
          <cell r="E3783">
            <v>8.1</v>
          </cell>
          <cell r="F3783">
            <v>8.25</v>
          </cell>
          <cell r="G3783">
            <v>8.4600000000000009</v>
          </cell>
          <cell r="H3783">
            <v>9.06</v>
          </cell>
          <cell r="I3783">
            <v>9.66</v>
          </cell>
        </row>
        <row r="3784">
          <cell r="A3784">
            <v>119800</v>
          </cell>
          <cell r="B3784" t="str">
            <v/>
          </cell>
          <cell r="C3784">
            <v>7.5</v>
          </cell>
          <cell r="D3784">
            <v>0.6</v>
          </cell>
          <cell r="E3784">
            <v>8.1</v>
          </cell>
          <cell r="F3784">
            <v>8.25</v>
          </cell>
          <cell r="G3784">
            <v>8.4600000000000009</v>
          </cell>
          <cell r="H3784">
            <v>9.06</v>
          </cell>
          <cell r="I3784">
            <v>9.66</v>
          </cell>
        </row>
        <row r="3785">
          <cell r="A3785">
            <v>119810</v>
          </cell>
          <cell r="B3785" t="str">
            <v/>
          </cell>
          <cell r="C3785">
            <v>7.5</v>
          </cell>
          <cell r="D3785">
            <v>0.6</v>
          </cell>
          <cell r="E3785">
            <v>8.1</v>
          </cell>
          <cell r="F3785">
            <v>8.25</v>
          </cell>
          <cell r="G3785">
            <v>8.4600000000000009</v>
          </cell>
          <cell r="H3785">
            <v>9.06</v>
          </cell>
          <cell r="I3785">
            <v>9.66</v>
          </cell>
        </row>
        <row r="3786">
          <cell r="A3786">
            <v>119820</v>
          </cell>
          <cell r="B3786" t="str">
            <v/>
          </cell>
          <cell r="C3786">
            <v>7.5</v>
          </cell>
          <cell r="D3786">
            <v>0.6</v>
          </cell>
          <cell r="E3786">
            <v>8.1</v>
          </cell>
          <cell r="F3786">
            <v>8.25</v>
          </cell>
          <cell r="G3786">
            <v>8.4600000000000009</v>
          </cell>
          <cell r="H3786">
            <v>9.06</v>
          </cell>
          <cell r="I3786">
            <v>9.66</v>
          </cell>
        </row>
        <row r="3787">
          <cell r="A3787">
            <v>119830</v>
          </cell>
          <cell r="B3787" t="str">
            <v/>
          </cell>
          <cell r="C3787">
            <v>7.5</v>
          </cell>
          <cell r="D3787">
            <v>0.6</v>
          </cell>
          <cell r="E3787">
            <v>8.1</v>
          </cell>
          <cell r="F3787">
            <v>8.25</v>
          </cell>
          <cell r="G3787">
            <v>8.4600000000000009</v>
          </cell>
          <cell r="H3787">
            <v>9.06</v>
          </cell>
          <cell r="I3787">
            <v>9.66</v>
          </cell>
        </row>
        <row r="3788">
          <cell r="A3788">
            <v>119840</v>
          </cell>
          <cell r="B3788" t="str">
            <v/>
          </cell>
          <cell r="C3788">
            <v>7.5</v>
          </cell>
          <cell r="D3788">
            <v>0.6</v>
          </cell>
          <cell r="E3788">
            <v>8.1</v>
          </cell>
          <cell r="F3788">
            <v>8.25</v>
          </cell>
          <cell r="G3788">
            <v>8.4600000000000009</v>
          </cell>
          <cell r="H3788">
            <v>9.06</v>
          </cell>
          <cell r="I3788">
            <v>9.66</v>
          </cell>
        </row>
        <row r="3789">
          <cell r="A3789">
            <v>119850</v>
          </cell>
          <cell r="B3789" t="str">
            <v/>
          </cell>
          <cell r="C3789">
            <v>7.5</v>
          </cell>
          <cell r="D3789">
            <v>0.6</v>
          </cell>
          <cell r="E3789">
            <v>8.1</v>
          </cell>
          <cell r="F3789">
            <v>8.25</v>
          </cell>
          <cell r="G3789">
            <v>8.4600000000000009</v>
          </cell>
          <cell r="H3789">
            <v>9.06</v>
          </cell>
          <cell r="I3789">
            <v>9.66</v>
          </cell>
        </row>
        <row r="3790">
          <cell r="A3790">
            <v>119860</v>
          </cell>
          <cell r="B3790" t="str">
            <v/>
          </cell>
          <cell r="C3790">
            <v>7.5</v>
          </cell>
          <cell r="D3790">
            <v>0.6</v>
          </cell>
          <cell r="E3790">
            <v>8.1</v>
          </cell>
          <cell r="F3790">
            <v>8.25</v>
          </cell>
          <cell r="G3790">
            <v>8.4600000000000009</v>
          </cell>
          <cell r="H3790">
            <v>9.06</v>
          </cell>
          <cell r="I3790">
            <v>9.66</v>
          </cell>
        </row>
        <row r="3791">
          <cell r="A3791">
            <v>119870</v>
          </cell>
          <cell r="B3791" t="str">
            <v/>
          </cell>
          <cell r="C3791">
            <v>7.5</v>
          </cell>
          <cell r="D3791">
            <v>0.6</v>
          </cell>
          <cell r="E3791">
            <v>8.1</v>
          </cell>
          <cell r="F3791">
            <v>8.25</v>
          </cell>
          <cell r="G3791">
            <v>8.4600000000000009</v>
          </cell>
          <cell r="H3791">
            <v>9.06</v>
          </cell>
          <cell r="I3791">
            <v>9.66</v>
          </cell>
        </row>
        <row r="3792">
          <cell r="A3792">
            <v>119880</v>
          </cell>
          <cell r="B3792" t="str">
            <v/>
          </cell>
          <cell r="C3792">
            <v>7.5</v>
          </cell>
          <cell r="D3792">
            <v>0.6</v>
          </cell>
          <cell r="E3792">
            <v>8.1</v>
          </cell>
          <cell r="F3792">
            <v>8.25</v>
          </cell>
          <cell r="G3792">
            <v>8.4600000000000009</v>
          </cell>
          <cell r="H3792">
            <v>9.06</v>
          </cell>
          <cell r="I3792">
            <v>9.66</v>
          </cell>
        </row>
        <row r="3793">
          <cell r="A3793">
            <v>119890</v>
          </cell>
          <cell r="B3793" t="str">
            <v/>
          </cell>
          <cell r="C3793">
            <v>7.5</v>
          </cell>
          <cell r="D3793">
            <v>0.6</v>
          </cell>
          <cell r="E3793">
            <v>8.1</v>
          </cell>
          <cell r="F3793">
            <v>8.25</v>
          </cell>
          <cell r="G3793">
            <v>8.4600000000000009</v>
          </cell>
          <cell r="H3793">
            <v>9.06</v>
          </cell>
          <cell r="I3793">
            <v>9.66</v>
          </cell>
        </row>
        <row r="3794">
          <cell r="A3794">
            <v>119900</v>
          </cell>
          <cell r="B3794" t="str">
            <v/>
          </cell>
          <cell r="C3794">
            <v>7.5</v>
          </cell>
          <cell r="D3794">
            <v>0.6</v>
          </cell>
          <cell r="E3794">
            <v>8.1</v>
          </cell>
          <cell r="F3794">
            <v>8.25</v>
          </cell>
          <cell r="G3794">
            <v>8.4600000000000009</v>
          </cell>
          <cell r="H3794">
            <v>9.06</v>
          </cell>
          <cell r="I3794">
            <v>9.66</v>
          </cell>
        </row>
        <row r="3795">
          <cell r="A3795">
            <v>119910</v>
          </cell>
          <cell r="B3795" t="str">
            <v/>
          </cell>
          <cell r="C3795">
            <v>7.5</v>
          </cell>
          <cell r="D3795">
            <v>0.6</v>
          </cell>
          <cell r="E3795">
            <v>8.1</v>
          </cell>
          <cell r="F3795">
            <v>8.25</v>
          </cell>
          <cell r="G3795">
            <v>8.4600000000000009</v>
          </cell>
          <cell r="H3795">
            <v>9.06</v>
          </cell>
          <cell r="I3795">
            <v>9.66</v>
          </cell>
        </row>
        <row r="3796">
          <cell r="A3796">
            <v>119920</v>
          </cell>
          <cell r="B3796" t="str">
            <v/>
          </cell>
          <cell r="C3796">
            <v>7.5</v>
          </cell>
          <cell r="D3796">
            <v>0.6</v>
          </cell>
          <cell r="E3796">
            <v>8.1</v>
          </cell>
          <cell r="F3796">
            <v>8.25</v>
          </cell>
          <cell r="G3796">
            <v>8.4600000000000009</v>
          </cell>
          <cell r="H3796">
            <v>9.06</v>
          </cell>
          <cell r="I3796">
            <v>9.66</v>
          </cell>
        </row>
        <row r="3797">
          <cell r="A3797">
            <v>119930</v>
          </cell>
          <cell r="B3797" t="str">
            <v/>
          </cell>
          <cell r="C3797">
            <v>7.5</v>
          </cell>
          <cell r="D3797">
            <v>0.6</v>
          </cell>
          <cell r="E3797">
            <v>8.1</v>
          </cell>
          <cell r="F3797">
            <v>8.25</v>
          </cell>
          <cell r="G3797">
            <v>8.4600000000000009</v>
          </cell>
          <cell r="H3797">
            <v>9.06</v>
          </cell>
          <cell r="I3797">
            <v>9.66</v>
          </cell>
        </row>
        <row r="3798">
          <cell r="A3798">
            <v>119940</v>
          </cell>
          <cell r="B3798" t="str">
            <v/>
          </cell>
          <cell r="C3798">
            <v>7.5</v>
          </cell>
          <cell r="D3798">
            <v>0.6</v>
          </cell>
          <cell r="E3798">
            <v>8.1</v>
          </cell>
          <cell r="F3798">
            <v>8.25</v>
          </cell>
          <cell r="G3798">
            <v>8.4600000000000009</v>
          </cell>
          <cell r="H3798">
            <v>9.06</v>
          </cell>
          <cell r="I3798">
            <v>9.66</v>
          </cell>
        </row>
        <row r="3799">
          <cell r="A3799">
            <v>119950</v>
          </cell>
          <cell r="B3799" t="str">
            <v/>
          </cell>
          <cell r="C3799">
            <v>7.5</v>
          </cell>
          <cell r="D3799">
            <v>0.6</v>
          </cell>
          <cell r="E3799">
            <v>8.1</v>
          </cell>
          <cell r="F3799">
            <v>8.25</v>
          </cell>
          <cell r="G3799">
            <v>8.4600000000000009</v>
          </cell>
          <cell r="H3799">
            <v>9.06</v>
          </cell>
          <cell r="I3799">
            <v>9.66</v>
          </cell>
        </row>
        <row r="3800">
          <cell r="A3800">
            <v>119960</v>
          </cell>
          <cell r="B3800" t="str">
            <v/>
          </cell>
          <cell r="C3800">
            <v>7.5</v>
          </cell>
          <cell r="D3800">
            <v>0.6</v>
          </cell>
          <cell r="E3800">
            <v>8.1</v>
          </cell>
          <cell r="F3800">
            <v>8.25</v>
          </cell>
          <cell r="G3800">
            <v>8.4600000000000009</v>
          </cell>
          <cell r="H3800">
            <v>9.06</v>
          </cell>
          <cell r="I3800">
            <v>9.66</v>
          </cell>
        </row>
        <row r="3801">
          <cell r="A3801">
            <v>119970</v>
          </cell>
          <cell r="B3801" t="str">
            <v/>
          </cell>
          <cell r="C3801">
            <v>7.5</v>
          </cell>
          <cell r="D3801">
            <v>0.6</v>
          </cell>
          <cell r="E3801">
            <v>8.1</v>
          </cell>
          <cell r="F3801">
            <v>8.25</v>
          </cell>
          <cell r="G3801">
            <v>8.4600000000000009</v>
          </cell>
          <cell r="H3801">
            <v>9.06</v>
          </cell>
          <cell r="I3801">
            <v>9.66</v>
          </cell>
        </row>
        <row r="3802">
          <cell r="A3802">
            <v>119980</v>
          </cell>
          <cell r="B3802" t="str">
            <v/>
          </cell>
          <cell r="C3802">
            <v>7.5</v>
          </cell>
          <cell r="D3802">
            <v>0.6</v>
          </cell>
          <cell r="E3802">
            <v>8.1</v>
          </cell>
          <cell r="F3802">
            <v>8.25</v>
          </cell>
          <cell r="G3802">
            <v>8.4600000000000009</v>
          </cell>
          <cell r="H3802">
            <v>9.06</v>
          </cell>
          <cell r="I3802">
            <v>9.66</v>
          </cell>
        </row>
        <row r="3803">
          <cell r="A3803">
            <v>119990</v>
          </cell>
          <cell r="B3803" t="str">
            <v/>
          </cell>
          <cell r="C3803">
            <v>7.5</v>
          </cell>
          <cell r="D3803">
            <v>0.6</v>
          </cell>
          <cell r="E3803">
            <v>8.1</v>
          </cell>
          <cell r="F3803">
            <v>8.25</v>
          </cell>
          <cell r="G3803">
            <v>8.4600000000000009</v>
          </cell>
          <cell r="H3803">
            <v>9.06</v>
          </cell>
          <cell r="I3803">
            <v>9.66</v>
          </cell>
        </row>
        <row r="3804">
          <cell r="A3804">
            <v>120000</v>
          </cell>
          <cell r="B3804" t="str">
            <v/>
          </cell>
          <cell r="C3804">
            <v>7.5</v>
          </cell>
          <cell r="D3804">
            <v>0.6</v>
          </cell>
          <cell r="E3804">
            <v>8.1</v>
          </cell>
          <cell r="F3804">
            <v>8.25</v>
          </cell>
          <cell r="G3804">
            <v>8.4600000000000009</v>
          </cell>
          <cell r="H3804">
            <v>9.06</v>
          </cell>
          <cell r="I3804">
            <v>9.66</v>
          </cell>
        </row>
        <row r="3823">
          <cell r="A3823">
            <v>120000</v>
          </cell>
          <cell r="B3823" t="str">
            <v/>
          </cell>
          <cell r="C3823">
            <v>7.5</v>
          </cell>
          <cell r="D3823">
            <v>0.6</v>
          </cell>
          <cell r="E3823">
            <v>8.1</v>
          </cell>
          <cell r="F3823">
            <v>8.25</v>
          </cell>
          <cell r="G3823">
            <v>8.4600000000000009</v>
          </cell>
          <cell r="H3823">
            <v>9.06</v>
          </cell>
          <cell r="I3823">
            <v>9.66</v>
          </cell>
        </row>
        <row r="3824">
          <cell r="A3824">
            <v>120010</v>
          </cell>
          <cell r="B3824" t="str">
            <v/>
          </cell>
          <cell r="C3824">
            <v>7.5</v>
          </cell>
          <cell r="D3824">
            <v>0.6</v>
          </cell>
          <cell r="E3824">
            <v>8.1</v>
          </cell>
          <cell r="F3824">
            <v>8.25</v>
          </cell>
          <cell r="G3824">
            <v>8.4600000000000009</v>
          </cell>
          <cell r="H3824">
            <v>9.06</v>
          </cell>
          <cell r="I3824">
            <v>9.66</v>
          </cell>
        </row>
        <row r="3825">
          <cell r="A3825">
            <v>120020</v>
          </cell>
          <cell r="B3825" t="str">
            <v/>
          </cell>
          <cell r="C3825">
            <v>7.5</v>
          </cell>
          <cell r="D3825">
            <v>0.6</v>
          </cell>
          <cell r="E3825">
            <v>8.1</v>
          </cell>
          <cell r="F3825">
            <v>8.25</v>
          </cell>
          <cell r="G3825">
            <v>8.4600000000000009</v>
          </cell>
          <cell r="H3825">
            <v>9.06</v>
          </cell>
          <cell r="I3825">
            <v>9.66</v>
          </cell>
        </row>
        <row r="3826">
          <cell r="A3826">
            <v>120030</v>
          </cell>
          <cell r="B3826" t="str">
            <v/>
          </cell>
          <cell r="C3826">
            <v>7.5</v>
          </cell>
          <cell r="D3826">
            <v>0.6</v>
          </cell>
          <cell r="E3826">
            <v>8.1</v>
          </cell>
          <cell r="F3826">
            <v>8.25</v>
          </cell>
          <cell r="G3826">
            <v>8.4600000000000009</v>
          </cell>
          <cell r="H3826">
            <v>9.06</v>
          </cell>
          <cell r="I3826">
            <v>9.66</v>
          </cell>
        </row>
        <row r="3827">
          <cell r="A3827">
            <v>120040</v>
          </cell>
          <cell r="B3827" t="str">
            <v/>
          </cell>
          <cell r="C3827">
            <v>7.5</v>
          </cell>
          <cell r="D3827">
            <v>0.6</v>
          </cell>
          <cell r="E3827">
            <v>8.1</v>
          </cell>
          <cell r="F3827">
            <v>8.25</v>
          </cell>
          <cell r="G3827">
            <v>8.4600000000000009</v>
          </cell>
          <cell r="H3827">
            <v>9.06</v>
          </cell>
          <cell r="I3827">
            <v>9.66</v>
          </cell>
        </row>
        <row r="3828">
          <cell r="A3828">
            <v>120050</v>
          </cell>
          <cell r="B3828" t="str">
            <v/>
          </cell>
          <cell r="C3828">
            <v>7.5</v>
          </cell>
          <cell r="D3828">
            <v>0.6</v>
          </cell>
          <cell r="E3828">
            <v>8.1</v>
          </cell>
          <cell r="F3828">
            <v>8.25</v>
          </cell>
          <cell r="G3828">
            <v>8.4600000000000009</v>
          </cell>
          <cell r="H3828">
            <v>9.06</v>
          </cell>
          <cell r="I3828">
            <v>9.66</v>
          </cell>
        </row>
        <row r="3829">
          <cell r="A3829">
            <v>120060</v>
          </cell>
          <cell r="B3829" t="str">
            <v/>
          </cell>
          <cell r="C3829">
            <v>7.5</v>
          </cell>
          <cell r="D3829">
            <v>0.6</v>
          </cell>
          <cell r="E3829">
            <v>8.1</v>
          </cell>
          <cell r="F3829">
            <v>8.25</v>
          </cell>
          <cell r="G3829">
            <v>8.4600000000000009</v>
          </cell>
          <cell r="H3829">
            <v>9.06</v>
          </cell>
          <cell r="I3829">
            <v>9.66</v>
          </cell>
        </row>
        <row r="3830">
          <cell r="A3830">
            <v>120070</v>
          </cell>
          <cell r="B3830" t="str">
            <v/>
          </cell>
          <cell r="C3830">
            <v>7.5</v>
          </cell>
          <cell r="D3830">
            <v>0.6</v>
          </cell>
          <cell r="E3830">
            <v>8.1</v>
          </cell>
          <cell r="F3830">
            <v>8.25</v>
          </cell>
          <cell r="G3830">
            <v>8.4600000000000009</v>
          </cell>
          <cell r="H3830">
            <v>9.06</v>
          </cell>
          <cell r="I3830">
            <v>9.66</v>
          </cell>
        </row>
        <row r="3831">
          <cell r="A3831">
            <v>120080</v>
          </cell>
          <cell r="B3831" t="str">
            <v/>
          </cell>
          <cell r="C3831">
            <v>7.5</v>
          </cell>
          <cell r="D3831">
            <v>0.6</v>
          </cell>
          <cell r="E3831">
            <v>8.1</v>
          </cell>
          <cell r="F3831">
            <v>8.25</v>
          </cell>
          <cell r="G3831">
            <v>8.4600000000000009</v>
          </cell>
          <cell r="H3831">
            <v>9.06</v>
          </cell>
          <cell r="I3831">
            <v>9.66</v>
          </cell>
        </row>
        <row r="3832">
          <cell r="A3832">
            <v>120081.33</v>
          </cell>
          <cell r="B3832" t="str">
            <v>MSE</v>
          </cell>
          <cell r="C3832">
            <v>7.5</v>
          </cell>
          <cell r="D3832">
            <v>0.6</v>
          </cell>
          <cell r="E3832">
            <v>8.1</v>
          </cell>
          <cell r="F3832">
            <v>8.25</v>
          </cell>
          <cell r="G3832">
            <v>8.4600000000000009</v>
          </cell>
          <cell r="H3832">
            <v>9.06</v>
          </cell>
          <cell r="I3832">
            <v>9.66</v>
          </cell>
        </row>
        <row r="3833">
          <cell r="A3833">
            <v>120085.65</v>
          </cell>
          <cell r="B3833" t="str">
            <v>PY</v>
          </cell>
          <cell r="C3833">
            <v>7.5</v>
          </cell>
          <cell r="D3833">
            <v>0.51</v>
          </cell>
          <cell r="E3833">
            <v>8.01</v>
          </cell>
          <cell r="F3833">
            <v>8.16</v>
          </cell>
          <cell r="G3833">
            <v>8.370000000000001</v>
          </cell>
          <cell r="H3833">
            <v>8.9700000000000006</v>
          </cell>
          <cell r="I3833">
            <v>9.57</v>
          </cell>
        </row>
        <row r="3834">
          <cell r="A3834">
            <v>120090</v>
          </cell>
          <cell r="B3834" t="str">
            <v/>
          </cell>
          <cell r="C3834">
            <v>7.5</v>
          </cell>
          <cell r="D3834">
            <v>0.43</v>
          </cell>
          <cell r="E3834">
            <v>7.93</v>
          </cell>
          <cell r="F3834">
            <v>8.08</v>
          </cell>
          <cell r="G3834">
            <v>8.2900000000000009</v>
          </cell>
          <cell r="H3834">
            <v>8.89</v>
          </cell>
          <cell r="I3834">
            <v>9.49</v>
          </cell>
        </row>
        <row r="3835">
          <cell r="A3835">
            <v>120096.33</v>
          </cell>
          <cell r="B3835" t="str">
            <v>PT</v>
          </cell>
          <cell r="C3835">
            <v>7.5</v>
          </cell>
          <cell r="D3835">
            <v>0.3</v>
          </cell>
          <cell r="E3835">
            <v>7.8</v>
          </cell>
          <cell r="F3835">
            <v>7.95</v>
          </cell>
          <cell r="G3835">
            <v>8.16</v>
          </cell>
          <cell r="H3835">
            <v>8.76</v>
          </cell>
          <cell r="I3835">
            <v>9.36</v>
          </cell>
        </row>
        <row r="3836">
          <cell r="A3836">
            <v>120100</v>
          </cell>
          <cell r="B3836" t="str">
            <v/>
          </cell>
          <cell r="C3836">
            <v>7.5</v>
          </cell>
          <cell r="D3836">
            <v>0.23</v>
          </cell>
          <cell r="E3836">
            <v>7.73</v>
          </cell>
          <cell r="F3836">
            <v>7.8800000000000008</v>
          </cell>
          <cell r="G3836">
            <v>8.0900000000000016</v>
          </cell>
          <cell r="H3836">
            <v>8.6900000000000013</v>
          </cell>
          <cell r="I3836">
            <v>9.2900000000000009</v>
          </cell>
        </row>
        <row r="3837">
          <cell r="A3837">
            <v>120110</v>
          </cell>
          <cell r="B3837" t="str">
            <v/>
          </cell>
          <cell r="C3837">
            <v>7.5</v>
          </cell>
          <cell r="D3837">
            <v>0.03</v>
          </cell>
          <cell r="E3837">
            <v>7.53</v>
          </cell>
          <cell r="F3837">
            <v>7.6800000000000006</v>
          </cell>
          <cell r="G3837">
            <v>7.8900000000000006</v>
          </cell>
          <cell r="H3837">
            <v>8.49</v>
          </cell>
          <cell r="I3837">
            <v>9.09</v>
          </cell>
        </row>
        <row r="3838">
          <cell r="A3838">
            <v>120111.33</v>
          </cell>
          <cell r="B3838" t="str">
            <v>PX</v>
          </cell>
          <cell r="C3838">
            <v>7.5</v>
          </cell>
          <cell r="D3838">
            <v>0</v>
          </cell>
          <cell r="E3838">
            <v>7.5</v>
          </cell>
          <cell r="F3838">
            <v>7.65</v>
          </cell>
          <cell r="G3838">
            <v>7.86</v>
          </cell>
          <cell r="H3838">
            <v>8.4600000000000009</v>
          </cell>
          <cell r="I3838">
            <v>9.06</v>
          </cell>
        </row>
        <row r="3839">
          <cell r="A3839">
            <v>120120</v>
          </cell>
          <cell r="B3839" t="str">
            <v/>
          </cell>
          <cell r="C3839">
            <v>7.5</v>
          </cell>
          <cell r="D3839">
            <v>0</v>
          </cell>
          <cell r="E3839">
            <v>7.5</v>
          </cell>
          <cell r="F3839">
            <v>7.65</v>
          </cell>
          <cell r="G3839">
            <v>7.86</v>
          </cell>
          <cell r="H3839">
            <v>8.4600000000000009</v>
          </cell>
          <cell r="I3839">
            <v>9.06</v>
          </cell>
        </row>
        <row r="3840">
          <cell r="A3840">
            <v>120127.52</v>
          </cell>
          <cell r="B3840" t="str">
            <v/>
          </cell>
          <cell r="C3840">
            <v>7.5</v>
          </cell>
          <cell r="D3840">
            <v>0</v>
          </cell>
          <cell r="E3840">
            <v>7.5</v>
          </cell>
          <cell r="F3840">
            <v>7.65</v>
          </cell>
          <cell r="G3840">
            <v>7.86</v>
          </cell>
          <cell r="H3840">
            <v>8.4600000000000009</v>
          </cell>
          <cell r="I3840">
            <v>9.06</v>
          </cell>
        </row>
        <row r="3842">
          <cell r="A3842">
            <v>120199.58</v>
          </cell>
          <cell r="B3842" t="str">
            <v/>
          </cell>
          <cell r="C3842">
            <v>7.5</v>
          </cell>
          <cell r="D3842">
            <v>0</v>
          </cell>
          <cell r="E3842">
            <v>7.5</v>
          </cell>
          <cell r="F3842">
            <v>7.65</v>
          </cell>
          <cell r="G3842">
            <v>7.86</v>
          </cell>
          <cell r="H3842">
            <v>8.4600000000000009</v>
          </cell>
          <cell r="I3842">
            <v>9.06</v>
          </cell>
        </row>
        <row r="3843">
          <cell r="A3843">
            <v>120210</v>
          </cell>
          <cell r="B3843" t="str">
            <v/>
          </cell>
          <cell r="C3843">
            <v>7.5</v>
          </cell>
          <cell r="D3843">
            <v>0</v>
          </cell>
          <cell r="E3843">
            <v>7.5</v>
          </cell>
          <cell r="F3843">
            <v>7.65</v>
          </cell>
          <cell r="G3843">
            <v>7.86</v>
          </cell>
          <cell r="H3843">
            <v>8.4600000000000009</v>
          </cell>
          <cell r="I3843">
            <v>9.06</v>
          </cell>
        </row>
        <row r="3844">
          <cell r="A3844">
            <v>120220</v>
          </cell>
          <cell r="B3844" t="str">
            <v/>
          </cell>
          <cell r="C3844">
            <v>7.5</v>
          </cell>
          <cell r="D3844">
            <v>0</v>
          </cell>
          <cell r="E3844">
            <v>7.5</v>
          </cell>
          <cell r="F3844">
            <v>7.65</v>
          </cell>
          <cell r="G3844">
            <v>7.86</v>
          </cell>
          <cell r="H3844">
            <v>8.4600000000000009</v>
          </cell>
          <cell r="I3844">
            <v>9.06</v>
          </cell>
        </row>
        <row r="3845">
          <cell r="A3845">
            <v>120230</v>
          </cell>
          <cell r="B3845" t="str">
            <v/>
          </cell>
          <cell r="C3845">
            <v>7.5</v>
          </cell>
          <cell r="D3845">
            <v>0</v>
          </cell>
          <cell r="E3845">
            <v>7.5</v>
          </cell>
          <cell r="F3845">
            <v>7.65</v>
          </cell>
          <cell r="G3845">
            <v>7.86</v>
          </cell>
          <cell r="H3845">
            <v>8.4600000000000009</v>
          </cell>
          <cell r="I3845">
            <v>9.06</v>
          </cell>
        </row>
        <row r="3846">
          <cell r="A3846">
            <v>120240</v>
          </cell>
          <cell r="B3846" t="str">
            <v/>
          </cell>
          <cell r="C3846">
            <v>7.5</v>
          </cell>
          <cell r="D3846">
            <v>0</v>
          </cell>
          <cell r="E3846">
            <v>7.5</v>
          </cell>
          <cell r="F3846">
            <v>7.65</v>
          </cell>
          <cell r="G3846">
            <v>7.86</v>
          </cell>
          <cell r="H3846">
            <v>8.4600000000000009</v>
          </cell>
          <cell r="I3846">
            <v>9.06</v>
          </cell>
        </row>
        <row r="3847">
          <cell r="A3847">
            <v>120250</v>
          </cell>
          <cell r="B3847" t="str">
            <v/>
          </cell>
          <cell r="C3847">
            <v>7.5</v>
          </cell>
          <cell r="D3847">
            <v>0</v>
          </cell>
          <cell r="E3847">
            <v>7.5</v>
          </cell>
          <cell r="F3847">
            <v>7.65</v>
          </cell>
          <cell r="G3847">
            <v>7.86</v>
          </cell>
          <cell r="H3847">
            <v>8.4600000000000009</v>
          </cell>
          <cell r="I3847">
            <v>9.06</v>
          </cell>
        </row>
        <row r="3848">
          <cell r="A3848">
            <v>120260</v>
          </cell>
          <cell r="B3848" t="str">
            <v/>
          </cell>
          <cell r="C3848">
            <v>7.5</v>
          </cell>
          <cell r="D3848">
            <v>0</v>
          </cell>
          <cell r="E3848">
            <v>7.5</v>
          </cell>
          <cell r="F3848">
            <v>7.65</v>
          </cell>
          <cell r="G3848">
            <v>7.86</v>
          </cell>
          <cell r="H3848">
            <v>8.4600000000000009</v>
          </cell>
          <cell r="I3848">
            <v>9.06</v>
          </cell>
        </row>
        <row r="3849">
          <cell r="A3849">
            <v>120270</v>
          </cell>
          <cell r="B3849" t="str">
            <v/>
          </cell>
          <cell r="C3849">
            <v>7.5</v>
          </cell>
          <cell r="D3849">
            <v>0</v>
          </cell>
          <cell r="E3849">
            <v>7.5</v>
          </cell>
          <cell r="F3849">
            <v>7.65</v>
          </cell>
          <cell r="G3849">
            <v>7.86</v>
          </cell>
          <cell r="H3849">
            <v>8.4600000000000009</v>
          </cell>
          <cell r="I3849">
            <v>9.06</v>
          </cell>
        </row>
        <row r="3850">
          <cell r="A3850">
            <v>120280</v>
          </cell>
          <cell r="B3850" t="str">
            <v/>
          </cell>
          <cell r="C3850">
            <v>7.5</v>
          </cell>
          <cell r="D3850">
            <v>0</v>
          </cell>
          <cell r="E3850">
            <v>7.5</v>
          </cell>
          <cell r="F3850">
            <v>7.65</v>
          </cell>
          <cell r="G3850">
            <v>7.86</v>
          </cell>
          <cell r="H3850">
            <v>8.4600000000000009</v>
          </cell>
          <cell r="I3850">
            <v>9.06</v>
          </cell>
        </row>
        <row r="3851">
          <cell r="A3851">
            <v>120290</v>
          </cell>
          <cell r="B3851" t="str">
            <v/>
          </cell>
          <cell r="C3851">
            <v>7.5</v>
          </cell>
          <cell r="D3851">
            <v>0</v>
          </cell>
          <cell r="E3851">
            <v>7.5</v>
          </cell>
          <cell r="F3851">
            <v>7.65</v>
          </cell>
          <cell r="G3851">
            <v>7.86</v>
          </cell>
          <cell r="H3851">
            <v>8.4600000000000009</v>
          </cell>
          <cell r="I3851">
            <v>9.06</v>
          </cell>
        </row>
        <row r="3852">
          <cell r="A3852">
            <v>120295.69</v>
          </cell>
          <cell r="B3852" t="str">
            <v>BS</v>
          </cell>
          <cell r="C3852">
            <v>7.5</v>
          </cell>
          <cell r="D3852">
            <v>0</v>
          </cell>
          <cell r="E3852">
            <v>7.5</v>
          </cell>
          <cell r="F3852">
            <v>7.65</v>
          </cell>
          <cell r="G3852">
            <v>7.86</v>
          </cell>
          <cell r="H3852">
            <v>8.4600000000000009</v>
          </cell>
          <cell r="I3852">
            <v>9.06</v>
          </cell>
        </row>
        <row r="3853">
          <cell r="A3853">
            <v>120300</v>
          </cell>
          <cell r="B3853" t="str">
            <v/>
          </cell>
          <cell r="C3853">
            <v>7.5</v>
          </cell>
          <cell r="D3853">
            <v>0</v>
          </cell>
          <cell r="E3853">
            <v>7.5</v>
          </cell>
          <cell r="F3853">
            <v>7.65</v>
          </cell>
          <cell r="G3853">
            <v>7.86</v>
          </cell>
          <cell r="H3853">
            <v>8.4600000000000009</v>
          </cell>
          <cell r="I3853">
            <v>9.06</v>
          </cell>
        </row>
        <row r="3854">
          <cell r="A3854">
            <v>120310</v>
          </cell>
          <cell r="B3854" t="str">
            <v/>
          </cell>
          <cell r="C3854">
            <v>7.5</v>
          </cell>
          <cell r="D3854">
            <v>0</v>
          </cell>
          <cell r="E3854">
            <v>7.5</v>
          </cell>
          <cell r="F3854">
            <v>7.65</v>
          </cell>
          <cell r="G3854">
            <v>7.86</v>
          </cell>
          <cell r="H3854">
            <v>8.4600000000000009</v>
          </cell>
          <cell r="I3854">
            <v>9.06</v>
          </cell>
        </row>
        <row r="3855">
          <cell r="A3855">
            <v>120320</v>
          </cell>
          <cell r="B3855" t="str">
            <v/>
          </cell>
          <cell r="C3855">
            <v>7.5</v>
          </cell>
          <cell r="D3855">
            <v>0</v>
          </cell>
          <cell r="E3855">
            <v>7.5</v>
          </cell>
          <cell r="F3855">
            <v>7.65</v>
          </cell>
          <cell r="G3855">
            <v>7.86</v>
          </cell>
          <cell r="H3855">
            <v>8.4600000000000009</v>
          </cell>
          <cell r="I3855">
            <v>9.06</v>
          </cell>
        </row>
        <row r="3856">
          <cell r="A3856">
            <v>120330</v>
          </cell>
          <cell r="B3856" t="str">
            <v/>
          </cell>
          <cell r="C3856">
            <v>7.5</v>
          </cell>
          <cell r="D3856">
            <v>0.09</v>
          </cell>
          <cell r="E3856">
            <v>7.59</v>
          </cell>
          <cell r="F3856">
            <v>7.74</v>
          </cell>
          <cell r="G3856">
            <v>7.95</v>
          </cell>
          <cell r="H3856">
            <v>8.5500000000000007</v>
          </cell>
          <cell r="I3856">
            <v>9.15</v>
          </cell>
        </row>
        <row r="3857">
          <cell r="A3857">
            <v>120340</v>
          </cell>
          <cell r="B3857" t="str">
            <v/>
          </cell>
          <cell r="C3857">
            <v>7.5</v>
          </cell>
          <cell r="D3857">
            <v>0.28999999999999998</v>
          </cell>
          <cell r="E3857">
            <v>7.79</v>
          </cell>
          <cell r="F3857">
            <v>7.94</v>
          </cell>
          <cell r="G3857">
            <v>8.15</v>
          </cell>
          <cell r="H3857">
            <v>8.75</v>
          </cell>
          <cell r="I3857">
            <v>9.35</v>
          </cell>
        </row>
        <row r="3858">
          <cell r="A3858">
            <v>120340.69</v>
          </cell>
          <cell r="B3858" t="str">
            <v>PC</v>
          </cell>
          <cell r="C3858">
            <v>7.5</v>
          </cell>
          <cell r="D3858">
            <v>0.3</v>
          </cell>
          <cell r="E3858">
            <v>7.8</v>
          </cell>
          <cell r="F3858">
            <v>7.95</v>
          </cell>
          <cell r="G3858">
            <v>8.16</v>
          </cell>
          <cell r="H3858">
            <v>8.76</v>
          </cell>
          <cell r="I3858">
            <v>9.36</v>
          </cell>
        </row>
        <row r="3859">
          <cell r="A3859">
            <v>120350</v>
          </cell>
          <cell r="B3859" t="str">
            <v/>
          </cell>
          <cell r="C3859">
            <v>7.5</v>
          </cell>
          <cell r="D3859">
            <v>0.49</v>
          </cell>
          <cell r="E3859">
            <v>7.99</v>
          </cell>
          <cell r="F3859">
            <v>8.14</v>
          </cell>
          <cell r="G3859">
            <v>8.3500000000000014</v>
          </cell>
          <cell r="H3859">
            <v>8.9500000000000011</v>
          </cell>
          <cell r="I3859">
            <v>9.5500000000000007</v>
          </cell>
        </row>
        <row r="3860">
          <cell r="A3860">
            <v>120355.69</v>
          </cell>
          <cell r="B3860" t="str">
            <v>PY - MSE</v>
          </cell>
          <cell r="C3860">
            <v>7.5</v>
          </cell>
          <cell r="D3860">
            <v>0.6</v>
          </cell>
          <cell r="E3860">
            <v>8.1</v>
          </cell>
          <cell r="F3860">
            <v>8.25</v>
          </cell>
          <cell r="G3860">
            <v>8.4600000000000009</v>
          </cell>
          <cell r="H3860">
            <v>9.06</v>
          </cell>
          <cell r="I3860">
            <v>9.66</v>
          </cell>
        </row>
        <row r="3861">
          <cell r="A3861">
            <v>120360</v>
          </cell>
          <cell r="B3861" t="str">
            <v/>
          </cell>
          <cell r="C3861">
            <v>7.5</v>
          </cell>
          <cell r="D3861">
            <v>0.6</v>
          </cell>
          <cell r="E3861">
            <v>8.1</v>
          </cell>
          <cell r="F3861">
            <v>8.25</v>
          </cell>
          <cell r="G3861">
            <v>8.4600000000000009</v>
          </cell>
          <cell r="H3861">
            <v>9.06</v>
          </cell>
          <cell r="I3861">
            <v>9.66</v>
          </cell>
        </row>
        <row r="3862">
          <cell r="A3862">
            <v>120370</v>
          </cell>
          <cell r="B3862" t="str">
            <v/>
          </cell>
          <cell r="C3862">
            <v>7.5</v>
          </cell>
          <cell r="D3862">
            <v>0.6</v>
          </cell>
          <cell r="E3862">
            <v>8.1</v>
          </cell>
          <cell r="F3862">
            <v>8.25</v>
          </cell>
          <cell r="G3862">
            <v>8.4600000000000009</v>
          </cell>
          <cell r="H3862">
            <v>9.06</v>
          </cell>
          <cell r="I3862">
            <v>9.66</v>
          </cell>
        </row>
        <row r="3863">
          <cell r="A3863">
            <v>120380</v>
          </cell>
          <cell r="B3863" t="str">
            <v/>
          </cell>
          <cell r="C3863">
            <v>7.5</v>
          </cell>
          <cell r="D3863">
            <v>0.6</v>
          </cell>
          <cell r="E3863">
            <v>8.1</v>
          </cell>
          <cell r="F3863">
            <v>8.25</v>
          </cell>
          <cell r="G3863">
            <v>8.4600000000000009</v>
          </cell>
          <cell r="H3863">
            <v>9.06</v>
          </cell>
          <cell r="I3863">
            <v>9.66</v>
          </cell>
        </row>
        <row r="3864">
          <cell r="A3864">
            <v>120390</v>
          </cell>
          <cell r="B3864" t="str">
            <v/>
          </cell>
          <cell r="C3864">
            <v>7.5</v>
          </cell>
          <cell r="D3864">
            <v>0.6</v>
          </cell>
          <cell r="E3864">
            <v>8.1</v>
          </cell>
          <cell r="F3864">
            <v>8.25</v>
          </cell>
          <cell r="G3864">
            <v>8.4600000000000009</v>
          </cell>
          <cell r="H3864">
            <v>9.06</v>
          </cell>
          <cell r="I3864">
            <v>9.66</v>
          </cell>
        </row>
        <row r="3865">
          <cell r="A3865">
            <v>120400</v>
          </cell>
          <cell r="B3865" t="str">
            <v/>
          </cell>
          <cell r="C3865">
            <v>7.5</v>
          </cell>
          <cell r="D3865">
            <v>0.6</v>
          </cell>
          <cell r="E3865">
            <v>8.1</v>
          </cell>
          <cell r="F3865">
            <v>8.25</v>
          </cell>
          <cell r="G3865">
            <v>8.4600000000000009</v>
          </cell>
          <cell r="H3865">
            <v>9.06</v>
          </cell>
          <cell r="I3865">
            <v>9.66</v>
          </cell>
        </row>
        <row r="3866">
          <cell r="A3866">
            <v>120410</v>
          </cell>
          <cell r="B3866" t="str">
            <v/>
          </cell>
          <cell r="C3866">
            <v>7.5</v>
          </cell>
          <cell r="D3866">
            <v>0.6</v>
          </cell>
          <cell r="E3866">
            <v>8.1</v>
          </cell>
          <cell r="F3866">
            <v>8.25</v>
          </cell>
          <cell r="G3866">
            <v>8.4600000000000009</v>
          </cell>
          <cell r="H3866">
            <v>9.06</v>
          </cell>
          <cell r="I3866">
            <v>9.66</v>
          </cell>
        </row>
        <row r="3867">
          <cell r="A3867">
            <v>120420</v>
          </cell>
          <cell r="B3867" t="str">
            <v/>
          </cell>
          <cell r="C3867">
            <v>7.5</v>
          </cell>
          <cell r="D3867">
            <v>0.6</v>
          </cell>
          <cell r="E3867">
            <v>8.1</v>
          </cell>
          <cell r="F3867">
            <v>8.25</v>
          </cell>
          <cell r="G3867">
            <v>8.4600000000000009</v>
          </cell>
          <cell r="H3867">
            <v>9.06</v>
          </cell>
          <cell r="I3867">
            <v>9.66</v>
          </cell>
        </row>
        <row r="3868">
          <cell r="A3868">
            <v>120430</v>
          </cell>
          <cell r="B3868" t="str">
            <v/>
          </cell>
          <cell r="C3868">
            <v>7.5</v>
          </cell>
          <cell r="D3868">
            <v>0.6</v>
          </cell>
          <cell r="E3868">
            <v>8.1</v>
          </cell>
          <cell r="F3868">
            <v>8.25</v>
          </cell>
          <cell r="G3868">
            <v>8.4600000000000009</v>
          </cell>
          <cell r="H3868">
            <v>9.06</v>
          </cell>
          <cell r="I3868">
            <v>9.66</v>
          </cell>
        </row>
        <row r="3869">
          <cell r="A3869">
            <v>120440</v>
          </cell>
          <cell r="B3869" t="str">
            <v/>
          </cell>
          <cell r="C3869">
            <v>7.5</v>
          </cell>
          <cell r="D3869">
            <v>0.6</v>
          </cell>
          <cell r="E3869">
            <v>8.1</v>
          </cell>
          <cell r="F3869">
            <v>8.25</v>
          </cell>
          <cell r="G3869">
            <v>8.4600000000000009</v>
          </cell>
          <cell r="H3869">
            <v>9.06</v>
          </cell>
          <cell r="I3869">
            <v>9.66</v>
          </cell>
        </row>
        <row r="3870">
          <cell r="A3870">
            <v>120450</v>
          </cell>
          <cell r="B3870" t="str">
            <v/>
          </cell>
          <cell r="C3870">
            <v>7.5</v>
          </cell>
          <cell r="D3870">
            <v>0.6</v>
          </cell>
          <cell r="E3870">
            <v>8.1</v>
          </cell>
          <cell r="F3870">
            <v>8.25</v>
          </cell>
          <cell r="G3870">
            <v>8.4600000000000009</v>
          </cell>
          <cell r="H3870">
            <v>9.06</v>
          </cell>
          <cell r="I3870">
            <v>9.66</v>
          </cell>
        </row>
        <row r="3871">
          <cell r="A3871">
            <v>120460</v>
          </cell>
          <cell r="B3871" t="str">
            <v/>
          </cell>
          <cell r="C3871">
            <v>7.5</v>
          </cell>
          <cell r="D3871">
            <v>0.6</v>
          </cell>
          <cell r="E3871">
            <v>8.1</v>
          </cell>
          <cell r="F3871">
            <v>8.25</v>
          </cell>
          <cell r="G3871">
            <v>8.4600000000000009</v>
          </cell>
          <cell r="H3871">
            <v>9.06</v>
          </cell>
          <cell r="I3871">
            <v>9.66</v>
          </cell>
        </row>
        <row r="3872">
          <cell r="A3872">
            <v>120470</v>
          </cell>
          <cell r="B3872" t="str">
            <v/>
          </cell>
          <cell r="C3872">
            <v>7.5</v>
          </cell>
          <cell r="D3872">
            <v>0.6</v>
          </cell>
          <cell r="E3872">
            <v>8.1</v>
          </cell>
          <cell r="F3872">
            <v>8.25</v>
          </cell>
          <cell r="G3872">
            <v>8.4600000000000009</v>
          </cell>
          <cell r="H3872">
            <v>9.06</v>
          </cell>
          <cell r="I3872">
            <v>9.66</v>
          </cell>
        </row>
        <row r="3873">
          <cell r="A3873">
            <v>120480</v>
          </cell>
          <cell r="B3873" t="str">
            <v/>
          </cell>
          <cell r="C3873">
            <v>7.5</v>
          </cell>
          <cell r="D3873">
            <v>0.6</v>
          </cell>
          <cell r="E3873">
            <v>8.1</v>
          </cell>
          <cell r="F3873">
            <v>8.25</v>
          </cell>
          <cell r="G3873">
            <v>8.4600000000000009</v>
          </cell>
          <cell r="H3873">
            <v>9.06</v>
          </cell>
          <cell r="I3873">
            <v>9.66</v>
          </cell>
        </row>
        <row r="3874">
          <cell r="A3874">
            <v>120490</v>
          </cell>
          <cell r="B3874" t="str">
            <v/>
          </cell>
          <cell r="C3874">
            <v>7.5</v>
          </cell>
          <cell r="D3874">
            <v>0.6</v>
          </cell>
          <cell r="E3874">
            <v>8.1</v>
          </cell>
          <cell r="F3874">
            <v>8.25</v>
          </cell>
          <cell r="G3874">
            <v>8.4600000000000009</v>
          </cell>
          <cell r="H3874">
            <v>9.06</v>
          </cell>
          <cell r="I3874">
            <v>9.66</v>
          </cell>
        </row>
        <row r="3875">
          <cell r="A3875">
            <v>120500</v>
          </cell>
          <cell r="B3875" t="str">
            <v/>
          </cell>
          <cell r="C3875">
            <v>7.5</v>
          </cell>
          <cell r="D3875">
            <v>0.6</v>
          </cell>
          <cell r="E3875">
            <v>8.1</v>
          </cell>
          <cell r="F3875">
            <v>8.25</v>
          </cell>
          <cell r="G3875">
            <v>8.4600000000000009</v>
          </cell>
          <cell r="H3875">
            <v>9.06</v>
          </cell>
          <cell r="I3875">
            <v>9.66</v>
          </cell>
        </row>
        <row r="3876">
          <cell r="A3876">
            <v>120510</v>
          </cell>
          <cell r="B3876" t="str">
            <v/>
          </cell>
          <cell r="C3876">
            <v>7.5</v>
          </cell>
          <cell r="D3876">
            <v>0.6</v>
          </cell>
          <cell r="E3876">
            <v>8.1</v>
          </cell>
          <cell r="F3876">
            <v>8.25</v>
          </cell>
          <cell r="G3876">
            <v>8.4600000000000009</v>
          </cell>
          <cell r="H3876">
            <v>9.06</v>
          </cell>
          <cell r="I3876">
            <v>9.66</v>
          </cell>
        </row>
        <row r="3877">
          <cell r="A3877">
            <v>120520</v>
          </cell>
          <cell r="B3877" t="str">
            <v/>
          </cell>
          <cell r="C3877">
            <v>7.5</v>
          </cell>
          <cell r="D3877">
            <v>0.6</v>
          </cell>
          <cell r="E3877">
            <v>8.1</v>
          </cell>
          <cell r="F3877">
            <v>8.25</v>
          </cell>
          <cell r="G3877">
            <v>8.4600000000000009</v>
          </cell>
          <cell r="H3877">
            <v>9.06</v>
          </cell>
          <cell r="I3877">
            <v>9.66</v>
          </cell>
        </row>
        <row r="3878">
          <cell r="A3878">
            <v>120530</v>
          </cell>
          <cell r="B3878" t="str">
            <v/>
          </cell>
          <cell r="C3878">
            <v>7.5</v>
          </cell>
          <cell r="D3878">
            <v>0.6</v>
          </cell>
          <cell r="E3878">
            <v>8.1</v>
          </cell>
          <cell r="F3878">
            <v>8.25</v>
          </cell>
          <cell r="G3878">
            <v>8.4600000000000009</v>
          </cell>
          <cell r="H3878">
            <v>9.06</v>
          </cell>
          <cell r="I3878">
            <v>9.66</v>
          </cell>
        </row>
        <row r="3879">
          <cell r="A3879">
            <v>120535.72</v>
          </cell>
          <cell r="B3879" t="str">
            <v>PY - MSE</v>
          </cell>
          <cell r="C3879">
            <v>7.5</v>
          </cell>
          <cell r="D3879">
            <v>0.6</v>
          </cell>
          <cell r="E3879">
            <v>8.1</v>
          </cell>
          <cell r="F3879">
            <v>8.25</v>
          </cell>
          <cell r="G3879">
            <v>8.4600000000000009</v>
          </cell>
          <cell r="H3879">
            <v>9.06</v>
          </cell>
          <cell r="I3879">
            <v>9.66</v>
          </cell>
        </row>
        <row r="3880">
          <cell r="A3880">
            <v>120540</v>
          </cell>
          <cell r="B3880" t="str">
            <v/>
          </cell>
          <cell r="C3880">
            <v>7.5</v>
          </cell>
          <cell r="D3880">
            <v>0.51</v>
          </cell>
          <cell r="E3880">
            <v>8.01</v>
          </cell>
          <cell r="F3880">
            <v>8.16</v>
          </cell>
          <cell r="G3880">
            <v>8.370000000000001</v>
          </cell>
          <cell r="H3880">
            <v>8.9700000000000006</v>
          </cell>
          <cell r="I3880">
            <v>9.57</v>
          </cell>
        </row>
        <row r="3881">
          <cell r="A3881">
            <v>120550</v>
          </cell>
          <cell r="B3881" t="str">
            <v/>
          </cell>
          <cell r="C3881">
            <v>7.5</v>
          </cell>
          <cell r="D3881">
            <v>0.31</v>
          </cell>
          <cell r="E3881">
            <v>7.81</v>
          </cell>
          <cell r="F3881">
            <v>7.96</v>
          </cell>
          <cell r="G3881">
            <v>8.17</v>
          </cell>
          <cell r="H3881">
            <v>8.77</v>
          </cell>
          <cell r="I3881">
            <v>9.3699999999999992</v>
          </cell>
        </row>
        <row r="3882">
          <cell r="A3882">
            <v>120550.72</v>
          </cell>
          <cell r="B3882" t="str">
            <v>PT</v>
          </cell>
          <cell r="C3882">
            <v>7.5</v>
          </cell>
          <cell r="D3882">
            <v>0.3</v>
          </cell>
          <cell r="E3882">
            <v>7.8</v>
          </cell>
          <cell r="F3882">
            <v>7.95</v>
          </cell>
          <cell r="G3882">
            <v>8.16</v>
          </cell>
          <cell r="H3882">
            <v>8.76</v>
          </cell>
          <cell r="I3882">
            <v>9.36</v>
          </cell>
        </row>
        <row r="3883">
          <cell r="A3883">
            <v>120560</v>
          </cell>
          <cell r="B3883" t="str">
            <v/>
          </cell>
          <cell r="C3883">
            <v>7.5</v>
          </cell>
          <cell r="D3883">
            <v>0.11</v>
          </cell>
          <cell r="E3883">
            <v>7.61</v>
          </cell>
          <cell r="F3883">
            <v>7.7600000000000007</v>
          </cell>
          <cell r="G3883">
            <v>7.9700000000000006</v>
          </cell>
          <cell r="H3883">
            <v>8.57</v>
          </cell>
          <cell r="I3883">
            <v>9.17</v>
          </cell>
        </row>
        <row r="3884">
          <cell r="A3884">
            <v>120565.72</v>
          </cell>
          <cell r="B3884" t="str">
            <v>PX</v>
          </cell>
          <cell r="C3884">
            <v>7.5</v>
          </cell>
          <cell r="D3884">
            <v>0</v>
          </cell>
          <cell r="E3884">
            <v>7.5</v>
          </cell>
          <cell r="F3884">
            <v>7.65</v>
          </cell>
          <cell r="G3884">
            <v>7.86</v>
          </cell>
          <cell r="H3884">
            <v>8.4600000000000009</v>
          </cell>
          <cell r="I3884">
            <v>9.06</v>
          </cell>
        </row>
        <row r="3885">
          <cell r="A3885">
            <v>120570</v>
          </cell>
          <cell r="B3885" t="str">
            <v/>
          </cell>
          <cell r="C3885">
            <v>7.5</v>
          </cell>
          <cell r="D3885">
            <v>0</v>
          </cell>
          <cell r="E3885">
            <v>7.5</v>
          </cell>
          <cell r="F3885">
            <v>7.65</v>
          </cell>
          <cell r="G3885">
            <v>7.86</v>
          </cell>
          <cell r="H3885">
            <v>8.4600000000000009</v>
          </cell>
          <cell r="I3885">
            <v>9.06</v>
          </cell>
        </row>
        <row r="3886">
          <cell r="A3886">
            <v>120580</v>
          </cell>
          <cell r="B3886" t="str">
            <v/>
          </cell>
          <cell r="C3886">
            <v>7.5</v>
          </cell>
          <cell r="D3886">
            <v>0</v>
          </cell>
          <cell r="E3886">
            <v>7.5</v>
          </cell>
          <cell r="F3886">
            <v>7.65</v>
          </cell>
          <cell r="G3886">
            <v>7.86</v>
          </cell>
          <cell r="H3886">
            <v>8.4600000000000009</v>
          </cell>
          <cell r="I3886">
            <v>9.06</v>
          </cell>
        </row>
        <row r="3887">
          <cell r="A3887">
            <v>120590</v>
          </cell>
          <cell r="B3887" t="str">
            <v/>
          </cell>
          <cell r="C3887">
            <v>7.5</v>
          </cell>
          <cell r="D3887">
            <v>0</v>
          </cell>
          <cell r="E3887">
            <v>7.5</v>
          </cell>
          <cell r="F3887">
            <v>7.65</v>
          </cell>
          <cell r="G3887">
            <v>7.86</v>
          </cell>
          <cell r="H3887">
            <v>8.4600000000000009</v>
          </cell>
          <cell r="I3887">
            <v>9.06</v>
          </cell>
        </row>
        <row r="3888">
          <cell r="A3888">
            <v>120595.72</v>
          </cell>
          <cell r="B3888" t="str">
            <v>BS</v>
          </cell>
          <cell r="C3888">
            <v>7.5</v>
          </cell>
          <cell r="D3888">
            <v>0</v>
          </cell>
          <cell r="E3888">
            <v>7.5</v>
          </cell>
          <cell r="F3888">
            <v>7.65</v>
          </cell>
          <cell r="G3888">
            <v>7.86</v>
          </cell>
          <cell r="H3888">
            <v>8.4600000000000009</v>
          </cell>
          <cell r="I3888">
            <v>9.06</v>
          </cell>
        </row>
        <row r="3889">
          <cell r="A3889">
            <v>120600</v>
          </cell>
          <cell r="B3889" t="str">
            <v/>
          </cell>
          <cell r="C3889">
            <v>7.5</v>
          </cell>
          <cell r="D3889">
            <v>0</v>
          </cell>
          <cell r="E3889">
            <v>7.5</v>
          </cell>
          <cell r="F3889">
            <v>7.65</v>
          </cell>
          <cell r="G3889">
            <v>7.86</v>
          </cell>
          <cell r="H3889">
            <v>8.4600000000000009</v>
          </cell>
          <cell r="I3889">
            <v>9.06</v>
          </cell>
        </row>
        <row r="3890">
          <cell r="A3890">
            <v>120610</v>
          </cell>
          <cell r="B3890" t="str">
            <v/>
          </cell>
          <cell r="C3890">
            <v>7.5</v>
          </cell>
          <cell r="D3890">
            <v>0</v>
          </cell>
          <cell r="E3890">
            <v>7.5</v>
          </cell>
          <cell r="F3890">
            <v>7.65</v>
          </cell>
          <cell r="G3890">
            <v>7.86</v>
          </cell>
          <cell r="H3890">
            <v>8.4600000000000009</v>
          </cell>
          <cell r="I3890">
            <v>9.06</v>
          </cell>
        </row>
        <row r="3891">
          <cell r="A3891">
            <v>120620</v>
          </cell>
          <cell r="B3891" t="str">
            <v/>
          </cell>
          <cell r="C3891">
            <v>7.5</v>
          </cell>
          <cell r="D3891">
            <v>0</v>
          </cell>
          <cell r="E3891">
            <v>7.5</v>
          </cell>
          <cell r="F3891">
            <v>7.65</v>
          </cell>
          <cell r="G3891">
            <v>7.86</v>
          </cell>
          <cell r="H3891">
            <v>8.4600000000000009</v>
          </cell>
          <cell r="I3891">
            <v>9.06</v>
          </cell>
        </row>
        <row r="3892">
          <cell r="A3892">
            <v>120630</v>
          </cell>
          <cell r="B3892" t="str">
            <v/>
          </cell>
          <cell r="C3892">
            <v>7.5</v>
          </cell>
          <cell r="D3892">
            <v>0</v>
          </cell>
          <cell r="E3892">
            <v>7.5</v>
          </cell>
          <cell r="F3892">
            <v>7.65</v>
          </cell>
          <cell r="G3892">
            <v>7.86</v>
          </cell>
          <cell r="H3892">
            <v>8.4600000000000009</v>
          </cell>
          <cell r="I3892">
            <v>9.06</v>
          </cell>
        </row>
        <row r="3893">
          <cell r="A3893">
            <v>120640</v>
          </cell>
          <cell r="B3893" t="str">
            <v/>
          </cell>
          <cell r="C3893">
            <v>7.5</v>
          </cell>
          <cell r="D3893">
            <v>0</v>
          </cell>
          <cell r="E3893">
            <v>7.5</v>
          </cell>
          <cell r="F3893">
            <v>7.65</v>
          </cell>
          <cell r="G3893">
            <v>7.86</v>
          </cell>
          <cell r="H3893">
            <v>8.4600000000000009</v>
          </cell>
          <cell r="I3893">
            <v>9.06</v>
          </cell>
        </row>
        <row r="3894">
          <cell r="A3894">
            <v>120650</v>
          </cell>
          <cell r="B3894" t="str">
            <v/>
          </cell>
          <cell r="C3894">
            <v>7.5</v>
          </cell>
          <cell r="D3894">
            <v>0</v>
          </cell>
          <cell r="E3894">
            <v>7.5</v>
          </cell>
          <cell r="F3894">
            <v>7.65</v>
          </cell>
          <cell r="G3894">
            <v>7.86</v>
          </cell>
          <cell r="H3894">
            <v>8.4600000000000009</v>
          </cell>
          <cell r="I3894">
            <v>9.06</v>
          </cell>
        </row>
        <row r="3895">
          <cell r="A3895">
            <v>120660</v>
          </cell>
          <cell r="B3895" t="str">
            <v/>
          </cell>
          <cell r="C3895">
            <v>7.5</v>
          </cell>
          <cell r="D3895">
            <v>0</v>
          </cell>
          <cell r="E3895">
            <v>7.5</v>
          </cell>
          <cell r="F3895">
            <v>7.65</v>
          </cell>
          <cell r="G3895">
            <v>7.86</v>
          </cell>
          <cell r="H3895">
            <v>8.4600000000000009</v>
          </cell>
          <cell r="I3895">
            <v>9.06</v>
          </cell>
        </row>
        <row r="3896">
          <cell r="A3896">
            <v>120670</v>
          </cell>
          <cell r="B3896" t="str">
            <v/>
          </cell>
          <cell r="C3896">
            <v>7.5</v>
          </cell>
          <cell r="D3896">
            <v>0</v>
          </cell>
          <cell r="E3896">
            <v>7.5</v>
          </cell>
          <cell r="F3896">
            <v>7.65</v>
          </cell>
          <cell r="G3896">
            <v>7.86</v>
          </cell>
          <cell r="H3896">
            <v>8.4600000000000009</v>
          </cell>
          <cell r="I3896">
            <v>9.06</v>
          </cell>
        </row>
        <row r="3897">
          <cell r="A3897">
            <v>120680</v>
          </cell>
          <cell r="B3897" t="str">
            <v/>
          </cell>
          <cell r="C3897">
            <v>7.5</v>
          </cell>
          <cell r="D3897">
            <v>0</v>
          </cell>
          <cell r="E3897">
            <v>7.5</v>
          </cell>
          <cell r="F3897">
            <v>7.65</v>
          </cell>
          <cell r="G3897">
            <v>7.86</v>
          </cell>
          <cell r="H3897">
            <v>8.4600000000000009</v>
          </cell>
          <cell r="I3897">
            <v>9.06</v>
          </cell>
        </row>
        <row r="3898">
          <cell r="A3898">
            <v>120690</v>
          </cell>
          <cell r="B3898" t="str">
            <v/>
          </cell>
          <cell r="C3898">
            <v>7.5</v>
          </cell>
          <cell r="D3898">
            <v>0</v>
          </cell>
          <cell r="E3898">
            <v>7.5</v>
          </cell>
          <cell r="F3898">
            <v>7.65</v>
          </cell>
          <cell r="G3898">
            <v>7.86</v>
          </cell>
          <cell r="H3898">
            <v>8.4600000000000009</v>
          </cell>
          <cell r="I3898">
            <v>9.06</v>
          </cell>
        </row>
        <row r="3899">
          <cell r="A3899">
            <v>120700</v>
          </cell>
          <cell r="B3899" t="str">
            <v/>
          </cell>
          <cell r="C3899">
            <v>7.5</v>
          </cell>
          <cell r="D3899">
            <v>0</v>
          </cell>
          <cell r="E3899">
            <v>7.5</v>
          </cell>
          <cell r="F3899">
            <v>7.65</v>
          </cell>
          <cell r="G3899">
            <v>7.86</v>
          </cell>
          <cell r="H3899">
            <v>8.4600000000000009</v>
          </cell>
          <cell r="I3899">
            <v>9.06</v>
          </cell>
        </row>
        <row r="3900">
          <cell r="A3900">
            <v>120710</v>
          </cell>
          <cell r="B3900" t="str">
            <v/>
          </cell>
          <cell r="C3900">
            <v>7.5</v>
          </cell>
          <cell r="D3900">
            <v>0</v>
          </cell>
          <cell r="E3900">
            <v>7.5</v>
          </cell>
          <cell r="F3900">
            <v>7.65</v>
          </cell>
          <cell r="G3900">
            <v>7.86</v>
          </cell>
          <cell r="H3900">
            <v>8.4600000000000009</v>
          </cell>
          <cell r="I3900">
            <v>9.06</v>
          </cell>
        </row>
        <row r="3901">
          <cell r="A3901">
            <v>120720</v>
          </cell>
          <cell r="B3901" t="str">
            <v/>
          </cell>
          <cell r="C3901">
            <v>7.5</v>
          </cell>
          <cell r="D3901">
            <v>0</v>
          </cell>
          <cell r="E3901">
            <v>7.5</v>
          </cell>
          <cell r="F3901">
            <v>7.65</v>
          </cell>
          <cell r="G3901">
            <v>7.86</v>
          </cell>
          <cell r="H3901">
            <v>8.4600000000000009</v>
          </cell>
          <cell r="I3901">
            <v>9.06</v>
          </cell>
        </row>
        <row r="3902">
          <cell r="A3902">
            <v>120730</v>
          </cell>
          <cell r="B3902" t="str">
            <v/>
          </cell>
          <cell r="C3902">
            <v>7.5</v>
          </cell>
          <cell r="D3902">
            <v>0</v>
          </cell>
          <cell r="E3902">
            <v>7.5</v>
          </cell>
          <cell r="F3902">
            <v>7.65</v>
          </cell>
          <cell r="G3902">
            <v>7.86</v>
          </cell>
          <cell r="H3902">
            <v>8.4600000000000009</v>
          </cell>
          <cell r="I3902">
            <v>9.06</v>
          </cell>
        </row>
        <row r="3903">
          <cell r="A3903">
            <v>120740</v>
          </cell>
          <cell r="B3903" t="str">
            <v/>
          </cell>
          <cell r="C3903">
            <v>7.5</v>
          </cell>
          <cell r="D3903">
            <v>0</v>
          </cell>
          <cell r="E3903">
            <v>7.5</v>
          </cell>
          <cell r="F3903">
            <v>7.65</v>
          </cell>
          <cell r="G3903">
            <v>7.86</v>
          </cell>
          <cell r="H3903">
            <v>8.4600000000000009</v>
          </cell>
          <cell r="I3903">
            <v>9.06</v>
          </cell>
        </row>
        <row r="3904">
          <cell r="A3904">
            <v>120750</v>
          </cell>
          <cell r="B3904" t="str">
            <v/>
          </cell>
          <cell r="C3904">
            <v>7.5</v>
          </cell>
          <cell r="D3904">
            <v>0</v>
          </cell>
          <cell r="E3904">
            <v>7.5</v>
          </cell>
          <cell r="F3904">
            <v>7.65</v>
          </cell>
          <cell r="G3904">
            <v>7.86</v>
          </cell>
          <cell r="H3904">
            <v>8.4600000000000009</v>
          </cell>
          <cell r="I3904">
            <v>9.06</v>
          </cell>
        </row>
        <row r="3905">
          <cell r="A3905">
            <v>120760</v>
          </cell>
          <cell r="B3905" t="str">
            <v/>
          </cell>
          <cell r="C3905">
            <v>7.5</v>
          </cell>
          <cell r="D3905">
            <v>0</v>
          </cell>
          <cell r="E3905">
            <v>7.5</v>
          </cell>
          <cell r="F3905">
            <v>7.65</v>
          </cell>
          <cell r="G3905">
            <v>7.86</v>
          </cell>
          <cell r="H3905">
            <v>8.4600000000000009</v>
          </cell>
          <cell r="I3905">
            <v>9.06</v>
          </cell>
        </row>
        <row r="3906">
          <cell r="A3906">
            <v>120770</v>
          </cell>
          <cell r="B3906" t="str">
            <v/>
          </cell>
          <cell r="C3906">
            <v>7.5</v>
          </cell>
          <cell r="D3906">
            <v>0</v>
          </cell>
          <cell r="E3906">
            <v>7.5</v>
          </cell>
          <cell r="F3906">
            <v>7.65</v>
          </cell>
          <cell r="G3906">
            <v>7.86</v>
          </cell>
          <cell r="H3906">
            <v>8.4600000000000009</v>
          </cell>
          <cell r="I3906">
            <v>9.06</v>
          </cell>
        </row>
        <row r="3907">
          <cell r="A3907">
            <v>120780</v>
          </cell>
          <cell r="B3907" t="str">
            <v/>
          </cell>
          <cell r="C3907">
            <v>7.5</v>
          </cell>
          <cell r="D3907">
            <v>0</v>
          </cell>
          <cell r="E3907">
            <v>7.5</v>
          </cell>
          <cell r="F3907">
            <v>7.65</v>
          </cell>
          <cell r="G3907">
            <v>7.86</v>
          </cell>
          <cell r="H3907">
            <v>8.4600000000000009</v>
          </cell>
          <cell r="I3907">
            <v>9.06</v>
          </cell>
        </row>
        <row r="3908">
          <cell r="A3908">
            <v>120790</v>
          </cell>
          <cell r="B3908" t="str">
            <v/>
          </cell>
          <cell r="C3908">
            <v>7.5</v>
          </cell>
          <cell r="D3908">
            <v>0</v>
          </cell>
          <cell r="E3908">
            <v>7.5</v>
          </cell>
          <cell r="F3908">
            <v>7.65</v>
          </cell>
          <cell r="G3908">
            <v>7.86</v>
          </cell>
          <cell r="H3908">
            <v>8.4600000000000009</v>
          </cell>
          <cell r="I3908">
            <v>9.06</v>
          </cell>
        </row>
        <row r="3909">
          <cell r="A3909">
            <v>120800</v>
          </cell>
          <cell r="B3909" t="str">
            <v/>
          </cell>
          <cell r="C3909">
            <v>7.5</v>
          </cell>
          <cell r="D3909">
            <v>0</v>
          </cell>
          <cell r="E3909">
            <v>7.5</v>
          </cell>
          <cell r="F3909">
            <v>7.65</v>
          </cell>
          <cell r="G3909">
            <v>7.86</v>
          </cell>
          <cell r="H3909">
            <v>8.4600000000000009</v>
          </cell>
          <cell r="I3909">
            <v>9.06</v>
          </cell>
        </row>
        <row r="3910">
          <cell r="A3910">
            <v>120810</v>
          </cell>
          <cell r="B3910" t="str">
            <v/>
          </cell>
          <cell r="C3910">
            <v>7.5</v>
          </cell>
          <cell r="D3910">
            <v>0</v>
          </cell>
          <cell r="E3910">
            <v>7.5</v>
          </cell>
          <cell r="F3910">
            <v>7.65</v>
          </cell>
          <cell r="G3910">
            <v>7.86</v>
          </cell>
          <cell r="H3910">
            <v>8.4600000000000009</v>
          </cell>
          <cell r="I3910">
            <v>9.06</v>
          </cell>
        </row>
        <row r="3911">
          <cell r="A3911">
            <v>120820</v>
          </cell>
          <cell r="B3911" t="str">
            <v/>
          </cell>
          <cell r="C3911">
            <v>7.5</v>
          </cell>
          <cell r="D3911">
            <v>0</v>
          </cell>
          <cell r="E3911">
            <v>7.5</v>
          </cell>
          <cell r="F3911">
            <v>7.65</v>
          </cell>
          <cell r="G3911">
            <v>7.86</v>
          </cell>
          <cell r="H3911">
            <v>8.4600000000000009</v>
          </cell>
          <cell r="I3911">
            <v>9.06</v>
          </cell>
        </row>
        <row r="3912">
          <cell r="A3912">
            <v>120830</v>
          </cell>
          <cell r="B3912" t="str">
            <v/>
          </cell>
          <cell r="C3912">
            <v>7.5</v>
          </cell>
          <cell r="D3912">
            <v>0</v>
          </cell>
          <cell r="E3912">
            <v>7.5</v>
          </cell>
          <cell r="F3912">
            <v>7.65</v>
          </cell>
          <cell r="G3912">
            <v>7.86</v>
          </cell>
          <cell r="H3912">
            <v>8.4600000000000009</v>
          </cell>
          <cell r="I3912">
            <v>9.06</v>
          </cell>
        </row>
        <row r="3913">
          <cell r="A3913">
            <v>120840</v>
          </cell>
          <cell r="B3913" t="str">
            <v/>
          </cell>
          <cell r="C3913">
            <v>7.5</v>
          </cell>
          <cell r="D3913">
            <v>0</v>
          </cell>
          <cell r="E3913">
            <v>7.5</v>
          </cell>
          <cell r="F3913">
            <v>7.65</v>
          </cell>
          <cell r="G3913">
            <v>7.86</v>
          </cell>
          <cell r="H3913">
            <v>8.4600000000000009</v>
          </cell>
          <cell r="I3913">
            <v>9.06</v>
          </cell>
        </row>
        <row r="3914">
          <cell r="A3914">
            <v>120850</v>
          </cell>
          <cell r="B3914" t="str">
            <v/>
          </cell>
          <cell r="C3914">
            <v>7.5</v>
          </cell>
          <cell r="D3914">
            <v>0</v>
          </cell>
          <cell r="E3914">
            <v>7.5</v>
          </cell>
          <cell r="F3914">
            <v>7.65</v>
          </cell>
          <cell r="G3914">
            <v>7.86</v>
          </cell>
          <cell r="H3914">
            <v>8.4600000000000009</v>
          </cell>
          <cell r="I3914">
            <v>9.06</v>
          </cell>
        </row>
        <row r="3915">
          <cell r="A3915">
            <v>120860</v>
          </cell>
          <cell r="B3915" t="str">
            <v/>
          </cell>
          <cell r="C3915">
            <v>7.5</v>
          </cell>
          <cell r="D3915">
            <v>0</v>
          </cell>
          <cell r="E3915">
            <v>7.5</v>
          </cell>
          <cell r="F3915">
            <v>7.65</v>
          </cell>
          <cell r="G3915">
            <v>7.86</v>
          </cell>
          <cell r="H3915">
            <v>8.4600000000000009</v>
          </cell>
          <cell r="I3915">
            <v>9.06</v>
          </cell>
        </row>
        <row r="3916">
          <cell r="A3916">
            <v>120870</v>
          </cell>
          <cell r="B3916" t="str">
            <v/>
          </cell>
          <cell r="C3916">
            <v>7.5</v>
          </cell>
          <cell r="D3916">
            <v>0</v>
          </cell>
          <cell r="E3916">
            <v>7.5</v>
          </cell>
          <cell r="F3916">
            <v>7.65</v>
          </cell>
          <cell r="G3916">
            <v>7.86</v>
          </cell>
          <cell r="H3916">
            <v>8.4600000000000009</v>
          </cell>
          <cell r="I3916">
            <v>9.06</v>
          </cell>
        </row>
        <row r="3917">
          <cell r="A3917">
            <v>120880</v>
          </cell>
          <cell r="B3917" t="str">
            <v/>
          </cell>
          <cell r="C3917">
            <v>7.5</v>
          </cell>
          <cell r="D3917">
            <v>0</v>
          </cell>
          <cell r="E3917">
            <v>7.5</v>
          </cell>
          <cell r="F3917">
            <v>7.65</v>
          </cell>
          <cell r="G3917">
            <v>7.86</v>
          </cell>
          <cell r="H3917">
            <v>8.4600000000000009</v>
          </cell>
          <cell r="I3917">
            <v>9.06</v>
          </cell>
        </row>
        <row r="3918">
          <cell r="A3918">
            <v>120890</v>
          </cell>
          <cell r="B3918" t="str">
            <v/>
          </cell>
          <cell r="C3918">
            <v>7.5</v>
          </cell>
          <cell r="D3918">
            <v>0</v>
          </cell>
          <cell r="E3918">
            <v>7.5</v>
          </cell>
          <cell r="F3918">
            <v>7.65</v>
          </cell>
          <cell r="G3918">
            <v>7.86</v>
          </cell>
          <cell r="H3918">
            <v>8.4600000000000009</v>
          </cell>
          <cell r="I3918">
            <v>9.06</v>
          </cell>
        </row>
        <row r="3919">
          <cell r="A3919">
            <v>120900</v>
          </cell>
          <cell r="B3919" t="str">
            <v/>
          </cell>
          <cell r="C3919">
            <v>7.5</v>
          </cell>
          <cell r="D3919">
            <v>0</v>
          </cell>
          <cell r="E3919">
            <v>7.5</v>
          </cell>
          <cell r="F3919">
            <v>7.65</v>
          </cell>
          <cell r="G3919">
            <v>7.86</v>
          </cell>
          <cell r="H3919">
            <v>8.4600000000000009</v>
          </cell>
          <cell r="I3919">
            <v>9.06</v>
          </cell>
        </row>
        <row r="3920">
          <cell r="A3920">
            <v>120910</v>
          </cell>
          <cell r="B3920" t="str">
            <v/>
          </cell>
          <cell r="C3920">
            <v>7.5</v>
          </cell>
          <cell r="D3920">
            <v>0</v>
          </cell>
          <cell r="E3920">
            <v>7.5</v>
          </cell>
          <cell r="F3920">
            <v>7.65</v>
          </cell>
          <cell r="G3920">
            <v>7.86</v>
          </cell>
          <cell r="H3920">
            <v>8.4600000000000009</v>
          </cell>
          <cell r="I3920">
            <v>9.06</v>
          </cell>
        </row>
        <row r="3921">
          <cell r="A3921">
            <v>120920</v>
          </cell>
          <cell r="B3921" t="str">
            <v/>
          </cell>
          <cell r="C3921">
            <v>7.5</v>
          </cell>
          <cell r="D3921">
            <v>0</v>
          </cell>
          <cell r="E3921">
            <v>7.5</v>
          </cell>
          <cell r="F3921">
            <v>7.65</v>
          </cell>
          <cell r="G3921">
            <v>7.86</v>
          </cell>
          <cell r="H3921">
            <v>8.4600000000000009</v>
          </cell>
          <cell r="I3921">
            <v>9.06</v>
          </cell>
        </row>
        <row r="3922">
          <cell r="A3922">
            <v>120930</v>
          </cell>
          <cell r="B3922" t="str">
            <v/>
          </cell>
          <cell r="C3922">
            <v>7.5</v>
          </cell>
          <cell r="D3922">
            <v>0</v>
          </cell>
          <cell r="E3922">
            <v>7.5</v>
          </cell>
          <cell r="F3922">
            <v>7.65</v>
          </cell>
          <cell r="G3922">
            <v>7.86</v>
          </cell>
          <cell r="H3922">
            <v>8.4600000000000009</v>
          </cell>
          <cell r="I3922">
            <v>9.06</v>
          </cell>
        </row>
        <row r="3923">
          <cell r="A3923">
            <v>120935.2</v>
          </cell>
          <cell r="B3923" t="str">
            <v/>
          </cell>
          <cell r="C3923">
            <v>7.5</v>
          </cell>
          <cell r="D3923">
            <v>0</v>
          </cell>
          <cell r="E3923">
            <v>7.5</v>
          </cell>
          <cell r="F3923">
            <v>7.65</v>
          </cell>
          <cell r="G3923">
            <v>7.86</v>
          </cell>
          <cell r="H3923">
            <v>8.4600000000000009</v>
          </cell>
          <cell r="I3923">
            <v>9.06</v>
          </cell>
        </row>
        <row r="3924">
          <cell r="A3924">
            <v>120940</v>
          </cell>
          <cell r="B3924" t="str">
            <v/>
          </cell>
          <cell r="C3924">
            <v>7.5</v>
          </cell>
          <cell r="D3924">
            <v>0</v>
          </cell>
          <cell r="E3924">
            <v>7.5</v>
          </cell>
          <cell r="F3924">
            <v>7.65</v>
          </cell>
          <cell r="G3924">
            <v>7.86</v>
          </cell>
          <cell r="H3924">
            <v>8.4600000000000009</v>
          </cell>
          <cell r="I3924">
            <v>9.06</v>
          </cell>
        </row>
        <row r="3925">
          <cell r="A3925">
            <v>120950</v>
          </cell>
          <cell r="B3925" t="str">
            <v/>
          </cell>
          <cell r="C3925">
            <v>7.5</v>
          </cell>
          <cell r="D3925">
            <v>0</v>
          </cell>
          <cell r="E3925">
            <v>7.5</v>
          </cell>
          <cell r="F3925">
            <v>7.65</v>
          </cell>
          <cell r="G3925">
            <v>7.86</v>
          </cell>
          <cell r="H3925">
            <v>8.4600000000000009</v>
          </cell>
          <cell r="I3925">
            <v>9.06</v>
          </cell>
        </row>
        <row r="3926">
          <cell r="A3926">
            <v>120960</v>
          </cell>
          <cell r="B3926" t="str">
            <v/>
          </cell>
          <cell r="C3926">
            <v>7.5</v>
          </cell>
          <cell r="D3926">
            <v>0</v>
          </cell>
          <cell r="E3926">
            <v>7.5</v>
          </cell>
          <cell r="F3926">
            <v>7.65</v>
          </cell>
          <cell r="G3926">
            <v>7.86</v>
          </cell>
          <cell r="H3926">
            <v>8.4600000000000009</v>
          </cell>
          <cell r="I3926">
            <v>9.06</v>
          </cell>
        </row>
        <row r="3927">
          <cell r="A3927">
            <v>120970</v>
          </cell>
          <cell r="B3927" t="str">
            <v/>
          </cell>
          <cell r="C3927">
            <v>7.5</v>
          </cell>
          <cell r="D3927">
            <v>0</v>
          </cell>
          <cell r="E3927">
            <v>7.5</v>
          </cell>
          <cell r="F3927">
            <v>7.65</v>
          </cell>
          <cell r="G3927">
            <v>7.86</v>
          </cell>
          <cell r="H3927">
            <v>8.4600000000000009</v>
          </cell>
          <cell r="I3927">
            <v>9.06</v>
          </cell>
        </row>
        <row r="3928">
          <cell r="A3928">
            <v>120980</v>
          </cell>
          <cell r="B3928" t="str">
            <v/>
          </cell>
          <cell r="C3928">
            <v>7.5</v>
          </cell>
          <cell r="D3928">
            <v>0</v>
          </cell>
          <cell r="E3928">
            <v>7.5</v>
          </cell>
          <cell r="F3928">
            <v>7.65</v>
          </cell>
          <cell r="G3928">
            <v>7.86</v>
          </cell>
          <cell r="H3928">
            <v>8.4600000000000009</v>
          </cell>
          <cell r="I3928">
            <v>9.06</v>
          </cell>
        </row>
        <row r="3929">
          <cell r="A3929">
            <v>120990</v>
          </cell>
          <cell r="B3929" t="str">
            <v/>
          </cell>
          <cell r="C3929">
            <v>7.5</v>
          </cell>
          <cell r="D3929">
            <v>0</v>
          </cell>
          <cell r="E3929">
            <v>7.5</v>
          </cell>
          <cell r="F3929">
            <v>7.65</v>
          </cell>
          <cell r="G3929">
            <v>7.86</v>
          </cell>
          <cell r="H3929">
            <v>8.4600000000000009</v>
          </cell>
          <cell r="I3929">
            <v>9.06</v>
          </cell>
        </row>
        <row r="3930">
          <cell r="A3930">
            <v>121000</v>
          </cell>
          <cell r="B3930" t="str">
            <v/>
          </cell>
          <cell r="C3930">
            <v>7.5</v>
          </cell>
          <cell r="D3930">
            <v>0</v>
          </cell>
          <cell r="E3930">
            <v>7.5</v>
          </cell>
          <cell r="F3930">
            <v>7.65</v>
          </cell>
          <cell r="G3930">
            <v>7.86</v>
          </cell>
          <cell r="H3930">
            <v>8.4600000000000009</v>
          </cell>
          <cell r="I3930">
            <v>9.06</v>
          </cell>
        </row>
        <row r="3949">
          <cell r="A3949">
            <v>121000</v>
          </cell>
          <cell r="B3949" t="str">
            <v/>
          </cell>
          <cell r="C3949">
            <v>7.5</v>
          </cell>
          <cell r="D3949">
            <v>0</v>
          </cell>
          <cell r="E3949">
            <v>7.5</v>
          </cell>
          <cell r="F3949">
            <v>7.65</v>
          </cell>
          <cell r="G3949">
            <v>7.86</v>
          </cell>
          <cell r="H3949">
            <v>8.4600000000000009</v>
          </cell>
          <cell r="I3949">
            <v>9.06</v>
          </cell>
        </row>
        <row r="3950">
          <cell r="A3950">
            <v>121010</v>
          </cell>
          <cell r="B3950" t="str">
            <v/>
          </cell>
          <cell r="C3950">
            <v>7.5</v>
          </cell>
          <cell r="D3950">
            <v>0</v>
          </cell>
          <cell r="E3950">
            <v>7.5</v>
          </cell>
          <cell r="F3950">
            <v>7.65</v>
          </cell>
          <cell r="G3950">
            <v>7.86</v>
          </cell>
          <cell r="H3950">
            <v>8.4600000000000009</v>
          </cell>
          <cell r="I3950">
            <v>9.06</v>
          </cell>
        </row>
        <row r="3951">
          <cell r="A3951">
            <v>121020</v>
          </cell>
          <cell r="B3951" t="str">
            <v/>
          </cell>
          <cell r="C3951">
            <v>7.5</v>
          </cell>
          <cell r="D3951">
            <v>0</v>
          </cell>
          <cell r="E3951">
            <v>7.5</v>
          </cell>
          <cell r="F3951">
            <v>7.65</v>
          </cell>
          <cell r="G3951">
            <v>7.86</v>
          </cell>
          <cell r="H3951">
            <v>8.4600000000000009</v>
          </cell>
          <cell r="I3951">
            <v>9.06</v>
          </cell>
        </row>
        <row r="3952">
          <cell r="A3952">
            <v>121030</v>
          </cell>
          <cell r="B3952" t="str">
            <v/>
          </cell>
          <cell r="C3952">
            <v>7.5</v>
          </cell>
          <cell r="D3952">
            <v>0</v>
          </cell>
          <cell r="E3952">
            <v>7.5</v>
          </cell>
          <cell r="F3952">
            <v>7.65</v>
          </cell>
          <cell r="G3952">
            <v>7.86</v>
          </cell>
          <cell r="H3952">
            <v>8.4600000000000009</v>
          </cell>
          <cell r="I3952">
            <v>9.06</v>
          </cell>
        </row>
        <row r="3953">
          <cell r="A3953">
            <v>121040</v>
          </cell>
          <cell r="B3953" t="str">
            <v/>
          </cell>
          <cell r="C3953">
            <v>7.5</v>
          </cell>
          <cell r="D3953">
            <v>0</v>
          </cell>
          <cell r="E3953">
            <v>7.5</v>
          </cell>
          <cell r="F3953">
            <v>7.65</v>
          </cell>
          <cell r="G3953">
            <v>7.86</v>
          </cell>
          <cell r="H3953">
            <v>8.4600000000000009</v>
          </cell>
          <cell r="I3953">
            <v>9.06</v>
          </cell>
        </row>
        <row r="3954">
          <cell r="A3954">
            <v>121050</v>
          </cell>
          <cell r="B3954" t="str">
            <v/>
          </cell>
          <cell r="C3954">
            <v>7.5</v>
          </cell>
          <cell r="D3954">
            <v>0</v>
          </cell>
          <cell r="E3954">
            <v>7.5</v>
          </cell>
          <cell r="F3954">
            <v>7.65</v>
          </cell>
          <cell r="G3954">
            <v>7.86</v>
          </cell>
          <cell r="H3954">
            <v>8.4600000000000009</v>
          </cell>
          <cell r="I3954">
            <v>9.06</v>
          </cell>
        </row>
        <row r="3955">
          <cell r="A3955">
            <v>121060</v>
          </cell>
          <cell r="B3955" t="str">
            <v/>
          </cell>
          <cell r="C3955">
            <v>7.5</v>
          </cell>
          <cell r="D3955">
            <v>0</v>
          </cell>
          <cell r="E3955">
            <v>7.5</v>
          </cell>
          <cell r="F3955">
            <v>7.65</v>
          </cell>
          <cell r="G3955">
            <v>7.86</v>
          </cell>
          <cell r="H3955">
            <v>8.4600000000000009</v>
          </cell>
          <cell r="I3955">
            <v>9.06</v>
          </cell>
        </row>
        <row r="3956">
          <cell r="A3956">
            <v>121070</v>
          </cell>
          <cell r="B3956" t="str">
            <v/>
          </cell>
          <cell r="C3956">
            <v>7.5</v>
          </cell>
          <cell r="D3956">
            <v>0</v>
          </cell>
          <cell r="E3956">
            <v>7.5</v>
          </cell>
          <cell r="F3956">
            <v>7.65</v>
          </cell>
          <cell r="G3956">
            <v>7.86</v>
          </cell>
          <cell r="H3956">
            <v>8.4600000000000009</v>
          </cell>
          <cell r="I3956">
            <v>9.06</v>
          </cell>
        </row>
        <row r="3957">
          <cell r="A3957">
            <v>121080</v>
          </cell>
          <cell r="B3957" t="str">
            <v/>
          </cell>
          <cell r="C3957">
            <v>7.5</v>
          </cell>
          <cell r="D3957">
            <v>0</v>
          </cell>
          <cell r="E3957">
            <v>7.5</v>
          </cell>
          <cell r="F3957">
            <v>7.65</v>
          </cell>
          <cell r="G3957">
            <v>7.86</v>
          </cell>
          <cell r="H3957">
            <v>8.4600000000000009</v>
          </cell>
          <cell r="I3957">
            <v>9.06</v>
          </cell>
        </row>
        <row r="3958">
          <cell r="A3958">
            <v>121090</v>
          </cell>
          <cell r="B3958" t="str">
            <v/>
          </cell>
          <cell r="C3958">
            <v>7.5</v>
          </cell>
          <cell r="D3958">
            <v>0</v>
          </cell>
          <cell r="E3958">
            <v>7.5</v>
          </cell>
          <cell r="F3958">
            <v>7.65</v>
          </cell>
          <cell r="G3958">
            <v>7.86</v>
          </cell>
          <cell r="H3958">
            <v>8.4600000000000009</v>
          </cell>
          <cell r="I3958">
            <v>9.06</v>
          </cell>
        </row>
        <row r="3959">
          <cell r="A3959">
            <v>121100</v>
          </cell>
          <cell r="B3959" t="str">
            <v/>
          </cell>
          <cell r="C3959">
            <v>7.5</v>
          </cell>
          <cell r="D3959">
            <v>0</v>
          </cell>
          <cell r="E3959">
            <v>7.5</v>
          </cell>
          <cell r="F3959">
            <v>7.65</v>
          </cell>
          <cell r="G3959">
            <v>7.86</v>
          </cell>
          <cell r="H3959">
            <v>8.4600000000000009</v>
          </cell>
          <cell r="I3959">
            <v>9.06</v>
          </cell>
        </row>
        <row r="3960">
          <cell r="A3960">
            <v>121110</v>
          </cell>
          <cell r="B3960" t="str">
            <v/>
          </cell>
          <cell r="C3960">
            <v>7.5</v>
          </cell>
          <cell r="D3960">
            <v>0</v>
          </cell>
          <cell r="E3960">
            <v>7.5</v>
          </cell>
          <cell r="F3960">
            <v>7.65</v>
          </cell>
          <cell r="G3960">
            <v>7.86</v>
          </cell>
          <cell r="H3960">
            <v>8.4600000000000009</v>
          </cell>
          <cell r="I3960">
            <v>9.06</v>
          </cell>
        </row>
        <row r="3961">
          <cell r="A3961">
            <v>121120</v>
          </cell>
          <cell r="B3961" t="str">
            <v/>
          </cell>
          <cell r="C3961">
            <v>7.5</v>
          </cell>
          <cell r="D3961">
            <v>0</v>
          </cell>
          <cell r="E3961">
            <v>7.5</v>
          </cell>
          <cell r="F3961">
            <v>7.65</v>
          </cell>
          <cell r="G3961">
            <v>7.86</v>
          </cell>
          <cell r="H3961">
            <v>8.4600000000000009</v>
          </cell>
          <cell r="I3961">
            <v>9.06</v>
          </cell>
        </row>
        <row r="3962">
          <cell r="A3962">
            <v>121130</v>
          </cell>
          <cell r="B3962" t="str">
            <v/>
          </cell>
          <cell r="C3962">
            <v>7.5</v>
          </cell>
          <cell r="D3962">
            <v>0</v>
          </cell>
          <cell r="E3962">
            <v>7.5</v>
          </cell>
          <cell r="F3962">
            <v>7.65</v>
          </cell>
          <cell r="G3962">
            <v>7.86</v>
          </cell>
          <cell r="H3962">
            <v>8.4600000000000009</v>
          </cell>
          <cell r="I3962">
            <v>9.06</v>
          </cell>
        </row>
        <row r="3963">
          <cell r="A3963">
            <v>121140</v>
          </cell>
          <cell r="B3963" t="str">
            <v/>
          </cell>
          <cell r="C3963">
            <v>7.5</v>
          </cell>
          <cell r="D3963">
            <v>0</v>
          </cell>
          <cell r="E3963">
            <v>7.5</v>
          </cell>
          <cell r="F3963">
            <v>7.65</v>
          </cell>
          <cell r="G3963">
            <v>7.86</v>
          </cell>
          <cell r="H3963">
            <v>8.4600000000000009</v>
          </cell>
          <cell r="I3963">
            <v>9.06</v>
          </cell>
        </row>
        <row r="3964">
          <cell r="A3964">
            <v>121150</v>
          </cell>
          <cell r="B3964" t="str">
            <v/>
          </cell>
          <cell r="C3964">
            <v>7.5</v>
          </cell>
          <cell r="D3964">
            <v>0</v>
          </cell>
          <cell r="E3964">
            <v>7.5</v>
          </cell>
          <cell r="F3964">
            <v>7.65</v>
          </cell>
          <cell r="G3964">
            <v>7.86</v>
          </cell>
          <cell r="H3964">
            <v>8.4600000000000009</v>
          </cell>
          <cell r="I3964">
            <v>9.06</v>
          </cell>
        </row>
        <row r="3965">
          <cell r="A3965">
            <v>121160</v>
          </cell>
          <cell r="B3965" t="str">
            <v/>
          </cell>
          <cell r="C3965">
            <v>7.5</v>
          </cell>
          <cell r="D3965">
            <v>0</v>
          </cell>
          <cell r="E3965">
            <v>7.5</v>
          </cell>
          <cell r="F3965">
            <v>7.65</v>
          </cell>
          <cell r="G3965">
            <v>7.86</v>
          </cell>
          <cell r="H3965">
            <v>8.4600000000000009</v>
          </cell>
          <cell r="I3965">
            <v>9.06</v>
          </cell>
        </row>
        <row r="3966">
          <cell r="A3966">
            <v>121170</v>
          </cell>
          <cell r="B3966" t="str">
            <v/>
          </cell>
          <cell r="C3966">
            <v>7.5</v>
          </cell>
          <cell r="D3966">
            <v>0</v>
          </cell>
          <cell r="E3966">
            <v>7.5</v>
          </cell>
          <cell r="F3966">
            <v>7.65</v>
          </cell>
          <cell r="G3966">
            <v>7.86</v>
          </cell>
          <cell r="H3966">
            <v>8.4600000000000009</v>
          </cell>
          <cell r="I3966">
            <v>9.06</v>
          </cell>
        </row>
        <row r="3967">
          <cell r="A3967">
            <v>121180</v>
          </cell>
          <cell r="B3967" t="str">
            <v/>
          </cell>
          <cell r="C3967">
            <v>7.5</v>
          </cell>
          <cell r="D3967">
            <v>0</v>
          </cell>
          <cell r="E3967">
            <v>7.5</v>
          </cell>
          <cell r="F3967">
            <v>7.65</v>
          </cell>
          <cell r="G3967">
            <v>7.86</v>
          </cell>
          <cell r="H3967">
            <v>8.4600000000000009</v>
          </cell>
          <cell r="I3967">
            <v>9.06</v>
          </cell>
        </row>
        <row r="3968">
          <cell r="A3968">
            <v>121190</v>
          </cell>
          <cell r="B3968" t="str">
            <v/>
          </cell>
          <cell r="C3968">
            <v>7.5</v>
          </cell>
          <cell r="D3968">
            <v>0</v>
          </cell>
          <cell r="E3968">
            <v>7.5</v>
          </cell>
          <cell r="F3968">
            <v>7.65</v>
          </cell>
          <cell r="G3968">
            <v>7.86</v>
          </cell>
          <cell r="H3968">
            <v>8.4600000000000009</v>
          </cell>
          <cell r="I3968">
            <v>9.06</v>
          </cell>
        </row>
        <row r="3969">
          <cell r="A3969">
            <v>121200</v>
          </cell>
          <cell r="B3969" t="str">
            <v/>
          </cell>
          <cell r="C3969">
            <v>7.5</v>
          </cell>
          <cell r="D3969">
            <v>0</v>
          </cell>
          <cell r="E3969">
            <v>7.5</v>
          </cell>
          <cell r="F3969">
            <v>7.65</v>
          </cell>
          <cell r="G3969">
            <v>7.86</v>
          </cell>
          <cell r="H3969">
            <v>8.4600000000000009</v>
          </cell>
          <cell r="I3969">
            <v>9.06</v>
          </cell>
        </row>
        <row r="3970">
          <cell r="A3970">
            <v>121210</v>
          </cell>
          <cell r="B3970" t="str">
            <v/>
          </cell>
          <cell r="C3970">
            <v>7.5</v>
          </cell>
          <cell r="D3970">
            <v>0</v>
          </cell>
          <cell r="E3970">
            <v>7.5</v>
          </cell>
          <cell r="F3970">
            <v>7.65</v>
          </cell>
          <cell r="G3970">
            <v>7.86</v>
          </cell>
          <cell r="H3970">
            <v>8.4600000000000009</v>
          </cell>
          <cell r="I3970">
            <v>9.06</v>
          </cell>
        </row>
        <row r="3971">
          <cell r="A3971">
            <v>121220</v>
          </cell>
          <cell r="B3971" t="str">
            <v/>
          </cell>
          <cell r="C3971">
            <v>7.5</v>
          </cell>
          <cell r="D3971">
            <v>0</v>
          </cell>
          <cell r="E3971">
            <v>7.5</v>
          </cell>
          <cell r="F3971">
            <v>7.65</v>
          </cell>
          <cell r="G3971">
            <v>7.86</v>
          </cell>
          <cell r="H3971">
            <v>8.4600000000000009</v>
          </cell>
          <cell r="I3971">
            <v>9.06</v>
          </cell>
        </row>
        <row r="3972">
          <cell r="A3972">
            <v>121230</v>
          </cell>
          <cell r="B3972" t="str">
            <v/>
          </cell>
          <cell r="C3972">
            <v>7.5</v>
          </cell>
          <cell r="D3972">
            <v>0</v>
          </cell>
          <cell r="E3972">
            <v>7.5</v>
          </cell>
          <cell r="F3972">
            <v>7.65</v>
          </cell>
          <cell r="G3972">
            <v>7.86</v>
          </cell>
          <cell r="H3972">
            <v>8.4600000000000009</v>
          </cell>
          <cell r="I3972">
            <v>9.06</v>
          </cell>
        </row>
        <row r="3973">
          <cell r="A3973">
            <v>121240</v>
          </cell>
          <cell r="B3973" t="str">
            <v/>
          </cell>
          <cell r="C3973">
            <v>7.5</v>
          </cell>
          <cell r="D3973">
            <v>0</v>
          </cell>
          <cell r="E3973">
            <v>7.5</v>
          </cell>
          <cell r="F3973">
            <v>7.65</v>
          </cell>
          <cell r="G3973">
            <v>7.86</v>
          </cell>
          <cell r="H3973">
            <v>8.4600000000000009</v>
          </cell>
          <cell r="I3973">
            <v>9.06</v>
          </cell>
        </row>
        <row r="3974">
          <cell r="A3974">
            <v>121250</v>
          </cell>
          <cell r="B3974" t="str">
            <v/>
          </cell>
          <cell r="C3974">
            <v>7.5</v>
          </cell>
          <cell r="D3974">
            <v>0</v>
          </cell>
          <cell r="E3974">
            <v>7.5</v>
          </cell>
          <cell r="F3974">
            <v>7.65</v>
          </cell>
          <cell r="G3974">
            <v>7.86</v>
          </cell>
          <cell r="H3974">
            <v>8.4600000000000009</v>
          </cell>
          <cell r="I3974">
            <v>9.06</v>
          </cell>
        </row>
        <row r="3975">
          <cell r="A3975">
            <v>121260</v>
          </cell>
          <cell r="B3975" t="str">
            <v/>
          </cell>
          <cell r="C3975">
            <v>7.5</v>
          </cell>
          <cell r="D3975">
            <v>0</v>
          </cell>
          <cell r="E3975">
            <v>7.5</v>
          </cell>
          <cell r="F3975">
            <v>7.65</v>
          </cell>
          <cell r="G3975">
            <v>7.86</v>
          </cell>
          <cell r="H3975">
            <v>8.4600000000000009</v>
          </cell>
          <cell r="I3975">
            <v>9.06</v>
          </cell>
        </row>
        <row r="3976">
          <cell r="A3976">
            <v>121270</v>
          </cell>
          <cell r="B3976" t="str">
            <v/>
          </cell>
          <cell r="C3976">
            <v>7.5</v>
          </cell>
          <cell r="D3976">
            <v>0</v>
          </cell>
          <cell r="E3976">
            <v>7.5</v>
          </cell>
          <cell r="F3976">
            <v>7.65</v>
          </cell>
          <cell r="G3976">
            <v>7.86</v>
          </cell>
          <cell r="H3976">
            <v>8.4600000000000009</v>
          </cell>
          <cell r="I3976">
            <v>9.06</v>
          </cell>
        </row>
        <row r="3977">
          <cell r="A3977">
            <v>121280</v>
          </cell>
          <cell r="B3977" t="str">
            <v/>
          </cell>
          <cell r="C3977">
            <v>7.5</v>
          </cell>
          <cell r="D3977">
            <v>0</v>
          </cell>
          <cell r="E3977">
            <v>7.5</v>
          </cell>
          <cell r="F3977">
            <v>7.65</v>
          </cell>
          <cell r="G3977">
            <v>7.86</v>
          </cell>
          <cell r="H3977">
            <v>8.4600000000000009</v>
          </cell>
          <cell r="I3977">
            <v>9.06</v>
          </cell>
        </row>
        <row r="3978">
          <cell r="A3978">
            <v>121290</v>
          </cell>
          <cell r="B3978" t="str">
            <v/>
          </cell>
          <cell r="C3978">
            <v>7.5</v>
          </cell>
          <cell r="D3978">
            <v>0</v>
          </cell>
          <cell r="E3978">
            <v>7.5</v>
          </cell>
          <cell r="F3978">
            <v>7.65</v>
          </cell>
          <cell r="G3978">
            <v>7.86</v>
          </cell>
          <cell r="H3978">
            <v>8.4600000000000009</v>
          </cell>
          <cell r="I3978">
            <v>9.06</v>
          </cell>
        </row>
        <row r="3979">
          <cell r="A3979">
            <v>121300</v>
          </cell>
          <cell r="B3979" t="str">
            <v/>
          </cell>
          <cell r="C3979">
            <v>7.5</v>
          </cell>
          <cell r="D3979">
            <v>0</v>
          </cell>
          <cell r="E3979">
            <v>7.5</v>
          </cell>
          <cell r="F3979">
            <v>7.65</v>
          </cell>
          <cell r="G3979">
            <v>7.86</v>
          </cell>
          <cell r="H3979">
            <v>8.4600000000000009</v>
          </cell>
          <cell r="I3979">
            <v>9.06</v>
          </cell>
        </row>
        <row r="3980">
          <cell r="A3980">
            <v>121310</v>
          </cell>
          <cell r="B3980" t="str">
            <v/>
          </cell>
          <cell r="C3980">
            <v>7.5</v>
          </cell>
          <cell r="D3980">
            <v>0</v>
          </cell>
          <cell r="E3980">
            <v>7.5</v>
          </cell>
          <cell r="F3980">
            <v>7.65</v>
          </cell>
          <cell r="G3980">
            <v>7.86</v>
          </cell>
          <cell r="H3980">
            <v>8.4600000000000009</v>
          </cell>
          <cell r="I3980">
            <v>9.06</v>
          </cell>
        </row>
        <row r="3981">
          <cell r="A3981">
            <v>121320</v>
          </cell>
          <cell r="B3981" t="str">
            <v/>
          </cell>
          <cell r="C3981">
            <v>7.5</v>
          </cell>
          <cell r="D3981">
            <v>0</v>
          </cell>
          <cell r="E3981">
            <v>7.5</v>
          </cell>
          <cell r="F3981">
            <v>7.65</v>
          </cell>
          <cell r="G3981">
            <v>7.86</v>
          </cell>
          <cell r="H3981">
            <v>8.4600000000000009</v>
          </cell>
          <cell r="I3981">
            <v>9.06</v>
          </cell>
        </row>
        <row r="3982">
          <cell r="A3982">
            <v>121330</v>
          </cell>
          <cell r="B3982" t="str">
            <v/>
          </cell>
          <cell r="C3982">
            <v>7.5</v>
          </cell>
          <cell r="D3982">
            <v>0</v>
          </cell>
          <cell r="E3982">
            <v>7.5</v>
          </cell>
          <cell r="F3982">
            <v>7.65</v>
          </cell>
          <cell r="G3982">
            <v>7.86</v>
          </cell>
          <cell r="H3982">
            <v>8.4600000000000009</v>
          </cell>
          <cell r="I3982">
            <v>9.06</v>
          </cell>
        </row>
        <row r="3983">
          <cell r="A3983">
            <v>121340</v>
          </cell>
          <cell r="B3983" t="str">
            <v/>
          </cell>
          <cell r="C3983">
            <v>7.5</v>
          </cell>
          <cell r="D3983">
            <v>0</v>
          </cell>
          <cell r="E3983">
            <v>7.5</v>
          </cell>
          <cell r="F3983">
            <v>7.65</v>
          </cell>
          <cell r="G3983">
            <v>7.86</v>
          </cell>
          <cell r="H3983">
            <v>8.4600000000000009</v>
          </cell>
          <cell r="I3983">
            <v>9.06</v>
          </cell>
        </row>
        <row r="3984">
          <cell r="A3984">
            <v>121350</v>
          </cell>
          <cell r="B3984" t="str">
            <v/>
          </cell>
          <cell r="C3984">
            <v>7.5</v>
          </cell>
          <cell r="D3984">
            <v>0</v>
          </cell>
          <cell r="E3984">
            <v>7.5</v>
          </cell>
          <cell r="F3984">
            <v>7.65</v>
          </cell>
          <cell r="G3984">
            <v>7.86</v>
          </cell>
          <cell r="H3984">
            <v>8.4600000000000009</v>
          </cell>
          <cell r="I3984">
            <v>9.06</v>
          </cell>
        </row>
        <row r="3985">
          <cell r="A3985">
            <v>121360</v>
          </cell>
          <cell r="B3985" t="str">
            <v/>
          </cell>
          <cell r="C3985">
            <v>7.5</v>
          </cell>
          <cell r="D3985">
            <v>0</v>
          </cell>
          <cell r="E3985">
            <v>7.5</v>
          </cell>
          <cell r="F3985">
            <v>7.65</v>
          </cell>
          <cell r="G3985">
            <v>7.86</v>
          </cell>
          <cell r="H3985">
            <v>8.4600000000000009</v>
          </cell>
          <cell r="I3985">
            <v>9.06</v>
          </cell>
        </row>
        <row r="3986">
          <cell r="A3986">
            <v>121370</v>
          </cell>
          <cell r="B3986" t="str">
            <v/>
          </cell>
          <cell r="C3986">
            <v>7.5</v>
          </cell>
          <cell r="D3986">
            <v>0</v>
          </cell>
          <cell r="E3986">
            <v>7.5</v>
          </cell>
          <cell r="F3986">
            <v>7.65</v>
          </cell>
          <cell r="G3986">
            <v>7.86</v>
          </cell>
          <cell r="H3986">
            <v>8.4600000000000009</v>
          </cell>
          <cell r="I3986">
            <v>9.06</v>
          </cell>
        </row>
        <row r="3987">
          <cell r="A3987">
            <v>121379.95</v>
          </cell>
          <cell r="B3987" t="str">
            <v/>
          </cell>
          <cell r="C3987">
            <v>7.5</v>
          </cell>
          <cell r="D3987">
            <v>0</v>
          </cell>
          <cell r="E3987">
            <v>7.5</v>
          </cell>
          <cell r="F3987">
            <v>7.65</v>
          </cell>
          <cell r="G3987">
            <v>7.86</v>
          </cell>
          <cell r="H3987">
            <v>8.4600000000000009</v>
          </cell>
          <cell r="I3987">
            <v>9.06</v>
          </cell>
        </row>
        <row r="3988">
          <cell r="A3988">
            <v>121380</v>
          </cell>
          <cell r="B3988" t="str">
            <v/>
          </cell>
          <cell r="C3988">
            <v>7.5</v>
          </cell>
          <cell r="D3988">
            <v>0</v>
          </cell>
          <cell r="E3988">
            <v>7.5</v>
          </cell>
          <cell r="F3988">
            <v>7.65</v>
          </cell>
          <cell r="G3988">
            <v>7.86</v>
          </cell>
          <cell r="H3988">
            <v>8.4600000000000009</v>
          </cell>
          <cell r="I3988">
            <v>9.06</v>
          </cell>
        </row>
        <row r="3989">
          <cell r="A3989">
            <v>121390</v>
          </cell>
          <cell r="B3989" t="str">
            <v/>
          </cell>
          <cell r="C3989">
            <v>7.5</v>
          </cell>
          <cell r="D3989">
            <v>0</v>
          </cell>
          <cell r="E3989">
            <v>7.5</v>
          </cell>
          <cell r="F3989">
            <v>7.65</v>
          </cell>
          <cell r="G3989">
            <v>7.86</v>
          </cell>
          <cell r="H3989">
            <v>8.4600000000000009</v>
          </cell>
          <cell r="I3989">
            <v>9.06</v>
          </cell>
        </row>
        <row r="3990">
          <cell r="A3990">
            <v>121400</v>
          </cell>
          <cell r="B3990" t="str">
            <v/>
          </cell>
          <cell r="C3990">
            <v>7.5</v>
          </cell>
          <cell r="D3990">
            <v>0</v>
          </cell>
          <cell r="E3990">
            <v>7.5</v>
          </cell>
          <cell r="F3990">
            <v>7.65</v>
          </cell>
          <cell r="G3990">
            <v>7.86</v>
          </cell>
          <cell r="H3990">
            <v>8.4600000000000009</v>
          </cell>
          <cell r="I3990">
            <v>9.06</v>
          </cell>
        </row>
        <row r="3991">
          <cell r="A3991">
            <v>121410</v>
          </cell>
          <cell r="B3991" t="str">
            <v/>
          </cell>
          <cell r="C3991">
            <v>7.5</v>
          </cell>
          <cell r="D3991">
            <v>0</v>
          </cell>
          <cell r="E3991">
            <v>7.5</v>
          </cell>
          <cell r="F3991">
            <v>7.65</v>
          </cell>
          <cell r="G3991">
            <v>7.86</v>
          </cell>
          <cell r="H3991">
            <v>8.4600000000000009</v>
          </cell>
          <cell r="I3991">
            <v>9.06</v>
          </cell>
        </row>
        <row r="3992">
          <cell r="A3992">
            <v>121420</v>
          </cell>
          <cell r="B3992" t="str">
            <v/>
          </cell>
          <cell r="C3992">
            <v>7.5</v>
          </cell>
          <cell r="D3992">
            <v>0</v>
          </cell>
          <cell r="E3992">
            <v>7.5</v>
          </cell>
          <cell r="F3992">
            <v>7.65</v>
          </cell>
          <cell r="G3992">
            <v>7.86</v>
          </cell>
          <cell r="H3992">
            <v>8.4600000000000009</v>
          </cell>
          <cell r="I3992">
            <v>9.06</v>
          </cell>
        </row>
        <row r="3993">
          <cell r="A3993">
            <v>121430</v>
          </cell>
          <cell r="B3993" t="str">
            <v/>
          </cell>
          <cell r="C3993">
            <v>7.5</v>
          </cell>
          <cell r="D3993">
            <v>0</v>
          </cell>
          <cell r="E3993">
            <v>7.5</v>
          </cell>
          <cell r="F3993">
            <v>7.65</v>
          </cell>
          <cell r="G3993">
            <v>7.86</v>
          </cell>
          <cell r="H3993">
            <v>8.4600000000000009</v>
          </cell>
          <cell r="I3993">
            <v>9.06</v>
          </cell>
        </row>
        <row r="3994">
          <cell r="A3994">
            <v>121440</v>
          </cell>
          <cell r="B3994" t="str">
            <v/>
          </cell>
          <cell r="C3994">
            <v>7.5</v>
          </cell>
          <cell r="D3994">
            <v>0</v>
          </cell>
          <cell r="E3994">
            <v>7.5</v>
          </cell>
          <cell r="F3994">
            <v>7.65</v>
          </cell>
          <cell r="G3994">
            <v>7.86</v>
          </cell>
          <cell r="H3994">
            <v>8.4600000000000009</v>
          </cell>
          <cell r="I3994">
            <v>9.06</v>
          </cell>
        </row>
        <row r="3995">
          <cell r="A3995">
            <v>121450</v>
          </cell>
          <cell r="B3995" t="str">
            <v/>
          </cell>
          <cell r="C3995">
            <v>7.5</v>
          </cell>
          <cell r="D3995">
            <v>0</v>
          </cell>
          <cell r="E3995">
            <v>7.5</v>
          </cell>
          <cell r="F3995">
            <v>7.65</v>
          </cell>
          <cell r="G3995">
            <v>7.86</v>
          </cell>
          <cell r="H3995">
            <v>8.4600000000000009</v>
          </cell>
          <cell r="I3995">
            <v>9.06</v>
          </cell>
        </row>
        <row r="3996">
          <cell r="A3996">
            <v>121460</v>
          </cell>
          <cell r="B3996" t="str">
            <v/>
          </cell>
          <cell r="C3996">
            <v>7.5</v>
          </cell>
          <cell r="D3996">
            <v>0</v>
          </cell>
          <cell r="E3996">
            <v>7.5</v>
          </cell>
          <cell r="F3996">
            <v>7.65</v>
          </cell>
          <cell r="G3996">
            <v>7.86</v>
          </cell>
          <cell r="H3996">
            <v>8.4600000000000009</v>
          </cell>
          <cell r="I3996">
            <v>9.06</v>
          </cell>
        </row>
        <row r="3997">
          <cell r="A3997">
            <v>121470</v>
          </cell>
          <cell r="B3997" t="str">
            <v/>
          </cell>
          <cell r="C3997">
            <v>7.5</v>
          </cell>
          <cell r="D3997">
            <v>0</v>
          </cell>
          <cell r="E3997">
            <v>7.5</v>
          </cell>
          <cell r="F3997">
            <v>7.65</v>
          </cell>
          <cell r="G3997">
            <v>7.86</v>
          </cell>
          <cell r="H3997">
            <v>8.4600000000000009</v>
          </cell>
          <cell r="I3997">
            <v>9.06</v>
          </cell>
        </row>
        <row r="3998">
          <cell r="A3998">
            <v>121480</v>
          </cell>
          <cell r="B3998" t="str">
            <v/>
          </cell>
          <cell r="C3998">
            <v>7.5</v>
          </cell>
          <cell r="D3998">
            <v>0</v>
          </cell>
          <cell r="E3998">
            <v>7.5</v>
          </cell>
          <cell r="F3998">
            <v>7.65</v>
          </cell>
          <cell r="G3998">
            <v>7.86</v>
          </cell>
          <cell r="H3998">
            <v>8.4600000000000009</v>
          </cell>
          <cell r="I3998">
            <v>9.06</v>
          </cell>
        </row>
        <row r="3999">
          <cell r="A3999">
            <v>121490</v>
          </cell>
          <cell r="B3999" t="str">
            <v/>
          </cell>
          <cell r="C3999">
            <v>7.5</v>
          </cell>
          <cell r="D3999">
            <v>0</v>
          </cell>
          <cell r="E3999">
            <v>7.5</v>
          </cell>
          <cell r="F3999">
            <v>7.65</v>
          </cell>
          <cell r="G3999">
            <v>7.86</v>
          </cell>
          <cell r="H3999">
            <v>8.4600000000000009</v>
          </cell>
          <cell r="I3999">
            <v>9.06</v>
          </cell>
        </row>
        <row r="4000">
          <cell r="A4000">
            <v>121500</v>
          </cell>
          <cell r="B4000" t="str">
            <v/>
          </cell>
          <cell r="C4000">
            <v>7.5</v>
          </cell>
          <cell r="D4000">
            <v>0</v>
          </cell>
          <cell r="E4000">
            <v>7.5</v>
          </cell>
          <cell r="F4000">
            <v>7.65</v>
          </cell>
          <cell r="G4000">
            <v>7.86</v>
          </cell>
          <cell r="H4000">
            <v>8.4600000000000009</v>
          </cell>
          <cell r="I4000">
            <v>9.06</v>
          </cell>
        </row>
        <row r="4001">
          <cell r="A4001">
            <v>121510</v>
          </cell>
          <cell r="B4001" t="str">
            <v/>
          </cell>
          <cell r="C4001">
            <v>7.5</v>
          </cell>
          <cell r="D4001">
            <v>0</v>
          </cell>
          <cell r="E4001">
            <v>7.5</v>
          </cell>
          <cell r="F4001">
            <v>7.65</v>
          </cell>
          <cell r="G4001">
            <v>7.86</v>
          </cell>
          <cell r="H4001">
            <v>8.4600000000000009</v>
          </cell>
          <cell r="I4001">
            <v>9.06</v>
          </cell>
        </row>
        <row r="4002">
          <cell r="A4002">
            <v>121520</v>
          </cell>
          <cell r="B4002" t="str">
            <v/>
          </cell>
          <cell r="C4002">
            <v>7.5</v>
          </cell>
          <cell r="D4002">
            <v>0</v>
          </cell>
          <cell r="E4002">
            <v>7.5</v>
          </cell>
          <cell r="F4002">
            <v>7.65</v>
          </cell>
          <cell r="G4002">
            <v>7.86</v>
          </cell>
          <cell r="H4002">
            <v>8.4600000000000009</v>
          </cell>
          <cell r="I4002">
            <v>9.06</v>
          </cell>
        </row>
        <row r="4003">
          <cell r="A4003">
            <v>121530</v>
          </cell>
          <cell r="B4003" t="str">
            <v/>
          </cell>
          <cell r="C4003">
            <v>7.5</v>
          </cell>
          <cell r="D4003">
            <v>0</v>
          </cell>
          <cell r="E4003">
            <v>7.5</v>
          </cell>
          <cell r="F4003">
            <v>7.65</v>
          </cell>
          <cell r="G4003">
            <v>7.86</v>
          </cell>
          <cell r="H4003">
            <v>8.4600000000000009</v>
          </cell>
          <cell r="I4003">
            <v>9.06</v>
          </cell>
        </row>
        <row r="4004">
          <cell r="A4004">
            <v>121540</v>
          </cell>
          <cell r="B4004" t="str">
            <v/>
          </cell>
          <cell r="C4004">
            <v>7.5</v>
          </cell>
          <cell r="D4004">
            <v>0</v>
          </cell>
          <cell r="E4004">
            <v>7.5</v>
          </cell>
          <cell r="F4004">
            <v>7.65</v>
          </cell>
          <cell r="G4004">
            <v>7.86</v>
          </cell>
          <cell r="H4004">
            <v>8.4600000000000009</v>
          </cell>
          <cell r="I4004">
            <v>9.06</v>
          </cell>
        </row>
        <row r="4005">
          <cell r="A4005">
            <v>121550</v>
          </cell>
          <cell r="B4005" t="str">
            <v/>
          </cell>
          <cell r="C4005">
            <v>7.5</v>
          </cell>
          <cell r="D4005">
            <v>0</v>
          </cell>
          <cell r="E4005">
            <v>7.5</v>
          </cell>
          <cell r="F4005">
            <v>7.65</v>
          </cell>
          <cell r="G4005">
            <v>7.86</v>
          </cell>
          <cell r="H4005">
            <v>8.4600000000000009</v>
          </cell>
          <cell r="I4005">
            <v>9.06</v>
          </cell>
        </row>
        <row r="4006">
          <cell r="A4006">
            <v>121560</v>
          </cell>
          <cell r="B4006" t="str">
            <v/>
          </cell>
          <cell r="C4006">
            <v>7.5</v>
          </cell>
          <cell r="D4006">
            <v>0</v>
          </cell>
          <cell r="E4006">
            <v>7.5</v>
          </cell>
          <cell r="F4006">
            <v>7.65</v>
          </cell>
          <cell r="G4006">
            <v>7.86</v>
          </cell>
          <cell r="H4006">
            <v>8.4600000000000009</v>
          </cell>
          <cell r="I4006">
            <v>9.06</v>
          </cell>
        </row>
        <row r="4007">
          <cell r="A4007">
            <v>121570</v>
          </cell>
          <cell r="B4007" t="str">
            <v/>
          </cell>
          <cell r="C4007">
            <v>7.5</v>
          </cell>
          <cell r="D4007">
            <v>0</v>
          </cell>
          <cell r="E4007">
            <v>7.5</v>
          </cell>
          <cell r="F4007">
            <v>7.65</v>
          </cell>
          <cell r="G4007">
            <v>7.86</v>
          </cell>
          <cell r="H4007">
            <v>8.4600000000000009</v>
          </cell>
          <cell r="I4007">
            <v>9.06</v>
          </cell>
        </row>
        <row r="4008">
          <cell r="A4008">
            <v>121580</v>
          </cell>
          <cell r="B4008" t="str">
            <v/>
          </cell>
          <cell r="C4008">
            <v>7.5</v>
          </cell>
          <cell r="D4008">
            <v>0</v>
          </cell>
          <cell r="E4008">
            <v>7.5</v>
          </cell>
          <cell r="F4008">
            <v>7.65</v>
          </cell>
          <cell r="G4008">
            <v>7.86</v>
          </cell>
          <cell r="H4008">
            <v>8.4600000000000009</v>
          </cell>
          <cell r="I4008">
            <v>9.06</v>
          </cell>
        </row>
        <row r="4009">
          <cell r="A4009">
            <v>121590</v>
          </cell>
          <cell r="B4009" t="str">
            <v/>
          </cell>
          <cell r="C4009">
            <v>7.5</v>
          </cell>
          <cell r="D4009">
            <v>0</v>
          </cell>
          <cell r="E4009">
            <v>7.5</v>
          </cell>
          <cell r="F4009">
            <v>7.65</v>
          </cell>
          <cell r="G4009">
            <v>7.86</v>
          </cell>
          <cell r="H4009">
            <v>8.4600000000000009</v>
          </cell>
          <cell r="I4009">
            <v>9.06</v>
          </cell>
        </row>
        <row r="4010">
          <cell r="A4010">
            <v>121600</v>
          </cell>
          <cell r="B4010" t="str">
            <v/>
          </cell>
          <cell r="C4010">
            <v>7.5</v>
          </cell>
          <cell r="D4010">
            <v>0</v>
          </cell>
          <cell r="E4010">
            <v>7.5</v>
          </cell>
          <cell r="F4010">
            <v>7.65</v>
          </cell>
          <cell r="G4010">
            <v>7.86</v>
          </cell>
          <cell r="H4010">
            <v>8.4600000000000009</v>
          </cell>
          <cell r="I4010">
            <v>9.06</v>
          </cell>
        </row>
        <row r="4011">
          <cell r="A4011">
            <v>121610</v>
          </cell>
          <cell r="B4011" t="str">
            <v/>
          </cell>
          <cell r="C4011">
            <v>7.5</v>
          </cell>
          <cell r="D4011">
            <v>0</v>
          </cell>
          <cell r="E4011">
            <v>7.5</v>
          </cell>
          <cell r="F4011">
            <v>7.65</v>
          </cell>
          <cell r="G4011">
            <v>7.86</v>
          </cell>
          <cell r="H4011">
            <v>8.4600000000000009</v>
          </cell>
          <cell r="I4011">
            <v>9.06</v>
          </cell>
        </row>
        <row r="4012">
          <cell r="A4012">
            <v>121620</v>
          </cell>
          <cell r="B4012" t="str">
            <v/>
          </cell>
          <cell r="C4012">
            <v>7.5</v>
          </cell>
          <cell r="D4012">
            <v>0</v>
          </cell>
          <cell r="E4012">
            <v>7.5</v>
          </cell>
          <cell r="F4012">
            <v>7.65</v>
          </cell>
          <cell r="G4012">
            <v>7.86</v>
          </cell>
          <cell r="H4012">
            <v>8.4600000000000009</v>
          </cell>
          <cell r="I4012">
            <v>9.06</v>
          </cell>
        </row>
        <row r="4013">
          <cell r="A4013">
            <v>121630</v>
          </cell>
          <cell r="B4013" t="str">
            <v/>
          </cell>
          <cell r="C4013">
            <v>7.5</v>
          </cell>
          <cell r="D4013">
            <v>0</v>
          </cell>
          <cell r="E4013">
            <v>7.5</v>
          </cell>
          <cell r="F4013">
            <v>7.65</v>
          </cell>
          <cell r="G4013">
            <v>7.86</v>
          </cell>
          <cell r="H4013">
            <v>8.4600000000000009</v>
          </cell>
          <cell r="I4013">
            <v>9.06</v>
          </cell>
        </row>
        <row r="4014">
          <cell r="A4014">
            <v>121640</v>
          </cell>
          <cell r="B4014" t="str">
            <v/>
          </cell>
          <cell r="C4014">
            <v>7.5</v>
          </cell>
          <cell r="D4014">
            <v>0</v>
          </cell>
          <cell r="E4014">
            <v>7.5</v>
          </cell>
          <cell r="F4014">
            <v>7.65</v>
          </cell>
          <cell r="G4014">
            <v>7.86</v>
          </cell>
          <cell r="H4014">
            <v>8.4600000000000009</v>
          </cell>
          <cell r="I4014">
            <v>9.06</v>
          </cell>
        </row>
        <row r="4015">
          <cell r="A4015">
            <v>121650</v>
          </cell>
          <cell r="B4015" t="str">
            <v/>
          </cell>
          <cell r="C4015">
            <v>7.5</v>
          </cell>
          <cell r="D4015">
            <v>0</v>
          </cell>
          <cell r="E4015">
            <v>7.5</v>
          </cell>
          <cell r="F4015">
            <v>7.65</v>
          </cell>
          <cell r="G4015">
            <v>7.86</v>
          </cell>
          <cell r="H4015">
            <v>8.4600000000000009</v>
          </cell>
          <cell r="I4015">
            <v>9.06</v>
          </cell>
        </row>
        <row r="4016">
          <cell r="A4016">
            <v>121660</v>
          </cell>
          <cell r="B4016" t="str">
            <v/>
          </cell>
          <cell r="C4016">
            <v>7.5</v>
          </cell>
          <cell r="D4016">
            <v>0</v>
          </cell>
          <cell r="E4016">
            <v>7.5</v>
          </cell>
          <cell r="F4016">
            <v>7.65</v>
          </cell>
          <cell r="G4016">
            <v>7.86</v>
          </cell>
          <cell r="H4016">
            <v>8.4600000000000009</v>
          </cell>
          <cell r="I4016">
            <v>9.06</v>
          </cell>
        </row>
        <row r="4017">
          <cell r="A4017">
            <v>121670</v>
          </cell>
          <cell r="B4017" t="str">
            <v/>
          </cell>
          <cell r="C4017">
            <v>7.5</v>
          </cell>
          <cell r="D4017">
            <v>0</v>
          </cell>
          <cell r="E4017">
            <v>7.5</v>
          </cell>
          <cell r="F4017">
            <v>7.65</v>
          </cell>
          <cell r="G4017">
            <v>7.86</v>
          </cell>
          <cell r="H4017">
            <v>8.4600000000000009</v>
          </cell>
          <cell r="I4017">
            <v>9.06</v>
          </cell>
        </row>
        <row r="4018">
          <cell r="A4018">
            <v>121680</v>
          </cell>
          <cell r="B4018" t="str">
            <v/>
          </cell>
          <cell r="C4018">
            <v>7.5</v>
          </cell>
          <cell r="D4018">
            <v>0</v>
          </cell>
          <cell r="E4018">
            <v>7.5</v>
          </cell>
          <cell r="F4018">
            <v>7.65</v>
          </cell>
          <cell r="G4018">
            <v>7.86</v>
          </cell>
          <cell r="H4018">
            <v>8.4600000000000009</v>
          </cell>
          <cell r="I4018">
            <v>9.06</v>
          </cell>
        </row>
        <row r="4019">
          <cell r="A4019">
            <v>121690</v>
          </cell>
          <cell r="B4019" t="str">
            <v/>
          </cell>
          <cell r="C4019">
            <v>7.5</v>
          </cell>
          <cell r="D4019">
            <v>0</v>
          </cell>
          <cell r="E4019">
            <v>7.5</v>
          </cell>
          <cell r="F4019">
            <v>7.65</v>
          </cell>
          <cell r="G4019">
            <v>7.86</v>
          </cell>
          <cell r="H4019">
            <v>8.4600000000000009</v>
          </cell>
          <cell r="I4019">
            <v>9.06</v>
          </cell>
        </row>
        <row r="4020">
          <cell r="A4020">
            <v>121700</v>
          </cell>
          <cell r="B4020" t="str">
            <v/>
          </cell>
          <cell r="C4020">
            <v>7.5</v>
          </cell>
          <cell r="D4020">
            <v>0</v>
          </cell>
          <cell r="E4020">
            <v>7.5</v>
          </cell>
          <cell r="F4020">
            <v>7.65</v>
          </cell>
          <cell r="G4020">
            <v>7.86</v>
          </cell>
          <cell r="H4020">
            <v>8.4600000000000009</v>
          </cell>
          <cell r="I4020">
            <v>9.06</v>
          </cell>
        </row>
        <row r="4021">
          <cell r="A4021">
            <v>121710</v>
          </cell>
          <cell r="B4021" t="str">
            <v/>
          </cell>
          <cell r="C4021">
            <v>7.5</v>
          </cell>
          <cell r="D4021">
            <v>0</v>
          </cell>
          <cell r="E4021">
            <v>7.5</v>
          </cell>
          <cell r="F4021">
            <v>7.65</v>
          </cell>
          <cell r="G4021">
            <v>7.86</v>
          </cell>
          <cell r="H4021">
            <v>8.4600000000000009</v>
          </cell>
          <cell r="I4021">
            <v>9.06</v>
          </cell>
        </row>
        <row r="4022">
          <cell r="A4022">
            <v>121720</v>
          </cell>
          <cell r="B4022" t="str">
            <v/>
          </cell>
          <cell r="C4022">
            <v>7.5</v>
          </cell>
          <cell r="D4022">
            <v>0</v>
          </cell>
          <cell r="E4022">
            <v>7.5</v>
          </cell>
          <cell r="F4022">
            <v>7.65</v>
          </cell>
          <cell r="G4022">
            <v>7.86</v>
          </cell>
          <cell r="H4022">
            <v>8.4600000000000009</v>
          </cell>
          <cell r="I4022">
            <v>9.06</v>
          </cell>
        </row>
        <row r="4023">
          <cell r="A4023">
            <v>121730</v>
          </cell>
          <cell r="B4023" t="str">
            <v/>
          </cell>
          <cell r="C4023">
            <v>7.5</v>
          </cell>
          <cell r="D4023">
            <v>0</v>
          </cell>
          <cell r="E4023">
            <v>7.5</v>
          </cell>
          <cell r="F4023">
            <v>7.65</v>
          </cell>
          <cell r="G4023">
            <v>7.86</v>
          </cell>
          <cell r="H4023">
            <v>8.4600000000000009</v>
          </cell>
          <cell r="I4023">
            <v>9.06</v>
          </cell>
        </row>
        <row r="4024">
          <cell r="A4024">
            <v>121740</v>
          </cell>
          <cell r="B4024" t="str">
            <v/>
          </cell>
          <cell r="C4024">
            <v>7.5</v>
          </cell>
          <cell r="D4024">
            <v>0</v>
          </cell>
          <cell r="E4024">
            <v>7.5</v>
          </cell>
          <cell r="F4024">
            <v>7.65</v>
          </cell>
          <cell r="G4024">
            <v>7.86</v>
          </cell>
          <cell r="H4024">
            <v>8.4600000000000009</v>
          </cell>
          <cell r="I4024">
            <v>9.06</v>
          </cell>
        </row>
        <row r="4025">
          <cell r="A4025">
            <v>121750</v>
          </cell>
          <cell r="B4025" t="str">
            <v/>
          </cell>
          <cell r="C4025">
            <v>7.5</v>
          </cell>
          <cell r="D4025">
            <v>0</v>
          </cell>
          <cell r="E4025">
            <v>7.5</v>
          </cell>
          <cell r="F4025">
            <v>7.65</v>
          </cell>
          <cell r="G4025">
            <v>7.86</v>
          </cell>
          <cell r="H4025">
            <v>8.4600000000000009</v>
          </cell>
          <cell r="I4025">
            <v>9.06</v>
          </cell>
        </row>
        <row r="4026">
          <cell r="A4026">
            <v>121760</v>
          </cell>
          <cell r="B4026" t="str">
            <v/>
          </cell>
          <cell r="C4026">
            <v>7.5</v>
          </cell>
          <cell r="D4026">
            <v>0</v>
          </cell>
          <cell r="E4026">
            <v>7.5</v>
          </cell>
          <cell r="F4026">
            <v>7.65</v>
          </cell>
          <cell r="G4026">
            <v>7.86</v>
          </cell>
          <cell r="H4026">
            <v>8.4600000000000009</v>
          </cell>
          <cell r="I4026">
            <v>9.06</v>
          </cell>
        </row>
        <row r="4027">
          <cell r="A4027">
            <v>121770</v>
          </cell>
          <cell r="B4027" t="str">
            <v/>
          </cell>
          <cell r="C4027">
            <v>7.5</v>
          </cell>
          <cell r="D4027">
            <v>0</v>
          </cell>
          <cell r="E4027">
            <v>7.5</v>
          </cell>
          <cell r="F4027">
            <v>7.65</v>
          </cell>
          <cell r="G4027">
            <v>7.86</v>
          </cell>
          <cell r="H4027">
            <v>8.4600000000000009</v>
          </cell>
          <cell r="I4027">
            <v>9.06</v>
          </cell>
        </row>
        <row r="4028">
          <cell r="A4028">
            <v>121780</v>
          </cell>
          <cell r="B4028" t="str">
            <v/>
          </cell>
          <cell r="C4028">
            <v>7.5</v>
          </cell>
          <cell r="D4028">
            <v>0</v>
          </cell>
          <cell r="E4028">
            <v>7.5</v>
          </cell>
          <cell r="F4028">
            <v>7.65</v>
          </cell>
          <cell r="G4028">
            <v>7.86</v>
          </cell>
          <cell r="H4028">
            <v>8.4600000000000009</v>
          </cell>
          <cell r="I4028">
            <v>9.06</v>
          </cell>
        </row>
        <row r="4029">
          <cell r="A4029">
            <v>121790</v>
          </cell>
          <cell r="B4029" t="str">
            <v/>
          </cell>
          <cell r="C4029">
            <v>7.5</v>
          </cell>
          <cell r="D4029">
            <v>0</v>
          </cell>
          <cell r="E4029">
            <v>7.5</v>
          </cell>
          <cell r="F4029">
            <v>7.65</v>
          </cell>
          <cell r="G4029">
            <v>7.86</v>
          </cell>
          <cell r="H4029">
            <v>8.4600000000000009</v>
          </cell>
          <cell r="I4029">
            <v>9.06</v>
          </cell>
        </row>
        <row r="4030">
          <cell r="A4030">
            <v>121800</v>
          </cell>
          <cell r="B4030" t="str">
            <v/>
          </cell>
          <cell r="C4030">
            <v>7.5</v>
          </cell>
          <cell r="D4030">
            <v>0</v>
          </cell>
          <cell r="E4030">
            <v>7.5</v>
          </cell>
          <cell r="F4030">
            <v>7.65</v>
          </cell>
          <cell r="G4030">
            <v>7.86</v>
          </cell>
          <cell r="H4030">
            <v>8.4600000000000009</v>
          </cell>
          <cell r="I4030">
            <v>9.06</v>
          </cell>
        </row>
        <row r="4031">
          <cell r="A4031">
            <v>121810</v>
          </cell>
          <cell r="B4031" t="str">
            <v/>
          </cell>
          <cell r="C4031">
            <v>7.5</v>
          </cell>
          <cell r="D4031">
            <v>0</v>
          </cell>
          <cell r="E4031">
            <v>7.5</v>
          </cell>
          <cell r="F4031">
            <v>7.65</v>
          </cell>
          <cell r="G4031">
            <v>7.86</v>
          </cell>
          <cell r="H4031">
            <v>8.4600000000000009</v>
          </cell>
          <cell r="I4031">
            <v>9.06</v>
          </cell>
        </row>
        <row r="4032">
          <cell r="A4032">
            <v>121820</v>
          </cell>
          <cell r="B4032" t="str">
            <v/>
          </cell>
          <cell r="C4032">
            <v>7.5</v>
          </cell>
          <cell r="D4032">
            <v>0</v>
          </cell>
          <cell r="E4032">
            <v>7.5</v>
          </cell>
          <cell r="F4032">
            <v>7.65</v>
          </cell>
          <cell r="G4032">
            <v>7.86</v>
          </cell>
          <cell r="H4032">
            <v>8.4600000000000009</v>
          </cell>
          <cell r="I4032">
            <v>9.06</v>
          </cell>
        </row>
        <row r="4033">
          <cell r="A4033">
            <v>121830</v>
          </cell>
          <cell r="B4033" t="str">
            <v/>
          </cell>
          <cell r="C4033">
            <v>7.5</v>
          </cell>
          <cell r="D4033">
            <v>0</v>
          </cell>
          <cell r="E4033">
            <v>7.5</v>
          </cell>
          <cell r="F4033">
            <v>7.65</v>
          </cell>
          <cell r="G4033">
            <v>7.86</v>
          </cell>
          <cell r="H4033">
            <v>8.4600000000000009</v>
          </cell>
          <cell r="I4033">
            <v>9.06</v>
          </cell>
        </row>
        <row r="4034">
          <cell r="A4034">
            <v>121840</v>
          </cell>
          <cell r="B4034" t="str">
            <v/>
          </cell>
          <cell r="C4034">
            <v>7.5</v>
          </cell>
          <cell r="D4034">
            <v>0</v>
          </cell>
          <cell r="E4034">
            <v>7.5</v>
          </cell>
          <cell r="F4034">
            <v>7.65</v>
          </cell>
          <cell r="G4034">
            <v>7.86</v>
          </cell>
          <cell r="H4034">
            <v>8.4600000000000009</v>
          </cell>
          <cell r="I4034">
            <v>9.06</v>
          </cell>
        </row>
        <row r="4035">
          <cell r="A4035">
            <v>121850</v>
          </cell>
          <cell r="B4035" t="str">
            <v/>
          </cell>
          <cell r="C4035">
            <v>7.5</v>
          </cell>
          <cell r="D4035">
            <v>0</v>
          </cell>
          <cell r="E4035">
            <v>7.5</v>
          </cell>
          <cell r="F4035">
            <v>7.65</v>
          </cell>
          <cell r="G4035">
            <v>7.86</v>
          </cell>
          <cell r="H4035">
            <v>8.4600000000000009</v>
          </cell>
          <cell r="I4035">
            <v>9.06</v>
          </cell>
        </row>
        <row r="4036">
          <cell r="A4036">
            <v>121860</v>
          </cell>
          <cell r="B4036" t="str">
            <v/>
          </cell>
          <cell r="C4036">
            <v>7.5</v>
          </cell>
          <cell r="D4036">
            <v>0</v>
          </cell>
          <cell r="E4036">
            <v>7.5</v>
          </cell>
          <cell r="F4036">
            <v>7.65</v>
          </cell>
          <cell r="G4036">
            <v>7.86</v>
          </cell>
          <cell r="H4036">
            <v>8.4600000000000009</v>
          </cell>
          <cell r="I4036">
            <v>9.06</v>
          </cell>
        </row>
        <row r="4037">
          <cell r="A4037">
            <v>121870</v>
          </cell>
          <cell r="B4037" t="str">
            <v/>
          </cell>
          <cell r="C4037">
            <v>7.5</v>
          </cell>
          <cell r="D4037">
            <v>0</v>
          </cell>
          <cell r="E4037">
            <v>7.5</v>
          </cell>
          <cell r="F4037">
            <v>7.65</v>
          </cell>
          <cell r="G4037">
            <v>7.86</v>
          </cell>
          <cell r="H4037">
            <v>8.4600000000000009</v>
          </cell>
          <cell r="I4037">
            <v>9.06</v>
          </cell>
        </row>
        <row r="4038">
          <cell r="A4038">
            <v>121880</v>
          </cell>
          <cell r="B4038" t="str">
            <v/>
          </cell>
          <cell r="C4038">
            <v>7.5</v>
          </cell>
          <cell r="D4038">
            <v>0</v>
          </cell>
          <cell r="E4038">
            <v>7.5</v>
          </cell>
          <cell r="F4038">
            <v>7.65</v>
          </cell>
          <cell r="G4038">
            <v>7.86</v>
          </cell>
          <cell r="H4038">
            <v>8.4600000000000009</v>
          </cell>
          <cell r="I4038">
            <v>9.06</v>
          </cell>
        </row>
        <row r="4039">
          <cell r="A4039">
            <v>121890</v>
          </cell>
          <cell r="B4039" t="str">
            <v/>
          </cell>
          <cell r="C4039">
            <v>7.5</v>
          </cell>
          <cell r="D4039">
            <v>0</v>
          </cell>
          <cell r="E4039">
            <v>7.5</v>
          </cell>
          <cell r="F4039">
            <v>7.65</v>
          </cell>
          <cell r="G4039">
            <v>7.86</v>
          </cell>
          <cell r="H4039">
            <v>8.4600000000000009</v>
          </cell>
          <cell r="I4039">
            <v>9.06</v>
          </cell>
        </row>
        <row r="4040">
          <cell r="A4040">
            <v>121893.22</v>
          </cell>
          <cell r="B4040" t="str">
            <v/>
          </cell>
          <cell r="C4040">
            <v>7.5</v>
          </cell>
          <cell r="D4040">
            <v>0</v>
          </cell>
          <cell r="E4040">
            <v>7.5</v>
          </cell>
          <cell r="F4040">
            <v>7.65</v>
          </cell>
          <cell r="G4040">
            <v>7.86</v>
          </cell>
          <cell r="H4040">
            <v>8.4600000000000009</v>
          </cell>
          <cell r="I4040">
            <v>9.06</v>
          </cell>
        </row>
        <row r="4041">
          <cell r="A4041">
            <v>121900</v>
          </cell>
          <cell r="B4041" t="str">
            <v/>
          </cell>
          <cell r="C4041">
            <v>7.5</v>
          </cell>
          <cell r="D4041">
            <v>0</v>
          </cell>
          <cell r="E4041">
            <v>7.5</v>
          </cell>
          <cell r="F4041">
            <v>7.65</v>
          </cell>
          <cell r="G4041">
            <v>7.86</v>
          </cell>
          <cell r="H4041">
            <v>8.4600000000000009</v>
          </cell>
          <cell r="I4041">
            <v>9.06</v>
          </cell>
        </row>
        <row r="4042">
          <cell r="A4042">
            <v>121910</v>
          </cell>
          <cell r="B4042" t="str">
            <v/>
          </cell>
          <cell r="C4042">
            <v>7.5</v>
          </cell>
          <cell r="D4042">
            <v>0</v>
          </cell>
          <cell r="E4042">
            <v>7.5</v>
          </cell>
          <cell r="F4042">
            <v>7.65</v>
          </cell>
          <cell r="G4042">
            <v>7.86</v>
          </cell>
          <cell r="H4042">
            <v>8.4600000000000009</v>
          </cell>
          <cell r="I4042">
            <v>9.06</v>
          </cell>
        </row>
        <row r="4043">
          <cell r="A4043">
            <v>121920</v>
          </cell>
          <cell r="B4043" t="str">
            <v/>
          </cell>
          <cell r="C4043">
            <v>7.5</v>
          </cell>
          <cell r="D4043">
            <v>0</v>
          </cell>
          <cell r="E4043">
            <v>7.5</v>
          </cell>
          <cell r="F4043">
            <v>7.65</v>
          </cell>
          <cell r="G4043">
            <v>7.86</v>
          </cell>
          <cell r="H4043">
            <v>8.4600000000000009</v>
          </cell>
          <cell r="I4043">
            <v>9.06</v>
          </cell>
        </row>
        <row r="4044">
          <cell r="A4044">
            <v>121930</v>
          </cell>
          <cell r="B4044" t="str">
            <v/>
          </cell>
          <cell r="C4044">
            <v>7.5</v>
          </cell>
          <cell r="D4044">
            <v>0</v>
          </cell>
          <cell r="E4044">
            <v>7.5</v>
          </cell>
          <cell r="F4044">
            <v>7.65</v>
          </cell>
          <cell r="G4044">
            <v>7.86</v>
          </cell>
          <cell r="H4044">
            <v>8.4600000000000009</v>
          </cell>
          <cell r="I4044">
            <v>9.06</v>
          </cell>
        </row>
        <row r="4045">
          <cell r="A4045">
            <v>121940</v>
          </cell>
          <cell r="B4045" t="str">
            <v/>
          </cell>
          <cell r="C4045">
            <v>7.5</v>
          </cell>
          <cell r="D4045">
            <v>0</v>
          </cell>
          <cell r="E4045">
            <v>7.5</v>
          </cell>
          <cell r="F4045">
            <v>7.65</v>
          </cell>
          <cell r="G4045">
            <v>7.86</v>
          </cell>
          <cell r="H4045">
            <v>8.4600000000000009</v>
          </cell>
          <cell r="I4045">
            <v>9.06</v>
          </cell>
        </row>
        <row r="4046">
          <cell r="A4046">
            <v>121950</v>
          </cell>
          <cell r="B4046" t="str">
            <v/>
          </cell>
          <cell r="C4046">
            <v>7.5</v>
          </cell>
          <cell r="D4046">
            <v>0</v>
          </cell>
          <cell r="E4046">
            <v>7.5</v>
          </cell>
          <cell r="F4046">
            <v>7.65</v>
          </cell>
          <cell r="G4046">
            <v>7.86</v>
          </cell>
          <cell r="H4046">
            <v>8.4600000000000009</v>
          </cell>
          <cell r="I4046">
            <v>9.06</v>
          </cell>
        </row>
        <row r="4047">
          <cell r="A4047">
            <v>121960</v>
          </cell>
          <cell r="B4047" t="str">
            <v/>
          </cell>
          <cell r="C4047">
            <v>7.5</v>
          </cell>
          <cell r="D4047">
            <v>0</v>
          </cell>
          <cell r="E4047">
            <v>7.5</v>
          </cell>
          <cell r="F4047">
            <v>7.65</v>
          </cell>
          <cell r="G4047">
            <v>7.86</v>
          </cell>
          <cell r="H4047">
            <v>8.4600000000000009</v>
          </cell>
          <cell r="I4047">
            <v>9.06</v>
          </cell>
        </row>
        <row r="4048">
          <cell r="A4048">
            <v>121970</v>
          </cell>
          <cell r="B4048" t="str">
            <v/>
          </cell>
          <cell r="C4048">
            <v>7.5</v>
          </cell>
          <cell r="D4048">
            <v>0</v>
          </cell>
          <cell r="E4048">
            <v>7.5</v>
          </cell>
          <cell r="F4048">
            <v>7.65</v>
          </cell>
          <cell r="G4048">
            <v>7.86</v>
          </cell>
          <cell r="H4048">
            <v>8.4600000000000009</v>
          </cell>
          <cell r="I4048">
            <v>9.06</v>
          </cell>
        </row>
        <row r="4049">
          <cell r="A4049">
            <v>121980</v>
          </cell>
          <cell r="B4049" t="str">
            <v/>
          </cell>
          <cell r="C4049">
            <v>7.5</v>
          </cell>
          <cell r="D4049">
            <v>0</v>
          </cell>
          <cell r="E4049">
            <v>7.5</v>
          </cell>
          <cell r="F4049">
            <v>7.65</v>
          </cell>
          <cell r="G4049">
            <v>7.86</v>
          </cell>
          <cell r="H4049">
            <v>8.4600000000000009</v>
          </cell>
          <cell r="I4049">
            <v>9.06</v>
          </cell>
        </row>
        <row r="4050">
          <cell r="A4050">
            <v>121990</v>
          </cell>
          <cell r="B4050" t="str">
            <v/>
          </cell>
          <cell r="C4050">
            <v>7.5</v>
          </cell>
          <cell r="D4050">
            <v>0</v>
          </cell>
          <cell r="E4050">
            <v>7.5</v>
          </cell>
          <cell r="F4050">
            <v>7.65</v>
          </cell>
          <cell r="G4050">
            <v>7.86</v>
          </cell>
          <cell r="H4050">
            <v>8.4600000000000009</v>
          </cell>
          <cell r="I4050">
            <v>9.06</v>
          </cell>
        </row>
        <row r="4051">
          <cell r="A4051">
            <v>122000</v>
          </cell>
          <cell r="B4051" t="str">
            <v/>
          </cell>
          <cell r="C4051">
            <v>7.5</v>
          </cell>
          <cell r="D4051">
            <v>0</v>
          </cell>
          <cell r="E4051">
            <v>7.5</v>
          </cell>
          <cell r="F4051">
            <v>7.65</v>
          </cell>
          <cell r="G4051">
            <v>7.86</v>
          </cell>
          <cell r="H4051">
            <v>8.4600000000000009</v>
          </cell>
          <cell r="I4051">
            <v>9.06</v>
          </cell>
        </row>
        <row r="4070">
          <cell r="A4070">
            <v>122000</v>
          </cell>
          <cell r="B4070" t="str">
            <v/>
          </cell>
          <cell r="C4070">
            <v>7.5</v>
          </cell>
          <cell r="D4070">
            <v>0</v>
          </cell>
          <cell r="E4070">
            <v>7.5</v>
          </cell>
          <cell r="F4070">
            <v>7.65</v>
          </cell>
          <cell r="G4070">
            <v>7.86</v>
          </cell>
          <cell r="H4070">
            <v>8.4600000000000009</v>
          </cell>
          <cell r="I4070">
            <v>9.06</v>
          </cell>
        </row>
        <row r="4071">
          <cell r="A4071">
            <v>122010</v>
          </cell>
          <cell r="B4071" t="str">
            <v/>
          </cell>
          <cell r="C4071">
            <v>7.5</v>
          </cell>
          <cell r="D4071">
            <v>0</v>
          </cell>
          <cell r="E4071">
            <v>7.5</v>
          </cell>
          <cell r="F4071">
            <v>7.65</v>
          </cell>
          <cell r="G4071">
            <v>7.86</v>
          </cell>
          <cell r="H4071">
            <v>8.4600000000000009</v>
          </cell>
          <cell r="I4071">
            <v>9.06</v>
          </cell>
        </row>
        <row r="4072">
          <cell r="A4072">
            <v>122020</v>
          </cell>
          <cell r="B4072" t="str">
            <v/>
          </cell>
          <cell r="C4072">
            <v>7.5</v>
          </cell>
          <cell r="D4072">
            <v>0</v>
          </cell>
          <cell r="E4072">
            <v>7.5</v>
          </cell>
          <cell r="F4072">
            <v>7.65</v>
          </cell>
          <cell r="G4072">
            <v>7.86</v>
          </cell>
          <cell r="H4072">
            <v>8.4600000000000009</v>
          </cell>
          <cell r="I4072">
            <v>9.06</v>
          </cell>
        </row>
        <row r="4073">
          <cell r="A4073">
            <v>122030</v>
          </cell>
          <cell r="B4073" t="str">
            <v/>
          </cell>
          <cell r="C4073">
            <v>7.5</v>
          </cell>
          <cell r="D4073">
            <v>0</v>
          </cell>
          <cell r="E4073">
            <v>7.5</v>
          </cell>
          <cell r="F4073">
            <v>7.65</v>
          </cell>
          <cell r="G4073">
            <v>7.86</v>
          </cell>
          <cell r="H4073">
            <v>8.4600000000000009</v>
          </cell>
          <cell r="I4073">
            <v>9.06</v>
          </cell>
        </row>
        <row r="4074">
          <cell r="A4074">
            <v>122040</v>
          </cell>
          <cell r="B4074" t="str">
            <v/>
          </cell>
          <cell r="C4074">
            <v>7.5</v>
          </cell>
          <cell r="D4074">
            <v>0</v>
          </cell>
          <cell r="E4074">
            <v>7.5</v>
          </cell>
          <cell r="F4074">
            <v>7.65</v>
          </cell>
          <cell r="G4074">
            <v>7.86</v>
          </cell>
          <cell r="H4074">
            <v>8.4600000000000009</v>
          </cell>
          <cell r="I4074">
            <v>9.06</v>
          </cell>
        </row>
        <row r="4075">
          <cell r="A4075">
            <v>122050</v>
          </cell>
          <cell r="B4075" t="str">
            <v/>
          </cell>
          <cell r="C4075">
            <v>7.5</v>
          </cell>
          <cell r="D4075">
            <v>0</v>
          </cell>
          <cell r="E4075">
            <v>7.5</v>
          </cell>
          <cell r="F4075">
            <v>7.65</v>
          </cell>
          <cell r="G4075">
            <v>7.86</v>
          </cell>
          <cell r="H4075">
            <v>8.4600000000000009</v>
          </cell>
          <cell r="I4075">
            <v>9.06</v>
          </cell>
        </row>
        <row r="4076">
          <cell r="A4076">
            <v>122060</v>
          </cell>
          <cell r="B4076" t="str">
            <v/>
          </cell>
          <cell r="C4076">
            <v>7.5</v>
          </cell>
          <cell r="D4076">
            <v>0</v>
          </cell>
          <cell r="E4076">
            <v>7.5</v>
          </cell>
          <cell r="F4076">
            <v>7.65</v>
          </cell>
          <cell r="G4076">
            <v>7.86</v>
          </cell>
          <cell r="H4076">
            <v>8.4600000000000009</v>
          </cell>
          <cell r="I4076">
            <v>9.06</v>
          </cell>
        </row>
        <row r="4077">
          <cell r="A4077">
            <v>122070</v>
          </cell>
          <cell r="B4077" t="str">
            <v/>
          </cell>
          <cell r="C4077">
            <v>7.5</v>
          </cell>
          <cell r="D4077">
            <v>0</v>
          </cell>
          <cell r="E4077">
            <v>7.5</v>
          </cell>
          <cell r="F4077">
            <v>7.65</v>
          </cell>
          <cell r="G4077">
            <v>7.86</v>
          </cell>
          <cell r="H4077">
            <v>8.4600000000000009</v>
          </cell>
          <cell r="I4077">
            <v>9.06</v>
          </cell>
        </row>
        <row r="4078">
          <cell r="A4078">
            <v>122080</v>
          </cell>
          <cell r="B4078" t="str">
            <v/>
          </cell>
          <cell r="C4078">
            <v>7.5</v>
          </cell>
          <cell r="D4078">
            <v>0</v>
          </cell>
          <cell r="E4078">
            <v>7.5</v>
          </cell>
          <cell r="F4078">
            <v>7.65</v>
          </cell>
          <cell r="G4078">
            <v>7.86</v>
          </cell>
          <cell r="H4078">
            <v>8.4600000000000009</v>
          </cell>
          <cell r="I4078">
            <v>9.06</v>
          </cell>
        </row>
        <row r="4079">
          <cell r="A4079">
            <v>122090</v>
          </cell>
          <cell r="B4079" t="str">
            <v/>
          </cell>
          <cell r="C4079">
            <v>7.5</v>
          </cell>
          <cell r="D4079">
            <v>0</v>
          </cell>
          <cell r="E4079">
            <v>7.5</v>
          </cell>
          <cell r="F4079">
            <v>7.65</v>
          </cell>
          <cell r="G4079">
            <v>7.86</v>
          </cell>
          <cell r="H4079">
            <v>8.4600000000000009</v>
          </cell>
          <cell r="I4079">
            <v>9.06</v>
          </cell>
        </row>
        <row r="4080">
          <cell r="A4080">
            <v>122100</v>
          </cell>
          <cell r="B4080" t="str">
            <v/>
          </cell>
          <cell r="C4080">
            <v>7.5</v>
          </cell>
          <cell r="D4080">
            <v>0</v>
          </cell>
          <cell r="E4080">
            <v>7.5</v>
          </cell>
          <cell r="F4080">
            <v>7.65</v>
          </cell>
          <cell r="G4080">
            <v>7.86</v>
          </cell>
          <cell r="H4080">
            <v>8.4600000000000009</v>
          </cell>
          <cell r="I4080">
            <v>9.06</v>
          </cell>
        </row>
        <row r="4081">
          <cell r="A4081">
            <v>122110</v>
          </cell>
          <cell r="B4081" t="str">
            <v/>
          </cell>
          <cell r="C4081">
            <v>7.5</v>
          </cell>
          <cell r="D4081">
            <v>0</v>
          </cell>
          <cell r="E4081">
            <v>7.5</v>
          </cell>
          <cell r="F4081">
            <v>7.65</v>
          </cell>
          <cell r="G4081">
            <v>7.86</v>
          </cell>
          <cell r="H4081">
            <v>8.4600000000000009</v>
          </cell>
          <cell r="I4081">
            <v>9.06</v>
          </cell>
        </row>
        <row r="4082">
          <cell r="A4082">
            <v>122120</v>
          </cell>
          <cell r="B4082" t="str">
            <v/>
          </cell>
          <cell r="C4082">
            <v>7.5</v>
          </cell>
          <cell r="D4082">
            <v>0</v>
          </cell>
          <cell r="E4082">
            <v>7.5</v>
          </cell>
          <cell r="F4082">
            <v>7.65</v>
          </cell>
          <cell r="G4082">
            <v>7.86</v>
          </cell>
          <cell r="H4082">
            <v>8.4600000000000009</v>
          </cell>
          <cell r="I4082">
            <v>9.06</v>
          </cell>
        </row>
        <row r="4083">
          <cell r="A4083">
            <v>122130</v>
          </cell>
          <cell r="B4083" t="str">
            <v/>
          </cell>
          <cell r="C4083">
            <v>7.5</v>
          </cell>
          <cell r="D4083">
            <v>0</v>
          </cell>
          <cell r="E4083">
            <v>7.5</v>
          </cell>
          <cell r="F4083">
            <v>7.65</v>
          </cell>
          <cell r="G4083">
            <v>7.86</v>
          </cell>
          <cell r="H4083">
            <v>8.4600000000000009</v>
          </cell>
          <cell r="I4083">
            <v>9.06</v>
          </cell>
        </row>
        <row r="4084">
          <cell r="A4084">
            <v>122140</v>
          </cell>
          <cell r="B4084" t="str">
            <v/>
          </cell>
          <cell r="C4084">
            <v>7.5</v>
          </cell>
          <cell r="D4084">
            <v>0</v>
          </cell>
          <cell r="E4084">
            <v>7.5</v>
          </cell>
          <cell r="F4084">
            <v>7.65</v>
          </cell>
          <cell r="G4084">
            <v>7.86</v>
          </cell>
          <cell r="H4084">
            <v>8.4600000000000009</v>
          </cell>
          <cell r="I4084">
            <v>9.06</v>
          </cell>
        </row>
        <row r="4085">
          <cell r="A4085">
            <v>122150</v>
          </cell>
          <cell r="B4085" t="str">
            <v/>
          </cell>
          <cell r="C4085">
            <v>7.5</v>
          </cell>
          <cell r="D4085">
            <v>0</v>
          </cell>
          <cell r="E4085">
            <v>7.5</v>
          </cell>
          <cell r="F4085">
            <v>7.65</v>
          </cell>
          <cell r="G4085">
            <v>7.86</v>
          </cell>
          <cell r="H4085">
            <v>8.4600000000000009</v>
          </cell>
          <cell r="I4085">
            <v>9.06</v>
          </cell>
        </row>
        <row r="4086">
          <cell r="A4086">
            <v>122160</v>
          </cell>
          <cell r="B4086" t="str">
            <v/>
          </cell>
          <cell r="C4086">
            <v>7.5</v>
          </cell>
          <cell r="D4086">
            <v>0</v>
          </cell>
          <cell r="E4086">
            <v>7.5</v>
          </cell>
          <cell r="F4086">
            <v>7.65</v>
          </cell>
          <cell r="G4086">
            <v>7.86</v>
          </cell>
          <cell r="H4086">
            <v>8.4600000000000009</v>
          </cell>
          <cell r="I4086">
            <v>9.06</v>
          </cell>
        </row>
        <row r="4087">
          <cell r="A4087">
            <v>122170</v>
          </cell>
          <cell r="B4087" t="str">
            <v/>
          </cell>
          <cell r="C4087">
            <v>7.5</v>
          </cell>
          <cell r="D4087">
            <v>0</v>
          </cell>
          <cell r="E4087">
            <v>7.5</v>
          </cell>
          <cell r="F4087">
            <v>7.65</v>
          </cell>
          <cell r="G4087">
            <v>7.86</v>
          </cell>
          <cell r="H4087">
            <v>8.4600000000000009</v>
          </cell>
          <cell r="I4087">
            <v>9.06</v>
          </cell>
        </row>
        <row r="4088">
          <cell r="A4088">
            <v>122180</v>
          </cell>
          <cell r="B4088" t="str">
            <v/>
          </cell>
          <cell r="C4088">
            <v>7.5</v>
          </cell>
          <cell r="D4088">
            <v>0</v>
          </cell>
          <cell r="E4088">
            <v>7.5</v>
          </cell>
          <cell r="F4088">
            <v>7.65</v>
          </cell>
          <cell r="G4088">
            <v>7.86</v>
          </cell>
          <cell r="H4088">
            <v>8.4600000000000009</v>
          </cell>
          <cell r="I4088">
            <v>9.06</v>
          </cell>
        </row>
        <row r="4089">
          <cell r="A4089">
            <v>122190</v>
          </cell>
          <cell r="B4089" t="str">
            <v/>
          </cell>
          <cell r="C4089">
            <v>7.5</v>
          </cell>
          <cell r="D4089">
            <v>0</v>
          </cell>
          <cell r="E4089">
            <v>7.5</v>
          </cell>
          <cell r="F4089">
            <v>7.65</v>
          </cell>
          <cell r="G4089">
            <v>7.86</v>
          </cell>
          <cell r="H4089">
            <v>8.4600000000000009</v>
          </cell>
          <cell r="I4089">
            <v>9.06</v>
          </cell>
        </row>
        <row r="4090">
          <cell r="A4090">
            <v>122200</v>
          </cell>
          <cell r="B4090" t="str">
            <v/>
          </cell>
          <cell r="C4090">
            <v>7.5</v>
          </cell>
          <cell r="D4090">
            <v>0</v>
          </cell>
          <cell r="E4090">
            <v>7.5</v>
          </cell>
          <cell r="F4090">
            <v>7.65</v>
          </cell>
          <cell r="G4090">
            <v>7.86</v>
          </cell>
          <cell r="H4090">
            <v>8.4600000000000009</v>
          </cell>
          <cell r="I4090">
            <v>9.06</v>
          </cell>
        </row>
        <row r="4091">
          <cell r="A4091">
            <v>122210</v>
          </cell>
          <cell r="B4091" t="str">
            <v/>
          </cell>
          <cell r="C4091">
            <v>7.5</v>
          </cell>
          <cell r="D4091">
            <v>0</v>
          </cell>
          <cell r="E4091">
            <v>7.5</v>
          </cell>
          <cell r="F4091">
            <v>7.65</v>
          </cell>
          <cell r="G4091">
            <v>7.86</v>
          </cell>
          <cell r="H4091">
            <v>8.4600000000000009</v>
          </cell>
          <cell r="I4091">
            <v>9.06</v>
          </cell>
        </row>
        <row r="4092">
          <cell r="A4092">
            <v>122220</v>
          </cell>
          <cell r="B4092" t="str">
            <v/>
          </cell>
          <cell r="C4092">
            <v>7.5</v>
          </cell>
          <cell r="D4092">
            <v>0</v>
          </cell>
          <cell r="E4092">
            <v>7.5</v>
          </cell>
          <cell r="F4092">
            <v>7.65</v>
          </cell>
          <cell r="G4092">
            <v>7.86</v>
          </cell>
          <cell r="H4092">
            <v>8.4600000000000009</v>
          </cell>
          <cell r="I4092">
            <v>9.06</v>
          </cell>
        </row>
        <row r="4093">
          <cell r="A4093">
            <v>122230</v>
          </cell>
          <cell r="B4093" t="str">
            <v/>
          </cell>
          <cell r="C4093">
            <v>7.5</v>
          </cell>
          <cell r="D4093">
            <v>0</v>
          </cell>
          <cell r="E4093">
            <v>7.5</v>
          </cell>
          <cell r="F4093">
            <v>7.65</v>
          </cell>
          <cell r="G4093">
            <v>7.86</v>
          </cell>
          <cell r="H4093">
            <v>8.4600000000000009</v>
          </cell>
          <cell r="I4093">
            <v>9.06</v>
          </cell>
        </row>
        <row r="4094">
          <cell r="A4094">
            <v>122240</v>
          </cell>
          <cell r="B4094" t="str">
            <v/>
          </cell>
          <cell r="C4094">
            <v>7.5</v>
          </cell>
          <cell r="D4094">
            <v>0</v>
          </cell>
          <cell r="E4094">
            <v>7.5</v>
          </cell>
          <cell r="F4094">
            <v>7.65</v>
          </cell>
          <cell r="G4094">
            <v>7.86</v>
          </cell>
          <cell r="H4094">
            <v>8.4600000000000009</v>
          </cell>
          <cell r="I4094">
            <v>9.06</v>
          </cell>
        </row>
        <row r="4095">
          <cell r="A4095">
            <v>122250</v>
          </cell>
          <cell r="B4095" t="str">
            <v/>
          </cell>
          <cell r="C4095">
            <v>7.5</v>
          </cell>
          <cell r="D4095">
            <v>0</v>
          </cell>
          <cell r="E4095">
            <v>7.5</v>
          </cell>
          <cell r="F4095">
            <v>7.65</v>
          </cell>
          <cell r="G4095">
            <v>7.86</v>
          </cell>
          <cell r="H4095">
            <v>8.4600000000000009</v>
          </cell>
          <cell r="I4095">
            <v>9.06</v>
          </cell>
        </row>
        <row r="4096">
          <cell r="A4096">
            <v>122260</v>
          </cell>
          <cell r="B4096" t="str">
            <v/>
          </cell>
          <cell r="C4096">
            <v>7.5</v>
          </cell>
          <cell r="D4096">
            <v>0</v>
          </cell>
          <cell r="E4096">
            <v>7.5</v>
          </cell>
          <cell r="F4096">
            <v>7.65</v>
          </cell>
          <cell r="G4096">
            <v>7.86</v>
          </cell>
          <cell r="H4096">
            <v>8.4600000000000009</v>
          </cell>
          <cell r="I4096">
            <v>9.06</v>
          </cell>
        </row>
        <row r="4097">
          <cell r="A4097">
            <v>122270</v>
          </cell>
          <cell r="B4097" t="str">
            <v/>
          </cell>
          <cell r="C4097">
            <v>7.5</v>
          </cell>
          <cell r="D4097">
            <v>0</v>
          </cell>
          <cell r="E4097">
            <v>7.5</v>
          </cell>
          <cell r="F4097">
            <v>7.65</v>
          </cell>
          <cell r="G4097">
            <v>7.86</v>
          </cell>
          <cell r="H4097">
            <v>8.4600000000000009</v>
          </cell>
          <cell r="I4097">
            <v>9.06</v>
          </cell>
        </row>
        <row r="4098">
          <cell r="A4098">
            <v>122280</v>
          </cell>
          <cell r="B4098" t="str">
            <v/>
          </cell>
          <cell r="C4098">
            <v>7.5</v>
          </cell>
          <cell r="D4098">
            <v>0</v>
          </cell>
          <cell r="E4098">
            <v>7.5</v>
          </cell>
          <cell r="F4098">
            <v>7.65</v>
          </cell>
          <cell r="G4098">
            <v>7.86</v>
          </cell>
          <cell r="H4098">
            <v>8.4600000000000009</v>
          </cell>
          <cell r="I4098">
            <v>9.06</v>
          </cell>
        </row>
        <row r="4099">
          <cell r="A4099">
            <v>122290</v>
          </cell>
          <cell r="B4099" t="str">
            <v/>
          </cell>
          <cell r="C4099">
            <v>7.5</v>
          </cell>
          <cell r="D4099">
            <v>0</v>
          </cell>
          <cell r="E4099">
            <v>7.5</v>
          </cell>
          <cell r="F4099">
            <v>7.65</v>
          </cell>
          <cell r="G4099">
            <v>7.86</v>
          </cell>
          <cell r="H4099">
            <v>8.4600000000000009</v>
          </cell>
          <cell r="I4099">
            <v>9.06</v>
          </cell>
        </row>
        <row r="4100">
          <cell r="A4100">
            <v>122300</v>
          </cell>
          <cell r="B4100" t="str">
            <v/>
          </cell>
          <cell r="C4100">
            <v>7.5</v>
          </cell>
          <cell r="D4100">
            <v>0</v>
          </cell>
          <cell r="E4100">
            <v>7.5</v>
          </cell>
          <cell r="F4100">
            <v>7.65</v>
          </cell>
          <cell r="G4100">
            <v>7.86</v>
          </cell>
          <cell r="H4100">
            <v>8.4600000000000009</v>
          </cell>
          <cell r="I4100">
            <v>9.06</v>
          </cell>
        </row>
        <row r="4101">
          <cell r="A4101">
            <v>122310</v>
          </cell>
          <cell r="B4101" t="str">
            <v/>
          </cell>
          <cell r="C4101">
            <v>7.5</v>
          </cell>
          <cell r="D4101">
            <v>0</v>
          </cell>
          <cell r="E4101">
            <v>7.5</v>
          </cell>
          <cell r="F4101">
            <v>7.65</v>
          </cell>
          <cell r="G4101">
            <v>7.86</v>
          </cell>
          <cell r="H4101">
            <v>8.4600000000000009</v>
          </cell>
          <cell r="I4101">
            <v>9.06</v>
          </cell>
        </row>
        <row r="4102">
          <cell r="A4102">
            <v>122320</v>
          </cell>
          <cell r="B4102" t="str">
            <v/>
          </cell>
          <cell r="C4102">
            <v>7.5</v>
          </cell>
          <cell r="D4102">
            <v>0</v>
          </cell>
          <cell r="E4102">
            <v>7.5</v>
          </cell>
          <cell r="F4102">
            <v>7.65</v>
          </cell>
          <cell r="G4102">
            <v>7.86</v>
          </cell>
          <cell r="H4102">
            <v>8.4600000000000009</v>
          </cell>
          <cell r="I4102">
            <v>9.06</v>
          </cell>
        </row>
        <row r="4103">
          <cell r="A4103">
            <v>122330</v>
          </cell>
          <cell r="B4103" t="str">
            <v/>
          </cell>
          <cell r="C4103">
            <v>7.5</v>
          </cell>
          <cell r="D4103">
            <v>0</v>
          </cell>
          <cell r="E4103">
            <v>7.5</v>
          </cell>
          <cell r="F4103">
            <v>7.65</v>
          </cell>
          <cell r="G4103">
            <v>7.86</v>
          </cell>
          <cell r="H4103">
            <v>8.4600000000000009</v>
          </cell>
          <cell r="I4103">
            <v>9.06</v>
          </cell>
        </row>
        <row r="4104">
          <cell r="A4104">
            <v>122340</v>
          </cell>
          <cell r="B4104" t="str">
            <v/>
          </cell>
          <cell r="C4104">
            <v>7.5</v>
          </cell>
          <cell r="D4104">
            <v>0</v>
          </cell>
          <cell r="E4104">
            <v>7.5</v>
          </cell>
          <cell r="F4104">
            <v>7.65</v>
          </cell>
          <cell r="G4104">
            <v>7.86</v>
          </cell>
          <cell r="H4104">
            <v>8.4600000000000009</v>
          </cell>
          <cell r="I4104">
            <v>9.06</v>
          </cell>
        </row>
        <row r="4105">
          <cell r="A4105">
            <v>122350</v>
          </cell>
          <cell r="B4105" t="str">
            <v/>
          </cell>
          <cell r="C4105">
            <v>7.5</v>
          </cell>
          <cell r="D4105">
            <v>0</v>
          </cell>
          <cell r="E4105">
            <v>7.5</v>
          </cell>
          <cell r="F4105">
            <v>7.65</v>
          </cell>
          <cell r="G4105">
            <v>7.86</v>
          </cell>
          <cell r="H4105">
            <v>8.4600000000000009</v>
          </cell>
          <cell r="I4105">
            <v>9.06</v>
          </cell>
        </row>
        <row r="4106">
          <cell r="A4106">
            <v>122360</v>
          </cell>
          <cell r="B4106" t="str">
            <v/>
          </cell>
          <cell r="C4106">
            <v>7.5</v>
          </cell>
          <cell r="D4106">
            <v>0</v>
          </cell>
          <cell r="E4106">
            <v>7.5</v>
          </cell>
          <cell r="F4106">
            <v>7.65</v>
          </cell>
          <cell r="G4106">
            <v>7.86</v>
          </cell>
          <cell r="H4106">
            <v>8.4600000000000009</v>
          </cell>
          <cell r="I4106">
            <v>9.06</v>
          </cell>
        </row>
        <row r="4107">
          <cell r="A4107">
            <v>122370</v>
          </cell>
          <cell r="B4107" t="str">
            <v/>
          </cell>
          <cell r="C4107">
            <v>7.5</v>
          </cell>
          <cell r="D4107">
            <v>0</v>
          </cell>
          <cell r="E4107">
            <v>7.5</v>
          </cell>
          <cell r="F4107">
            <v>7.65</v>
          </cell>
          <cell r="G4107">
            <v>7.86</v>
          </cell>
          <cell r="H4107">
            <v>8.4600000000000009</v>
          </cell>
          <cell r="I4107">
            <v>9.06</v>
          </cell>
        </row>
        <row r="4108">
          <cell r="A4108">
            <v>122380</v>
          </cell>
          <cell r="B4108" t="str">
            <v/>
          </cell>
          <cell r="C4108">
            <v>7.5</v>
          </cell>
          <cell r="D4108">
            <v>0</v>
          </cell>
          <cell r="E4108">
            <v>7.5</v>
          </cell>
          <cell r="F4108">
            <v>7.65</v>
          </cell>
          <cell r="G4108">
            <v>7.86</v>
          </cell>
          <cell r="H4108">
            <v>8.4600000000000009</v>
          </cell>
          <cell r="I4108">
            <v>9.06</v>
          </cell>
        </row>
        <row r="4109">
          <cell r="A4109">
            <v>122390</v>
          </cell>
          <cell r="B4109" t="str">
            <v/>
          </cell>
          <cell r="C4109">
            <v>7.5</v>
          </cell>
          <cell r="D4109">
            <v>0</v>
          </cell>
          <cell r="E4109">
            <v>7.5</v>
          </cell>
          <cell r="F4109">
            <v>7.65</v>
          </cell>
          <cell r="G4109">
            <v>7.86</v>
          </cell>
          <cell r="H4109">
            <v>8.4600000000000009</v>
          </cell>
          <cell r="I4109">
            <v>9.06</v>
          </cell>
        </row>
        <row r="4110">
          <cell r="A4110">
            <v>122400</v>
          </cell>
          <cell r="B4110" t="str">
            <v/>
          </cell>
          <cell r="C4110">
            <v>7.5</v>
          </cell>
          <cell r="D4110">
            <v>0</v>
          </cell>
          <cell r="E4110">
            <v>7.5</v>
          </cell>
          <cell r="F4110">
            <v>7.65</v>
          </cell>
          <cell r="G4110">
            <v>7.86</v>
          </cell>
          <cell r="H4110">
            <v>8.4600000000000009</v>
          </cell>
          <cell r="I4110">
            <v>9.06</v>
          </cell>
        </row>
        <row r="4111">
          <cell r="A4111">
            <v>122410</v>
          </cell>
          <cell r="B4111" t="str">
            <v/>
          </cell>
          <cell r="C4111">
            <v>7.5</v>
          </cell>
          <cell r="D4111">
            <v>0</v>
          </cell>
          <cell r="E4111">
            <v>7.5</v>
          </cell>
          <cell r="F4111">
            <v>7.65</v>
          </cell>
          <cell r="G4111">
            <v>7.86</v>
          </cell>
          <cell r="H4111">
            <v>8.4600000000000009</v>
          </cell>
          <cell r="I4111">
            <v>9.06</v>
          </cell>
        </row>
        <row r="4112">
          <cell r="A4112">
            <v>122420</v>
          </cell>
          <cell r="B4112" t="str">
            <v/>
          </cell>
          <cell r="C4112">
            <v>7.5</v>
          </cell>
          <cell r="D4112">
            <v>0</v>
          </cell>
          <cell r="E4112">
            <v>7.5</v>
          </cell>
          <cell r="F4112">
            <v>7.65</v>
          </cell>
          <cell r="G4112">
            <v>7.86</v>
          </cell>
          <cell r="H4112">
            <v>8.4600000000000009</v>
          </cell>
          <cell r="I4112">
            <v>9.06</v>
          </cell>
        </row>
        <row r="4113">
          <cell r="A4113">
            <v>122430</v>
          </cell>
          <cell r="B4113" t="str">
            <v/>
          </cell>
          <cell r="C4113">
            <v>7.5</v>
          </cell>
          <cell r="D4113">
            <v>0</v>
          </cell>
          <cell r="E4113">
            <v>7.5</v>
          </cell>
          <cell r="F4113">
            <v>7.65</v>
          </cell>
          <cell r="G4113">
            <v>7.86</v>
          </cell>
          <cell r="H4113">
            <v>8.4600000000000009</v>
          </cell>
          <cell r="I4113">
            <v>9.06</v>
          </cell>
        </row>
        <row r="4114">
          <cell r="A4114">
            <v>122440</v>
          </cell>
          <cell r="B4114" t="str">
            <v/>
          </cell>
          <cell r="C4114">
            <v>7.5</v>
          </cell>
          <cell r="D4114">
            <v>0</v>
          </cell>
          <cell r="E4114">
            <v>7.5</v>
          </cell>
          <cell r="F4114">
            <v>7.65</v>
          </cell>
          <cell r="G4114">
            <v>7.86</v>
          </cell>
          <cell r="H4114">
            <v>8.4600000000000009</v>
          </cell>
          <cell r="I4114">
            <v>9.06</v>
          </cell>
        </row>
        <row r="4115">
          <cell r="A4115">
            <v>122450</v>
          </cell>
          <cell r="B4115" t="str">
            <v/>
          </cell>
          <cell r="C4115">
            <v>7.5</v>
          </cell>
          <cell r="D4115">
            <v>0</v>
          </cell>
          <cell r="E4115">
            <v>7.5</v>
          </cell>
          <cell r="F4115">
            <v>7.65</v>
          </cell>
          <cell r="G4115">
            <v>7.86</v>
          </cell>
          <cell r="H4115">
            <v>8.4600000000000009</v>
          </cell>
          <cell r="I4115">
            <v>9.06</v>
          </cell>
        </row>
        <row r="4116">
          <cell r="A4116">
            <v>122460</v>
          </cell>
          <cell r="B4116" t="str">
            <v/>
          </cell>
          <cell r="C4116">
            <v>7.5</v>
          </cell>
          <cell r="D4116">
            <v>0</v>
          </cell>
          <cell r="E4116">
            <v>7.5</v>
          </cell>
          <cell r="F4116">
            <v>7.65</v>
          </cell>
          <cell r="G4116">
            <v>7.86</v>
          </cell>
          <cell r="H4116">
            <v>8.4600000000000009</v>
          </cell>
          <cell r="I4116">
            <v>9.06</v>
          </cell>
        </row>
        <row r="4117">
          <cell r="A4117">
            <v>122470</v>
          </cell>
          <cell r="B4117" t="str">
            <v/>
          </cell>
          <cell r="C4117">
            <v>7.5</v>
          </cell>
          <cell r="D4117">
            <v>0</v>
          </cell>
          <cell r="E4117">
            <v>7.5</v>
          </cell>
          <cell r="F4117">
            <v>7.65</v>
          </cell>
          <cell r="G4117">
            <v>7.86</v>
          </cell>
          <cell r="H4117">
            <v>8.4600000000000009</v>
          </cell>
          <cell r="I4117">
            <v>9.06</v>
          </cell>
        </row>
        <row r="4118">
          <cell r="A4118">
            <v>122480</v>
          </cell>
          <cell r="B4118" t="str">
            <v/>
          </cell>
          <cell r="C4118">
            <v>7.5</v>
          </cell>
          <cell r="D4118">
            <v>0</v>
          </cell>
          <cell r="E4118">
            <v>7.5</v>
          </cell>
          <cell r="F4118">
            <v>7.65</v>
          </cell>
          <cell r="G4118">
            <v>7.86</v>
          </cell>
          <cell r="H4118">
            <v>8.4600000000000009</v>
          </cell>
          <cell r="I4118">
            <v>9.06</v>
          </cell>
        </row>
        <row r="4119">
          <cell r="A4119">
            <v>122490</v>
          </cell>
          <cell r="B4119" t="str">
            <v/>
          </cell>
          <cell r="C4119">
            <v>7.5</v>
          </cell>
          <cell r="D4119">
            <v>0</v>
          </cell>
          <cell r="E4119">
            <v>7.5</v>
          </cell>
          <cell r="F4119">
            <v>7.65</v>
          </cell>
          <cell r="G4119">
            <v>7.86</v>
          </cell>
          <cell r="H4119">
            <v>8.4600000000000009</v>
          </cell>
          <cell r="I4119">
            <v>9.06</v>
          </cell>
        </row>
        <row r="4120">
          <cell r="A4120">
            <v>122500</v>
          </cell>
          <cell r="B4120" t="str">
            <v/>
          </cell>
          <cell r="C4120">
            <v>7.5</v>
          </cell>
          <cell r="D4120">
            <v>0</v>
          </cell>
          <cell r="E4120">
            <v>7.5</v>
          </cell>
          <cell r="F4120">
            <v>7.65</v>
          </cell>
          <cell r="G4120">
            <v>7.86</v>
          </cell>
          <cell r="H4120">
            <v>8.4600000000000009</v>
          </cell>
          <cell r="I4120">
            <v>9.06</v>
          </cell>
        </row>
        <row r="4121">
          <cell r="A4121">
            <v>122510</v>
          </cell>
          <cell r="B4121" t="str">
            <v/>
          </cell>
          <cell r="C4121">
            <v>7.5</v>
          </cell>
          <cell r="D4121">
            <v>0</v>
          </cell>
          <cell r="E4121">
            <v>7.5</v>
          </cell>
          <cell r="F4121">
            <v>7.65</v>
          </cell>
          <cell r="G4121">
            <v>7.86</v>
          </cell>
          <cell r="H4121">
            <v>8.4600000000000009</v>
          </cell>
          <cell r="I4121">
            <v>9.06</v>
          </cell>
        </row>
        <row r="4122">
          <cell r="A4122">
            <v>122520</v>
          </cell>
          <cell r="B4122" t="str">
            <v/>
          </cell>
          <cell r="C4122">
            <v>7.5</v>
          </cell>
          <cell r="D4122">
            <v>0</v>
          </cell>
          <cell r="E4122">
            <v>7.5</v>
          </cell>
          <cell r="F4122">
            <v>7.65</v>
          </cell>
          <cell r="G4122">
            <v>7.86</v>
          </cell>
          <cell r="H4122">
            <v>8.4600000000000009</v>
          </cell>
          <cell r="I4122">
            <v>9.06</v>
          </cell>
        </row>
        <row r="4123">
          <cell r="A4123">
            <v>122520.76</v>
          </cell>
          <cell r="B4123" t="str">
            <v>BS</v>
          </cell>
          <cell r="C4123">
            <v>7.5</v>
          </cell>
          <cell r="D4123">
            <v>0</v>
          </cell>
          <cell r="E4123">
            <v>7.5</v>
          </cell>
          <cell r="F4123">
            <v>7.65</v>
          </cell>
          <cell r="G4123">
            <v>7.86</v>
          </cell>
          <cell r="H4123">
            <v>8.4600000000000009</v>
          </cell>
          <cell r="I4123">
            <v>9.06</v>
          </cell>
        </row>
        <row r="4124">
          <cell r="A4124">
            <v>122530</v>
          </cell>
          <cell r="B4124" t="str">
            <v/>
          </cell>
          <cell r="C4124">
            <v>7.5</v>
          </cell>
          <cell r="D4124">
            <v>0</v>
          </cell>
          <cell r="E4124">
            <v>7.5</v>
          </cell>
          <cell r="F4124">
            <v>7.65</v>
          </cell>
          <cell r="G4124">
            <v>7.86</v>
          </cell>
          <cell r="H4124">
            <v>8.4600000000000009</v>
          </cell>
          <cell r="I4124">
            <v>9.06</v>
          </cell>
        </row>
        <row r="4125">
          <cell r="A4125">
            <v>122540</v>
          </cell>
          <cell r="B4125" t="str">
            <v/>
          </cell>
          <cell r="C4125">
            <v>7.5</v>
          </cell>
          <cell r="D4125">
            <v>0</v>
          </cell>
          <cell r="E4125">
            <v>7.5</v>
          </cell>
          <cell r="F4125">
            <v>7.65</v>
          </cell>
          <cell r="G4125">
            <v>7.86</v>
          </cell>
          <cell r="H4125">
            <v>8.4600000000000009</v>
          </cell>
          <cell r="I4125">
            <v>9.06</v>
          </cell>
        </row>
        <row r="4126">
          <cell r="A4126">
            <v>122550</v>
          </cell>
          <cell r="B4126" t="str">
            <v/>
          </cell>
          <cell r="C4126">
            <v>7.5</v>
          </cell>
          <cell r="D4126">
            <v>0</v>
          </cell>
          <cell r="E4126">
            <v>7.5</v>
          </cell>
          <cell r="F4126">
            <v>7.65</v>
          </cell>
          <cell r="G4126">
            <v>7.86</v>
          </cell>
          <cell r="H4126">
            <v>8.4600000000000009</v>
          </cell>
          <cell r="I4126">
            <v>9.06</v>
          </cell>
        </row>
        <row r="4127">
          <cell r="A4127">
            <v>122550.76</v>
          </cell>
          <cell r="B4127" t="str">
            <v>PX</v>
          </cell>
          <cell r="C4127">
            <v>7.5</v>
          </cell>
          <cell r="D4127">
            <v>0</v>
          </cell>
          <cell r="E4127">
            <v>7.5</v>
          </cell>
          <cell r="F4127">
            <v>7.65</v>
          </cell>
          <cell r="G4127">
            <v>7.86</v>
          </cell>
          <cell r="H4127">
            <v>8.4600000000000009</v>
          </cell>
          <cell r="I4127">
            <v>9.06</v>
          </cell>
        </row>
        <row r="4128">
          <cell r="A4128">
            <v>122560</v>
          </cell>
          <cell r="B4128" t="str">
            <v/>
          </cell>
          <cell r="C4128">
            <v>7.5</v>
          </cell>
          <cell r="D4128">
            <v>0.18</v>
          </cell>
          <cell r="E4128">
            <v>7.68</v>
          </cell>
          <cell r="F4128">
            <v>7.83</v>
          </cell>
          <cell r="G4128">
            <v>8.0400000000000009</v>
          </cell>
          <cell r="H4128">
            <v>8.64</v>
          </cell>
          <cell r="I4128">
            <v>9.24</v>
          </cell>
        </row>
        <row r="4129">
          <cell r="A4129">
            <v>122565.75999999999</v>
          </cell>
          <cell r="B4129" t="str">
            <v>PC</v>
          </cell>
          <cell r="C4129">
            <v>7.5</v>
          </cell>
          <cell r="D4129">
            <v>0.3</v>
          </cell>
          <cell r="E4129">
            <v>7.8</v>
          </cell>
          <cell r="F4129">
            <v>7.95</v>
          </cell>
          <cell r="G4129">
            <v>8.16</v>
          </cell>
          <cell r="H4129">
            <v>8.76</v>
          </cell>
          <cell r="I4129">
            <v>9.36</v>
          </cell>
        </row>
        <row r="4130">
          <cell r="A4130">
            <v>122570</v>
          </cell>
          <cell r="B4130" t="str">
            <v/>
          </cell>
          <cell r="C4130">
            <v>7.5</v>
          </cell>
          <cell r="D4130">
            <v>0.38</v>
          </cell>
          <cell r="E4130">
            <v>7.88</v>
          </cell>
          <cell r="F4130">
            <v>8.0299999999999994</v>
          </cell>
          <cell r="G4130">
            <v>8.24</v>
          </cell>
          <cell r="H4130">
            <v>8.84</v>
          </cell>
          <cell r="I4130">
            <v>9.44</v>
          </cell>
        </row>
        <row r="4131">
          <cell r="A4131">
            <v>122580</v>
          </cell>
          <cell r="B4131" t="str">
            <v/>
          </cell>
          <cell r="C4131">
            <v>7.5</v>
          </cell>
          <cell r="D4131">
            <v>0.57999999999999996</v>
          </cell>
          <cell r="E4131">
            <v>8.08</v>
          </cell>
          <cell r="F4131">
            <v>8.23</v>
          </cell>
          <cell r="G4131">
            <v>8.4400000000000013</v>
          </cell>
          <cell r="H4131">
            <v>9.0400000000000009</v>
          </cell>
          <cell r="I4131">
            <v>9.64</v>
          </cell>
        </row>
        <row r="4132">
          <cell r="A4132">
            <v>122580.76</v>
          </cell>
          <cell r="B4132" t="str">
            <v>PY - MSE</v>
          </cell>
          <cell r="C4132">
            <v>7.5</v>
          </cell>
          <cell r="D4132">
            <v>0.6</v>
          </cell>
          <cell r="E4132">
            <v>8.1</v>
          </cell>
          <cell r="F4132">
            <v>8.25</v>
          </cell>
          <cell r="G4132">
            <v>8.4600000000000009</v>
          </cell>
          <cell r="H4132">
            <v>9.06</v>
          </cell>
          <cell r="I4132">
            <v>9.66</v>
          </cell>
        </row>
        <row r="4133">
          <cell r="A4133">
            <v>122590</v>
          </cell>
          <cell r="B4133" t="str">
            <v/>
          </cell>
          <cell r="C4133">
            <v>7.5</v>
          </cell>
          <cell r="D4133">
            <v>0.6</v>
          </cell>
          <cell r="E4133">
            <v>8.1</v>
          </cell>
          <cell r="F4133">
            <v>8.25</v>
          </cell>
          <cell r="G4133">
            <v>8.4600000000000009</v>
          </cell>
          <cell r="H4133">
            <v>9.06</v>
          </cell>
          <cell r="I4133">
            <v>9.66</v>
          </cell>
        </row>
        <row r="4134">
          <cell r="A4134">
            <v>122600</v>
          </cell>
          <cell r="B4134" t="str">
            <v/>
          </cell>
          <cell r="C4134">
            <v>7.5</v>
          </cell>
          <cell r="D4134">
            <v>0.6</v>
          </cell>
          <cell r="E4134">
            <v>8.1</v>
          </cell>
          <cell r="F4134">
            <v>8.25</v>
          </cell>
          <cell r="G4134">
            <v>8.4600000000000009</v>
          </cell>
          <cell r="H4134">
            <v>9.06</v>
          </cell>
          <cell r="I4134">
            <v>9.66</v>
          </cell>
        </row>
        <row r="4135">
          <cell r="A4135">
            <v>122610</v>
          </cell>
          <cell r="B4135" t="str">
            <v/>
          </cell>
          <cell r="C4135">
            <v>7.5</v>
          </cell>
          <cell r="D4135">
            <v>0.6</v>
          </cell>
          <cell r="E4135">
            <v>8.1</v>
          </cell>
          <cell r="F4135">
            <v>8.25</v>
          </cell>
          <cell r="G4135">
            <v>8.4600000000000009</v>
          </cell>
          <cell r="H4135">
            <v>9.06</v>
          </cell>
          <cell r="I4135">
            <v>9.66</v>
          </cell>
        </row>
        <row r="4136">
          <cell r="A4136">
            <v>122620</v>
          </cell>
          <cell r="B4136" t="str">
            <v/>
          </cell>
          <cell r="C4136">
            <v>7.5</v>
          </cell>
          <cell r="D4136">
            <v>0.6</v>
          </cell>
          <cell r="E4136">
            <v>8.1</v>
          </cell>
          <cell r="F4136">
            <v>8.25</v>
          </cell>
          <cell r="G4136">
            <v>8.4600000000000009</v>
          </cell>
          <cell r="H4136">
            <v>9.06</v>
          </cell>
          <cell r="I4136">
            <v>9.66</v>
          </cell>
        </row>
        <row r="4137">
          <cell r="A4137">
            <v>122630</v>
          </cell>
          <cell r="B4137" t="str">
            <v/>
          </cell>
          <cell r="C4137">
            <v>7.5</v>
          </cell>
          <cell r="D4137">
            <v>0.6</v>
          </cell>
          <cell r="E4137">
            <v>8.1</v>
          </cell>
          <cell r="F4137">
            <v>8.25</v>
          </cell>
          <cell r="G4137">
            <v>8.4600000000000009</v>
          </cell>
          <cell r="H4137">
            <v>9.06</v>
          </cell>
          <cell r="I4137">
            <v>9.66</v>
          </cell>
        </row>
        <row r="4138">
          <cell r="A4138">
            <v>122640</v>
          </cell>
          <cell r="B4138" t="str">
            <v/>
          </cell>
          <cell r="C4138">
            <v>7.5</v>
          </cell>
          <cell r="D4138">
            <v>0.6</v>
          </cell>
          <cell r="E4138">
            <v>8.1</v>
          </cell>
          <cell r="F4138">
            <v>8.25</v>
          </cell>
          <cell r="G4138">
            <v>8.4600000000000009</v>
          </cell>
          <cell r="H4138">
            <v>9.06</v>
          </cell>
          <cell r="I4138">
            <v>9.66</v>
          </cell>
        </row>
        <row r="4139">
          <cell r="A4139">
            <v>122643.56</v>
          </cell>
          <cell r="B4139" t="str">
            <v/>
          </cell>
          <cell r="C4139">
            <v>7.5</v>
          </cell>
          <cell r="D4139">
            <v>0.6</v>
          </cell>
          <cell r="E4139">
            <v>8.1</v>
          </cell>
          <cell r="F4139">
            <v>8.25</v>
          </cell>
          <cell r="G4139">
            <v>8.4600000000000009</v>
          </cell>
          <cell r="H4139">
            <v>9.06</v>
          </cell>
          <cell r="I4139">
            <v>9.66</v>
          </cell>
        </row>
        <row r="4140">
          <cell r="A4140">
            <v>122650</v>
          </cell>
          <cell r="B4140" t="str">
            <v/>
          </cell>
          <cell r="C4140">
            <v>7.5</v>
          </cell>
          <cell r="D4140">
            <v>0.6</v>
          </cell>
          <cell r="E4140">
            <v>8.1</v>
          </cell>
          <cell r="F4140">
            <v>8.25</v>
          </cell>
          <cell r="G4140">
            <v>8.4600000000000009</v>
          </cell>
          <cell r="H4140">
            <v>9.06</v>
          </cell>
          <cell r="I4140">
            <v>9.66</v>
          </cell>
        </row>
        <row r="4141">
          <cell r="A4141">
            <v>122660</v>
          </cell>
          <cell r="B4141" t="str">
            <v/>
          </cell>
          <cell r="C4141">
            <v>7.5</v>
          </cell>
          <cell r="D4141">
            <v>0.6</v>
          </cell>
          <cell r="E4141">
            <v>8.1</v>
          </cell>
          <cell r="F4141">
            <v>8.25</v>
          </cell>
          <cell r="G4141">
            <v>8.4600000000000009</v>
          </cell>
          <cell r="H4141">
            <v>9.06</v>
          </cell>
          <cell r="I4141">
            <v>9.66</v>
          </cell>
        </row>
        <row r="4142">
          <cell r="A4142">
            <v>122670</v>
          </cell>
          <cell r="B4142" t="str">
            <v/>
          </cell>
          <cell r="C4142">
            <v>7.5</v>
          </cell>
          <cell r="D4142">
            <v>0.6</v>
          </cell>
          <cell r="E4142">
            <v>8.1</v>
          </cell>
          <cell r="F4142">
            <v>8.25</v>
          </cell>
          <cell r="G4142">
            <v>8.4600000000000009</v>
          </cell>
          <cell r="H4142">
            <v>9.06</v>
          </cell>
          <cell r="I4142">
            <v>9.66</v>
          </cell>
        </row>
        <row r="4143">
          <cell r="A4143">
            <v>122680</v>
          </cell>
          <cell r="B4143" t="str">
            <v/>
          </cell>
          <cell r="C4143">
            <v>7.5</v>
          </cell>
          <cell r="D4143">
            <v>0.6</v>
          </cell>
          <cell r="E4143">
            <v>8.1</v>
          </cell>
          <cell r="F4143">
            <v>8.25</v>
          </cell>
          <cell r="G4143">
            <v>8.4600000000000009</v>
          </cell>
          <cell r="H4143">
            <v>9.06</v>
          </cell>
          <cell r="I4143">
            <v>9.66</v>
          </cell>
        </row>
        <row r="4144">
          <cell r="A4144">
            <v>122690</v>
          </cell>
          <cell r="B4144" t="str">
            <v/>
          </cell>
          <cell r="C4144">
            <v>7.5</v>
          </cell>
          <cell r="D4144">
            <v>0.6</v>
          </cell>
          <cell r="E4144">
            <v>8.1</v>
          </cell>
          <cell r="F4144">
            <v>8.25</v>
          </cell>
          <cell r="G4144">
            <v>8.4600000000000009</v>
          </cell>
          <cell r="H4144">
            <v>9.06</v>
          </cell>
          <cell r="I4144">
            <v>9.66</v>
          </cell>
        </row>
        <row r="4145">
          <cell r="A4145">
            <v>122700</v>
          </cell>
          <cell r="B4145" t="str">
            <v/>
          </cell>
          <cell r="C4145">
            <v>7.5</v>
          </cell>
          <cell r="D4145">
            <v>0.6</v>
          </cell>
          <cell r="E4145">
            <v>8.1</v>
          </cell>
          <cell r="F4145">
            <v>8.25</v>
          </cell>
          <cell r="G4145">
            <v>8.4600000000000009</v>
          </cell>
          <cell r="H4145">
            <v>9.06</v>
          </cell>
          <cell r="I4145">
            <v>9.66</v>
          </cell>
        </row>
        <row r="4146">
          <cell r="A4146">
            <v>122710</v>
          </cell>
          <cell r="B4146" t="str">
            <v/>
          </cell>
          <cell r="C4146">
            <v>7.5</v>
          </cell>
          <cell r="D4146">
            <v>0.6</v>
          </cell>
          <cell r="E4146">
            <v>8.1</v>
          </cell>
          <cell r="F4146">
            <v>8.25</v>
          </cell>
          <cell r="G4146">
            <v>8.4600000000000009</v>
          </cell>
          <cell r="H4146">
            <v>9.06</v>
          </cell>
          <cell r="I4146">
            <v>9.66</v>
          </cell>
        </row>
        <row r="4147">
          <cell r="A4147">
            <v>122720</v>
          </cell>
          <cell r="B4147" t="str">
            <v/>
          </cell>
          <cell r="C4147">
            <v>7.5</v>
          </cell>
          <cell r="D4147">
            <v>0.6</v>
          </cell>
          <cell r="E4147">
            <v>8.1</v>
          </cell>
          <cell r="F4147">
            <v>8.25</v>
          </cell>
          <cell r="G4147">
            <v>8.4600000000000009</v>
          </cell>
          <cell r="H4147">
            <v>9.06</v>
          </cell>
          <cell r="I4147">
            <v>9.66</v>
          </cell>
        </row>
        <row r="4148">
          <cell r="A4148">
            <v>122730</v>
          </cell>
          <cell r="B4148" t="str">
            <v/>
          </cell>
          <cell r="C4148">
            <v>7.5</v>
          </cell>
          <cell r="D4148">
            <v>0.6</v>
          </cell>
          <cell r="E4148">
            <v>8.1</v>
          </cell>
          <cell r="F4148">
            <v>8.25</v>
          </cell>
          <cell r="G4148">
            <v>8.4600000000000009</v>
          </cell>
          <cell r="H4148">
            <v>9.06</v>
          </cell>
          <cell r="I4148">
            <v>9.66</v>
          </cell>
        </row>
        <row r="4149">
          <cell r="A4149">
            <v>122740</v>
          </cell>
          <cell r="B4149" t="str">
            <v/>
          </cell>
          <cell r="C4149">
            <v>7.5</v>
          </cell>
          <cell r="D4149">
            <v>0.6</v>
          </cell>
          <cell r="E4149">
            <v>8.1</v>
          </cell>
          <cell r="F4149">
            <v>8.25</v>
          </cell>
          <cell r="G4149">
            <v>8.4600000000000009</v>
          </cell>
          <cell r="H4149">
            <v>9.06</v>
          </cell>
          <cell r="I4149">
            <v>9.66</v>
          </cell>
        </row>
        <row r="4150">
          <cell r="A4150">
            <v>122750</v>
          </cell>
          <cell r="B4150" t="str">
            <v/>
          </cell>
          <cell r="C4150">
            <v>7.5</v>
          </cell>
          <cell r="D4150">
            <v>0.6</v>
          </cell>
          <cell r="E4150">
            <v>8.1</v>
          </cell>
          <cell r="F4150">
            <v>8.25</v>
          </cell>
          <cell r="G4150">
            <v>8.4600000000000009</v>
          </cell>
          <cell r="H4150">
            <v>9.06</v>
          </cell>
          <cell r="I4150">
            <v>9.66</v>
          </cell>
        </row>
        <row r="4151">
          <cell r="A4151">
            <v>122760</v>
          </cell>
          <cell r="B4151" t="str">
            <v/>
          </cell>
          <cell r="C4151">
            <v>7.5</v>
          </cell>
          <cell r="D4151">
            <v>0.6</v>
          </cell>
          <cell r="E4151">
            <v>8.1</v>
          </cell>
          <cell r="F4151">
            <v>8.25</v>
          </cell>
          <cell r="G4151">
            <v>8.4600000000000009</v>
          </cell>
          <cell r="H4151">
            <v>9.06</v>
          </cell>
          <cell r="I4151">
            <v>9.66</v>
          </cell>
        </row>
        <row r="4152">
          <cell r="A4152">
            <v>122770</v>
          </cell>
          <cell r="B4152" t="str">
            <v/>
          </cell>
          <cell r="C4152">
            <v>7.5</v>
          </cell>
          <cell r="D4152">
            <v>0.6</v>
          </cell>
          <cell r="E4152">
            <v>8.1</v>
          </cell>
          <cell r="F4152">
            <v>8.25</v>
          </cell>
          <cell r="G4152">
            <v>8.4600000000000009</v>
          </cell>
          <cell r="H4152">
            <v>9.06</v>
          </cell>
          <cell r="I4152">
            <v>9.66</v>
          </cell>
        </row>
        <row r="4153">
          <cell r="A4153">
            <v>122780</v>
          </cell>
          <cell r="B4153" t="str">
            <v/>
          </cell>
          <cell r="C4153">
            <v>7.5</v>
          </cell>
          <cell r="D4153">
            <v>0.6</v>
          </cell>
          <cell r="E4153">
            <v>8.1</v>
          </cell>
          <cell r="F4153">
            <v>8.25</v>
          </cell>
          <cell r="G4153">
            <v>8.4600000000000009</v>
          </cell>
          <cell r="H4153">
            <v>9.06</v>
          </cell>
          <cell r="I4153">
            <v>9.66</v>
          </cell>
        </row>
        <row r="4154">
          <cell r="A4154">
            <v>122782.1</v>
          </cell>
          <cell r="B4154" t="str">
            <v>PY - MSE</v>
          </cell>
          <cell r="C4154">
            <v>7.5</v>
          </cell>
          <cell r="D4154">
            <v>0.6</v>
          </cell>
          <cell r="E4154">
            <v>8.1</v>
          </cell>
          <cell r="F4154">
            <v>8.25</v>
          </cell>
          <cell r="G4154">
            <v>8.4600000000000009</v>
          </cell>
          <cell r="H4154">
            <v>9.06</v>
          </cell>
          <cell r="I4154">
            <v>9.66</v>
          </cell>
        </row>
        <row r="4155">
          <cell r="A4155">
            <v>122790</v>
          </cell>
          <cell r="B4155" t="str">
            <v/>
          </cell>
          <cell r="C4155">
            <v>7.5</v>
          </cell>
          <cell r="D4155">
            <v>0.44</v>
          </cell>
          <cell r="E4155">
            <v>7.94</v>
          </cell>
          <cell r="F4155">
            <v>8.09</v>
          </cell>
          <cell r="G4155">
            <v>8.3000000000000007</v>
          </cell>
          <cell r="H4155">
            <v>8.9</v>
          </cell>
          <cell r="I4155">
            <v>9.5</v>
          </cell>
        </row>
        <row r="4156">
          <cell r="A4156">
            <v>122797.1</v>
          </cell>
          <cell r="B4156" t="str">
            <v>PT</v>
          </cell>
          <cell r="C4156">
            <v>7.5</v>
          </cell>
          <cell r="D4156">
            <v>0.3</v>
          </cell>
          <cell r="E4156">
            <v>7.8</v>
          </cell>
          <cell r="F4156">
            <v>7.95</v>
          </cell>
          <cell r="G4156">
            <v>8.16</v>
          </cell>
          <cell r="H4156">
            <v>8.76</v>
          </cell>
          <cell r="I4156">
            <v>9.36</v>
          </cell>
        </row>
        <row r="4157">
          <cell r="A4157">
            <v>122800</v>
          </cell>
          <cell r="B4157" t="str">
            <v/>
          </cell>
          <cell r="C4157">
            <v>7.5</v>
          </cell>
          <cell r="D4157">
            <v>0.24</v>
          </cell>
          <cell r="E4157">
            <v>7.74</v>
          </cell>
          <cell r="F4157">
            <v>7.8900000000000006</v>
          </cell>
          <cell r="G4157">
            <v>8.1000000000000014</v>
          </cell>
          <cell r="H4157">
            <v>8.7000000000000011</v>
          </cell>
          <cell r="I4157">
            <v>9.3000000000000007</v>
          </cell>
        </row>
        <row r="4158">
          <cell r="A4158">
            <v>122810</v>
          </cell>
          <cell r="B4158" t="str">
            <v/>
          </cell>
          <cell r="C4158">
            <v>7.5</v>
          </cell>
          <cell r="D4158">
            <v>0.04</v>
          </cell>
          <cell r="E4158">
            <v>7.54</v>
          </cell>
          <cell r="F4158">
            <v>7.69</v>
          </cell>
          <cell r="G4158">
            <v>7.9</v>
          </cell>
          <cell r="H4158">
            <v>8.5</v>
          </cell>
          <cell r="I4158">
            <v>9.1</v>
          </cell>
        </row>
        <row r="4159">
          <cell r="A4159">
            <v>122812.1</v>
          </cell>
          <cell r="B4159" t="str">
            <v>PX</v>
          </cell>
          <cell r="C4159">
            <v>7.5</v>
          </cell>
          <cell r="D4159">
            <v>0</v>
          </cell>
          <cell r="E4159">
            <v>7.5</v>
          </cell>
          <cell r="F4159">
            <v>7.65</v>
          </cell>
          <cell r="G4159">
            <v>7.86</v>
          </cell>
          <cell r="H4159">
            <v>8.4600000000000009</v>
          </cell>
          <cell r="I4159">
            <v>9.06</v>
          </cell>
        </row>
        <row r="4160">
          <cell r="A4160">
            <v>122820</v>
          </cell>
          <cell r="B4160" t="str">
            <v/>
          </cell>
          <cell r="C4160">
            <v>7.5</v>
          </cell>
          <cell r="D4160">
            <v>0</v>
          </cell>
          <cell r="E4160">
            <v>7.5</v>
          </cell>
          <cell r="F4160">
            <v>7.65</v>
          </cell>
          <cell r="G4160">
            <v>7.86</v>
          </cell>
          <cell r="H4160">
            <v>8.4600000000000009</v>
          </cell>
          <cell r="I4160">
            <v>9.06</v>
          </cell>
        </row>
        <row r="4161">
          <cell r="A4161">
            <v>122830</v>
          </cell>
          <cell r="B4161" t="str">
            <v/>
          </cell>
          <cell r="C4161">
            <v>7.5</v>
          </cell>
          <cell r="D4161">
            <v>0</v>
          </cell>
          <cell r="E4161">
            <v>7.5</v>
          </cell>
          <cell r="F4161">
            <v>7.65</v>
          </cell>
          <cell r="G4161">
            <v>7.86</v>
          </cell>
          <cell r="H4161">
            <v>8.4600000000000009</v>
          </cell>
          <cell r="I4161">
            <v>9.06</v>
          </cell>
        </row>
        <row r="4162">
          <cell r="A4162">
            <v>122840</v>
          </cell>
          <cell r="B4162" t="str">
            <v/>
          </cell>
          <cell r="C4162">
            <v>7.5</v>
          </cell>
          <cell r="D4162">
            <v>0</v>
          </cell>
          <cell r="E4162">
            <v>7.5</v>
          </cell>
          <cell r="F4162">
            <v>7.65</v>
          </cell>
          <cell r="G4162">
            <v>7.86</v>
          </cell>
          <cell r="H4162">
            <v>8.4600000000000009</v>
          </cell>
          <cell r="I4162">
            <v>9.06</v>
          </cell>
        </row>
        <row r="4163">
          <cell r="A4163">
            <v>122842.1</v>
          </cell>
          <cell r="B4163" t="str">
            <v>BS</v>
          </cell>
          <cell r="C4163">
            <v>7.5</v>
          </cell>
          <cell r="D4163">
            <v>0</v>
          </cell>
          <cell r="E4163">
            <v>7.5</v>
          </cell>
          <cell r="F4163">
            <v>7.65</v>
          </cell>
          <cell r="G4163">
            <v>7.86</v>
          </cell>
          <cell r="H4163">
            <v>8.4600000000000009</v>
          </cell>
          <cell r="I4163">
            <v>9.06</v>
          </cell>
        </row>
        <row r="4164">
          <cell r="A4164">
            <v>122850</v>
          </cell>
          <cell r="B4164" t="str">
            <v/>
          </cell>
          <cell r="C4164">
            <v>7.5</v>
          </cell>
          <cell r="D4164">
            <v>0</v>
          </cell>
          <cell r="E4164">
            <v>7.5</v>
          </cell>
          <cell r="F4164">
            <v>7.65</v>
          </cell>
          <cell r="G4164">
            <v>7.86</v>
          </cell>
          <cell r="H4164">
            <v>8.4600000000000009</v>
          </cell>
          <cell r="I4164">
            <v>9.06</v>
          </cell>
        </row>
        <row r="4165">
          <cell r="A4165">
            <v>122860</v>
          </cell>
          <cell r="B4165" t="str">
            <v/>
          </cell>
          <cell r="C4165">
            <v>7.5</v>
          </cell>
          <cell r="D4165">
            <v>0</v>
          </cell>
          <cell r="E4165">
            <v>7.5</v>
          </cell>
          <cell r="F4165">
            <v>7.65</v>
          </cell>
          <cell r="G4165">
            <v>7.86</v>
          </cell>
          <cell r="H4165">
            <v>8.4600000000000009</v>
          </cell>
          <cell r="I4165">
            <v>9.06</v>
          </cell>
        </row>
        <row r="4166">
          <cell r="A4166">
            <v>122870</v>
          </cell>
          <cell r="B4166" t="str">
            <v/>
          </cell>
          <cell r="C4166">
            <v>7.5</v>
          </cell>
          <cell r="D4166">
            <v>0</v>
          </cell>
          <cell r="E4166">
            <v>7.5</v>
          </cell>
          <cell r="F4166">
            <v>7.65</v>
          </cell>
          <cell r="G4166">
            <v>7.86</v>
          </cell>
          <cell r="H4166">
            <v>8.4600000000000009</v>
          </cell>
          <cell r="I4166">
            <v>9.06</v>
          </cell>
        </row>
        <row r="4167">
          <cell r="A4167">
            <v>122880</v>
          </cell>
          <cell r="B4167" t="str">
            <v/>
          </cell>
          <cell r="C4167">
            <v>7.5</v>
          </cell>
          <cell r="D4167">
            <v>0</v>
          </cell>
          <cell r="E4167">
            <v>7.5</v>
          </cell>
          <cell r="F4167">
            <v>7.65</v>
          </cell>
          <cell r="G4167">
            <v>7.86</v>
          </cell>
          <cell r="H4167">
            <v>8.4600000000000009</v>
          </cell>
          <cell r="I4167">
            <v>9.06</v>
          </cell>
        </row>
        <row r="4168">
          <cell r="A4168">
            <v>122890</v>
          </cell>
          <cell r="B4168" t="str">
            <v/>
          </cell>
          <cell r="C4168">
            <v>7.5</v>
          </cell>
          <cell r="D4168">
            <v>0</v>
          </cell>
          <cell r="E4168">
            <v>7.5</v>
          </cell>
          <cell r="F4168">
            <v>7.65</v>
          </cell>
          <cell r="G4168">
            <v>7.86</v>
          </cell>
          <cell r="H4168">
            <v>8.4600000000000009</v>
          </cell>
          <cell r="I4168">
            <v>9.06</v>
          </cell>
        </row>
        <row r="4169">
          <cell r="A4169">
            <v>122900</v>
          </cell>
          <cell r="B4169" t="str">
            <v/>
          </cell>
          <cell r="C4169">
            <v>7.5</v>
          </cell>
          <cell r="D4169">
            <v>0</v>
          </cell>
          <cell r="E4169">
            <v>7.5</v>
          </cell>
          <cell r="F4169">
            <v>7.65</v>
          </cell>
          <cell r="G4169">
            <v>7.86</v>
          </cell>
          <cell r="H4169">
            <v>8.4600000000000009</v>
          </cell>
          <cell r="I4169">
            <v>9.06</v>
          </cell>
        </row>
        <row r="4170">
          <cell r="A4170">
            <v>122908.82</v>
          </cell>
          <cell r="B4170" t="str">
            <v>BS</v>
          </cell>
          <cell r="C4170">
            <v>7.5</v>
          </cell>
          <cell r="D4170">
            <v>0</v>
          </cell>
          <cell r="E4170">
            <v>7.5</v>
          </cell>
          <cell r="F4170">
            <v>7.65</v>
          </cell>
          <cell r="G4170">
            <v>7.86</v>
          </cell>
          <cell r="H4170">
            <v>8.4600000000000009</v>
          </cell>
          <cell r="I4170">
            <v>9.06</v>
          </cell>
        </row>
        <row r="4171">
          <cell r="A4171">
            <v>122910</v>
          </cell>
          <cell r="B4171" t="str">
            <v/>
          </cell>
          <cell r="C4171">
            <v>7.5</v>
          </cell>
          <cell r="D4171">
            <v>0</v>
          </cell>
          <cell r="E4171">
            <v>7.5</v>
          </cell>
          <cell r="F4171">
            <v>7.65</v>
          </cell>
          <cell r="G4171">
            <v>7.86</v>
          </cell>
          <cell r="H4171">
            <v>8.4600000000000009</v>
          </cell>
          <cell r="I4171">
            <v>9.06</v>
          </cell>
        </row>
        <row r="4172">
          <cell r="A4172">
            <v>122920</v>
          </cell>
          <cell r="B4172" t="str">
            <v/>
          </cell>
          <cell r="C4172">
            <v>7.5</v>
          </cell>
          <cell r="D4172">
            <v>0</v>
          </cell>
          <cell r="E4172">
            <v>7.5</v>
          </cell>
          <cell r="F4172">
            <v>7.65</v>
          </cell>
          <cell r="G4172">
            <v>7.86</v>
          </cell>
          <cell r="H4172">
            <v>8.4600000000000009</v>
          </cell>
          <cell r="I4172">
            <v>9.06</v>
          </cell>
        </row>
        <row r="4173">
          <cell r="A4173">
            <v>122930</v>
          </cell>
          <cell r="B4173" t="str">
            <v/>
          </cell>
          <cell r="C4173">
            <v>7.5</v>
          </cell>
          <cell r="D4173">
            <v>0</v>
          </cell>
          <cell r="E4173">
            <v>7.5</v>
          </cell>
          <cell r="F4173">
            <v>7.65</v>
          </cell>
          <cell r="G4173">
            <v>7.86</v>
          </cell>
          <cell r="H4173">
            <v>8.4600000000000009</v>
          </cell>
          <cell r="I4173">
            <v>9.06</v>
          </cell>
        </row>
        <row r="4174">
          <cell r="A4174">
            <v>122938.82</v>
          </cell>
          <cell r="B4174" t="str">
            <v>PX</v>
          </cell>
          <cell r="C4174">
            <v>7.5</v>
          </cell>
          <cell r="D4174">
            <v>0</v>
          </cell>
          <cell r="E4174">
            <v>7.5</v>
          </cell>
          <cell r="F4174">
            <v>7.65</v>
          </cell>
          <cell r="G4174">
            <v>7.86</v>
          </cell>
          <cell r="H4174">
            <v>8.4600000000000009</v>
          </cell>
          <cell r="I4174">
            <v>9.06</v>
          </cell>
        </row>
        <row r="4175">
          <cell r="A4175">
            <v>122940</v>
          </cell>
          <cell r="B4175" t="str">
            <v/>
          </cell>
          <cell r="C4175">
            <v>7.5</v>
          </cell>
          <cell r="D4175">
            <v>0.02</v>
          </cell>
          <cell r="E4175">
            <v>7.52</v>
          </cell>
          <cell r="F4175">
            <v>7.67</v>
          </cell>
          <cell r="G4175">
            <v>7.88</v>
          </cell>
          <cell r="H4175">
            <v>8.48</v>
          </cell>
          <cell r="I4175">
            <v>9.08</v>
          </cell>
        </row>
        <row r="4176">
          <cell r="A4176">
            <v>122950</v>
          </cell>
          <cell r="B4176" t="str">
            <v/>
          </cell>
          <cell r="C4176">
            <v>7.5</v>
          </cell>
          <cell r="D4176">
            <v>0.22</v>
          </cell>
          <cell r="E4176">
            <v>7.72</v>
          </cell>
          <cell r="F4176">
            <v>7.87</v>
          </cell>
          <cell r="G4176">
            <v>8.08</v>
          </cell>
          <cell r="H4176">
            <v>8.68</v>
          </cell>
          <cell r="I4176">
            <v>9.2799999999999994</v>
          </cell>
        </row>
        <row r="4177">
          <cell r="A4177">
            <v>122953.82</v>
          </cell>
          <cell r="B4177" t="str">
            <v>PC</v>
          </cell>
          <cell r="C4177">
            <v>7.5</v>
          </cell>
          <cell r="D4177">
            <v>0.3</v>
          </cell>
          <cell r="E4177">
            <v>7.8</v>
          </cell>
          <cell r="F4177">
            <v>7.95</v>
          </cell>
          <cell r="G4177">
            <v>8.16</v>
          </cell>
          <cell r="H4177">
            <v>8.76</v>
          </cell>
          <cell r="I4177">
            <v>9.36</v>
          </cell>
        </row>
        <row r="4178">
          <cell r="A4178">
            <v>122960</v>
          </cell>
          <cell r="B4178" t="str">
            <v/>
          </cell>
          <cell r="C4178">
            <v>7.5</v>
          </cell>
          <cell r="D4178">
            <v>0.42</v>
          </cell>
          <cell r="E4178">
            <v>7.92</v>
          </cell>
          <cell r="F4178">
            <v>8.07</v>
          </cell>
          <cell r="G4178">
            <v>8.2800000000000011</v>
          </cell>
          <cell r="H4178">
            <v>8.8800000000000008</v>
          </cell>
          <cell r="I4178">
            <v>9.48</v>
          </cell>
        </row>
        <row r="4179">
          <cell r="A4179">
            <v>122968.82</v>
          </cell>
          <cell r="B4179" t="str">
            <v>PY - MSE</v>
          </cell>
          <cell r="C4179">
            <v>7.5</v>
          </cell>
          <cell r="D4179">
            <v>0.6</v>
          </cell>
          <cell r="E4179">
            <v>8.1</v>
          </cell>
          <cell r="F4179">
            <v>8.25</v>
          </cell>
          <cell r="G4179">
            <v>8.4600000000000009</v>
          </cell>
          <cell r="H4179">
            <v>9.06</v>
          </cell>
          <cell r="I4179">
            <v>9.66</v>
          </cell>
        </row>
        <row r="4180">
          <cell r="A4180">
            <v>122970</v>
          </cell>
          <cell r="B4180" t="str">
            <v/>
          </cell>
          <cell r="C4180">
            <v>7.5</v>
          </cell>
          <cell r="D4180">
            <v>0.6</v>
          </cell>
          <cell r="E4180">
            <v>8.1</v>
          </cell>
          <cell r="F4180">
            <v>8.25</v>
          </cell>
          <cell r="G4180">
            <v>8.4600000000000009</v>
          </cell>
          <cell r="H4180">
            <v>9.06</v>
          </cell>
          <cell r="I4180">
            <v>9.66</v>
          </cell>
        </row>
        <row r="4181">
          <cell r="A4181">
            <v>122980</v>
          </cell>
          <cell r="B4181" t="str">
            <v/>
          </cell>
          <cell r="C4181">
            <v>7.5</v>
          </cell>
          <cell r="D4181">
            <v>0.6</v>
          </cell>
          <cell r="E4181">
            <v>8.1</v>
          </cell>
          <cell r="F4181">
            <v>8.25</v>
          </cell>
          <cell r="G4181">
            <v>8.4600000000000009</v>
          </cell>
          <cell r="H4181">
            <v>9.06</v>
          </cell>
          <cell r="I4181">
            <v>9.66</v>
          </cell>
        </row>
        <row r="4182">
          <cell r="A4182">
            <v>122990</v>
          </cell>
          <cell r="B4182" t="str">
            <v/>
          </cell>
          <cell r="C4182">
            <v>7.5</v>
          </cell>
          <cell r="D4182">
            <v>0.6</v>
          </cell>
          <cell r="E4182">
            <v>8.1</v>
          </cell>
          <cell r="F4182">
            <v>8.25</v>
          </cell>
          <cell r="G4182">
            <v>8.4600000000000009</v>
          </cell>
          <cell r="H4182">
            <v>9.06</v>
          </cell>
          <cell r="I4182">
            <v>9.66</v>
          </cell>
        </row>
        <row r="4183">
          <cell r="A4183">
            <v>123000</v>
          </cell>
          <cell r="B4183" t="str">
            <v/>
          </cell>
          <cell r="C4183">
            <v>7.5</v>
          </cell>
          <cell r="D4183">
            <v>0.6</v>
          </cell>
          <cell r="E4183">
            <v>8.1</v>
          </cell>
          <cell r="F4183">
            <v>8.25</v>
          </cell>
          <cell r="G4183">
            <v>8.4600000000000009</v>
          </cell>
          <cell r="H4183">
            <v>9.06</v>
          </cell>
          <cell r="I4183">
            <v>9.66</v>
          </cell>
        </row>
        <row r="4202">
          <cell r="A4202">
            <v>123000</v>
          </cell>
          <cell r="B4202" t="str">
            <v/>
          </cell>
          <cell r="C4202">
            <v>7.5</v>
          </cell>
          <cell r="D4202">
            <v>0.6</v>
          </cell>
          <cell r="E4202">
            <v>8.1</v>
          </cell>
          <cell r="F4202">
            <v>8.25</v>
          </cell>
          <cell r="G4202">
            <v>8.4600000000000009</v>
          </cell>
          <cell r="H4202">
            <v>9.06</v>
          </cell>
          <cell r="I4202">
            <v>9.66</v>
          </cell>
        </row>
        <row r="4203">
          <cell r="A4203">
            <v>123010</v>
          </cell>
          <cell r="B4203" t="str">
            <v/>
          </cell>
          <cell r="C4203">
            <v>7.5</v>
          </cell>
          <cell r="D4203">
            <v>0.6</v>
          </cell>
          <cell r="E4203">
            <v>8.1</v>
          </cell>
          <cell r="F4203">
            <v>8.25</v>
          </cell>
          <cell r="G4203">
            <v>8.4600000000000009</v>
          </cell>
          <cell r="H4203">
            <v>9.06</v>
          </cell>
          <cell r="I4203">
            <v>9.66</v>
          </cell>
        </row>
        <row r="4204">
          <cell r="A4204">
            <v>123020</v>
          </cell>
          <cell r="B4204" t="str">
            <v/>
          </cell>
          <cell r="C4204">
            <v>7.5</v>
          </cell>
          <cell r="D4204">
            <v>0.6</v>
          </cell>
          <cell r="E4204">
            <v>8.1</v>
          </cell>
          <cell r="F4204">
            <v>8.25</v>
          </cell>
          <cell r="G4204">
            <v>8.4600000000000009</v>
          </cell>
          <cell r="H4204">
            <v>9.06</v>
          </cell>
          <cell r="I4204">
            <v>9.66</v>
          </cell>
        </row>
        <row r="4205">
          <cell r="A4205">
            <v>123030</v>
          </cell>
          <cell r="B4205" t="str">
            <v/>
          </cell>
          <cell r="C4205">
            <v>7.5</v>
          </cell>
          <cell r="D4205">
            <v>0.6</v>
          </cell>
          <cell r="E4205">
            <v>8.1</v>
          </cell>
          <cell r="F4205">
            <v>8.25</v>
          </cell>
          <cell r="G4205">
            <v>8.4600000000000009</v>
          </cell>
          <cell r="H4205">
            <v>9.06</v>
          </cell>
          <cell r="I4205">
            <v>9.66</v>
          </cell>
        </row>
        <row r="4206">
          <cell r="A4206">
            <v>123034.73</v>
          </cell>
          <cell r="B4206" t="str">
            <v/>
          </cell>
          <cell r="C4206">
            <v>7.5</v>
          </cell>
          <cell r="D4206">
            <v>0.6</v>
          </cell>
          <cell r="E4206">
            <v>8.1</v>
          </cell>
          <cell r="F4206">
            <v>8.25</v>
          </cell>
          <cell r="G4206">
            <v>8.4600000000000009</v>
          </cell>
          <cell r="H4206">
            <v>9.06</v>
          </cell>
          <cell r="I4206">
            <v>9.66</v>
          </cell>
        </row>
        <row r="4207">
          <cell r="A4207">
            <v>123040</v>
          </cell>
          <cell r="B4207" t="str">
            <v/>
          </cell>
          <cell r="C4207">
            <v>7.5</v>
          </cell>
          <cell r="D4207">
            <v>0.6</v>
          </cell>
          <cell r="E4207">
            <v>8.1</v>
          </cell>
          <cell r="F4207">
            <v>8.25</v>
          </cell>
          <cell r="G4207">
            <v>8.4600000000000009</v>
          </cell>
          <cell r="H4207">
            <v>9.06</v>
          </cell>
          <cell r="I4207">
            <v>9.66</v>
          </cell>
        </row>
        <row r="4208">
          <cell r="A4208">
            <v>123050</v>
          </cell>
          <cell r="B4208" t="str">
            <v/>
          </cell>
          <cell r="C4208">
            <v>7.5</v>
          </cell>
          <cell r="D4208">
            <v>0.6</v>
          </cell>
          <cell r="E4208">
            <v>8.1</v>
          </cell>
          <cell r="F4208">
            <v>8.25</v>
          </cell>
          <cell r="G4208">
            <v>8.4600000000000009</v>
          </cell>
          <cell r="H4208">
            <v>9.06</v>
          </cell>
          <cell r="I4208">
            <v>9.66</v>
          </cell>
        </row>
        <row r="4209">
          <cell r="A4209">
            <v>123060</v>
          </cell>
          <cell r="B4209" t="str">
            <v/>
          </cell>
          <cell r="C4209">
            <v>7.5</v>
          </cell>
          <cell r="D4209">
            <v>0.6</v>
          </cell>
          <cell r="E4209">
            <v>8.1</v>
          </cell>
          <cell r="F4209">
            <v>8.25</v>
          </cell>
          <cell r="G4209">
            <v>8.4600000000000009</v>
          </cell>
          <cell r="H4209">
            <v>9.06</v>
          </cell>
          <cell r="I4209">
            <v>9.66</v>
          </cell>
        </row>
        <row r="4210">
          <cell r="A4210">
            <v>123070</v>
          </cell>
          <cell r="B4210" t="str">
            <v/>
          </cell>
          <cell r="C4210">
            <v>7.5</v>
          </cell>
          <cell r="D4210">
            <v>0.6</v>
          </cell>
          <cell r="E4210">
            <v>8.1</v>
          </cell>
          <cell r="F4210">
            <v>8.25</v>
          </cell>
          <cell r="G4210">
            <v>8.4600000000000009</v>
          </cell>
          <cell r="H4210">
            <v>9.06</v>
          </cell>
          <cell r="I4210">
            <v>9.66</v>
          </cell>
        </row>
        <row r="4211">
          <cell r="A4211">
            <v>123080</v>
          </cell>
          <cell r="B4211" t="str">
            <v/>
          </cell>
          <cell r="C4211">
            <v>7.5</v>
          </cell>
          <cell r="D4211">
            <v>0.6</v>
          </cell>
          <cell r="E4211">
            <v>8.1</v>
          </cell>
          <cell r="F4211">
            <v>8.25</v>
          </cell>
          <cell r="G4211">
            <v>8.4600000000000009</v>
          </cell>
          <cell r="H4211">
            <v>9.06</v>
          </cell>
          <cell r="I4211">
            <v>9.66</v>
          </cell>
        </row>
        <row r="4212">
          <cell r="A4212">
            <v>123090</v>
          </cell>
          <cell r="B4212" t="str">
            <v/>
          </cell>
          <cell r="C4212">
            <v>7.5</v>
          </cell>
          <cell r="D4212">
            <v>0.6</v>
          </cell>
          <cell r="E4212">
            <v>8.1</v>
          </cell>
          <cell r="F4212">
            <v>8.25</v>
          </cell>
          <cell r="G4212">
            <v>8.4600000000000009</v>
          </cell>
          <cell r="H4212">
            <v>9.06</v>
          </cell>
          <cell r="I4212">
            <v>9.66</v>
          </cell>
        </row>
        <row r="4213">
          <cell r="A4213">
            <v>123100</v>
          </cell>
          <cell r="B4213" t="str">
            <v/>
          </cell>
          <cell r="C4213">
            <v>7.5</v>
          </cell>
          <cell r="D4213">
            <v>0.6</v>
          </cell>
          <cell r="E4213">
            <v>8.1</v>
          </cell>
          <cell r="F4213">
            <v>8.25</v>
          </cell>
          <cell r="G4213">
            <v>8.4600000000000009</v>
          </cell>
          <cell r="H4213">
            <v>9.06</v>
          </cell>
          <cell r="I4213">
            <v>9.66</v>
          </cell>
        </row>
        <row r="4214">
          <cell r="A4214">
            <v>123110</v>
          </cell>
          <cell r="B4214" t="str">
            <v/>
          </cell>
          <cell r="C4214">
            <v>7.5</v>
          </cell>
          <cell r="D4214">
            <v>0.6</v>
          </cell>
          <cell r="E4214">
            <v>8.1</v>
          </cell>
          <cell r="F4214">
            <v>8.25</v>
          </cell>
          <cell r="G4214">
            <v>8.4600000000000009</v>
          </cell>
          <cell r="H4214">
            <v>9.06</v>
          </cell>
          <cell r="I4214">
            <v>9.66</v>
          </cell>
        </row>
        <row r="4215">
          <cell r="A4215">
            <v>123115.82</v>
          </cell>
          <cell r="B4215" t="str">
            <v/>
          </cell>
          <cell r="C4215">
            <v>7.5</v>
          </cell>
          <cell r="D4215">
            <v>0.6</v>
          </cell>
          <cell r="E4215">
            <v>8.1</v>
          </cell>
          <cell r="F4215">
            <v>8.25</v>
          </cell>
          <cell r="G4215">
            <v>8.4600000000000009</v>
          </cell>
          <cell r="H4215">
            <v>9.06</v>
          </cell>
          <cell r="I4215">
            <v>9.66</v>
          </cell>
        </row>
        <row r="4216">
          <cell r="A4216">
            <v>123120</v>
          </cell>
          <cell r="B4216" t="str">
            <v/>
          </cell>
          <cell r="C4216">
            <v>7.5</v>
          </cell>
          <cell r="D4216">
            <v>0.6</v>
          </cell>
          <cell r="E4216">
            <v>8.1</v>
          </cell>
          <cell r="F4216">
            <v>8.25</v>
          </cell>
          <cell r="G4216">
            <v>8.4600000000000009</v>
          </cell>
          <cell r="H4216">
            <v>9.06</v>
          </cell>
          <cell r="I4216">
            <v>9.66</v>
          </cell>
        </row>
        <row r="4217">
          <cell r="A4217">
            <v>123130</v>
          </cell>
          <cell r="B4217" t="str">
            <v/>
          </cell>
          <cell r="C4217">
            <v>7.5</v>
          </cell>
          <cell r="D4217">
            <v>0.6</v>
          </cell>
          <cell r="E4217">
            <v>8.1</v>
          </cell>
          <cell r="F4217">
            <v>8.25</v>
          </cell>
          <cell r="G4217">
            <v>8.4600000000000009</v>
          </cell>
          <cell r="H4217">
            <v>9.06</v>
          </cell>
          <cell r="I4217">
            <v>9.66</v>
          </cell>
        </row>
        <row r="4218">
          <cell r="A4218">
            <v>123140</v>
          </cell>
          <cell r="B4218" t="str">
            <v/>
          </cell>
          <cell r="C4218">
            <v>7.5</v>
          </cell>
          <cell r="D4218">
            <v>0.6</v>
          </cell>
          <cell r="E4218">
            <v>8.1</v>
          </cell>
          <cell r="F4218">
            <v>8.25</v>
          </cell>
          <cell r="G4218">
            <v>8.4600000000000009</v>
          </cell>
          <cell r="H4218">
            <v>9.06</v>
          </cell>
          <cell r="I4218">
            <v>9.66</v>
          </cell>
        </row>
        <row r="4219">
          <cell r="A4219">
            <v>123150</v>
          </cell>
          <cell r="B4219" t="str">
            <v/>
          </cell>
          <cell r="C4219">
            <v>7.5</v>
          </cell>
          <cell r="D4219">
            <v>0.6</v>
          </cell>
          <cell r="E4219">
            <v>8.1</v>
          </cell>
          <cell r="F4219">
            <v>8.25</v>
          </cell>
          <cell r="G4219">
            <v>8.4600000000000009</v>
          </cell>
          <cell r="H4219">
            <v>9.06</v>
          </cell>
          <cell r="I4219">
            <v>9.66</v>
          </cell>
        </row>
        <row r="4220">
          <cell r="A4220">
            <v>123160</v>
          </cell>
          <cell r="B4220" t="str">
            <v/>
          </cell>
          <cell r="C4220">
            <v>7.5</v>
          </cell>
          <cell r="D4220">
            <v>0.6</v>
          </cell>
          <cell r="E4220">
            <v>8.1</v>
          </cell>
          <cell r="F4220">
            <v>8.25</v>
          </cell>
          <cell r="G4220">
            <v>8.4600000000000009</v>
          </cell>
          <cell r="H4220">
            <v>9.06</v>
          </cell>
          <cell r="I4220">
            <v>9.66</v>
          </cell>
        </row>
        <row r="4221">
          <cell r="A4221">
            <v>123170</v>
          </cell>
          <cell r="B4221" t="str">
            <v/>
          </cell>
          <cell r="C4221">
            <v>7.5</v>
          </cell>
          <cell r="D4221">
            <v>0.6</v>
          </cell>
          <cell r="E4221">
            <v>8.1</v>
          </cell>
          <cell r="F4221">
            <v>8.25</v>
          </cell>
          <cell r="G4221">
            <v>8.4600000000000009</v>
          </cell>
          <cell r="H4221">
            <v>9.06</v>
          </cell>
          <cell r="I4221">
            <v>9.66</v>
          </cell>
        </row>
        <row r="4222">
          <cell r="A4222">
            <v>123180</v>
          </cell>
          <cell r="B4222" t="str">
            <v/>
          </cell>
          <cell r="C4222">
            <v>7.5</v>
          </cell>
          <cell r="D4222">
            <v>0.6</v>
          </cell>
          <cell r="E4222">
            <v>8.1</v>
          </cell>
          <cell r="F4222">
            <v>8.25</v>
          </cell>
          <cell r="G4222">
            <v>8.4600000000000009</v>
          </cell>
          <cell r="H4222">
            <v>9.06</v>
          </cell>
          <cell r="I4222">
            <v>9.66</v>
          </cell>
        </row>
        <row r="4223">
          <cell r="A4223">
            <v>123181.93</v>
          </cell>
          <cell r="B4223" t="str">
            <v>PY - MSE</v>
          </cell>
          <cell r="C4223">
            <v>7.5</v>
          </cell>
          <cell r="D4223">
            <v>0.6</v>
          </cell>
          <cell r="E4223">
            <v>8.1</v>
          </cell>
          <cell r="F4223">
            <v>8.25</v>
          </cell>
          <cell r="G4223">
            <v>8.4600000000000009</v>
          </cell>
          <cell r="H4223">
            <v>9.06</v>
          </cell>
          <cell r="I4223">
            <v>9.66</v>
          </cell>
        </row>
        <row r="4224">
          <cell r="A4224">
            <v>123190</v>
          </cell>
          <cell r="B4224" t="str">
            <v/>
          </cell>
          <cell r="C4224">
            <v>7.5</v>
          </cell>
          <cell r="D4224">
            <v>0.44</v>
          </cell>
          <cell r="E4224">
            <v>7.94</v>
          </cell>
          <cell r="F4224">
            <v>8.09</v>
          </cell>
          <cell r="G4224">
            <v>8.3000000000000007</v>
          </cell>
          <cell r="H4224">
            <v>8.9</v>
          </cell>
          <cell r="I4224">
            <v>9.5</v>
          </cell>
        </row>
        <row r="4225">
          <cell r="A4225">
            <v>123196.93</v>
          </cell>
          <cell r="B4225" t="str">
            <v>PT</v>
          </cell>
          <cell r="C4225">
            <v>7.5</v>
          </cell>
          <cell r="D4225">
            <v>0.3</v>
          </cell>
          <cell r="E4225">
            <v>7.8</v>
          </cell>
          <cell r="F4225">
            <v>7.95</v>
          </cell>
          <cell r="G4225">
            <v>8.16</v>
          </cell>
          <cell r="H4225">
            <v>8.76</v>
          </cell>
          <cell r="I4225">
            <v>9.36</v>
          </cell>
        </row>
        <row r="4226">
          <cell r="A4226">
            <v>123200</v>
          </cell>
          <cell r="B4226" t="str">
            <v/>
          </cell>
          <cell r="C4226">
            <v>7.5</v>
          </cell>
          <cell r="D4226">
            <v>0.24</v>
          </cell>
          <cell r="E4226">
            <v>7.74</v>
          </cell>
          <cell r="F4226">
            <v>7.8900000000000006</v>
          </cell>
          <cell r="G4226">
            <v>8.1000000000000014</v>
          </cell>
          <cell r="H4226">
            <v>8.7000000000000011</v>
          </cell>
          <cell r="I4226">
            <v>9.3000000000000007</v>
          </cell>
        </row>
        <row r="4227">
          <cell r="A4227">
            <v>123210</v>
          </cell>
          <cell r="B4227" t="str">
            <v/>
          </cell>
          <cell r="C4227">
            <v>7.5</v>
          </cell>
          <cell r="D4227">
            <v>0.04</v>
          </cell>
          <cell r="E4227">
            <v>7.54</v>
          </cell>
          <cell r="F4227">
            <v>7.69</v>
          </cell>
          <cell r="G4227">
            <v>7.9</v>
          </cell>
          <cell r="H4227">
            <v>8.5</v>
          </cell>
          <cell r="I4227">
            <v>9.1</v>
          </cell>
        </row>
        <row r="4228">
          <cell r="A4228">
            <v>123211.93</v>
          </cell>
          <cell r="B4228" t="str">
            <v>PX</v>
          </cell>
          <cell r="C4228">
            <v>7.5</v>
          </cell>
          <cell r="D4228">
            <v>0</v>
          </cell>
          <cell r="E4228">
            <v>7.5</v>
          </cell>
          <cell r="F4228">
            <v>7.65</v>
          </cell>
          <cell r="G4228">
            <v>7.86</v>
          </cell>
          <cell r="H4228">
            <v>8.4600000000000009</v>
          </cell>
          <cell r="I4228">
            <v>9.06</v>
          </cell>
        </row>
        <row r="4229">
          <cell r="A4229">
            <v>123220</v>
          </cell>
          <cell r="B4229" t="str">
            <v/>
          </cell>
          <cell r="C4229">
            <v>7.5</v>
          </cell>
          <cell r="D4229">
            <v>0</v>
          </cell>
          <cell r="E4229">
            <v>7.5</v>
          </cell>
          <cell r="F4229">
            <v>7.65</v>
          </cell>
          <cell r="G4229">
            <v>7.86</v>
          </cell>
          <cell r="H4229">
            <v>8.4600000000000009</v>
          </cell>
          <cell r="I4229">
            <v>9.06</v>
          </cell>
        </row>
        <row r="4230">
          <cell r="A4230">
            <v>123230</v>
          </cell>
          <cell r="B4230" t="str">
            <v/>
          </cell>
          <cell r="C4230">
            <v>7.5</v>
          </cell>
          <cell r="D4230">
            <v>0</v>
          </cell>
          <cell r="E4230">
            <v>7.5</v>
          </cell>
          <cell r="F4230">
            <v>7.65</v>
          </cell>
          <cell r="G4230">
            <v>7.86</v>
          </cell>
          <cell r="H4230">
            <v>8.4600000000000009</v>
          </cell>
          <cell r="I4230">
            <v>9.06</v>
          </cell>
        </row>
        <row r="4231">
          <cell r="A4231">
            <v>123240</v>
          </cell>
          <cell r="B4231" t="str">
            <v/>
          </cell>
          <cell r="C4231">
            <v>7.5</v>
          </cell>
          <cell r="D4231">
            <v>0</v>
          </cell>
          <cell r="E4231">
            <v>7.5</v>
          </cell>
          <cell r="F4231">
            <v>7.65</v>
          </cell>
          <cell r="G4231">
            <v>7.86</v>
          </cell>
          <cell r="H4231">
            <v>8.4600000000000009</v>
          </cell>
          <cell r="I4231">
            <v>9.06</v>
          </cell>
        </row>
        <row r="4232">
          <cell r="A4232">
            <v>123241.93</v>
          </cell>
          <cell r="B4232" t="str">
            <v>BS</v>
          </cell>
          <cell r="C4232">
            <v>7.5</v>
          </cell>
          <cell r="D4232">
            <v>0</v>
          </cell>
          <cell r="E4232">
            <v>7.5</v>
          </cell>
          <cell r="F4232">
            <v>7.65</v>
          </cell>
          <cell r="G4232">
            <v>7.86</v>
          </cell>
          <cell r="H4232">
            <v>8.4600000000000009</v>
          </cell>
          <cell r="I4232">
            <v>9.06</v>
          </cell>
        </row>
        <row r="4233">
          <cell r="A4233">
            <v>123250</v>
          </cell>
          <cell r="B4233" t="str">
            <v/>
          </cell>
          <cell r="C4233">
            <v>7.5</v>
          </cell>
          <cell r="D4233">
            <v>0</v>
          </cell>
          <cell r="E4233">
            <v>7.5</v>
          </cell>
          <cell r="F4233">
            <v>7.65</v>
          </cell>
          <cell r="G4233">
            <v>7.86</v>
          </cell>
          <cell r="H4233">
            <v>8.4600000000000009</v>
          </cell>
          <cell r="I4233">
            <v>9.06</v>
          </cell>
        </row>
        <row r="4234">
          <cell r="A4234">
            <v>123260</v>
          </cell>
          <cell r="B4234" t="str">
            <v/>
          </cell>
          <cell r="C4234">
            <v>7.5</v>
          </cell>
          <cell r="D4234">
            <v>0</v>
          </cell>
          <cell r="E4234">
            <v>7.5</v>
          </cell>
          <cell r="F4234">
            <v>7.65</v>
          </cell>
          <cell r="G4234">
            <v>7.86</v>
          </cell>
          <cell r="H4234">
            <v>8.4600000000000009</v>
          </cell>
          <cell r="I4234">
            <v>9.06</v>
          </cell>
        </row>
        <row r="4235">
          <cell r="A4235">
            <v>123270</v>
          </cell>
          <cell r="B4235" t="str">
            <v/>
          </cell>
          <cell r="C4235">
            <v>7.5</v>
          </cell>
          <cell r="D4235">
            <v>0</v>
          </cell>
          <cell r="E4235">
            <v>7.5</v>
          </cell>
          <cell r="F4235">
            <v>7.65</v>
          </cell>
          <cell r="G4235">
            <v>7.86</v>
          </cell>
          <cell r="H4235">
            <v>8.4600000000000009</v>
          </cell>
          <cell r="I4235">
            <v>9.06</v>
          </cell>
        </row>
        <row r="4236">
          <cell r="A4236">
            <v>123280</v>
          </cell>
          <cell r="B4236" t="str">
            <v/>
          </cell>
          <cell r="C4236">
            <v>7.5</v>
          </cell>
          <cell r="D4236">
            <v>0</v>
          </cell>
          <cell r="E4236">
            <v>7.5</v>
          </cell>
          <cell r="F4236">
            <v>7.65</v>
          </cell>
          <cell r="G4236">
            <v>7.86</v>
          </cell>
          <cell r="H4236">
            <v>8.4600000000000009</v>
          </cell>
          <cell r="I4236">
            <v>9.06</v>
          </cell>
        </row>
        <row r="4237">
          <cell r="A4237">
            <v>123290</v>
          </cell>
          <cell r="B4237" t="str">
            <v/>
          </cell>
          <cell r="C4237">
            <v>7.5</v>
          </cell>
          <cell r="D4237">
            <v>0</v>
          </cell>
          <cell r="E4237">
            <v>7.5</v>
          </cell>
          <cell r="F4237">
            <v>7.65</v>
          </cell>
          <cell r="G4237">
            <v>7.86</v>
          </cell>
          <cell r="H4237">
            <v>8.4600000000000009</v>
          </cell>
          <cell r="I4237">
            <v>9.06</v>
          </cell>
        </row>
        <row r="4238">
          <cell r="A4238">
            <v>123300</v>
          </cell>
          <cell r="B4238" t="str">
            <v/>
          </cell>
          <cell r="C4238">
            <v>7.5</v>
          </cell>
          <cell r="D4238">
            <v>0</v>
          </cell>
          <cell r="E4238">
            <v>7.5</v>
          </cell>
          <cell r="F4238">
            <v>7.65</v>
          </cell>
          <cell r="G4238">
            <v>7.86</v>
          </cell>
          <cell r="H4238">
            <v>8.4600000000000009</v>
          </cell>
          <cell r="I4238">
            <v>9.06</v>
          </cell>
        </row>
        <row r="4239">
          <cell r="A4239">
            <v>123310</v>
          </cell>
          <cell r="B4239" t="str">
            <v/>
          </cell>
          <cell r="C4239">
            <v>7.5</v>
          </cell>
          <cell r="D4239">
            <v>0</v>
          </cell>
          <cell r="E4239">
            <v>7.5</v>
          </cell>
          <cell r="F4239">
            <v>7.65</v>
          </cell>
          <cell r="G4239">
            <v>7.86</v>
          </cell>
          <cell r="H4239">
            <v>8.4600000000000009</v>
          </cell>
          <cell r="I4239">
            <v>9.06</v>
          </cell>
        </row>
        <row r="4240">
          <cell r="A4240">
            <v>123320</v>
          </cell>
          <cell r="B4240" t="str">
            <v/>
          </cell>
          <cell r="C4240">
            <v>7.5</v>
          </cell>
          <cell r="D4240">
            <v>0</v>
          </cell>
          <cell r="E4240">
            <v>7.5</v>
          </cell>
          <cell r="F4240">
            <v>7.65</v>
          </cell>
          <cell r="G4240">
            <v>7.86</v>
          </cell>
          <cell r="H4240">
            <v>8.4600000000000009</v>
          </cell>
          <cell r="I4240">
            <v>9.06</v>
          </cell>
        </row>
        <row r="4241">
          <cell r="A4241">
            <v>123330</v>
          </cell>
          <cell r="B4241" t="str">
            <v/>
          </cell>
          <cell r="C4241">
            <v>7.5</v>
          </cell>
          <cell r="D4241">
            <v>0</v>
          </cell>
          <cell r="E4241">
            <v>7.5</v>
          </cell>
          <cell r="F4241">
            <v>7.65</v>
          </cell>
          <cell r="G4241">
            <v>7.86</v>
          </cell>
          <cell r="H4241">
            <v>8.4600000000000009</v>
          </cell>
          <cell r="I4241">
            <v>9.06</v>
          </cell>
        </row>
        <row r="4242">
          <cell r="A4242">
            <v>123340</v>
          </cell>
          <cell r="B4242" t="str">
            <v/>
          </cell>
          <cell r="C4242">
            <v>7.5</v>
          </cell>
          <cell r="D4242">
            <v>0</v>
          </cell>
          <cell r="E4242">
            <v>7.5</v>
          </cell>
          <cell r="F4242">
            <v>7.65</v>
          </cell>
          <cell r="G4242">
            <v>7.86</v>
          </cell>
          <cell r="H4242">
            <v>8.4600000000000009</v>
          </cell>
          <cell r="I4242">
            <v>9.06</v>
          </cell>
        </row>
        <row r="4243">
          <cell r="A4243">
            <v>123350</v>
          </cell>
          <cell r="B4243" t="str">
            <v/>
          </cell>
          <cell r="C4243">
            <v>7.5</v>
          </cell>
          <cell r="D4243">
            <v>0</v>
          </cell>
          <cell r="E4243">
            <v>7.5</v>
          </cell>
          <cell r="F4243">
            <v>7.65</v>
          </cell>
          <cell r="G4243">
            <v>7.86</v>
          </cell>
          <cell r="H4243">
            <v>8.4600000000000009</v>
          </cell>
          <cell r="I4243">
            <v>9.06</v>
          </cell>
        </row>
        <row r="4244">
          <cell r="A4244">
            <v>123360</v>
          </cell>
          <cell r="B4244" t="str">
            <v/>
          </cell>
          <cell r="C4244">
            <v>7.5</v>
          </cell>
          <cell r="D4244">
            <v>0</v>
          </cell>
          <cell r="E4244">
            <v>7.5</v>
          </cell>
          <cell r="F4244">
            <v>7.65</v>
          </cell>
          <cell r="G4244">
            <v>7.86</v>
          </cell>
          <cell r="H4244">
            <v>8.4600000000000009</v>
          </cell>
          <cell r="I4244">
            <v>9.06</v>
          </cell>
        </row>
        <row r="4245">
          <cell r="A4245">
            <v>123370</v>
          </cell>
          <cell r="B4245" t="str">
            <v/>
          </cell>
          <cell r="C4245">
            <v>7.5</v>
          </cell>
          <cell r="D4245">
            <v>0</v>
          </cell>
          <cell r="E4245">
            <v>7.5</v>
          </cell>
          <cell r="F4245">
            <v>7.65</v>
          </cell>
          <cell r="G4245">
            <v>7.86</v>
          </cell>
          <cell r="H4245">
            <v>8.4600000000000009</v>
          </cell>
          <cell r="I4245">
            <v>9.06</v>
          </cell>
        </row>
        <row r="4246">
          <cell r="A4246">
            <v>123380</v>
          </cell>
          <cell r="B4246" t="str">
            <v/>
          </cell>
          <cell r="C4246">
            <v>7.5</v>
          </cell>
          <cell r="D4246">
            <v>0</v>
          </cell>
          <cell r="E4246">
            <v>7.5</v>
          </cell>
          <cell r="F4246">
            <v>7.65</v>
          </cell>
          <cell r="G4246">
            <v>7.86</v>
          </cell>
          <cell r="H4246">
            <v>8.4600000000000009</v>
          </cell>
          <cell r="I4246">
            <v>9.06</v>
          </cell>
        </row>
        <row r="4247">
          <cell r="A4247">
            <v>123390</v>
          </cell>
          <cell r="B4247" t="str">
            <v/>
          </cell>
          <cell r="C4247">
            <v>7.5</v>
          </cell>
          <cell r="D4247">
            <v>0</v>
          </cell>
          <cell r="E4247">
            <v>7.5</v>
          </cell>
          <cell r="F4247">
            <v>7.65</v>
          </cell>
          <cell r="G4247">
            <v>7.86</v>
          </cell>
          <cell r="H4247">
            <v>8.4600000000000009</v>
          </cell>
          <cell r="I4247">
            <v>9.06</v>
          </cell>
        </row>
        <row r="4248">
          <cell r="A4248">
            <v>123400</v>
          </cell>
          <cell r="B4248" t="str">
            <v/>
          </cell>
          <cell r="C4248">
            <v>7.5</v>
          </cell>
          <cell r="D4248">
            <v>0</v>
          </cell>
          <cell r="E4248">
            <v>7.5</v>
          </cell>
          <cell r="F4248">
            <v>7.65</v>
          </cell>
          <cell r="G4248">
            <v>7.86</v>
          </cell>
          <cell r="H4248">
            <v>8.4600000000000009</v>
          </cell>
          <cell r="I4248">
            <v>9.06</v>
          </cell>
        </row>
        <row r="4249">
          <cell r="A4249">
            <v>123410</v>
          </cell>
          <cell r="B4249" t="str">
            <v/>
          </cell>
          <cell r="C4249">
            <v>7.5</v>
          </cell>
          <cell r="D4249">
            <v>0</v>
          </cell>
          <cell r="E4249">
            <v>7.5</v>
          </cell>
          <cell r="F4249">
            <v>7.65</v>
          </cell>
          <cell r="G4249">
            <v>7.86</v>
          </cell>
          <cell r="H4249">
            <v>8.4600000000000009</v>
          </cell>
          <cell r="I4249">
            <v>9.06</v>
          </cell>
        </row>
        <row r="4250">
          <cell r="A4250">
            <v>123420</v>
          </cell>
          <cell r="B4250" t="str">
            <v/>
          </cell>
          <cell r="C4250">
            <v>7.5</v>
          </cell>
          <cell r="D4250">
            <v>0</v>
          </cell>
          <cell r="E4250">
            <v>7.5</v>
          </cell>
          <cell r="F4250">
            <v>7.65</v>
          </cell>
          <cell r="G4250">
            <v>7.86</v>
          </cell>
          <cell r="H4250">
            <v>8.4600000000000009</v>
          </cell>
          <cell r="I4250">
            <v>9.06</v>
          </cell>
        </row>
        <row r="4251">
          <cell r="A4251">
            <v>123430</v>
          </cell>
          <cell r="B4251" t="str">
            <v/>
          </cell>
          <cell r="C4251">
            <v>7.5</v>
          </cell>
          <cell r="D4251">
            <v>0</v>
          </cell>
          <cell r="E4251">
            <v>7.5</v>
          </cell>
          <cell r="F4251">
            <v>7.65</v>
          </cell>
          <cell r="G4251">
            <v>7.86</v>
          </cell>
          <cell r="H4251">
            <v>8.4600000000000009</v>
          </cell>
          <cell r="I4251">
            <v>9.06</v>
          </cell>
        </row>
        <row r="4252">
          <cell r="A4252">
            <v>123433.08</v>
          </cell>
          <cell r="B4252" t="str">
            <v>BS</v>
          </cell>
          <cell r="C4252">
            <v>7.5</v>
          </cell>
          <cell r="D4252">
            <v>0</v>
          </cell>
          <cell r="E4252">
            <v>7.5</v>
          </cell>
          <cell r="F4252">
            <v>7.65</v>
          </cell>
          <cell r="G4252">
            <v>7.86</v>
          </cell>
          <cell r="H4252">
            <v>8.4600000000000009</v>
          </cell>
          <cell r="I4252">
            <v>9.06</v>
          </cell>
        </row>
        <row r="4253">
          <cell r="A4253">
            <v>123440</v>
          </cell>
          <cell r="B4253" t="str">
            <v/>
          </cell>
          <cell r="C4253">
            <v>7.5</v>
          </cell>
          <cell r="D4253">
            <v>0</v>
          </cell>
          <cell r="E4253">
            <v>7.5</v>
          </cell>
          <cell r="F4253">
            <v>7.65</v>
          </cell>
          <cell r="G4253">
            <v>7.86</v>
          </cell>
          <cell r="H4253">
            <v>8.4600000000000009</v>
          </cell>
          <cell r="I4253">
            <v>9.06</v>
          </cell>
        </row>
        <row r="4254">
          <cell r="A4254">
            <v>123450</v>
          </cell>
          <cell r="B4254" t="str">
            <v/>
          </cell>
          <cell r="C4254">
            <v>7.5</v>
          </cell>
          <cell r="D4254">
            <v>0</v>
          </cell>
          <cell r="E4254">
            <v>7.5</v>
          </cell>
          <cell r="F4254">
            <v>7.65</v>
          </cell>
          <cell r="G4254">
            <v>7.86</v>
          </cell>
          <cell r="H4254">
            <v>8.4600000000000009</v>
          </cell>
          <cell r="I4254">
            <v>9.06</v>
          </cell>
        </row>
        <row r="4255">
          <cell r="A4255">
            <v>123460</v>
          </cell>
          <cell r="B4255" t="str">
            <v/>
          </cell>
          <cell r="C4255">
            <v>7.5</v>
          </cell>
          <cell r="D4255">
            <v>0</v>
          </cell>
          <cell r="E4255">
            <v>7.5</v>
          </cell>
          <cell r="F4255">
            <v>7.65</v>
          </cell>
          <cell r="G4255">
            <v>7.86</v>
          </cell>
          <cell r="H4255">
            <v>8.4600000000000009</v>
          </cell>
          <cell r="I4255">
            <v>9.06</v>
          </cell>
        </row>
        <row r="4256">
          <cell r="A4256">
            <v>123463.08</v>
          </cell>
          <cell r="B4256" t="str">
            <v>PX</v>
          </cell>
          <cell r="C4256">
            <v>7.5</v>
          </cell>
          <cell r="D4256">
            <v>0</v>
          </cell>
          <cell r="E4256">
            <v>7.5</v>
          </cell>
          <cell r="F4256">
            <v>7.65</v>
          </cell>
          <cell r="G4256">
            <v>7.86</v>
          </cell>
          <cell r="H4256">
            <v>8.4600000000000009</v>
          </cell>
          <cell r="I4256">
            <v>9.06</v>
          </cell>
        </row>
        <row r="4257">
          <cell r="A4257">
            <v>123470</v>
          </cell>
          <cell r="B4257" t="str">
            <v/>
          </cell>
          <cell r="C4257">
            <v>7.5</v>
          </cell>
          <cell r="D4257">
            <v>0.14000000000000001</v>
          </cell>
          <cell r="E4257">
            <v>7.64</v>
          </cell>
          <cell r="F4257">
            <v>7.79</v>
          </cell>
          <cell r="G4257">
            <v>8</v>
          </cell>
          <cell r="H4257">
            <v>8.6</v>
          </cell>
          <cell r="I4257">
            <v>9.1999999999999993</v>
          </cell>
        </row>
        <row r="4258">
          <cell r="A4258">
            <v>123478.08</v>
          </cell>
          <cell r="B4258" t="str">
            <v>PC</v>
          </cell>
          <cell r="C4258">
            <v>7.5</v>
          </cell>
          <cell r="D4258">
            <v>0.3</v>
          </cell>
          <cell r="E4258">
            <v>7.8</v>
          </cell>
          <cell r="F4258">
            <v>7.95</v>
          </cell>
          <cell r="G4258">
            <v>8.16</v>
          </cell>
          <cell r="H4258">
            <v>8.76</v>
          </cell>
          <cell r="I4258">
            <v>9.36</v>
          </cell>
        </row>
        <row r="4259">
          <cell r="A4259">
            <v>123480</v>
          </cell>
          <cell r="B4259" t="str">
            <v/>
          </cell>
          <cell r="C4259">
            <v>7.5</v>
          </cell>
          <cell r="D4259">
            <v>0.34</v>
          </cell>
          <cell r="E4259">
            <v>7.84</v>
          </cell>
          <cell r="F4259">
            <v>7.99</v>
          </cell>
          <cell r="G4259">
            <v>8.2000000000000011</v>
          </cell>
          <cell r="H4259">
            <v>8.8000000000000007</v>
          </cell>
          <cell r="I4259">
            <v>9.4</v>
          </cell>
        </row>
        <row r="4260">
          <cell r="A4260">
            <v>123490</v>
          </cell>
          <cell r="B4260" t="str">
            <v/>
          </cell>
          <cell r="C4260">
            <v>7.5</v>
          </cell>
          <cell r="D4260">
            <v>0.54</v>
          </cell>
          <cell r="E4260">
            <v>8.0399999999999991</v>
          </cell>
          <cell r="F4260">
            <v>8.19</v>
          </cell>
          <cell r="G4260">
            <v>8.4</v>
          </cell>
          <cell r="H4260">
            <v>9</v>
          </cell>
          <cell r="I4260">
            <v>9.6</v>
          </cell>
        </row>
        <row r="4261">
          <cell r="A4261">
            <v>123493.08</v>
          </cell>
          <cell r="B4261" t="str">
            <v>PY - MSE</v>
          </cell>
          <cell r="C4261">
            <v>7.5</v>
          </cell>
          <cell r="D4261">
            <v>0.6</v>
          </cell>
          <cell r="E4261">
            <v>8.1</v>
          </cell>
          <cell r="F4261">
            <v>8.25</v>
          </cell>
          <cell r="G4261">
            <v>8.4600000000000009</v>
          </cell>
          <cell r="H4261">
            <v>9.06</v>
          </cell>
          <cell r="I4261">
            <v>9.66</v>
          </cell>
        </row>
        <row r="4262">
          <cell r="A4262">
            <v>123500</v>
          </cell>
          <cell r="B4262" t="str">
            <v/>
          </cell>
          <cell r="C4262">
            <v>7.5</v>
          </cell>
          <cell r="D4262">
            <v>0.6</v>
          </cell>
          <cell r="E4262">
            <v>8.1</v>
          </cell>
          <cell r="F4262">
            <v>8.25</v>
          </cell>
          <cell r="G4262">
            <v>8.4600000000000009</v>
          </cell>
          <cell r="H4262">
            <v>9.06</v>
          </cell>
          <cell r="I4262">
            <v>9.66</v>
          </cell>
        </row>
        <row r="4263">
          <cell r="A4263">
            <v>123510</v>
          </cell>
          <cell r="B4263" t="str">
            <v/>
          </cell>
          <cell r="C4263">
            <v>7.5</v>
          </cell>
          <cell r="D4263">
            <v>0.6</v>
          </cell>
          <cell r="E4263">
            <v>8.1</v>
          </cell>
          <cell r="F4263">
            <v>8.25</v>
          </cell>
          <cell r="G4263">
            <v>8.4600000000000009</v>
          </cell>
          <cell r="H4263">
            <v>9.06</v>
          </cell>
          <cell r="I4263">
            <v>9.66</v>
          </cell>
        </row>
        <row r="4264">
          <cell r="A4264">
            <v>123520</v>
          </cell>
          <cell r="B4264" t="str">
            <v/>
          </cell>
          <cell r="C4264">
            <v>7.5</v>
          </cell>
          <cell r="D4264">
            <v>0.6</v>
          </cell>
          <cell r="E4264">
            <v>8.1</v>
          </cell>
          <cell r="F4264">
            <v>8.25</v>
          </cell>
          <cell r="G4264">
            <v>8.4600000000000009</v>
          </cell>
          <cell r="H4264">
            <v>9.06</v>
          </cell>
          <cell r="I4264">
            <v>9.66</v>
          </cell>
        </row>
        <row r="4265">
          <cell r="A4265">
            <v>123530</v>
          </cell>
          <cell r="B4265" t="str">
            <v/>
          </cell>
          <cell r="C4265">
            <v>7.5</v>
          </cell>
          <cell r="D4265">
            <v>0.6</v>
          </cell>
          <cell r="E4265">
            <v>8.1</v>
          </cell>
          <cell r="F4265">
            <v>8.25</v>
          </cell>
          <cell r="G4265">
            <v>8.4600000000000009</v>
          </cell>
          <cell r="H4265">
            <v>9.06</v>
          </cell>
          <cell r="I4265">
            <v>9.66</v>
          </cell>
        </row>
        <row r="4266">
          <cell r="A4266">
            <v>123540</v>
          </cell>
          <cell r="B4266" t="str">
            <v/>
          </cell>
          <cell r="C4266">
            <v>7.5</v>
          </cell>
          <cell r="D4266">
            <v>0.6</v>
          </cell>
          <cell r="E4266">
            <v>8.1</v>
          </cell>
          <cell r="F4266">
            <v>8.25</v>
          </cell>
          <cell r="G4266">
            <v>8.4600000000000009</v>
          </cell>
          <cell r="H4266">
            <v>9.06</v>
          </cell>
          <cell r="I4266">
            <v>9.66</v>
          </cell>
        </row>
        <row r="4267">
          <cell r="A4267">
            <v>123550</v>
          </cell>
          <cell r="B4267" t="str">
            <v/>
          </cell>
          <cell r="C4267">
            <v>7.5</v>
          </cell>
          <cell r="D4267">
            <v>0.6</v>
          </cell>
          <cell r="E4267">
            <v>8.1</v>
          </cell>
          <cell r="F4267">
            <v>8.25</v>
          </cell>
          <cell r="G4267">
            <v>8.4600000000000009</v>
          </cell>
          <cell r="H4267">
            <v>9.06</v>
          </cell>
          <cell r="I4267">
            <v>9.66</v>
          </cell>
        </row>
        <row r="4268">
          <cell r="A4268">
            <v>123560</v>
          </cell>
          <cell r="B4268" t="str">
            <v/>
          </cell>
          <cell r="C4268">
            <v>7.5</v>
          </cell>
          <cell r="D4268">
            <v>0.6</v>
          </cell>
          <cell r="E4268">
            <v>8.1</v>
          </cell>
          <cell r="F4268">
            <v>8.25</v>
          </cell>
          <cell r="G4268">
            <v>8.4600000000000009</v>
          </cell>
          <cell r="H4268">
            <v>9.06</v>
          </cell>
          <cell r="I4268">
            <v>9.66</v>
          </cell>
        </row>
        <row r="4269">
          <cell r="A4269">
            <v>123570</v>
          </cell>
          <cell r="B4269" t="str">
            <v/>
          </cell>
          <cell r="C4269">
            <v>7.5</v>
          </cell>
          <cell r="D4269">
            <v>0.6</v>
          </cell>
          <cell r="E4269">
            <v>8.1</v>
          </cell>
          <cell r="F4269">
            <v>8.25</v>
          </cell>
          <cell r="G4269">
            <v>8.4600000000000009</v>
          </cell>
          <cell r="H4269">
            <v>9.06</v>
          </cell>
          <cell r="I4269">
            <v>9.66</v>
          </cell>
        </row>
        <row r="4270">
          <cell r="A4270">
            <v>123580</v>
          </cell>
          <cell r="B4270" t="str">
            <v/>
          </cell>
          <cell r="C4270">
            <v>7.5</v>
          </cell>
          <cell r="D4270">
            <v>0.6</v>
          </cell>
          <cell r="E4270">
            <v>8.1</v>
          </cell>
          <cell r="F4270">
            <v>8.25</v>
          </cell>
          <cell r="G4270">
            <v>8.4600000000000009</v>
          </cell>
          <cell r="H4270">
            <v>9.06</v>
          </cell>
          <cell r="I4270">
            <v>9.66</v>
          </cell>
        </row>
        <row r="4271">
          <cell r="A4271">
            <v>123590</v>
          </cell>
          <cell r="B4271" t="str">
            <v/>
          </cell>
          <cell r="C4271">
            <v>7.5</v>
          </cell>
          <cell r="D4271">
            <v>0.6</v>
          </cell>
          <cell r="E4271">
            <v>8.1</v>
          </cell>
          <cell r="F4271">
            <v>8.25</v>
          </cell>
          <cell r="G4271">
            <v>8.4600000000000009</v>
          </cell>
          <cell r="H4271">
            <v>9.06</v>
          </cell>
          <cell r="I4271">
            <v>9.66</v>
          </cell>
        </row>
        <row r="4272">
          <cell r="A4272">
            <v>123600</v>
          </cell>
          <cell r="B4272" t="str">
            <v/>
          </cell>
          <cell r="C4272">
            <v>7.5</v>
          </cell>
          <cell r="D4272">
            <v>0.6</v>
          </cell>
          <cell r="E4272">
            <v>8.1</v>
          </cell>
          <cell r="F4272">
            <v>8.25</v>
          </cell>
          <cell r="G4272">
            <v>8.4600000000000009</v>
          </cell>
          <cell r="H4272">
            <v>9.06</v>
          </cell>
          <cell r="I4272">
            <v>9.66</v>
          </cell>
        </row>
        <row r="4273">
          <cell r="A4273">
            <v>123610</v>
          </cell>
          <cell r="B4273" t="str">
            <v/>
          </cell>
          <cell r="C4273">
            <v>7.5</v>
          </cell>
          <cell r="D4273">
            <v>0.6</v>
          </cell>
          <cell r="E4273">
            <v>8.1</v>
          </cell>
          <cell r="F4273">
            <v>8.25</v>
          </cell>
          <cell r="G4273">
            <v>8.4600000000000009</v>
          </cell>
          <cell r="H4273">
            <v>9.06</v>
          </cell>
          <cell r="I4273">
            <v>9.66</v>
          </cell>
        </row>
        <row r="4274">
          <cell r="A4274">
            <v>123620</v>
          </cell>
          <cell r="B4274" t="str">
            <v/>
          </cell>
          <cell r="C4274">
            <v>7.5</v>
          </cell>
          <cell r="D4274">
            <v>0.6</v>
          </cell>
          <cell r="E4274">
            <v>8.1</v>
          </cell>
          <cell r="F4274">
            <v>8.25</v>
          </cell>
          <cell r="G4274">
            <v>8.4600000000000009</v>
          </cell>
          <cell r="H4274">
            <v>9.06</v>
          </cell>
          <cell r="I4274">
            <v>9.66</v>
          </cell>
        </row>
        <row r="4275">
          <cell r="A4275">
            <v>123630</v>
          </cell>
          <cell r="B4275" t="str">
            <v/>
          </cell>
          <cell r="C4275">
            <v>7.5</v>
          </cell>
          <cell r="D4275">
            <v>0.6</v>
          </cell>
          <cell r="E4275">
            <v>8.1</v>
          </cell>
          <cell r="F4275">
            <v>8.25</v>
          </cell>
          <cell r="G4275">
            <v>8.4600000000000009</v>
          </cell>
          <cell r="H4275">
            <v>9.06</v>
          </cell>
          <cell r="I4275">
            <v>9.66</v>
          </cell>
        </row>
        <row r="4276">
          <cell r="A4276">
            <v>123640</v>
          </cell>
          <cell r="B4276" t="str">
            <v/>
          </cell>
          <cell r="C4276">
            <v>7.5</v>
          </cell>
          <cell r="D4276">
            <v>0.6</v>
          </cell>
          <cell r="E4276">
            <v>8.1</v>
          </cell>
          <cell r="F4276">
            <v>8.25</v>
          </cell>
          <cell r="G4276">
            <v>8.4600000000000009</v>
          </cell>
          <cell r="H4276">
            <v>9.06</v>
          </cell>
          <cell r="I4276">
            <v>9.66</v>
          </cell>
        </row>
        <row r="4277">
          <cell r="A4277">
            <v>123650</v>
          </cell>
          <cell r="B4277" t="str">
            <v/>
          </cell>
          <cell r="C4277">
            <v>7.5</v>
          </cell>
          <cell r="D4277">
            <v>0.6</v>
          </cell>
          <cell r="E4277">
            <v>8.1</v>
          </cell>
          <cell r="F4277">
            <v>8.25</v>
          </cell>
          <cell r="G4277">
            <v>8.4600000000000009</v>
          </cell>
          <cell r="H4277">
            <v>9.06</v>
          </cell>
          <cell r="I4277">
            <v>9.66</v>
          </cell>
        </row>
        <row r="4278">
          <cell r="A4278">
            <v>123660</v>
          </cell>
          <cell r="B4278" t="str">
            <v/>
          </cell>
          <cell r="C4278">
            <v>7.5</v>
          </cell>
          <cell r="D4278">
            <v>0.6</v>
          </cell>
          <cell r="E4278">
            <v>8.1</v>
          </cell>
          <cell r="F4278">
            <v>8.25</v>
          </cell>
          <cell r="G4278">
            <v>8.4600000000000009</v>
          </cell>
          <cell r="H4278">
            <v>9.06</v>
          </cell>
          <cell r="I4278">
            <v>9.66</v>
          </cell>
        </row>
        <row r="4279">
          <cell r="A4279">
            <v>123670</v>
          </cell>
          <cell r="B4279" t="str">
            <v/>
          </cell>
          <cell r="C4279">
            <v>7.5</v>
          </cell>
          <cell r="D4279">
            <v>0.6</v>
          </cell>
          <cell r="E4279">
            <v>8.1</v>
          </cell>
          <cell r="F4279">
            <v>8.25</v>
          </cell>
          <cell r="G4279">
            <v>8.4600000000000009</v>
          </cell>
          <cell r="H4279">
            <v>9.06</v>
          </cell>
          <cell r="I4279">
            <v>9.66</v>
          </cell>
        </row>
        <row r="4280">
          <cell r="A4280">
            <v>123680</v>
          </cell>
          <cell r="B4280" t="str">
            <v/>
          </cell>
          <cell r="C4280">
            <v>7.5</v>
          </cell>
          <cell r="D4280">
            <v>0.6</v>
          </cell>
          <cell r="E4280">
            <v>8.1</v>
          </cell>
          <cell r="F4280">
            <v>8.25</v>
          </cell>
          <cell r="G4280">
            <v>8.4600000000000009</v>
          </cell>
          <cell r="H4280">
            <v>9.06</v>
          </cell>
          <cell r="I4280">
            <v>9.66</v>
          </cell>
        </row>
        <row r="4281">
          <cell r="A4281">
            <v>123690</v>
          </cell>
          <cell r="B4281" t="str">
            <v/>
          </cell>
          <cell r="C4281">
            <v>7.5</v>
          </cell>
          <cell r="D4281">
            <v>0.6</v>
          </cell>
          <cell r="E4281">
            <v>8.1</v>
          </cell>
          <cell r="F4281">
            <v>8.25</v>
          </cell>
          <cell r="G4281">
            <v>8.4600000000000009</v>
          </cell>
          <cell r="H4281">
            <v>9.06</v>
          </cell>
          <cell r="I4281">
            <v>9.66</v>
          </cell>
        </row>
        <row r="4282">
          <cell r="A4282">
            <v>123700</v>
          </cell>
          <cell r="B4282" t="str">
            <v/>
          </cell>
          <cell r="C4282">
            <v>7.5</v>
          </cell>
          <cell r="D4282">
            <v>0.6</v>
          </cell>
          <cell r="E4282">
            <v>8.1</v>
          </cell>
          <cell r="F4282">
            <v>8.25</v>
          </cell>
          <cell r="G4282">
            <v>8.4600000000000009</v>
          </cell>
          <cell r="H4282">
            <v>9.06</v>
          </cell>
          <cell r="I4282">
            <v>9.66</v>
          </cell>
        </row>
        <row r="4283">
          <cell r="A4283">
            <v>123710</v>
          </cell>
          <cell r="B4283" t="str">
            <v/>
          </cell>
          <cell r="C4283">
            <v>7.5</v>
          </cell>
          <cell r="D4283">
            <v>0.6</v>
          </cell>
          <cell r="E4283">
            <v>8.1</v>
          </cell>
          <cell r="F4283">
            <v>8.25</v>
          </cell>
          <cell r="G4283">
            <v>8.4600000000000009</v>
          </cell>
          <cell r="H4283">
            <v>9.06</v>
          </cell>
          <cell r="I4283">
            <v>9.66</v>
          </cell>
        </row>
        <row r="4284">
          <cell r="A4284">
            <v>123720</v>
          </cell>
          <cell r="B4284" t="str">
            <v/>
          </cell>
          <cell r="C4284">
            <v>7.5</v>
          </cell>
          <cell r="D4284">
            <v>0.6</v>
          </cell>
          <cell r="E4284">
            <v>8.1</v>
          </cell>
          <cell r="F4284">
            <v>8.25</v>
          </cell>
          <cell r="G4284">
            <v>8.4600000000000009</v>
          </cell>
          <cell r="H4284">
            <v>9.06</v>
          </cell>
          <cell r="I4284">
            <v>9.66</v>
          </cell>
        </row>
        <row r="4285">
          <cell r="A4285">
            <v>123730</v>
          </cell>
          <cell r="B4285" t="str">
            <v/>
          </cell>
          <cell r="C4285">
            <v>7.5</v>
          </cell>
          <cell r="D4285">
            <v>0.6</v>
          </cell>
          <cell r="E4285">
            <v>8.1</v>
          </cell>
          <cell r="F4285">
            <v>8.25</v>
          </cell>
          <cell r="G4285">
            <v>8.4600000000000009</v>
          </cell>
          <cell r="H4285">
            <v>9.06</v>
          </cell>
          <cell r="I4285">
            <v>9.66</v>
          </cell>
        </row>
        <row r="4286">
          <cell r="A4286">
            <v>123740</v>
          </cell>
          <cell r="B4286" t="str">
            <v/>
          </cell>
          <cell r="C4286">
            <v>7.5</v>
          </cell>
          <cell r="D4286">
            <v>0.6</v>
          </cell>
          <cell r="E4286">
            <v>8.1</v>
          </cell>
          <cell r="F4286">
            <v>8.25</v>
          </cell>
          <cell r="G4286">
            <v>8.4600000000000009</v>
          </cell>
          <cell r="H4286">
            <v>9.06</v>
          </cell>
          <cell r="I4286">
            <v>9.66</v>
          </cell>
        </row>
        <row r="4287">
          <cell r="A4287">
            <v>123750</v>
          </cell>
          <cell r="B4287" t="str">
            <v/>
          </cell>
          <cell r="C4287">
            <v>7.5</v>
          </cell>
          <cell r="D4287">
            <v>0.6</v>
          </cell>
          <cell r="E4287">
            <v>8.1</v>
          </cell>
          <cell r="F4287">
            <v>8.25</v>
          </cell>
          <cell r="G4287">
            <v>8.4600000000000009</v>
          </cell>
          <cell r="H4287">
            <v>9.06</v>
          </cell>
          <cell r="I4287">
            <v>9.66</v>
          </cell>
        </row>
        <row r="4288">
          <cell r="A4288">
            <v>123760</v>
          </cell>
          <cell r="B4288" t="str">
            <v/>
          </cell>
          <cell r="C4288">
            <v>7.5</v>
          </cell>
          <cell r="D4288">
            <v>0.6</v>
          </cell>
          <cell r="E4288">
            <v>8.1</v>
          </cell>
          <cell r="F4288">
            <v>8.25</v>
          </cell>
          <cell r="G4288">
            <v>8.4600000000000009</v>
          </cell>
          <cell r="H4288">
            <v>9.06</v>
          </cell>
          <cell r="I4288">
            <v>9.66</v>
          </cell>
        </row>
        <row r="4289">
          <cell r="A4289">
            <v>123770</v>
          </cell>
          <cell r="B4289" t="str">
            <v/>
          </cell>
          <cell r="C4289">
            <v>7.5</v>
          </cell>
          <cell r="D4289">
            <v>0.6</v>
          </cell>
          <cell r="E4289">
            <v>8.1</v>
          </cell>
          <cell r="F4289">
            <v>8.25</v>
          </cell>
          <cell r="G4289">
            <v>8.4600000000000009</v>
          </cell>
          <cell r="H4289">
            <v>9.06</v>
          </cell>
          <cell r="I4289">
            <v>9.66</v>
          </cell>
        </row>
        <row r="4290">
          <cell r="A4290">
            <v>123780</v>
          </cell>
          <cell r="B4290" t="str">
            <v/>
          </cell>
          <cell r="C4290">
            <v>7.5</v>
          </cell>
          <cell r="D4290">
            <v>0.6</v>
          </cell>
          <cell r="E4290">
            <v>8.1</v>
          </cell>
          <cell r="F4290">
            <v>8.25</v>
          </cell>
          <cell r="G4290">
            <v>8.4600000000000009</v>
          </cell>
          <cell r="H4290">
            <v>9.06</v>
          </cell>
          <cell r="I4290">
            <v>9.66</v>
          </cell>
        </row>
        <row r="4291">
          <cell r="A4291">
            <v>123790</v>
          </cell>
          <cell r="B4291" t="str">
            <v/>
          </cell>
          <cell r="C4291">
            <v>7.5</v>
          </cell>
          <cell r="D4291">
            <v>0.6</v>
          </cell>
          <cell r="E4291">
            <v>8.1</v>
          </cell>
          <cell r="F4291">
            <v>8.25</v>
          </cell>
          <cell r="G4291">
            <v>8.4600000000000009</v>
          </cell>
          <cell r="H4291">
            <v>9.06</v>
          </cell>
          <cell r="I4291">
            <v>9.66</v>
          </cell>
        </row>
        <row r="4292">
          <cell r="A4292">
            <v>123800</v>
          </cell>
          <cell r="B4292" t="str">
            <v/>
          </cell>
          <cell r="C4292">
            <v>7.5</v>
          </cell>
          <cell r="D4292">
            <v>0.6</v>
          </cell>
          <cell r="E4292">
            <v>8.1</v>
          </cell>
          <cell r="F4292">
            <v>8.25</v>
          </cell>
          <cell r="G4292">
            <v>8.4600000000000009</v>
          </cell>
          <cell r="H4292">
            <v>9.06</v>
          </cell>
          <cell r="I4292">
            <v>9.66</v>
          </cell>
        </row>
        <row r="4293">
          <cell r="A4293">
            <v>123810</v>
          </cell>
          <cell r="B4293" t="str">
            <v/>
          </cell>
          <cell r="C4293">
            <v>7.5</v>
          </cell>
          <cell r="D4293">
            <v>0.6</v>
          </cell>
          <cell r="E4293">
            <v>8.1</v>
          </cell>
          <cell r="F4293">
            <v>8.25</v>
          </cell>
          <cell r="G4293">
            <v>8.4600000000000009</v>
          </cell>
          <cell r="H4293">
            <v>9.06</v>
          </cell>
          <cell r="I4293">
            <v>9.66</v>
          </cell>
        </row>
        <row r="4294">
          <cell r="A4294">
            <v>123820</v>
          </cell>
          <cell r="B4294" t="str">
            <v/>
          </cell>
          <cell r="C4294">
            <v>7.5</v>
          </cell>
          <cell r="D4294">
            <v>0.6</v>
          </cell>
          <cell r="E4294">
            <v>8.1</v>
          </cell>
          <cell r="F4294">
            <v>8.25</v>
          </cell>
          <cell r="G4294">
            <v>8.4600000000000009</v>
          </cell>
          <cell r="H4294">
            <v>9.06</v>
          </cell>
          <cell r="I4294">
            <v>9.66</v>
          </cell>
        </row>
        <row r="4295">
          <cell r="A4295">
            <v>123830</v>
          </cell>
          <cell r="B4295" t="str">
            <v/>
          </cell>
          <cell r="C4295">
            <v>7.5</v>
          </cell>
          <cell r="D4295">
            <v>0.6</v>
          </cell>
          <cell r="E4295">
            <v>8.1</v>
          </cell>
          <cell r="F4295">
            <v>8.25</v>
          </cell>
          <cell r="G4295">
            <v>8.4600000000000009</v>
          </cell>
          <cell r="H4295">
            <v>9.06</v>
          </cell>
          <cell r="I4295">
            <v>9.66</v>
          </cell>
        </row>
        <row r="4296">
          <cell r="A4296">
            <v>123840</v>
          </cell>
          <cell r="B4296" t="str">
            <v/>
          </cell>
          <cell r="C4296">
            <v>7.5</v>
          </cell>
          <cell r="D4296">
            <v>0.6</v>
          </cell>
          <cell r="E4296">
            <v>8.1</v>
          </cell>
          <cell r="F4296">
            <v>8.25</v>
          </cell>
          <cell r="G4296">
            <v>8.4600000000000009</v>
          </cell>
          <cell r="H4296">
            <v>9.06</v>
          </cell>
          <cell r="I4296">
            <v>9.66</v>
          </cell>
        </row>
        <row r="4297">
          <cell r="A4297">
            <v>123850</v>
          </cell>
          <cell r="B4297" t="str">
            <v/>
          </cell>
          <cell r="C4297">
            <v>7.5</v>
          </cell>
          <cell r="D4297">
            <v>0.6</v>
          </cell>
          <cell r="E4297">
            <v>8.1</v>
          </cell>
          <cell r="F4297">
            <v>8.25</v>
          </cell>
          <cell r="G4297">
            <v>8.4600000000000009</v>
          </cell>
          <cell r="H4297">
            <v>9.06</v>
          </cell>
          <cell r="I4297">
            <v>9.66</v>
          </cell>
        </row>
        <row r="4298">
          <cell r="A4298">
            <v>123860</v>
          </cell>
          <cell r="B4298" t="str">
            <v/>
          </cell>
          <cell r="C4298">
            <v>7.5</v>
          </cell>
          <cell r="D4298">
            <v>0.6</v>
          </cell>
          <cell r="E4298">
            <v>8.1</v>
          </cell>
          <cell r="F4298">
            <v>8.25</v>
          </cell>
          <cell r="G4298">
            <v>8.4600000000000009</v>
          </cell>
          <cell r="H4298">
            <v>9.06</v>
          </cell>
          <cell r="I4298">
            <v>9.66</v>
          </cell>
        </row>
        <row r="4299">
          <cell r="A4299">
            <v>123870</v>
          </cell>
          <cell r="B4299" t="str">
            <v/>
          </cell>
          <cell r="C4299">
            <v>7.5</v>
          </cell>
          <cell r="D4299">
            <v>0.6</v>
          </cell>
          <cell r="E4299">
            <v>8.1</v>
          </cell>
          <cell r="F4299">
            <v>8.25</v>
          </cell>
          <cell r="G4299">
            <v>8.4600000000000009</v>
          </cell>
          <cell r="H4299">
            <v>9.06</v>
          </cell>
          <cell r="I4299">
            <v>9.66</v>
          </cell>
        </row>
        <row r="4300">
          <cell r="A4300">
            <v>123880</v>
          </cell>
          <cell r="B4300" t="str">
            <v/>
          </cell>
          <cell r="C4300">
            <v>7.5</v>
          </cell>
          <cell r="D4300">
            <v>0.6</v>
          </cell>
          <cell r="E4300">
            <v>8.1</v>
          </cell>
          <cell r="F4300">
            <v>8.25</v>
          </cell>
          <cell r="G4300">
            <v>8.4600000000000009</v>
          </cell>
          <cell r="H4300">
            <v>9.06</v>
          </cell>
          <cell r="I4300">
            <v>9.66</v>
          </cell>
        </row>
        <row r="4301">
          <cell r="A4301">
            <v>123886.93</v>
          </cell>
          <cell r="B4301" t="str">
            <v>PY - MSE</v>
          </cell>
          <cell r="C4301">
            <v>7.5</v>
          </cell>
          <cell r="D4301">
            <v>0.6</v>
          </cell>
          <cell r="E4301">
            <v>8.1</v>
          </cell>
          <cell r="F4301">
            <v>8.25</v>
          </cell>
          <cell r="G4301">
            <v>8.4600000000000009</v>
          </cell>
          <cell r="H4301">
            <v>9.06</v>
          </cell>
          <cell r="I4301">
            <v>9.66</v>
          </cell>
        </row>
        <row r="4302">
          <cell r="A4302">
            <v>123890</v>
          </cell>
          <cell r="B4302" t="str">
            <v/>
          </cell>
          <cell r="C4302">
            <v>7.5</v>
          </cell>
          <cell r="D4302">
            <v>0.54</v>
          </cell>
          <cell r="E4302">
            <v>8.0399999999999991</v>
          </cell>
          <cell r="F4302">
            <v>8.19</v>
          </cell>
          <cell r="G4302">
            <v>8.4</v>
          </cell>
          <cell r="H4302">
            <v>9</v>
          </cell>
          <cell r="I4302">
            <v>9.6</v>
          </cell>
        </row>
        <row r="4303">
          <cell r="A4303">
            <v>123900</v>
          </cell>
          <cell r="B4303" t="str">
            <v/>
          </cell>
          <cell r="C4303">
            <v>7.5</v>
          </cell>
          <cell r="D4303">
            <v>0.34</v>
          </cell>
          <cell r="E4303">
            <v>7.84</v>
          </cell>
          <cell r="F4303">
            <v>7.99</v>
          </cell>
          <cell r="G4303">
            <v>8.2000000000000011</v>
          </cell>
          <cell r="H4303">
            <v>8.8000000000000007</v>
          </cell>
          <cell r="I4303">
            <v>9.4</v>
          </cell>
        </row>
        <row r="4304">
          <cell r="A4304">
            <v>123901.93</v>
          </cell>
          <cell r="B4304" t="str">
            <v>PT</v>
          </cell>
          <cell r="C4304">
            <v>7.5</v>
          </cell>
          <cell r="D4304">
            <v>0.3</v>
          </cell>
          <cell r="E4304">
            <v>7.8</v>
          </cell>
          <cell r="F4304">
            <v>7.95</v>
          </cell>
          <cell r="G4304">
            <v>8.16</v>
          </cell>
          <cell r="H4304">
            <v>8.76</v>
          </cell>
          <cell r="I4304">
            <v>9.36</v>
          </cell>
        </row>
        <row r="4305">
          <cell r="A4305">
            <v>123910</v>
          </cell>
          <cell r="B4305" t="str">
            <v/>
          </cell>
          <cell r="C4305">
            <v>7.5</v>
          </cell>
          <cell r="D4305">
            <v>0.14000000000000001</v>
          </cell>
          <cell r="E4305">
            <v>7.64</v>
          </cell>
          <cell r="F4305">
            <v>7.79</v>
          </cell>
          <cell r="G4305">
            <v>8</v>
          </cell>
          <cell r="H4305">
            <v>8.6</v>
          </cell>
          <cell r="I4305">
            <v>9.1999999999999993</v>
          </cell>
        </row>
        <row r="4306">
          <cell r="A4306">
            <v>123916.93</v>
          </cell>
          <cell r="B4306" t="str">
            <v>PX</v>
          </cell>
          <cell r="C4306">
            <v>7.5</v>
          </cell>
          <cell r="D4306">
            <v>0</v>
          </cell>
          <cell r="E4306">
            <v>7.5</v>
          </cell>
          <cell r="F4306">
            <v>7.65</v>
          </cell>
          <cell r="G4306">
            <v>7.86</v>
          </cell>
          <cell r="H4306">
            <v>8.4600000000000009</v>
          </cell>
          <cell r="I4306">
            <v>9.06</v>
          </cell>
        </row>
        <row r="4307">
          <cell r="A4307">
            <v>123920</v>
          </cell>
          <cell r="B4307" t="str">
            <v/>
          </cell>
          <cell r="C4307">
            <v>7.5</v>
          </cell>
          <cell r="D4307">
            <v>0</v>
          </cell>
          <cell r="E4307">
            <v>7.5</v>
          </cell>
          <cell r="F4307">
            <v>7.65</v>
          </cell>
          <cell r="G4307">
            <v>7.86</v>
          </cell>
          <cell r="H4307">
            <v>8.4600000000000009</v>
          </cell>
          <cell r="I4307">
            <v>9.06</v>
          </cell>
        </row>
        <row r="4308">
          <cell r="A4308">
            <v>123930</v>
          </cell>
          <cell r="B4308" t="str">
            <v/>
          </cell>
          <cell r="C4308">
            <v>7.5</v>
          </cell>
          <cell r="D4308">
            <v>0</v>
          </cell>
          <cell r="E4308">
            <v>7.5</v>
          </cell>
          <cell r="F4308">
            <v>7.65</v>
          </cell>
          <cell r="G4308">
            <v>7.86</v>
          </cell>
          <cell r="H4308">
            <v>8.4600000000000009</v>
          </cell>
          <cell r="I4308">
            <v>9.06</v>
          </cell>
        </row>
        <row r="4309">
          <cell r="A4309">
            <v>123940</v>
          </cell>
          <cell r="B4309" t="str">
            <v/>
          </cell>
          <cell r="C4309">
            <v>7.5</v>
          </cell>
          <cell r="D4309">
            <v>0</v>
          </cell>
          <cell r="E4309">
            <v>7.5</v>
          </cell>
          <cell r="F4309">
            <v>7.65</v>
          </cell>
          <cell r="G4309">
            <v>7.86</v>
          </cell>
          <cell r="H4309">
            <v>8.4600000000000009</v>
          </cell>
          <cell r="I4309">
            <v>9.06</v>
          </cell>
        </row>
        <row r="4310">
          <cell r="A4310">
            <v>123946.93</v>
          </cell>
          <cell r="B4310" t="str">
            <v>BS</v>
          </cell>
          <cell r="C4310">
            <v>7.5</v>
          </cell>
          <cell r="D4310">
            <v>0</v>
          </cell>
          <cell r="E4310">
            <v>7.5</v>
          </cell>
          <cell r="F4310">
            <v>7.65</v>
          </cell>
          <cell r="G4310">
            <v>7.86</v>
          </cell>
          <cell r="H4310">
            <v>8.4600000000000009</v>
          </cell>
          <cell r="I4310">
            <v>9.06</v>
          </cell>
        </row>
        <row r="4311">
          <cell r="A4311">
            <v>123950</v>
          </cell>
          <cell r="B4311" t="str">
            <v/>
          </cell>
          <cell r="C4311">
            <v>7.5</v>
          </cell>
          <cell r="D4311">
            <v>0</v>
          </cell>
          <cell r="E4311">
            <v>7.5</v>
          </cell>
          <cell r="F4311">
            <v>7.65</v>
          </cell>
          <cell r="G4311">
            <v>7.86</v>
          </cell>
          <cell r="H4311">
            <v>8.4600000000000009</v>
          </cell>
          <cell r="I4311">
            <v>9.06</v>
          </cell>
        </row>
        <row r="4312">
          <cell r="A4312">
            <v>123960</v>
          </cell>
          <cell r="B4312" t="str">
            <v/>
          </cell>
          <cell r="C4312">
            <v>7.5</v>
          </cell>
          <cell r="D4312">
            <v>0</v>
          </cell>
          <cell r="E4312">
            <v>7.5</v>
          </cell>
          <cell r="F4312">
            <v>7.65</v>
          </cell>
          <cell r="G4312">
            <v>7.86</v>
          </cell>
          <cell r="H4312">
            <v>8.4600000000000009</v>
          </cell>
          <cell r="I4312">
            <v>9.06</v>
          </cell>
        </row>
        <row r="4313">
          <cell r="A4313">
            <v>123967</v>
          </cell>
          <cell r="B4313" t="str">
            <v/>
          </cell>
          <cell r="C4313">
            <v>7.5</v>
          </cell>
          <cell r="D4313">
            <v>0</v>
          </cell>
          <cell r="E4313">
            <v>7.5</v>
          </cell>
          <cell r="F4313">
            <v>7.65</v>
          </cell>
          <cell r="G4313">
            <v>7.86</v>
          </cell>
          <cell r="H4313">
            <v>8.4600000000000009</v>
          </cell>
          <cell r="I4313">
            <v>9.06</v>
          </cell>
        </row>
        <row r="4314">
          <cell r="A4314">
            <v>123970</v>
          </cell>
          <cell r="B4314" t="str">
            <v/>
          </cell>
          <cell r="C4314">
            <v>7.5</v>
          </cell>
          <cell r="D4314">
            <v>0</v>
          </cell>
          <cell r="E4314">
            <v>7.5</v>
          </cell>
          <cell r="F4314">
            <v>7.65</v>
          </cell>
          <cell r="G4314">
            <v>7.86</v>
          </cell>
          <cell r="H4314">
            <v>8.4600000000000009</v>
          </cell>
          <cell r="I4314">
            <v>9.06</v>
          </cell>
        </row>
        <row r="4315">
          <cell r="A4315">
            <v>123980</v>
          </cell>
          <cell r="B4315" t="str">
            <v/>
          </cell>
          <cell r="C4315">
            <v>7.5</v>
          </cell>
          <cell r="D4315">
            <v>0</v>
          </cell>
          <cell r="E4315">
            <v>7.5</v>
          </cell>
          <cell r="F4315">
            <v>7.65</v>
          </cell>
          <cell r="G4315">
            <v>7.86</v>
          </cell>
          <cell r="H4315">
            <v>8.4600000000000009</v>
          </cell>
          <cell r="I4315">
            <v>9.06</v>
          </cell>
        </row>
        <row r="4316">
          <cell r="A4316">
            <v>123990</v>
          </cell>
          <cell r="B4316" t="str">
            <v/>
          </cell>
          <cell r="C4316">
            <v>7.5</v>
          </cell>
          <cell r="D4316">
            <v>0</v>
          </cell>
          <cell r="E4316">
            <v>7.5</v>
          </cell>
          <cell r="F4316">
            <v>7.65</v>
          </cell>
          <cell r="G4316">
            <v>7.86</v>
          </cell>
          <cell r="H4316">
            <v>8.4600000000000009</v>
          </cell>
          <cell r="I4316">
            <v>9.06</v>
          </cell>
        </row>
        <row r="4317">
          <cell r="A4317">
            <v>124000</v>
          </cell>
          <cell r="B4317" t="str">
            <v/>
          </cell>
          <cell r="C4317">
            <v>7.5</v>
          </cell>
          <cell r="D4317">
            <v>0</v>
          </cell>
          <cell r="E4317">
            <v>7.5</v>
          </cell>
          <cell r="F4317">
            <v>7.65</v>
          </cell>
          <cell r="G4317">
            <v>7.86</v>
          </cell>
          <cell r="H4317">
            <v>8.4600000000000009</v>
          </cell>
          <cell r="I4317">
            <v>9.06</v>
          </cell>
        </row>
        <row r="4336">
          <cell r="A4336">
            <v>124000</v>
          </cell>
          <cell r="B4336" t="str">
            <v/>
          </cell>
          <cell r="C4336">
            <v>7.5</v>
          </cell>
          <cell r="D4336">
            <v>0</v>
          </cell>
          <cell r="E4336">
            <v>7.5</v>
          </cell>
          <cell r="F4336">
            <v>7.65</v>
          </cell>
          <cell r="G4336">
            <v>7.86</v>
          </cell>
          <cell r="H4336">
            <v>8.4600000000000009</v>
          </cell>
          <cell r="I4336">
            <v>9.06</v>
          </cell>
        </row>
        <row r="4337">
          <cell r="A4337">
            <v>124010</v>
          </cell>
          <cell r="B4337" t="str">
            <v/>
          </cell>
          <cell r="C4337">
            <v>7.5</v>
          </cell>
          <cell r="D4337">
            <v>0</v>
          </cell>
          <cell r="E4337">
            <v>7.5</v>
          </cell>
          <cell r="F4337">
            <v>7.65</v>
          </cell>
          <cell r="G4337">
            <v>7.86</v>
          </cell>
          <cell r="H4337">
            <v>8.4600000000000009</v>
          </cell>
          <cell r="I4337">
            <v>9.06</v>
          </cell>
        </row>
        <row r="4338">
          <cell r="A4338">
            <v>124020</v>
          </cell>
          <cell r="B4338" t="str">
            <v/>
          </cell>
          <cell r="C4338">
            <v>7.5</v>
          </cell>
          <cell r="D4338">
            <v>0</v>
          </cell>
          <cell r="E4338">
            <v>7.5</v>
          </cell>
          <cell r="F4338">
            <v>7.65</v>
          </cell>
          <cell r="G4338">
            <v>7.86</v>
          </cell>
          <cell r="H4338">
            <v>8.4600000000000009</v>
          </cell>
          <cell r="I4338">
            <v>9.06</v>
          </cell>
        </row>
        <row r="4339">
          <cell r="A4339">
            <v>124030</v>
          </cell>
          <cell r="B4339" t="str">
            <v/>
          </cell>
          <cell r="C4339">
            <v>7.5</v>
          </cell>
          <cell r="D4339">
            <v>0</v>
          </cell>
          <cell r="E4339">
            <v>7.5</v>
          </cell>
          <cell r="F4339">
            <v>7.65</v>
          </cell>
          <cell r="G4339">
            <v>7.86</v>
          </cell>
          <cell r="H4339">
            <v>8.4600000000000009</v>
          </cell>
          <cell r="I4339">
            <v>9.06</v>
          </cell>
        </row>
        <row r="4340">
          <cell r="A4340">
            <v>124040</v>
          </cell>
          <cell r="B4340" t="str">
            <v/>
          </cell>
          <cell r="C4340">
            <v>7.5</v>
          </cell>
          <cell r="D4340">
            <v>0</v>
          </cell>
          <cell r="E4340">
            <v>7.5</v>
          </cell>
          <cell r="F4340">
            <v>7.65</v>
          </cell>
          <cell r="G4340">
            <v>7.86</v>
          </cell>
          <cell r="H4340">
            <v>8.4600000000000009</v>
          </cell>
          <cell r="I4340">
            <v>9.06</v>
          </cell>
        </row>
        <row r="4341">
          <cell r="A4341">
            <v>124050</v>
          </cell>
          <cell r="B4341" t="str">
            <v/>
          </cell>
          <cell r="C4341">
            <v>7.5</v>
          </cell>
          <cell r="D4341">
            <v>0</v>
          </cell>
          <cell r="E4341">
            <v>7.5</v>
          </cell>
          <cell r="F4341">
            <v>7.65</v>
          </cell>
          <cell r="G4341">
            <v>7.86</v>
          </cell>
          <cell r="H4341">
            <v>8.4600000000000009</v>
          </cell>
          <cell r="I4341">
            <v>9.06</v>
          </cell>
        </row>
        <row r="4342">
          <cell r="A4342">
            <v>124060</v>
          </cell>
          <cell r="B4342" t="str">
            <v/>
          </cell>
          <cell r="C4342">
            <v>7.5</v>
          </cell>
          <cell r="D4342">
            <v>0</v>
          </cell>
          <cell r="E4342">
            <v>7.5</v>
          </cell>
          <cell r="F4342">
            <v>7.65</v>
          </cell>
          <cell r="G4342">
            <v>7.86</v>
          </cell>
          <cell r="H4342">
            <v>8.4600000000000009</v>
          </cell>
          <cell r="I4342">
            <v>9.06</v>
          </cell>
        </row>
        <row r="4343">
          <cell r="A4343">
            <v>124070</v>
          </cell>
          <cell r="B4343" t="str">
            <v/>
          </cell>
          <cell r="C4343">
            <v>7.5</v>
          </cell>
          <cell r="D4343">
            <v>0</v>
          </cell>
          <cell r="E4343">
            <v>7.5</v>
          </cell>
          <cell r="F4343">
            <v>7.65</v>
          </cell>
          <cell r="G4343">
            <v>7.86</v>
          </cell>
          <cell r="H4343">
            <v>8.4600000000000009</v>
          </cell>
          <cell r="I4343">
            <v>9.06</v>
          </cell>
        </row>
        <row r="4344">
          <cell r="A4344">
            <v>124080</v>
          </cell>
          <cell r="B4344" t="str">
            <v/>
          </cell>
          <cell r="C4344">
            <v>7.5</v>
          </cell>
          <cell r="D4344">
            <v>0</v>
          </cell>
          <cell r="E4344">
            <v>7.5</v>
          </cell>
          <cell r="F4344">
            <v>7.65</v>
          </cell>
          <cell r="G4344">
            <v>7.86</v>
          </cell>
          <cell r="H4344">
            <v>8.4600000000000009</v>
          </cell>
          <cell r="I4344">
            <v>9.06</v>
          </cell>
        </row>
        <row r="4345">
          <cell r="A4345">
            <v>124090</v>
          </cell>
          <cell r="B4345" t="str">
            <v/>
          </cell>
          <cell r="C4345">
            <v>7.5</v>
          </cell>
          <cell r="D4345">
            <v>0</v>
          </cell>
          <cell r="E4345">
            <v>7.5</v>
          </cell>
          <cell r="F4345">
            <v>7.65</v>
          </cell>
          <cell r="G4345">
            <v>7.86</v>
          </cell>
          <cell r="H4345">
            <v>8.4600000000000009</v>
          </cell>
          <cell r="I4345">
            <v>9.06</v>
          </cell>
        </row>
        <row r="4346">
          <cell r="A4346">
            <v>124100</v>
          </cell>
          <cell r="B4346" t="str">
            <v/>
          </cell>
          <cell r="C4346">
            <v>7.5</v>
          </cell>
          <cell r="D4346">
            <v>0</v>
          </cell>
          <cell r="E4346">
            <v>7.5</v>
          </cell>
          <cell r="F4346">
            <v>7.65</v>
          </cell>
          <cell r="G4346">
            <v>7.86</v>
          </cell>
          <cell r="H4346">
            <v>8.4600000000000009</v>
          </cell>
          <cell r="I4346">
            <v>9.06</v>
          </cell>
        </row>
        <row r="4347">
          <cell r="A4347">
            <v>124110</v>
          </cell>
          <cell r="B4347" t="str">
            <v/>
          </cell>
          <cell r="C4347">
            <v>7.5</v>
          </cell>
          <cell r="D4347">
            <v>0</v>
          </cell>
          <cell r="E4347">
            <v>7.5</v>
          </cell>
          <cell r="F4347">
            <v>7.65</v>
          </cell>
          <cell r="G4347">
            <v>7.86</v>
          </cell>
          <cell r="H4347">
            <v>8.4600000000000009</v>
          </cell>
          <cell r="I4347">
            <v>9.06</v>
          </cell>
        </row>
        <row r="4348">
          <cell r="A4348">
            <v>124120</v>
          </cell>
          <cell r="B4348" t="str">
            <v/>
          </cell>
          <cell r="C4348">
            <v>7.5</v>
          </cell>
          <cell r="D4348">
            <v>0</v>
          </cell>
          <cell r="E4348">
            <v>7.5</v>
          </cell>
          <cell r="F4348">
            <v>7.65</v>
          </cell>
          <cell r="G4348">
            <v>7.86</v>
          </cell>
          <cell r="H4348">
            <v>8.4600000000000009</v>
          </cell>
          <cell r="I4348">
            <v>9.06</v>
          </cell>
        </row>
        <row r="4349">
          <cell r="A4349">
            <v>124130</v>
          </cell>
          <cell r="B4349" t="str">
            <v/>
          </cell>
          <cell r="C4349">
            <v>7.5</v>
          </cell>
          <cell r="D4349">
            <v>0</v>
          </cell>
          <cell r="E4349">
            <v>7.5</v>
          </cell>
          <cell r="F4349">
            <v>7.65</v>
          </cell>
          <cell r="G4349">
            <v>7.86</v>
          </cell>
          <cell r="H4349">
            <v>8.4600000000000009</v>
          </cell>
          <cell r="I4349">
            <v>9.06</v>
          </cell>
        </row>
        <row r="4350">
          <cell r="A4350">
            <v>124140</v>
          </cell>
          <cell r="B4350" t="str">
            <v/>
          </cell>
          <cell r="C4350">
            <v>7.5</v>
          </cell>
          <cell r="D4350">
            <v>0</v>
          </cell>
          <cell r="E4350">
            <v>7.5</v>
          </cell>
          <cell r="F4350">
            <v>7.65</v>
          </cell>
          <cell r="G4350">
            <v>7.86</v>
          </cell>
          <cell r="H4350">
            <v>8.4600000000000009</v>
          </cell>
          <cell r="I4350">
            <v>9.06</v>
          </cell>
        </row>
        <row r="4351">
          <cell r="A4351">
            <v>124150</v>
          </cell>
          <cell r="B4351" t="str">
            <v/>
          </cell>
          <cell r="C4351">
            <v>7.5</v>
          </cell>
          <cell r="D4351">
            <v>0</v>
          </cell>
          <cell r="E4351">
            <v>7.5</v>
          </cell>
          <cell r="F4351">
            <v>7.65</v>
          </cell>
          <cell r="G4351">
            <v>7.86</v>
          </cell>
          <cell r="H4351">
            <v>8.4600000000000009</v>
          </cell>
          <cell r="I4351">
            <v>9.06</v>
          </cell>
        </row>
        <row r="4352">
          <cell r="A4352">
            <v>124160</v>
          </cell>
          <cell r="B4352" t="str">
            <v/>
          </cell>
          <cell r="C4352">
            <v>7.5</v>
          </cell>
          <cell r="D4352">
            <v>0</v>
          </cell>
          <cell r="E4352">
            <v>7.5</v>
          </cell>
          <cell r="F4352">
            <v>7.65</v>
          </cell>
          <cell r="G4352">
            <v>7.86</v>
          </cell>
          <cell r="H4352">
            <v>8.4600000000000009</v>
          </cell>
          <cell r="I4352">
            <v>9.06</v>
          </cell>
        </row>
        <row r="4353">
          <cell r="A4353">
            <v>124170</v>
          </cell>
          <cell r="B4353" t="str">
            <v/>
          </cell>
          <cell r="C4353">
            <v>7.5</v>
          </cell>
          <cell r="D4353">
            <v>0</v>
          </cell>
          <cell r="E4353">
            <v>7.5</v>
          </cell>
          <cell r="F4353">
            <v>7.65</v>
          </cell>
          <cell r="G4353">
            <v>7.86</v>
          </cell>
          <cell r="H4353">
            <v>8.4600000000000009</v>
          </cell>
          <cell r="I4353">
            <v>9.06</v>
          </cell>
        </row>
        <row r="4354">
          <cell r="A4354">
            <v>124180</v>
          </cell>
          <cell r="B4354" t="str">
            <v/>
          </cell>
          <cell r="C4354">
            <v>7.5</v>
          </cell>
          <cell r="D4354">
            <v>0</v>
          </cell>
          <cell r="E4354">
            <v>7.5</v>
          </cell>
          <cell r="F4354">
            <v>7.65</v>
          </cell>
          <cell r="G4354">
            <v>7.86</v>
          </cell>
          <cell r="H4354">
            <v>8.4600000000000009</v>
          </cell>
          <cell r="I4354">
            <v>9.06</v>
          </cell>
        </row>
        <row r="4355">
          <cell r="A4355">
            <v>124190</v>
          </cell>
          <cell r="B4355" t="str">
            <v/>
          </cell>
          <cell r="C4355">
            <v>7.5</v>
          </cell>
          <cell r="D4355">
            <v>0</v>
          </cell>
          <cell r="E4355">
            <v>7.5</v>
          </cell>
          <cell r="F4355">
            <v>7.65</v>
          </cell>
          <cell r="G4355">
            <v>7.86</v>
          </cell>
          <cell r="H4355">
            <v>8.4600000000000009</v>
          </cell>
          <cell r="I4355">
            <v>9.06</v>
          </cell>
        </row>
        <row r="4356">
          <cell r="A4356">
            <v>124200</v>
          </cell>
          <cell r="B4356" t="str">
            <v/>
          </cell>
          <cell r="C4356">
            <v>7.5</v>
          </cell>
          <cell r="D4356">
            <v>0</v>
          </cell>
          <cell r="E4356">
            <v>7.5</v>
          </cell>
          <cell r="F4356">
            <v>7.65</v>
          </cell>
          <cell r="G4356">
            <v>7.86</v>
          </cell>
          <cell r="H4356">
            <v>8.4600000000000009</v>
          </cell>
          <cell r="I4356">
            <v>9.06</v>
          </cell>
        </row>
        <row r="4357">
          <cell r="A4357">
            <v>124210</v>
          </cell>
          <cell r="B4357" t="str">
            <v/>
          </cell>
          <cell r="C4357">
            <v>7.5</v>
          </cell>
          <cell r="D4357">
            <v>0</v>
          </cell>
          <cell r="E4357">
            <v>7.5</v>
          </cell>
          <cell r="F4357">
            <v>7.65</v>
          </cell>
          <cell r="G4357">
            <v>7.86</v>
          </cell>
          <cell r="H4357">
            <v>8.4600000000000009</v>
          </cell>
          <cell r="I4357">
            <v>9.06</v>
          </cell>
        </row>
        <row r="4358">
          <cell r="A4358">
            <v>124220</v>
          </cell>
          <cell r="B4358" t="str">
            <v/>
          </cell>
          <cell r="C4358">
            <v>7.5</v>
          </cell>
          <cell r="D4358">
            <v>0</v>
          </cell>
          <cell r="E4358">
            <v>7.5</v>
          </cell>
          <cell r="F4358">
            <v>7.65</v>
          </cell>
          <cell r="G4358">
            <v>7.86</v>
          </cell>
          <cell r="H4358">
            <v>8.4600000000000009</v>
          </cell>
          <cell r="I4358">
            <v>9.06</v>
          </cell>
        </row>
        <row r="4359">
          <cell r="A4359">
            <v>124230</v>
          </cell>
          <cell r="B4359" t="str">
            <v/>
          </cell>
          <cell r="C4359">
            <v>7.5</v>
          </cell>
          <cell r="D4359">
            <v>0</v>
          </cell>
          <cell r="E4359">
            <v>7.5</v>
          </cell>
          <cell r="F4359">
            <v>7.65</v>
          </cell>
          <cell r="G4359">
            <v>7.86</v>
          </cell>
          <cell r="H4359">
            <v>8.4600000000000009</v>
          </cell>
          <cell r="I4359">
            <v>9.06</v>
          </cell>
        </row>
        <row r="4360">
          <cell r="A4360">
            <v>124240</v>
          </cell>
          <cell r="B4360" t="str">
            <v/>
          </cell>
          <cell r="C4360">
            <v>7.5</v>
          </cell>
          <cell r="D4360">
            <v>0</v>
          </cell>
          <cell r="E4360">
            <v>7.5</v>
          </cell>
          <cell r="F4360">
            <v>7.65</v>
          </cell>
          <cell r="G4360">
            <v>7.86</v>
          </cell>
          <cell r="H4360">
            <v>8.4600000000000009</v>
          </cell>
          <cell r="I4360">
            <v>9.06</v>
          </cell>
        </row>
        <row r="4361">
          <cell r="A4361">
            <v>124250</v>
          </cell>
          <cell r="B4361" t="str">
            <v/>
          </cell>
          <cell r="C4361">
            <v>7.5</v>
          </cell>
          <cell r="D4361">
            <v>0</v>
          </cell>
          <cell r="E4361">
            <v>7.5</v>
          </cell>
          <cell r="F4361">
            <v>7.65</v>
          </cell>
          <cell r="G4361">
            <v>7.86</v>
          </cell>
          <cell r="H4361">
            <v>8.4600000000000009</v>
          </cell>
          <cell r="I4361">
            <v>9.06</v>
          </cell>
        </row>
        <row r="4362">
          <cell r="A4362">
            <v>124260</v>
          </cell>
          <cell r="B4362" t="str">
            <v/>
          </cell>
          <cell r="C4362">
            <v>7.5</v>
          </cell>
          <cell r="D4362">
            <v>0</v>
          </cell>
          <cell r="E4362">
            <v>7.5</v>
          </cell>
          <cell r="F4362">
            <v>7.65</v>
          </cell>
          <cell r="G4362">
            <v>7.86</v>
          </cell>
          <cell r="H4362">
            <v>8.4600000000000009</v>
          </cell>
          <cell r="I4362">
            <v>9.06</v>
          </cell>
        </row>
        <row r="4363">
          <cell r="A4363">
            <v>124270</v>
          </cell>
          <cell r="B4363" t="str">
            <v/>
          </cell>
          <cell r="C4363">
            <v>7.5</v>
          </cell>
          <cell r="D4363">
            <v>0</v>
          </cell>
          <cell r="E4363">
            <v>7.5</v>
          </cell>
          <cell r="F4363">
            <v>7.65</v>
          </cell>
          <cell r="G4363">
            <v>7.86</v>
          </cell>
          <cell r="H4363">
            <v>8.4600000000000009</v>
          </cell>
          <cell r="I4363">
            <v>9.06</v>
          </cell>
        </row>
        <row r="4364">
          <cell r="A4364">
            <v>124280</v>
          </cell>
          <cell r="B4364" t="str">
            <v/>
          </cell>
          <cell r="C4364">
            <v>7.5</v>
          </cell>
          <cell r="D4364">
            <v>0</v>
          </cell>
          <cell r="E4364">
            <v>7.5</v>
          </cell>
          <cell r="F4364">
            <v>7.65</v>
          </cell>
          <cell r="G4364">
            <v>7.86</v>
          </cell>
          <cell r="H4364">
            <v>8.4600000000000009</v>
          </cell>
          <cell r="I4364">
            <v>9.06</v>
          </cell>
        </row>
        <row r="4365">
          <cell r="A4365">
            <v>124290</v>
          </cell>
          <cell r="B4365" t="str">
            <v/>
          </cell>
          <cell r="C4365">
            <v>7.5</v>
          </cell>
          <cell r="D4365">
            <v>0</v>
          </cell>
          <cell r="E4365">
            <v>7.5</v>
          </cell>
          <cell r="F4365">
            <v>7.65</v>
          </cell>
          <cell r="G4365">
            <v>7.86</v>
          </cell>
          <cell r="H4365">
            <v>8.4600000000000009</v>
          </cell>
          <cell r="I4365">
            <v>9.06</v>
          </cell>
        </row>
        <row r="4366">
          <cell r="A4366">
            <v>124300</v>
          </cell>
          <cell r="B4366" t="str">
            <v/>
          </cell>
          <cell r="C4366">
            <v>7.5</v>
          </cell>
          <cell r="D4366">
            <v>0</v>
          </cell>
          <cell r="E4366">
            <v>7.5</v>
          </cell>
          <cell r="F4366">
            <v>7.65</v>
          </cell>
          <cell r="G4366">
            <v>7.86</v>
          </cell>
          <cell r="H4366">
            <v>8.4600000000000009</v>
          </cell>
          <cell r="I4366">
            <v>9.06</v>
          </cell>
        </row>
        <row r="4367">
          <cell r="A4367">
            <v>124310</v>
          </cell>
          <cell r="B4367" t="str">
            <v/>
          </cell>
          <cell r="C4367">
            <v>7.5</v>
          </cell>
          <cell r="D4367">
            <v>0</v>
          </cell>
          <cell r="E4367">
            <v>7.5</v>
          </cell>
          <cell r="F4367">
            <v>7.65</v>
          </cell>
          <cell r="G4367">
            <v>7.86</v>
          </cell>
          <cell r="H4367">
            <v>8.4600000000000009</v>
          </cell>
          <cell r="I4367">
            <v>9.06</v>
          </cell>
        </row>
        <row r="4368">
          <cell r="A4368">
            <v>124320</v>
          </cell>
          <cell r="B4368" t="str">
            <v/>
          </cell>
          <cell r="C4368">
            <v>7.5</v>
          </cell>
          <cell r="D4368">
            <v>0</v>
          </cell>
          <cell r="E4368">
            <v>7.5</v>
          </cell>
          <cell r="F4368">
            <v>7.65</v>
          </cell>
          <cell r="G4368">
            <v>7.86</v>
          </cell>
          <cell r="H4368">
            <v>8.4600000000000009</v>
          </cell>
          <cell r="I4368">
            <v>9.06</v>
          </cell>
        </row>
        <row r="4369">
          <cell r="A4369">
            <v>124330</v>
          </cell>
          <cell r="B4369" t="str">
            <v/>
          </cell>
          <cell r="C4369">
            <v>7.5</v>
          </cell>
          <cell r="D4369">
            <v>0</v>
          </cell>
          <cell r="E4369">
            <v>7.5</v>
          </cell>
          <cell r="F4369">
            <v>7.65</v>
          </cell>
          <cell r="G4369">
            <v>7.86</v>
          </cell>
          <cell r="H4369">
            <v>8.4600000000000009</v>
          </cell>
          <cell r="I4369">
            <v>9.06</v>
          </cell>
        </row>
        <row r="4370">
          <cell r="A4370">
            <v>124340</v>
          </cell>
          <cell r="B4370" t="str">
            <v/>
          </cell>
          <cell r="C4370">
            <v>7.5</v>
          </cell>
          <cell r="D4370">
            <v>0</v>
          </cell>
          <cell r="E4370">
            <v>7.5</v>
          </cell>
          <cell r="F4370">
            <v>7.65</v>
          </cell>
          <cell r="G4370">
            <v>7.86</v>
          </cell>
          <cell r="H4370">
            <v>8.4600000000000009</v>
          </cell>
          <cell r="I4370">
            <v>9.06</v>
          </cell>
        </row>
        <row r="4371">
          <cell r="A4371">
            <v>124350</v>
          </cell>
          <cell r="B4371" t="str">
            <v/>
          </cell>
          <cell r="C4371">
            <v>7.5</v>
          </cell>
          <cell r="D4371">
            <v>0</v>
          </cell>
          <cell r="E4371">
            <v>7.5</v>
          </cell>
          <cell r="F4371">
            <v>7.65</v>
          </cell>
          <cell r="G4371">
            <v>7.86</v>
          </cell>
          <cell r="H4371">
            <v>8.4600000000000009</v>
          </cell>
          <cell r="I4371">
            <v>9.06</v>
          </cell>
        </row>
        <row r="4372">
          <cell r="A4372">
            <v>124360</v>
          </cell>
          <cell r="B4372" t="str">
            <v/>
          </cell>
          <cell r="C4372">
            <v>7.5</v>
          </cell>
          <cell r="D4372">
            <v>0</v>
          </cell>
          <cell r="E4372">
            <v>7.5</v>
          </cell>
          <cell r="F4372">
            <v>7.65</v>
          </cell>
          <cell r="G4372">
            <v>7.86</v>
          </cell>
          <cell r="H4372">
            <v>8.4600000000000009</v>
          </cell>
          <cell r="I4372">
            <v>9.06</v>
          </cell>
        </row>
        <row r="4373">
          <cell r="A4373">
            <v>124370</v>
          </cell>
          <cell r="B4373" t="str">
            <v/>
          </cell>
          <cell r="C4373">
            <v>7.5</v>
          </cell>
          <cell r="D4373">
            <v>0</v>
          </cell>
          <cell r="E4373">
            <v>7.5</v>
          </cell>
          <cell r="F4373">
            <v>7.65</v>
          </cell>
          <cell r="G4373">
            <v>7.86</v>
          </cell>
          <cell r="H4373">
            <v>8.4600000000000009</v>
          </cell>
          <cell r="I4373">
            <v>9.06</v>
          </cell>
        </row>
        <row r="4374">
          <cell r="A4374">
            <v>124380</v>
          </cell>
          <cell r="B4374" t="str">
            <v/>
          </cell>
          <cell r="C4374">
            <v>7.5</v>
          </cell>
          <cell r="D4374">
            <v>0</v>
          </cell>
          <cell r="E4374">
            <v>7.5</v>
          </cell>
          <cell r="F4374">
            <v>7.65</v>
          </cell>
          <cell r="G4374">
            <v>7.86</v>
          </cell>
          <cell r="H4374">
            <v>8.4600000000000009</v>
          </cell>
          <cell r="I4374">
            <v>9.06</v>
          </cell>
        </row>
        <row r="4375">
          <cell r="A4375">
            <v>124390</v>
          </cell>
          <cell r="B4375" t="str">
            <v/>
          </cell>
          <cell r="C4375">
            <v>7.5</v>
          </cell>
          <cell r="D4375">
            <v>0</v>
          </cell>
          <cell r="E4375">
            <v>7.5</v>
          </cell>
          <cell r="F4375">
            <v>7.65</v>
          </cell>
          <cell r="G4375">
            <v>7.86</v>
          </cell>
          <cell r="H4375">
            <v>8.4600000000000009</v>
          </cell>
          <cell r="I4375">
            <v>9.06</v>
          </cell>
        </row>
        <row r="4376">
          <cell r="A4376">
            <v>124400</v>
          </cell>
          <cell r="B4376" t="str">
            <v/>
          </cell>
          <cell r="C4376">
            <v>7.5</v>
          </cell>
          <cell r="D4376">
            <v>0</v>
          </cell>
          <cell r="E4376">
            <v>7.5</v>
          </cell>
          <cell r="F4376">
            <v>7.65</v>
          </cell>
          <cell r="G4376">
            <v>7.86</v>
          </cell>
          <cell r="H4376">
            <v>8.4600000000000009</v>
          </cell>
          <cell r="I4376">
            <v>9.06</v>
          </cell>
        </row>
        <row r="4377">
          <cell r="A4377">
            <v>124410</v>
          </cell>
          <cell r="B4377" t="str">
            <v/>
          </cell>
          <cell r="C4377">
            <v>7.5</v>
          </cell>
          <cell r="D4377">
            <v>0</v>
          </cell>
          <cell r="E4377">
            <v>7.5</v>
          </cell>
          <cell r="F4377">
            <v>7.65</v>
          </cell>
          <cell r="G4377">
            <v>7.86</v>
          </cell>
          <cell r="H4377">
            <v>8.4600000000000009</v>
          </cell>
          <cell r="I4377">
            <v>9.06</v>
          </cell>
        </row>
        <row r="4378">
          <cell r="A4378">
            <v>124420</v>
          </cell>
          <cell r="B4378" t="str">
            <v/>
          </cell>
          <cell r="C4378">
            <v>7.5</v>
          </cell>
          <cell r="D4378">
            <v>0</v>
          </cell>
          <cell r="E4378">
            <v>7.5</v>
          </cell>
          <cell r="F4378">
            <v>7.65</v>
          </cell>
          <cell r="G4378">
            <v>7.86</v>
          </cell>
          <cell r="H4378">
            <v>8.4600000000000009</v>
          </cell>
          <cell r="I4378">
            <v>9.06</v>
          </cell>
        </row>
        <row r="4379">
          <cell r="A4379">
            <v>124430</v>
          </cell>
          <cell r="B4379" t="str">
            <v/>
          </cell>
          <cell r="C4379">
            <v>7.5</v>
          </cell>
          <cell r="D4379">
            <v>0</v>
          </cell>
          <cell r="E4379">
            <v>7.5</v>
          </cell>
          <cell r="F4379">
            <v>7.65</v>
          </cell>
          <cell r="G4379">
            <v>7.86</v>
          </cell>
          <cell r="H4379">
            <v>8.4600000000000009</v>
          </cell>
          <cell r="I4379">
            <v>9.06</v>
          </cell>
        </row>
        <row r="4380">
          <cell r="A4380">
            <v>124440</v>
          </cell>
          <cell r="B4380" t="str">
            <v/>
          </cell>
          <cell r="C4380">
            <v>7.5</v>
          </cell>
          <cell r="D4380">
            <v>0</v>
          </cell>
          <cell r="E4380">
            <v>7.5</v>
          </cell>
          <cell r="F4380">
            <v>7.65</v>
          </cell>
          <cell r="G4380">
            <v>7.86</v>
          </cell>
          <cell r="H4380">
            <v>8.4600000000000009</v>
          </cell>
          <cell r="I4380">
            <v>9.06</v>
          </cell>
        </row>
        <row r="4381">
          <cell r="A4381">
            <v>124450</v>
          </cell>
          <cell r="B4381" t="str">
            <v/>
          </cell>
          <cell r="C4381">
            <v>7.5</v>
          </cell>
          <cell r="D4381">
            <v>0</v>
          </cell>
          <cell r="E4381">
            <v>7.5</v>
          </cell>
          <cell r="F4381">
            <v>7.65</v>
          </cell>
          <cell r="G4381">
            <v>7.86</v>
          </cell>
          <cell r="H4381">
            <v>8.4600000000000009</v>
          </cell>
          <cell r="I4381">
            <v>9.06</v>
          </cell>
        </row>
        <row r="4382">
          <cell r="A4382">
            <v>124460</v>
          </cell>
          <cell r="B4382" t="str">
            <v/>
          </cell>
          <cell r="C4382">
            <v>7.5</v>
          </cell>
          <cell r="D4382">
            <v>0</v>
          </cell>
          <cell r="E4382">
            <v>7.5</v>
          </cell>
          <cell r="F4382">
            <v>7.65</v>
          </cell>
          <cell r="G4382">
            <v>7.86</v>
          </cell>
          <cell r="H4382">
            <v>8.4600000000000009</v>
          </cell>
          <cell r="I4382">
            <v>9.06</v>
          </cell>
        </row>
        <row r="4383">
          <cell r="A4383">
            <v>124470</v>
          </cell>
          <cell r="B4383" t="str">
            <v/>
          </cell>
          <cell r="C4383">
            <v>7.5</v>
          </cell>
          <cell r="D4383">
            <v>0</v>
          </cell>
          <cell r="E4383">
            <v>7.5</v>
          </cell>
          <cell r="F4383">
            <v>7.65</v>
          </cell>
          <cell r="G4383">
            <v>7.86</v>
          </cell>
          <cell r="H4383">
            <v>8.4600000000000009</v>
          </cell>
          <cell r="I4383">
            <v>9.06</v>
          </cell>
        </row>
        <row r="4384">
          <cell r="A4384">
            <v>124480</v>
          </cell>
          <cell r="B4384" t="str">
            <v/>
          </cell>
          <cell r="C4384">
            <v>7.5</v>
          </cell>
          <cell r="D4384">
            <v>0</v>
          </cell>
          <cell r="E4384">
            <v>7.5</v>
          </cell>
          <cell r="F4384">
            <v>7.65</v>
          </cell>
          <cell r="G4384">
            <v>7.86</v>
          </cell>
          <cell r="H4384">
            <v>8.4600000000000009</v>
          </cell>
          <cell r="I4384">
            <v>9.06</v>
          </cell>
        </row>
        <row r="4385">
          <cell r="A4385">
            <v>124490</v>
          </cell>
          <cell r="B4385" t="str">
            <v/>
          </cell>
          <cell r="C4385">
            <v>7.5</v>
          </cell>
          <cell r="D4385">
            <v>0</v>
          </cell>
          <cell r="E4385">
            <v>7.5</v>
          </cell>
          <cell r="F4385">
            <v>7.65</v>
          </cell>
          <cell r="G4385">
            <v>7.86</v>
          </cell>
          <cell r="H4385">
            <v>8.4600000000000009</v>
          </cell>
          <cell r="I4385">
            <v>9.06</v>
          </cell>
        </row>
        <row r="4386">
          <cell r="A4386">
            <v>124500</v>
          </cell>
          <cell r="B4386" t="str">
            <v/>
          </cell>
          <cell r="C4386">
            <v>7.5</v>
          </cell>
          <cell r="D4386">
            <v>0</v>
          </cell>
          <cell r="E4386">
            <v>7.5</v>
          </cell>
          <cell r="F4386">
            <v>7.65</v>
          </cell>
          <cell r="G4386">
            <v>7.86</v>
          </cell>
          <cell r="H4386">
            <v>8.4600000000000009</v>
          </cell>
          <cell r="I4386">
            <v>9.06</v>
          </cell>
        </row>
        <row r="4387">
          <cell r="A4387">
            <v>124510</v>
          </cell>
          <cell r="B4387" t="str">
            <v/>
          </cell>
          <cell r="C4387">
            <v>7.5</v>
          </cell>
          <cell r="D4387">
            <v>0</v>
          </cell>
          <cell r="E4387">
            <v>7.5</v>
          </cell>
          <cell r="F4387">
            <v>7.65</v>
          </cell>
          <cell r="G4387">
            <v>7.86</v>
          </cell>
          <cell r="H4387">
            <v>8.4600000000000009</v>
          </cell>
          <cell r="I4387">
            <v>9.06</v>
          </cell>
        </row>
        <row r="4388">
          <cell r="A4388">
            <v>124520</v>
          </cell>
          <cell r="B4388" t="str">
            <v/>
          </cell>
          <cell r="C4388">
            <v>7.5</v>
          </cell>
          <cell r="D4388">
            <v>0</v>
          </cell>
          <cell r="E4388">
            <v>7.5</v>
          </cell>
          <cell r="F4388">
            <v>7.65</v>
          </cell>
          <cell r="G4388">
            <v>7.86</v>
          </cell>
          <cell r="H4388">
            <v>8.4600000000000009</v>
          </cell>
          <cell r="I4388">
            <v>9.06</v>
          </cell>
        </row>
        <row r="4389">
          <cell r="A4389">
            <v>124530</v>
          </cell>
          <cell r="B4389" t="str">
            <v/>
          </cell>
          <cell r="C4389">
            <v>7.5</v>
          </cell>
          <cell r="D4389">
            <v>0</v>
          </cell>
          <cell r="E4389">
            <v>7.5</v>
          </cell>
          <cell r="F4389">
            <v>7.65</v>
          </cell>
          <cell r="G4389">
            <v>7.86</v>
          </cell>
          <cell r="H4389">
            <v>8.4600000000000009</v>
          </cell>
          <cell r="I4389">
            <v>9.06</v>
          </cell>
        </row>
        <row r="4390">
          <cell r="A4390">
            <v>124540</v>
          </cell>
          <cell r="B4390" t="str">
            <v/>
          </cell>
          <cell r="C4390">
            <v>7.5</v>
          </cell>
          <cell r="D4390">
            <v>0</v>
          </cell>
          <cell r="E4390">
            <v>7.5</v>
          </cell>
          <cell r="F4390">
            <v>7.65</v>
          </cell>
          <cell r="G4390">
            <v>7.86</v>
          </cell>
          <cell r="H4390">
            <v>8.4600000000000009</v>
          </cell>
          <cell r="I4390">
            <v>9.06</v>
          </cell>
        </row>
        <row r="4391">
          <cell r="A4391">
            <v>124550</v>
          </cell>
          <cell r="B4391" t="str">
            <v/>
          </cell>
          <cell r="C4391">
            <v>7.5</v>
          </cell>
          <cell r="D4391">
            <v>0</v>
          </cell>
          <cell r="E4391">
            <v>7.5</v>
          </cell>
          <cell r="F4391">
            <v>7.65</v>
          </cell>
          <cell r="G4391">
            <v>7.86</v>
          </cell>
          <cell r="H4391">
            <v>8.4600000000000009</v>
          </cell>
          <cell r="I4391">
            <v>9.06</v>
          </cell>
        </row>
        <row r="4392">
          <cell r="A4392">
            <v>124560</v>
          </cell>
          <cell r="B4392" t="str">
            <v/>
          </cell>
          <cell r="C4392">
            <v>7.5</v>
          </cell>
          <cell r="D4392">
            <v>0</v>
          </cell>
          <cell r="E4392">
            <v>7.5</v>
          </cell>
          <cell r="F4392">
            <v>7.65</v>
          </cell>
          <cell r="G4392">
            <v>7.86</v>
          </cell>
          <cell r="H4392">
            <v>8.4600000000000009</v>
          </cell>
          <cell r="I4392">
            <v>9.06</v>
          </cell>
        </row>
        <row r="4393">
          <cell r="A4393">
            <v>124570</v>
          </cell>
          <cell r="B4393" t="str">
            <v/>
          </cell>
          <cell r="C4393">
            <v>7.5</v>
          </cell>
          <cell r="D4393">
            <v>0</v>
          </cell>
          <cell r="E4393">
            <v>7.5</v>
          </cell>
          <cell r="F4393">
            <v>7.65</v>
          </cell>
          <cell r="G4393">
            <v>7.86</v>
          </cell>
          <cell r="H4393">
            <v>8.4600000000000009</v>
          </cell>
          <cell r="I4393">
            <v>9.06</v>
          </cell>
        </row>
        <row r="4394">
          <cell r="A4394">
            <v>124580</v>
          </cell>
          <cell r="B4394" t="str">
            <v/>
          </cell>
          <cell r="C4394">
            <v>7.5</v>
          </cell>
          <cell r="D4394">
            <v>0</v>
          </cell>
          <cell r="E4394">
            <v>7.5</v>
          </cell>
          <cell r="F4394">
            <v>7.65</v>
          </cell>
          <cell r="G4394">
            <v>7.86</v>
          </cell>
          <cell r="H4394">
            <v>8.4600000000000009</v>
          </cell>
          <cell r="I4394">
            <v>9.06</v>
          </cell>
        </row>
        <row r="4395">
          <cell r="A4395">
            <v>124590</v>
          </cell>
          <cell r="B4395" t="str">
            <v/>
          </cell>
          <cell r="C4395">
            <v>7.5</v>
          </cell>
          <cell r="D4395">
            <v>0</v>
          </cell>
          <cell r="E4395">
            <v>7.5</v>
          </cell>
          <cell r="F4395">
            <v>7.65</v>
          </cell>
          <cell r="G4395">
            <v>7.86</v>
          </cell>
          <cell r="H4395">
            <v>8.4600000000000009</v>
          </cell>
          <cell r="I4395">
            <v>9.06</v>
          </cell>
        </row>
        <row r="4396">
          <cell r="A4396">
            <v>124600</v>
          </cell>
          <cell r="B4396" t="str">
            <v/>
          </cell>
          <cell r="C4396">
            <v>7.5</v>
          </cell>
          <cell r="D4396">
            <v>0</v>
          </cell>
          <cell r="E4396">
            <v>7.5</v>
          </cell>
          <cell r="F4396">
            <v>7.65</v>
          </cell>
          <cell r="G4396">
            <v>7.86</v>
          </cell>
          <cell r="H4396">
            <v>8.4600000000000009</v>
          </cell>
          <cell r="I4396">
            <v>9.06</v>
          </cell>
        </row>
        <row r="4397">
          <cell r="A4397">
            <v>124610</v>
          </cell>
          <cell r="B4397" t="str">
            <v/>
          </cell>
          <cell r="C4397">
            <v>7.5</v>
          </cell>
          <cell r="D4397">
            <v>0</v>
          </cell>
          <cell r="E4397">
            <v>7.5</v>
          </cell>
          <cell r="F4397">
            <v>7.65</v>
          </cell>
          <cell r="G4397">
            <v>7.86</v>
          </cell>
          <cell r="H4397">
            <v>8.4600000000000009</v>
          </cell>
          <cell r="I4397">
            <v>9.06</v>
          </cell>
        </row>
        <row r="4398">
          <cell r="A4398">
            <v>124620</v>
          </cell>
          <cell r="B4398" t="str">
            <v/>
          </cell>
          <cell r="C4398">
            <v>7.5</v>
          </cell>
          <cell r="D4398">
            <v>0</v>
          </cell>
          <cell r="E4398">
            <v>7.5</v>
          </cell>
          <cell r="F4398">
            <v>7.65</v>
          </cell>
          <cell r="G4398">
            <v>7.86</v>
          </cell>
          <cell r="H4398">
            <v>8.4600000000000009</v>
          </cell>
          <cell r="I4398">
            <v>9.06</v>
          </cell>
        </row>
        <row r="4399">
          <cell r="A4399">
            <v>124630</v>
          </cell>
          <cell r="B4399" t="str">
            <v/>
          </cell>
          <cell r="C4399">
            <v>7.5</v>
          </cell>
          <cell r="D4399">
            <v>0</v>
          </cell>
          <cell r="E4399">
            <v>7.5</v>
          </cell>
          <cell r="F4399">
            <v>7.65</v>
          </cell>
          <cell r="G4399">
            <v>7.86</v>
          </cell>
          <cell r="H4399">
            <v>8.4600000000000009</v>
          </cell>
          <cell r="I4399">
            <v>9.06</v>
          </cell>
        </row>
        <row r="4400">
          <cell r="A4400">
            <v>124640</v>
          </cell>
          <cell r="B4400" t="str">
            <v/>
          </cell>
          <cell r="C4400">
            <v>7.5</v>
          </cell>
          <cell r="D4400">
            <v>0</v>
          </cell>
          <cell r="E4400">
            <v>7.5</v>
          </cell>
          <cell r="F4400">
            <v>7.65</v>
          </cell>
          <cell r="G4400">
            <v>7.86</v>
          </cell>
          <cell r="H4400">
            <v>8.4600000000000009</v>
          </cell>
          <cell r="I4400">
            <v>9.06</v>
          </cell>
        </row>
        <row r="4401">
          <cell r="A4401">
            <v>124650</v>
          </cell>
          <cell r="B4401" t="str">
            <v/>
          </cell>
          <cell r="C4401">
            <v>7.5</v>
          </cell>
          <cell r="D4401">
            <v>0</v>
          </cell>
          <cell r="E4401">
            <v>7.5</v>
          </cell>
          <cell r="F4401">
            <v>7.65</v>
          </cell>
          <cell r="G4401">
            <v>7.86</v>
          </cell>
          <cell r="H4401">
            <v>8.4600000000000009</v>
          </cell>
          <cell r="I4401">
            <v>9.06</v>
          </cell>
        </row>
        <row r="4402">
          <cell r="A4402">
            <v>124660</v>
          </cell>
          <cell r="B4402" t="str">
            <v/>
          </cell>
          <cell r="C4402">
            <v>7.5</v>
          </cell>
          <cell r="D4402">
            <v>0</v>
          </cell>
          <cell r="E4402">
            <v>7.5</v>
          </cell>
          <cell r="F4402">
            <v>7.65</v>
          </cell>
          <cell r="G4402">
            <v>7.86</v>
          </cell>
          <cell r="H4402">
            <v>8.4600000000000009</v>
          </cell>
          <cell r="I4402">
            <v>9.06</v>
          </cell>
        </row>
        <row r="4403">
          <cell r="A4403">
            <v>124670</v>
          </cell>
          <cell r="B4403" t="str">
            <v/>
          </cell>
          <cell r="C4403">
            <v>7.5</v>
          </cell>
          <cell r="D4403">
            <v>0</v>
          </cell>
          <cell r="E4403">
            <v>7.5</v>
          </cell>
          <cell r="F4403">
            <v>7.65</v>
          </cell>
          <cell r="G4403">
            <v>7.86</v>
          </cell>
          <cell r="H4403">
            <v>8.4600000000000009</v>
          </cell>
          <cell r="I4403">
            <v>9.06</v>
          </cell>
        </row>
        <row r="4404">
          <cell r="A4404">
            <v>124680</v>
          </cell>
          <cell r="B4404" t="str">
            <v/>
          </cell>
          <cell r="C4404">
            <v>7.5</v>
          </cell>
          <cell r="D4404">
            <v>0</v>
          </cell>
          <cell r="E4404">
            <v>7.5</v>
          </cell>
          <cell r="F4404">
            <v>7.65</v>
          </cell>
          <cell r="G4404">
            <v>7.86</v>
          </cell>
          <cell r="H4404">
            <v>8.4600000000000009</v>
          </cell>
          <cell r="I4404">
            <v>9.06</v>
          </cell>
        </row>
        <row r="4405">
          <cell r="A4405">
            <v>124690</v>
          </cell>
          <cell r="B4405" t="str">
            <v/>
          </cell>
          <cell r="C4405">
            <v>7.5</v>
          </cell>
          <cell r="D4405">
            <v>0</v>
          </cell>
          <cell r="E4405">
            <v>7.5</v>
          </cell>
          <cell r="F4405">
            <v>7.65</v>
          </cell>
          <cell r="G4405">
            <v>7.86</v>
          </cell>
          <cell r="H4405">
            <v>8.4600000000000009</v>
          </cell>
          <cell r="I4405">
            <v>9.06</v>
          </cell>
        </row>
        <row r="4406">
          <cell r="A4406">
            <v>124700</v>
          </cell>
          <cell r="B4406" t="str">
            <v/>
          </cell>
          <cell r="C4406">
            <v>7.5</v>
          </cell>
          <cell r="D4406">
            <v>0</v>
          </cell>
          <cell r="E4406">
            <v>7.5</v>
          </cell>
          <cell r="F4406">
            <v>7.65</v>
          </cell>
          <cell r="G4406">
            <v>7.86</v>
          </cell>
          <cell r="H4406">
            <v>8.4600000000000009</v>
          </cell>
          <cell r="I4406">
            <v>9.06</v>
          </cell>
        </row>
        <row r="4407">
          <cell r="A4407">
            <v>124710</v>
          </cell>
          <cell r="B4407" t="str">
            <v/>
          </cell>
          <cell r="C4407">
            <v>7.5</v>
          </cell>
          <cell r="D4407">
            <v>0</v>
          </cell>
          <cell r="E4407">
            <v>7.5</v>
          </cell>
          <cell r="F4407">
            <v>7.65</v>
          </cell>
          <cell r="G4407">
            <v>7.86</v>
          </cell>
          <cell r="H4407">
            <v>8.4600000000000009</v>
          </cell>
          <cell r="I4407">
            <v>9.06</v>
          </cell>
        </row>
        <row r="4408">
          <cell r="A4408">
            <v>124720</v>
          </cell>
          <cell r="B4408" t="str">
            <v/>
          </cell>
          <cell r="C4408">
            <v>7.5</v>
          </cell>
          <cell r="D4408">
            <v>0</v>
          </cell>
          <cell r="E4408">
            <v>7.5</v>
          </cell>
          <cell r="F4408">
            <v>7.65</v>
          </cell>
          <cell r="G4408">
            <v>7.86</v>
          </cell>
          <cell r="H4408">
            <v>8.4600000000000009</v>
          </cell>
          <cell r="I4408">
            <v>9.06</v>
          </cell>
        </row>
        <row r="4409">
          <cell r="A4409">
            <v>124730</v>
          </cell>
          <cell r="B4409" t="str">
            <v/>
          </cell>
          <cell r="C4409">
            <v>7.5</v>
          </cell>
          <cell r="D4409">
            <v>0</v>
          </cell>
          <cell r="E4409">
            <v>7.5</v>
          </cell>
          <cell r="F4409">
            <v>7.65</v>
          </cell>
          <cell r="G4409">
            <v>7.86</v>
          </cell>
          <cell r="H4409">
            <v>8.4600000000000009</v>
          </cell>
          <cell r="I4409">
            <v>9.06</v>
          </cell>
        </row>
        <row r="4410">
          <cell r="A4410">
            <v>124740</v>
          </cell>
          <cell r="B4410" t="str">
            <v/>
          </cell>
          <cell r="C4410">
            <v>7.5</v>
          </cell>
          <cell r="D4410">
            <v>0</v>
          </cell>
          <cell r="E4410">
            <v>7.5</v>
          </cell>
          <cell r="F4410">
            <v>7.65</v>
          </cell>
          <cell r="G4410">
            <v>7.86</v>
          </cell>
          <cell r="H4410">
            <v>8.4600000000000009</v>
          </cell>
          <cell r="I4410">
            <v>9.06</v>
          </cell>
        </row>
        <row r="4411">
          <cell r="A4411">
            <v>124750</v>
          </cell>
          <cell r="B4411" t="str">
            <v/>
          </cell>
          <cell r="C4411">
            <v>7.5</v>
          </cell>
          <cell r="D4411">
            <v>0</v>
          </cell>
          <cell r="E4411">
            <v>7.5</v>
          </cell>
          <cell r="F4411">
            <v>7.65</v>
          </cell>
          <cell r="G4411">
            <v>7.86</v>
          </cell>
          <cell r="H4411">
            <v>8.4600000000000009</v>
          </cell>
          <cell r="I4411">
            <v>9.06</v>
          </cell>
        </row>
        <row r="4412">
          <cell r="A4412">
            <v>124760</v>
          </cell>
          <cell r="B4412" t="str">
            <v/>
          </cell>
          <cell r="C4412">
            <v>7.5</v>
          </cell>
          <cell r="D4412">
            <v>0</v>
          </cell>
          <cell r="E4412">
            <v>7.5</v>
          </cell>
          <cell r="F4412">
            <v>7.65</v>
          </cell>
          <cell r="G4412">
            <v>7.86</v>
          </cell>
          <cell r="H4412">
            <v>8.4600000000000009</v>
          </cell>
          <cell r="I4412">
            <v>9.06</v>
          </cell>
        </row>
        <row r="4413">
          <cell r="A4413">
            <v>124770</v>
          </cell>
          <cell r="B4413" t="str">
            <v/>
          </cell>
          <cell r="C4413">
            <v>7.5</v>
          </cell>
          <cell r="D4413">
            <v>0</v>
          </cell>
          <cell r="E4413">
            <v>7.5</v>
          </cell>
          <cell r="F4413">
            <v>7.65</v>
          </cell>
          <cell r="G4413">
            <v>7.86</v>
          </cell>
          <cell r="H4413">
            <v>8.4600000000000009</v>
          </cell>
          <cell r="I4413">
            <v>9.06</v>
          </cell>
        </row>
        <row r="4414">
          <cell r="A4414">
            <v>124780</v>
          </cell>
          <cell r="B4414" t="str">
            <v/>
          </cell>
          <cell r="C4414">
            <v>7.5</v>
          </cell>
          <cell r="D4414">
            <v>0</v>
          </cell>
          <cell r="E4414">
            <v>7.5</v>
          </cell>
          <cell r="F4414">
            <v>7.65</v>
          </cell>
          <cell r="G4414">
            <v>7.86</v>
          </cell>
          <cell r="H4414">
            <v>8.4600000000000009</v>
          </cell>
          <cell r="I4414">
            <v>9.06</v>
          </cell>
        </row>
        <row r="4415">
          <cell r="A4415">
            <v>124790</v>
          </cell>
          <cell r="B4415" t="str">
            <v/>
          </cell>
          <cell r="C4415">
            <v>7.5</v>
          </cell>
          <cell r="D4415">
            <v>0</v>
          </cell>
          <cell r="E4415">
            <v>7.5</v>
          </cell>
          <cell r="F4415">
            <v>7.65</v>
          </cell>
          <cell r="G4415">
            <v>7.86</v>
          </cell>
          <cell r="H4415">
            <v>8.4600000000000009</v>
          </cell>
          <cell r="I4415">
            <v>9.06</v>
          </cell>
        </row>
        <row r="4416">
          <cell r="A4416">
            <v>124800</v>
          </cell>
          <cell r="B4416" t="str">
            <v/>
          </cell>
          <cell r="C4416">
            <v>7.5</v>
          </cell>
          <cell r="D4416">
            <v>0</v>
          </cell>
          <cell r="E4416">
            <v>7.5</v>
          </cell>
          <cell r="F4416">
            <v>7.65</v>
          </cell>
          <cell r="G4416">
            <v>7.86</v>
          </cell>
          <cell r="H4416">
            <v>8.4600000000000009</v>
          </cell>
          <cell r="I4416">
            <v>9.06</v>
          </cell>
        </row>
        <row r="4417">
          <cell r="A4417">
            <v>124810</v>
          </cell>
          <cell r="B4417" t="str">
            <v/>
          </cell>
          <cell r="C4417">
            <v>7.5</v>
          </cell>
          <cell r="D4417">
            <v>0</v>
          </cell>
          <cell r="E4417">
            <v>7.5</v>
          </cell>
          <cell r="F4417">
            <v>7.65</v>
          </cell>
          <cell r="G4417">
            <v>7.86</v>
          </cell>
          <cell r="H4417">
            <v>8.4600000000000009</v>
          </cell>
          <cell r="I4417">
            <v>9.06</v>
          </cell>
        </row>
        <row r="4418">
          <cell r="A4418">
            <v>124820</v>
          </cell>
          <cell r="B4418" t="str">
            <v/>
          </cell>
          <cell r="C4418">
            <v>7.5</v>
          </cell>
          <cell r="D4418">
            <v>0</v>
          </cell>
          <cell r="E4418">
            <v>7.5</v>
          </cell>
          <cell r="F4418">
            <v>7.65</v>
          </cell>
          <cell r="G4418">
            <v>7.86</v>
          </cell>
          <cell r="H4418">
            <v>8.4600000000000009</v>
          </cell>
          <cell r="I4418">
            <v>9.06</v>
          </cell>
        </row>
        <row r="4419">
          <cell r="A4419">
            <v>124830</v>
          </cell>
          <cell r="B4419" t="str">
            <v/>
          </cell>
          <cell r="C4419">
            <v>7.5</v>
          </cell>
          <cell r="D4419">
            <v>0</v>
          </cell>
          <cell r="E4419">
            <v>7.5</v>
          </cell>
          <cell r="F4419">
            <v>7.65</v>
          </cell>
          <cell r="G4419">
            <v>7.86</v>
          </cell>
          <cell r="H4419">
            <v>8.4600000000000009</v>
          </cell>
          <cell r="I4419">
            <v>9.06</v>
          </cell>
        </row>
        <row r="4420">
          <cell r="A4420">
            <v>124840</v>
          </cell>
          <cell r="B4420" t="str">
            <v/>
          </cell>
          <cell r="C4420">
            <v>7.5</v>
          </cell>
          <cell r="D4420">
            <v>0</v>
          </cell>
          <cell r="E4420">
            <v>7.5</v>
          </cell>
          <cell r="F4420">
            <v>7.65</v>
          </cell>
          <cell r="G4420">
            <v>7.86</v>
          </cell>
          <cell r="H4420">
            <v>8.4600000000000009</v>
          </cell>
          <cell r="I4420">
            <v>9.06</v>
          </cell>
        </row>
        <row r="4421">
          <cell r="A4421">
            <v>124850</v>
          </cell>
          <cell r="B4421" t="str">
            <v/>
          </cell>
          <cell r="C4421">
            <v>7.5</v>
          </cell>
          <cell r="D4421">
            <v>0</v>
          </cell>
          <cell r="E4421">
            <v>7.5</v>
          </cell>
          <cell r="F4421">
            <v>7.65</v>
          </cell>
          <cell r="G4421">
            <v>7.86</v>
          </cell>
          <cell r="H4421">
            <v>8.4600000000000009</v>
          </cell>
          <cell r="I4421">
            <v>9.06</v>
          </cell>
        </row>
        <row r="4422">
          <cell r="A4422">
            <v>124860</v>
          </cell>
          <cell r="B4422" t="str">
            <v/>
          </cell>
          <cell r="C4422">
            <v>7.5</v>
          </cell>
          <cell r="D4422">
            <v>0</v>
          </cell>
          <cell r="E4422">
            <v>7.5</v>
          </cell>
          <cell r="F4422">
            <v>7.65</v>
          </cell>
          <cell r="G4422">
            <v>7.86</v>
          </cell>
          <cell r="H4422">
            <v>8.4600000000000009</v>
          </cell>
          <cell r="I4422">
            <v>9.06</v>
          </cell>
        </row>
        <row r="4423">
          <cell r="A4423">
            <v>124870</v>
          </cell>
          <cell r="B4423" t="str">
            <v/>
          </cell>
          <cell r="C4423">
            <v>7.5</v>
          </cell>
          <cell r="D4423">
            <v>0</v>
          </cell>
          <cell r="E4423">
            <v>7.5</v>
          </cell>
          <cell r="F4423">
            <v>7.65</v>
          </cell>
          <cell r="G4423">
            <v>7.86</v>
          </cell>
          <cell r="H4423">
            <v>8.4600000000000009</v>
          </cell>
          <cell r="I4423">
            <v>9.06</v>
          </cell>
        </row>
        <row r="4424">
          <cell r="A4424">
            <v>124880</v>
          </cell>
          <cell r="B4424" t="str">
            <v/>
          </cell>
          <cell r="C4424">
            <v>7.5</v>
          </cell>
          <cell r="D4424">
            <v>0</v>
          </cell>
          <cell r="E4424">
            <v>7.5</v>
          </cell>
          <cell r="F4424">
            <v>7.65</v>
          </cell>
          <cell r="G4424">
            <v>7.86</v>
          </cell>
          <cell r="H4424">
            <v>8.4600000000000009</v>
          </cell>
          <cell r="I4424">
            <v>9.06</v>
          </cell>
        </row>
        <row r="4425">
          <cell r="A4425">
            <v>124890</v>
          </cell>
          <cell r="B4425" t="str">
            <v/>
          </cell>
          <cell r="C4425">
            <v>7.5</v>
          </cell>
          <cell r="D4425">
            <v>0</v>
          </cell>
          <cell r="E4425">
            <v>7.5</v>
          </cell>
          <cell r="F4425">
            <v>7.65</v>
          </cell>
          <cell r="G4425">
            <v>7.86</v>
          </cell>
          <cell r="H4425">
            <v>8.4600000000000009</v>
          </cell>
          <cell r="I4425">
            <v>9.06</v>
          </cell>
        </row>
        <row r="4426">
          <cell r="A4426">
            <v>124900</v>
          </cell>
          <cell r="B4426" t="str">
            <v/>
          </cell>
          <cell r="C4426">
            <v>7.5</v>
          </cell>
          <cell r="D4426">
            <v>0</v>
          </cell>
          <cell r="E4426">
            <v>7.5</v>
          </cell>
          <cell r="F4426">
            <v>7.65</v>
          </cell>
          <cell r="G4426">
            <v>7.86</v>
          </cell>
          <cell r="H4426">
            <v>8.4600000000000009</v>
          </cell>
          <cell r="I4426">
            <v>9.06</v>
          </cell>
        </row>
        <row r="4427">
          <cell r="A4427">
            <v>124910</v>
          </cell>
          <cell r="B4427" t="str">
            <v/>
          </cell>
          <cell r="C4427">
            <v>7.5</v>
          </cell>
          <cell r="D4427">
            <v>0</v>
          </cell>
          <cell r="E4427">
            <v>7.5</v>
          </cell>
          <cell r="F4427">
            <v>7.65</v>
          </cell>
          <cell r="G4427">
            <v>7.86</v>
          </cell>
          <cell r="H4427">
            <v>8.4600000000000009</v>
          </cell>
          <cell r="I4427">
            <v>9.06</v>
          </cell>
        </row>
        <row r="4428">
          <cell r="A4428">
            <v>124920</v>
          </cell>
          <cell r="B4428" t="str">
            <v/>
          </cell>
          <cell r="C4428">
            <v>7.5</v>
          </cell>
          <cell r="D4428">
            <v>0</v>
          </cell>
          <cell r="E4428">
            <v>7.5</v>
          </cell>
          <cell r="F4428">
            <v>7.65</v>
          </cell>
          <cell r="G4428">
            <v>7.86</v>
          </cell>
          <cell r="H4428">
            <v>8.4600000000000009</v>
          </cell>
          <cell r="I4428">
            <v>9.06</v>
          </cell>
        </row>
        <row r="4429">
          <cell r="A4429">
            <v>124930</v>
          </cell>
          <cell r="B4429" t="str">
            <v/>
          </cell>
          <cell r="C4429">
            <v>7.5</v>
          </cell>
          <cell r="D4429">
            <v>0</v>
          </cell>
          <cell r="E4429">
            <v>7.5</v>
          </cell>
          <cell r="F4429">
            <v>7.65</v>
          </cell>
          <cell r="G4429">
            <v>7.86</v>
          </cell>
          <cell r="H4429">
            <v>8.4600000000000009</v>
          </cell>
          <cell r="I4429">
            <v>9.06</v>
          </cell>
        </row>
        <row r="4430">
          <cell r="A4430">
            <v>124940</v>
          </cell>
          <cell r="B4430" t="str">
            <v/>
          </cell>
          <cell r="C4430">
            <v>7.5</v>
          </cell>
          <cell r="D4430">
            <v>0</v>
          </cell>
          <cell r="E4430">
            <v>7.5</v>
          </cell>
          <cell r="F4430">
            <v>7.65</v>
          </cell>
          <cell r="G4430">
            <v>7.86</v>
          </cell>
          <cell r="H4430">
            <v>8.4600000000000009</v>
          </cell>
          <cell r="I4430">
            <v>9.06</v>
          </cell>
        </row>
        <row r="4431">
          <cell r="A4431">
            <v>124950</v>
          </cell>
          <cell r="B4431" t="str">
            <v/>
          </cell>
          <cell r="C4431">
            <v>7.5</v>
          </cell>
          <cell r="D4431">
            <v>0</v>
          </cell>
          <cell r="E4431">
            <v>7.5</v>
          </cell>
          <cell r="F4431">
            <v>7.65</v>
          </cell>
          <cell r="G4431">
            <v>7.86</v>
          </cell>
          <cell r="H4431">
            <v>8.4600000000000009</v>
          </cell>
          <cell r="I4431">
            <v>9.06</v>
          </cell>
        </row>
        <row r="4432">
          <cell r="A4432">
            <v>124960</v>
          </cell>
          <cell r="B4432" t="str">
            <v/>
          </cell>
          <cell r="C4432">
            <v>7.5</v>
          </cell>
          <cell r="D4432">
            <v>0</v>
          </cell>
          <cell r="E4432">
            <v>7.5</v>
          </cell>
          <cell r="F4432">
            <v>7.65</v>
          </cell>
          <cell r="G4432">
            <v>7.86</v>
          </cell>
          <cell r="H4432">
            <v>8.4600000000000009</v>
          </cell>
          <cell r="I4432">
            <v>9.06</v>
          </cell>
        </row>
        <row r="4433">
          <cell r="A4433">
            <v>124970</v>
          </cell>
          <cell r="B4433" t="str">
            <v/>
          </cell>
          <cell r="C4433">
            <v>7.5</v>
          </cell>
          <cell r="D4433">
            <v>0</v>
          </cell>
          <cell r="E4433">
            <v>7.5</v>
          </cell>
          <cell r="F4433">
            <v>7.65</v>
          </cell>
          <cell r="G4433">
            <v>7.86</v>
          </cell>
          <cell r="H4433">
            <v>8.4600000000000009</v>
          </cell>
          <cell r="I4433">
            <v>9.06</v>
          </cell>
        </row>
        <row r="4434">
          <cell r="A4434">
            <v>124980</v>
          </cell>
          <cell r="B4434" t="str">
            <v/>
          </cell>
          <cell r="C4434">
            <v>7.5</v>
          </cell>
          <cell r="D4434">
            <v>0</v>
          </cell>
          <cell r="E4434">
            <v>7.5</v>
          </cell>
          <cell r="F4434">
            <v>7.65</v>
          </cell>
          <cell r="G4434">
            <v>7.86</v>
          </cell>
          <cell r="H4434">
            <v>8.4600000000000009</v>
          </cell>
          <cell r="I4434">
            <v>9.06</v>
          </cell>
        </row>
        <row r="4435">
          <cell r="A4435">
            <v>124990</v>
          </cell>
          <cell r="B4435" t="str">
            <v/>
          </cell>
          <cell r="C4435">
            <v>7.5</v>
          </cell>
          <cell r="D4435">
            <v>0</v>
          </cell>
          <cell r="E4435">
            <v>7.5</v>
          </cell>
          <cell r="F4435">
            <v>7.65</v>
          </cell>
          <cell r="G4435">
            <v>7.86</v>
          </cell>
          <cell r="H4435">
            <v>8.4600000000000009</v>
          </cell>
          <cell r="I4435">
            <v>9.06</v>
          </cell>
        </row>
        <row r="4436">
          <cell r="A4436">
            <v>125000</v>
          </cell>
          <cell r="B4436" t="str">
            <v/>
          </cell>
          <cell r="C4436">
            <v>7.5</v>
          </cell>
          <cell r="D4436">
            <v>0</v>
          </cell>
          <cell r="E4436">
            <v>7.5</v>
          </cell>
          <cell r="F4436">
            <v>7.65</v>
          </cell>
          <cell r="G4436">
            <v>7.86</v>
          </cell>
          <cell r="H4436">
            <v>8.4600000000000009</v>
          </cell>
          <cell r="I4436">
            <v>9.06</v>
          </cell>
        </row>
        <row r="4455">
          <cell r="A4455">
            <v>125000</v>
          </cell>
          <cell r="B4455" t="str">
            <v/>
          </cell>
          <cell r="C4455">
            <v>7.5</v>
          </cell>
          <cell r="D4455">
            <v>0</v>
          </cell>
          <cell r="E4455">
            <v>7.5</v>
          </cell>
          <cell r="F4455">
            <v>7.65</v>
          </cell>
          <cell r="G4455">
            <v>7.86</v>
          </cell>
          <cell r="H4455">
            <v>8.4600000000000009</v>
          </cell>
          <cell r="I4455">
            <v>9.06</v>
          </cell>
        </row>
        <row r="4456">
          <cell r="A4456">
            <v>125010</v>
          </cell>
          <cell r="B4456" t="str">
            <v/>
          </cell>
          <cell r="C4456">
            <v>7.5</v>
          </cell>
          <cell r="D4456">
            <v>0</v>
          </cell>
          <cell r="E4456">
            <v>7.5</v>
          </cell>
          <cell r="F4456">
            <v>7.65</v>
          </cell>
          <cell r="G4456">
            <v>7.86</v>
          </cell>
          <cell r="H4456">
            <v>8.4600000000000009</v>
          </cell>
          <cell r="I4456">
            <v>9.06</v>
          </cell>
        </row>
        <row r="4457">
          <cell r="A4457">
            <v>125020</v>
          </cell>
          <cell r="B4457" t="str">
            <v/>
          </cell>
          <cell r="C4457">
            <v>7.5</v>
          </cell>
          <cell r="D4457">
            <v>0</v>
          </cell>
          <cell r="E4457">
            <v>7.5</v>
          </cell>
          <cell r="F4457">
            <v>7.65</v>
          </cell>
          <cell r="G4457">
            <v>7.86</v>
          </cell>
          <cell r="H4457">
            <v>8.4600000000000009</v>
          </cell>
          <cell r="I4457">
            <v>9.06</v>
          </cell>
        </row>
        <row r="4458">
          <cell r="A4458">
            <v>125030</v>
          </cell>
          <cell r="B4458" t="str">
            <v/>
          </cell>
          <cell r="C4458">
            <v>7.5</v>
          </cell>
          <cell r="D4458">
            <v>0</v>
          </cell>
          <cell r="E4458">
            <v>7.5</v>
          </cell>
          <cell r="F4458">
            <v>7.65</v>
          </cell>
          <cell r="G4458">
            <v>7.86</v>
          </cell>
          <cell r="H4458">
            <v>8.4600000000000009</v>
          </cell>
          <cell r="I4458">
            <v>9.06</v>
          </cell>
        </row>
        <row r="4459">
          <cell r="A4459">
            <v>125040</v>
          </cell>
          <cell r="B4459" t="str">
            <v/>
          </cell>
          <cell r="C4459">
            <v>7.5</v>
          </cell>
          <cell r="D4459">
            <v>0</v>
          </cell>
          <cell r="E4459">
            <v>7.5</v>
          </cell>
          <cell r="F4459">
            <v>7.65</v>
          </cell>
          <cell r="G4459">
            <v>7.86</v>
          </cell>
          <cell r="H4459">
            <v>8.4600000000000009</v>
          </cell>
          <cell r="I4459">
            <v>9.06</v>
          </cell>
        </row>
        <row r="4460">
          <cell r="A4460">
            <v>125050</v>
          </cell>
          <cell r="B4460" t="str">
            <v/>
          </cell>
          <cell r="C4460">
            <v>7.5</v>
          </cell>
          <cell r="D4460">
            <v>0</v>
          </cell>
          <cell r="E4460">
            <v>7.5</v>
          </cell>
          <cell r="F4460">
            <v>7.65</v>
          </cell>
          <cell r="G4460">
            <v>7.86</v>
          </cell>
          <cell r="H4460">
            <v>8.4600000000000009</v>
          </cell>
          <cell r="I4460">
            <v>9.06</v>
          </cell>
        </row>
        <row r="4461">
          <cell r="A4461">
            <v>125060</v>
          </cell>
          <cell r="B4461" t="str">
            <v/>
          </cell>
          <cell r="C4461">
            <v>7.5</v>
          </cell>
          <cell r="D4461">
            <v>0</v>
          </cell>
          <cell r="E4461">
            <v>7.5</v>
          </cell>
          <cell r="F4461">
            <v>7.65</v>
          </cell>
          <cell r="G4461">
            <v>7.86</v>
          </cell>
          <cell r="H4461">
            <v>8.4600000000000009</v>
          </cell>
          <cell r="I4461">
            <v>9.06</v>
          </cell>
        </row>
        <row r="4462">
          <cell r="A4462">
            <v>125070</v>
          </cell>
          <cell r="B4462" t="str">
            <v/>
          </cell>
          <cell r="C4462">
            <v>7.5</v>
          </cell>
          <cell r="D4462">
            <v>0</v>
          </cell>
          <cell r="E4462">
            <v>7.5</v>
          </cell>
          <cell r="F4462">
            <v>7.65</v>
          </cell>
          <cell r="G4462">
            <v>7.86</v>
          </cell>
          <cell r="H4462">
            <v>8.4600000000000009</v>
          </cell>
          <cell r="I4462">
            <v>9.06</v>
          </cell>
        </row>
        <row r="4463">
          <cell r="A4463">
            <v>125080</v>
          </cell>
          <cell r="B4463" t="str">
            <v/>
          </cell>
          <cell r="C4463">
            <v>7.5</v>
          </cell>
          <cell r="D4463">
            <v>0</v>
          </cell>
          <cell r="E4463">
            <v>7.5</v>
          </cell>
          <cell r="F4463">
            <v>7.65</v>
          </cell>
          <cell r="G4463">
            <v>7.86</v>
          </cell>
          <cell r="H4463">
            <v>8.4600000000000009</v>
          </cell>
          <cell r="I4463">
            <v>9.06</v>
          </cell>
        </row>
        <row r="4464">
          <cell r="A4464">
            <v>125090</v>
          </cell>
          <cell r="B4464" t="str">
            <v/>
          </cell>
          <cell r="C4464">
            <v>7.5</v>
          </cell>
          <cell r="D4464">
            <v>0</v>
          </cell>
          <cell r="E4464">
            <v>7.5</v>
          </cell>
          <cell r="F4464">
            <v>7.65</v>
          </cell>
          <cell r="G4464">
            <v>7.86</v>
          </cell>
          <cell r="H4464">
            <v>8.4600000000000009</v>
          </cell>
          <cell r="I4464">
            <v>9.06</v>
          </cell>
        </row>
        <row r="4465">
          <cell r="A4465">
            <v>125100</v>
          </cell>
          <cell r="B4465" t="str">
            <v/>
          </cell>
          <cell r="C4465">
            <v>7.5</v>
          </cell>
          <cell r="D4465">
            <v>0</v>
          </cell>
          <cell r="E4465">
            <v>7.5</v>
          </cell>
          <cell r="F4465">
            <v>7.65</v>
          </cell>
          <cell r="G4465">
            <v>7.86</v>
          </cell>
          <cell r="H4465">
            <v>8.4600000000000009</v>
          </cell>
          <cell r="I4465">
            <v>9.06</v>
          </cell>
        </row>
        <row r="4466">
          <cell r="A4466">
            <v>125110</v>
          </cell>
          <cell r="B4466" t="str">
            <v/>
          </cell>
          <cell r="C4466">
            <v>7.5</v>
          </cell>
          <cell r="D4466">
            <v>0</v>
          </cell>
          <cell r="E4466">
            <v>7.5</v>
          </cell>
          <cell r="F4466">
            <v>7.65</v>
          </cell>
          <cell r="G4466">
            <v>7.86</v>
          </cell>
          <cell r="H4466">
            <v>8.4600000000000009</v>
          </cell>
          <cell r="I4466">
            <v>9.06</v>
          </cell>
        </row>
        <row r="4467">
          <cell r="A4467">
            <v>125120</v>
          </cell>
          <cell r="B4467" t="str">
            <v/>
          </cell>
          <cell r="C4467">
            <v>7.5</v>
          </cell>
          <cell r="D4467">
            <v>0</v>
          </cell>
          <cell r="E4467">
            <v>7.5</v>
          </cell>
          <cell r="F4467">
            <v>7.65</v>
          </cell>
          <cell r="G4467">
            <v>7.86</v>
          </cell>
          <cell r="H4467">
            <v>8.4600000000000009</v>
          </cell>
          <cell r="I4467">
            <v>9.06</v>
          </cell>
        </row>
        <row r="4468">
          <cell r="A4468">
            <v>125130</v>
          </cell>
          <cell r="B4468" t="str">
            <v/>
          </cell>
          <cell r="C4468">
            <v>7.5</v>
          </cell>
          <cell r="D4468">
            <v>0</v>
          </cell>
          <cell r="E4468">
            <v>7.5</v>
          </cell>
          <cell r="F4468">
            <v>7.65</v>
          </cell>
          <cell r="G4468">
            <v>7.86</v>
          </cell>
          <cell r="H4468">
            <v>8.4600000000000009</v>
          </cell>
          <cell r="I4468">
            <v>9.06</v>
          </cell>
        </row>
        <row r="4469">
          <cell r="A4469">
            <v>125140</v>
          </cell>
          <cell r="B4469" t="str">
            <v/>
          </cell>
          <cell r="C4469">
            <v>7.5</v>
          </cell>
          <cell r="D4469">
            <v>0</v>
          </cell>
          <cell r="E4469">
            <v>7.5</v>
          </cell>
          <cell r="F4469">
            <v>7.65</v>
          </cell>
          <cell r="G4469">
            <v>7.86</v>
          </cell>
          <cell r="H4469">
            <v>8.4600000000000009</v>
          </cell>
          <cell r="I4469">
            <v>9.06</v>
          </cell>
        </row>
        <row r="4470">
          <cell r="A4470">
            <v>125150</v>
          </cell>
          <cell r="B4470" t="str">
            <v/>
          </cell>
          <cell r="C4470">
            <v>7.5</v>
          </cell>
          <cell r="D4470">
            <v>0</v>
          </cell>
          <cell r="E4470">
            <v>7.5</v>
          </cell>
          <cell r="F4470">
            <v>7.65</v>
          </cell>
          <cell r="G4470">
            <v>7.86</v>
          </cell>
          <cell r="H4470">
            <v>8.4600000000000009</v>
          </cell>
          <cell r="I4470">
            <v>9.06</v>
          </cell>
        </row>
        <row r="4471">
          <cell r="A4471">
            <v>125160</v>
          </cell>
          <cell r="B4471" t="str">
            <v/>
          </cell>
          <cell r="C4471">
            <v>7.5</v>
          </cell>
          <cell r="D4471">
            <v>0</v>
          </cell>
          <cell r="E4471">
            <v>7.5</v>
          </cell>
          <cell r="F4471">
            <v>7.65</v>
          </cell>
          <cell r="G4471">
            <v>7.86</v>
          </cell>
          <cell r="H4471">
            <v>8.4600000000000009</v>
          </cell>
          <cell r="I4471">
            <v>9.06</v>
          </cell>
        </row>
        <row r="4472">
          <cell r="A4472">
            <v>125170</v>
          </cell>
          <cell r="B4472" t="str">
            <v/>
          </cell>
          <cell r="C4472">
            <v>7.5</v>
          </cell>
          <cell r="D4472">
            <v>0</v>
          </cell>
          <cell r="E4472">
            <v>7.5</v>
          </cell>
          <cell r="F4472">
            <v>7.65</v>
          </cell>
          <cell r="G4472">
            <v>7.86</v>
          </cell>
          <cell r="H4472">
            <v>8.4600000000000009</v>
          </cell>
          <cell r="I4472">
            <v>9.06</v>
          </cell>
        </row>
        <row r="4473">
          <cell r="A4473">
            <v>125180</v>
          </cell>
          <cell r="B4473" t="str">
            <v/>
          </cell>
          <cell r="C4473">
            <v>7.5</v>
          </cell>
          <cell r="D4473">
            <v>0</v>
          </cell>
          <cell r="E4473">
            <v>7.5</v>
          </cell>
          <cell r="F4473">
            <v>7.65</v>
          </cell>
          <cell r="G4473">
            <v>7.86</v>
          </cell>
          <cell r="H4473">
            <v>8.4600000000000009</v>
          </cell>
          <cell r="I4473">
            <v>9.06</v>
          </cell>
        </row>
        <row r="4474">
          <cell r="A4474">
            <v>125190</v>
          </cell>
          <cell r="B4474" t="str">
            <v/>
          </cell>
          <cell r="C4474">
            <v>7.5</v>
          </cell>
          <cell r="D4474">
            <v>0</v>
          </cell>
          <cell r="E4474">
            <v>7.5</v>
          </cell>
          <cell r="F4474">
            <v>7.65</v>
          </cell>
          <cell r="G4474">
            <v>7.86</v>
          </cell>
          <cell r="H4474">
            <v>8.4600000000000009</v>
          </cell>
          <cell r="I4474">
            <v>9.06</v>
          </cell>
        </row>
        <row r="4475">
          <cell r="A4475">
            <v>125200</v>
          </cell>
          <cell r="B4475" t="str">
            <v/>
          </cell>
          <cell r="C4475">
            <v>7.5</v>
          </cell>
          <cell r="D4475">
            <v>0</v>
          </cell>
          <cell r="E4475">
            <v>7.5</v>
          </cell>
          <cell r="F4475">
            <v>7.65</v>
          </cell>
          <cell r="G4475">
            <v>7.86</v>
          </cell>
          <cell r="H4475">
            <v>8.4600000000000009</v>
          </cell>
          <cell r="I4475">
            <v>9.06</v>
          </cell>
        </row>
        <row r="4476">
          <cell r="A4476">
            <v>125210</v>
          </cell>
          <cell r="B4476" t="str">
            <v/>
          </cell>
          <cell r="C4476">
            <v>7.5</v>
          </cell>
          <cell r="D4476">
            <v>0</v>
          </cell>
          <cell r="E4476">
            <v>7.5</v>
          </cell>
          <cell r="F4476">
            <v>7.65</v>
          </cell>
          <cell r="G4476">
            <v>7.86</v>
          </cell>
          <cell r="H4476">
            <v>8.4600000000000009</v>
          </cell>
          <cell r="I4476">
            <v>9.06</v>
          </cell>
        </row>
        <row r="4477">
          <cell r="A4477">
            <v>125220</v>
          </cell>
          <cell r="B4477" t="str">
            <v/>
          </cell>
          <cell r="C4477">
            <v>7.5</v>
          </cell>
          <cell r="D4477">
            <v>0</v>
          </cell>
          <cell r="E4477">
            <v>7.5</v>
          </cell>
          <cell r="F4477">
            <v>7.65</v>
          </cell>
          <cell r="G4477">
            <v>7.86</v>
          </cell>
          <cell r="H4477">
            <v>8.4600000000000009</v>
          </cell>
          <cell r="I4477">
            <v>9.06</v>
          </cell>
        </row>
        <row r="4478">
          <cell r="A4478">
            <v>125230</v>
          </cell>
          <cell r="B4478" t="str">
            <v/>
          </cell>
          <cell r="C4478">
            <v>7.5</v>
          </cell>
          <cell r="D4478">
            <v>0</v>
          </cell>
          <cell r="E4478">
            <v>7.5</v>
          </cell>
          <cell r="F4478">
            <v>7.65</v>
          </cell>
          <cell r="G4478">
            <v>7.86</v>
          </cell>
          <cell r="H4478">
            <v>8.4600000000000009</v>
          </cell>
          <cell r="I4478">
            <v>9.06</v>
          </cell>
        </row>
        <row r="4479">
          <cell r="A4479">
            <v>125240</v>
          </cell>
          <cell r="B4479" t="str">
            <v/>
          </cell>
          <cell r="C4479">
            <v>7.5</v>
          </cell>
          <cell r="D4479">
            <v>0</v>
          </cell>
          <cell r="E4479">
            <v>7.5</v>
          </cell>
          <cell r="F4479">
            <v>7.65</v>
          </cell>
          <cell r="G4479">
            <v>7.86</v>
          </cell>
          <cell r="H4479">
            <v>8.4600000000000009</v>
          </cell>
          <cell r="I4479">
            <v>9.06</v>
          </cell>
        </row>
        <row r="4480">
          <cell r="A4480">
            <v>125250</v>
          </cell>
          <cell r="B4480" t="str">
            <v/>
          </cell>
          <cell r="C4480">
            <v>7.5</v>
          </cell>
          <cell r="D4480">
            <v>0</v>
          </cell>
          <cell r="E4480">
            <v>7.5</v>
          </cell>
          <cell r="F4480">
            <v>7.65</v>
          </cell>
          <cell r="G4480">
            <v>7.86</v>
          </cell>
          <cell r="H4480">
            <v>8.4600000000000009</v>
          </cell>
          <cell r="I4480">
            <v>9.06</v>
          </cell>
        </row>
        <row r="4481">
          <cell r="A4481">
            <v>125260</v>
          </cell>
          <cell r="B4481" t="str">
            <v/>
          </cell>
          <cell r="C4481">
            <v>7.5</v>
          </cell>
          <cell r="D4481">
            <v>0</v>
          </cell>
          <cell r="E4481">
            <v>7.5</v>
          </cell>
          <cell r="F4481">
            <v>7.65</v>
          </cell>
          <cell r="G4481">
            <v>7.86</v>
          </cell>
          <cell r="H4481">
            <v>8.4600000000000009</v>
          </cell>
          <cell r="I4481">
            <v>9.06</v>
          </cell>
        </row>
        <row r="4482">
          <cell r="A4482">
            <v>125270</v>
          </cell>
          <cell r="B4482" t="str">
            <v/>
          </cell>
          <cell r="C4482">
            <v>7.5</v>
          </cell>
          <cell r="D4482">
            <v>0</v>
          </cell>
          <cell r="E4482">
            <v>7.5</v>
          </cell>
          <cell r="F4482">
            <v>7.65</v>
          </cell>
          <cell r="G4482">
            <v>7.86</v>
          </cell>
          <cell r="H4482">
            <v>8.4600000000000009</v>
          </cell>
          <cell r="I4482">
            <v>9.06</v>
          </cell>
        </row>
        <row r="4483">
          <cell r="A4483">
            <v>125280</v>
          </cell>
          <cell r="B4483" t="str">
            <v/>
          </cell>
          <cell r="C4483">
            <v>7.5</v>
          </cell>
          <cell r="D4483">
            <v>0</v>
          </cell>
          <cell r="E4483">
            <v>7.5</v>
          </cell>
          <cell r="F4483">
            <v>7.65</v>
          </cell>
          <cell r="G4483">
            <v>7.86</v>
          </cell>
          <cell r="H4483">
            <v>8.4600000000000009</v>
          </cell>
          <cell r="I4483">
            <v>9.06</v>
          </cell>
        </row>
        <row r="4484">
          <cell r="A4484">
            <v>125290</v>
          </cell>
          <cell r="B4484" t="str">
            <v/>
          </cell>
          <cell r="C4484">
            <v>7.5</v>
          </cell>
          <cell r="D4484">
            <v>0</v>
          </cell>
          <cell r="E4484">
            <v>7.5</v>
          </cell>
          <cell r="F4484">
            <v>7.65</v>
          </cell>
          <cell r="G4484">
            <v>7.86</v>
          </cell>
          <cell r="H4484">
            <v>8.4600000000000009</v>
          </cell>
          <cell r="I4484">
            <v>9.06</v>
          </cell>
        </row>
        <row r="4485">
          <cell r="A4485">
            <v>125300</v>
          </cell>
          <cell r="B4485" t="str">
            <v/>
          </cell>
          <cell r="C4485">
            <v>7.5</v>
          </cell>
          <cell r="D4485">
            <v>0</v>
          </cell>
          <cell r="E4485">
            <v>7.5</v>
          </cell>
          <cell r="F4485">
            <v>7.65</v>
          </cell>
          <cell r="G4485">
            <v>7.86</v>
          </cell>
          <cell r="H4485">
            <v>8.4600000000000009</v>
          </cell>
          <cell r="I4485">
            <v>9.06</v>
          </cell>
        </row>
        <row r="4486">
          <cell r="A4486">
            <v>125310</v>
          </cell>
          <cell r="B4486" t="str">
            <v/>
          </cell>
          <cell r="C4486">
            <v>7.5</v>
          </cell>
          <cell r="D4486">
            <v>0</v>
          </cell>
          <cell r="E4486">
            <v>7.5</v>
          </cell>
          <cell r="F4486">
            <v>7.65</v>
          </cell>
          <cell r="G4486">
            <v>7.86</v>
          </cell>
          <cell r="H4486">
            <v>8.4600000000000009</v>
          </cell>
          <cell r="I4486">
            <v>9.06</v>
          </cell>
        </row>
        <row r="4487">
          <cell r="A4487">
            <v>125320</v>
          </cell>
          <cell r="B4487" t="str">
            <v/>
          </cell>
          <cell r="C4487">
            <v>7.5</v>
          </cell>
          <cell r="D4487">
            <v>0</v>
          </cell>
          <cell r="E4487">
            <v>7.5</v>
          </cell>
          <cell r="F4487">
            <v>7.65</v>
          </cell>
          <cell r="G4487">
            <v>7.86</v>
          </cell>
          <cell r="H4487">
            <v>8.4600000000000009</v>
          </cell>
          <cell r="I4487">
            <v>9.06</v>
          </cell>
        </row>
        <row r="4488">
          <cell r="A4488">
            <v>125330</v>
          </cell>
          <cell r="B4488" t="str">
            <v/>
          </cell>
          <cell r="C4488">
            <v>7.5</v>
          </cell>
          <cell r="D4488">
            <v>0</v>
          </cell>
          <cell r="E4488">
            <v>7.5</v>
          </cell>
          <cell r="F4488">
            <v>7.65</v>
          </cell>
          <cell r="G4488">
            <v>7.86</v>
          </cell>
          <cell r="H4488">
            <v>8.4600000000000009</v>
          </cell>
          <cell r="I4488">
            <v>9.06</v>
          </cell>
        </row>
        <row r="4489">
          <cell r="A4489">
            <v>125340</v>
          </cell>
          <cell r="B4489" t="str">
            <v/>
          </cell>
          <cell r="C4489">
            <v>7.5</v>
          </cell>
          <cell r="D4489">
            <v>0</v>
          </cell>
          <cell r="E4489">
            <v>7.5</v>
          </cell>
          <cell r="F4489">
            <v>7.65</v>
          </cell>
          <cell r="G4489">
            <v>7.86</v>
          </cell>
          <cell r="H4489">
            <v>8.4600000000000009</v>
          </cell>
          <cell r="I4489">
            <v>9.06</v>
          </cell>
        </row>
        <row r="4490">
          <cell r="A4490">
            <v>125350</v>
          </cell>
          <cell r="B4490" t="str">
            <v/>
          </cell>
          <cell r="C4490">
            <v>7.5</v>
          </cell>
          <cell r="D4490">
            <v>0</v>
          </cell>
          <cell r="E4490">
            <v>7.5</v>
          </cell>
          <cell r="F4490">
            <v>7.65</v>
          </cell>
          <cell r="G4490">
            <v>7.86</v>
          </cell>
          <cell r="H4490">
            <v>8.4600000000000009</v>
          </cell>
          <cell r="I4490">
            <v>9.06</v>
          </cell>
        </row>
        <row r="4491">
          <cell r="A4491">
            <v>125360</v>
          </cell>
          <cell r="B4491" t="str">
            <v/>
          </cell>
          <cell r="C4491">
            <v>7.5</v>
          </cell>
          <cell r="D4491">
            <v>0</v>
          </cell>
          <cell r="E4491">
            <v>7.5</v>
          </cell>
          <cell r="F4491">
            <v>7.65</v>
          </cell>
          <cell r="G4491">
            <v>7.86</v>
          </cell>
          <cell r="H4491">
            <v>8.4600000000000009</v>
          </cell>
          <cell r="I4491">
            <v>9.06</v>
          </cell>
        </row>
        <row r="4492">
          <cell r="A4492">
            <v>125370</v>
          </cell>
          <cell r="B4492" t="str">
            <v/>
          </cell>
          <cell r="C4492">
            <v>7.5</v>
          </cell>
          <cell r="D4492">
            <v>0</v>
          </cell>
          <cell r="E4492">
            <v>7.5</v>
          </cell>
          <cell r="F4492">
            <v>7.65</v>
          </cell>
          <cell r="G4492">
            <v>7.86</v>
          </cell>
          <cell r="H4492">
            <v>8.4600000000000009</v>
          </cell>
          <cell r="I4492">
            <v>9.06</v>
          </cell>
        </row>
        <row r="4493">
          <cell r="A4493">
            <v>125380</v>
          </cell>
          <cell r="B4493" t="str">
            <v/>
          </cell>
          <cell r="C4493">
            <v>7.5</v>
          </cell>
          <cell r="D4493">
            <v>0</v>
          </cell>
          <cell r="E4493">
            <v>7.5</v>
          </cell>
          <cell r="F4493">
            <v>7.65</v>
          </cell>
          <cell r="G4493">
            <v>7.86</v>
          </cell>
          <cell r="H4493">
            <v>8.4600000000000009</v>
          </cell>
          <cell r="I4493">
            <v>9.06</v>
          </cell>
        </row>
        <row r="4494">
          <cell r="A4494">
            <v>125390</v>
          </cell>
          <cell r="B4494" t="str">
            <v/>
          </cell>
          <cell r="C4494">
            <v>7.5</v>
          </cell>
          <cell r="D4494">
            <v>0</v>
          </cell>
          <cell r="E4494">
            <v>7.5</v>
          </cell>
          <cell r="F4494">
            <v>7.65</v>
          </cell>
          <cell r="G4494">
            <v>7.86</v>
          </cell>
          <cell r="H4494">
            <v>8.4600000000000009</v>
          </cell>
          <cell r="I4494">
            <v>9.06</v>
          </cell>
        </row>
        <row r="4495">
          <cell r="A4495">
            <v>125400</v>
          </cell>
          <cell r="B4495" t="str">
            <v/>
          </cell>
          <cell r="C4495">
            <v>7.5</v>
          </cell>
          <cell r="D4495">
            <v>0</v>
          </cell>
          <cell r="E4495">
            <v>7.5</v>
          </cell>
          <cell r="F4495">
            <v>7.65</v>
          </cell>
          <cell r="G4495">
            <v>7.86</v>
          </cell>
          <cell r="H4495">
            <v>8.4600000000000009</v>
          </cell>
          <cell r="I4495">
            <v>9.06</v>
          </cell>
        </row>
        <row r="4496">
          <cell r="A4496">
            <v>125410</v>
          </cell>
          <cell r="B4496" t="str">
            <v/>
          </cell>
          <cell r="C4496">
            <v>7.5</v>
          </cell>
          <cell r="D4496">
            <v>0</v>
          </cell>
          <cell r="E4496">
            <v>7.5</v>
          </cell>
          <cell r="F4496">
            <v>7.65</v>
          </cell>
          <cell r="G4496">
            <v>7.86</v>
          </cell>
          <cell r="H4496">
            <v>8.4600000000000009</v>
          </cell>
          <cell r="I4496">
            <v>9.06</v>
          </cell>
        </row>
        <row r="4497">
          <cell r="A4497">
            <v>125420</v>
          </cell>
          <cell r="B4497" t="str">
            <v/>
          </cell>
          <cell r="C4497">
            <v>7.5</v>
          </cell>
          <cell r="D4497">
            <v>0</v>
          </cell>
          <cell r="E4497">
            <v>7.5</v>
          </cell>
          <cell r="F4497">
            <v>7.65</v>
          </cell>
          <cell r="G4497">
            <v>7.86</v>
          </cell>
          <cell r="H4497">
            <v>8.4600000000000009</v>
          </cell>
          <cell r="I4497">
            <v>9.06</v>
          </cell>
        </row>
        <row r="4498">
          <cell r="A4498">
            <v>125430</v>
          </cell>
          <cell r="B4498" t="str">
            <v/>
          </cell>
          <cell r="C4498">
            <v>7.5</v>
          </cell>
          <cell r="D4498">
            <v>0</v>
          </cell>
          <cell r="E4498">
            <v>7.5</v>
          </cell>
          <cell r="F4498">
            <v>7.65</v>
          </cell>
          <cell r="G4498">
            <v>7.86</v>
          </cell>
          <cell r="H4498">
            <v>8.4600000000000009</v>
          </cell>
          <cell r="I4498">
            <v>9.06</v>
          </cell>
        </row>
        <row r="4499">
          <cell r="A4499">
            <v>125440</v>
          </cell>
          <cell r="B4499" t="str">
            <v/>
          </cell>
          <cell r="C4499">
            <v>7.5</v>
          </cell>
          <cell r="D4499">
            <v>0</v>
          </cell>
          <cell r="E4499">
            <v>7.5</v>
          </cell>
          <cell r="F4499">
            <v>7.65</v>
          </cell>
          <cell r="G4499">
            <v>7.86</v>
          </cell>
          <cell r="H4499">
            <v>8.4600000000000009</v>
          </cell>
          <cell r="I4499">
            <v>9.06</v>
          </cell>
        </row>
        <row r="4500">
          <cell r="A4500">
            <v>125450</v>
          </cell>
          <cell r="B4500" t="str">
            <v/>
          </cell>
          <cell r="C4500">
            <v>7.5</v>
          </cell>
          <cell r="D4500">
            <v>0</v>
          </cell>
          <cell r="E4500">
            <v>7.5</v>
          </cell>
          <cell r="F4500">
            <v>7.65</v>
          </cell>
          <cell r="G4500">
            <v>7.86</v>
          </cell>
          <cell r="H4500">
            <v>8.4600000000000009</v>
          </cell>
          <cell r="I4500">
            <v>9.06</v>
          </cell>
        </row>
        <row r="4501">
          <cell r="A4501">
            <v>125460</v>
          </cell>
          <cell r="B4501" t="str">
            <v/>
          </cell>
          <cell r="C4501">
            <v>7.5</v>
          </cell>
          <cell r="D4501">
            <v>0</v>
          </cell>
          <cell r="E4501">
            <v>7.5</v>
          </cell>
          <cell r="F4501">
            <v>7.65</v>
          </cell>
          <cell r="G4501">
            <v>7.86</v>
          </cell>
          <cell r="H4501">
            <v>8.4600000000000009</v>
          </cell>
          <cell r="I4501">
            <v>9.06</v>
          </cell>
        </row>
        <row r="4502">
          <cell r="A4502">
            <v>125470</v>
          </cell>
          <cell r="B4502" t="str">
            <v/>
          </cell>
          <cell r="C4502">
            <v>7.5</v>
          </cell>
          <cell r="D4502">
            <v>0</v>
          </cell>
          <cell r="E4502">
            <v>7.5</v>
          </cell>
          <cell r="F4502">
            <v>7.65</v>
          </cell>
          <cell r="G4502">
            <v>7.86</v>
          </cell>
          <cell r="H4502">
            <v>8.4600000000000009</v>
          </cell>
          <cell r="I4502">
            <v>9.06</v>
          </cell>
        </row>
        <row r="4503">
          <cell r="A4503">
            <v>125480</v>
          </cell>
          <cell r="B4503" t="str">
            <v/>
          </cell>
          <cell r="C4503">
            <v>7.5</v>
          </cell>
          <cell r="D4503">
            <v>0</v>
          </cell>
          <cell r="E4503">
            <v>7.5</v>
          </cell>
          <cell r="F4503">
            <v>7.65</v>
          </cell>
          <cell r="G4503">
            <v>7.86</v>
          </cell>
          <cell r="H4503">
            <v>8.4600000000000009</v>
          </cell>
          <cell r="I4503">
            <v>9.06</v>
          </cell>
        </row>
        <row r="4504">
          <cell r="A4504">
            <v>125490</v>
          </cell>
          <cell r="B4504" t="str">
            <v/>
          </cell>
          <cell r="C4504">
            <v>7.5</v>
          </cell>
          <cell r="D4504">
            <v>0</v>
          </cell>
          <cell r="E4504">
            <v>7.5</v>
          </cell>
          <cell r="F4504">
            <v>7.65</v>
          </cell>
          <cell r="G4504">
            <v>7.86</v>
          </cell>
          <cell r="H4504">
            <v>8.4600000000000009</v>
          </cell>
          <cell r="I4504">
            <v>9.06</v>
          </cell>
        </row>
        <row r="4505">
          <cell r="A4505">
            <v>125500</v>
          </cell>
          <cell r="B4505" t="str">
            <v/>
          </cell>
          <cell r="C4505">
            <v>7.5</v>
          </cell>
          <cell r="D4505">
            <v>0</v>
          </cell>
          <cell r="E4505">
            <v>7.5</v>
          </cell>
          <cell r="F4505">
            <v>7.65</v>
          </cell>
          <cell r="G4505">
            <v>7.86</v>
          </cell>
          <cell r="H4505">
            <v>8.4600000000000009</v>
          </cell>
          <cell r="I4505">
            <v>9.06</v>
          </cell>
        </row>
        <row r="4506">
          <cell r="A4506">
            <v>125510</v>
          </cell>
          <cell r="B4506" t="str">
            <v/>
          </cell>
          <cell r="C4506">
            <v>7.5</v>
          </cell>
          <cell r="D4506">
            <v>0</v>
          </cell>
          <cell r="E4506">
            <v>7.5</v>
          </cell>
          <cell r="F4506">
            <v>7.65</v>
          </cell>
          <cell r="G4506">
            <v>7.86</v>
          </cell>
          <cell r="H4506">
            <v>8.4600000000000009</v>
          </cell>
          <cell r="I4506">
            <v>9.06</v>
          </cell>
        </row>
        <row r="4507">
          <cell r="A4507">
            <v>125520</v>
          </cell>
          <cell r="B4507" t="str">
            <v/>
          </cell>
          <cell r="C4507">
            <v>7.5</v>
          </cell>
          <cell r="D4507">
            <v>0</v>
          </cell>
          <cell r="E4507">
            <v>7.5</v>
          </cell>
          <cell r="F4507">
            <v>7.65</v>
          </cell>
          <cell r="G4507">
            <v>7.86</v>
          </cell>
          <cell r="H4507">
            <v>8.4600000000000009</v>
          </cell>
          <cell r="I4507">
            <v>9.06</v>
          </cell>
        </row>
        <row r="4508">
          <cell r="A4508">
            <v>125530</v>
          </cell>
          <cell r="B4508" t="str">
            <v/>
          </cell>
          <cell r="C4508">
            <v>7.5</v>
          </cell>
          <cell r="D4508">
            <v>0</v>
          </cell>
          <cell r="E4508">
            <v>7.5</v>
          </cell>
          <cell r="F4508">
            <v>7.65</v>
          </cell>
          <cell r="G4508">
            <v>7.86</v>
          </cell>
          <cell r="H4508">
            <v>8.4600000000000009</v>
          </cell>
          <cell r="I4508">
            <v>9.06</v>
          </cell>
        </row>
        <row r="4509">
          <cell r="A4509">
            <v>125540</v>
          </cell>
          <cell r="B4509" t="str">
            <v/>
          </cell>
          <cell r="C4509">
            <v>7.5</v>
          </cell>
          <cell r="D4509">
            <v>0</v>
          </cell>
          <cell r="E4509">
            <v>7.5</v>
          </cell>
          <cell r="F4509">
            <v>7.65</v>
          </cell>
          <cell r="G4509">
            <v>7.86</v>
          </cell>
          <cell r="H4509">
            <v>8.4600000000000009</v>
          </cell>
          <cell r="I4509">
            <v>9.06</v>
          </cell>
        </row>
        <row r="4510">
          <cell r="A4510">
            <v>125550</v>
          </cell>
          <cell r="B4510" t="str">
            <v/>
          </cell>
          <cell r="C4510">
            <v>7.5</v>
          </cell>
          <cell r="D4510">
            <v>0</v>
          </cell>
          <cell r="E4510">
            <v>7.5</v>
          </cell>
          <cell r="F4510">
            <v>7.65</v>
          </cell>
          <cell r="G4510">
            <v>7.86</v>
          </cell>
          <cell r="H4510">
            <v>8.4600000000000009</v>
          </cell>
          <cell r="I4510">
            <v>9.06</v>
          </cell>
        </row>
        <row r="4511">
          <cell r="A4511">
            <v>125560</v>
          </cell>
          <cell r="B4511" t="str">
            <v/>
          </cell>
          <cell r="C4511">
            <v>7.5</v>
          </cell>
          <cell r="D4511">
            <v>0</v>
          </cell>
          <cell r="E4511">
            <v>7.5</v>
          </cell>
          <cell r="F4511">
            <v>7.65</v>
          </cell>
          <cell r="G4511">
            <v>7.86</v>
          </cell>
          <cell r="H4511">
            <v>8.4600000000000009</v>
          </cell>
          <cell r="I4511">
            <v>9.06</v>
          </cell>
        </row>
        <row r="4512">
          <cell r="A4512">
            <v>125570</v>
          </cell>
          <cell r="B4512" t="str">
            <v/>
          </cell>
          <cell r="C4512">
            <v>7.5</v>
          </cell>
          <cell r="D4512">
            <v>0</v>
          </cell>
          <cell r="E4512">
            <v>7.5</v>
          </cell>
          <cell r="F4512">
            <v>7.65</v>
          </cell>
          <cell r="G4512">
            <v>7.86</v>
          </cell>
          <cell r="H4512">
            <v>8.4600000000000009</v>
          </cell>
          <cell r="I4512">
            <v>9.06</v>
          </cell>
        </row>
        <row r="4513">
          <cell r="A4513">
            <v>125580</v>
          </cell>
          <cell r="B4513" t="str">
            <v/>
          </cell>
          <cell r="C4513">
            <v>7.5</v>
          </cell>
          <cell r="D4513">
            <v>0</v>
          </cell>
          <cell r="E4513">
            <v>7.5</v>
          </cell>
          <cell r="F4513">
            <v>7.65</v>
          </cell>
          <cell r="G4513">
            <v>7.86</v>
          </cell>
          <cell r="H4513">
            <v>8.4600000000000009</v>
          </cell>
          <cell r="I4513">
            <v>9.06</v>
          </cell>
        </row>
        <row r="4514">
          <cell r="A4514">
            <v>125590</v>
          </cell>
          <cell r="B4514" t="str">
            <v/>
          </cell>
          <cell r="C4514">
            <v>7.5</v>
          </cell>
          <cell r="D4514">
            <v>0</v>
          </cell>
          <cell r="E4514">
            <v>7.5</v>
          </cell>
          <cell r="F4514">
            <v>7.65</v>
          </cell>
          <cell r="G4514">
            <v>7.86</v>
          </cell>
          <cell r="H4514">
            <v>8.4600000000000009</v>
          </cell>
          <cell r="I4514">
            <v>9.06</v>
          </cell>
        </row>
        <row r="4515">
          <cell r="A4515">
            <v>125600</v>
          </cell>
          <cell r="B4515" t="str">
            <v/>
          </cell>
          <cell r="C4515">
            <v>7.5</v>
          </cell>
          <cell r="D4515">
            <v>0</v>
          </cell>
          <cell r="E4515">
            <v>7.5</v>
          </cell>
          <cell r="F4515">
            <v>7.65</v>
          </cell>
          <cell r="G4515">
            <v>7.86</v>
          </cell>
          <cell r="H4515">
            <v>8.4600000000000009</v>
          </cell>
          <cell r="I4515">
            <v>9.06</v>
          </cell>
        </row>
        <row r="4516">
          <cell r="A4516">
            <v>125610</v>
          </cell>
          <cell r="B4516" t="str">
            <v/>
          </cell>
          <cell r="C4516">
            <v>7.5</v>
          </cell>
          <cell r="D4516">
            <v>0</v>
          </cell>
          <cell r="E4516">
            <v>7.5</v>
          </cell>
          <cell r="F4516">
            <v>7.65</v>
          </cell>
          <cell r="G4516">
            <v>7.86</v>
          </cell>
          <cell r="H4516">
            <v>8.4600000000000009</v>
          </cell>
          <cell r="I4516">
            <v>9.06</v>
          </cell>
        </row>
        <row r="4517">
          <cell r="A4517">
            <v>125620</v>
          </cell>
          <cell r="B4517" t="str">
            <v/>
          </cell>
          <cell r="C4517">
            <v>7.5</v>
          </cell>
          <cell r="D4517">
            <v>0</v>
          </cell>
          <cell r="E4517">
            <v>7.5</v>
          </cell>
          <cell r="F4517">
            <v>7.65</v>
          </cell>
          <cell r="G4517">
            <v>7.86</v>
          </cell>
          <cell r="H4517">
            <v>8.4600000000000009</v>
          </cell>
          <cell r="I4517">
            <v>9.06</v>
          </cell>
        </row>
        <row r="4518">
          <cell r="A4518">
            <v>125630</v>
          </cell>
          <cell r="B4518" t="str">
            <v/>
          </cell>
          <cell r="C4518">
            <v>7.5</v>
          </cell>
          <cell r="D4518">
            <v>0</v>
          </cell>
          <cell r="E4518">
            <v>7.5</v>
          </cell>
          <cell r="F4518">
            <v>7.65</v>
          </cell>
          <cell r="G4518">
            <v>7.86</v>
          </cell>
          <cell r="H4518">
            <v>8.4600000000000009</v>
          </cell>
          <cell r="I4518">
            <v>9.06</v>
          </cell>
        </row>
        <row r="4519">
          <cell r="A4519">
            <v>125640</v>
          </cell>
          <cell r="B4519" t="str">
            <v/>
          </cell>
          <cell r="C4519">
            <v>7.5</v>
          </cell>
          <cell r="D4519">
            <v>0</v>
          </cell>
          <cell r="E4519">
            <v>7.5</v>
          </cell>
          <cell r="F4519">
            <v>7.65</v>
          </cell>
          <cell r="G4519">
            <v>7.86</v>
          </cell>
          <cell r="H4519">
            <v>8.4600000000000009</v>
          </cell>
          <cell r="I4519">
            <v>9.06</v>
          </cell>
        </row>
        <row r="4520">
          <cell r="A4520">
            <v>125650</v>
          </cell>
          <cell r="B4520" t="str">
            <v/>
          </cell>
          <cell r="C4520">
            <v>7.5</v>
          </cell>
          <cell r="D4520">
            <v>0</v>
          </cell>
          <cell r="E4520">
            <v>7.5</v>
          </cell>
          <cell r="F4520">
            <v>7.65</v>
          </cell>
          <cell r="G4520">
            <v>7.86</v>
          </cell>
          <cell r="H4520">
            <v>8.4600000000000009</v>
          </cell>
          <cell r="I4520">
            <v>9.06</v>
          </cell>
        </row>
        <row r="4521">
          <cell r="A4521">
            <v>125660</v>
          </cell>
          <cell r="B4521" t="str">
            <v/>
          </cell>
          <cell r="C4521">
            <v>7.5</v>
          </cell>
          <cell r="D4521">
            <v>0</v>
          </cell>
          <cell r="E4521">
            <v>7.5</v>
          </cell>
          <cell r="F4521">
            <v>7.65</v>
          </cell>
          <cell r="G4521">
            <v>7.86</v>
          </cell>
          <cell r="H4521">
            <v>8.4600000000000009</v>
          </cell>
          <cell r="I4521">
            <v>9.06</v>
          </cell>
        </row>
        <row r="4522">
          <cell r="A4522">
            <v>125670</v>
          </cell>
          <cell r="B4522" t="str">
            <v/>
          </cell>
          <cell r="C4522">
            <v>7.5</v>
          </cell>
          <cell r="D4522">
            <v>0</v>
          </cell>
          <cell r="E4522">
            <v>7.5</v>
          </cell>
          <cell r="F4522">
            <v>7.65</v>
          </cell>
          <cell r="G4522">
            <v>7.86</v>
          </cell>
          <cell r="H4522">
            <v>8.4600000000000009</v>
          </cell>
          <cell r="I4522">
            <v>9.06</v>
          </cell>
        </row>
        <row r="4523">
          <cell r="A4523">
            <v>125680</v>
          </cell>
          <cell r="B4523" t="str">
            <v/>
          </cell>
          <cell r="C4523">
            <v>7.5</v>
          </cell>
          <cell r="D4523">
            <v>0</v>
          </cell>
          <cell r="E4523">
            <v>7.5</v>
          </cell>
          <cell r="F4523">
            <v>7.65</v>
          </cell>
          <cell r="G4523">
            <v>7.86</v>
          </cell>
          <cell r="H4523">
            <v>8.4600000000000009</v>
          </cell>
          <cell r="I4523">
            <v>9.06</v>
          </cell>
        </row>
        <row r="4524">
          <cell r="A4524">
            <v>125690</v>
          </cell>
          <cell r="B4524" t="str">
            <v/>
          </cell>
          <cell r="C4524">
            <v>7.5</v>
          </cell>
          <cell r="D4524">
            <v>0</v>
          </cell>
          <cell r="E4524">
            <v>7.5</v>
          </cell>
          <cell r="F4524">
            <v>7.65</v>
          </cell>
          <cell r="G4524">
            <v>7.86</v>
          </cell>
          <cell r="H4524">
            <v>8.4600000000000009</v>
          </cell>
          <cell r="I4524">
            <v>9.06</v>
          </cell>
        </row>
        <row r="4525">
          <cell r="A4525">
            <v>125700</v>
          </cell>
          <cell r="B4525" t="str">
            <v/>
          </cell>
          <cell r="C4525">
            <v>7.5</v>
          </cell>
          <cell r="D4525">
            <v>0</v>
          </cell>
          <cell r="E4525">
            <v>7.5</v>
          </cell>
          <cell r="F4525">
            <v>7.65</v>
          </cell>
          <cell r="G4525">
            <v>7.86</v>
          </cell>
          <cell r="H4525">
            <v>8.4600000000000009</v>
          </cell>
          <cell r="I4525">
            <v>9.06</v>
          </cell>
        </row>
        <row r="4526">
          <cell r="A4526">
            <v>125710</v>
          </cell>
          <cell r="B4526" t="str">
            <v/>
          </cell>
          <cell r="C4526">
            <v>7.5</v>
          </cell>
          <cell r="D4526">
            <v>0</v>
          </cell>
          <cell r="E4526">
            <v>7.5</v>
          </cell>
          <cell r="F4526">
            <v>7.65</v>
          </cell>
          <cell r="G4526">
            <v>7.86</v>
          </cell>
          <cell r="H4526">
            <v>8.4600000000000009</v>
          </cell>
          <cell r="I4526">
            <v>9.06</v>
          </cell>
        </row>
        <row r="4527">
          <cell r="A4527">
            <v>125720</v>
          </cell>
          <cell r="B4527" t="str">
            <v/>
          </cell>
          <cell r="C4527">
            <v>7.5</v>
          </cell>
          <cell r="D4527">
            <v>0</v>
          </cell>
          <cell r="E4527">
            <v>7.5</v>
          </cell>
          <cell r="F4527">
            <v>7.65</v>
          </cell>
          <cell r="G4527">
            <v>7.86</v>
          </cell>
          <cell r="H4527">
            <v>8.4600000000000009</v>
          </cell>
          <cell r="I4527">
            <v>9.06</v>
          </cell>
        </row>
        <row r="4528">
          <cell r="A4528">
            <v>125730</v>
          </cell>
          <cell r="B4528" t="str">
            <v/>
          </cell>
          <cell r="C4528">
            <v>7.5</v>
          </cell>
          <cell r="D4528">
            <v>0</v>
          </cell>
          <cell r="E4528">
            <v>7.5</v>
          </cell>
          <cell r="F4528">
            <v>7.65</v>
          </cell>
          <cell r="G4528">
            <v>7.86</v>
          </cell>
          <cell r="H4528">
            <v>8.4600000000000009</v>
          </cell>
          <cell r="I4528">
            <v>9.06</v>
          </cell>
        </row>
        <row r="4529">
          <cell r="A4529">
            <v>125740</v>
          </cell>
          <cell r="B4529" t="str">
            <v/>
          </cell>
          <cell r="C4529">
            <v>7.5</v>
          </cell>
          <cell r="D4529">
            <v>0</v>
          </cell>
          <cell r="E4529">
            <v>7.5</v>
          </cell>
          <cell r="F4529">
            <v>7.65</v>
          </cell>
          <cell r="G4529">
            <v>7.86</v>
          </cell>
          <cell r="H4529">
            <v>8.4600000000000009</v>
          </cell>
          <cell r="I4529">
            <v>9.06</v>
          </cell>
        </row>
        <row r="4530">
          <cell r="A4530">
            <v>125750</v>
          </cell>
          <cell r="B4530" t="str">
            <v/>
          </cell>
          <cell r="C4530">
            <v>7.5</v>
          </cell>
          <cell r="D4530">
            <v>0</v>
          </cell>
          <cell r="E4530">
            <v>7.5</v>
          </cell>
          <cell r="F4530">
            <v>7.65</v>
          </cell>
          <cell r="G4530">
            <v>7.86</v>
          </cell>
          <cell r="H4530">
            <v>8.4600000000000009</v>
          </cell>
          <cell r="I4530">
            <v>9.06</v>
          </cell>
        </row>
        <row r="4531">
          <cell r="A4531">
            <v>125760</v>
          </cell>
          <cell r="B4531" t="str">
            <v/>
          </cell>
          <cell r="C4531">
            <v>7.5</v>
          </cell>
          <cell r="D4531">
            <v>0</v>
          </cell>
          <cell r="E4531">
            <v>7.5</v>
          </cell>
          <cell r="F4531">
            <v>7.65</v>
          </cell>
          <cell r="G4531">
            <v>7.86</v>
          </cell>
          <cell r="H4531">
            <v>8.4600000000000009</v>
          </cell>
          <cell r="I4531">
            <v>9.06</v>
          </cell>
        </row>
        <row r="4532">
          <cell r="A4532">
            <v>125770</v>
          </cell>
          <cell r="B4532" t="str">
            <v/>
          </cell>
          <cell r="C4532">
            <v>7.5</v>
          </cell>
          <cell r="D4532">
            <v>0</v>
          </cell>
          <cell r="E4532">
            <v>7.5</v>
          </cell>
          <cell r="F4532">
            <v>7.65</v>
          </cell>
          <cell r="G4532">
            <v>7.86</v>
          </cell>
          <cell r="H4532">
            <v>8.4600000000000009</v>
          </cell>
          <cell r="I4532">
            <v>9.06</v>
          </cell>
        </row>
        <row r="4533">
          <cell r="A4533">
            <v>125780</v>
          </cell>
          <cell r="B4533" t="str">
            <v/>
          </cell>
          <cell r="C4533">
            <v>7.5</v>
          </cell>
          <cell r="D4533">
            <v>0</v>
          </cell>
          <cell r="E4533">
            <v>7.5</v>
          </cell>
          <cell r="F4533">
            <v>7.65</v>
          </cell>
          <cell r="G4533">
            <v>7.86</v>
          </cell>
          <cell r="H4533">
            <v>8.4600000000000009</v>
          </cell>
          <cell r="I4533">
            <v>9.06</v>
          </cell>
        </row>
        <row r="4534">
          <cell r="A4534">
            <v>125790</v>
          </cell>
          <cell r="B4534" t="str">
            <v/>
          </cell>
          <cell r="C4534">
            <v>7.5</v>
          </cell>
          <cell r="D4534">
            <v>0</v>
          </cell>
          <cell r="E4534">
            <v>7.5</v>
          </cell>
          <cell r="F4534">
            <v>7.65</v>
          </cell>
          <cell r="G4534">
            <v>7.86</v>
          </cell>
          <cell r="H4534">
            <v>8.4600000000000009</v>
          </cell>
          <cell r="I4534">
            <v>9.06</v>
          </cell>
        </row>
        <row r="4535">
          <cell r="A4535">
            <v>125800</v>
          </cell>
          <cell r="B4535" t="str">
            <v/>
          </cell>
          <cell r="C4535">
            <v>7.5</v>
          </cell>
          <cell r="D4535">
            <v>0</v>
          </cell>
          <cell r="E4535">
            <v>7.5</v>
          </cell>
          <cell r="F4535">
            <v>7.65</v>
          </cell>
          <cell r="G4535">
            <v>7.86</v>
          </cell>
          <cell r="H4535">
            <v>8.4600000000000009</v>
          </cell>
          <cell r="I4535">
            <v>9.06</v>
          </cell>
        </row>
        <row r="4536">
          <cell r="A4536">
            <v>125810</v>
          </cell>
          <cell r="B4536" t="str">
            <v/>
          </cell>
          <cell r="C4536">
            <v>7.5</v>
          </cell>
          <cell r="D4536">
            <v>0</v>
          </cell>
          <cell r="E4536">
            <v>7.5</v>
          </cell>
          <cell r="F4536">
            <v>7.65</v>
          </cell>
          <cell r="G4536">
            <v>7.86</v>
          </cell>
          <cell r="H4536">
            <v>8.4600000000000009</v>
          </cell>
          <cell r="I4536">
            <v>9.06</v>
          </cell>
        </row>
        <row r="4537">
          <cell r="A4537">
            <v>125820</v>
          </cell>
          <cell r="B4537" t="str">
            <v/>
          </cell>
          <cell r="C4537">
            <v>7.5</v>
          </cell>
          <cell r="D4537">
            <v>0</v>
          </cell>
          <cell r="E4537">
            <v>7.5</v>
          </cell>
          <cell r="F4537">
            <v>7.65</v>
          </cell>
          <cell r="G4537">
            <v>7.86</v>
          </cell>
          <cell r="H4537">
            <v>8.4600000000000009</v>
          </cell>
          <cell r="I4537">
            <v>9.06</v>
          </cell>
        </row>
        <row r="4538">
          <cell r="A4538">
            <v>125830</v>
          </cell>
          <cell r="B4538" t="str">
            <v/>
          </cell>
          <cell r="C4538">
            <v>7.5</v>
          </cell>
          <cell r="D4538">
            <v>0</v>
          </cell>
          <cell r="E4538">
            <v>7.5</v>
          </cell>
          <cell r="F4538">
            <v>7.65</v>
          </cell>
          <cell r="G4538">
            <v>7.86</v>
          </cell>
          <cell r="H4538">
            <v>8.4600000000000009</v>
          </cell>
          <cell r="I4538">
            <v>9.06</v>
          </cell>
        </row>
        <row r="4539">
          <cell r="A4539">
            <v>125840</v>
          </cell>
          <cell r="B4539" t="str">
            <v/>
          </cell>
          <cell r="C4539">
            <v>7.5</v>
          </cell>
          <cell r="D4539">
            <v>0</v>
          </cell>
          <cell r="E4539">
            <v>7.5</v>
          </cell>
          <cell r="F4539">
            <v>7.65</v>
          </cell>
          <cell r="G4539">
            <v>7.86</v>
          </cell>
          <cell r="H4539">
            <v>8.4600000000000009</v>
          </cell>
          <cell r="I4539">
            <v>9.06</v>
          </cell>
        </row>
        <row r="4540">
          <cell r="A4540">
            <v>125850</v>
          </cell>
          <cell r="B4540" t="str">
            <v/>
          </cell>
          <cell r="C4540">
            <v>7.5</v>
          </cell>
          <cell r="D4540">
            <v>0</v>
          </cell>
          <cell r="E4540">
            <v>7.5</v>
          </cell>
          <cell r="F4540">
            <v>7.65</v>
          </cell>
          <cell r="G4540">
            <v>7.86</v>
          </cell>
          <cell r="H4540">
            <v>8.4600000000000009</v>
          </cell>
          <cell r="I4540">
            <v>9.06</v>
          </cell>
        </row>
        <row r="4541">
          <cell r="A4541">
            <v>125860</v>
          </cell>
          <cell r="B4541" t="str">
            <v/>
          </cell>
          <cell r="C4541">
            <v>7.5</v>
          </cell>
          <cell r="D4541">
            <v>0</v>
          </cell>
          <cell r="E4541">
            <v>7.5</v>
          </cell>
          <cell r="F4541">
            <v>7.65</v>
          </cell>
          <cell r="G4541">
            <v>7.86</v>
          </cell>
          <cell r="H4541">
            <v>8.4600000000000009</v>
          </cell>
          <cell r="I4541">
            <v>9.06</v>
          </cell>
        </row>
        <row r="4542">
          <cell r="A4542">
            <v>125870</v>
          </cell>
          <cell r="B4542" t="str">
            <v/>
          </cell>
          <cell r="C4542">
            <v>7.5</v>
          </cell>
          <cell r="D4542">
            <v>0</v>
          </cell>
          <cell r="E4542">
            <v>7.5</v>
          </cell>
          <cell r="F4542">
            <v>7.65</v>
          </cell>
          <cell r="G4542">
            <v>7.86</v>
          </cell>
          <cell r="H4542">
            <v>8.4600000000000009</v>
          </cell>
          <cell r="I4542">
            <v>9.06</v>
          </cell>
        </row>
        <row r="4543">
          <cell r="A4543">
            <v>125880</v>
          </cell>
          <cell r="B4543" t="str">
            <v/>
          </cell>
          <cell r="C4543">
            <v>7.5</v>
          </cell>
          <cell r="D4543">
            <v>0</v>
          </cell>
          <cell r="E4543">
            <v>7.5</v>
          </cell>
          <cell r="F4543">
            <v>7.65</v>
          </cell>
          <cell r="G4543">
            <v>7.86</v>
          </cell>
          <cell r="H4543">
            <v>8.4600000000000009</v>
          </cell>
          <cell r="I4543">
            <v>9.06</v>
          </cell>
        </row>
        <row r="4544">
          <cell r="A4544">
            <v>125890</v>
          </cell>
          <cell r="B4544" t="str">
            <v/>
          </cell>
          <cell r="C4544">
            <v>7.5</v>
          </cell>
          <cell r="D4544">
            <v>0</v>
          </cell>
          <cell r="E4544">
            <v>7.5</v>
          </cell>
          <cell r="F4544">
            <v>7.65</v>
          </cell>
          <cell r="G4544">
            <v>7.86</v>
          </cell>
          <cell r="H4544">
            <v>8.4600000000000009</v>
          </cell>
          <cell r="I4544">
            <v>9.06</v>
          </cell>
        </row>
        <row r="4545">
          <cell r="A4545">
            <v>125900</v>
          </cell>
          <cell r="B4545" t="str">
            <v/>
          </cell>
          <cell r="C4545">
            <v>7.5</v>
          </cell>
          <cell r="D4545">
            <v>0</v>
          </cell>
          <cell r="E4545">
            <v>7.5</v>
          </cell>
          <cell r="F4545">
            <v>7.65</v>
          </cell>
          <cell r="G4545">
            <v>7.86</v>
          </cell>
          <cell r="H4545">
            <v>8.4600000000000009</v>
          </cell>
          <cell r="I4545">
            <v>9.06</v>
          </cell>
        </row>
        <row r="4546">
          <cell r="A4546">
            <v>125910</v>
          </cell>
          <cell r="B4546" t="str">
            <v/>
          </cell>
          <cell r="C4546">
            <v>7.5</v>
          </cell>
          <cell r="D4546">
            <v>0</v>
          </cell>
          <cell r="E4546">
            <v>7.5</v>
          </cell>
          <cell r="F4546">
            <v>7.65</v>
          </cell>
          <cell r="G4546">
            <v>7.86</v>
          </cell>
          <cell r="H4546">
            <v>8.4600000000000009</v>
          </cell>
          <cell r="I4546">
            <v>9.06</v>
          </cell>
        </row>
        <row r="4547">
          <cell r="A4547">
            <v>125920</v>
          </cell>
          <cell r="B4547" t="str">
            <v/>
          </cell>
          <cell r="C4547">
            <v>7.5</v>
          </cell>
          <cell r="D4547">
            <v>0</v>
          </cell>
          <cell r="E4547">
            <v>7.5</v>
          </cell>
          <cell r="F4547">
            <v>7.65</v>
          </cell>
          <cell r="G4547">
            <v>7.86</v>
          </cell>
          <cell r="H4547">
            <v>8.4600000000000009</v>
          </cell>
          <cell r="I4547">
            <v>9.06</v>
          </cell>
        </row>
        <row r="4548">
          <cell r="A4548">
            <v>125930</v>
          </cell>
          <cell r="B4548" t="str">
            <v/>
          </cell>
          <cell r="C4548">
            <v>7.5</v>
          </cell>
          <cell r="D4548">
            <v>0</v>
          </cell>
          <cell r="E4548">
            <v>7.5</v>
          </cell>
          <cell r="F4548">
            <v>7.65</v>
          </cell>
          <cell r="G4548">
            <v>7.86</v>
          </cell>
          <cell r="H4548">
            <v>8.4600000000000009</v>
          </cell>
          <cell r="I4548">
            <v>9.06</v>
          </cell>
        </row>
        <row r="4549">
          <cell r="A4549">
            <v>125940</v>
          </cell>
          <cell r="B4549" t="str">
            <v/>
          </cell>
          <cell r="C4549">
            <v>7.5</v>
          </cell>
          <cell r="D4549">
            <v>0</v>
          </cell>
          <cell r="E4549">
            <v>7.5</v>
          </cell>
          <cell r="F4549">
            <v>7.65</v>
          </cell>
          <cell r="G4549">
            <v>7.86</v>
          </cell>
          <cell r="H4549">
            <v>8.4600000000000009</v>
          </cell>
          <cell r="I4549">
            <v>9.06</v>
          </cell>
        </row>
        <row r="4550">
          <cell r="A4550">
            <v>125950</v>
          </cell>
          <cell r="B4550" t="str">
            <v/>
          </cell>
          <cell r="C4550">
            <v>7.5</v>
          </cell>
          <cell r="D4550">
            <v>0</v>
          </cell>
          <cell r="E4550">
            <v>7.5</v>
          </cell>
          <cell r="F4550">
            <v>7.65</v>
          </cell>
          <cell r="G4550">
            <v>7.86</v>
          </cell>
          <cell r="H4550">
            <v>8.4600000000000009</v>
          </cell>
          <cell r="I4550">
            <v>9.06</v>
          </cell>
        </row>
        <row r="4551">
          <cell r="A4551">
            <v>125960</v>
          </cell>
          <cell r="B4551" t="str">
            <v/>
          </cell>
          <cell r="C4551">
            <v>7.5</v>
          </cell>
          <cell r="D4551">
            <v>0</v>
          </cell>
          <cell r="E4551">
            <v>7.5</v>
          </cell>
          <cell r="F4551">
            <v>7.65</v>
          </cell>
          <cell r="G4551">
            <v>7.86</v>
          </cell>
          <cell r="H4551">
            <v>8.4600000000000009</v>
          </cell>
          <cell r="I4551">
            <v>9.06</v>
          </cell>
        </row>
        <row r="4552">
          <cell r="A4552">
            <v>125970</v>
          </cell>
          <cell r="B4552" t="str">
            <v/>
          </cell>
          <cell r="C4552">
            <v>7.5</v>
          </cell>
          <cell r="D4552">
            <v>0</v>
          </cell>
          <cell r="E4552">
            <v>7.5</v>
          </cell>
          <cell r="F4552">
            <v>7.65</v>
          </cell>
          <cell r="G4552">
            <v>7.86</v>
          </cell>
          <cell r="H4552">
            <v>8.4600000000000009</v>
          </cell>
          <cell r="I4552">
            <v>9.06</v>
          </cell>
        </row>
        <row r="4553">
          <cell r="A4553">
            <v>125980</v>
          </cell>
          <cell r="B4553" t="str">
            <v/>
          </cell>
          <cell r="C4553">
            <v>7.5</v>
          </cell>
          <cell r="D4553">
            <v>0</v>
          </cell>
          <cell r="E4553">
            <v>7.5</v>
          </cell>
          <cell r="F4553">
            <v>7.65</v>
          </cell>
          <cell r="G4553">
            <v>7.86</v>
          </cell>
          <cell r="H4553">
            <v>8.4600000000000009</v>
          </cell>
          <cell r="I4553">
            <v>9.06</v>
          </cell>
        </row>
        <row r="4554">
          <cell r="A4554">
            <v>125990</v>
          </cell>
          <cell r="B4554" t="str">
            <v/>
          </cell>
          <cell r="C4554">
            <v>7.5</v>
          </cell>
          <cell r="D4554">
            <v>0</v>
          </cell>
          <cell r="E4554">
            <v>7.5</v>
          </cell>
          <cell r="F4554">
            <v>7.65</v>
          </cell>
          <cell r="G4554">
            <v>7.86</v>
          </cell>
          <cell r="H4554">
            <v>8.4600000000000009</v>
          </cell>
          <cell r="I4554">
            <v>9.06</v>
          </cell>
        </row>
        <row r="4555">
          <cell r="A4555">
            <v>126000</v>
          </cell>
          <cell r="B4555" t="str">
            <v/>
          </cell>
          <cell r="C4555">
            <v>7.5</v>
          </cell>
          <cell r="D4555">
            <v>0</v>
          </cell>
          <cell r="E4555">
            <v>7.5</v>
          </cell>
          <cell r="F4555">
            <v>7.65</v>
          </cell>
          <cell r="G4555">
            <v>7.86</v>
          </cell>
          <cell r="H4555">
            <v>8.4600000000000009</v>
          </cell>
          <cell r="I4555">
            <v>9.06</v>
          </cell>
        </row>
        <row r="4574">
          <cell r="A4574">
            <v>126000</v>
          </cell>
          <cell r="B4574" t="str">
            <v/>
          </cell>
          <cell r="C4574">
            <v>7.5</v>
          </cell>
          <cell r="D4574">
            <v>0</v>
          </cell>
          <cell r="E4574">
            <v>7.5</v>
          </cell>
          <cell r="F4574">
            <v>7.65</v>
          </cell>
          <cell r="G4574">
            <v>7.86</v>
          </cell>
          <cell r="H4574">
            <v>8.4600000000000009</v>
          </cell>
          <cell r="I4574">
            <v>9.06</v>
          </cell>
        </row>
        <row r="4575">
          <cell r="A4575">
            <v>126010</v>
          </cell>
          <cell r="B4575" t="str">
            <v/>
          </cell>
          <cell r="C4575">
            <v>7.5</v>
          </cell>
          <cell r="D4575">
            <v>0</v>
          </cell>
          <cell r="E4575">
            <v>7.5</v>
          </cell>
          <cell r="F4575">
            <v>7.65</v>
          </cell>
          <cell r="G4575">
            <v>7.86</v>
          </cell>
          <cell r="H4575">
            <v>8.4600000000000009</v>
          </cell>
          <cell r="I4575">
            <v>9.06</v>
          </cell>
        </row>
        <row r="4576">
          <cell r="A4576">
            <v>126020</v>
          </cell>
          <cell r="B4576" t="str">
            <v/>
          </cell>
          <cell r="C4576">
            <v>7.5</v>
          </cell>
          <cell r="D4576">
            <v>0</v>
          </cell>
          <cell r="E4576">
            <v>7.5</v>
          </cell>
          <cell r="F4576">
            <v>7.65</v>
          </cell>
          <cell r="G4576">
            <v>7.86</v>
          </cell>
          <cell r="H4576">
            <v>8.4600000000000009</v>
          </cell>
          <cell r="I4576">
            <v>9.06</v>
          </cell>
        </row>
        <row r="4577">
          <cell r="A4577">
            <v>126030</v>
          </cell>
          <cell r="B4577" t="str">
            <v/>
          </cell>
          <cell r="C4577">
            <v>7.5</v>
          </cell>
          <cell r="D4577">
            <v>0</v>
          </cell>
          <cell r="E4577">
            <v>7.5</v>
          </cell>
          <cell r="F4577">
            <v>7.65</v>
          </cell>
          <cell r="G4577">
            <v>7.86</v>
          </cell>
          <cell r="H4577">
            <v>8.4600000000000009</v>
          </cell>
          <cell r="I4577">
            <v>9.06</v>
          </cell>
        </row>
        <row r="4578">
          <cell r="A4578">
            <v>126040</v>
          </cell>
          <cell r="B4578" t="str">
            <v/>
          </cell>
          <cell r="C4578">
            <v>7.5</v>
          </cell>
          <cell r="D4578">
            <v>0</v>
          </cell>
          <cell r="E4578">
            <v>7.5</v>
          </cell>
          <cell r="F4578">
            <v>7.65</v>
          </cell>
          <cell r="G4578">
            <v>7.86</v>
          </cell>
          <cell r="H4578">
            <v>8.4600000000000009</v>
          </cell>
          <cell r="I4578">
            <v>9.06</v>
          </cell>
        </row>
        <row r="4579">
          <cell r="A4579">
            <v>126050</v>
          </cell>
          <cell r="B4579" t="str">
            <v/>
          </cell>
          <cell r="C4579">
            <v>7.5</v>
          </cell>
          <cell r="D4579">
            <v>0</v>
          </cell>
          <cell r="E4579">
            <v>7.5</v>
          </cell>
          <cell r="F4579">
            <v>7.65</v>
          </cell>
          <cell r="G4579">
            <v>7.86</v>
          </cell>
          <cell r="H4579">
            <v>8.4600000000000009</v>
          </cell>
          <cell r="I4579">
            <v>9.06</v>
          </cell>
        </row>
        <row r="4580">
          <cell r="A4580">
            <v>126060</v>
          </cell>
          <cell r="B4580" t="str">
            <v/>
          </cell>
          <cell r="C4580">
            <v>7.5</v>
          </cell>
          <cell r="D4580">
            <v>0</v>
          </cell>
          <cell r="E4580">
            <v>7.5</v>
          </cell>
          <cell r="F4580">
            <v>7.65</v>
          </cell>
          <cell r="G4580">
            <v>7.86</v>
          </cell>
          <cell r="H4580">
            <v>8.4600000000000009</v>
          </cell>
          <cell r="I4580">
            <v>9.06</v>
          </cell>
        </row>
        <row r="4581">
          <cell r="A4581">
            <v>126070</v>
          </cell>
          <cell r="B4581" t="str">
            <v/>
          </cell>
          <cell r="C4581">
            <v>7.5</v>
          </cell>
          <cell r="D4581">
            <v>0</v>
          </cell>
          <cell r="E4581">
            <v>7.5</v>
          </cell>
          <cell r="F4581">
            <v>7.65</v>
          </cell>
          <cell r="G4581">
            <v>7.86</v>
          </cell>
          <cell r="H4581">
            <v>8.4600000000000009</v>
          </cell>
          <cell r="I4581">
            <v>9.06</v>
          </cell>
        </row>
        <row r="4582">
          <cell r="A4582">
            <v>126080</v>
          </cell>
          <cell r="B4582" t="str">
            <v/>
          </cell>
          <cell r="C4582">
            <v>7.5</v>
          </cell>
          <cell r="D4582">
            <v>0</v>
          </cell>
          <cell r="E4582">
            <v>7.5</v>
          </cell>
          <cell r="F4582">
            <v>7.65</v>
          </cell>
          <cell r="G4582">
            <v>7.86</v>
          </cell>
          <cell r="H4582">
            <v>8.4600000000000009</v>
          </cell>
          <cell r="I4582">
            <v>9.06</v>
          </cell>
        </row>
        <row r="4583">
          <cell r="A4583">
            <v>126090</v>
          </cell>
          <cell r="B4583" t="str">
            <v/>
          </cell>
          <cell r="C4583">
            <v>7.5</v>
          </cell>
          <cell r="D4583">
            <v>0</v>
          </cell>
          <cell r="E4583">
            <v>7.5</v>
          </cell>
          <cell r="F4583">
            <v>7.65</v>
          </cell>
          <cell r="G4583">
            <v>7.86</v>
          </cell>
          <cell r="H4583">
            <v>8.4600000000000009</v>
          </cell>
          <cell r="I4583">
            <v>9.06</v>
          </cell>
        </row>
        <row r="4584">
          <cell r="A4584">
            <v>126100</v>
          </cell>
          <cell r="B4584" t="str">
            <v/>
          </cell>
          <cell r="C4584">
            <v>7.5</v>
          </cell>
          <cell r="D4584">
            <v>0</v>
          </cell>
          <cell r="E4584">
            <v>7.5</v>
          </cell>
          <cell r="F4584">
            <v>7.65</v>
          </cell>
          <cell r="G4584">
            <v>7.86</v>
          </cell>
          <cell r="H4584">
            <v>8.4600000000000009</v>
          </cell>
          <cell r="I4584">
            <v>9.06</v>
          </cell>
        </row>
        <row r="4585">
          <cell r="A4585">
            <v>126110</v>
          </cell>
          <cell r="B4585" t="str">
            <v/>
          </cell>
          <cell r="C4585">
            <v>7.5</v>
          </cell>
          <cell r="D4585">
            <v>0</v>
          </cell>
          <cell r="E4585">
            <v>7.5</v>
          </cell>
          <cell r="F4585">
            <v>7.65</v>
          </cell>
          <cell r="G4585">
            <v>7.86</v>
          </cell>
          <cell r="H4585">
            <v>8.4600000000000009</v>
          </cell>
          <cell r="I4585">
            <v>9.06</v>
          </cell>
        </row>
        <row r="4586">
          <cell r="A4586">
            <v>126120</v>
          </cell>
          <cell r="B4586" t="str">
            <v/>
          </cell>
          <cell r="C4586">
            <v>7.5</v>
          </cell>
          <cell r="D4586">
            <v>0</v>
          </cell>
          <cell r="E4586">
            <v>7.5</v>
          </cell>
          <cell r="F4586">
            <v>7.65</v>
          </cell>
          <cell r="G4586">
            <v>7.86</v>
          </cell>
          <cell r="H4586">
            <v>8.4600000000000009</v>
          </cell>
          <cell r="I4586">
            <v>9.06</v>
          </cell>
        </row>
        <row r="4587">
          <cell r="A4587">
            <v>126130</v>
          </cell>
          <cell r="B4587" t="str">
            <v/>
          </cell>
          <cell r="C4587">
            <v>7.5</v>
          </cell>
          <cell r="D4587">
            <v>0</v>
          </cell>
          <cell r="E4587">
            <v>7.5</v>
          </cell>
          <cell r="F4587">
            <v>7.65</v>
          </cell>
          <cell r="G4587">
            <v>7.86</v>
          </cell>
          <cell r="H4587">
            <v>8.4600000000000009</v>
          </cell>
          <cell r="I4587">
            <v>9.06</v>
          </cell>
        </row>
        <row r="4588">
          <cell r="A4588">
            <v>126140</v>
          </cell>
          <cell r="B4588" t="str">
            <v/>
          </cell>
          <cell r="C4588">
            <v>7.5</v>
          </cell>
          <cell r="D4588">
            <v>0</v>
          </cell>
          <cell r="E4588">
            <v>7.5</v>
          </cell>
          <cell r="F4588">
            <v>7.65</v>
          </cell>
          <cell r="G4588">
            <v>7.86</v>
          </cell>
          <cell r="H4588">
            <v>8.4600000000000009</v>
          </cell>
          <cell r="I4588">
            <v>9.06</v>
          </cell>
        </row>
        <row r="4589">
          <cell r="A4589">
            <v>126150</v>
          </cell>
          <cell r="B4589" t="str">
            <v/>
          </cell>
          <cell r="C4589">
            <v>7.5</v>
          </cell>
          <cell r="D4589">
            <v>0</v>
          </cell>
          <cell r="E4589">
            <v>7.5</v>
          </cell>
          <cell r="F4589">
            <v>7.65</v>
          </cell>
          <cell r="G4589">
            <v>7.86</v>
          </cell>
          <cell r="H4589">
            <v>8.4600000000000009</v>
          </cell>
          <cell r="I4589">
            <v>9.06</v>
          </cell>
        </row>
        <row r="4590">
          <cell r="A4590">
            <v>126160</v>
          </cell>
          <cell r="B4590" t="str">
            <v/>
          </cell>
          <cell r="C4590">
            <v>7.5</v>
          </cell>
          <cell r="D4590">
            <v>0</v>
          </cell>
          <cell r="E4590">
            <v>7.5</v>
          </cell>
          <cell r="F4590">
            <v>7.65</v>
          </cell>
          <cell r="G4590">
            <v>7.86</v>
          </cell>
          <cell r="H4590">
            <v>8.4600000000000009</v>
          </cell>
          <cell r="I4590">
            <v>9.06</v>
          </cell>
        </row>
        <row r="4591">
          <cell r="A4591">
            <v>126170</v>
          </cell>
          <cell r="B4591" t="str">
            <v/>
          </cell>
          <cell r="C4591">
            <v>7.5</v>
          </cell>
          <cell r="D4591">
            <v>0</v>
          </cell>
          <cell r="E4591">
            <v>7.5</v>
          </cell>
          <cell r="F4591">
            <v>7.65</v>
          </cell>
          <cell r="G4591">
            <v>7.86</v>
          </cell>
          <cell r="H4591">
            <v>8.4600000000000009</v>
          </cell>
          <cell r="I4591">
            <v>9.06</v>
          </cell>
        </row>
        <row r="4592">
          <cell r="A4592">
            <v>126180</v>
          </cell>
          <cell r="B4592" t="str">
            <v/>
          </cell>
          <cell r="C4592">
            <v>7.5</v>
          </cell>
          <cell r="D4592">
            <v>0</v>
          </cell>
          <cell r="E4592">
            <v>7.5</v>
          </cell>
          <cell r="F4592">
            <v>7.65</v>
          </cell>
          <cell r="G4592">
            <v>7.86</v>
          </cell>
          <cell r="H4592">
            <v>8.4600000000000009</v>
          </cell>
          <cell r="I4592">
            <v>9.06</v>
          </cell>
        </row>
        <row r="4593">
          <cell r="A4593">
            <v>126190</v>
          </cell>
          <cell r="B4593" t="str">
            <v/>
          </cell>
          <cell r="C4593">
            <v>7.5</v>
          </cell>
          <cell r="D4593">
            <v>0</v>
          </cell>
          <cell r="E4593">
            <v>7.5</v>
          </cell>
          <cell r="F4593">
            <v>7.65</v>
          </cell>
          <cell r="G4593">
            <v>7.86</v>
          </cell>
          <cell r="H4593">
            <v>8.4600000000000009</v>
          </cell>
          <cell r="I4593">
            <v>9.06</v>
          </cell>
        </row>
        <row r="4594">
          <cell r="A4594">
            <v>126200</v>
          </cell>
          <cell r="B4594" t="str">
            <v/>
          </cell>
          <cell r="C4594">
            <v>7.5</v>
          </cell>
          <cell r="D4594">
            <v>0</v>
          </cell>
          <cell r="E4594">
            <v>7.5</v>
          </cell>
          <cell r="F4594">
            <v>7.65</v>
          </cell>
          <cell r="G4594">
            <v>7.86</v>
          </cell>
          <cell r="H4594">
            <v>8.4600000000000009</v>
          </cell>
          <cell r="I4594">
            <v>9.06</v>
          </cell>
        </row>
        <row r="4595">
          <cell r="A4595">
            <v>126210</v>
          </cell>
          <cell r="B4595" t="str">
            <v/>
          </cell>
          <cell r="C4595">
            <v>7.5</v>
          </cell>
          <cell r="D4595">
            <v>0</v>
          </cell>
          <cell r="E4595">
            <v>7.5</v>
          </cell>
          <cell r="F4595">
            <v>7.65</v>
          </cell>
          <cell r="G4595">
            <v>7.86</v>
          </cell>
          <cell r="H4595">
            <v>8.4600000000000009</v>
          </cell>
          <cell r="I4595">
            <v>9.06</v>
          </cell>
        </row>
        <row r="4596">
          <cell r="A4596">
            <v>126220</v>
          </cell>
          <cell r="B4596" t="str">
            <v/>
          </cell>
          <cell r="C4596">
            <v>7.5</v>
          </cell>
          <cell r="D4596">
            <v>0</v>
          </cell>
          <cell r="E4596">
            <v>7.5</v>
          </cell>
          <cell r="F4596">
            <v>7.65</v>
          </cell>
          <cell r="G4596">
            <v>7.86</v>
          </cell>
          <cell r="H4596">
            <v>8.4600000000000009</v>
          </cell>
          <cell r="I4596">
            <v>9.06</v>
          </cell>
        </row>
        <row r="4597">
          <cell r="A4597">
            <v>126230</v>
          </cell>
          <cell r="B4597" t="str">
            <v/>
          </cell>
          <cell r="C4597">
            <v>7.5</v>
          </cell>
          <cell r="D4597">
            <v>0</v>
          </cell>
          <cell r="E4597">
            <v>7.5</v>
          </cell>
          <cell r="F4597">
            <v>7.65</v>
          </cell>
          <cell r="G4597">
            <v>7.86</v>
          </cell>
          <cell r="H4597">
            <v>8.4600000000000009</v>
          </cell>
          <cell r="I4597">
            <v>9.06</v>
          </cell>
        </row>
        <row r="4598">
          <cell r="A4598">
            <v>126240</v>
          </cell>
          <cell r="B4598" t="str">
            <v/>
          </cell>
          <cell r="C4598">
            <v>7.5</v>
          </cell>
          <cell r="D4598">
            <v>0</v>
          </cell>
          <cell r="E4598">
            <v>7.5</v>
          </cell>
          <cell r="F4598">
            <v>7.65</v>
          </cell>
          <cell r="G4598">
            <v>7.86</v>
          </cell>
          <cell r="H4598">
            <v>8.4600000000000009</v>
          </cell>
          <cell r="I4598">
            <v>9.06</v>
          </cell>
        </row>
        <row r="4599">
          <cell r="A4599">
            <v>126250</v>
          </cell>
          <cell r="B4599" t="str">
            <v/>
          </cell>
          <cell r="C4599">
            <v>7.5</v>
          </cell>
          <cell r="D4599">
            <v>0</v>
          </cell>
          <cell r="E4599">
            <v>7.5</v>
          </cell>
          <cell r="F4599">
            <v>7.65</v>
          </cell>
          <cell r="G4599">
            <v>7.86</v>
          </cell>
          <cell r="H4599">
            <v>8.4600000000000009</v>
          </cell>
          <cell r="I4599">
            <v>9.06</v>
          </cell>
        </row>
        <row r="4600">
          <cell r="A4600">
            <v>126260</v>
          </cell>
          <cell r="B4600" t="str">
            <v/>
          </cell>
          <cell r="C4600">
            <v>7.5</v>
          </cell>
          <cell r="D4600">
            <v>0</v>
          </cell>
          <cell r="E4600">
            <v>7.5</v>
          </cell>
          <cell r="F4600">
            <v>7.65</v>
          </cell>
          <cell r="G4600">
            <v>7.86</v>
          </cell>
          <cell r="H4600">
            <v>8.4600000000000009</v>
          </cell>
          <cell r="I4600">
            <v>9.06</v>
          </cell>
        </row>
        <row r="4601">
          <cell r="A4601">
            <v>126270</v>
          </cell>
          <cell r="B4601" t="str">
            <v/>
          </cell>
          <cell r="C4601">
            <v>7.5</v>
          </cell>
          <cell r="D4601">
            <v>0</v>
          </cell>
          <cell r="E4601">
            <v>7.5</v>
          </cell>
          <cell r="F4601">
            <v>7.65</v>
          </cell>
          <cell r="G4601">
            <v>7.86</v>
          </cell>
          <cell r="H4601">
            <v>8.4600000000000009</v>
          </cell>
          <cell r="I4601">
            <v>9.06</v>
          </cell>
        </row>
        <row r="4602">
          <cell r="A4602">
            <v>126280</v>
          </cell>
          <cell r="B4602" t="str">
            <v/>
          </cell>
          <cell r="C4602">
            <v>7.5</v>
          </cell>
          <cell r="D4602">
            <v>0</v>
          </cell>
          <cell r="E4602">
            <v>7.5</v>
          </cell>
          <cell r="F4602">
            <v>7.65</v>
          </cell>
          <cell r="G4602">
            <v>7.86</v>
          </cell>
          <cell r="H4602">
            <v>8.4600000000000009</v>
          </cell>
          <cell r="I4602">
            <v>9.06</v>
          </cell>
        </row>
        <row r="4603">
          <cell r="A4603">
            <v>126290</v>
          </cell>
          <cell r="B4603" t="str">
            <v/>
          </cell>
          <cell r="C4603">
            <v>7.5</v>
          </cell>
          <cell r="D4603">
            <v>0</v>
          </cell>
          <cell r="E4603">
            <v>7.5</v>
          </cell>
          <cell r="F4603">
            <v>7.65</v>
          </cell>
          <cell r="G4603">
            <v>7.86</v>
          </cell>
          <cell r="H4603">
            <v>8.4600000000000009</v>
          </cell>
          <cell r="I4603">
            <v>9.06</v>
          </cell>
        </row>
        <row r="4604">
          <cell r="A4604">
            <v>126300</v>
          </cell>
          <cell r="B4604" t="str">
            <v/>
          </cell>
          <cell r="C4604">
            <v>7.5</v>
          </cell>
          <cell r="D4604">
            <v>0</v>
          </cell>
          <cell r="E4604">
            <v>7.5</v>
          </cell>
          <cell r="F4604">
            <v>7.65</v>
          </cell>
          <cell r="G4604">
            <v>7.86</v>
          </cell>
          <cell r="H4604">
            <v>8.4600000000000009</v>
          </cell>
          <cell r="I4604">
            <v>9.06</v>
          </cell>
        </row>
        <row r="4605">
          <cell r="A4605">
            <v>126310</v>
          </cell>
          <cell r="B4605" t="str">
            <v/>
          </cell>
          <cell r="C4605">
            <v>7.5</v>
          </cell>
          <cell r="D4605">
            <v>0</v>
          </cell>
          <cell r="E4605">
            <v>7.5</v>
          </cell>
          <cell r="F4605">
            <v>7.65</v>
          </cell>
          <cell r="G4605">
            <v>7.86</v>
          </cell>
          <cell r="H4605">
            <v>8.4600000000000009</v>
          </cell>
          <cell r="I4605">
            <v>9.06</v>
          </cell>
        </row>
        <row r="4606">
          <cell r="A4606">
            <v>126320</v>
          </cell>
          <cell r="B4606" t="str">
            <v/>
          </cell>
          <cell r="C4606">
            <v>7.5</v>
          </cell>
          <cell r="D4606">
            <v>0</v>
          </cell>
          <cell r="E4606">
            <v>7.5</v>
          </cell>
          <cell r="F4606">
            <v>7.65</v>
          </cell>
          <cell r="G4606">
            <v>7.86</v>
          </cell>
          <cell r="H4606">
            <v>8.4600000000000009</v>
          </cell>
          <cell r="I4606">
            <v>9.06</v>
          </cell>
        </row>
        <row r="4607">
          <cell r="A4607">
            <v>126330</v>
          </cell>
          <cell r="B4607" t="str">
            <v/>
          </cell>
          <cell r="C4607">
            <v>7.5</v>
          </cell>
          <cell r="D4607">
            <v>0</v>
          </cell>
          <cell r="E4607">
            <v>7.5</v>
          </cell>
          <cell r="F4607">
            <v>7.65</v>
          </cell>
          <cell r="G4607">
            <v>7.86</v>
          </cell>
          <cell r="H4607">
            <v>8.4600000000000009</v>
          </cell>
          <cell r="I4607">
            <v>9.06</v>
          </cell>
        </row>
        <row r="4608">
          <cell r="A4608">
            <v>126340</v>
          </cell>
          <cell r="B4608" t="str">
            <v/>
          </cell>
          <cell r="C4608">
            <v>7.5</v>
          </cell>
          <cell r="D4608">
            <v>0</v>
          </cell>
          <cell r="E4608">
            <v>7.5</v>
          </cell>
          <cell r="F4608">
            <v>7.65</v>
          </cell>
          <cell r="G4608">
            <v>7.86</v>
          </cell>
          <cell r="H4608">
            <v>8.4600000000000009</v>
          </cell>
          <cell r="I4608">
            <v>9.06</v>
          </cell>
        </row>
        <row r="4609">
          <cell r="A4609">
            <v>126350</v>
          </cell>
          <cell r="B4609" t="str">
            <v/>
          </cell>
          <cell r="C4609">
            <v>7.5</v>
          </cell>
          <cell r="D4609">
            <v>0</v>
          </cell>
          <cell r="E4609">
            <v>7.5</v>
          </cell>
          <cell r="F4609">
            <v>7.65</v>
          </cell>
          <cell r="G4609">
            <v>7.86</v>
          </cell>
          <cell r="H4609">
            <v>8.4600000000000009</v>
          </cell>
          <cell r="I4609">
            <v>9.06</v>
          </cell>
        </row>
        <row r="4610">
          <cell r="A4610">
            <v>126360</v>
          </cell>
          <cell r="B4610" t="str">
            <v/>
          </cell>
          <cell r="C4610">
            <v>7.5</v>
          </cell>
          <cell r="D4610">
            <v>0</v>
          </cell>
          <cell r="E4610">
            <v>7.5</v>
          </cell>
          <cell r="F4610">
            <v>7.65</v>
          </cell>
          <cell r="G4610">
            <v>7.86</v>
          </cell>
          <cell r="H4610">
            <v>8.4600000000000009</v>
          </cell>
          <cell r="I4610">
            <v>9.06</v>
          </cell>
        </row>
        <row r="4611">
          <cell r="A4611">
            <v>126370</v>
          </cell>
          <cell r="B4611" t="str">
            <v/>
          </cell>
          <cell r="C4611">
            <v>7.5</v>
          </cell>
          <cell r="D4611">
            <v>0</v>
          </cell>
          <cell r="E4611">
            <v>7.5</v>
          </cell>
          <cell r="F4611">
            <v>7.65</v>
          </cell>
          <cell r="G4611">
            <v>7.86</v>
          </cell>
          <cell r="H4611">
            <v>8.4600000000000009</v>
          </cell>
          <cell r="I4611">
            <v>9.06</v>
          </cell>
        </row>
        <row r="4612">
          <cell r="A4612">
            <v>126380</v>
          </cell>
          <cell r="B4612" t="str">
            <v/>
          </cell>
          <cell r="C4612">
            <v>7.5</v>
          </cell>
          <cell r="D4612">
            <v>0</v>
          </cell>
          <cell r="E4612">
            <v>7.5</v>
          </cell>
          <cell r="F4612">
            <v>7.65</v>
          </cell>
          <cell r="G4612">
            <v>7.86</v>
          </cell>
          <cell r="H4612">
            <v>8.4600000000000009</v>
          </cell>
          <cell r="I4612">
            <v>9.06</v>
          </cell>
        </row>
        <row r="4613">
          <cell r="A4613">
            <v>126390</v>
          </cell>
          <cell r="B4613" t="str">
            <v/>
          </cell>
          <cell r="C4613">
            <v>7.5</v>
          </cell>
          <cell r="D4613">
            <v>0</v>
          </cell>
          <cell r="E4613">
            <v>7.5</v>
          </cell>
          <cell r="F4613">
            <v>7.65</v>
          </cell>
          <cell r="G4613">
            <v>7.86</v>
          </cell>
          <cell r="H4613">
            <v>8.4600000000000009</v>
          </cell>
          <cell r="I4613">
            <v>9.06</v>
          </cell>
        </row>
        <row r="4614">
          <cell r="A4614">
            <v>126400</v>
          </cell>
          <cell r="B4614" t="str">
            <v/>
          </cell>
          <cell r="C4614">
            <v>7.5</v>
          </cell>
          <cell r="D4614">
            <v>0</v>
          </cell>
          <cell r="E4614">
            <v>7.5</v>
          </cell>
          <cell r="F4614">
            <v>7.65</v>
          </cell>
          <cell r="G4614">
            <v>7.86</v>
          </cell>
          <cell r="H4614">
            <v>8.4600000000000009</v>
          </cell>
          <cell r="I4614">
            <v>9.06</v>
          </cell>
        </row>
        <row r="4615">
          <cell r="A4615">
            <v>126410</v>
          </cell>
          <cell r="B4615" t="str">
            <v/>
          </cell>
          <cell r="C4615">
            <v>7.5</v>
          </cell>
          <cell r="D4615">
            <v>0</v>
          </cell>
          <cell r="E4615">
            <v>7.5</v>
          </cell>
          <cell r="F4615">
            <v>7.65</v>
          </cell>
          <cell r="G4615">
            <v>7.86</v>
          </cell>
          <cell r="H4615">
            <v>8.4600000000000009</v>
          </cell>
          <cell r="I4615">
            <v>9.06</v>
          </cell>
        </row>
        <row r="4616">
          <cell r="A4616">
            <v>126420</v>
          </cell>
          <cell r="B4616" t="str">
            <v/>
          </cell>
          <cell r="C4616">
            <v>7.5</v>
          </cell>
          <cell r="D4616">
            <v>0</v>
          </cell>
          <cell r="E4616">
            <v>7.5</v>
          </cell>
          <cell r="F4616">
            <v>7.65</v>
          </cell>
          <cell r="G4616">
            <v>7.86</v>
          </cell>
          <cell r="H4616">
            <v>8.4600000000000009</v>
          </cell>
          <cell r="I4616">
            <v>9.06</v>
          </cell>
        </row>
        <row r="4617">
          <cell r="A4617">
            <v>126430</v>
          </cell>
          <cell r="B4617" t="str">
            <v/>
          </cell>
          <cell r="C4617">
            <v>7.5</v>
          </cell>
          <cell r="D4617">
            <v>0</v>
          </cell>
          <cell r="E4617">
            <v>7.5</v>
          </cell>
          <cell r="F4617">
            <v>7.65</v>
          </cell>
          <cell r="G4617">
            <v>7.86</v>
          </cell>
          <cell r="H4617">
            <v>8.4600000000000009</v>
          </cell>
          <cell r="I4617">
            <v>9.06</v>
          </cell>
        </row>
        <row r="4618">
          <cell r="A4618">
            <v>126440</v>
          </cell>
          <cell r="B4618" t="str">
            <v/>
          </cell>
          <cell r="C4618">
            <v>7.5</v>
          </cell>
          <cell r="D4618">
            <v>0</v>
          </cell>
          <cell r="E4618">
            <v>7.5</v>
          </cell>
          <cell r="F4618">
            <v>7.65</v>
          </cell>
          <cell r="G4618">
            <v>7.86</v>
          </cell>
          <cell r="H4618">
            <v>8.4600000000000009</v>
          </cell>
          <cell r="I4618">
            <v>9.06</v>
          </cell>
        </row>
        <row r="4619">
          <cell r="A4619">
            <v>126450</v>
          </cell>
          <cell r="B4619" t="str">
            <v/>
          </cell>
          <cell r="C4619">
            <v>7.5</v>
          </cell>
          <cell r="D4619">
            <v>0</v>
          </cell>
          <cell r="E4619">
            <v>7.5</v>
          </cell>
          <cell r="F4619">
            <v>7.65</v>
          </cell>
          <cell r="G4619">
            <v>7.86</v>
          </cell>
          <cell r="H4619">
            <v>8.4600000000000009</v>
          </cell>
          <cell r="I4619">
            <v>9.06</v>
          </cell>
        </row>
        <row r="4620">
          <cell r="A4620">
            <v>126460</v>
          </cell>
          <cell r="B4620" t="str">
            <v/>
          </cell>
          <cell r="C4620">
            <v>7.5</v>
          </cell>
          <cell r="D4620">
            <v>0</v>
          </cell>
          <cell r="E4620">
            <v>7.5</v>
          </cell>
          <cell r="F4620">
            <v>7.65</v>
          </cell>
          <cell r="G4620">
            <v>7.86</v>
          </cell>
          <cell r="H4620">
            <v>8.4600000000000009</v>
          </cell>
          <cell r="I4620">
            <v>9.06</v>
          </cell>
        </row>
        <row r="4621">
          <cell r="A4621">
            <v>126470</v>
          </cell>
          <cell r="B4621" t="str">
            <v/>
          </cell>
          <cell r="C4621">
            <v>7.5</v>
          </cell>
          <cell r="D4621">
            <v>0</v>
          </cell>
          <cell r="E4621">
            <v>7.5</v>
          </cell>
          <cell r="F4621">
            <v>7.65</v>
          </cell>
          <cell r="G4621">
            <v>7.86</v>
          </cell>
          <cell r="H4621">
            <v>8.4600000000000009</v>
          </cell>
          <cell r="I4621">
            <v>9.06</v>
          </cell>
        </row>
        <row r="4622">
          <cell r="A4622">
            <v>126480</v>
          </cell>
          <cell r="B4622" t="str">
            <v/>
          </cell>
          <cell r="C4622">
            <v>7.5</v>
          </cell>
          <cell r="D4622">
            <v>0</v>
          </cell>
          <cell r="E4622">
            <v>7.5</v>
          </cell>
          <cell r="F4622">
            <v>7.65</v>
          </cell>
          <cell r="G4622">
            <v>7.86</v>
          </cell>
          <cell r="H4622">
            <v>8.4600000000000009</v>
          </cell>
          <cell r="I4622">
            <v>9.06</v>
          </cell>
        </row>
        <row r="4623">
          <cell r="A4623">
            <v>126490</v>
          </cell>
          <cell r="B4623" t="str">
            <v/>
          </cell>
          <cell r="C4623">
            <v>7.5</v>
          </cell>
          <cell r="D4623">
            <v>0</v>
          </cell>
          <cell r="E4623">
            <v>7.5</v>
          </cell>
          <cell r="F4623">
            <v>7.65</v>
          </cell>
          <cell r="G4623">
            <v>7.86</v>
          </cell>
          <cell r="H4623">
            <v>8.4600000000000009</v>
          </cell>
          <cell r="I4623">
            <v>9.06</v>
          </cell>
        </row>
        <row r="4624">
          <cell r="A4624">
            <v>126500</v>
          </cell>
          <cell r="B4624" t="str">
            <v/>
          </cell>
          <cell r="C4624">
            <v>7.5</v>
          </cell>
          <cell r="D4624">
            <v>0</v>
          </cell>
          <cell r="E4624">
            <v>7.5</v>
          </cell>
          <cell r="F4624">
            <v>7.65</v>
          </cell>
          <cell r="G4624">
            <v>7.86</v>
          </cell>
          <cell r="H4624">
            <v>8.4600000000000009</v>
          </cell>
          <cell r="I4624">
            <v>9.06</v>
          </cell>
        </row>
        <row r="4625">
          <cell r="A4625">
            <v>126510</v>
          </cell>
          <cell r="B4625" t="str">
            <v/>
          </cell>
          <cell r="C4625">
            <v>7.5</v>
          </cell>
          <cell r="D4625">
            <v>0</v>
          </cell>
          <cell r="E4625">
            <v>7.5</v>
          </cell>
          <cell r="F4625">
            <v>7.65</v>
          </cell>
          <cell r="G4625">
            <v>7.86</v>
          </cell>
          <cell r="H4625">
            <v>8.4600000000000009</v>
          </cell>
          <cell r="I4625">
            <v>9.06</v>
          </cell>
        </row>
        <row r="4626">
          <cell r="A4626">
            <v>126520</v>
          </cell>
          <cell r="B4626" t="str">
            <v/>
          </cell>
          <cell r="C4626">
            <v>7.5</v>
          </cell>
          <cell r="D4626">
            <v>0</v>
          </cell>
          <cell r="E4626">
            <v>7.5</v>
          </cell>
          <cell r="F4626">
            <v>7.65</v>
          </cell>
          <cell r="G4626">
            <v>7.86</v>
          </cell>
          <cell r="H4626">
            <v>8.4600000000000009</v>
          </cell>
          <cell r="I4626">
            <v>9.06</v>
          </cell>
        </row>
        <row r="4627">
          <cell r="A4627">
            <v>126530</v>
          </cell>
          <cell r="B4627" t="str">
            <v/>
          </cell>
          <cell r="C4627">
            <v>7.5</v>
          </cell>
          <cell r="D4627">
            <v>0</v>
          </cell>
          <cell r="E4627">
            <v>7.5</v>
          </cell>
          <cell r="F4627">
            <v>7.65</v>
          </cell>
          <cell r="G4627">
            <v>7.86</v>
          </cell>
          <cell r="H4627">
            <v>8.4600000000000009</v>
          </cell>
          <cell r="I4627">
            <v>9.06</v>
          </cell>
        </row>
        <row r="4628">
          <cell r="A4628">
            <v>126540</v>
          </cell>
          <cell r="B4628" t="str">
            <v/>
          </cell>
          <cell r="C4628">
            <v>7.5</v>
          </cell>
          <cell r="D4628">
            <v>0</v>
          </cell>
          <cell r="E4628">
            <v>7.5</v>
          </cell>
          <cell r="F4628">
            <v>7.65</v>
          </cell>
          <cell r="G4628">
            <v>7.86</v>
          </cell>
          <cell r="H4628">
            <v>8.4600000000000009</v>
          </cell>
          <cell r="I4628">
            <v>9.06</v>
          </cell>
        </row>
        <row r="4629">
          <cell r="A4629">
            <v>126550</v>
          </cell>
          <cell r="B4629" t="str">
            <v/>
          </cell>
          <cell r="C4629">
            <v>7.5</v>
          </cell>
          <cell r="D4629">
            <v>0</v>
          </cell>
          <cell r="E4629">
            <v>7.5</v>
          </cell>
          <cell r="F4629">
            <v>7.65</v>
          </cell>
          <cell r="G4629">
            <v>7.86</v>
          </cell>
          <cell r="H4629">
            <v>8.4600000000000009</v>
          </cell>
          <cell r="I4629">
            <v>9.06</v>
          </cell>
        </row>
        <row r="4630">
          <cell r="A4630">
            <v>126560</v>
          </cell>
          <cell r="B4630" t="str">
            <v/>
          </cell>
          <cell r="C4630">
            <v>7.5</v>
          </cell>
          <cell r="D4630">
            <v>0</v>
          </cell>
          <cell r="E4630">
            <v>7.5</v>
          </cell>
          <cell r="F4630">
            <v>7.65</v>
          </cell>
          <cell r="G4630">
            <v>7.86</v>
          </cell>
          <cell r="H4630">
            <v>8.4600000000000009</v>
          </cell>
          <cell r="I4630">
            <v>9.06</v>
          </cell>
        </row>
        <row r="4631">
          <cell r="A4631">
            <v>126570</v>
          </cell>
          <cell r="B4631" t="str">
            <v/>
          </cell>
          <cell r="C4631">
            <v>7.5</v>
          </cell>
          <cell r="D4631">
            <v>0</v>
          </cell>
          <cell r="E4631">
            <v>7.5</v>
          </cell>
          <cell r="F4631">
            <v>7.65</v>
          </cell>
          <cell r="G4631">
            <v>7.86</v>
          </cell>
          <cell r="H4631">
            <v>8.4600000000000009</v>
          </cell>
          <cell r="I4631">
            <v>9.06</v>
          </cell>
        </row>
        <row r="4632">
          <cell r="A4632">
            <v>126580</v>
          </cell>
          <cell r="B4632" t="str">
            <v/>
          </cell>
          <cell r="C4632">
            <v>7.5</v>
          </cell>
          <cell r="D4632">
            <v>0</v>
          </cell>
          <cell r="E4632">
            <v>7.5</v>
          </cell>
          <cell r="F4632">
            <v>7.65</v>
          </cell>
          <cell r="G4632">
            <v>7.86</v>
          </cell>
          <cell r="H4632">
            <v>8.4600000000000009</v>
          </cell>
          <cell r="I4632">
            <v>9.06</v>
          </cell>
        </row>
        <row r="4633">
          <cell r="A4633">
            <v>126590</v>
          </cell>
          <cell r="B4633" t="str">
            <v/>
          </cell>
          <cell r="C4633">
            <v>7.5</v>
          </cell>
          <cell r="D4633">
            <v>0</v>
          </cell>
          <cell r="E4633">
            <v>7.5</v>
          </cell>
          <cell r="F4633">
            <v>7.65</v>
          </cell>
          <cell r="G4633">
            <v>7.86</v>
          </cell>
          <cell r="H4633">
            <v>8.4600000000000009</v>
          </cell>
          <cell r="I4633">
            <v>9.06</v>
          </cell>
        </row>
        <row r="4634">
          <cell r="A4634">
            <v>126600</v>
          </cell>
          <cell r="B4634" t="str">
            <v/>
          </cell>
          <cell r="C4634">
            <v>7.5</v>
          </cell>
          <cell r="D4634">
            <v>0</v>
          </cell>
          <cell r="E4634">
            <v>7.5</v>
          </cell>
          <cell r="F4634">
            <v>7.65</v>
          </cell>
          <cell r="G4634">
            <v>7.86</v>
          </cell>
          <cell r="H4634">
            <v>8.4600000000000009</v>
          </cell>
          <cell r="I4634">
            <v>9.06</v>
          </cell>
        </row>
        <row r="4635">
          <cell r="A4635">
            <v>126610</v>
          </cell>
          <cell r="B4635" t="str">
            <v/>
          </cell>
          <cell r="C4635">
            <v>7.5</v>
          </cell>
          <cell r="D4635">
            <v>0</v>
          </cell>
          <cell r="E4635">
            <v>7.5</v>
          </cell>
          <cell r="F4635">
            <v>7.65</v>
          </cell>
          <cell r="G4635">
            <v>7.86</v>
          </cell>
          <cell r="H4635">
            <v>8.4600000000000009</v>
          </cell>
          <cell r="I4635">
            <v>9.06</v>
          </cell>
        </row>
        <row r="4636">
          <cell r="A4636">
            <v>126620</v>
          </cell>
          <cell r="B4636" t="str">
            <v/>
          </cell>
          <cell r="C4636">
            <v>7.5</v>
          </cell>
          <cell r="D4636">
            <v>0</v>
          </cell>
          <cell r="E4636">
            <v>7.5</v>
          </cell>
          <cell r="F4636">
            <v>7.65</v>
          </cell>
          <cell r="G4636">
            <v>7.86</v>
          </cell>
          <cell r="H4636">
            <v>8.4600000000000009</v>
          </cell>
          <cell r="I4636">
            <v>9.06</v>
          </cell>
        </row>
        <row r="4637">
          <cell r="A4637">
            <v>126630</v>
          </cell>
          <cell r="B4637" t="str">
            <v/>
          </cell>
          <cell r="C4637">
            <v>7.5</v>
          </cell>
          <cell r="D4637">
            <v>0</v>
          </cell>
          <cell r="E4637">
            <v>7.5</v>
          </cell>
          <cell r="F4637">
            <v>7.65</v>
          </cell>
          <cell r="G4637">
            <v>7.86</v>
          </cell>
          <cell r="H4637">
            <v>8.4600000000000009</v>
          </cell>
          <cell r="I4637">
            <v>9.06</v>
          </cell>
        </row>
        <row r="4638">
          <cell r="A4638">
            <v>126640</v>
          </cell>
          <cell r="B4638" t="str">
            <v/>
          </cell>
          <cell r="C4638">
            <v>7.5</v>
          </cell>
          <cell r="D4638">
            <v>0</v>
          </cell>
          <cell r="E4638">
            <v>7.5</v>
          </cell>
          <cell r="F4638">
            <v>7.65</v>
          </cell>
          <cell r="G4638">
            <v>7.86</v>
          </cell>
          <cell r="H4638">
            <v>8.4600000000000009</v>
          </cell>
          <cell r="I4638">
            <v>9.06</v>
          </cell>
        </row>
        <row r="4639">
          <cell r="A4639">
            <v>126650</v>
          </cell>
          <cell r="B4639" t="str">
            <v/>
          </cell>
          <cell r="C4639">
            <v>7.5</v>
          </cell>
          <cell r="D4639">
            <v>0</v>
          </cell>
          <cell r="E4639">
            <v>7.5</v>
          </cell>
          <cell r="F4639">
            <v>7.65</v>
          </cell>
          <cell r="G4639">
            <v>7.86</v>
          </cell>
          <cell r="H4639">
            <v>8.4600000000000009</v>
          </cell>
          <cell r="I4639">
            <v>9.06</v>
          </cell>
        </row>
        <row r="4640">
          <cell r="A4640">
            <v>126660</v>
          </cell>
          <cell r="B4640" t="str">
            <v/>
          </cell>
          <cell r="C4640">
            <v>7.5</v>
          </cell>
          <cell r="D4640">
            <v>0</v>
          </cell>
          <cell r="E4640">
            <v>7.5</v>
          </cell>
          <cell r="F4640">
            <v>7.65</v>
          </cell>
          <cell r="G4640">
            <v>7.86</v>
          </cell>
          <cell r="H4640">
            <v>8.4600000000000009</v>
          </cell>
          <cell r="I4640">
            <v>9.06</v>
          </cell>
        </row>
        <row r="4641">
          <cell r="A4641">
            <v>126670</v>
          </cell>
          <cell r="B4641" t="str">
            <v/>
          </cell>
          <cell r="C4641">
            <v>7.5</v>
          </cell>
          <cell r="D4641">
            <v>0</v>
          </cell>
          <cell r="E4641">
            <v>7.5</v>
          </cell>
          <cell r="F4641">
            <v>7.65</v>
          </cell>
          <cell r="G4641">
            <v>7.86</v>
          </cell>
          <cell r="H4641">
            <v>8.4600000000000009</v>
          </cell>
          <cell r="I4641">
            <v>9.06</v>
          </cell>
        </row>
        <row r="4642">
          <cell r="A4642">
            <v>126680</v>
          </cell>
          <cell r="B4642" t="str">
            <v/>
          </cell>
          <cell r="C4642">
            <v>7.5</v>
          </cell>
          <cell r="D4642">
            <v>0</v>
          </cell>
          <cell r="E4642">
            <v>7.5</v>
          </cell>
          <cell r="F4642">
            <v>7.65</v>
          </cell>
          <cell r="G4642">
            <v>7.86</v>
          </cell>
          <cell r="H4642">
            <v>8.4600000000000009</v>
          </cell>
          <cell r="I4642">
            <v>9.06</v>
          </cell>
        </row>
        <row r="4643">
          <cell r="A4643">
            <v>126690</v>
          </cell>
          <cell r="B4643" t="str">
            <v/>
          </cell>
          <cell r="C4643">
            <v>7.5</v>
          </cell>
          <cell r="D4643">
            <v>0</v>
          </cell>
          <cell r="E4643">
            <v>7.5</v>
          </cell>
          <cell r="F4643">
            <v>7.65</v>
          </cell>
          <cell r="G4643">
            <v>7.86</v>
          </cell>
          <cell r="H4643">
            <v>8.4600000000000009</v>
          </cell>
          <cell r="I4643">
            <v>9.06</v>
          </cell>
        </row>
        <row r="4644">
          <cell r="A4644">
            <v>126700</v>
          </cell>
          <cell r="B4644" t="str">
            <v/>
          </cell>
          <cell r="C4644">
            <v>7.5</v>
          </cell>
          <cell r="D4644">
            <v>0</v>
          </cell>
          <cell r="E4644">
            <v>7.5</v>
          </cell>
          <cell r="F4644">
            <v>7.65</v>
          </cell>
          <cell r="G4644">
            <v>7.86</v>
          </cell>
          <cell r="H4644">
            <v>8.4600000000000009</v>
          </cell>
          <cell r="I4644">
            <v>9.06</v>
          </cell>
        </row>
        <row r="4645">
          <cell r="A4645">
            <v>126710</v>
          </cell>
          <cell r="B4645" t="str">
            <v/>
          </cell>
          <cell r="C4645">
            <v>7.5</v>
          </cell>
          <cell r="D4645">
            <v>0</v>
          </cell>
          <cell r="E4645">
            <v>7.5</v>
          </cell>
          <cell r="F4645">
            <v>7.65</v>
          </cell>
          <cell r="G4645">
            <v>7.86</v>
          </cell>
          <cell r="H4645">
            <v>8.4600000000000009</v>
          </cell>
          <cell r="I4645">
            <v>9.06</v>
          </cell>
        </row>
        <row r="4646">
          <cell r="A4646">
            <v>126720</v>
          </cell>
          <cell r="B4646" t="str">
            <v/>
          </cell>
          <cell r="C4646">
            <v>7.5</v>
          </cell>
          <cell r="D4646">
            <v>0</v>
          </cell>
          <cell r="E4646">
            <v>7.5</v>
          </cell>
          <cell r="F4646">
            <v>7.65</v>
          </cell>
          <cell r="G4646">
            <v>7.86</v>
          </cell>
          <cell r="H4646">
            <v>8.4600000000000009</v>
          </cell>
          <cell r="I4646">
            <v>9.06</v>
          </cell>
        </row>
        <row r="4647">
          <cell r="A4647">
            <v>126730</v>
          </cell>
          <cell r="B4647" t="str">
            <v/>
          </cell>
          <cell r="C4647">
            <v>7.5</v>
          </cell>
          <cell r="D4647">
            <v>0</v>
          </cell>
          <cell r="E4647">
            <v>7.5</v>
          </cell>
          <cell r="F4647">
            <v>7.65</v>
          </cell>
          <cell r="G4647">
            <v>7.86</v>
          </cell>
          <cell r="H4647">
            <v>8.4600000000000009</v>
          </cell>
          <cell r="I4647">
            <v>9.06</v>
          </cell>
        </row>
        <row r="4648">
          <cell r="A4648">
            <v>126740</v>
          </cell>
          <cell r="B4648" t="str">
            <v/>
          </cell>
          <cell r="C4648">
            <v>7.5</v>
          </cell>
          <cell r="D4648">
            <v>0</v>
          </cell>
          <cell r="E4648">
            <v>7.5</v>
          </cell>
          <cell r="F4648">
            <v>7.65</v>
          </cell>
          <cell r="G4648">
            <v>7.86</v>
          </cell>
          <cell r="H4648">
            <v>8.4600000000000009</v>
          </cell>
          <cell r="I4648">
            <v>9.06</v>
          </cell>
        </row>
        <row r="4649">
          <cell r="A4649">
            <v>126750</v>
          </cell>
          <cell r="B4649" t="str">
            <v/>
          </cell>
          <cell r="C4649">
            <v>7.5</v>
          </cell>
          <cell r="D4649">
            <v>0</v>
          </cell>
          <cell r="E4649">
            <v>7.5</v>
          </cell>
          <cell r="F4649">
            <v>7.65</v>
          </cell>
          <cell r="G4649">
            <v>7.86</v>
          </cell>
          <cell r="H4649">
            <v>8.4600000000000009</v>
          </cell>
          <cell r="I4649">
            <v>9.06</v>
          </cell>
        </row>
        <row r="4650">
          <cell r="A4650">
            <v>126759</v>
          </cell>
          <cell r="B4650" t="str">
            <v/>
          </cell>
          <cell r="C4650">
            <v>7.5</v>
          </cell>
          <cell r="D4650">
            <v>0</v>
          </cell>
          <cell r="E4650">
            <v>7.5</v>
          </cell>
          <cell r="F4650">
            <v>7.65</v>
          </cell>
          <cell r="G4650">
            <v>7.86</v>
          </cell>
          <cell r="H4650">
            <v>8.4600000000000009</v>
          </cell>
          <cell r="I4650">
            <v>9.06</v>
          </cell>
        </row>
        <row r="4651">
          <cell r="A4651">
            <v>126760</v>
          </cell>
          <cell r="B4651" t="str">
            <v/>
          </cell>
          <cell r="C4651">
            <v>7.5</v>
          </cell>
          <cell r="D4651">
            <v>0</v>
          </cell>
          <cell r="E4651">
            <v>7.5</v>
          </cell>
          <cell r="F4651">
            <v>7.65</v>
          </cell>
          <cell r="G4651">
            <v>7.86</v>
          </cell>
          <cell r="H4651">
            <v>8.4600000000000009</v>
          </cell>
          <cell r="I4651">
            <v>9.06</v>
          </cell>
        </row>
        <row r="4652">
          <cell r="A4652">
            <v>126770</v>
          </cell>
          <cell r="B4652" t="str">
            <v/>
          </cell>
          <cell r="C4652">
            <v>7.5</v>
          </cell>
          <cell r="D4652">
            <v>0</v>
          </cell>
          <cell r="E4652">
            <v>7.5</v>
          </cell>
          <cell r="F4652">
            <v>7.65</v>
          </cell>
          <cell r="G4652">
            <v>7.86</v>
          </cell>
          <cell r="H4652">
            <v>8.4600000000000009</v>
          </cell>
          <cell r="I4652">
            <v>9.06</v>
          </cell>
        </row>
        <row r="4653">
          <cell r="A4653">
            <v>126777.4</v>
          </cell>
          <cell r="B4653" t="str">
            <v>BS</v>
          </cell>
          <cell r="C4653">
            <v>7.5</v>
          </cell>
          <cell r="D4653">
            <v>0</v>
          </cell>
          <cell r="E4653">
            <v>7.5</v>
          </cell>
          <cell r="F4653">
            <v>7.65</v>
          </cell>
          <cell r="G4653">
            <v>7.86</v>
          </cell>
          <cell r="H4653">
            <v>8.4600000000000009</v>
          </cell>
          <cell r="I4653">
            <v>9.06</v>
          </cell>
        </row>
        <row r="4654">
          <cell r="A4654">
            <v>126780</v>
          </cell>
          <cell r="B4654" t="str">
            <v/>
          </cell>
          <cell r="C4654">
            <v>7.5</v>
          </cell>
          <cell r="D4654">
            <v>0</v>
          </cell>
          <cell r="E4654">
            <v>7.5</v>
          </cell>
          <cell r="F4654">
            <v>7.65</v>
          </cell>
          <cell r="G4654">
            <v>7.86</v>
          </cell>
          <cell r="H4654">
            <v>8.4600000000000009</v>
          </cell>
          <cell r="I4654">
            <v>9.06</v>
          </cell>
        </row>
        <row r="4655">
          <cell r="A4655">
            <v>126790</v>
          </cell>
          <cell r="B4655" t="str">
            <v/>
          </cell>
          <cell r="C4655">
            <v>7.5</v>
          </cell>
          <cell r="D4655">
            <v>0</v>
          </cell>
          <cell r="E4655">
            <v>7.5</v>
          </cell>
          <cell r="F4655">
            <v>7.65</v>
          </cell>
          <cell r="G4655">
            <v>7.86</v>
          </cell>
          <cell r="H4655">
            <v>8.4600000000000009</v>
          </cell>
          <cell r="I4655">
            <v>9.06</v>
          </cell>
        </row>
        <row r="4656">
          <cell r="A4656">
            <v>126800</v>
          </cell>
          <cell r="B4656" t="str">
            <v/>
          </cell>
          <cell r="C4656">
            <v>7.5</v>
          </cell>
          <cell r="D4656">
            <v>0</v>
          </cell>
          <cell r="E4656">
            <v>7.5</v>
          </cell>
          <cell r="F4656">
            <v>7.65</v>
          </cell>
          <cell r="G4656">
            <v>7.86</v>
          </cell>
          <cell r="H4656">
            <v>8.4600000000000009</v>
          </cell>
          <cell r="I4656">
            <v>9.06</v>
          </cell>
        </row>
        <row r="4657">
          <cell r="A4657">
            <v>126807.4</v>
          </cell>
          <cell r="B4657" t="str">
            <v>PX</v>
          </cell>
          <cell r="C4657">
            <v>7.5</v>
          </cell>
          <cell r="D4657">
            <v>0</v>
          </cell>
          <cell r="E4657">
            <v>7.5</v>
          </cell>
          <cell r="F4657">
            <v>7.65</v>
          </cell>
          <cell r="G4657">
            <v>7.86</v>
          </cell>
          <cell r="H4657">
            <v>8.4600000000000009</v>
          </cell>
          <cell r="I4657">
            <v>9.06</v>
          </cell>
        </row>
        <row r="4658">
          <cell r="A4658">
            <v>126810</v>
          </cell>
          <cell r="B4658" t="str">
            <v/>
          </cell>
          <cell r="C4658">
            <v>7.5</v>
          </cell>
          <cell r="D4658">
            <v>0.05</v>
          </cell>
          <cell r="E4658">
            <v>7.55</v>
          </cell>
          <cell r="F4658">
            <v>7.7</v>
          </cell>
          <cell r="G4658">
            <v>7.91</v>
          </cell>
          <cell r="H4658">
            <v>8.51</v>
          </cell>
          <cell r="I4658">
            <v>9.11</v>
          </cell>
        </row>
        <row r="4659">
          <cell r="A4659">
            <v>126820</v>
          </cell>
          <cell r="B4659" t="str">
            <v/>
          </cell>
          <cell r="C4659">
            <v>7.5</v>
          </cell>
          <cell r="D4659">
            <v>0.25</v>
          </cell>
          <cell r="E4659">
            <v>7.75</v>
          </cell>
          <cell r="F4659">
            <v>7.9</v>
          </cell>
          <cell r="G4659">
            <v>8.1100000000000012</v>
          </cell>
          <cell r="H4659">
            <v>8.7100000000000009</v>
          </cell>
          <cell r="I4659">
            <v>9.31</v>
          </cell>
        </row>
        <row r="4660">
          <cell r="A4660">
            <v>126822.39999999999</v>
          </cell>
          <cell r="B4660" t="str">
            <v>PC</v>
          </cell>
          <cell r="C4660">
            <v>7.5</v>
          </cell>
          <cell r="D4660">
            <v>0.3</v>
          </cell>
          <cell r="E4660">
            <v>7.8</v>
          </cell>
          <cell r="F4660">
            <v>7.95</v>
          </cell>
          <cell r="G4660">
            <v>8.16</v>
          </cell>
          <cell r="H4660">
            <v>8.76</v>
          </cell>
          <cell r="I4660">
            <v>9.36</v>
          </cell>
        </row>
        <row r="4661">
          <cell r="A4661">
            <v>126830</v>
          </cell>
          <cell r="B4661" t="str">
            <v/>
          </cell>
          <cell r="C4661">
            <v>7.5</v>
          </cell>
          <cell r="D4661">
            <v>0.45</v>
          </cell>
          <cell r="E4661">
            <v>7.95</v>
          </cell>
          <cell r="F4661">
            <v>8.1</v>
          </cell>
          <cell r="G4661">
            <v>8.31</v>
          </cell>
          <cell r="H4661">
            <v>8.91</v>
          </cell>
          <cell r="I4661">
            <v>9.51</v>
          </cell>
        </row>
        <row r="4662">
          <cell r="A4662">
            <v>126837.4</v>
          </cell>
          <cell r="B4662" t="str">
            <v>PY - MSE</v>
          </cell>
          <cell r="C4662">
            <v>7.5</v>
          </cell>
          <cell r="D4662">
            <v>0.6</v>
          </cell>
          <cell r="E4662">
            <v>8.1</v>
          </cell>
          <cell r="F4662">
            <v>8.25</v>
          </cell>
          <cell r="G4662">
            <v>8.4600000000000009</v>
          </cell>
          <cell r="H4662">
            <v>9.06</v>
          </cell>
          <cell r="I4662">
            <v>9.66</v>
          </cell>
        </row>
        <row r="4663">
          <cell r="A4663">
            <v>126840</v>
          </cell>
          <cell r="B4663" t="str">
            <v/>
          </cell>
          <cell r="C4663">
            <v>7.5</v>
          </cell>
          <cell r="D4663">
            <v>0.6</v>
          </cell>
          <cell r="E4663">
            <v>8.1</v>
          </cell>
          <cell r="F4663">
            <v>8.25</v>
          </cell>
          <cell r="G4663">
            <v>8.4600000000000009</v>
          </cell>
          <cell r="H4663">
            <v>9.06</v>
          </cell>
          <cell r="I4663">
            <v>9.66</v>
          </cell>
        </row>
        <row r="4664">
          <cell r="A4664">
            <v>126850</v>
          </cell>
          <cell r="B4664" t="str">
            <v/>
          </cell>
          <cell r="C4664">
            <v>7.5</v>
          </cell>
          <cell r="D4664">
            <v>0.6</v>
          </cell>
          <cell r="E4664">
            <v>8.1</v>
          </cell>
          <cell r="F4664">
            <v>8.25</v>
          </cell>
          <cell r="G4664">
            <v>8.4600000000000009</v>
          </cell>
          <cell r="H4664">
            <v>9.06</v>
          </cell>
          <cell r="I4664">
            <v>9.66</v>
          </cell>
        </row>
        <row r="4665">
          <cell r="A4665">
            <v>126860</v>
          </cell>
          <cell r="B4665" t="str">
            <v/>
          </cell>
          <cell r="C4665">
            <v>7.5</v>
          </cell>
          <cell r="D4665">
            <v>0.6</v>
          </cell>
          <cell r="E4665">
            <v>8.1</v>
          </cell>
          <cell r="F4665">
            <v>8.25</v>
          </cell>
          <cell r="G4665">
            <v>8.4600000000000009</v>
          </cell>
          <cell r="H4665">
            <v>9.06</v>
          </cell>
          <cell r="I4665">
            <v>9.66</v>
          </cell>
        </row>
        <row r="4666">
          <cell r="A4666">
            <v>126870</v>
          </cell>
          <cell r="B4666" t="str">
            <v/>
          </cell>
          <cell r="C4666">
            <v>7.5</v>
          </cell>
          <cell r="D4666">
            <v>0.6</v>
          </cell>
          <cell r="E4666">
            <v>8.1</v>
          </cell>
          <cell r="F4666">
            <v>8.25</v>
          </cell>
          <cell r="G4666">
            <v>8.4600000000000009</v>
          </cell>
          <cell r="H4666">
            <v>9.06</v>
          </cell>
          <cell r="I4666">
            <v>9.66</v>
          </cell>
        </row>
        <row r="4667">
          <cell r="A4667">
            <v>126880</v>
          </cell>
          <cell r="B4667" t="str">
            <v/>
          </cell>
          <cell r="C4667">
            <v>7.5</v>
          </cell>
          <cell r="D4667">
            <v>0.6</v>
          </cell>
          <cell r="E4667">
            <v>8.1</v>
          </cell>
          <cell r="F4667">
            <v>8.25</v>
          </cell>
          <cell r="G4667">
            <v>8.4600000000000009</v>
          </cell>
          <cell r="H4667">
            <v>9.06</v>
          </cell>
          <cell r="I4667">
            <v>9.66</v>
          </cell>
        </row>
        <row r="4668">
          <cell r="A4668">
            <v>126890</v>
          </cell>
          <cell r="B4668" t="str">
            <v/>
          </cell>
          <cell r="C4668">
            <v>7.5</v>
          </cell>
          <cell r="D4668">
            <v>0.6</v>
          </cell>
          <cell r="E4668">
            <v>8.1</v>
          </cell>
          <cell r="F4668">
            <v>8.25</v>
          </cell>
          <cell r="G4668">
            <v>8.4600000000000009</v>
          </cell>
          <cell r="H4668">
            <v>9.06</v>
          </cell>
          <cell r="I4668">
            <v>9.66</v>
          </cell>
        </row>
        <row r="4669">
          <cell r="A4669">
            <v>126900</v>
          </cell>
          <cell r="B4669" t="str">
            <v/>
          </cell>
          <cell r="C4669">
            <v>7.5</v>
          </cell>
          <cell r="D4669">
            <v>0.6</v>
          </cell>
          <cell r="E4669">
            <v>8.1</v>
          </cell>
          <cell r="F4669">
            <v>8.25</v>
          </cell>
          <cell r="G4669">
            <v>8.4600000000000009</v>
          </cell>
          <cell r="H4669">
            <v>9.06</v>
          </cell>
          <cell r="I4669">
            <v>9.66</v>
          </cell>
        </row>
        <row r="4670">
          <cell r="A4670">
            <v>126910</v>
          </cell>
          <cell r="B4670" t="str">
            <v/>
          </cell>
          <cell r="C4670">
            <v>7.5</v>
          </cell>
          <cell r="D4670">
            <v>0.6</v>
          </cell>
          <cell r="E4670">
            <v>8.1</v>
          </cell>
          <cell r="F4670">
            <v>8.25</v>
          </cell>
          <cell r="G4670">
            <v>8.4600000000000009</v>
          </cell>
          <cell r="H4670">
            <v>9.06</v>
          </cell>
          <cell r="I4670">
            <v>9.66</v>
          </cell>
        </row>
        <row r="4671">
          <cell r="A4671">
            <v>126920</v>
          </cell>
          <cell r="B4671" t="str">
            <v/>
          </cell>
          <cell r="C4671">
            <v>7.5</v>
          </cell>
          <cell r="D4671">
            <v>0.6</v>
          </cell>
          <cell r="E4671">
            <v>8.1</v>
          </cell>
          <cell r="F4671">
            <v>8.25</v>
          </cell>
          <cell r="G4671">
            <v>8.4600000000000009</v>
          </cell>
          <cell r="H4671">
            <v>9.06</v>
          </cell>
          <cell r="I4671">
            <v>9.66</v>
          </cell>
        </row>
        <row r="4672">
          <cell r="A4672">
            <v>126930</v>
          </cell>
          <cell r="B4672" t="str">
            <v/>
          </cell>
          <cell r="C4672">
            <v>7.5</v>
          </cell>
          <cell r="D4672">
            <v>0.6</v>
          </cell>
          <cell r="E4672">
            <v>8.1</v>
          </cell>
          <cell r="F4672">
            <v>8.25</v>
          </cell>
          <cell r="G4672">
            <v>8.4600000000000009</v>
          </cell>
          <cell r="H4672">
            <v>9.06</v>
          </cell>
          <cell r="I4672">
            <v>9.66</v>
          </cell>
        </row>
        <row r="4673">
          <cell r="A4673">
            <v>126940</v>
          </cell>
          <cell r="B4673" t="str">
            <v/>
          </cell>
          <cell r="C4673">
            <v>7.5</v>
          </cell>
          <cell r="D4673">
            <v>0.6</v>
          </cell>
          <cell r="E4673">
            <v>8.1</v>
          </cell>
          <cell r="F4673">
            <v>8.25</v>
          </cell>
          <cell r="G4673">
            <v>8.4600000000000009</v>
          </cell>
          <cell r="H4673">
            <v>9.06</v>
          </cell>
          <cell r="I4673">
            <v>9.66</v>
          </cell>
        </row>
        <row r="4674">
          <cell r="A4674">
            <v>126950</v>
          </cell>
          <cell r="B4674" t="str">
            <v/>
          </cell>
          <cell r="C4674">
            <v>7.5</v>
          </cell>
          <cell r="D4674">
            <v>0.6</v>
          </cell>
          <cell r="E4674">
            <v>8.1</v>
          </cell>
          <cell r="F4674">
            <v>8.25</v>
          </cell>
          <cell r="G4674">
            <v>8.4600000000000009</v>
          </cell>
          <cell r="H4674">
            <v>9.06</v>
          </cell>
          <cell r="I4674">
            <v>9.66</v>
          </cell>
        </row>
        <row r="4675">
          <cell r="A4675">
            <v>126960</v>
          </cell>
          <cell r="B4675" t="str">
            <v/>
          </cell>
          <cell r="C4675">
            <v>7.5</v>
          </cell>
          <cell r="D4675">
            <v>0.6</v>
          </cell>
          <cell r="E4675">
            <v>8.1</v>
          </cell>
          <cell r="F4675">
            <v>8.25</v>
          </cell>
          <cell r="G4675">
            <v>8.4600000000000009</v>
          </cell>
          <cell r="H4675">
            <v>9.06</v>
          </cell>
          <cell r="I4675">
            <v>9.66</v>
          </cell>
        </row>
        <row r="4676">
          <cell r="A4676">
            <v>126970</v>
          </cell>
          <cell r="B4676" t="str">
            <v/>
          </cell>
          <cell r="C4676">
            <v>7.5</v>
          </cell>
          <cell r="D4676">
            <v>0.6</v>
          </cell>
          <cell r="E4676">
            <v>8.1</v>
          </cell>
          <cell r="F4676">
            <v>8.25</v>
          </cell>
          <cell r="G4676">
            <v>8.4600000000000009</v>
          </cell>
          <cell r="H4676">
            <v>9.06</v>
          </cell>
          <cell r="I4676">
            <v>9.66</v>
          </cell>
        </row>
        <row r="4677">
          <cell r="A4677">
            <v>126980</v>
          </cell>
          <cell r="B4677" t="str">
            <v/>
          </cell>
          <cell r="C4677">
            <v>7.5</v>
          </cell>
          <cell r="D4677">
            <v>0.6</v>
          </cell>
          <cell r="E4677">
            <v>8.1</v>
          </cell>
          <cell r="F4677">
            <v>8.25</v>
          </cell>
          <cell r="G4677">
            <v>8.4600000000000009</v>
          </cell>
          <cell r="H4677">
            <v>9.06</v>
          </cell>
          <cell r="I4677">
            <v>9.66</v>
          </cell>
        </row>
        <row r="4678">
          <cell r="A4678">
            <v>126990</v>
          </cell>
          <cell r="B4678" t="str">
            <v/>
          </cell>
          <cell r="C4678">
            <v>7.5</v>
          </cell>
          <cell r="D4678">
            <v>0.6</v>
          </cell>
          <cell r="E4678">
            <v>8.1</v>
          </cell>
          <cell r="F4678">
            <v>8.25</v>
          </cell>
          <cell r="G4678">
            <v>8.4600000000000009</v>
          </cell>
          <cell r="H4678">
            <v>9.06</v>
          </cell>
          <cell r="I4678">
            <v>9.66</v>
          </cell>
        </row>
        <row r="4679">
          <cell r="A4679">
            <v>127000</v>
          </cell>
          <cell r="B4679" t="str">
            <v/>
          </cell>
          <cell r="C4679">
            <v>7.5</v>
          </cell>
          <cell r="D4679">
            <v>0.6</v>
          </cell>
          <cell r="E4679">
            <v>8.1</v>
          </cell>
          <cell r="F4679">
            <v>8.25</v>
          </cell>
          <cell r="G4679">
            <v>8.4600000000000009</v>
          </cell>
          <cell r="H4679">
            <v>9.06</v>
          </cell>
          <cell r="I4679">
            <v>9.66</v>
          </cell>
        </row>
        <row r="4698">
          <cell r="A4698">
            <v>127000</v>
          </cell>
          <cell r="B4698" t="str">
            <v/>
          </cell>
          <cell r="C4698">
            <v>7.5</v>
          </cell>
          <cell r="D4698">
            <v>0.6</v>
          </cell>
          <cell r="E4698">
            <v>8.1</v>
          </cell>
          <cell r="F4698">
            <v>8.25</v>
          </cell>
          <cell r="G4698">
            <v>8.4600000000000009</v>
          </cell>
          <cell r="H4698">
            <v>9.06</v>
          </cell>
          <cell r="I4698">
            <v>9.66</v>
          </cell>
        </row>
        <row r="4699">
          <cell r="A4699">
            <v>127010</v>
          </cell>
          <cell r="B4699" t="str">
            <v/>
          </cell>
          <cell r="C4699">
            <v>7.5</v>
          </cell>
          <cell r="D4699">
            <v>0.6</v>
          </cell>
          <cell r="E4699">
            <v>8.1</v>
          </cell>
          <cell r="F4699">
            <v>8.25</v>
          </cell>
          <cell r="G4699">
            <v>8.4600000000000009</v>
          </cell>
          <cell r="H4699">
            <v>9.06</v>
          </cell>
          <cell r="I4699">
            <v>9.66</v>
          </cell>
        </row>
        <row r="4700">
          <cell r="A4700">
            <v>127020</v>
          </cell>
          <cell r="B4700" t="str">
            <v/>
          </cell>
          <cell r="C4700">
            <v>7.5</v>
          </cell>
          <cell r="D4700">
            <v>0.6</v>
          </cell>
          <cell r="E4700">
            <v>8.1</v>
          </cell>
          <cell r="F4700">
            <v>8.25</v>
          </cell>
          <cell r="G4700">
            <v>8.4600000000000009</v>
          </cell>
          <cell r="H4700">
            <v>9.06</v>
          </cell>
          <cell r="I4700">
            <v>9.66</v>
          </cell>
        </row>
        <row r="4701">
          <cell r="A4701">
            <v>127030</v>
          </cell>
          <cell r="B4701" t="str">
            <v/>
          </cell>
          <cell r="C4701">
            <v>7.5</v>
          </cell>
          <cell r="D4701">
            <v>0.6</v>
          </cell>
          <cell r="E4701">
            <v>8.1</v>
          </cell>
          <cell r="F4701">
            <v>8.25</v>
          </cell>
          <cell r="G4701">
            <v>8.4600000000000009</v>
          </cell>
          <cell r="H4701">
            <v>9.06</v>
          </cell>
          <cell r="I4701">
            <v>9.66</v>
          </cell>
        </row>
        <row r="4702">
          <cell r="A4702">
            <v>127040</v>
          </cell>
          <cell r="B4702" t="str">
            <v/>
          </cell>
          <cell r="C4702">
            <v>7.5</v>
          </cell>
          <cell r="D4702">
            <v>0.6</v>
          </cell>
          <cell r="E4702">
            <v>8.1</v>
          </cell>
          <cell r="F4702">
            <v>8.25</v>
          </cell>
          <cell r="G4702">
            <v>8.4600000000000009</v>
          </cell>
          <cell r="H4702">
            <v>9.06</v>
          </cell>
          <cell r="I4702">
            <v>9.66</v>
          </cell>
        </row>
        <row r="4703">
          <cell r="A4703">
            <v>127050</v>
          </cell>
          <cell r="B4703" t="str">
            <v/>
          </cell>
          <cell r="C4703">
            <v>7.5</v>
          </cell>
          <cell r="D4703">
            <v>0.6</v>
          </cell>
          <cell r="E4703">
            <v>8.1</v>
          </cell>
          <cell r="F4703">
            <v>8.25</v>
          </cell>
          <cell r="G4703">
            <v>8.4600000000000009</v>
          </cell>
          <cell r="H4703">
            <v>9.06</v>
          </cell>
          <cell r="I4703">
            <v>9.66</v>
          </cell>
        </row>
        <row r="4704">
          <cell r="A4704">
            <v>127060</v>
          </cell>
          <cell r="B4704" t="str">
            <v/>
          </cell>
          <cell r="C4704">
            <v>7.5</v>
          </cell>
          <cell r="D4704">
            <v>0.6</v>
          </cell>
          <cell r="E4704">
            <v>8.1</v>
          </cell>
          <cell r="F4704">
            <v>8.25</v>
          </cell>
          <cell r="G4704">
            <v>8.4600000000000009</v>
          </cell>
          <cell r="H4704">
            <v>9.06</v>
          </cell>
          <cell r="I4704">
            <v>9.66</v>
          </cell>
        </row>
        <row r="4705">
          <cell r="A4705">
            <v>127070</v>
          </cell>
          <cell r="B4705" t="str">
            <v/>
          </cell>
          <cell r="C4705">
            <v>7.5</v>
          </cell>
          <cell r="D4705">
            <v>0.6</v>
          </cell>
          <cell r="E4705">
            <v>8.1</v>
          </cell>
          <cell r="F4705">
            <v>8.25</v>
          </cell>
          <cell r="G4705">
            <v>8.4600000000000009</v>
          </cell>
          <cell r="H4705">
            <v>9.06</v>
          </cell>
          <cell r="I4705">
            <v>9.66</v>
          </cell>
        </row>
        <row r="4706">
          <cell r="A4706">
            <v>127080</v>
          </cell>
          <cell r="B4706" t="str">
            <v/>
          </cell>
          <cell r="C4706">
            <v>7.5</v>
          </cell>
          <cell r="D4706">
            <v>0.6</v>
          </cell>
          <cell r="E4706">
            <v>8.1</v>
          </cell>
          <cell r="F4706">
            <v>8.25</v>
          </cell>
          <cell r="G4706">
            <v>8.4600000000000009</v>
          </cell>
          <cell r="H4706">
            <v>9.06</v>
          </cell>
          <cell r="I4706">
            <v>9.66</v>
          </cell>
        </row>
        <row r="4707">
          <cell r="A4707">
            <v>127090</v>
          </cell>
          <cell r="B4707" t="str">
            <v/>
          </cell>
          <cell r="C4707">
            <v>7.5</v>
          </cell>
          <cell r="D4707">
            <v>0.6</v>
          </cell>
          <cell r="E4707">
            <v>8.1</v>
          </cell>
          <cell r="F4707">
            <v>8.25</v>
          </cell>
          <cell r="G4707">
            <v>8.4600000000000009</v>
          </cell>
          <cell r="H4707">
            <v>9.06</v>
          </cell>
          <cell r="I4707">
            <v>9.66</v>
          </cell>
        </row>
        <row r="4708">
          <cell r="A4708">
            <v>127100</v>
          </cell>
          <cell r="B4708" t="str">
            <v/>
          </cell>
          <cell r="C4708">
            <v>7.5</v>
          </cell>
          <cell r="D4708">
            <v>0.6</v>
          </cell>
          <cell r="E4708">
            <v>8.1</v>
          </cell>
          <cell r="F4708">
            <v>8.25</v>
          </cell>
          <cell r="G4708">
            <v>8.4600000000000009</v>
          </cell>
          <cell r="H4708">
            <v>9.06</v>
          </cell>
          <cell r="I4708">
            <v>9.66</v>
          </cell>
        </row>
        <row r="4709">
          <cell r="A4709">
            <v>127110</v>
          </cell>
          <cell r="B4709" t="str">
            <v/>
          </cell>
          <cell r="C4709">
            <v>7.5</v>
          </cell>
          <cell r="D4709">
            <v>0.6</v>
          </cell>
          <cell r="E4709">
            <v>8.1</v>
          </cell>
          <cell r="F4709">
            <v>8.25</v>
          </cell>
          <cell r="G4709">
            <v>8.4600000000000009</v>
          </cell>
          <cell r="H4709">
            <v>9.06</v>
          </cell>
          <cell r="I4709">
            <v>9.66</v>
          </cell>
        </row>
        <row r="4710">
          <cell r="A4710">
            <v>127120</v>
          </cell>
          <cell r="B4710" t="str">
            <v/>
          </cell>
          <cell r="C4710">
            <v>7.5</v>
          </cell>
          <cell r="D4710">
            <v>0.6</v>
          </cell>
          <cell r="E4710">
            <v>8.1</v>
          </cell>
          <cell r="F4710">
            <v>8.25</v>
          </cell>
          <cell r="G4710">
            <v>8.4600000000000009</v>
          </cell>
          <cell r="H4710">
            <v>9.06</v>
          </cell>
          <cell r="I4710">
            <v>9.66</v>
          </cell>
        </row>
        <row r="4711">
          <cell r="A4711">
            <v>127130</v>
          </cell>
          <cell r="B4711" t="str">
            <v/>
          </cell>
          <cell r="C4711">
            <v>7.5</v>
          </cell>
          <cell r="D4711">
            <v>0.6</v>
          </cell>
          <cell r="E4711">
            <v>8.1</v>
          </cell>
          <cell r="F4711">
            <v>8.25</v>
          </cell>
          <cell r="G4711">
            <v>8.4600000000000009</v>
          </cell>
          <cell r="H4711">
            <v>9.06</v>
          </cell>
          <cell r="I4711">
            <v>9.66</v>
          </cell>
        </row>
        <row r="4712">
          <cell r="A4712">
            <v>127140</v>
          </cell>
          <cell r="B4712" t="str">
            <v/>
          </cell>
          <cell r="C4712">
            <v>7.5</v>
          </cell>
          <cell r="D4712">
            <v>0.6</v>
          </cell>
          <cell r="E4712">
            <v>8.1</v>
          </cell>
          <cell r="F4712">
            <v>8.25</v>
          </cell>
          <cell r="G4712">
            <v>8.4600000000000009</v>
          </cell>
          <cell r="H4712">
            <v>9.06</v>
          </cell>
          <cell r="I4712">
            <v>9.66</v>
          </cell>
        </row>
        <row r="4713">
          <cell r="A4713">
            <v>127150</v>
          </cell>
          <cell r="B4713" t="str">
            <v/>
          </cell>
          <cell r="C4713">
            <v>7.5</v>
          </cell>
          <cell r="D4713">
            <v>0.6</v>
          </cell>
          <cell r="E4713">
            <v>8.1</v>
          </cell>
          <cell r="F4713">
            <v>8.25</v>
          </cell>
          <cell r="G4713">
            <v>8.4600000000000009</v>
          </cell>
          <cell r="H4713">
            <v>9.06</v>
          </cell>
          <cell r="I4713">
            <v>9.66</v>
          </cell>
        </row>
        <row r="4714">
          <cell r="A4714">
            <v>127160</v>
          </cell>
          <cell r="B4714" t="str">
            <v/>
          </cell>
          <cell r="C4714">
            <v>7.5</v>
          </cell>
          <cell r="D4714">
            <v>0.6</v>
          </cell>
          <cell r="E4714">
            <v>8.1</v>
          </cell>
          <cell r="F4714">
            <v>8.25</v>
          </cell>
          <cell r="G4714">
            <v>8.4600000000000009</v>
          </cell>
          <cell r="H4714">
            <v>9.06</v>
          </cell>
          <cell r="I4714">
            <v>9.66</v>
          </cell>
        </row>
        <row r="4715">
          <cell r="A4715">
            <v>127170</v>
          </cell>
          <cell r="B4715" t="str">
            <v/>
          </cell>
          <cell r="C4715">
            <v>7.5</v>
          </cell>
          <cell r="D4715">
            <v>0.6</v>
          </cell>
          <cell r="E4715">
            <v>8.1</v>
          </cell>
          <cell r="F4715">
            <v>8.25</v>
          </cell>
          <cell r="G4715">
            <v>8.4600000000000009</v>
          </cell>
          <cell r="H4715">
            <v>9.06</v>
          </cell>
          <cell r="I4715">
            <v>9.66</v>
          </cell>
        </row>
        <row r="4716">
          <cell r="A4716">
            <v>127180</v>
          </cell>
          <cell r="B4716" t="str">
            <v/>
          </cell>
          <cell r="C4716">
            <v>7.5</v>
          </cell>
          <cell r="D4716">
            <v>0.6</v>
          </cell>
          <cell r="E4716">
            <v>8.1</v>
          </cell>
          <cell r="F4716">
            <v>8.25</v>
          </cell>
          <cell r="G4716">
            <v>8.4600000000000009</v>
          </cell>
          <cell r="H4716">
            <v>9.06</v>
          </cell>
          <cell r="I4716">
            <v>9.66</v>
          </cell>
        </row>
        <row r="4717">
          <cell r="A4717">
            <v>127190</v>
          </cell>
          <cell r="B4717" t="str">
            <v/>
          </cell>
          <cell r="C4717">
            <v>7.5</v>
          </cell>
          <cell r="D4717">
            <v>0.6</v>
          </cell>
          <cell r="E4717">
            <v>8.1</v>
          </cell>
          <cell r="F4717">
            <v>8.25</v>
          </cell>
          <cell r="G4717">
            <v>8.4600000000000009</v>
          </cell>
          <cell r="H4717">
            <v>9.06</v>
          </cell>
          <cell r="I4717">
            <v>9.66</v>
          </cell>
        </row>
        <row r="4718">
          <cell r="A4718">
            <v>127200</v>
          </cell>
          <cell r="B4718" t="str">
            <v/>
          </cell>
          <cell r="C4718">
            <v>7.5</v>
          </cell>
          <cell r="D4718">
            <v>0.6</v>
          </cell>
          <cell r="E4718">
            <v>8.1</v>
          </cell>
          <cell r="F4718">
            <v>8.25</v>
          </cell>
          <cell r="G4718">
            <v>8.4600000000000009</v>
          </cell>
          <cell r="H4718">
            <v>9.06</v>
          </cell>
          <cell r="I4718">
            <v>9.66</v>
          </cell>
        </row>
        <row r="4719">
          <cell r="A4719">
            <v>127210</v>
          </cell>
          <cell r="B4719" t="str">
            <v/>
          </cell>
          <cell r="C4719">
            <v>7.5</v>
          </cell>
          <cell r="D4719">
            <v>0.6</v>
          </cell>
          <cell r="E4719">
            <v>8.1</v>
          </cell>
          <cell r="F4719">
            <v>8.25</v>
          </cell>
          <cell r="G4719">
            <v>8.4600000000000009</v>
          </cell>
          <cell r="H4719">
            <v>9.06</v>
          </cell>
          <cell r="I4719">
            <v>9.66</v>
          </cell>
        </row>
        <row r="4720">
          <cell r="A4720">
            <v>127220</v>
          </cell>
          <cell r="B4720" t="str">
            <v/>
          </cell>
          <cell r="C4720">
            <v>7.5</v>
          </cell>
          <cell r="D4720">
            <v>0.6</v>
          </cell>
          <cell r="E4720">
            <v>8.1</v>
          </cell>
          <cell r="F4720">
            <v>8.25</v>
          </cell>
          <cell r="G4720">
            <v>8.4600000000000009</v>
          </cell>
          <cell r="H4720">
            <v>9.06</v>
          </cell>
          <cell r="I4720">
            <v>9.66</v>
          </cell>
        </row>
        <row r="4721">
          <cell r="A4721">
            <v>127230</v>
          </cell>
          <cell r="B4721" t="str">
            <v/>
          </cell>
          <cell r="C4721">
            <v>7.5</v>
          </cell>
          <cell r="D4721">
            <v>0.6</v>
          </cell>
          <cell r="E4721">
            <v>8.1</v>
          </cell>
          <cell r="F4721">
            <v>8.25</v>
          </cell>
          <cell r="G4721">
            <v>8.4600000000000009</v>
          </cell>
          <cell r="H4721">
            <v>9.06</v>
          </cell>
          <cell r="I4721">
            <v>9.66</v>
          </cell>
        </row>
        <row r="4722">
          <cell r="A4722">
            <v>127240</v>
          </cell>
          <cell r="B4722" t="str">
            <v/>
          </cell>
          <cell r="C4722">
            <v>7.5</v>
          </cell>
          <cell r="D4722">
            <v>0.6</v>
          </cell>
          <cell r="E4722">
            <v>8.1</v>
          </cell>
          <cell r="F4722">
            <v>8.25</v>
          </cell>
          <cell r="G4722">
            <v>8.4600000000000009</v>
          </cell>
          <cell r="H4722">
            <v>9.06</v>
          </cell>
          <cell r="I4722">
            <v>9.66</v>
          </cell>
        </row>
        <row r="4723">
          <cell r="A4723">
            <v>127250</v>
          </cell>
          <cell r="B4723" t="str">
            <v/>
          </cell>
          <cell r="C4723">
            <v>7.5</v>
          </cell>
          <cell r="D4723">
            <v>0.6</v>
          </cell>
          <cell r="E4723">
            <v>8.1</v>
          </cell>
          <cell r="F4723">
            <v>8.25</v>
          </cell>
          <cell r="G4723">
            <v>8.4600000000000009</v>
          </cell>
          <cell r="H4723">
            <v>9.06</v>
          </cell>
          <cell r="I4723">
            <v>9.66</v>
          </cell>
        </row>
        <row r="4724">
          <cell r="A4724">
            <v>127260</v>
          </cell>
          <cell r="B4724" t="str">
            <v/>
          </cell>
          <cell r="C4724">
            <v>7.5</v>
          </cell>
          <cell r="D4724">
            <v>0.6</v>
          </cell>
          <cell r="E4724">
            <v>8.1</v>
          </cell>
          <cell r="F4724">
            <v>8.25</v>
          </cell>
          <cell r="G4724">
            <v>8.4600000000000009</v>
          </cell>
          <cell r="H4724">
            <v>9.06</v>
          </cell>
          <cell r="I4724">
            <v>9.66</v>
          </cell>
        </row>
        <row r="4725">
          <cell r="A4725">
            <v>127270</v>
          </cell>
          <cell r="B4725" t="str">
            <v/>
          </cell>
          <cell r="C4725">
            <v>7.5</v>
          </cell>
          <cell r="D4725">
            <v>0.6</v>
          </cell>
          <cell r="E4725">
            <v>8.1</v>
          </cell>
          <cell r="F4725">
            <v>8.25</v>
          </cell>
          <cell r="G4725">
            <v>8.4600000000000009</v>
          </cell>
          <cell r="H4725">
            <v>9.06</v>
          </cell>
          <cell r="I4725">
            <v>9.66</v>
          </cell>
        </row>
        <row r="4726">
          <cell r="A4726">
            <v>127280</v>
          </cell>
          <cell r="B4726" t="str">
            <v/>
          </cell>
          <cell r="C4726">
            <v>7.5</v>
          </cell>
          <cell r="D4726">
            <v>0.6</v>
          </cell>
          <cell r="E4726">
            <v>8.1</v>
          </cell>
          <cell r="F4726">
            <v>8.25</v>
          </cell>
          <cell r="G4726">
            <v>8.4600000000000009</v>
          </cell>
          <cell r="H4726">
            <v>9.06</v>
          </cell>
          <cell r="I4726">
            <v>9.66</v>
          </cell>
        </row>
        <row r="4727">
          <cell r="A4727">
            <v>127290</v>
          </cell>
          <cell r="B4727" t="str">
            <v/>
          </cell>
          <cell r="C4727">
            <v>7.5</v>
          </cell>
          <cell r="D4727">
            <v>0.6</v>
          </cell>
          <cell r="E4727">
            <v>8.1</v>
          </cell>
          <cell r="F4727">
            <v>8.25</v>
          </cell>
          <cell r="G4727">
            <v>8.4600000000000009</v>
          </cell>
          <cell r="H4727">
            <v>9.06</v>
          </cell>
          <cell r="I4727">
            <v>9.66</v>
          </cell>
        </row>
        <row r="4728">
          <cell r="A4728">
            <v>127300</v>
          </cell>
          <cell r="B4728" t="str">
            <v/>
          </cell>
          <cell r="C4728">
            <v>7.5</v>
          </cell>
          <cell r="D4728">
            <v>0.6</v>
          </cell>
          <cell r="E4728">
            <v>8.1</v>
          </cell>
          <cell r="F4728">
            <v>8.25</v>
          </cell>
          <cell r="G4728">
            <v>8.4600000000000009</v>
          </cell>
          <cell r="H4728">
            <v>9.06</v>
          </cell>
          <cell r="I4728">
            <v>9.66</v>
          </cell>
        </row>
        <row r="4729">
          <cell r="A4729">
            <v>127310</v>
          </cell>
          <cell r="B4729" t="str">
            <v/>
          </cell>
          <cell r="C4729">
            <v>7.5</v>
          </cell>
          <cell r="D4729">
            <v>0.6</v>
          </cell>
          <cell r="E4729">
            <v>8.1</v>
          </cell>
          <cell r="F4729">
            <v>8.25</v>
          </cell>
          <cell r="G4729">
            <v>8.4600000000000009</v>
          </cell>
          <cell r="H4729">
            <v>9.06</v>
          </cell>
          <cell r="I4729">
            <v>9.66</v>
          </cell>
        </row>
        <row r="4730">
          <cell r="A4730">
            <v>127320</v>
          </cell>
          <cell r="B4730" t="str">
            <v/>
          </cell>
          <cell r="C4730">
            <v>7.5</v>
          </cell>
          <cell r="D4730">
            <v>0.6</v>
          </cell>
          <cell r="E4730">
            <v>8.1</v>
          </cell>
          <cell r="F4730">
            <v>8.25</v>
          </cell>
          <cell r="G4730">
            <v>8.4600000000000009</v>
          </cell>
          <cell r="H4730">
            <v>9.06</v>
          </cell>
          <cell r="I4730">
            <v>9.66</v>
          </cell>
        </row>
        <row r="4731">
          <cell r="A4731">
            <v>127330</v>
          </cell>
          <cell r="B4731" t="str">
            <v/>
          </cell>
          <cell r="C4731">
            <v>7.5</v>
          </cell>
          <cell r="D4731">
            <v>0.6</v>
          </cell>
          <cell r="E4731">
            <v>8.1</v>
          </cell>
          <cell r="F4731">
            <v>8.25</v>
          </cell>
          <cell r="G4731">
            <v>8.4600000000000009</v>
          </cell>
          <cell r="H4731">
            <v>9.06</v>
          </cell>
          <cell r="I4731">
            <v>9.66</v>
          </cell>
        </row>
        <row r="4732">
          <cell r="A4732">
            <v>127340</v>
          </cell>
          <cell r="B4732" t="str">
            <v/>
          </cell>
          <cell r="C4732">
            <v>7.5</v>
          </cell>
          <cell r="D4732">
            <v>0.6</v>
          </cell>
          <cell r="E4732">
            <v>8.1</v>
          </cell>
          <cell r="F4732">
            <v>8.25</v>
          </cell>
          <cell r="G4732">
            <v>8.4600000000000009</v>
          </cell>
          <cell r="H4732">
            <v>9.06</v>
          </cell>
          <cell r="I4732">
            <v>9.66</v>
          </cell>
        </row>
        <row r="4733">
          <cell r="A4733">
            <v>127350</v>
          </cell>
          <cell r="B4733" t="str">
            <v/>
          </cell>
          <cell r="C4733">
            <v>7.5</v>
          </cell>
          <cell r="D4733">
            <v>0.6</v>
          </cell>
          <cell r="E4733">
            <v>8.1</v>
          </cell>
          <cell r="F4733">
            <v>8.25</v>
          </cell>
          <cell r="G4733">
            <v>8.4600000000000009</v>
          </cell>
          <cell r="H4733">
            <v>9.06</v>
          </cell>
          <cell r="I4733">
            <v>9.66</v>
          </cell>
        </row>
        <row r="4734">
          <cell r="A4734">
            <v>127360</v>
          </cell>
          <cell r="B4734" t="str">
            <v/>
          </cell>
          <cell r="C4734">
            <v>7.5</v>
          </cell>
          <cell r="D4734">
            <v>0.6</v>
          </cell>
          <cell r="E4734">
            <v>8.1</v>
          </cell>
          <cell r="F4734">
            <v>8.25</v>
          </cell>
          <cell r="G4734">
            <v>8.4600000000000009</v>
          </cell>
          <cell r="H4734">
            <v>9.06</v>
          </cell>
          <cell r="I4734">
            <v>9.66</v>
          </cell>
        </row>
        <row r="4735">
          <cell r="A4735">
            <v>127370</v>
          </cell>
          <cell r="B4735" t="str">
            <v/>
          </cell>
          <cell r="C4735">
            <v>7.5</v>
          </cell>
          <cell r="D4735">
            <v>0.6</v>
          </cell>
          <cell r="E4735">
            <v>8.1</v>
          </cell>
          <cell r="F4735">
            <v>8.25</v>
          </cell>
          <cell r="G4735">
            <v>8.4600000000000009</v>
          </cell>
          <cell r="H4735">
            <v>9.06</v>
          </cell>
          <cell r="I4735">
            <v>9.66</v>
          </cell>
        </row>
        <row r="4736">
          <cell r="A4736">
            <v>127380</v>
          </cell>
          <cell r="B4736" t="str">
            <v/>
          </cell>
          <cell r="C4736">
            <v>7.5</v>
          </cell>
          <cell r="D4736">
            <v>0.6</v>
          </cell>
          <cell r="E4736">
            <v>8.1</v>
          </cell>
          <cell r="F4736">
            <v>8.25</v>
          </cell>
          <cell r="G4736">
            <v>8.4600000000000009</v>
          </cell>
          <cell r="H4736">
            <v>9.06</v>
          </cell>
          <cell r="I4736">
            <v>9.66</v>
          </cell>
        </row>
        <row r="4737">
          <cell r="A4737">
            <v>127390</v>
          </cell>
          <cell r="B4737" t="str">
            <v/>
          </cell>
          <cell r="C4737">
            <v>7.5</v>
          </cell>
          <cell r="D4737">
            <v>0.6</v>
          </cell>
          <cell r="E4737">
            <v>8.1</v>
          </cell>
          <cell r="F4737">
            <v>8.25</v>
          </cell>
          <cell r="G4737">
            <v>8.4600000000000009</v>
          </cell>
          <cell r="H4737">
            <v>9.06</v>
          </cell>
          <cell r="I4737">
            <v>9.66</v>
          </cell>
        </row>
        <row r="4738">
          <cell r="A4738">
            <v>127400</v>
          </cell>
          <cell r="B4738" t="str">
            <v/>
          </cell>
          <cell r="C4738">
            <v>7.5</v>
          </cell>
          <cell r="D4738">
            <v>0.6</v>
          </cell>
          <cell r="E4738">
            <v>8.1</v>
          </cell>
          <cell r="F4738">
            <v>8.25</v>
          </cell>
          <cell r="G4738">
            <v>8.4600000000000009</v>
          </cell>
          <cell r="H4738">
            <v>9.06</v>
          </cell>
          <cell r="I4738">
            <v>9.66</v>
          </cell>
        </row>
        <row r="4739">
          <cell r="A4739">
            <v>127410</v>
          </cell>
          <cell r="B4739" t="str">
            <v/>
          </cell>
          <cell r="C4739">
            <v>7.5</v>
          </cell>
          <cell r="D4739">
            <v>0.6</v>
          </cell>
          <cell r="E4739">
            <v>8.1</v>
          </cell>
          <cell r="F4739">
            <v>8.25</v>
          </cell>
          <cell r="G4739">
            <v>8.4600000000000009</v>
          </cell>
          <cell r="H4739">
            <v>9.06</v>
          </cell>
          <cell r="I4739">
            <v>9.66</v>
          </cell>
        </row>
        <row r="4740">
          <cell r="A4740">
            <v>127420</v>
          </cell>
          <cell r="B4740" t="str">
            <v/>
          </cell>
          <cell r="C4740">
            <v>7.5</v>
          </cell>
          <cell r="D4740">
            <v>0.6</v>
          </cell>
          <cell r="E4740">
            <v>8.1</v>
          </cell>
          <cell r="F4740">
            <v>8.25</v>
          </cell>
          <cell r="G4740">
            <v>8.4600000000000009</v>
          </cell>
          <cell r="H4740">
            <v>9.06</v>
          </cell>
          <cell r="I4740">
            <v>9.66</v>
          </cell>
        </row>
        <row r="4741">
          <cell r="A4741">
            <v>127428.47</v>
          </cell>
          <cell r="B4741" t="str">
            <v>PY - MSE</v>
          </cell>
          <cell r="C4741">
            <v>7.5</v>
          </cell>
          <cell r="D4741">
            <v>0.6</v>
          </cell>
          <cell r="E4741">
            <v>8.1</v>
          </cell>
          <cell r="F4741">
            <v>8.25</v>
          </cell>
          <cell r="G4741">
            <v>8.4600000000000009</v>
          </cell>
          <cell r="H4741">
            <v>9.06</v>
          </cell>
          <cell r="I4741">
            <v>9.66</v>
          </cell>
        </row>
        <row r="4742">
          <cell r="A4742">
            <v>127430</v>
          </cell>
          <cell r="B4742" t="str">
            <v/>
          </cell>
          <cell r="C4742">
            <v>7.5</v>
          </cell>
          <cell r="D4742">
            <v>0.56999999999999995</v>
          </cell>
          <cell r="E4742">
            <v>8.07</v>
          </cell>
          <cell r="F4742">
            <v>8.2200000000000006</v>
          </cell>
          <cell r="G4742">
            <v>8.4300000000000015</v>
          </cell>
          <cell r="H4742">
            <v>9.0300000000000011</v>
          </cell>
          <cell r="I4742">
            <v>9.6300000000000008</v>
          </cell>
        </row>
        <row r="4743">
          <cell r="A4743">
            <v>127440</v>
          </cell>
          <cell r="B4743" t="str">
            <v/>
          </cell>
          <cell r="C4743">
            <v>7.5</v>
          </cell>
          <cell r="D4743">
            <v>0.37</v>
          </cell>
          <cell r="E4743">
            <v>7.87</v>
          </cell>
          <cell r="F4743">
            <v>8.02</v>
          </cell>
          <cell r="G4743">
            <v>8.23</v>
          </cell>
          <cell r="H4743">
            <v>8.83</v>
          </cell>
          <cell r="I4743">
            <v>9.43</v>
          </cell>
        </row>
        <row r="4744">
          <cell r="A4744">
            <v>127443.47</v>
          </cell>
          <cell r="B4744" t="str">
            <v>PT</v>
          </cell>
          <cell r="C4744">
            <v>7.5</v>
          </cell>
          <cell r="D4744">
            <v>0.3</v>
          </cell>
          <cell r="E4744">
            <v>7.8</v>
          </cell>
          <cell r="F4744">
            <v>7.95</v>
          </cell>
          <cell r="G4744">
            <v>8.16</v>
          </cell>
          <cell r="H4744">
            <v>8.76</v>
          </cell>
          <cell r="I4744">
            <v>9.36</v>
          </cell>
        </row>
        <row r="4745">
          <cell r="A4745">
            <v>127450</v>
          </cell>
          <cell r="B4745" t="str">
            <v/>
          </cell>
          <cell r="C4745">
            <v>7.5</v>
          </cell>
          <cell r="D4745">
            <v>0.17</v>
          </cell>
          <cell r="E4745">
            <v>7.67</v>
          </cell>
          <cell r="F4745">
            <v>7.82</v>
          </cell>
          <cell r="G4745">
            <v>8.0300000000000011</v>
          </cell>
          <cell r="H4745">
            <v>8.6300000000000008</v>
          </cell>
          <cell r="I4745">
            <v>9.23</v>
          </cell>
        </row>
        <row r="4746">
          <cell r="A4746">
            <v>127458.47</v>
          </cell>
          <cell r="B4746" t="str">
            <v>PX</v>
          </cell>
          <cell r="C4746">
            <v>7.5</v>
          </cell>
          <cell r="D4746">
            <v>0</v>
          </cell>
          <cell r="E4746">
            <v>7.5</v>
          </cell>
          <cell r="F4746">
            <v>7.65</v>
          </cell>
          <cell r="G4746">
            <v>7.86</v>
          </cell>
          <cell r="H4746">
            <v>8.4600000000000009</v>
          </cell>
          <cell r="I4746">
            <v>9.06</v>
          </cell>
        </row>
        <row r="4747">
          <cell r="A4747">
            <v>127460</v>
          </cell>
          <cell r="B4747" t="str">
            <v/>
          </cell>
          <cell r="C4747">
            <v>7.5</v>
          </cell>
          <cell r="D4747">
            <v>0</v>
          </cell>
          <cell r="E4747">
            <v>7.5</v>
          </cell>
          <cell r="F4747">
            <v>7.65</v>
          </cell>
          <cell r="G4747">
            <v>7.86</v>
          </cell>
          <cell r="H4747">
            <v>8.4600000000000009</v>
          </cell>
          <cell r="I4747">
            <v>9.06</v>
          </cell>
        </row>
        <row r="4748">
          <cell r="A4748">
            <v>127470</v>
          </cell>
          <cell r="B4748" t="str">
            <v/>
          </cell>
          <cell r="C4748">
            <v>7.5</v>
          </cell>
          <cell r="D4748">
            <v>0</v>
          </cell>
          <cell r="E4748">
            <v>7.5</v>
          </cell>
          <cell r="F4748">
            <v>7.65</v>
          </cell>
          <cell r="G4748">
            <v>7.86</v>
          </cell>
          <cell r="H4748">
            <v>8.4600000000000009</v>
          </cell>
          <cell r="I4748">
            <v>9.06</v>
          </cell>
        </row>
        <row r="4749">
          <cell r="A4749">
            <v>127480</v>
          </cell>
          <cell r="B4749" t="str">
            <v/>
          </cell>
          <cell r="C4749">
            <v>7.5</v>
          </cell>
          <cell r="D4749">
            <v>0</v>
          </cell>
          <cell r="E4749">
            <v>7.5</v>
          </cell>
          <cell r="F4749">
            <v>7.65</v>
          </cell>
          <cell r="G4749">
            <v>7.86</v>
          </cell>
          <cell r="H4749">
            <v>8.4600000000000009</v>
          </cell>
          <cell r="I4749">
            <v>9.06</v>
          </cell>
        </row>
        <row r="4750">
          <cell r="A4750">
            <v>127488.47</v>
          </cell>
          <cell r="B4750" t="str">
            <v>BS</v>
          </cell>
          <cell r="C4750">
            <v>7.5</v>
          </cell>
          <cell r="D4750">
            <v>0</v>
          </cell>
          <cell r="E4750">
            <v>7.5</v>
          </cell>
          <cell r="F4750">
            <v>7.65</v>
          </cell>
          <cell r="G4750">
            <v>7.86</v>
          </cell>
          <cell r="H4750">
            <v>8.4600000000000009</v>
          </cell>
          <cell r="I4750">
            <v>9.06</v>
          </cell>
        </row>
        <row r="4751">
          <cell r="A4751">
            <v>127490</v>
          </cell>
          <cell r="B4751" t="str">
            <v/>
          </cell>
          <cell r="C4751">
            <v>7.5</v>
          </cell>
          <cell r="D4751">
            <v>0</v>
          </cell>
          <cell r="E4751">
            <v>7.5</v>
          </cell>
          <cell r="F4751">
            <v>7.65</v>
          </cell>
          <cell r="G4751">
            <v>7.86</v>
          </cell>
          <cell r="H4751">
            <v>8.4600000000000009</v>
          </cell>
          <cell r="I4751">
            <v>9.06</v>
          </cell>
        </row>
        <row r="4752">
          <cell r="A4752">
            <v>127500</v>
          </cell>
          <cell r="B4752" t="str">
            <v/>
          </cell>
          <cell r="C4752">
            <v>7.5</v>
          </cell>
          <cell r="D4752">
            <v>0</v>
          </cell>
          <cell r="E4752">
            <v>7.5</v>
          </cell>
          <cell r="F4752">
            <v>7.65</v>
          </cell>
          <cell r="G4752">
            <v>7.86</v>
          </cell>
          <cell r="H4752">
            <v>8.4600000000000009</v>
          </cell>
          <cell r="I4752">
            <v>9.06</v>
          </cell>
        </row>
        <row r="4753">
          <cell r="A4753">
            <v>127510</v>
          </cell>
          <cell r="B4753" t="str">
            <v/>
          </cell>
          <cell r="C4753">
            <v>7.5</v>
          </cell>
          <cell r="D4753">
            <v>0</v>
          </cell>
          <cell r="E4753">
            <v>7.5</v>
          </cell>
          <cell r="F4753">
            <v>7.65</v>
          </cell>
          <cell r="G4753">
            <v>7.86</v>
          </cell>
          <cell r="H4753">
            <v>8.4600000000000009</v>
          </cell>
          <cell r="I4753">
            <v>9.06</v>
          </cell>
        </row>
        <row r="4754">
          <cell r="A4754">
            <v>127520</v>
          </cell>
          <cell r="B4754" t="str">
            <v/>
          </cell>
          <cell r="C4754">
            <v>7.5</v>
          </cell>
          <cell r="D4754">
            <v>0</v>
          </cell>
          <cell r="E4754">
            <v>7.5</v>
          </cell>
          <cell r="F4754">
            <v>7.65</v>
          </cell>
          <cell r="G4754">
            <v>7.86</v>
          </cell>
          <cell r="H4754">
            <v>8.4600000000000009</v>
          </cell>
          <cell r="I4754">
            <v>9.06</v>
          </cell>
        </row>
        <row r="4755">
          <cell r="A4755">
            <v>127530</v>
          </cell>
          <cell r="B4755" t="str">
            <v/>
          </cell>
          <cell r="C4755">
            <v>7.5</v>
          </cell>
          <cell r="D4755">
            <v>0</v>
          </cell>
          <cell r="E4755">
            <v>7.5</v>
          </cell>
          <cell r="F4755">
            <v>7.65</v>
          </cell>
          <cell r="G4755">
            <v>7.86</v>
          </cell>
          <cell r="H4755">
            <v>8.4600000000000009</v>
          </cell>
          <cell r="I4755">
            <v>9.06</v>
          </cell>
        </row>
        <row r="4756">
          <cell r="A4756">
            <v>127540</v>
          </cell>
          <cell r="B4756" t="str">
            <v/>
          </cell>
          <cell r="C4756">
            <v>7.5</v>
          </cell>
          <cell r="D4756">
            <v>0</v>
          </cell>
          <cell r="E4756">
            <v>7.5</v>
          </cell>
          <cell r="F4756">
            <v>7.65</v>
          </cell>
          <cell r="G4756">
            <v>7.86</v>
          </cell>
          <cell r="H4756">
            <v>8.4600000000000009</v>
          </cell>
          <cell r="I4756">
            <v>9.06</v>
          </cell>
        </row>
        <row r="4757">
          <cell r="A4757">
            <v>127550</v>
          </cell>
          <cell r="B4757" t="str">
            <v/>
          </cell>
          <cell r="C4757">
            <v>7.5</v>
          </cell>
          <cell r="D4757">
            <v>0</v>
          </cell>
          <cell r="E4757">
            <v>7.5</v>
          </cell>
          <cell r="F4757">
            <v>7.65</v>
          </cell>
          <cell r="G4757">
            <v>7.86</v>
          </cell>
          <cell r="H4757">
            <v>8.4600000000000009</v>
          </cell>
          <cell r="I4757">
            <v>9.06</v>
          </cell>
        </row>
        <row r="4758">
          <cell r="A4758">
            <v>127560</v>
          </cell>
          <cell r="B4758" t="str">
            <v/>
          </cell>
          <cell r="C4758">
            <v>7.5</v>
          </cell>
          <cell r="D4758">
            <v>0</v>
          </cell>
          <cell r="E4758">
            <v>7.5</v>
          </cell>
          <cell r="F4758">
            <v>7.65</v>
          </cell>
          <cell r="G4758">
            <v>7.86</v>
          </cell>
          <cell r="H4758">
            <v>8.4600000000000009</v>
          </cell>
          <cell r="I4758">
            <v>9.06</v>
          </cell>
        </row>
        <row r="4759">
          <cell r="A4759">
            <v>127570</v>
          </cell>
          <cell r="B4759" t="str">
            <v/>
          </cell>
          <cell r="C4759">
            <v>7.5</v>
          </cell>
          <cell r="D4759">
            <v>0</v>
          </cell>
          <cell r="E4759">
            <v>7.5</v>
          </cell>
          <cell r="F4759">
            <v>7.65</v>
          </cell>
          <cell r="G4759">
            <v>7.86</v>
          </cell>
          <cell r="H4759">
            <v>8.4600000000000009</v>
          </cell>
          <cell r="I4759">
            <v>9.06</v>
          </cell>
        </row>
        <row r="4760">
          <cell r="A4760">
            <v>127580</v>
          </cell>
          <cell r="B4760" t="str">
            <v/>
          </cell>
          <cell r="C4760">
            <v>7.5</v>
          </cell>
          <cell r="D4760">
            <v>0</v>
          </cell>
          <cell r="E4760">
            <v>7.5</v>
          </cell>
          <cell r="F4760">
            <v>7.65</v>
          </cell>
          <cell r="G4760">
            <v>7.86</v>
          </cell>
          <cell r="H4760">
            <v>8.4600000000000009</v>
          </cell>
          <cell r="I4760">
            <v>9.06</v>
          </cell>
        </row>
        <row r="4761">
          <cell r="A4761">
            <v>127590</v>
          </cell>
          <cell r="B4761" t="str">
            <v/>
          </cell>
          <cell r="C4761">
            <v>7.5</v>
          </cell>
          <cell r="D4761">
            <v>0</v>
          </cell>
          <cell r="E4761">
            <v>7.5</v>
          </cell>
          <cell r="F4761">
            <v>7.65</v>
          </cell>
          <cell r="G4761">
            <v>7.86</v>
          </cell>
          <cell r="H4761">
            <v>8.4600000000000009</v>
          </cell>
          <cell r="I4761">
            <v>9.06</v>
          </cell>
        </row>
        <row r="4762">
          <cell r="A4762">
            <v>127600</v>
          </cell>
          <cell r="B4762" t="str">
            <v/>
          </cell>
          <cell r="C4762">
            <v>7.5</v>
          </cell>
          <cell r="D4762">
            <v>0</v>
          </cell>
          <cell r="E4762">
            <v>7.5</v>
          </cell>
          <cell r="F4762">
            <v>7.65</v>
          </cell>
          <cell r="G4762">
            <v>7.86</v>
          </cell>
          <cell r="H4762">
            <v>8.4600000000000009</v>
          </cell>
          <cell r="I4762">
            <v>9.06</v>
          </cell>
        </row>
        <row r="4763">
          <cell r="A4763">
            <v>127610</v>
          </cell>
          <cell r="B4763" t="str">
            <v/>
          </cell>
          <cell r="C4763">
            <v>7.5</v>
          </cell>
          <cell r="D4763">
            <v>0</v>
          </cell>
          <cell r="E4763">
            <v>7.5</v>
          </cell>
          <cell r="F4763">
            <v>7.65</v>
          </cell>
          <cell r="G4763">
            <v>7.86</v>
          </cell>
          <cell r="H4763">
            <v>8.4600000000000009</v>
          </cell>
          <cell r="I4763">
            <v>9.06</v>
          </cell>
        </row>
        <row r="4764">
          <cell r="A4764">
            <v>127620</v>
          </cell>
          <cell r="B4764" t="str">
            <v/>
          </cell>
          <cell r="C4764">
            <v>7.5</v>
          </cell>
          <cell r="D4764">
            <v>0</v>
          </cell>
          <cell r="E4764">
            <v>7.5</v>
          </cell>
          <cell r="F4764">
            <v>7.65</v>
          </cell>
          <cell r="G4764">
            <v>7.86</v>
          </cell>
          <cell r="H4764">
            <v>8.4600000000000009</v>
          </cell>
          <cell r="I4764">
            <v>9.06</v>
          </cell>
        </row>
        <row r="4765">
          <cell r="A4765">
            <v>127630</v>
          </cell>
          <cell r="B4765" t="str">
            <v/>
          </cell>
          <cell r="C4765">
            <v>7.5</v>
          </cell>
          <cell r="D4765">
            <v>0</v>
          </cell>
          <cell r="E4765">
            <v>7.5</v>
          </cell>
          <cell r="F4765">
            <v>7.65</v>
          </cell>
          <cell r="G4765">
            <v>7.86</v>
          </cell>
          <cell r="H4765">
            <v>8.4600000000000009</v>
          </cell>
          <cell r="I4765">
            <v>9.06</v>
          </cell>
        </row>
        <row r="4766">
          <cell r="A4766">
            <v>127640</v>
          </cell>
          <cell r="B4766" t="str">
            <v/>
          </cell>
          <cell r="C4766">
            <v>7.5</v>
          </cell>
          <cell r="D4766">
            <v>0</v>
          </cell>
          <cell r="E4766">
            <v>7.5</v>
          </cell>
          <cell r="F4766">
            <v>7.65</v>
          </cell>
          <cell r="G4766">
            <v>7.86</v>
          </cell>
          <cell r="H4766">
            <v>8.4600000000000009</v>
          </cell>
          <cell r="I4766">
            <v>9.06</v>
          </cell>
        </row>
        <row r="4767">
          <cell r="A4767">
            <v>127650</v>
          </cell>
          <cell r="B4767" t="str">
            <v/>
          </cell>
          <cell r="C4767">
            <v>7.5</v>
          </cell>
          <cell r="D4767">
            <v>0</v>
          </cell>
          <cell r="E4767">
            <v>7.5</v>
          </cell>
          <cell r="F4767">
            <v>7.65</v>
          </cell>
          <cell r="G4767">
            <v>7.86</v>
          </cell>
          <cell r="H4767">
            <v>8.4600000000000009</v>
          </cell>
          <cell r="I4767">
            <v>9.06</v>
          </cell>
        </row>
        <row r="4768">
          <cell r="A4768">
            <v>127660</v>
          </cell>
          <cell r="B4768" t="str">
            <v/>
          </cell>
          <cell r="C4768">
            <v>7.5</v>
          </cell>
          <cell r="D4768">
            <v>0</v>
          </cell>
          <cell r="E4768">
            <v>7.5</v>
          </cell>
          <cell r="F4768">
            <v>7.65</v>
          </cell>
          <cell r="G4768">
            <v>7.86</v>
          </cell>
          <cell r="H4768">
            <v>8.4600000000000009</v>
          </cell>
          <cell r="I4768">
            <v>9.06</v>
          </cell>
        </row>
        <row r="4769">
          <cell r="A4769">
            <v>127670</v>
          </cell>
          <cell r="B4769" t="str">
            <v/>
          </cell>
          <cell r="C4769">
            <v>7.5</v>
          </cell>
          <cell r="D4769">
            <v>0</v>
          </cell>
          <cell r="E4769">
            <v>7.5</v>
          </cell>
          <cell r="F4769">
            <v>7.65</v>
          </cell>
          <cell r="G4769">
            <v>7.86</v>
          </cell>
          <cell r="H4769">
            <v>8.4600000000000009</v>
          </cell>
          <cell r="I4769">
            <v>9.06</v>
          </cell>
        </row>
        <row r="4770">
          <cell r="A4770">
            <v>127680</v>
          </cell>
          <cell r="B4770" t="str">
            <v/>
          </cell>
          <cell r="C4770">
            <v>7.5</v>
          </cell>
          <cell r="D4770">
            <v>0</v>
          </cell>
          <cell r="E4770">
            <v>7.5</v>
          </cell>
          <cell r="F4770">
            <v>7.65</v>
          </cell>
          <cell r="G4770">
            <v>7.86</v>
          </cell>
          <cell r="H4770">
            <v>8.4600000000000009</v>
          </cell>
          <cell r="I4770">
            <v>9.06</v>
          </cell>
        </row>
        <row r="4771">
          <cell r="A4771">
            <v>127690</v>
          </cell>
          <cell r="B4771" t="str">
            <v/>
          </cell>
          <cell r="C4771">
            <v>7.5</v>
          </cell>
          <cell r="D4771">
            <v>0</v>
          </cell>
          <cell r="E4771">
            <v>7.5</v>
          </cell>
          <cell r="F4771">
            <v>7.65</v>
          </cell>
          <cell r="G4771">
            <v>7.86</v>
          </cell>
          <cell r="H4771">
            <v>8.4600000000000009</v>
          </cell>
          <cell r="I4771">
            <v>9.06</v>
          </cell>
        </row>
        <row r="4772">
          <cell r="A4772">
            <v>127700</v>
          </cell>
          <cell r="B4772" t="str">
            <v/>
          </cell>
          <cell r="C4772">
            <v>7.5</v>
          </cell>
          <cell r="D4772">
            <v>0</v>
          </cell>
          <cell r="E4772">
            <v>7.5</v>
          </cell>
          <cell r="F4772">
            <v>7.65</v>
          </cell>
          <cell r="G4772">
            <v>7.86</v>
          </cell>
          <cell r="H4772">
            <v>8.4600000000000009</v>
          </cell>
          <cell r="I4772">
            <v>9.06</v>
          </cell>
        </row>
        <row r="4773">
          <cell r="A4773">
            <v>127710</v>
          </cell>
          <cell r="B4773" t="str">
            <v/>
          </cell>
          <cell r="C4773">
            <v>7.5</v>
          </cell>
          <cell r="D4773">
            <v>0</v>
          </cell>
          <cell r="E4773">
            <v>7.5</v>
          </cell>
          <cell r="F4773">
            <v>7.65</v>
          </cell>
          <cell r="G4773">
            <v>7.86</v>
          </cell>
          <cell r="H4773">
            <v>8.4600000000000009</v>
          </cell>
          <cell r="I4773">
            <v>9.06</v>
          </cell>
        </row>
        <row r="4774">
          <cell r="A4774">
            <v>127720</v>
          </cell>
          <cell r="B4774" t="str">
            <v/>
          </cell>
          <cell r="C4774">
            <v>7.5</v>
          </cell>
          <cell r="D4774">
            <v>0</v>
          </cell>
          <cell r="E4774">
            <v>7.5</v>
          </cell>
          <cell r="F4774">
            <v>7.65</v>
          </cell>
          <cell r="G4774">
            <v>7.86</v>
          </cell>
          <cell r="H4774">
            <v>8.4600000000000009</v>
          </cell>
          <cell r="I4774">
            <v>9.06</v>
          </cell>
        </row>
        <row r="4775">
          <cell r="A4775">
            <v>127730</v>
          </cell>
          <cell r="B4775" t="str">
            <v/>
          </cell>
          <cell r="C4775">
            <v>7.5</v>
          </cell>
          <cell r="D4775">
            <v>0</v>
          </cell>
          <cell r="E4775">
            <v>7.5</v>
          </cell>
          <cell r="F4775">
            <v>7.65</v>
          </cell>
          <cell r="G4775">
            <v>7.86</v>
          </cell>
          <cell r="H4775">
            <v>8.4600000000000009</v>
          </cell>
          <cell r="I4775">
            <v>9.06</v>
          </cell>
        </row>
        <row r="4776">
          <cell r="A4776">
            <v>127740</v>
          </cell>
          <cell r="B4776" t="str">
            <v/>
          </cell>
          <cell r="C4776">
            <v>7.5</v>
          </cell>
          <cell r="D4776">
            <v>0</v>
          </cell>
          <cell r="E4776">
            <v>7.5</v>
          </cell>
          <cell r="F4776">
            <v>7.65</v>
          </cell>
          <cell r="G4776">
            <v>7.86</v>
          </cell>
          <cell r="H4776">
            <v>8.4600000000000009</v>
          </cell>
          <cell r="I4776">
            <v>9.06</v>
          </cell>
        </row>
        <row r="4777">
          <cell r="A4777">
            <v>127750</v>
          </cell>
          <cell r="B4777" t="str">
            <v/>
          </cell>
          <cell r="C4777">
            <v>7.5</v>
          </cell>
          <cell r="D4777">
            <v>0</v>
          </cell>
          <cell r="E4777">
            <v>7.5</v>
          </cell>
          <cell r="F4777">
            <v>7.65</v>
          </cell>
          <cell r="G4777">
            <v>7.86</v>
          </cell>
          <cell r="H4777">
            <v>8.4600000000000009</v>
          </cell>
          <cell r="I4777">
            <v>9.06</v>
          </cell>
        </row>
        <row r="4778">
          <cell r="A4778">
            <v>127760</v>
          </cell>
          <cell r="B4778" t="str">
            <v/>
          </cell>
          <cell r="C4778">
            <v>7.5</v>
          </cell>
          <cell r="D4778">
            <v>0</v>
          </cell>
          <cell r="E4778">
            <v>7.5</v>
          </cell>
          <cell r="F4778">
            <v>7.65</v>
          </cell>
          <cell r="G4778">
            <v>7.86</v>
          </cell>
          <cell r="H4778">
            <v>8.4600000000000009</v>
          </cell>
          <cell r="I4778">
            <v>9.06</v>
          </cell>
        </row>
        <row r="4779">
          <cell r="A4779">
            <v>127770</v>
          </cell>
          <cell r="B4779" t="str">
            <v/>
          </cell>
          <cell r="C4779">
            <v>7.5</v>
          </cell>
          <cell r="D4779">
            <v>0</v>
          </cell>
          <cell r="E4779">
            <v>7.5</v>
          </cell>
          <cell r="F4779">
            <v>7.65</v>
          </cell>
          <cell r="G4779">
            <v>7.86</v>
          </cell>
          <cell r="H4779">
            <v>8.4600000000000009</v>
          </cell>
          <cell r="I4779">
            <v>9.06</v>
          </cell>
        </row>
        <row r="4780">
          <cell r="A4780">
            <v>127780</v>
          </cell>
          <cell r="B4780" t="str">
            <v/>
          </cell>
          <cell r="C4780">
            <v>7.5</v>
          </cell>
          <cell r="D4780">
            <v>0</v>
          </cell>
          <cell r="E4780">
            <v>7.5</v>
          </cell>
          <cell r="F4780">
            <v>7.65</v>
          </cell>
          <cell r="G4780">
            <v>7.86</v>
          </cell>
          <cell r="H4780">
            <v>8.4600000000000009</v>
          </cell>
          <cell r="I4780">
            <v>9.06</v>
          </cell>
        </row>
        <row r="4781">
          <cell r="A4781">
            <v>127790</v>
          </cell>
          <cell r="B4781" t="str">
            <v/>
          </cell>
          <cell r="C4781">
            <v>7.5</v>
          </cell>
          <cell r="D4781">
            <v>0</v>
          </cell>
          <cell r="E4781">
            <v>7.5</v>
          </cell>
          <cell r="F4781">
            <v>7.65</v>
          </cell>
          <cell r="G4781">
            <v>7.86</v>
          </cell>
          <cell r="H4781">
            <v>8.4600000000000009</v>
          </cell>
          <cell r="I4781">
            <v>9.06</v>
          </cell>
        </row>
        <row r="4782">
          <cell r="A4782">
            <v>127800</v>
          </cell>
          <cell r="B4782" t="str">
            <v/>
          </cell>
          <cell r="C4782">
            <v>7.5</v>
          </cell>
          <cell r="D4782">
            <v>0</v>
          </cell>
          <cell r="E4782">
            <v>7.5</v>
          </cell>
          <cell r="F4782">
            <v>7.65</v>
          </cell>
          <cell r="G4782">
            <v>7.86</v>
          </cell>
          <cell r="H4782">
            <v>8.4600000000000009</v>
          </cell>
          <cell r="I4782">
            <v>9.06</v>
          </cell>
        </row>
        <row r="4783">
          <cell r="A4783">
            <v>127810</v>
          </cell>
          <cell r="B4783" t="str">
            <v/>
          </cell>
          <cell r="C4783">
            <v>7.5</v>
          </cell>
          <cell r="D4783">
            <v>0</v>
          </cell>
          <cell r="E4783">
            <v>7.5</v>
          </cell>
          <cell r="F4783">
            <v>7.65</v>
          </cell>
          <cell r="G4783">
            <v>7.86</v>
          </cell>
          <cell r="H4783">
            <v>8.4600000000000009</v>
          </cell>
          <cell r="I4783">
            <v>9.06</v>
          </cell>
        </row>
        <row r="4784">
          <cell r="A4784">
            <v>127820</v>
          </cell>
          <cell r="B4784" t="str">
            <v/>
          </cell>
          <cell r="C4784">
            <v>7.5</v>
          </cell>
          <cell r="D4784">
            <v>0</v>
          </cell>
          <cell r="E4784">
            <v>7.5</v>
          </cell>
          <cell r="F4784">
            <v>7.65</v>
          </cell>
          <cell r="G4784">
            <v>7.86</v>
          </cell>
          <cell r="H4784">
            <v>8.4600000000000009</v>
          </cell>
          <cell r="I4784">
            <v>9.06</v>
          </cell>
        </row>
        <row r="4785">
          <cell r="A4785">
            <v>127830</v>
          </cell>
          <cell r="B4785" t="str">
            <v/>
          </cell>
          <cell r="C4785">
            <v>7.5</v>
          </cell>
          <cell r="D4785">
            <v>0</v>
          </cell>
          <cell r="E4785">
            <v>7.5</v>
          </cell>
          <cell r="F4785">
            <v>7.65</v>
          </cell>
          <cell r="G4785">
            <v>7.86</v>
          </cell>
          <cell r="H4785">
            <v>8.4600000000000009</v>
          </cell>
          <cell r="I4785">
            <v>9.06</v>
          </cell>
        </row>
        <row r="4786">
          <cell r="A4786">
            <v>127840</v>
          </cell>
          <cell r="B4786" t="str">
            <v/>
          </cell>
          <cell r="C4786">
            <v>7.5</v>
          </cell>
          <cell r="D4786">
            <v>0</v>
          </cell>
          <cell r="E4786">
            <v>7.5</v>
          </cell>
          <cell r="F4786">
            <v>7.65</v>
          </cell>
          <cell r="G4786">
            <v>7.86</v>
          </cell>
          <cell r="H4786">
            <v>8.4600000000000009</v>
          </cell>
          <cell r="I4786">
            <v>9.06</v>
          </cell>
        </row>
        <row r="4787">
          <cell r="A4787">
            <v>127850</v>
          </cell>
          <cell r="B4787" t="str">
            <v/>
          </cell>
          <cell r="C4787">
            <v>7.5</v>
          </cell>
          <cell r="D4787">
            <v>0</v>
          </cell>
          <cell r="E4787">
            <v>7.5</v>
          </cell>
          <cell r="F4787">
            <v>7.65</v>
          </cell>
          <cell r="G4787">
            <v>7.86</v>
          </cell>
          <cell r="H4787">
            <v>8.4600000000000009</v>
          </cell>
          <cell r="I4787">
            <v>9.06</v>
          </cell>
        </row>
        <row r="4788">
          <cell r="A4788">
            <v>127860</v>
          </cell>
          <cell r="B4788" t="str">
            <v/>
          </cell>
          <cell r="C4788">
            <v>7.5</v>
          </cell>
          <cell r="D4788">
            <v>0</v>
          </cell>
          <cell r="E4788">
            <v>7.5</v>
          </cell>
          <cell r="F4788">
            <v>7.65</v>
          </cell>
          <cell r="G4788">
            <v>7.86</v>
          </cell>
          <cell r="H4788">
            <v>8.4600000000000009</v>
          </cell>
          <cell r="I4788">
            <v>9.06</v>
          </cell>
        </row>
        <row r="4789">
          <cell r="A4789">
            <v>127870</v>
          </cell>
          <cell r="B4789" t="str">
            <v/>
          </cell>
          <cell r="C4789">
            <v>7.5</v>
          </cell>
          <cell r="D4789">
            <v>0</v>
          </cell>
          <cell r="E4789">
            <v>7.5</v>
          </cell>
          <cell r="F4789">
            <v>7.65</v>
          </cell>
          <cell r="G4789">
            <v>7.86</v>
          </cell>
          <cell r="H4789">
            <v>8.4600000000000009</v>
          </cell>
          <cell r="I4789">
            <v>9.06</v>
          </cell>
        </row>
        <row r="4790">
          <cell r="A4790">
            <v>127880</v>
          </cell>
          <cell r="B4790" t="str">
            <v/>
          </cell>
          <cell r="C4790">
            <v>7.5</v>
          </cell>
          <cell r="D4790">
            <v>0</v>
          </cell>
          <cell r="E4790">
            <v>7.5</v>
          </cell>
          <cell r="F4790">
            <v>7.65</v>
          </cell>
          <cell r="G4790">
            <v>7.86</v>
          </cell>
          <cell r="H4790">
            <v>8.4600000000000009</v>
          </cell>
          <cell r="I4790">
            <v>9.06</v>
          </cell>
        </row>
        <row r="4791">
          <cell r="A4791">
            <v>127890</v>
          </cell>
          <cell r="B4791" t="str">
            <v/>
          </cell>
          <cell r="C4791">
            <v>7.5</v>
          </cell>
          <cell r="D4791">
            <v>0</v>
          </cell>
          <cell r="E4791">
            <v>7.5</v>
          </cell>
          <cell r="F4791">
            <v>7.65</v>
          </cell>
          <cell r="G4791">
            <v>7.86</v>
          </cell>
          <cell r="H4791">
            <v>8.4600000000000009</v>
          </cell>
          <cell r="I4791">
            <v>9.06</v>
          </cell>
        </row>
        <row r="4792">
          <cell r="A4792">
            <v>127900</v>
          </cell>
          <cell r="B4792" t="str">
            <v/>
          </cell>
          <cell r="C4792">
            <v>7.5</v>
          </cell>
          <cell r="D4792">
            <v>0</v>
          </cell>
          <cell r="E4792">
            <v>7.5</v>
          </cell>
          <cell r="F4792">
            <v>7.65</v>
          </cell>
          <cell r="G4792">
            <v>7.86</v>
          </cell>
          <cell r="H4792">
            <v>8.4600000000000009</v>
          </cell>
          <cell r="I4792">
            <v>9.06</v>
          </cell>
        </row>
        <row r="4793">
          <cell r="A4793">
            <v>127910</v>
          </cell>
          <cell r="B4793" t="str">
            <v/>
          </cell>
          <cell r="C4793">
            <v>7.5</v>
          </cell>
          <cell r="D4793">
            <v>0</v>
          </cell>
          <cell r="E4793">
            <v>7.5</v>
          </cell>
          <cell r="F4793">
            <v>7.65</v>
          </cell>
          <cell r="G4793">
            <v>7.86</v>
          </cell>
          <cell r="H4793">
            <v>8.4600000000000009</v>
          </cell>
          <cell r="I4793">
            <v>9.06</v>
          </cell>
        </row>
        <row r="4794">
          <cell r="A4794">
            <v>127920</v>
          </cell>
          <cell r="B4794" t="str">
            <v/>
          </cell>
          <cell r="C4794">
            <v>7.5</v>
          </cell>
          <cell r="D4794">
            <v>0</v>
          </cell>
          <cell r="E4794">
            <v>7.5</v>
          </cell>
          <cell r="F4794">
            <v>7.65</v>
          </cell>
          <cell r="G4794">
            <v>7.86</v>
          </cell>
          <cell r="H4794">
            <v>8.4600000000000009</v>
          </cell>
          <cell r="I4794">
            <v>9.06</v>
          </cell>
        </row>
        <row r="4795">
          <cell r="A4795">
            <v>127930</v>
          </cell>
          <cell r="B4795" t="str">
            <v/>
          </cell>
          <cell r="C4795">
            <v>7.5</v>
          </cell>
          <cell r="D4795">
            <v>0</v>
          </cell>
          <cell r="E4795">
            <v>7.5</v>
          </cell>
          <cell r="F4795">
            <v>7.65</v>
          </cell>
          <cell r="G4795">
            <v>7.86</v>
          </cell>
          <cell r="H4795">
            <v>8.4600000000000009</v>
          </cell>
          <cell r="I4795">
            <v>9.06</v>
          </cell>
        </row>
        <row r="4796">
          <cell r="A4796">
            <v>127940</v>
          </cell>
          <cell r="B4796" t="str">
            <v/>
          </cell>
          <cell r="C4796">
            <v>7.5</v>
          </cell>
          <cell r="D4796">
            <v>0</v>
          </cell>
          <cell r="E4796">
            <v>7.5</v>
          </cell>
          <cell r="F4796">
            <v>7.65</v>
          </cell>
          <cell r="G4796">
            <v>7.86</v>
          </cell>
          <cell r="H4796">
            <v>8.4600000000000009</v>
          </cell>
          <cell r="I4796">
            <v>9.06</v>
          </cell>
        </row>
        <row r="4797">
          <cell r="A4797">
            <v>127950</v>
          </cell>
          <cell r="B4797" t="str">
            <v/>
          </cell>
          <cell r="C4797">
            <v>7.5</v>
          </cell>
          <cell r="D4797">
            <v>0</v>
          </cell>
          <cell r="E4797">
            <v>7.5</v>
          </cell>
          <cell r="F4797">
            <v>7.65</v>
          </cell>
          <cell r="G4797">
            <v>7.86</v>
          </cell>
          <cell r="H4797">
            <v>8.4600000000000009</v>
          </cell>
          <cell r="I4797">
            <v>9.06</v>
          </cell>
        </row>
        <row r="4798">
          <cell r="A4798">
            <v>127960</v>
          </cell>
          <cell r="B4798" t="str">
            <v/>
          </cell>
          <cell r="C4798">
            <v>7.5</v>
          </cell>
          <cell r="D4798">
            <v>0</v>
          </cell>
          <cell r="E4798">
            <v>7.5</v>
          </cell>
          <cell r="F4798">
            <v>7.65</v>
          </cell>
          <cell r="G4798">
            <v>7.86</v>
          </cell>
          <cell r="H4798">
            <v>8.4600000000000009</v>
          </cell>
          <cell r="I4798">
            <v>9.06</v>
          </cell>
        </row>
        <row r="4799">
          <cell r="A4799">
            <v>127970</v>
          </cell>
          <cell r="B4799" t="str">
            <v/>
          </cell>
          <cell r="C4799">
            <v>7.5</v>
          </cell>
          <cell r="D4799">
            <v>0</v>
          </cell>
          <cell r="E4799">
            <v>7.5</v>
          </cell>
          <cell r="F4799">
            <v>7.65</v>
          </cell>
          <cell r="G4799">
            <v>7.86</v>
          </cell>
          <cell r="H4799">
            <v>8.4600000000000009</v>
          </cell>
          <cell r="I4799">
            <v>9.06</v>
          </cell>
        </row>
        <row r="4800">
          <cell r="A4800">
            <v>127980</v>
          </cell>
          <cell r="B4800" t="str">
            <v/>
          </cell>
          <cell r="C4800">
            <v>7.5</v>
          </cell>
          <cell r="D4800">
            <v>0</v>
          </cell>
          <cell r="E4800">
            <v>7.5</v>
          </cell>
          <cell r="F4800">
            <v>7.65</v>
          </cell>
          <cell r="G4800">
            <v>7.86</v>
          </cell>
          <cell r="H4800">
            <v>8.4600000000000009</v>
          </cell>
          <cell r="I4800">
            <v>9.06</v>
          </cell>
        </row>
        <row r="4801">
          <cell r="A4801">
            <v>127990</v>
          </cell>
          <cell r="B4801" t="str">
            <v/>
          </cell>
          <cell r="C4801">
            <v>7.5</v>
          </cell>
          <cell r="D4801">
            <v>0</v>
          </cell>
          <cell r="E4801">
            <v>7.5</v>
          </cell>
          <cell r="F4801">
            <v>7.65</v>
          </cell>
          <cell r="G4801">
            <v>7.86</v>
          </cell>
          <cell r="H4801">
            <v>8.4600000000000009</v>
          </cell>
          <cell r="I4801">
            <v>9.06</v>
          </cell>
        </row>
        <row r="4802">
          <cell r="A4802">
            <v>128000</v>
          </cell>
          <cell r="B4802" t="str">
            <v/>
          </cell>
          <cell r="C4802">
            <v>7.5</v>
          </cell>
          <cell r="D4802">
            <v>0</v>
          </cell>
          <cell r="E4802">
            <v>7.5</v>
          </cell>
          <cell r="F4802">
            <v>7.65</v>
          </cell>
          <cell r="G4802">
            <v>7.86</v>
          </cell>
          <cell r="H4802">
            <v>8.4600000000000009</v>
          </cell>
          <cell r="I4802">
            <v>9.06</v>
          </cell>
        </row>
        <row r="4821">
          <cell r="A4821">
            <v>128000</v>
          </cell>
          <cell r="B4821" t="str">
            <v/>
          </cell>
          <cell r="C4821">
            <v>7.5</v>
          </cell>
          <cell r="D4821">
            <v>0</v>
          </cell>
          <cell r="E4821">
            <v>7.5</v>
          </cell>
          <cell r="F4821">
            <v>7.65</v>
          </cell>
          <cell r="G4821">
            <v>7.86</v>
          </cell>
          <cell r="H4821">
            <v>8.4600000000000009</v>
          </cell>
          <cell r="I4821">
            <v>9.06</v>
          </cell>
        </row>
        <row r="4822">
          <cell r="A4822">
            <v>128010</v>
          </cell>
          <cell r="B4822" t="str">
            <v/>
          </cell>
          <cell r="C4822">
            <v>7.5</v>
          </cell>
          <cell r="D4822">
            <v>0</v>
          </cell>
          <cell r="E4822">
            <v>7.5</v>
          </cell>
          <cell r="F4822">
            <v>7.65</v>
          </cell>
          <cell r="G4822">
            <v>7.86</v>
          </cell>
          <cell r="H4822">
            <v>8.4600000000000009</v>
          </cell>
          <cell r="I4822">
            <v>9.06</v>
          </cell>
        </row>
        <row r="4823">
          <cell r="A4823">
            <v>128020</v>
          </cell>
          <cell r="B4823" t="str">
            <v/>
          </cell>
          <cell r="C4823">
            <v>7.5</v>
          </cell>
          <cell r="D4823">
            <v>0</v>
          </cell>
          <cell r="E4823">
            <v>7.5</v>
          </cell>
          <cell r="F4823">
            <v>7.65</v>
          </cell>
          <cell r="G4823">
            <v>7.86</v>
          </cell>
          <cell r="H4823">
            <v>8.4600000000000009</v>
          </cell>
          <cell r="I4823">
            <v>9.06</v>
          </cell>
        </row>
        <row r="4824">
          <cell r="A4824">
            <v>128030</v>
          </cell>
          <cell r="B4824" t="str">
            <v/>
          </cell>
          <cell r="C4824">
            <v>7.5</v>
          </cell>
          <cell r="D4824">
            <v>0</v>
          </cell>
          <cell r="E4824">
            <v>7.5</v>
          </cell>
          <cell r="F4824">
            <v>7.65</v>
          </cell>
          <cell r="G4824">
            <v>7.86</v>
          </cell>
          <cell r="H4824">
            <v>8.4600000000000009</v>
          </cell>
          <cell r="I4824">
            <v>9.06</v>
          </cell>
        </row>
        <row r="4825">
          <cell r="A4825">
            <v>128040</v>
          </cell>
          <cell r="B4825" t="str">
            <v/>
          </cell>
          <cell r="C4825">
            <v>7.5</v>
          </cell>
          <cell r="D4825">
            <v>0</v>
          </cell>
          <cell r="E4825">
            <v>7.5</v>
          </cell>
          <cell r="F4825">
            <v>7.65</v>
          </cell>
          <cell r="G4825">
            <v>7.86</v>
          </cell>
          <cell r="H4825">
            <v>8.4600000000000009</v>
          </cell>
          <cell r="I4825">
            <v>9.06</v>
          </cell>
        </row>
        <row r="4826">
          <cell r="A4826">
            <v>128050</v>
          </cell>
          <cell r="B4826" t="str">
            <v/>
          </cell>
          <cell r="C4826">
            <v>7.5</v>
          </cell>
          <cell r="D4826">
            <v>0</v>
          </cell>
          <cell r="E4826">
            <v>7.5</v>
          </cell>
          <cell r="F4826">
            <v>7.65</v>
          </cell>
          <cell r="G4826">
            <v>7.86</v>
          </cell>
          <cell r="H4826">
            <v>8.4600000000000009</v>
          </cell>
          <cell r="I4826">
            <v>9.06</v>
          </cell>
        </row>
        <row r="4827">
          <cell r="A4827">
            <v>128060</v>
          </cell>
          <cell r="B4827" t="str">
            <v/>
          </cell>
          <cell r="C4827">
            <v>7.5</v>
          </cell>
          <cell r="D4827">
            <v>0</v>
          </cell>
          <cell r="E4827">
            <v>7.5</v>
          </cell>
          <cell r="F4827">
            <v>7.65</v>
          </cell>
          <cell r="G4827">
            <v>7.86</v>
          </cell>
          <cell r="H4827">
            <v>8.4600000000000009</v>
          </cell>
          <cell r="I4827">
            <v>9.06</v>
          </cell>
        </row>
        <row r="4828">
          <cell r="A4828">
            <v>128070.05</v>
          </cell>
          <cell r="B4828" t="str">
            <v>BS</v>
          </cell>
          <cell r="C4828">
            <v>7.5</v>
          </cell>
          <cell r="D4828">
            <v>0</v>
          </cell>
          <cell r="E4828">
            <v>7.5</v>
          </cell>
          <cell r="F4828">
            <v>7.65</v>
          </cell>
          <cell r="G4828">
            <v>7.86</v>
          </cell>
          <cell r="H4828">
            <v>8.4600000000000009</v>
          </cell>
          <cell r="I4828">
            <v>9.06</v>
          </cell>
        </row>
        <row r="4829">
          <cell r="A4829">
            <v>128080</v>
          </cell>
          <cell r="B4829" t="str">
            <v/>
          </cell>
          <cell r="C4829">
            <v>7.5</v>
          </cell>
          <cell r="D4829">
            <v>0</v>
          </cell>
          <cell r="E4829">
            <v>7.5</v>
          </cell>
          <cell r="F4829">
            <v>7.65</v>
          </cell>
          <cell r="G4829">
            <v>7.86</v>
          </cell>
          <cell r="H4829">
            <v>8.4600000000000009</v>
          </cell>
          <cell r="I4829">
            <v>9.06</v>
          </cell>
        </row>
        <row r="4830">
          <cell r="A4830">
            <v>128090</v>
          </cell>
          <cell r="B4830" t="str">
            <v/>
          </cell>
          <cell r="C4830">
            <v>7.5</v>
          </cell>
          <cell r="D4830">
            <v>0</v>
          </cell>
          <cell r="E4830">
            <v>7.5</v>
          </cell>
          <cell r="F4830">
            <v>7.65</v>
          </cell>
          <cell r="G4830">
            <v>7.86</v>
          </cell>
          <cell r="H4830">
            <v>8.4600000000000009</v>
          </cell>
          <cell r="I4830">
            <v>9.06</v>
          </cell>
        </row>
        <row r="4831">
          <cell r="A4831">
            <v>128100.05</v>
          </cell>
          <cell r="B4831" t="str">
            <v>PX</v>
          </cell>
          <cell r="C4831">
            <v>7.5</v>
          </cell>
          <cell r="D4831">
            <v>0</v>
          </cell>
          <cell r="E4831">
            <v>7.5</v>
          </cell>
          <cell r="F4831">
            <v>7.65</v>
          </cell>
          <cell r="G4831">
            <v>7.86</v>
          </cell>
          <cell r="H4831">
            <v>8.4600000000000009</v>
          </cell>
          <cell r="I4831">
            <v>9.06</v>
          </cell>
        </row>
        <row r="4832">
          <cell r="A4832">
            <v>128110</v>
          </cell>
          <cell r="B4832" t="str">
            <v/>
          </cell>
          <cell r="C4832">
            <v>7.5</v>
          </cell>
          <cell r="D4832">
            <v>0.2</v>
          </cell>
          <cell r="E4832">
            <v>7.7</v>
          </cell>
          <cell r="F4832">
            <v>7.8500000000000005</v>
          </cell>
          <cell r="G4832">
            <v>8.06</v>
          </cell>
          <cell r="H4832">
            <v>8.66</v>
          </cell>
          <cell r="I4832">
            <v>9.26</v>
          </cell>
        </row>
        <row r="4833">
          <cell r="A4833">
            <v>128115.05</v>
          </cell>
          <cell r="B4833" t="str">
            <v>PC</v>
          </cell>
          <cell r="C4833">
            <v>7.5</v>
          </cell>
          <cell r="D4833">
            <v>0.3</v>
          </cell>
          <cell r="E4833">
            <v>7.8</v>
          </cell>
          <cell r="F4833">
            <v>7.95</v>
          </cell>
          <cell r="G4833">
            <v>8.16</v>
          </cell>
          <cell r="H4833">
            <v>8.76</v>
          </cell>
          <cell r="I4833">
            <v>9.36</v>
          </cell>
        </row>
        <row r="4834">
          <cell r="A4834">
            <v>128120</v>
          </cell>
          <cell r="B4834" t="str">
            <v/>
          </cell>
          <cell r="C4834">
            <v>7.5</v>
          </cell>
          <cell r="D4834">
            <v>0.39999999999999858</v>
          </cell>
          <cell r="E4834">
            <v>7.8999999999999986</v>
          </cell>
          <cell r="F4834">
            <v>8.0499999999999989</v>
          </cell>
          <cell r="G4834">
            <v>8.26</v>
          </cell>
          <cell r="H4834">
            <v>8.86</v>
          </cell>
          <cell r="I4834">
            <v>9.4599999999999991</v>
          </cell>
        </row>
        <row r="4835">
          <cell r="A4835">
            <v>128130.05</v>
          </cell>
          <cell r="B4835" t="str">
            <v>PY - MSE</v>
          </cell>
          <cell r="C4835">
            <v>7.5</v>
          </cell>
          <cell r="D4835">
            <v>0.6</v>
          </cell>
          <cell r="E4835">
            <v>8.1</v>
          </cell>
          <cell r="F4835">
            <v>8.25</v>
          </cell>
          <cell r="G4835">
            <v>8.4600000000000009</v>
          </cell>
          <cell r="H4835">
            <v>9.06</v>
          </cell>
          <cell r="I4835">
            <v>9.66</v>
          </cell>
        </row>
        <row r="4836">
          <cell r="A4836">
            <v>128140</v>
          </cell>
          <cell r="B4836" t="str">
            <v/>
          </cell>
          <cell r="C4836">
            <v>7.5</v>
          </cell>
          <cell r="D4836">
            <v>0.6</v>
          </cell>
          <cell r="E4836">
            <v>8.1</v>
          </cell>
          <cell r="F4836">
            <v>8.25</v>
          </cell>
          <cell r="G4836">
            <v>8.4600000000000009</v>
          </cell>
          <cell r="H4836">
            <v>9.06</v>
          </cell>
          <cell r="I4836">
            <v>9.66</v>
          </cell>
        </row>
        <row r="4837">
          <cell r="A4837">
            <v>128150</v>
          </cell>
          <cell r="B4837" t="str">
            <v/>
          </cell>
          <cell r="C4837">
            <v>7.5</v>
          </cell>
          <cell r="D4837">
            <v>0.6</v>
          </cell>
          <cell r="E4837">
            <v>8.1</v>
          </cell>
          <cell r="F4837">
            <v>8.25</v>
          </cell>
          <cell r="G4837">
            <v>8.4600000000000009</v>
          </cell>
          <cell r="H4837">
            <v>9.06</v>
          </cell>
          <cell r="I4837">
            <v>9.66</v>
          </cell>
        </row>
        <row r="4838">
          <cell r="A4838">
            <v>128160</v>
          </cell>
          <cell r="B4838" t="str">
            <v/>
          </cell>
          <cell r="C4838">
            <v>7.5</v>
          </cell>
          <cell r="D4838">
            <v>0.6</v>
          </cell>
          <cell r="E4838">
            <v>8.1</v>
          </cell>
          <cell r="F4838">
            <v>8.25</v>
          </cell>
          <cell r="G4838">
            <v>8.4600000000000009</v>
          </cell>
          <cell r="H4838">
            <v>9.06</v>
          </cell>
          <cell r="I4838">
            <v>9.66</v>
          </cell>
        </row>
        <row r="4839">
          <cell r="A4839">
            <v>128170</v>
          </cell>
          <cell r="B4839" t="str">
            <v/>
          </cell>
          <cell r="C4839">
            <v>7.5</v>
          </cell>
          <cell r="D4839">
            <v>0.6</v>
          </cell>
          <cell r="E4839">
            <v>8.1</v>
          </cell>
          <cell r="F4839">
            <v>8.25</v>
          </cell>
          <cell r="G4839">
            <v>8.4600000000000009</v>
          </cell>
          <cell r="H4839">
            <v>9.06</v>
          </cell>
          <cell r="I4839">
            <v>9.66</v>
          </cell>
        </row>
        <row r="4840">
          <cell r="A4840">
            <v>128180</v>
          </cell>
          <cell r="B4840" t="str">
            <v/>
          </cell>
          <cell r="C4840">
            <v>7.5</v>
          </cell>
          <cell r="D4840">
            <v>0.6</v>
          </cell>
          <cell r="E4840">
            <v>8.1</v>
          </cell>
          <cell r="F4840">
            <v>8.25</v>
          </cell>
          <cell r="G4840">
            <v>8.4600000000000009</v>
          </cell>
          <cell r="H4840">
            <v>9.06</v>
          </cell>
          <cell r="I4840">
            <v>9.66</v>
          </cell>
        </row>
        <row r="4841">
          <cell r="A4841">
            <v>128190</v>
          </cell>
          <cell r="B4841" t="str">
            <v/>
          </cell>
          <cell r="C4841">
            <v>7.5</v>
          </cell>
          <cell r="D4841">
            <v>0.6</v>
          </cell>
          <cell r="E4841">
            <v>8.1</v>
          </cell>
          <cell r="F4841">
            <v>8.25</v>
          </cell>
          <cell r="G4841">
            <v>8.4600000000000009</v>
          </cell>
          <cell r="H4841">
            <v>9.06</v>
          </cell>
          <cell r="I4841">
            <v>9.66</v>
          </cell>
        </row>
        <row r="4842">
          <cell r="A4842">
            <v>128200</v>
          </cell>
          <cell r="B4842" t="str">
            <v/>
          </cell>
          <cell r="C4842">
            <v>7.5</v>
          </cell>
          <cell r="D4842">
            <v>0.6</v>
          </cell>
          <cell r="E4842">
            <v>8.1</v>
          </cell>
          <cell r="F4842">
            <v>8.25</v>
          </cell>
          <cell r="G4842">
            <v>8.4600000000000009</v>
          </cell>
          <cell r="H4842">
            <v>9.06</v>
          </cell>
          <cell r="I4842">
            <v>9.66</v>
          </cell>
        </row>
        <row r="4843">
          <cell r="A4843">
            <v>128210</v>
          </cell>
          <cell r="B4843" t="str">
            <v/>
          </cell>
          <cell r="C4843">
            <v>7.5</v>
          </cell>
          <cell r="D4843">
            <v>0.6</v>
          </cell>
          <cell r="E4843">
            <v>8.1</v>
          </cell>
          <cell r="F4843">
            <v>8.25</v>
          </cell>
          <cell r="G4843">
            <v>8.4600000000000009</v>
          </cell>
          <cell r="H4843">
            <v>9.06</v>
          </cell>
          <cell r="I4843">
            <v>9.66</v>
          </cell>
        </row>
        <row r="4844">
          <cell r="A4844">
            <v>128220</v>
          </cell>
          <cell r="B4844" t="str">
            <v/>
          </cell>
          <cell r="C4844">
            <v>7.5</v>
          </cell>
          <cell r="D4844">
            <v>0.6</v>
          </cell>
          <cell r="E4844">
            <v>8.1</v>
          </cell>
          <cell r="F4844">
            <v>8.25</v>
          </cell>
          <cell r="G4844">
            <v>8.4600000000000009</v>
          </cell>
          <cell r="H4844">
            <v>9.06</v>
          </cell>
          <cell r="I4844">
            <v>9.66</v>
          </cell>
        </row>
        <row r="4845">
          <cell r="A4845">
            <v>128230</v>
          </cell>
          <cell r="B4845" t="str">
            <v/>
          </cell>
          <cell r="C4845">
            <v>7.5</v>
          </cell>
          <cell r="D4845">
            <v>0.6</v>
          </cell>
          <cell r="E4845">
            <v>8.1</v>
          </cell>
          <cell r="F4845">
            <v>8.25</v>
          </cell>
          <cell r="G4845">
            <v>8.4600000000000009</v>
          </cell>
          <cell r="H4845">
            <v>9.06</v>
          </cell>
          <cell r="I4845">
            <v>9.66</v>
          </cell>
        </row>
        <row r="4846">
          <cell r="A4846">
            <v>128240</v>
          </cell>
          <cell r="B4846" t="str">
            <v/>
          </cell>
          <cell r="C4846">
            <v>7.5</v>
          </cell>
          <cell r="D4846">
            <v>0.6</v>
          </cell>
          <cell r="E4846">
            <v>8.1</v>
          </cell>
          <cell r="F4846">
            <v>8.25</v>
          </cell>
          <cell r="G4846">
            <v>8.4600000000000009</v>
          </cell>
          <cell r="H4846">
            <v>9.06</v>
          </cell>
          <cell r="I4846">
            <v>9.66</v>
          </cell>
        </row>
        <row r="4847">
          <cell r="A4847">
            <v>128250</v>
          </cell>
          <cell r="B4847" t="str">
            <v/>
          </cell>
          <cell r="C4847">
            <v>7.5</v>
          </cell>
          <cell r="D4847">
            <v>0.6</v>
          </cell>
          <cell r="E4847">
            <v>8.1</v>
          </cell>
          <cell r="F4847">
            <v>8.25</v>
          </cell>
          <cell r="G4847">
            <v>8.4600000000000009</v>
          </cell>
          <cell r="H4847">
            <v>9.06</v>
          </cell>
          <cell r="I4847">
            <v>9.66</v>
          </cell>
        </row>
        <row r="4848">
          <cell r="A4848">
            <v>128260</v>
          </cell>
          <cell r="B4848" t="str">
            <v/>
          </cell>
          <cell r="C4848">
            <v>7.5</v>
          </cell>
          <cell r="D4848">
            <v>0.6</v>
          </cell>
          <cell r="E4848">
            <v>8.1</v>
          </cell>
          <cell r="F4848">
            <v>8.25</v>
          </cell>
          <cell r="G4848">
            <v>8.4600000000000009</v>
          </cell>
          <cell r="H4848">
            <v>9.06</v>
          </cell>
          <cell r="I4848">
            <v>9.66</v>
          </cell>
        </row>
        <row r="4849">
          <cell r="A4849">
            <v>128270</v>
          </cell>
          <cell r="B4849" t="str">
            <v/>
          </cell>
          <cell r="C4849">
            <v>7.5</v>
          </cell>
          <cell r="D4849">
            <v>0.6</v>
          </cell>
          <cell r="E4849">
            <v>8.1</v>
          </cell>
          <cell r="F4849">
            <v>8.25</v>
          </cell>
          <cell r="G4849">
            <v>8.4600000000000009</v>
          </cell>
          <cell r="H4849">
            <v>9.06</v>
          </cell>
          <cell r="I4849">
            <v>9.66</v>
          </cell>
        </row>
        <row r="4850">
          <cell r="A4850">
            <v>128280</v>
          </cell>
          <cell r="B4850" t="str">
            <v/>
          </cell>
          <cell r="C4850">
            <v>7.5</v>
          </cell>
          <cell r="D4850">
            <v>0.6</v>
          </cell>
          <cell r="E4850">
            <v>8.1</v>
          </cell>
          <cell r="F4850">
            <v>8.25</v>
          </cell>
          <cell r="G4850">
            <v>8.4600000000000009</v>
          </cell>
          <cell r="H4850">
            <v>9.06</v>
          </cell>
          <cell r="I4850">
            <v>9.66</v>
          </cell>
        </row>
        <row r="4851">
          <cell r="A4851">
            <v>128290</v>
          </cell>
          <cell r="B4851" t="str">
            <v/>
          </cell>
          <cell r="C4851">
            <v>7.5</v>
          </cell>
          <cell r="D4851">
            <v>0.6</v>
          </cell>
          <cell r="E4851">
            <v>8.1</v>
          </cell>
          <cell r="F4851">
            <v>8.25</v>
          </cell>
          <cell r="G4851">
            <v>8.4600000000000009</v>
          </cell>
          <cell r="H4851">
            <v>9.06</v>
          </cell>
          <cell r="I4851">
            <v>9.66</v>
          </cell>
        </row>
        <row r="4852">
          <cell r="A4852">
            <v>128300</v>
          </cell>
          <cell r="B4852" t="str">
            <v/>
          </cell>
          <cell r="C4852">
            <v>7.5</v>
          </cell>
          <cell r="D4852">
            <v>0.6</v>
          </cell>
          <cell r="E4852">
            <v>8.1</v>
          </cell>
          <cell r="F4852">
            <v>8.25</v>
          </cell>
          <cell r="G4852">
            <v>8.4600000000000009</v>
          </cell>
          <cell r="H4852">
            <v>9.06</v>
          </cell>
          <cell r="I4852">
            <v>9.66</v>
          </cell>
        </row>
        <row r="4853">
          <cell r="A4853">
            <v>128310</v>
          </cell>
          <cell r="B4853" t="str">
            <v/>
          </cell>
          <cell r="C4853">
            <v>7.5</v>
          </cell>
          <cell r="D4853">
            <v>0.6</v>
          </cell>
          <cell r="E4853">
            <v>8.1</v>
          </cell>
          <cell r="F4853">
            <v>8.25</v>
          </cell>
          <cell r="G4853">
            <v>8.4600000000000009</v>
          </cell>
          <cell r="H4853">
            <v>9.06</v>
          </cell>
          <cell r="I4853">
            <v>9.66</v>
          </cell>
        </row>
        <row r="4854">
          <cell r="A4854">
            <v>128320</v>
          </cell>
          <cell r="B4854" t="str">
            <v/>
          </cell>
          <cell r="C4854">
            <v>7.5</v>
          </cell>
          <cell r="D4854">
            <v>0.6</v>
          </cell>
          <cell r="E4854">
            <v>8.1</v>
          </cell>
          <cell r="F4854">
            <v>8.25</v>
          </cell>
          <cell r="G4854">
            <v>8.4600000000000009</v>
          </cell>
          <cell r="H4854">
            <v>9.06</v>
          </cell>
          <cell r="I4854">
            <v>9.66</v>
          </cell>
        </row>
        <row r="4855">
          <cell r="A4855">
            <v>128330</v>
          </cell>
          <cell r="B4855" t="str">
            <v/>
          </cell>
          <cell r="C4855">
            <v>7.5</v>
          </cell>
          <cell r="D4855">
            <v>0.6</v>
          </cell>
          <cell r="E4855">
            <v>8.1</v>
          </cell>
          <cell r="F4855">
            <v>8.25</v>
          </cell>
          <cell r="G4855">
            <v>8.4600000000000009</v>
          </cell>
          <cell r="H4855">
            <v>9.06</v>
          </cell>
          <cell r="I4855">
            <v>9.66</v>
          </cell>
        </row>
        <row r="4856">
          <cell r="A4856">
            <v>128340</v>
          </cell>
          <cell r="B4856" t="str">
            <v/>
          </cell>
          <cell r="C4856">
            <v>7.5</v>
          </cell>
          <cell r="D4856">
            <v>0.6</v>
          </cell>
          <cell r="E4856">
            <v>8.1</v>
          </cell>
          <cell r="F4856">
            <v>8.25</v>
          </cell>
          <cell r="G4856">
            <v>8.4600000000000009</v>
          </cell>
          <cell r="H4856">
            <v>9.06</v>
          </cell>
          <cell r="I4856">
            <v>9.66</v>
          </cell>
        </row>
        <row r="4857">
          <cell r="A4857">
            <v>128350</v>
          </cell>
          <cell r="B4857" t="str">
            <v/>
          </cell>
          <cell r="C4857">
            <v>7.5</v>
          </cell>
          <cell r="D4857">
            <v>0.6</v>
          </cell>
          <cell r="E4857">
            <v>8.1</v>
          </cell>
          <cell r="F4857">
            <v>8.25</v>
          </cell>
          <cell r="G4857">
            <v>8.4600000000000009</v>
          </cell>
          <cell r="H4857">
            <v>9.06</v>
          </cell>
          <cell r="I4857">
            <v>9.66</v>
          </cell>
        </row>
        <row r="4858">
          <cell r="A4858">
            <v>128360</v>
          </cell>
          <cell r="B4858" t="str">
            <v/>
          </cell>
          <cell r="C4858">
            <v>7.5</v>
          </cell>
          <cell r="D4858">
            <v>0.6</v>
          </cell>
          <cell r="E4858">
            <v>8.1</v>
          </cell>
          <cell r="F4858">
            <v>8.25</v>
          </cell>
          <cell r="G4858">
            <v>8.4600000000000009</v>
          </cell>
          <cell r="H4858">
            <v>9.06</v>
          </cell>
          <cell r="I4858">
            <v>9.66</v>
          </cell>
        </row>
        <row r="4859">
          <cell r="A4859">
            <v>128370</v>
          </cell>
          <cell r="B4859" t="str">
            <v/>
          </cell>
          <cell r="C4859">
            <v>7.5</v>
          </cell>
          <cell r="D4859">
            <v>0.6</v>
          </cell>
          <cell r="E4859">
            <v>8.1</v>
          </cell>
          <cell r="F4859">
            <v>8.25</v>
          </cell>
          <cell r="G4859">
            <v>8.4600000000000009</v>
          </cell>
          <cell r="H4859">
            <v>9.06</v>
          </cell>
          <cell r="I4859">
            <v>9.66</v>
          </cell>
        </row>
        <row r="4860">
          <cell r="A4860">
            <v>128380</v>
          </cell>
          <cell r="B4860" t="str">
            <v/>
          </cell>
          <cell r="C4860">
            <v>7.5</v>
          </cell>
          <cell r="D4860">
            <v>0.6</v>
          </cell>
          <cell r="E4860">
            <v>8.1</v>
          </cell>
          <cell r="F4860">
            <v>8.25</v>
          </cell>
          <cell r="G4860">
            <v>8.4600000000000009</v>
          </cell>
          <cell r="H4860">
            <v>9.06</v>
          </cell>
          <cell r="I4860">
            <v>9.66</v>
          </cell>
        </row>
        <row r="4861">
          <cell r="A4861">
            <v>128390</v>
          </cell>
          <cell r="B4861" t="str">
            <v/>
          </cell>
          <cell r="C4861">
            <v>7.5</v>
          </cell>
          <cell r="D4861">
            <v>0.6</v>
          </cell>
          <cell r="E4861">
            <v>8.1</v>
          </cell>
          <cell r="F4861">
            <v>8.25</v>
          </cell>
          <cell r="G4861">
            <v>8.4600000000000009</v>
          </cell>
          <cell r="H4861">
            <v>9.06</v>
          </cell>
          <cell r="I4861">
            <v>9.66</v>
          </cell>
        </row>
        <row r="4862">
          <cell r="A4862">
            <v>128400</v>
          </cell>
          <cell r="B4862" t="str">
            <v/>
          </cell>
          <cell r="C4862">
            <v>7.5</v>
          </cell>
          <cell r="D4862">
            <v>0.6</v>
          </cell>
          <cell r="E4862">
            <v>8.1</v>
          </cell>
          <cell r="F4862">
            <v>8.25</v>
          </cell>
          <cell r="G4862">
            <v>8.4600000000000009</v>
          </cell>
          <cell r="H4862">
            <v>9.06</v>
          </cell>
          <cell r="I4862">
            <v>9.66</v>
          </cell>
        </row>
        <row r="4863">
          <cell r="A4863">
            <v>128410</v>
          </cell>
          <cell r="B4863" t="str">
            <v/>
          </cell>
          <cell r="C4863">
            <v>7.5</v>
          </cell>
          <cell r="D4863">
            <v>0.6</v>
          </cell>
          <cell r="E4863">
            <v>8.1</v>
          </cell>
          <cell r="F4863">
            <v>8.25</v>
          </cell>
          <cell r="G4863">
            <v>8.4600000000000009</v>
          </cell>
          <cell r="H4863">
            <v>9.06</v>
          </cell>
          <cell r="I4863">
            <v>9.66</v>
          </cell>
        </row>
        <row r="4864">
          <cell r="A4864">
            <v>128420</v>
          </cell>
          <cell r="B4864" t="str">
            <v/>
          </cell>
          <cell r="C4864">
            <v>7.5</v>
          </cell>
          <cell r="D4864">
            <v>0.6</v>
          </cell>
          <cell r="E4864">
            <v>8.1</v>
          </cell>
          <cell r="F4864">
            <v>8.25</v>
          </cell>
          <cell r="G4864">
            <v>8.4600000000000009</v>
          </cell>
          <cell r="H4864">
            <v>9.06</v>
          </cell>
          <cell r="I4864">
            <v>9.66</v>
          </cell>
        </row>
        <row r="4865">
          <cell r="A4865">
            <v>128430</v>
          </cell>
          <cell r="B4865" t="str">
            <v/>
          </cell>
          <cell r="C4865">
            <v>7.5</v>
          </cell>
          <cell r="D4865">
            <v>0.6</v>
          </cell>
          <cell r="E4865">
            <v>8.1</v>
          </cell>
          <cell r="F4865">
            <v>8.25</v>
          </cell>
          <cell r="G4865">
            <v>8.4600000000000009</v>
          </cell>
          <cell r="H4865">
            <v>9.06</v>
          </cell>
          <cell r="I4865">
            <v>9.66</v>
          </cell>
        </row>
        <row r="4866">
          <cell r="A4866">
            <v>128440</v>
          </cell>
          <cell r="B4866" t="str">
            <v/>
          </cell>
          <cell r="C4866">
            <v>7.5</v>
          </cell>
          <cell r="D4866">
            <v>0.6</v>
          </cell>
          <cell r="E4866">
            <v>8.1</v>
          </cell>
          <cell r="F4866">
            <v>8.25</v>
          </cell>
          <cell r="G4866">
            <v>8.4600000000000009</v>
          </cell>
          <cell r="H4866">
            <v>9.06</v>
          </cell>
          <cell r="I4866">
            <v>9.66</v>
          </cell>
        </row>
        <row r="4867">
          <cell r="A4867">
            <v>128450</v>
          </cell>
          <cell r="B4867" t="str">
            <v/>
          </cell>
          <cell r="C4867">
            <v>7.5</v>
          </cell>
          <cell r="D4867">
            <v>0.6</v>
          </cell>
          <cell r="E4867">
            <v>8.1</v>
          </cell>
          <cell r="F4867">
            <v>8.25</v>
          </cell>
          <cell r="G4867">
            <v>8.4600000000000009</v>
          </cell>
          <cell r="H4867">
            <v>9.06</v>
          </cell>
          <cell r="I4867">
            <v>9.66</v>
          </cell>
        </row>
        <row r="4868">
          <cell r="A4868">
            <v>128460</v>
          </cell>
          <cell r="B4868" t="str">
            <v/>
          </cell>
          <cell r="C4868">
            <v>7.5</v>
          </cell>
          <cell r="D4868">
            <v>0.6</v>
          </cell>
          <cell r="E4868">
            <v>8.1</v>
          </cell>
          <cell r="F4868">
            <v>8.25</v>
          </cell>
          <cell r="G4868">
            <v>8.4600000000000009</v>
          </cell>
          <cell r="H4868">
            <v>9.06</v>
          </cell>
          <cell r="I4868">
            <v>9.66</v>
          </cell>
        </row>
        <row r="4869">
          <cell r="A4869">
            <v>128470</v>
          </cell>
          <cell r="B4869" t="str">
            <v/>
          </cell>
          <cell r="C4869">
            <v>7.5</v>
          </cell>
          <cell r="D4869">
            <v>0.6</v>
          </cell>
          <cell r="E4869">
            <v>8.1</v>
          </cell>
          <cell r="F4869">
            <v>8.25</v>
          </cell>
          <cell r="G4869">
            <v>8.4600000000000009</v>
          </cell>
          <cell r="H4869">
            <v>9.06</v>
          </cell>
          <cell r="I4869">
            <v>9.66</v>
          </cell>
        </row>
        <row r="4870">
          <cell r="A4870">
            <v>128480</v>
          </cell>
          <cell r="B4870" t="str">
            <v/>
          </cell>
          <cell r="C4870">
            <v>7.5</v>
          </cell>
          <cell r="D4870">
            <v>0.6</v>
          </cell>
          <cell r="E4870">
            <v>8.1</v>
          </cell>
          <cell r="F4870">
            <v>8.25</v>
          </cell>
          <cell r="G4870">
            <v>8.4600000000000009</v>
          </cell>
          <cell r="H4870">
            <v>9.06</v>
          </cell>
          <cell r="I4870">
            <v>9.66</v>
          </cell>
        </row>
        <row r="4871">
          <cell r="A4871">
            <v>128490</v>
          </cell>
          <cell r="B4871" t="str">
            <v/>
          </cell>
          <cell r="C4871">
            <v>7.5</v>
          </cell>
          <cell r="D4871">
            <v>0.6</v>
          </cell>
          <cell r="E4871">
            <v>8.1</v>
          </cell>
          <cell r="F4871">
            <v>8.25</v>
          </cell>
          <cell r="G4871">
            <v>8.4600000000000009</v>
          </cell>
          <cell r="H4871">
            <v>9.06</v>
          </cell>
          <cell r="I4871">
            <v>9.66</v>
          </cell>
        </row>
        <row r="4872">
          <cell r="A4872">
            <v>128500</v>
          </cell>
          <cell r="B4872" t="str">
            <v/>
          </cell>
          <cell r="C4872">
            <v>7.5</v>
          </cell>
          <cell r="D4872">
            <v>0.6</v>
          </cell>
          <cell r="E4872">
            <v>8.1</v>
          </cell>
          <cell r="F4872">
            <v>8.25</v>
          </cell>
          <cell r="G4872">
            <v>8.4600000000000009</v>
          </cell>
          <cell r="H4872">
            <v>9.06</v>
          </cell>
          <cell r="I4872">
            <v>9.66</v>
          </cell>
        </row>
        <row r="4873">
          <cell r="A4873">
            <v>128510</v>
          </cell>
          <cell r="B4873" t="str">
            <v/>
          </cell>
          <cell r="C4873">
            <v>7.5</v>
          </cell>
          <cell r="D4873">
            <v>0.6</v>
          </cell>
          <cell r="E4873">
            <v>8.1</v>
          </cell>
          <cell r="F4873">
            <v>8.25</v>
          </cell>
          <cell r="G4873">
            <v>8.4600000000000009</v>
          </cell>
          <cell r="H4873">
            <v>9.06</v>
          </cell>
          <cell r="I4873">
            <v>9.66</v>
          </cell>
        </row>
        <row r="4874">
          <cell r="A4874">
            <v>128513.64</v>
          </cell>
          <cell r="B4874" t="str">
            <v>PY - MSE</v>
          </cell>
          <cell r="C4874">
            <v>7.5</v>
          </cell>
          <cell r="D4874">
            <v>0.6</v>
          </cell>
          <cell r="E4874">
            <v>8.1</v>
          </cell>
          <cell r="F4874">
            <v>8.25</v>
          </cell>
          <cell r="G4874">
            <v>8.4600000000000009</v>
          </cell>
          <cell r="H4874">
            <v>9.06</v>
          </cell>
          <cell r="I4874">
            <v>9.66</v>
          </cell>
        </row>
        <row r="4875">
          <cell r="A4875">
            <v>128520</v>
          </cell>
          <cell r="B4875" t="str">
            <v/>
          </cell>
          <cell r="C4875">
            <v>7.5</v>
          </cell>
          <cell r="D4875">
            <v>0.46999999999999886</v>
          </cell>
          <cell r="E4875">
            <v>7.9699999999999989</v>
          </cell>
          <cell r="F4875">
            <v>8.1199999999999992</v>
          </cell>
          <cell r="G4875">
            <v>8.33</v>
          </cell>
          <cell r="H4875">
            <v>8.93</v>
          </cell>
          <cell r="I4875">
            <v>9.5299999999999994</v>
          </cell>
        </row>
        <row r="4876">
          <cell r="A4876">
            <v>128528.64</v>
          </cell>
          <cell r="B4876" t="str">
            <v>PT</v>
          </cell>
          <cell r="C4876">
            <v>7.5</v>
          </cell>
          <cell r="D4876">
            <v>0.3</v>
          </cell>
          <cell r="E4876">
            <v>7.8</v>
          </cell>
          <cell r="F4876">
            <v>7.95</v>
          </cell>
          <cell r="G4876">
            <v>8.16</v>
          </cell>
          <cell r="H4876">
            <v>8.76</v>
          </cell>
          <cell r="I4876">
            <v>9.36</v>
          </cell>
        </row>
        <row r="4877">
          <cell r="A4877">
            <v>128530</v>
          </cell>
          <cell r="B4877" t="str">
            <v/>
          </cell>
          <cell r="C4877">
            <v>7.5</v>
          </cell>
          <cell r="D4877">
            <v>0.27</v>
          </cell>
          <cell r="E4877">
            <v>7.77</v>
          </cell>
          <cell r="F4877">
            <v>7.92</v>
          </cell>
          <cell r="G4877">
            <v>8.1300000000000008</v>
          </cell>
          <cell r="H4877">
            <v>8.73</v>
          </cell>
          <cell r="I4877">
            <v>9.33</v>
          </cell>
        </row>
        <row r="4878">
          <cell r="A4878">
            <v>128540</v>
          </cell>
          <cell r="B4878" t="str">
            <v/>
          </cell>
          <cell r="C4878">
            <v>7.5</v>
          </cell>
          <cell r="D4878">
            <v>6.9999999999999396E-2</v>
          </cell>
          <cell r="E4878">
            <v>7.5699999999999994</v>
          </cell>
          <cell r="F4878">
            <v>7.72</v>
          </cell>
          <cell r="G4878">
            <v>7.93</v>
          </cell>
          <cell r="H4878">
            <v>8.5299999999999994</v>
          </cell>
          <cell r="I4878">
            <v>9.129999999999999</v>
          </cell>
        </row>
        <row r="4879">
          <cell r="A4879">
            <v>128543.64</v>
          </cell>
          <cell r="B4879" t="str">
            <v>PX</v>
          </cell>
          <cell r="C4879">
            <v>7.5</v>
          </cell>
          <cell r="D4879">
            <v>0</v>
          </cell>
          <cell r="E4879">
            <v>7.5</v>
          </cell>
          <cell r="F4879">
            <v>7.65</v>
          </cell>
          <cell r="G4879">
            <v>7.86</v>
          </cell>
          <cell r="H4879">
            <v>8.4600000000000009</v>
          </cell>
          <cell r="I4879">
            <v>9.06</v>
          </cell>
        </row>
        <row r="4880">
          <cell r="A4880">
            <v>128550</v>
          </cell>
          <cell r="B4880" t="str">
            <v/>
          </cell>
          <cell r="C4880">
            <v>7.5</v>
          </cell>
          <cell r="D4880">
            <v>0</v>
          </cell>
          <cell r="E4880">
            <v>7.5</v>
          </cell>
          <cell r="F4880">
            <v>7.65</v>
          </cell>
          <cell r="G4880">
            <v>7.86</v>
          </cell>
          <cell r="H4880">
            <v>8.4600000000000009</v>
          </cell>
          <cell r="I4880">
            <v>9.06</v>
          </cell>
        </row>
        <row r="4881">
          <cell r="A4881">
            <v>128560</v>
          </cell>
          <cell r="B4881" t="str">
            <v/>
          </cell>
          <cell r="C4881">
            <v>7.5</v>
          </cell>
          <cell r="D4881">
            <v>0</v>
          </cell>
          <cell r="E4881">
            <v>7.5</v>
          </cell>
          <cell r="F4881">
            <v>7.65</v>
          </cell>
          <cell r="G4881">
            <v>7.86</v>
          </cell>
          <cell r="H4881">
            <v>8.4600000000000009</v>
          </cell>
          <cell r="I4881">
            <v>9.06</v>
          </cell>
        </row>
        <row r="4882">
          <cell r="A4882">
            <v>128570</v>
          </cell>
          <cell r="B4882" t="str">
            <v/>
          </cell>
          <cell r="C4882">
            <v>7.5</v>
          </cell>
          <cell r="D4882">
            <v>0</v>
          </cell>
          <cell r="E4882">
            <v>7.5</v>
          </cell>
          <cell r="F4882">
            <v>7.65</v>
          </cell>
          <cell r="G4882">
            <v>7.86</v>
          </cell>
          <cell r="H4882">
            <v>8.4600000000000009</v>
          </cell>
          <cell r="I4882">
            <v>9.06</v>
          </cell>
        </row>
        <row r="4883">
          <cell r="A4883">
            <v>128573.64</v>
          </cell>
          <cell r="B4883" t="str">
            <v>BS</v>
          </cell>
          <cell r="C4883">
            <v>7.5</v>
          </cell>
          <cell r="D4883">
            <v>0</v>
          </cell>
          <cell r="E4883">
            <v>7.5</v>
          </cell>
          <cell r="F4883">
            <v>7.65</v>
          </cell>
          <cell r="G4883">
            <v>7.86</v>
          </cell>
          <cell r="H4883">
            <v>8.4600000000000009</v>
          </cell>
          <cell r="I4883">
            <v>9.06</v>
          </cell>
        </row>
        <row r="4884">
          <cell r="A4884">
            <v>128580</v>
          </cell>
          <cell r="B4884" t="str">
            <v/>
          </cell>
          <cell r="C4884">
            <v>7.5</v>
          </cell>
          <cell r="D4884">
            <v>0</v>
          </cell>
          <cell r="E4884">
            <v>7.5</v>
          </cell>
          <cell r="F4884">
            <v>7.65</v>
          </cell>
          <cell r="G4884">
            <v>7.86</v>
          </cell>
          <cell r="H4884">
            <v>8.4600000000000009</v>
          </cell>
          <cell r="I4884">
            <v>9.06</v>
          </cell>
        </row>
        <row r="4885">
          <cell r="A4885">
            <v>128590</v>
          </cell>
          <cell r="B4885" t="str">
            <v/>
          </cell>
          <cell r="C4885">
            <v>7.5</v>
          </cell>
          <cell r="D4885">
            <v>0</v>
          </cell>
          <cell r="E4885">
            <v>7.5</v>
          </cell>
          <cell r="F4885">
            <v>7.65</v>
          </cell>
          <cell r="G4885">
            <v>7.86</v>
          </cell>
          <cell r="H4885">
            <v>8.4600000000000009</v>
          </cell>
          <cell r="I4885">
            <v>9.06</v>
          </cell>
        </row>
        <row r="4886">
          <cell r="A4886">
            <v>128600</v>
          </cell>
          <cell r="B4886" t="str">
            <v/>
          </cell>
          <cell r="C4886">
            <v>7.5</v>
          </cell>
          <cell r="D4886">
            <v>0</v>
          </cell>
          <cell r="E4886">
            <v>7.5</v>
          </cell>
          <cell r="F4886">
            <v>7.65</v>
          </cell>
          <cell r="G4886">
            <v>7.86</v>
          </cell>
          <cell r="H4886">
            <v>8.4600000000000009</v>
          </cell>
          <cell r="I4886">
            <v>9.06</v>
          </cell>
        </row>
        <row r="4887">
          <cell r="A4887">
            <v>128610</v>
          </cell>
          <cell r="B4887" t="str">
            <v/>
          </cell>
          <cell r="C4887">
            <v>7.5</v>
          </cell>
          <cell r="D4887">
            <v>0</v>
          </cell>
          <cell r="E4887">
            <v>7.5</v>
          </cell>
          <cell r="F4887">
            <v>7.65</v>
          </cell>
          <cell r="G4887">
            <v>7.86</v>
          </cell>
          <cell r="H4887">
            <v>8.4600000000000009</v>
          </cell>
          <cell r="I4887">
            <v>9.06</v>
          </cell>
        </row>
        <row r="4888">
          <cell r="A4888">
            <v>128620</v>
          </cell>
          <cell r="B4888" t="str">
            <v/>
          </cell>
          <cell r="C4888">
            <v>7.5</v>
          </cell>
          <cell r="D4888">
            <v>0</v>
          </cell>
          <cell r="E4888">
            <v>7.5</v>
          </cell>
          <cell r="F4888">
            <v>7.65</v>
          </cell>
          <cell r="G4888">
            <v>7.86</v>
          </cell>
          <cell r="H4888">
            <v>8.4600000000000009</v>
          </cell>
          <cell r="I4888">
            <v>9.06</v>
          </cell>
        </row>
        <row r="4889">
          <cell r="A4889">
            <v>128630</v>
          </cell>
          <cell r="B4889" t="str">
            <v/>
          </cell>
          <cell r="C4889">
            <v>7.5</v>
          </cell>
          <cell r="D4889">
            <v>0</v>
          </cell>
          <cell r="E4889">
            <v>7.5</v>
          </cell>
          <cell r="F4889">
            <v>7.65</v>
          </cell>
          <cell r="G4889">
            <v>7.86</v>
          </cell>
          <cell r="H4889">
            <v>8.4600000000000009</v>
          </cell>
          <cell r="I4889">
            <v>9.06</v>
          </cell>
        </row>
        <row r="4890">
          <cell r="A4890">
            <v>128640</v>
          </cell>
          <cell r="B4890" t="str">
            <v/>
          </cell>
          <cell r="C4890">
            <v>7.5</v>
          </cell>
          <cell r="D4890">
            <v>0</v>
          </cell>
          <cell r="E4890">
            <v>7.5</v>
          </cell>
          <cell r="F4890">
            <v>7.65</v>
          </cell>
          <cell r="G4890">
            <v>7.86</v>
          </cell>
          <cell r="H4890">
            <v>8.4600000000000009</v>
          </cell>
          <cell r="I4890">
            <v>9.06</v>
          </cell>
        </row>
        <row r="4891">
          <cell r="A4891">
            <v>128650</v>
          </cell>
          <cell r="B4891" t="str">
            <v/>
          </cell>
          <cell r="C4891">
            <v>7.5</v>
          </cell>
          <cell r="D4891">
            <v>0</v>
          </cell>
          <cell r="E4891">
            <v>7.5</v>
          </cell>
          <cell r="F4891">
            <v>7.65</v>
          </cell>
          <cell r="G4891">
            <v>7.86</v>
          </cell>
          <cell r="H4891">
            <v>8.4600000000000009</v>
          </cell>
          <cell r="I4891">
            <v>9.06</v>
          </cell>
        </row>
        <row r="4892">
          <cell r="A4892">
            <v>128660</v>
          </cell>
          <cell r="B4892" t="str">
            <v/>
          </cell>
          <cell r="C4892">
            <v>7.5</v>
          </cell>
          <cell r="D4892">
            <v>0</v>
          </cell>
          <cell r="E4892">
            <v>7.5</v>
          </cell>
          <cell r="F4892">
            <v>7.65</v>
          </cell>
          <cell r="G4892">
            <v>7.86</v>
          </cell>
          <cell r="H4892">
            <v>8.4600000000000009</v>
          </cell>
          <cell r="I4892">
            <v>9.06</v>
          </cell>
        </row>
        <row r="4893">
          <cell r="A4893">
            <v>128670</v>
          </cell>
          <cell r="B4893" t="str">
            <v/>
          </cell>
          <cell r="C4893">
            <v>7.5</v>
          </cell>
          <cell r="D4893">
            <v>0</v>
          </cell>
          <cell r="E4893">
            <v>7.5</v>
          </cell>
          <cell r="F4893">
            <v>7.65</v>
          </cell>
          <cell r="G4893">
            <v>7.86</v>
          </cell>
          <cell r="H4893">
            <v>8.4600000000000009</v>
          </cell>
          <cell r="I4893">
            <v>9.06</v>
          </cell>
        </row>
        <row r="4894">
          <cell r="A4894">
            <v>128680</v>
          </cell>
          <cell r="B4894" t="str">
            <v/>
          </cell>
          <cell r="C4894">
            <v>7.5</v>
          </cell>
          <cell r="D4894">
            <v>0</v>
          </cell>
          <cell r="E4894">
            <v>7.5</v>
          </cell>
          <cell r="F4894">
            <v>7.65</v>
          </cell>
          <cell r="G4894">
            <v>7.86</v>
          </cell>
          <cell r="H4894">
            <v>8.4600000000000009</v>
          </cell>
          <cell r="I4894">
            <v>9.06</v>
          </cell>
        </row>
        <row r="4895">
          <cell r="A4895">
            <v>128690</v>
          </cell>
          <cell r="B4895" t="str">
            <v/>
          </cell>
          <cell r="C4895">
            <v>7.5</v>
          </cell>
          <cell r="D4895">
            <v>0</v>
          </cell>
          <cell r="E4895">
            <v>7.5</v>
          </cell>
          <cell r="F4895">
            <v>7.65</v>
          </cell>
          <cell r="G4895">
            <v>7.86</v>
          </cell>
          <cell r="H4895">
            <v>8.4600000000000009</v>
          </cell>
          <cell r="I4895">
            <v>9.06</v>
          </cell>
        </row>
        <row r="4896">
          <cell r="A4896">
            <v>128700</v>
          </cell>
          <cell r="B4896" t="str">
            <v/>
          </cell>
          <cell r="C4896">
            <v>7.5</v>
          </cell>
          <cell r="D4896">
            <v>0</v>
          </cell>
          <cell r="E4896">
            <v>7.5</v>
          </cell>
          <cell r="F4896">
            <v>7.65</v>
          </cell>
          <cell r="G4896">
            <v>7.86</v>
          </cell>
          <cell r="H4896">
            <v>8.4600000000000009</v>
          </cell>
          <cell r="I4896">
            <v>9.06</v>
          </cell>
        </row>
        <row r="4897">
          <cell r="A4897">
            <v>128710</v>
          </cell>
          <cell r="B4897" t="str">
            <v/>
          </cell>
          <cell r="C4897">
            <v>7.5</v>
          </cell>
          <cell r="D4897">
            <v>0</v>
          </cell>
          <cell r="E4897">
            <v>7.5</v>
          </cell>
          <cell r="F4897">
            <v>7.65</v>
          </cell>
          <cell r="G4897">
            <v>7.86</v>
          </cell>
          <cell r="H4897">
            <v>8.4600000000000009</v>
          </cell>
          <cell r="I4897">
            <v>9.06</v>
          </cell>
        </row>
        <row r="4898">
          <cell r="A4898">
            <v>128720</v>
          </cell>
          <cell r="B4898" t="str">
            <v/>
          </cell>
          <cell r="C4898">
            <v>7.5</v>
          </cell>
          <cell r="D4898">
            <v>0</v>
          </cell>
          <cell r="E4898">
            <v>7.5</v>
          </cell>
          <cell r="F4898">
            <v>7.65</v>
          </cell>
          <cell r="G4898">
            <v>7.86</v>
          </cell>
          <cell r="H4898">
            <v>8.4600000000000009</v>
          </cell>
          <cell r="I4898">
            <v>9.06</v>
          </cell>
        </row>
        <row r="4899">
          <cell r="A4899">
            <v>128730</v>
          </cell>
          <cell r="B4899" t="str">
            <v/>
          </cell>
          <cell r="C4899">
            <v>7.5</v>
          </cell>
          <cell r="D4899">
            <v>0</v>
          </cell>
          <cell r="E4899">
            <v>7.5</v>
          </cell>
          <cell r="F4899">
            <v>7.65</v>
          </cell>
          <cell r="G4899">
            <v>7.86</v>
          </cell>
          <cell r="H4899">
            <v>8.4600000000000009</v>
          </cell>
          <cell r="I4899">
            <v>9.06</v>
          </cell>
        </row>
        <row r="4900">
          <cell r="A4900">
            <v>128740</v>
          </cell>
          <cell r="B4900" t="str">
            <v/>
          </cell>
          <cell r="C4900">
            <v>7.5</v>
          </cell>
          <cell r="D4900">
            <v>0</v>
          </cell>
          <cell r="E4900">
            <v>7.5</v>
          </cell>
          <cell r="F4900">
            <v>7.65</v>
          </cell>
          <cell r="G4900">
            <v>7.86</v>
          </cell>
          <cell r="H4900">
            <v>8.4600000000000009</v>
          </cell>
          <cell r="I4900">
            <v>9.06</v>
          </cell>
        </row>
        <row r="4901">
          <cell r="A4901">
            <v>128750</v>
          </cell>
          <cell r="B4901" t="str">
            <v/>
          </cell>
          <cell r="C4901">
            <v>7.5</v>
          </cell>
          <cell r="D4901">
            <v>0</v>
          </cell>
          <cell r="E4901">
            <v>7.5</v>
          </cell>
          <cell r="F4901">
            <v>7.65</v>
          </cell>
          <cell r="G4901">
            <v>7.86</v>
          </cell>
          <cell r="H4901">
            <v>8.4600000000000009</v>
          </cell>
          <cell r="I4901">
            <v>9.06</v>
          </cell>
        </row>
        <row r="4902">
          <cell r="A4902">
            <v>128760</v>
          </cell>
          <cell r="B4902" t="str">
            <v/>
          </cell>
          <cell r="C4902">
            <v>7.5</v>
          </cell>
          <cell r="D4902">
            <v>0</v>
          </cell>
          <cell r="E4902">
            <v>7.5</v>
          </cell>
          <cell r="F4902">
            <v>7.65</v>
          </cell>
          <cell r="G4902">
            <v>7.86</v>
          </cell>
          <cell r="H4902">
            <v>8.4600000000000009</v>
          </cell>
          <cell r="I4902">
            <v>9.06</v>
          </cell>
        </row>
        <row r="4903">
          <cell r="A4903">
            <v>128770</v>
          </cell>
          <cell r="B4903" t="str">
            <v/>
          </cell>
          <cell r="C4903">
            <v>7.5</v>
          </cell>
          <cell r="D4903">
            <v>0</v>
          </cell>
          <cell r="E4903">
            <v>7.5</v>
          </cell>
          <cell r="F4903">
            <v>7.65</v>
          </cell>
          <cell r="G4903">
            <v>7.86</v>
          </cell>
          <cell r="H4903">
            <v>8.4600000000000009</v>
          </cell>
          <cell r="I4903">
            <v>9.06</v>
          </cell>
        </row>
        <row r="4904">
          <cell r="A4904">
            <v>128780</v>
          </cell>
          <cell r="B4904" t="str">
            <v/>
          </cell>
          <cell r="C4904">
            <v>7.5</v>
          </cell>
          <cell r="D4904">
            <v>0</v>
          </cell>
          <cell r="E4904">
            <v>7.5</v>
          </cell>
          <cell r="F4904">
            <v>7.65</v>
          </cell>
          <cell r="G4904">
            <v>7.86</v>
          </cell>
          <cell r="H4904">
            <v>8.4600000000000009</v>
          </cell>
          <cell r="I4904">
            <v>9.06</v>
          </cell>
        </row>
        <row r="4905">
          <cell r="A4905">
            <v>128790</v>
          </cell>
          <cell r="B4905" t="str">
            <v/>
          </cell>
          <cell r="C4905">
            <v>7.5</v>
          </cell>
          <cell r="D4905">
            <v>0</v>
          </cell>
          <cell r="E4905">
            <v>7.5</v>
          </cell>
          <cell r="F4905">
            <v>7.65</v>
          </cell>
          <cell r="G4905">
            <v>7.86</v>
          </cell>
          <cell r="H4905">
            <v>8.4600000000000009</v>
          </cell>
          <cell r="I4905">
            <v>9.06</v>
          </cell>
        </row>
        <row r="4906">
          <cell r="A4906">
            <v>128800</v>
          </cell>
          <cell r="B4906" t="str">
            <v/>
          </cell>
          <cell r="C4906">
            <v>7.5</v>
          </cell>
          <cell r="D4906">
            <v>0</v>
          </cell>
          <cell r="E4906">
            <v>7.5</v>
          </cell>
          <cell r="F4906">
            <v>7.65</v>
          </cell>
          <cell r="G4906">
            <v>7.86</v>
          </cell>
          <cell r="H4906">
            <v>8.4600000000000009</v>
          </cell>
          <cell r="I4906">
            <v>9.06</v>
          </cell>
        </row>
        <row r="4907">
          <cell r="A4907">
            <v>128810</v>
          </cell>
          <cell r="B4907" t="str">
            <v/>
          </cell>
          <cell r="C4907">
            <v>7.5</v>
          </cell>
          <cell r="D4907">
            <v>0</v>
          </cell>
          <cell r="E4907">
            <v>7.5</v>
          </cell>
          <cell r="F4907">
            <v>7.65</v>
          </cell>
          <cell r="G4907">
            <v>7.86</v>
          </cell>
          <cell r="H4907">
            <v>8.4600000000000009</v>
          </cell>
          <cell r="I4907">
            <v>9.06</v>
          </cell>
        </row>
        <row r="4908">
          <cell r="A4908">
            <v>128820</v>
          </cell>
          <cell r="B4908" t="str">
            <v/>
          </cell>
          <cell r="C4908">
            <v>7.5</v>
          </cell>
          <cell r="D4908">
            <v>0</v>
          </cell>
          <cell r="E4908">
            <v>7.5</v>
          </cell>
          <cell r="F4908">
            <v>7.65</v>
          </cell>
          <cell r="G4908">
            <v>7.86</v>
          </cell>
          <cell r="H4908">
            <v>8.4600000000000009</v>
          </cell>
          <cell r="I4908">
            <v>9.06</v>
          </cell>
        </row>
        <row r="4909">
          <cell r="A4909">
            <v>128830</v>
          </cell>
          <cell r="B4909" t="str">
            <v/>
          </cell>
          <cell r="C4909">
            <v>7.5</v>
          </cell>
          <cell r="D4909">
            <v>0</v>
          </cell>
          <cell r="E4909">
            <v>7.5</v>
          </cell>
          <cell r="F4909">
            <v>7.65</v>
          </cell>
          <cell r="G4909">
            <v>7.86</v>
          </cell>
          <cell r="H4909">
            <v>8.4600000000000009</v>
          </cell>
          <cell r="I4909">
            <v>9.06</v>
          </cell>
        </row>
        <row r="4910">
          <cell r="A4910">
            <v>128840</v>
          </cell>
          <cell r="B4910" t="str">
            <v/>
          </cell>
          <cell r="C4910">
            <v>7.5</v>
          </cell>
          <cell r="D4910">
            <v>0</v>
          </cell>
          <cell r="E4910">
            <v>7.5</v>
          </cell>
          <cell r="F4910">
            <v>7.65</v>
          </cell>
          <cell r="G4910">
            <v>7.86</v>
          </cell>
          <cell r="H4910">
            <v>8.4600000000000009</v>
          </cell>
          <cell r="I4910">
            <v>9.06</v>
          </cell>
        </row>
        <row r="4911">
          <cell r="A4911">
            <v>128850</v>
          </cell>
          <cell r="B4911" t="str">
            <v/>
          </cell>
          <cell r="C4911">
            <v>7.5</v>
          </cell>
          <cell r="D4911">
            <v>0</v>
          </cell>
          <cell r="E4911">
            <v>7.5</v>
          </cell>
          <cell r="F4911">
            <v>7.65</v>
          </cell>
          <cell r="G4911">
            <v>7.86</v>
          </cell>
          <cell r="H4911">
            <v>8.4600000000000009</v>
          </cell>
          <cell r="I4911">
            <v>9.06</v>
          </cell>
        </row>
        <row r="4912">
          <cell r="A4912">
            <v>128860</v>
          </cell>
          <cell r="B4912" t="str">
            <v/>
          </cell>
          <cell r="C4912">
            <v>7.5</v>
          </cell>
          <cell r="D4912">
            <v>0</v>
          </cell>
          <cell r="E4912">
            <v>7.5</v>
          </cell>
          <cell r="F4912">
            <v>7.65</v>
          </cell>
          <cell r="G4912">
            <v>7.86</v>
          </cell>
          <cell r="H4912">
            <v>8.4600000000000009</v>
          </cell>
          <cell r="I4912">
            <v>9.06</v>
          </cell>
        </row>
        <row r="4913">
          <cell r="A4913">
            <v>128870</v>
          </cell>
          <cell r="B4913" t="str">
            <v/>
          </cell>
          <cell r="C4913">
            <v>7.5</v>
          </cell>
          <cell r="D4913">
            <v>0</v>
          </cell>
          <cell r="E4913">
            <v>7.5</v>
          </cell>
          <cell r="F4913">
            <v>7.65</v>
          </cell>
          <cell r="G4913">
            <v>7.86</v>
          </cell>
          <cell r="H4913">
            <v>8.4600000000000009</v>
          </cell>
          <cell r="I4913">
            <v>9.06</v>
          </cell>
        </row>
        <row r="4914">
          <cell r="A4914">
            <v>128880</v>
          </cell>
          <cell r="B4914" t="str">
            <v/>
          </cell>
          <cell r="C4914">
            <v>7.5</v>
          </cell>
          <cell r="D4914">
            <v>0</v>
          </cell>
          <cell r="E4914">
            <v>7.5</v>
          </cell>
          <cell r="F4914">
            <v>7.65</v>
          </cell>
          <cell r="G4914">
            <v>7.86</v>
          </cell>
          <cell r="H4914">
            <v>8.4600000000000009</v>
          </cell>
          <cell r="I4914">
            <v>9.06</v>
          </cell>
        </row>
        <row r="4915">
          <cell r="A4915">
            <v>128890</v>
          </cell>
          <cell r="B4915" t="str">
            <v/>
          </cell>
          <cell r="C4915">
            <v>7.5</v>
          </cell>
          <cell r="D4915">
            <v>0</v>
          </cell>
          <cell r="E4915">
            <v>7.5</v>
          </cell>
          <cell r="F4915">
            <v>7.65</v>
          </cell>
          <cell r="G4915">
            <v>7.86</v>
          </cell>
          <cell r="H4915">
            <v>8.4600000000000009</v>
          </cell>
          <cell r="I4915">
            <v>9.06</v>
          </cell>
        </row>
        <row r="4916">
          <cell r="A4916">
            <v>128900</v>
          </cell>
          <cell r="B4916" t="str">
            <v/>
          </cell>
          <cell r="C4916">
            <v>7.5</v>
          </cell>
          <cell r="D4916">
            <v>0</v>
          </cell>
          <cell r="E4916">
            <v>7.5</v>
          </cell>
          <cell r="F4916">
            <v>7.65</v>
          </cell>
          <cell r="G4916">
            <v>7.86</v>
          </cell>
          <cell r="H4916">
            <v>8.4600000000000009</v>
          </cell>
          <cell r="I4916">
            <v>9.06</v>
          </cell>
        </row>
        <row r="4917">
          <cell r="A4917">
            <v>128910</v>
          </cell>
          <cell r="B4917" t="str">
            <v/>
          </cell>
          <cell r="C4917">
            <v>7.5</v>
          </cell>
          <cell r="D4917">
            <v>0</v>
          </cell>
          <cell r="E4917">
            <v>7.5</v>
          </cell>
          <cell r="F4917">
            <v>7.65</v>
          </cell>
          <cell r="G4917">
            <v>7.86</v>
          </cell>
          <cell r="H4917">
            <v>8.4600000000000009</v>
          </cell>
          <cell r="I4917">
            <v>9.06</v>
          </cell>
        </row>
        <row r="4918">
          <cell r="A4918">
            <v>128920</v>
          </cell>
          <cell r="B4918" t="str">
            <v/>
          </cell>
          <cell r="C4918">
            <v>7.5</v>
          </cell>
          <cell r="D4918">
            <v>0</v>
          </cell>
          <cell r="E4918">
            <v>7.5</v>
          </cell>
          <cell r="F4918">
            <v>7.65</v>
          </cell>
          <cell r="G4918">
            <v>7.86</v>
          </cell>
          <cell r="H4918">
            <v>8.4600000000000009</v>
          </cell>
          <cell r="I4918">
            <v>9.06</v>
          </cell>
        </row>
        <row r="4919">
          <cell r="A4919">
            <v>128930</v>
          </cell>
          <cell r="B4919" t="str">
            <v/>
          </cell>
          <cell r="C4919">
            <v>7.5</v>
          </cell>
          <cell r="D4919">
            <v>0</v>
          </cell>
          <cell r="E4919">
            <v>7.5</v>
          </cell>
          <cell r="F4919">
            <v>7.65</v>
          </cell>
          <cell r="G4919">
            <v>7.86</v>
          </cell>
          <cell r="H4919">
            <v>8.4600000000000009</v>
          </cell>
          <cell r="I4919">
            <v>9.06</v>
          </cell>
        </row>
        <row r="4920">
          <cell r="A4920">
            <v>128940</v>
          </cell>
          <cell r="B4920" t="str">
            <v/>
          </cell>
          <cell r="C4920">
            <v>7.5</v>
          </cell>
          <cell r="D4920">
            <v>0</v>
          </cell>
          <cell r="E4920">
            <v>7.5</v>
          </cell>
          <cell r="F4920">
            <v>7.65</v>
          </cell>
          <cell r="G4920">
            <v>7.86</v>
          </cell>
          <cell r="H4920">
            <v>8.4600000000000009</v>
          </cell>
          <cell r="I4920">
            <v>9.06</v>
          </cell>
        </row>
        <row r="4921">
          <cell r="A4921">
            <v>128950</v>
          </cell>
          <cell r="B4921" t="str">
            <v/>
          </cell>
          <cell r="C4921">
            <v>7.5</v>
          </cell>
          <cell r="D4921">
            <v>0</v>
          </cell>
          <cell r="E4921">
            <v>7.5</v>
          </cell>
          <cell r="F4921">
            <v>7.65</v>
          </cell>
          <cell r="G4921">
            <v>7.86</v>
          </cell>
          <cell r="H4921">
            <v>8.4600000000000009</v>
          </cell>
          <cell r="I4921">
            <v>9.06</v>
          </cell>
        </row>
        <row r="4922">
          <cell r="A4922">
            <v>128960</v>
          </cell>
          <cell r="B4922" t="str">
            <v/>
          </cell>
          <cell r="C4922">
            <v>7.5</v>
          </cell>
          <cell r="D4922">
            <v>0</v>
          </cell>
          <cell r="E4922">
            <v>7.5</v>
          </cell>
          <cell r="F4922">
            <v>7.65</v>
          </cell>
          <cell r="G4922">
            <v>7.86</v>
          </cell>
          <cell r="H4922">
            <v>8.4600000000000009</v>
          </cell>
          <cell r="I4922">
            <v>9.06</v>
          </cell>
        </row>
        <row r="4923">
          <cell r="A4923">
            <v>128970</v>
          </cell>
          <cell r="B4923" t="str">
            <v/>
          </cell>
          <cell r="C4923">
            <v>7.5</v>
          </cell>
          <cell r="D4923">
            <v>0</v>
          </cell>
          <cell r="E4923">
            <v>7.5</v>
          </cell>
          <cell r="F4923">
            <v>7.65</v>
          </cell>
          <cell r="G4923">
            <v>7.86</v>
          </cell>
          <cell r="H4923">
            <v>8.4600000000000009</v>
          </cell>
          <cell r="I4923">
            <v>9.06</v>
          </cell>
        </row>
        <row r="4924">
          <cell r="A4924">
            <v>128980</v>
          </cell>
          <cell r="B4924" t="str">
            <v/>
          </cell>
          <cell r="C4924">
            <v>7.5</v>
          </cell>
          <cell r="D4924">
            <v>0</v>
          </cell>
          <cell r="E4924">
            <v>7.5</v>
          </cell>
          <cell r="F4924">
            <v>7.65</v>
          </cell>
          <cell r="G4924">
            <v>7.86</v>
          </cell>
          <cell r="H4924">
            <v>8.4600000000000009</v>
          </cell>
          <cell r="I4924">
            <v>9.06</v>
          </cell>
        </row>
        <row r="4925">
          <cell r="A4925">
            <v>128990</v>
          </cell>
          <cell r="B4925" t="str">
            <v/>
          </cell>
          <cell r="C4925">
            <v>7.5</v>
          </cell>
          <cell r="D4925">
            <v>0</v>
          </cell>
          <cell r="E4925">
            <v>7.5</v>
          </cell>
          <cell r="F4925">
            <v>7.65</v>
          </cell>
          <cell r="G4925">
            <v>7.86</v>
          </cell>
          <cell r="H4925">
            <v>8.4600000000000009</v>
          </cell>
          <cell r="I4925">
            <v>9.06</v>
          </cell>
        </row>
        <row r="4926">
          <cell r="A4926">
            <v>129000</v>
          </cell>
          <cell r="B4926" t="str">
            <v/>
          </cell>
          <cell r="C4926">
            <v>7.5</v>
          </cell>
          <cell r="D4926">
            <v>0</v>
          </cell>
          <cell r="E4926">
            <v>7.5</v>
          </cell>
          <cell r="F4926">
            <v>7.65</v>
          </cell>
          <cell r="G4926">
            <v>7.86</v>
          </cell>
          <cell r="H4926">
            <v>8.4600000000000009</v>
          </cell>
          <cell r="I4926">
            <v>9.06</v>
          </cell>
        </row>
        <row r="4945">
          <cell r="A4945">
            <v>129000</v>
          </cell>
          <cell r="B4945" t="str">
            <v/>
          </cell>
          <cell r="C4945">
            <v>7.5</v>
          </cell>
          <cell r="D4945">
            <v>0</v>
          </cell>
          <cell r="E4945">
            <v>7.5</v>
          </cell>
          <cell r="F4945">
            <v>7.65</v>
          </cell>
          <cell r="G4945">
            <v>7.86</v>
          </cell>
          <cell r="H4945">
            <v>8.4600000000000009</v>
          </cell>
          <cell r="I4945">
            <v>9.06</v>
          </cell>
        </row>
        <row r="4946">
          <cell r="A4946">
            <v>129010</v>
          </cell>
          <cell r="B4946" t="str">
            <v/>
          </cell>
          <cell r="C4946">
            <v>7.5</v>
          </cell>
          <cell r="D4946">
            <v>0</v>
          </cell>
          <cell r="E4946">
            <v>7.5</v>
          </cell>
          <cell r="F4946">
            <v>7.65</v>
          </cell>
          <cell r="G4946">
            <v>7.86</v>
          </cell>
          <cell r="H4946">
            <v>8.4600000000000009</v>
          </cell>
          <cell r="I4946">
            <v>9.06</v>
          </cell>
        </row>
        <row r="4947">
          <cell r="A4947">
            <v>129020</v>
          </cell>
          <cell r="B4947" t="str">
            <v/>
          </cell>
          <cell r="C4947">
            <v>7.5</v>
          </cell>
          <cell r="D4947">
            <v>0</v>
          </cell>
          <cell r="E4947">
            <v>7.5</v>
          </cell>
          <cell r="F4947">
            <v>7.65</v>
          </cell>
          <cell r="G4947">
            <v>7.86</v>
          </cell>
          <cell r="H4947">
            <v>8.4600000000000009</v>
          </cell>
          <cell r="I4947">
            <v>9.06</v>
          </cell>
        </row>
        <row r="4948">
          <cell r="A4948">
            <v>129030</v>
          </cell>
          <cell r="B4948" t="str">
            <v/>
          </cell>
          <cell r="C4948">
            <v>7.5</v>
          </cell>
          <cell r="D4948">
            <v>0</v>
          </cell>
          <cell r="E4948">
            <v>7.5</v>
          </cell>
          <cell r="F4948">
            <v>7.65</v>
          </cell>
          <cell r="G4948">
            <v>7.86</v>
          </cell>
          <cell r="H4948">
            <v>8.4600000000000009</v>
          </cell>
          <cell r="I4948">
            <v>9.06</v>
          </cell>
        </row>
        <row r="4949">
          <cell r="A4949">
            <v>129040</v>
          </cell>
          <cell r="B4949" t="str">
            <v/>
          </cell>
          <cell r="C4949">
            <v>7.5</v>
          </cell>
          <cell r="D4949">
            <v>0</v>
          </cell>
          <cell r="E4949">
            <v>7.5</v>
          </cell>
          <cell r="F4949">
            <v>7.65</v>
          </cell>
          <cell r="G4949">
            <v>7.86</v>
          </cell>
          <cell r="H4949">
            <v>8.4600000000000009</v>
          </cell>
          <cell r="I4949">
            <v>9.06</v>
          </cell>
        </row>
        <row r="4950">
          <cell r="A4950">
            <v>129050</v>
          </cell>
          <cell r="B4950" t="str">
            <v/>
          </cell>
          <cell r="C4950">
            <v>7.5</v>
          </cell>
          <cell r="D4950">
            <v>0</v>
          </cell>
          <cell r="E4950">
            <v>7.5</v>
          </cell>
          <cell r="F4950">
            <v>7.65</v>
          </cell>
          <cell r="G4950">
            <v>7.86</v>
          </cell>
          <cell r="H4950">
            <v>8.4600000000000009</v>
          </cell>
          <cell r="I4950">
            <v>9.06</v>
          </cell>
        </row>
        <row r="4951">
          <cell r="A4951">
            <v>129060</v>
          </cell>
          <cell r="B4951" t="str">
            <v/>
          </cell>
          <cell r="C4951">
            <v>7.5</v>
          </cell>
          <cell r="D4951">
            <v>0</v>
          </cell>
          <cell r="E4951">
            <v>7.5</v>
          </cell>
          <cell r="F4951">
            <v>7.65</v>
          </cell>
          <cell r="G4951">
            <v>7.86</v>
          </cell>
          <cell r="H4951">
            <v>8.4600000000000009</v>
          </cell>
          <cell r="I4951">
            <v>9.06</v>
          </cell>
        </row>
        <row r="4952">
          <cell r="A4952">
            <v>129070</v>
          </cell>
          <cell r="B4952" t="str">
            <v/>
          </cell>
          <cell r="C4952">
            <v>7.5</v>
          </cell>
          <cell r="D4952">
            <v>0</v>
          </cell>
          <cell r="E4952">
            <v>7.5</v>
          </cell>
          <cell r="F4952">
            <v>7.65</v>
          </cell>
          <cell r="G4952">
            <v>7.86</v>
          </cell>
          <cell r="H4952">
            <v>8.4600000000000009</v>
          </cell>
          <cell r="I4952">
            <v>9.06</v>
          </cell>
        </row>
        <row r="4953">
          <cell r="A4953">
            <v>129080</v>
          </cell>
          <cell r="B4953" t="str">
            <v/>
          </cell>
          <cell r="C4953">
            <v>7.5</v>
          </cell>
          <cell r="D4953">
            <v>0</v>
          </cell>
          <cell r="E4953">
            <v>7.5</v>
          </cell>
          <cell r="F4953">
            <v>7.65</v>
          </cell>
          <cell r="G4953">
            <v>7.86</v>
          </cell>
          <cell r="H4953">
            <v>8.4600000000000009</v>
          </cell>
          <cell r="I4953">
            <v>9.06</v>
          </cell>
        </row>
        <row r="4954">
          <cell r="A4954">
            <v>129090</v>
          </cell>
          <cell r="B4954" t="str">
            <v/>
          </cell>
          <cell r="C4954">
            <v>7.5</v>
          </cell>
          <cell r="D4954">
            <v>0</v>
          </cell>
          <cell r="E4954">
            <v>7.5</v>
          </cell>
          <cell r="F4954">
            <v>7.65</v>
          </cell>
          <cell r="G4954">
            <v>7.86</v>
          </cell>
          <cell r="H4954">
            <v>8.4600000000000009</v>
          </cell>
          <cell r="I4954">
            <v>9.06</v>
          </cell>
        </row>
        <row r="4955">
          <cell r="A4955">
            <v>129100</v>
          </cell>
          <cell r="B4955" t="str">
            <v/>
          </cell>
          <cell r="C4955">
            <v>7.5</v>
          </cell>
          <cell r="D4955">
            <v>0</v>
          </cell>
          <cell r="E4955">
            <v>7.5</v>
          </cell>
          <cell r="F4955">
            <v>7.65</v>
          </cell>
          <cell r="G4955">
            <v>7.86</v>
          </cell>
          <cell r="H4955">
            <v>8.4600000000000009</v>
          </cell>
          <cell r="I4955">
            <v>9.06</v>
          </cell>
        </row>
        <row r="4956">
          <cell r="A4956">
            <v>129110</v>
          </cell>
          <cell r="B4956" t="str">
            <v/>
          </cell>
          <cell r="C4956">
            <v>7.5</v>
          </cell>
          <cell r="D4956">
            <v>0</v>
          </cell>
          <cell r="E4956">
            <v>7.5</v>
          </cell>
          <cell r="F4956">
            <v>7.65</v>
          </cell>
          <cell r="G4956">
            <v>7.86</v>
          </cell>
          <cell r="H4956">
            <v>8.4600000000000009</v>
          </cell>
          <cell r="I4956">
            <v>9.06</v>
          </cell>
        </row>
        <row r="4957">
          <cell r="A4957">
            <v>129120</v>
          </cell>
          <cell r="B4957" t="str">
            <v/>
          </cell>
          <cell r="C4957">
            <v>7.5</v>
          </cell>
          <cell r="D4957">
            <v>0</v>
          </cell>
          <cell r="E4957">
            <v>7.5</v>
          </cell>
          <cell r="F4957">
            <v>7.65</v>
          </cell>
          <cell r="G4957">
            <v>7.86</v>
          </cell>
          <cell r="H4957">
            <v>8.4600000000000009</v>
          </cell>
          <cell r="I4957">
            <v>9.06</v>
          </cell>
        </row>
        <row r="4958">
          <cell r="A4958">
            <v>129130</v>
          </cell>
          <cell r="B4958" t="str">
            <v/>
          </cell>
          <cell r="C4958">
            <v>7.5</v>
          </cell>
          <cell r="D4958">
            <v>0</v>
          </cell>
          <cell r="E4958">
            <v>7.5</v>
          </cell>
          <cell r="F4958">
            <v>7.65</v>
          </cell>
          <cell r="G4958">
            <v>7.86</v>
          </cell>
          <cell r="H4958">
            <v>8.4600000000000009</v>
          </cell>
          <cell r="I4958">
            <v>9.06</v>
          </cell>
        </row>
        <row r="4959">
          <cell r="A4959">
            <v>129140</v>
          </cell>
          <cell r="B4959" t="str">
            <v/>
          </cell>
          <cell r="C4959">
            <v>7.5</v>
          </cell>
          <cell r="D4959">
            <v>0</v>
          </cell>
          <cell r="E4959">
            <v>7.5</v>
          </cell>
          <cell r="F4959">
            <v>7.65</v>
          </cell>
          <cell r="G4959">
            <v>7.86</v>
          </cell>
          <cell r="H4959">
            <v>8.4600000000000009</v>
          </cell>
          <cell r="I4959">
            <v>9.06</v>
          </cell>
        </row>
        <row r="4960">
          <cell r="A4960">
            <v>129150</v>
          </cell>
          <cell r="B4960" t="str">
            <v/>
          </cell>
          <cell r="C4960">
            <v>7.5</v>
          </cell>
          <cell r="D4960">
            <v>0</v>
          </cell>
          <cell r="E4960">
            <v>7.5</v>
          </cell>
          <cell r="F4960">
            <v>7.65</v>
          </cell>
          <cell r="G4960">
            <v>7.86</v>
          </cell>
          <cell r="H4960">
            <v>8.4600000000000009</v>
          </cell>
          <cell r="I4960">
            <v>9.06</v>
          </cell>
        </row>
        <row r="4961">
          <cell r="A4961">
            <v>129160</v>
          </cell>
          <cell r="B4961" t="str">
            <v/>
          </cell>
          <cell r="C4961">
            <v>7.5</v>
          </cell>
          <cell r="D4961">
            <v>0</v>
          </cell>
          <cell r="E4961">
            <v>7.5</v>
          </cell>
          <cell r="F4961">
            <v>7.65</v>
          </cell>
          <cell r="G4961">
            <v>7.86</v>
          </cell>
          <cell r="H4961">
            <v>8.4600000000000009</v>
          </cell>
          <cell r="I4961">
            <v>9.06</v>
          </cell>
        </row>
        <row r="4962">
          <cell r="A4962">
            <v>129170</v>
          </cell>
          <cell r="B4962" t="str">
            <v/>
          </cell>
          <cell r="C4962">
            <v>7.5</v>
          </cell>
          <cell r="D4962">
            <v>0</v>
          </cell>
          <cell r="E4962">
            <v>7.5</v>
          </cell>
          <cell r="F4962">
            <v>7.65</v>
          </cell>
          <cell r="G4962">
            <v>7.86</v>
          </cell>
          <cell r="H4962">
            <v>8.4600000000000009</v>
          </cell>
          <cell r="I4962">
            <v>9.06</v>
          </cell>
        </row>
        <row r="4963">
          <cell r="A4963">
            <v>129180</v>
          </cell>
          <cell r="B4963" t="str">
            <v/>
          </cell>
          <cell r="C4963">
            <v>7.5</v>
          </cell>
          <cell r="D4963">
            <v>0</v>
          </cell>
          <cell r="E4963">
            <v>7.5</v>
          </cell>
          <cell r="F4963">
            <v>7.65</v>
          </cell>
          <cell r="G4963">
            <v>7.86</v>
          </cell>
          <cell r="H4963">
            <v>8.4600000000000009</v>
          </cell>
          <cell r="I4963">
            <v>9.06</v>
          </cell>
        </row>
        <row r="4964">
          <cell r="A4964">
            <v>129190</v>
          </cell>
          <cell r="B4964" t="str">
            <v/>
          </cell>
          <cell r="C4964">
            <v>7.5</v>
          </cell>
          <cell r="D4964">
            <v>0</v>
          </cell>
          <cell r="E4964">
            <v>7.5</v>
          </cell>
          <cell r="F4964">
            <v>7.65</v>
          </cell>
          <cell r="G4964">
            <v>7.86</v>
          </cell>
          <cell r="H4964">
            <v>8.4600000000000009</v>
          </cell>
          <cell r="I4964">
            <v>9.06</v>
          </cell>
        </row>
        <row r="4965">
          <cell r="A4965">
            <v>129200</v>
          </cell>
          <cell r="B4965" t="str">
            <v/>
          </cell>
          <cell r="C4965">
            <v>7.5</v>
          </cell>
          <cell r="D4965">
            <v>0</v>
          </cell>
          <cell r="E4965">
            <v>7.5</v>
          </cell>
          <cell r="F4965">
            <v>7.65</v>
          </cell>
          <cell r="G4965">
            <v>7.86</v>
          </cell>
          <cell r="H4965">
            <v>8.4600000000000009</v>
          </cell>
          <cell r="I4965">
            <v>9.06</v>
          </cell>
        </row>
        <row r="4966">
          <cell r="A4966">
            <v>129210</v>
          </cell>
          <cell r="B4966" t="str">
            <v/>
          </cell>
          <cell r="C4966">
            <v>7.5</v>
          </cell>
          <cell r="D4966">
            <v>0</v>
          </cell>
          <cell r="E4966">
            <v>7.5</v>
          </cell>
          <cell r="F4966">
            <v>7.65</v>
          </cell>
          <cell r="G4966">
            <v>7.86</v>
          </cell>
          <cell r="H4966">
            <v>8.4600000000000009</v>
          </cell>
          <cell r="I4966">
            <v>9.06</v>
          </cell>
        </row>
        <row r="4967">
          <cell r="A4967">
            <v>129220</v>
          </cell>
          <cell r="B4967" t="str">
            <v/>
          </cell>
          <cell r="C4967">
            <v>7.5</v>
          </cell>
          <cell r="D4967">
            <v>0</v>
          </cell>
          <cell r="E4967">
            <v>7.5</v>
          </cell>
          <cell r="F4967">
            <v>7.65</v>
          </cell>
          <cell r="G4967">
            <v>7.86</v>
          </cell>
          <cell r="H4967">
            <v>8.4600000000000009</v>
          </cell>
          <cell r="I4967">
            <v>9.06</v>
          </cell>
        </row>
        <row r="4968">
          <cell r="A4968">
            <v>129230</v>
          </cell>
          <cell r="B4968" t="str">
            <v/>
          </cell>
          <cell r="C4968">
            <v>7.5</v>
          </cell>
          <cell r="D4968">
            <v>0</v>
          </cell>
          <cell r="E4968">
            <v>7.5</v>
          </cell>
          <cell r="F4968">
            <v>7.65</v>
          </cell>
          <cell r="G4968">
            <v>7.86</v>
          </cell>
          <cell r="H4968">
            <v>8.4600000000000009</v>
          </cell>
          <cell r="I4968">
            <v>9.06</v>
          </cell>
        </row>
        <row r="4969">
          <cell r="A4969">
            <v>129240</v>
          </cell>
          <cell r="B4969" t="str">
            <v/>
          </cell>
          <cell r="C4969">
            <v>7.5</v>
          </cell>
          <cell r="D4969">
            <v>0</v>
          </cell>
          <cell r="E4969">
            <v>7.5</v>
          </cell>
          <cell r="F4969">
            <v>7.65</v>
          </cell>
          <cell r="G4969">
            <v>7.86</v>
          </cell>
          <cell r="H4969">
            <v>8.4600000000000009</v>
          </cell>
          <cell r="I4969">
            <v>9.06</v>
          </cell>
        </row>
        <row r="4970">
          <cell r="A4970">
            <v>129250</v>
          </cell>
          <cell r="B4970" t="str">
            <v/>
          </cell>
          <cell r="C4970">
            <v>7.5</v>
          </cell>
          <cell r="D4970">
            <v>0</v>
          </cell>
          <cell r="E4970">
            <v>7.5</v>
          </cell>
          <cell r="F4970">
            <v>7.65</v>
          </cell>
          <cell r="G4970">
            <v>7.86</v>
          </cell>
          <cell r="H4970">
            <v>8.4600000000000009</v>
          </cell>
          <cell r="I4970">
            <v>9.06</v>
          </cell>
        </row>
        <row r="4971">
          <cell r="A4971">
            <v>129260</v>
          </cell>
          <cell r="B4971" t="str">
            <v/>
          </cell>
          <cell r="C4971">
            <v>7.5</v>
          </cell>
          <cell r="D4971">
            <v>0</v>
          </cell>
          <cell r="E4971">
            <v>7.5</v>
          </cell>
          <cell r="F4971">
            <v>7.65</v>
          </cell>
          <cell r="G4971">
            <v>7.86</v>
          </cell>
          <cell r="H4971">
            <v>8.4600000000000009</v>
          </cell>
          <cell r="I4971">
            <v>9.06</v>
          </cell>
        </row>
        <row r="4972">
          <cell r="A4972">
            <v>129270</v>
          </cell>
          <cell r="B4972" t="str">
            <v/>
          </cell>
          <cell r="C4972">
            <v>7.5</v>
          </cell>
          <cell r="D4972">
            <v>0</v>
          </cell>
          <cell r="E4972">
            <v>7.5</v>
          </cell>
          <cell r="F4972">
            <v>7.65</v>
          </cell>
          <cell r="G4972">
            <v>7.86</v>
          </cell>
          <cell r="H4972">
            <v>8.4600000000000009</v>
          </cell>
          <cell r="I4972">
            <v>9.06</v>
          </cell>
        </row>
        <row r="4973">
          <cell r="A4973">
            <v>129280</v>
          </cell>
          <cell r="B4973" t="str">
            <v/>
          </cell>
          <cell r="C4973">
            <v>7.5</v>
          </cell>
          <cell r="D4973">
            <v>0</v>
          </cell>
          <cell r="E4973">
            <v>7.5</v>
          </cell>
          <cell r="F4973">
            <v>7.65</v>
          </cell>
          <cell r="G4973">
            <v>7.86</v>
          </cell>
          <cell r="H4973">
            <v>8.4600000000000009</v>
          </cell>
          <cell r="I4973">
            <v>9.06</v>
          </cell>
        </row>
        <row r="4974">
          <cell r="A4974">
            <v>129290</v>
          </cell>
          <cell r="B4974" t="str">
            <v/>
          </cell>
          <cell r="C4974">
            <v>7.5</v>
          </cell>
          <cell r="D4974">
            <v>0</v>
          </cell>
          <cell r="E4974">
            <v>7.5</v>
          </cell>
          <cell r="F4974">
            <v>7.65</v>
          </cell>
          <cell r="G4974">
            <v>7.86</v>
          </cell>
          <cell r="H4974">
            <v>8.4600000000000009</v>
          </cell>
          <cell r="I4974">
            <v>9.06</v>
          </cell>
        </row>
        <row r="4975">
          <cell r="A4975">
            <v>129300</v>
          </cell>
          <cell r="B4975" t="str">
            <v/>
          </cell>
          <cell r="C4975">
            <v>7.5</v>
          </cell>
          <cell r="D4975">
            <v>0</v>
          </cell>
          <cell r="E4975">
            <v>7.5</v>
          </cell>
          <cell r="F4975">
            <v>7.65</v>
          </cell>
          <cell r="G4975">
            <v>7.86</v>
          </cell>
          <cell r="H4975">
            <v>8.4600000000000009</v>
          </cell>
          <cell r="I4975">
            <v>9.06</v>
          </cell>
        </row>
        <row r="4976">
          <cell r="A4976">
            <v>129310</v>
          </cell>
          <cell r="B4976" t="str">
            <v/>
          </cell>
          <cell r="C4976">
            <v>7.5</v>
          </cell>
          <cell r="D4976">
            <v>0</v>
          </cell>
          <cell r="E4976">
            <v>7.5</v>
          </cell>
          <cell r="F4976">
            <v>7.65</v>
          </cell>
          <cell r="G4976">
            <v>7.86</v>
          </cell>
          <cell r="H4976">
            <v>8.4600000000000009</v>
          </cell>
          <cell r="I4976">
            <v>9.06</v>
          </cell>
        </row>
        <row r="4977">
          <cell r="A4977">
            <v>129320</v>
          </cell>
          <cell r="B4977" t="str">
            <v/>
          </cell>
          <cell r="C4977">
            <v>7.5</v>
          </cell>
          <cell r="D4977">
            <v>0</v>
          </cell>
          <cell r="E4977">
            <v>7.5</v>
          </cell>
          <cell r="F4977">
            <v>7.65</v>
          </cell>
          <cell r="G4977">
            <v>7.86</v>
          </cell>
          <cell r="H4977">
            <v>8.4600000000000009</v>
          </cell>
          <cell r="I4977">
            <v>9.06</v>
          </cell>
        </row>
        <row r="4978">
          <cell r="A4978">
            <v>129330</v>
          </cell>
          <cell r="B4978" t="str">
            <v/>
          </cell>
          <cell r="C4978">
            <v>7.5</v>
          </cell>
          <cell r="D4978">
            <v>0</v>
          </cell>
          <cell r="E4978">
            <v>7.5</v>
          </cell>
          <cell r="F4978">
            <v>7.65</v>
          </cell>
          <cell r="G4978">
            <v>7.86</v>
          </cell>
          <cell r="H4978">
            <v>8.4600000000000009</v>
          </cell>
          <cell r="I4978">
            <v>9.06</v>
          </cell>
        </row>
        <row r="4979">
          <cell r="A4979">
            <v>129340</v>
          </cell>
          <cell r="B4979" t="str">
            <v/>
          </cell>
          <cell r="C4979">
            <v>7.5</v>
          </cell>
          <cell r="D4979">
            <v>0</v>
          </cell>
          <cell r="E4979">
            <v>7.5</v>
          </cell>
          <cell r="F4979">
            <v>7.65</v>
          </cell>
          <cell r="G4979">
            <v>7.86</v>
          </cell>
          <cell r="H4979">
            <v>8.4600000000000009</v>
          </cell>
          <cell r="I4979">
            <v>9.06</v>
          </cell>
        </row>
        <row r="4980">
          <cell r="A4980">
            <v>129350</v>
          </cell>
          <cell r="B4980" t="str">
            <v/>
          </cell>
          <cell r="C4980">
            <v>7.5</v>
          </cell>
          <cell r="D4980">
            <v>0</v>
          </cell>
          <cell r="E4980">
            <v>7.5</v>
          </cell>
          <cell r="F4980">
            <v>7.65</v>
          </cell>
          <cell r="G4980">
            <v>7.86</v>
          </cell>
          <cell r="H4980">
            <v>8.4600000000000009</v>
          </cell>
          <cell r="I4980">
            <v>9.06</v>
          </cell>
        </row>
        <row r="4981">
          <cell r="A4981">
            <v>129360</v>
          </cell>
          <cell r="B4981" t="str">
            <v/>
          </cell>
          <cell r="C4981">
            <v>7.5</v>
          </cell>
          <cell r="D4981">
            <v>0</v>
          </cell>
          <cell r="E4981">
            <v>7.5</v>
          </cell>
          <cell r="F4981">
            <v>7.65</v>
          </cell>
          <cell r="G4981">
            <v>7.86</v>
          </cell>
          <cell r="H4981">
            <v>8.4600000000000009</v>
          </cell>
          <cell r="I4981">
            <v>9.06</v>
          </cell>
        </row>
        <row r="4982">
          <cell r="A4982">
            <v>129370</v>
          </cell>
          <cell r="B4982" t="str">
            <v/>
          </cell>
          <cell r="C4982">
            <v>7.5</v>
          </cell>
          <cell r="D4982">
            <v>0</v>
          </cell>
          <cell r="E4982">
            <v>7.5</v>
          </cell>
          <cell r="F4982">
            <v>7.65</v>
          </cell>
          <cell r="G4982">
            <v>7.86</v>
          </cell>
          <cell r="H4982">
            <v>8.4600000000000009</v>
          </cell>
          <cell r="I4982">
            <v>9.06</v>
          </cell>
        </row>
        <row r="4983">
          <cell r="A4983">
            <v>129380</v>
          </cell>
          <cell r="B4983" t="str">
            <v/>
          </cell>
          <cell r="C4983">
            <v>7.5</v>
          </cell>
          <cell r="D4983">
            <v>0</v>
          </cell>
          <cell r="E4983">
            <v>7.5</v>
          </cell>
          <cell r="F4983">
            <v>7.65</v>
          </cell>
          <cell r="G4983">
            <v>7.86</v>
          </cell>
          <cell r="H4983">
            <v>8.4600000000000009</v>
          </cell>
          <cell r="I4983">
            <v>9.06</v>
          </cell>
        </row>
        <row r="4984">
          <cell r="A4984">
            <v>129390</v>
          </cell>
          <cell r="B4984" t="str">
            <v/>
          </cell>
          <cell r="C4984">
            <v>7.5</v>
          </cell>
          <cell r="D4984">
            <v>0</v>
          </cell>
          <cell r="E4984">
            <v>7.5</v>
          </cell>
          <cell r="F4984">
            <v>7.65</v>
          </cell>
          <cell r="G4984">
            <v>7.86</v>
          </cell>
          <cell r="H4984">
            <v>8.4600000000000009</v>
          </cell>
          <cell r="I4984">
            <v>9.06</v>
          </cell>
        </row>
        <row r="4985">
          <cell r="A4985">
            <v>129400</v>
          </cell>
          <cell r="B4985" t="str">
            <v/>
          </cell>
          <cell r="C4985">
            <v>7.5</v>
          </cell>
          <cell r="D4985">
            <v>0</v>
          </cell>
          <cell r="E4985">
            <v>7.5</v>
          </cell>
          <cell r="F4985">
            <v>7.65</v>
          </cell>
          <cell r="G4985">
            <v>7.86</v>
          </cell>
          <cell r="H4985">
            <v>8.4600000000000009</v>
          </cell>
          <cell r="I4985">
            <v>9.06</v>
          </cell>
        </row>
        <row r="4986">
          <cell r="A4986">
            <v>129410</v>
          </cell>
          <cell r="B4986" t="str">
            <v/>
          </cell>
          <cell r="C4986">
            <v>7.5</v>
          </cell>
          <cell r="D4986">
            <v>0</v>
          </cell>
          <cell r="E4986">
            <v>7.5</v>
          </cell>
          <cell r="F4986">
            <v>7.65</v>
          </cell>
          <cell r="G4986">
            <v>7.86</v>
          </cell>
          <cell r="H4986">
            <v>8.4600000000000009</v>
          </cell>
          <cell r="I4986">
            <v>9.06</v>
          </cell>
        </row>
        <row r="4987">
          <cell r="A4987">
            <v>129420</v>
          </cell>
          <cell r="B4987" t="str">
            <v/>
          </cell>
          <cell r="C4987">
            <v>7.5</v>
          </cell>
          <cell r="D4987">
            <v>0</v>
          </cell>
          <cell r="E4987">
            <v>7.5</v>
          </cell>
          <cell r="F4987">
            <v>7.65</v>
          </cell>
          <cell r="G4987">
            <v>7.86</v>
          </cell>
          <cell r="H4987">
            <v>8.4600000000000009</v>
          </cell>
          <cell r="I4987">
            <v>9.06</v>
          </cell>
        </row>
        <row r="4988">
          <cell r="A4988">
            <v>129430</v>
          </cell>
          <cell r="B4988" t="str">
            <v/>
          </cell>
          <cell r="C4988">
            <v>7.5</v>
          </cell>
          <cell r="D4988">
            <v>0</v>
          </cell>
          <cell r="E4988">
            <v>7.5</v>
          </cell>
          <cell r="F4988">
            <v>7.65</v>
          </cell>
          <cell r="G4988">
            <v>7.86</v>
          </cell>
          <cell r="H4988">
            <v>8.4600000000000009</v>
          </cell>
          <cell r="I4988">
            <v>9.06</v>
          </cell>
        </row>
        <row r="4989">
          <cell r="A4989">
            <v>129440</v>
          </cell>
          <cell r="B4989" t="str">
            <v/>
          </cell>
          <cell r="C4989">
            <v>7.5</v>
          </cell>
          <cell r="D4989">
            <v>0</v>
          </cell>
          <cell r="E4989">
            <v>7.5</v>
          </cell>
          <cell r="F4989">
            <v>7.65</v>
          </cell>
          <cell r="G4989">
            <v>7.86</v>
          </cell>
          <cell r="H4989">
            <v>8.4600000000000009</v>
          </cell>
          <cell r="I4989">
            <v>9.06</v>
          </cell>
        </row>
        <row r="4990">
          <cell r="A4990">
            <v>129450</v>
          </cell>
          <cell r="B4990" t="str">
            <v/>
          </cell>
          <cell r="C4990">
            <v>7.5</v>
          </cell>
          <cell r="D4990">
            <v>0</v>
          </cell>
          <cell r="E4990">
            <v>7.5</v>
          </cell>
          <cell r="F4990">
            <v>7.65</v>
          </cell>
          <cell r="G4990">
            <v>7.86</v>
          </cell>
          <cell r="H4990">
            <v>8.4600000000000009</v>
          </cell>
          <cell r="I4990">
            <v>9.06</v>
          </cell>
        </row>
        <row r="4991">
          <cell r="A4991">
            <v>129460</v>
          </cell>
          <cell r="B4991" t="str">
            <v/>
          </cell>
          <cell r="C4991">
            <v>7.5</v>
          </cell>
          <cell r="D4991">
            <v>0</v>
          </cell>
          <cell r="E4991">
            <v>7.5</v>
          </cell>
          <cell r="F4991">
            <v>7.65</v>
          </cell>
          <cell r="G4991">
            <v>7.86</v>
          </cell>
          <cell r="H4991">
            <v>8.4600000000000009</v>
          </cell>
          <cell r="I4991">
            <v>9.06</v>
          </cell>
        </row>
        <row r="4992">
          <cell r="A4992">
            <v>129470</v>
          </cell>
          <cell r="B4992" t="str">
            <v/>
          </cell>
          <cell r="C4992">
            <v>7.5</v>
          </cell>
          <cell r="D4992">
            <v>0</v>
          </cell>
          <cell r="E4992">
            <v>7.5</v>
          </cell>
          <cell r="F4992">
            <v>7.65</v>
          </cell>
          <cell r="G4992">
            <v>7.86</v>
          </cell>
          <cell r="H4992">
            <v>8.4600000000000009</v>
          </cell>
          <cell r="I4992">
            <v>9.06</v>
          </cell>
        </row>
        <row r="4993">
          <cell r="A4993">
            <v>129480</v>
          </cell>
          <cell r="B4993" t="str">
            <v/>
          </cell>
          <cell r="C4993">
            <v>7.5</v>
          </cell>
          <cell r="D4993">
            <v>0</v>
          </cell>
          <cell r="E4993">
            <v>7.5</v>
          </cell>
          <cell r="F4993">
            <v>7.65</v>
          </cell>
          <cell r="G4993">
            <v>7.86</v>
          </cell>
          <cell r="H4993">
            <v>8.4600000000000009</v>
          </cell>
          <cell r="I4993">
            <v>9.06</v>
          </cell>
        </row>
        <row r="4994">
          <cell r="A4994">
            <v>129490</v>
          </cell>
          <cell r="B4994" t="str">
            <v/>
          </cell>
          <cell r="C4994">
            <v>7.5</v>
          </cell>
          <cell r="D4994">
            <v>0</v>
          </cell>
          <cell r="E4994">
            <v>7.5</v>
          </cell>
          <cell r="F4994">
            <v>7.65</v>
          </cell>
          <cell r="G4994">
            <v>7.86</v>
          </cell>
          <cell r="H4994">
            <v>8.4600000000000009</v>
          </cell>
          <cell r="I4994">
            <v>9.06</v>
          </cell>
        </row>
        <row r="4995">
          <cell r="A4995">
            <v>129500</v>
          </cell>
          <cell r="B4995" t="str">
            <v/>
          </cell>
          <cell r="C4995">
            <v>7.5</v>
          </cell>
          <cell r="D4995">
            <v>0</v>
          </cell>
          <cell r="E4995">
            <v>7.5</v>
          </cell>
          <cell r="F4995">
            <v>7.65</v>
          </cell>
          <cell r="G4995">
            <v>7.86</v>
          </cell>
          <cell r="H4995">
            <v>8.4600000000000009</v>
          </cell>
          <cell r="I4995">
            <v>9.06</v>
          </cell>
        </row>
        <row r="4996">
          <cell r="A4996">
            <v>129510</v>
          </cell>
          <cell r="B4996" t="str">
            <v/>
          </cell>
          <cell r="C4996">
            <v>7.5</v>
          </cell>
          <cell r="D4996">
            <v>0</v>
          </cell>
          <cell r="E4996">
            <v>7.5</v>
          </cell>
          <cell r="F4996">
            <v>7.65</v>
          </cell>
          <cell r="G4996">
            <v>7.86</v>
          </cell>
          <cell r="H4996">
            <v>8.4600000000000009</v>
          </cell>
          <cell r="I4996">
            <v>9.06</v>
          </cell>
        </row>
        <row r="4997">
          <cell r="A4997">
            <v>129520</v>
          </cell>
          <cell r="B4997" t="str">
            <v/>
          </cell>
          <cell r="C4997">
            <v>7.5</v>
          </cell>
          <cell r="D4997">
            <v>0</v>
          </cell>
          <cell r="E4997">
            <v>7.5</v>
          </cell>
          <cell r="F4997">
            <v>7.65</v>
          </cell>
          <cell r="G4997">
            <v>7.86</v>
          </cell>
          <cell r="H4997">
            <v>8.4600000000000009</v>
          </cell>
          <cell r="I4997">
            <v>9.06</v>
          </cell>
        </row>
        <row r="4998">
          <cell r="A4998">
            <v>129530</v>
          </cell>
          <cell r="B4998" t="str">
            <v/>
          </cell>
          <cell r="C4998">
            <v>7.5</v>
          </cell>
          <cell r="D4998">
            <v>0</v>
          </cell>
          <cell r="E4998">
            <v>7.5</v>
          </cell>
          <cell r="F4998">
            <v>7.65</v>
          </cell>
          <cell r="G4998">
            <v>7.86</v>
          </cell>
          <cell r="H4998">
            <v>8.4600000000000009</v>
          </cell>
          <cell r="I4998">
            <v>9.06</v>
          </cell>
        </row>
        <row r="4999">
          <cell r="A4999">
            <v>129540</v>
          </cell>
          <cell r="B4999" t="str">
            <v/>
          </cell>
          <cell r="C4999">
            <v>7.5</v>
          </cell>
          <cell r="D4999">
            <v>0</v>
          </cell>
          <cell r="E4999">
            <v>7.5</v>
          </cell>
          <cell r="F4999">
            <v>7.65</v>
          </cell>
          <cell r="G4999">
            <v>7.86</v>
          </cell>
          <cell r="H4999">
            <v>8.4600000000000009</v>
          </cell>
          <cell r="I4999">
            <v>9.06</v>
          </cell>
        </row>
        <row r="5000">
          <cell r="A5000">
            <v>129550</v>
          </cell>
          <cell r="B5000" t="str">
            <v/>
          </cell>
          <cell r="C5000">
            <v>7.5</v>
          </cell>
          <cell r="D5000">
            <v>0</v>
          </cell>
          <cell r="E5000">
            <v>7.5</v>
          </cell>
          <cell r="F5000">
            <v>7.65</v>
          </cell>
          <cell r="G5000">
            <v>7.86</v>
          </cell>
          <cell r="H5000">
            <v>8.4600000000000009</v>
          </cell>
          <cell r="I5000">
            <v>9.06</v>
          </cell>
        </row>
        <row r="5001">
          <cell r="A5001">
            <v>129560</v>
          </cell>
          <cell r="B5001" t="str">
            <v/>
          </cell>
          <cell r="C5001">
            <v>7.5</v>
          </cell>
          <cell r="D5001">
            <v>0</v>
          </cell>
          <cell r="E5001">
            <v>7.5</v>
          </cell>
          <cell r="F5001">
            <v>7.65</v>
          </cell>
          <cell r="G5001">
            <v>7.86</v>
          </cell>
          <cell r="H5001">
            <v>8.4600000000000009</v>
          </cell>
          <cell r="I5001">
            <v>9.06</v>
          </cell>
        </row>
        <row r="5002">
          <cell r="A5002">
            <v>129570</v>
          </cell>
          <cell r="B5002" t="str">
            <v/>
          </cell>
          <cell r="C5002">
            <v>7.5</v>
          </cell>
          <cell r="D5002">
            <v>0</v>
          </cell>
          <cell r="E5002">
            <v>7.5</v>
          </cell>
          <cell r="F5002">
            <v>7.65</v>
          </cell>
          <cell r="G5002">
            <v>7.86</v>
          </cell>
          <cell r="H5002">
            <v>8.4600000000000009</v>
          </cell>
          <cell r="I5002">
            <v>9.06</v>
          </cell>
        </row>
        <row r="5003">
          <cell r="A5003">
            <v>129580</v>
          </cell>
          <cell r="B5003" t="str">
            <v/>
          </cell>
          <cell r="C5003">
            <v>7.5</v>
          </cell>
          <cell r="D5003">
            <v>0</v>
          </cell>
          <cell r="E5003">
            <v>7.5</v>
          </cell>
          <cell r="F5003">
            <v>7.65</v>
          </cell>
          <cell r="G5003">
            <v>7.86</v>
          </cell>
          <cell r="H5003">
            <v>8.4600000000000009</v>
          </cell>
          <cell r="I5003">
            <v>9.06</v>
          </cell>
        </row>
        <row r="5004">
          <cell r="A5004">
            <v>129590</v>
          </cell>
          <cell r="B5004" t="str">
            <v/>
          </cell>
          <cell r="C5004">
            <v>7.5</v>
          </cell>
          <cell r="D5004">
            <v>0</v>
          </cell>
          <cell r="E5004">
            <v>7.5</v>
          </cell>
          <cell r="F5004">
            <v>7.65</v>
          </cell>
          <cell r="G5004">
            <v>7.86</v>
          </cell>
          <cell r="H5004">
            <v>8.4600000000000009</v>
          </cell>
          <cell r="I5004">
            <v>9.06</v>
          </cell>
        </row>
        <row r="5005">
          <cell r="A5005">
            <v>129600</v>
          </cell>
          <cell r="B5005" t="str">
            <v/>
          </cell>
          <cell r="C5005">
            <v>7.5</v>
          </cell>
          <cell r="D5005">
            <v>0</v>
          </cell>
          <cell r="E5005">
            <v>7.5</v>
          </cell>
          <cell r="F5005">
            <v>7.65</v>
          </cell>
          <cell r="G5005">
            <v>7.86</v>
          </cell>
          <cell r="H5005">
            <v>8.4600000000000009</v>
          </cell>
          <cell r="I5005">
            <v>9.06</v>
          </cell>
        </row>
        <row r="5006">
          <cell r="A5006">
            <v>129610</v>
          </cell>
          <cell r="B5006" t="str">
            <v/>
          </cell>
          <cell r="C5006">
            <v>7.5</v>
          </cell>
          <cell r="D5006">
            <v>0</v>
          </cell>
          <cell r="E5006">
            <v>7.5</v>
          </cell>
          <cell r="F5006">
            <v>7.65</v>
          </cell>
          <cell r="G5006">
            <v>7.86</v>
          </cell>
          <cell r="H5006">
            <v>8.4600000000000009</v>
          </cell>
          <cell r="I5006">
            <v>9.06</v>
          </cell>
        </row>
        <row r="5007">
          <cell r="A5007">
            <v>129620</v>
          </cell>
          <cell r="B5007" t="str">
            <v/>
          </cell>
          <cell r="C5007">
            <v>7.5</v>
          </cell>
          <cell r="D5007">
            <v>0</v>
          </cell>
          <cell r="E5007">
            <v>7.5</v>
          </cell>
          <cell r="F5007">
            <v>7.65</v>
          </cell>
          <cell r="G5007">
            <v>7.86</v>
          </cell>
          <cell r="H5007">
            <v>8.4600000000000009</v>
          </cell>
          <cell r="I5007">
            <v>9.06</v>
          </cell>
        </row>
        <row r="5008">
          <cell r="A5008">
            <v>129630</v>
          </cell>
          <cell r="B5008" t="str">
            <v/>
          </cell>
          <cell r="C5008">
            <v>7.5</v>
          </cell>
          <cell r="D5008">
            <v>0</v>
          </cell>
          <cell r="E5008">
            <v>7.5</v>
          </cell>
          <cell r="F5008">
            <v>7.65</v>
          </cell>
          <cell r="G5008">
            <v>7.86</v>
          </cell>
          <cell r="H5008">
            <v>8.4600000000000009</v>
          </cell>
          <cell r="I5008">
            <v>9.06</v>
          </cell>
        </row>
        <row r="5009">
          <cell r="A5009">
            <v>129640</v>
          </cell>
          <cell r="B5009" t="str">
            <v/>
          </cell>
          <cell r="C5009">
            <v>7.5</v>
          </cell>
          <cell r="D5009">
            <v>0</v>
          </cell>
          <cell r="E5009">
            <v>7.5</v>
          </cell>
          <cell r="F5009">
            <v>7.65</v>
          </cell>
          <cell r="G5009">
            <v>7.86</v>
          </cell>
          <cell r="H5009">
            <v>8.4600000000000009</v>
          </cell>
          <cell r="I5009">
            <v>9.06</v>
          </cell>
        </row>
        <row r="5010">
          <cell r="A5010">
            <v>129650</v>
          </cell>
          <cell r="B5010" t="str">
            <v/>
          </cell>
          <cell r="C5010">
            <v>7.5</v>
          </cell>
          <cell r="D5010">
            <v>0</v>
          </cell>
          <cell r="E5010">
            <v>7.5</v>
          </cell>
          <cell r="F5010">
            <v>7.65</v>
          </cell>
          <cell r="G5010">
            <v>7.86</v>
          </cell>
          <cell r="H5010">
            <v>8.4600000000000009</v>
          </cell>
          <cell r="I5010">
            <v>9.06</v>
          </cell>
        </row>
        <row r="5011">
          <cell r="A5011">
            <v>129660</v>
          </cell>
          <cell r="B5011" t="str">
            <v/>
          </cell>
          <cell r="C5011">
            <v>7.5</v>
          </cell>
          <cell r="D5011">
            <v>0</v>
          </cell>
          <cell r="E5011">
            <v>7.5</v>
          </cell>
          <cell r="F5011">
            <v>7.65</v>
          </cell>
          <cell r="G5011">
            <v>7.86</v>
          </cell>
          <cell r="H5011">
            <v>8.4600000000000009</v>
          </cell>
          <cell r="I5011">
            <v>9.06</v>
          </cell>
        </row>
        <row r="5012">
          <cell r="A5012">
            <v>129670</v>
          </cell>
          <cell r="B5012" t="str">
            <v/>
          </cell>
          <cell r="C5012">
            <v>7.5</v>
          </cell>
          <cell r="D5012">
            <v>0</v>
          </cell>
          <cell r="E5012">
            <v>7.5</v>
          </cell>
          <cell r="F5012">
            <v>7.65</v>
          </cell>
          <cell r="G5012">
            <v>7.86</v>
          </cell>
          <cell r="H5012">
            <v>8.4600000000000009</v>
          </cell>
          <cell r="I5012">
            <v>9.06</v>
          </cell>
        </row>
        <row r="5013">
          <cell r="A5013">
            <v>129680</v>
          </cell>
          <cell r="B5013" t="str">
            <v/>
          </cell>
          <cell r="C5013">
            <v>7.5</v>
          </cell>
          <cell r="D5013">
            <v>0</v>
          </cell>
          <cell r="E5013">
            <v>7.5</v>
          </cell>
          <cell r="F5013">
            <v>7.65</v>
          </cell>
          <cell r="G5013">
            <v>7.86</v>
          </cell>
          <cell r="H5013">
            <v>8.4600000000000009</v>
          </cell>
          <cell r="I5013">
            <v>9.06</v>
          </cell>
        </row>
        <row r="5014">
          <cell r="A5014">
            <v>129690</v>
          </cell>
          <cell r="B5014" t="str">
            <v/>
          </cell>
          <cell r="C5014">
            <v>7.5</v>
          </cell>
          <cell r="D5014">
            <v>0</v>
          </cell>
          <cell r="E5014">
            <v>7.5</v>
          </cell>
          <cell r="F5014">
            <v>7.65</v>
          </cell>
          <cell r="G5014">
            <v>7.86</v>
          </cell>
          <cell r="H5014">
            <v>8.4600000000000009</v>
          </cell>
          <cell r="I5014">
            <v>9.06</v>
          </cell>
        </row>
        <row r="5015">
          <cell r="A5015">
            <v>129700</v>
          </cell>
          <cell r="B5015" t="str">
            <v/>
          </cell>
          <cell r="C5015">
            <v>7.5</v>
          </cell>
          <cell r="D5015">
            <v>0</v>
          </cell>
          <cell r="E5015">
            <v>7.5</v>
          </cell>
          <cell r="F5015">
            <v>7.65</v>
          </cell>
          <cell r="G5015">
            <v>7.86</v>
          </cell>
          <cell r="H5015">
            <v>8.4600000000000009</v>
          </cell>
          <cell r="I5015">
            <v>9.06</v>
          </cell>
        </row>
        <row r="5016">
          <cell r="A5016">
            <v>129710</v>
          </cell>
          <cell r="B5016" t="str">
            <v/>
          </cell>
          <cell r="C5016">
            <v>7.5</v>
          </cell>
          <cell r="D5016">
            <v>0</v>
          </cell>
          <cell r="E5016">
            <v>7.5</v>
          </cell>
          <cell r="F5016">
            <v>7.65</v>
          </cell>
          <cell r="G5016">
            <v>7.86</v>
          </cell>
          <cell r="H5016">
            <v>8.4600000000000009</v>
          </cell>
          <cell r="I5016">
            <v>9.06</v>
          </cell>
        </row>
        <row r="5017">
          <cell r="A5017">
            <v>129720</v>
          </cell>
          <cell r="B5017" t="str">
            <v/>
          </cell>
          <cell r="C5017">
            <v>7.5</v>
          </cell>
          <cell r="D5017">
            <v>0</v>
          </cell>
          <cell r="E5017">
            <v>7.5</v>
          </cell>
          <cell r="F5017">
            <v>7.65</v>
          </cell>
          <cell r="G5017">
            <v>7.86</v>
          </cell>
          <cell r="H5017">
            <v>8.4600000000000009</v>
          </cell>
          <cell r="I5017">
            <v>9.06</v>
          </cell>
        </row>
        <row r="5018">
          <cell r="A5018">
            <v>129730</v>
          </cell>
          <cell r="B5018" t="str">
            <v/>
          </cell>
          <cell r="C5018">
            <v>7.5</v>
          </cell>
          <cell r="D5018">
            <v>0</v>
          </cell>
          <cell r="E5018">
            <v>7.5</v>
          </cell>
          <cell r="F5018">
            <v>7.65</v>
          </cell>
          <cell r="G5018">
            <v>7.86</v>
          </cell>
          <cell r="H5018">
            <v>8.4600000000000009</v>
          </cell>
          <cell r="I5018">
            <v>9.06</v>
          </cell>
        </row>
        <row r="5019">
          <cell r="A5019">
            <v>129740</v>
          </cell>
          <cell r="B5019" t="str">
            <v/>
          </cell>
          <cell r="C5019">
            <v>7.5</v>
          </cell>
          <cell r="D5019">
            <v>0</v>
          </cell>
          <cell r="E5019">
            <v>7.5</v>
          </cell>
          <cell r="F5019">
            <v>7.65</v>
          </cell>
          <cell r="G5019">
            <v>7.86</v>
          </cell>
          <cell r="H5019">
            <v>8.4600000000000009</v>
          </cell>
          <cell r="I5019">
            <v>9.06</v>
          </cell>
        </row>
        <row r="5020">
          <cell r="A5020">
            <v>129750</v>
          </cell>
          <cell r="B5020" t="str">
            <v/>
          </cell>
          <cell r="C5020">
            <v>7.5</v>
          </cell>
          <cell r="D5020">
            <v>0</v>
          </cell>
          <cell r="E5020">
            <v>7.5</v>
          </cell>
          <cell r="F5020">
            <v>7.65</v>
          </cell>
          <cell r="G5020">
            <v>7.86</v>
          </cell>
          <cell r="H5020">
            <v>8.4600000000000009</v>
          </cell>
          <cell r="I5020">
            <v>9.06</v>
          </cell>
        </row>
        <row r="5021">
          <cell r="A5021">
            <v>129760</v>
          </cell>
          <cell r="B5021" t="str">
            <v/>
          </cell>
          <cell r="C5021">
            <v>7.5</v>
          </cell>
          <cell r="D5021">
            <v>0</v>
          </cell>
          <cell r="E5021">
            <v>7.5</v>
          </cell>
          <cell r="F5021">
            <v>7.65</v>
          </cell>
          <cell r="G5021">
            <v>7.86</v>
          </cell>
          <cell r="H5021">
            <v>8.4600000000000009</v>
          </cell>
          <cell r="I5021">
            <v>9.06</v>
          </cell>
        </row>
        <row r="5022">
          <cell r="A5022">
            <v>129770</v>
          </cell>
          <cell r="B5022" t="str">
            <v/>
          </cell>
          <cell r="C5022">
            <v>7.5</v>
          </cell>
          <cell r="D5022">
            <v>0</v>
          </cell>
          <cell r="E5022">
            <v>7.5</v>
          </cell>
          <cell r="F5022">
            <v>7.65</v>
          </cell>
          <cell r="G5022">
            <v>7.86</v>
          </cell>
          <cell r="H5022">
            <v>8.4600000000000009</v>
          </cell>
          <cell r="I5022">
            <v>9.06</v>
          </cell>
        </row>
        <row r="5023">
          <cell r="A5023">
            <v>129780</v>
          </cell>
          <cell r="B5023" t="str">
            <v/>
          </cell>
          <cell r="C5023">
            <v>7.5</v>
          </cell>
          <cell r="D5023">
            <v>0</v>
          </cell>
          <cell r="E5023">
            <v>7.5</v>
          </cell>
          <cell r="F5023">
            <v>7.65</v>
          </cell>
          <cell r="G5023">
            <v>7.86</v>
          </cell>
          <cell r="H5023">
            <v>8.4600000000000009</v>
          </cell>
          <cell r="I5023">
            <v>9.06</v>
          </cell>
        </row>
        <row r="5024">
          <cell r="A5024">
            <v>129790</v>
          </cell>
          <cell r="B5024" t="str">
            <v/>
          </cell>
          <cell r="C5024">
            <v>7.5</v>
          </cell>
          <cell r="D5024">
            <v>0</v>
          </cell>
          <cell r="E5024">
            <v>7.5</v>
          </cell>
          <cell r="F5024">
            <v>7.65</v>
          </cell>
          <cell r="G5024">
            <v>7.86</v>
          </cell>
          <cell r="H5024">
            <v>8.4600000000000009</v>
          </cell>
          <cell r="I5024">
            <v>9.06</v>
          </cell>
        </row>
        <row r="5025">
          <cell r="A5025">
            <v>129800</v>
          </cell>
          <cell r="B5025" t="str">
            <v/>
          </cell>
          <cell r="C5025">
            <v>7.5</v>
          </cell>
          <cell r="D5025">
            <v>0</v>
          </cell>
          <cell r="E5025">
            <v>7.5</v>
          </cell>
          <cell r="F5025">
            <v>7.65</v>
          </cell>
          <cell r="G5025">
            <v>7.86</v>
          </cell>
          <cell r="H5025">
            <v>8.4600000000000009</v>
          </cell>
          <cell r="I5025">
            <v>9.06</v>
          </cell>
        </row>
        <row r="5026">
          <cell r="A5026">
            <v>129810</v>
          </cell>
          <cell r="B5026" t="str">
            <v/>
          </cell>
          <cell r="C5026">
            <v>7.5</v>
          </cell>
          <cell r="D5026">
            <v>0</v>
          </cell>
          <cell r="E5026">
            <v>7.5</v>
          </cell>
          <cell r="F5026">
            <v>7.65</v>
          </cell>
          <cell r="G5026">
            <v>7.86</v>
          </cell>
          <cell r="H5026">
            <v>8.4600000000000009</v>
          </cell>
          <cell r="I5026">
            <v>9.06</v>
          </cell>
        </row>
        <row r="5027">
          <cell r="A5027">
            <v>129820</v>
          </cell>
          <cell r="B5027" t="str">
            <v/>
          </cell>
          <cell r="C5027">
            <v>7.5</v>
          </cell>
          <cell r="D5027">
            <v>0</v>
          </cell>
          <cell r="E5027">
            <v>7.5</v>
          </cell>
          <cell r="F5027">
            <v>7.65</v>
          </cell>
          <cell r="G5027">
            <v>7.86</v>
          </cell>
          <cell r="H5027">
            <v>8.4600000000000009</v>
          </cell>
          <cell r="I5027">
            <v>9.06</v>
          </cell>
        </row>
        <row r="5028">
          <cell r="A5028">
            <v>129830</v>
          </cell>
          <cell r="B5028" t="str">
            <v/>
          </cell>
          <cell r="C5028">
            <v>7.5</v>
          </cell>
          <cell r="D5028">
            <v>0</v>
          </cell>
          <cell r="E5028">
            <v>7.5</v>
          </cell>
          <cell r="F5028">
            <v>7.65</v>
          </cell>
          <cell r="G5028">
            <v>7.86</v>
          </cell>
          <cell r="H5028">
            <v>8.4600000000000009</v>
          </cell>
          <cell r="I5028">
            <v>9.06</v>
          </cell>
        </row>
        <row r="5029">
          <cell r="A5029">
            <v>129840</v>
          </cell>
          <cell r="B5029" t="str">
            <v/>
          </cell>
          <cell r="C5029">
            <v>7.5</v>
          </cell>
          <cell r="D5029">
            <v>0</v>
          </cell>
          <cell r="E5029">
            <v>7.5</v>
          </cell>
          <cell r="F5029">
            <v>7.65</v>
          </cell>
          <cell r="G5029">
            <v>7.86</v>
          </cell>
          <cell r="H5029">
            <v>8.4600000000000009</v>
          </cell>
          <cell r="I5029">
            <v>9.06</v>
          </cell>
        </row>
        <row r="5030">
          <cell r="A5030">
            <v>129850</v>
          </cell>
          <cell r="B5030" t="str">
            <v/>
          </cell>
          <cell r="C5030">
            <v>7.5</v>
          </cell>
          <cell r="D5030">
            <v>0</v>
          </cell>
          <cell r="E5030">
            <v>7.5</v>
          </cell>
          <cell r="F5030">
            <v>7.65</v>
          </cell>
          <cell r="G5030">
            <v>7.86</v>
          </cell>
          <cell r="H5030">
            <v>8.4600000000000009</v>
          </cell>
          <cell r="I5030">
            <v>9.06</v>
          </cell>
        </row>
        <row r="5031">
          <cell r="A5031">
            <v>129860</v>
          </cell>
          <cell r="B5031" t="str">
            <v/>
          </cell>
          <cell r="C5031">
            <v>7.5</v>
          </cell>
          <cell r="D5031">
            <v>0</v>
          </cell>
          <cell r="E5031">
            <v>7.5</v>
          </cell>
          <cell r="F5031">
            <v>7.65</v>
          </cell>
          <cell r="G5031">
            <v>7.86</v>
          </cell>
          <cell r="H5031">
            <v>8.4600000000000009</v>
          </cell>
          <cell r="I5031">
            <v>9.06</v>
          </cell>
        </row>
        <row r="5032">
          <cell r="A5032">
            <v>129870</v>
          </cell>
          <cell r="B5032" t="str">
            <v/>
          </cell>
          <cell r="C5032">
            <v>7.5</v>
          </cell>
          <cell r="D5032">
            <v>0</v>
          </cell>
          <cell r="E5032">
            <v>7.5</v>
          </cell>
          <cell r="F5032">
            <v>7.65</v>
          </cell>
          <cell r="G5032">
            <v>7.86</v>
          </cell>
          <cell r="H5032">
            <v>8.4600000000000009</v>
          </cell>
          <cell r="I5032">
            <v>9.06</v>
          </cell>
        </row>
        <row r="5033">
          <cell r="A5033">
            <v>129880</v>
          </cell>
          <cell r="B5033" t="str">
            <v/>
          </cell>
          <cell r="C5033">
            <v>7.5</v>
          </cell>
          <cell r="D5033">
            <v>0</v>
          </cell>
          <cell r="E5033">
            <v>7.5</v>
          </cell>
          <cell r="F5033">
            <v>7.65</v>
          </cell>
          <cell r="G5033">
            <v>7.86</v>
          </cell>
          <cell r="H5033">
            <v>8.4600000000000009</v>
          </cell>
          <cell r="I5033">
            <v>9.06</v>
          </cell>
        </row>
        <row r="5034">
          <cell r="A5034">
            <v>129890</v>
          </cell>
          <cell r="B5034" t="str">
            <v/>
          </cell>
          <cell r="C5034">
            <v>7.5</v>
          </cell>
          <cell r="D5034">
            <v>0</v>
          </cell>
          <cell r="E5034">
            <v>7.5</v>
          </cell>
          <cell r="F5034">
            <v>7.65</v>
          </cell>
          <cell r="G5034">
            <v>7.86</v>
          </cell>
          <cell r="H5034">
            <v>8.4600000000000009</v>
          </cell>
          <cell r="I5034">
            <v>9.06</v>
          </cell>
        </row>
        <row r="5035">
          <cell r="A5035">
            <v>129900</v>
          </cell>
          <cell r="B5035" t="str">
            <v/>
          </cell>
          <cell r="C5035">
            <v>7.5</v>
          </cell>
          <cell r="D5035">
            <v>0</v>
          </cell>
          <cell r="E5035">
            <v>7.5</v>
          </cell>
          <cell r="F5035">
            <v>7.65</v>
          </cell>
          <cell r="G5035">
            <v>7.86</v>
          </cell>
          <cell r="H5035">
            <v>8.4600000000000009</v>
          </cell>
          <cell r="I5035">
            <v>9.06</v>
          </cell>
        </row>
        <row r="5036">
          <cell r="A5036">
            <v>129910</v>
          </cell>
          <cell r="B5036" t="str">
            <v/>
          </cell>
          <cell r="C5036">
            <v>7.5</v>
          </cell>
          <cell r="D5036">
            <v>0</v>
          </cell>
          <cell r="E5036">
            <v>7.5</v>
          </cell>
          <cell r="F5036">
            <v>7.65</v>
          </cell>
          <cell r="G5036">
            <v>7.86</v>
          </cell>
          <cell r="H5036">
            <v>8.4600000000000009</v>
          </cell>
          <cell r="I5036">
            <v>9.06</v>
          </cell>
        </row>
        <row r="5037">
          <cell r="A5037">
            <v>129920</v>
          </cell>
          <cell r="B5037" t="str">
            <v/>
          </cell>
          <cell r="C5037">
            <v>7.5</v>
          </cell>
          <cell r="D5037">
            <v>0</v>
          </cell>
          <cell r="E5037">
            <v>7.5</v>
          </cell>
          <cell r="F5037">
            <v>7.65</v>
          </cell>
          <cell r="G5037">
            <v>7.86</v>
          </cell>
          <cell r="H5037">
            <v>8.4600000000000009</v>
          </cell>
          <cell r="I5037">
            <v>9.06</v>
          </cell>
        </row>
        <row r="5038">
          <cell r="A5038">
            <v>129930</v>
          </cell>
          <cell r="B5038" t="str">
            <v/>
          </cell>
          <cell r="C5038">
            <v>7.5</v>
          </cell>
          <cell r="D5038">
            <v>0</v>
          </cell>
          <cell r="E5038">
            <v>7.5</v>
          </cell>
          <cell r="F5038">
            <v>7.65</v>
          </cell>
          <cell r="G5038">
            <v>7.86</v>
          </cell>
          <cell r="H5038">
            <v>8.4600000000000009</v>
          </cell>
          <cell r="I5038">
            <v>9.06</v>
          </cell>
        </row>
        <row r="5039">
          <cell r="A5039">
            <v>129940</v>
          </cell>
          <cell r="B5039" t="str">
            <v/>
          </cell>
          <cell r="C5039">
            <v>7.5</v>
          </cell>
          <cell r="D5039">
            <v>0</v>
          </cell>
          <cell r="E5039">
            <v>7.5</v>
          </cell>
          <cell r="F5039">
            <v>7.65</v>
          </cell>
          <cell r="G5039">
            <v>7.86</v>
          </cell>
          <cell r="H5039">
            <v>8.4600000000000009</v>
          </cell>
          <cell r="I5039">
            <v>9.06</v>
          </cell>
        </row>
        <row r="5040">
          <cell r="A5040">
            <v>129950</v>
          </cell>
          <cell r="B5040" t="str">
            <v/>
          </cell>
          <cell r="C5040">
            <v>7.5</v>
          </cell>
          <cell r="D5040">
            <v>0</v>
          </cell>
          <cell r="E5040">
            <v>7.5</v>
          </cell>
          <cell r="F5040">
            <v>7.65</v>
          </cell>
          <cell r="G5040">
            <v>7.86</v>
          </cell>
          <cell r="H5040">
            <v>8.4600000000000009</v>
          </cell>
          <cell r="I5040">
            <v>9.06</v>
          </cell>
        </row>
        <row r="5041">
          <cell r="A5041">
            <v>129960</v>
          </cell>
          <cell r="B5041" t="str">
            <v/>
          </cell>
          <cell r="C5041">
            <v>7.5</v>
          </cell>
          <cell r="D5041">
            <v>0</v>
          </cell>
          <cell r="E5041">
            <v>7.5</v>
          </cell>
          <cell r="F5041">
            <v>7.65</v>
          </cell>
          <cell r="G5041">
            <v>7.86</v>
          </cell>
          <cell r="H5041">
            <v>8.4600000000000009</v>
          </cell>
          <cell r="I5041">
            <v>9.06</v>
          </cell>
        </row>
        <row r="5042">
          <cell r="A5042">
            <v>129970</v>
          </cell>
          <cell r="B5042" t="str">
            <v/>
          </cell>
          <cell r="C5042">
            <v>7.5</v>
          </cell>
          <cell r="D5042">
            <v>0</v>
          </cell>
          <cell r="E5042">
            <v>7.5</v>
          </cell>
          <cell r="F5042">
            <v>7.65</v>
          </cell>
          <cell r="G5042">
            <v>7.86</v>
          </cell>
          <cell r="H5042">
            <v>8.4600000000000009</v>
          </cell>
          <cell r="I5042">
            <v>9.06</v>
          </cell>
        </row>
        <row r="5043">
          <cell r="A5043">
            <v>129980</v>
          </cell>
          <cell r="B5043" t="str">
            <v/>
          </cell>
          <cell r="C5043">
            <v>7.5</v>
          </cell>
          <cell r="D5043">
            <v>0</v>
          </cell>
          <cell r="E5043">
            <v>7.5</v>
          </cell>
          <cell r="F5043">
            <v>7.65</v>
          </cell>
          <cell r="G5043">
            <v>7.86</v>
          </cell>
          <cell r="H5043">
            <v>8.4600000000000009</v>
          </cell>
          <cell r="I5043">
            <v>9.06</v>
          </cell>
        </row>
        <row r="5044">
          <cell r="A5044">
            <v>129990</v>
          </cell>
          <cell r="B5044" t="str">
            <v/>
          </cell>
          <cell r="C5044">
            <v>7.5</v>
          </cell>
          <cell r="D5044">
            <v>0</v>
          </cell>
          <cell r="E5044">
            <v>7.5</v>
          </cell>
          <cell r="F5044">
            <v>7.65</v>
          </cell>
          <cell r="G5044">
            <v>7.86</v>
          </cell>
          <cell r="H5044">
            <v>8.4600000000000009</v>
          </cell>
          <cell r="I5044">
            <v>9.06</v>
          </cell>
        </row>
        <row r="5045">
          <cell r="A5045">
            <v>130000</v>
          </cell>
          <cell r="B5045" t="str">
            <v/>
          </cell>
          <cell r="C5045">
            <v>7.5</v>
          </cell>
          <cell r="D5045">
            <v>0</v>
          </cell>
          <cell r="E5045">
            <v>7.5</v>
          </cell>
          <cell r="F5045">
            <v>7.65</v>
          </cell>
          <cell r="G5045">
            <v>7.86</v>
          </cell>
          <cell r="H5045">
            <v>8.4600000000000009</v>
          </cell>
          <cell r="I5045">
            <v>9.06</v>
          </cell>
        </row>
        <row r="5064">
          <cell r="A5064">
            <v>130000</v>
          </cell>
          <cell r="B5064" t="str">
            <v/>
          </cell>
          <cell r="C5064">
            <v>7.5</v>
          </cell>
          <cell r="D5064">
            <v>0</v>
          </cell>
          <cell r="E5064">
            <v>7.5</v>
          </cell>
          <cell r="F5064">
            <v>7.65</v>
          </cell>
          <cell r="G5064">
            <v>7.86</v>
          </cell>
          <cell r="H5064">
            <v>8.4600000000000009</v>
          </cell>
          <cell r="I5064">
            <v>9.06</v>
          </cell>
        </row>
        <row r="5065">
          <cell r="A5065">
            <v>130010</v>
          </cell>
          <cell r="B5065" t="str">
            <v/>
          </cell>
          <cell r="C5065">
            <v>7.5</v>
          </cell>
          <cell r="D5065">
            <v>0</v>
          </cell>
          <cell r="E5065">
            <v>7.5</v>
          </cell>
          <cell r="F5065">
            <v>7.65</v>
          </cell>
          <cell r="G5065">
            <v>7.86</v>
          </cell>
          <cell r="H5065">
            <v>8.4600000000000009</v>
          </cell>
          <cell r="I5065">
            <v>9.06</v>
          </cell>
        </row>
        <row r="5066">
          <cell r="A5066">
            <v>130020</v>
          </cell>
          <cell r="B5066" t="str">
            <v/>
          </cell>
          <cell r="C5066">
            <v>7.5</v>
          </cell>
          <cell r="D5066">
            <v>0</v>
          </cell>
          <cell r="E5066">
            <v>7.5</v>
          </cell>
          <cell r="F5066">
            <v>7.65</v>
          </cell>
          <cell r="G5066">
            <v>7.86</v>
          </cell>
          <cell r="H5066">
            <v>8.4600000000000009</v>
          </cell>
          <cell r="I5066">
            <v>9.06</v>
          </cell>
        </row>
        <row r="5067">
          <cell r="A5067">
            <v>130030</v>
          </cell>
          <cell r="B5067" t="str">
            <v/>
          </cell>
          <cell r="C5067">
            <v>7.5</v>
          </cell>
          <cell r="D5067">
            <v>0</v>
          </cell>
          <cell r="E5067">
            <v>7.5</v>
          </cell>
          <cell r="F5067">
            <v>7.65</v>
          </cell>
          <cell r="G5067">
            <v>7.86</v>
          </cell>
          <cell r="H5067">
            <v>8.4600000000000009</v>
          </cell>
          <cell r="I5067">
            <v>9.06</v>
          </cell>
        </row>
        <row r="5068">
          <cell r="A5068">
            <v>130040</v>
          </cell>
          <cell r="B5068" t="str">
            <v/>
          </cell>
          <cell r="C5068">
            <v>7.5</v>
          </cell>
          <cell r="D5068">
            <v>0</v>
          </cell>
          <cell r="E5068">
            <v>7.5</v>
          </cell>
          <cell r="F5068">
            <v>7.65</v>
          </cell>
          <cell r="G5068">
            <v>7.86</v>
          </cell>
          <cell r="H5068">
            <v>8.4600000000000009</v>
          </cell>
          <cell r="I5068">
            <v>9.06</v>
          </cell>
        </row>
        <row r="5069">
          <cell r="A5069">
            <v>130050</v>
          </cell>
          <cell r="B5069" t="str">
            <v/>
          </cell>
          <cell r="C5069">
            <v>7.5</v>
          </cell>
          <cell r="D5069">
            <v>0</v>
          </cell>
          <cell r="E5069">
            <v>7.5</v>
          </cell>
          <cell r="F5069">
            <v>7.65</v>
          </cell>
          <cell r="G5069">
            <v>7.86</v>
          </cell>
          <cell r="H5069">
            <v>8.4600000000000009</v>
          </cell>
          <cell r="I5069">
            <v>9.06</v>
          </cell>
        </row>
        <row r="5070">
          <cell r="A5070">
            <v>130057.58</v>
          </cell>
          <cell r="B5070" t="str">
            <v>BS</v>
          </cell>
          <cell r="C5070">
            <v>7.5</v>
          </cell>
          <cell r="D5070">
            <v>0</v>
          </cell>
          <cell r="E5070">
            <v>7.5</v>
          </cell>
          <cell r="F5070">
            <v>7.65</v>
          </cell>
          <cell r="G5070">
            <v>7.86</v>
          </cell>
          <cell r="H5070">
            <v>8.4600000000000009</v>
          </cell>
          <cell r="I5070">
            <v>9.06</v>
          </cell>
        </row>
        <row r="5071">
          <cell r="A5071">
            <v>130060</v>
          </cell>
          <cell r="B5071" t="str">
            <v/>
          </cell>
          <cell r="C5071">
            <v>7.5</v>
          </cell>
          <cell r="D5071">
            <v>0</v>
          </cell>
          <cell r="E5071">
            <v>7.5</v>
          </cell>
          <cell r="F5071">
            <v>7.65</v>
          </cell>
          <cell r="G5071">
            <v>7.86</v>
          </cell>
          <cell r="H5071">
            <v>8.4600000000000009</v>
          </cell>
          <cell r="I5071">
            <v>9.06</v>
          </cell>
        </row>
        <row r="5072">
          <cell r="A5072">
            <v>130070</v>
          </cell>
          <cell r="B5072" t="str">
            <v/>
          </cell>
          <cell r="C5072">
            <v>7.5</v>
          </cell>
          <cell r="D5072">
            <v>0</v>
          </cell>
          <cell r="E5072">
            <v>7.5</v>
          </cell>
          <cell r="F5072">
            <v>7.65</v>
          </cell>
          <cell r="G5072">
            <v>7.86</v>
          </cell>
          <cell r="H5072">
            <v>8.4600000000000009</v>
          </cell>
          <cell r="I5072">
            <v>9.06</v>
          </cell>
        </row>
        <row r="5073">
          <cell r="A5073">
            <v>130080</v>
          </cell>
          <cell r="B5073" t="str">
            <v/>
          </cell>
          <cell r="C5073">
            <v>7.5</v>
          </cell>
          <cell r="D5073">
            <v>0</v>
          </cell>
          <cell r="E5073">
            <v>7.5</v>
          </cell>
          <cell r="F5073">
            <v>7.65</v>
          </cell>
          <cell r="G5073">
            <v>7.86</v>
          </cell>
          <cell r="H5073">
            <v>8.4600000000000009</v>
          </cell>
          <cell r="I5073">
            <v>9.06</v>
          </cell>
        </row>
        <row r="5074">
          <cell r="A5074">
            <v>130087.58</v>
          </cell>
          <cell r="B5074" t="str">
            <v>PX</v>
          </cell>
          <cell r="C5074">
            <v>7.5</v>
          </cell>
          <cell r="D5074">
            <v>0</v>
          </cell>
          <cell r="E5074">
            <v>7.5</v>
          </cell>
          <cell r="F5074">
            <v>7.65</v>
          </cell>
          <cell r="G5074">
            <v>7.86</v>
          </cell>
          <cell r="H5074">
            <v>8.4600000000000009</v>
          </cell>
          <cell r="I5074">
            <v>9.06</v>
          </cell>
        </row>
        <row r="5075">
          <cell r="A5075">
            <v>130090</v>
          </cell>
          <cell r="B5075" t="str">
            <v/>
          </cell>
          <cell r="C5075">
            <v>7.5</v>
          </cell>
          <cell r="D5075">
            <v>4.9999999999999822E-2</v>
          </cell>
          <cell r="E5075">
            <v>7.55</v>
          </cell>
          <cell r="F5075">
            <v>7.7</v>
          </cell>
          <cell r="G5075">
            <v>7.91</v>
          </cell>
          <cell r="H5075">
            <v>8.51</v>
          </cell>
          <cell r="I5075">
            <v>9.11</v>
          </cell>
        </row>
        <row r="5076">
          <cell r="A5076">
            <v>130100</v>
          </cell>
          <cell r="B5076" t="str">
            <v/>
          </cell>
          <cell r="C5076">
            <v>7.5</v>
          </cell>
          <cell r="D5076">
            <v>0.24999999999999911</v>
          </cell>
          <cell r="E5076">
            <v>7.7499999999999991</v>
          </cell>
          <cell r="F5076">
            <v>7.8999999999999995</v>
          </cell>
          <cell r="G5076">
            <v>8.11</v>
          </cell>
          <cell r="H5076">
            <v>8.7099999999999991</v>
          </cell>
          <cell r="I5076">
            <v>9.3099999999999987</v>
          </cell>
        </row>
        <row r="5077">
          <cell r="A5077">
            <v>130102.58</v>
          </cell>
          <cell r="B5077" t="str">
            <v>PC</v>
          </cell>
          <cell r="C5077">
            <v>7.5</v>
          </cell>
          <cell r="D5077">
            <v>0.3</v>
          </cell>
          <cell r="E5077">
            <v>7.8</v>
          </cell>
          <cell r="F5077">
            <v>7.95</v>
          </cell>
          <cell r="G5077">
            <v>8.16</v>
          </cell>
          <cell r="H5077">
            <v>8.76</v>
          </cell>
          <cell r="I5077">
            <v>9.36</v>
          </cell>
        </row>
        <row r="5078">
          <cell r="A5078">
            <v>130110</v>
          </cell>
          <cell r="B5078" t="str">
            <v/>
          </cell>
          <cell r="C5078">
            <v>7.5</v>
          </cell>
          <cell r="D5078">
            <v>0.44999999999999929</v>
          </cell>
          <cell r="E5078">
            <v>7.9499999999999993</v>
          </cell>
          <cell r="F5078">
            <v>8.1</v>
          </cell>
          <cell r="G5078">
            <v>8.31</v>
          </cell>
          <cell r="H5078">
            <v>8.91</v>
          </cell>
          <cell r="I5078">
            <v>9.51</v>
          </cell>
        </row>
        <row r="5079">
          <cell r="A5079">
            <v>130120</v>
          </cell>
          <cell r="B5079" t="str">
            <v/>
          </cell>
          <cell r="C5079">
            <v>7.5</v>
          </cell>
          <cell r="D5079">
            <v>0.6</v>
          </cell>
          <cell r="E5079">
            <v>8.1</v>
          </cell>
          <cell r="F5079">
            <v>8.25</v>
          </cell>
          <cell r="G5079">
            <v>8.4600000000000009</v>
          </cell>
          <cell r="H5079">
            <v>9.06</v>
          </cell>
          <cell r="I5079">
            <v>9.66</v>
          </cell>
        </row>
        <row r="5080">
          <cell r="A5080">
            <v>130130</v>
          </cell>
          <cell r="B5080" t="str">
            <v/>
          </cell>
          <cell r="C5080">
            <v>7.5</v>
          </cell>
          <cell r="D5080">
            <v>0.6</v>
          </cell>
          <cell r="E5080">
            <v>8.1</v>
          </cell>
          <cell r="F5080">
            <v>8.25</v>
          </cell>
          <cell r="G5080">
            <v>8.4600000000000009</v>
          </cell>
          <cell r="H5080">
            <v>9.06</v>
          </cell>
          <cell r="I5080">
            <v>9.66</v>
          </cell>
        </row>
        <row r="5081">
          <cell r="A5081">
            <v>130140</v>
          </cell>
          <cell r="B5081" t="str">
            <v/>
          </cell>
          <cell r="C5081">
            <v>7.5</v>
          </cell>
          <cell r="D5081">
            <v>0.6</v>
          </cell>
          <cell r="E5081">
            <v>8.1</v>
          </cell>
          <cell r="F5081">
            <v>8.25</v>
          </cell>
          <cell r="G5081">
            <v>8.4600000000000009</v>
          </cell>
          <cell r="H5081">
            <v>9.06</v>
          </cell>
          <cell r="I5081">
            <v>9.66</v>
          </cell>
        </row>
        <row r="5082">
          <cell r="A5082">
            <v>130150</v>
          </cell>
          <cell r="B5082" t="str">
            <v/>
          </cell>
          <cell r="C5082">
            <v>7.5</v>
          </cell>
          <cell r="D5082">
            <v>0.6</v>
          </cell>
          <cell r="E5082">
            <v>8.1</v>
          </cell>
          <cell r="F5082">
            <v>8.25</v>
          </cell>
          <cell r="G5082">
            <v>8.4600000000000009</v>
          </cell>
          <cell r="H5082">
            <v>9.06</v>
          </cell>
          <cell r="I5082">
            <v>9.66</v>
          </cell>
        </row>
        <row r="5083">
          <cell r="A5083">
            <v>130160</v>
          </cell>
          <cell r="B5083" t="str">
            <v/>
          </cell>
          <cell r="C5083">
            <v>7.5</v>
          </cell>
          <cell r="D5083">
            <v>0.6</v>
          </cell>
          <cell r="E5083">
            <v>8.1</v>
          </cell>
          <cell r="F5083">
            <v>8.25</v>
          </cell>
          <cell r="G5083">
            <v>8.4600000000000009</v>
          </cell>
          <cell r="H5083">
            <v>9.06</v>
          </cell>
          <cell r="I5083">
            <v>9.66</v>
          </cell>
        </row>
        <row r="5084">
          <cell r="A5084">
            <v>130170</v>
          </cell>
          <cell r="B5084" t="str">
            <v/>
          </cell>
          <cell r="C5084">
            <v>7.5</v>
          </cell>
          <cell r="D5084">
            <v>0.6</v>
          </cell>
          <cell r="E5084">
            <v>8.1</v>
          </cell>
          <cell r="F5084">
            <v>8.25</v>
          </cell>
          <cell r="G5084">
            <v>8.4600000000000009</v>
          </cell>
          <cell r="H5084">
            <v>9.06</v>
          </cell>
          <cell r="I5084">
            <v>9.66</v>
          </cell>
        </row>
        <row r="5085">
          <cell r="A5085">
            <v>130180</v>
          </cell>
          <cell r="B5085" t="str">
            <v/>
          </cell>
          <cell r="C5085">
            <v>7.5</v>
          </cell>
          <cell r="D5085">
            <v>0.6</v>
          </cell>
          <cell r="E5085">
            <v>8.1</v>
          </cell>
          <cell r="F5085">
            <v>8.25</v>
          </cell>
          <cell r="G5085">
            <v>8.4600000000000009</v>
          </cell>
          <cell r="H5085">
            <v>9.06</v>
          </cell>
          <cell r="I5085">
            <v>9.66</v>
          </cell>
        </row>
        <row r="5086">
          <cell r="A5086">
            <v>130190</v>
          </cell>
          <cell r="B5086" t="str">
            <v/>
          </cell>
          <cell r="C5086">
            <v>7.5</v>
          </cell>
          <cell r="D5086">
            <v>0.6</v>
          </cell>
          <cell r="E5086">
            <v>8.1</v>
          </cell>
          <cell r="F5086">
            <v>8.25</v>
          </cell>
          <cell r="G5086">
            <v>8.4600000000000009</v>
          </cell>
          <cell r="H5086">
            <v>9.06</v>
          </cell>
          <cell r="I5086">
            <v>9.66</v>
          </cell>
        </row>
        <row r="5087">
          <cell r="A5087">
            <v>130200</v>
          </cell>
          <cell r="B5087" t="str">
            <v/>
          </cell>
          <cell r="C5087">
            <v>7.5</v>
          </cell>
          <cell r="D5087">
            <v>0.6</v>
          </cell>
          <cell r="E5087">
            <v>8.1</v>
          </cell>
          <cell r="F5087">
            <v>8.25</v>
          </cell>
          <cell r="G5087">
            <v>8.4600000000000009</v>
          </cell>
          <cell r="H5087">
            <v>9.06</v>
          </cell>
          <cell r="I5087">
            <v>9.66</v>
          </cell>
        </row>
        <row r="5088">
          <cell r="A5088">
            <v>130210</v>
          </cell>
          <cell r="B5088" t="str">
            <v/>
          </cell>
          <cell r="C5088">
            <v>7.5</v>
          </cell>
          <cell r="D5088">
            <v>0.6</v>
          </cell>
          <cell r="E5088">
            <v>8.1</v>
          </cell>
          <cell r="F5088">
            <v>8.25</v>
          </cell>
          <cell r="G5088">
            <v>8.4600000000000009</v>
          </cell>
          <cell r="H5088">
            <v>9.06</v>
          </cell>
          <cell r="I5088">
            <v>9.66</v>
          </cell>
        </row>
        <row r="5089">
          <cell r="A5089">
            <v>130220</v>
          </cell>
          <cell r="B5089" t="str">
            <v/>
          </cell>
          <cell r="C5089">
            <v>7.5</v>
          </cell>
          <cell r="D5089">
            <v>0.6</v>
          </cell>
          <cell r="E5089">
            <v>8.1</v>
          </cell>
          <cell r="F5089">
            <v>8.25</v>
          </cell>
          <cell r="G5089">
            <v>8.4600000000000009</v>
          </cell>
          <cell r="H5089">
            <v>9.06</v>
          </cell>
          <cell r="I5089">
            <v>9.66</v>
          </cell>
        </row>
        <row r="5090">
          <cell r="A5090">
            <v>130230</v>
          </cell>
          <cell r="B5090" t="str">
            <v/>
          </cell>
          <cell r="C5090">
            <v>7.5</v>
          </cell>
          <cell r="D5090">
            <v>0.6</v>
          </cell>
          <cell r="E5090">
            <v>8.1</v>
          </cell>
          <cell r="F5090">
            <v>8.25</v>
          </cell>
          <cell r="G5090">
            <v>8.4600000000000009</v>
          </cell>
          <cell r="H5090">
            <v>9.06</v>
          </cell>
          <cell r="I5090">
            <v>9.66</v>
          </cell>
        </row>
        <row r="5091">
          <cell r="A5091">
            <v>130240</v>
          </cell>
          <cell r="B5091" t="str">
            <v/>
          </cell>
          <cell r="C5091">
            <v>7.5</v>
          </cell>
          <cell r="D5091">
            <v>0.6</v>
          </cell>
          <cell r="E5091">
            <v>8.1</v>
          </cell>
          <cell r="F5091">
            <v>8.25</v>
          </cell>
          <cell r="G5091">
            <v>8.4600000000000009</v>
          </cell>
          <cell r="H5091">
            <v>9.06</v>
          </cell>
          <cell r="I5091">
            <v>9.66</v>
          </cell>
        </row>
        <row r="5092">
          <cell r="A5092">
            <v>130250</v>
          </cell>
          <cell r="B5092" t="str">
            <v/>
          </cell>
          <cell r="C5092">
            <v>7.5</v>
          </cell>
          <cell r="D5092">
            <v>0.6</v>
          </cell>
          <cell r="E5092">
            <v>8.1</v>
          </cell>
          <cell r="F5092">
            <v>8.25</v>
          </cell>
          <cell r="G5092">
            <v>8.4600000000000009</v>
          </cell>
          <cell r="H5092">
            <v>9.06</v>
          </cell>
          <cell r="I5092">
            <v>9.66</v>
          </cell>
        </row>
        <row r="5093">
          <cell r="A5093">
            <v>130260</v>
          </cell>
          <cell r="B5093" t="str">
            <v/>
          </cell>
          <cell r="C5093">
            <v>7.5</v>
          </cell>
          <cell r="D5093">
            <v>0.6</v>
          </cell>
          <cell r="E5093">
            <v>8.1</v>
          </cell>
          <cell r="F5093">
            <v>8.25</v>
          </cell>
          <cell r="G5093">
            <v>8.4600000000000009</v>
          </cell>
          <cell r="H5093">
            <v>9.06</v>
          </cell>
          <cell r="I5093">
            <v>9.66</v>
          </cell>
        </row>
        <row r="5094">
          <cell r="A5094">
            <v>130270</v>
          </cell>
          <cell r="B5094" t="str">
            <v/>
          </cell>
          <cell r="C5094">
            <v>7.5</v>
          </cell>
          <cell r="D5094">
            <v>0.6</v>
          </cell>
          <cell r="E5094">
            <v>8.1</v>
          </cell>
          <cell r="F5094">
            <v>8.25</v>
          </cell>
          <cell r="G5094">
            <v>8.4600000000000009</v>
          </cell>
          <cell r="H5094">
            <v>9.06</v>
          </cell>
          <cell r="I5094">
            <v>9.66</v>
          </cell>
        </row>
        <row r="5095">
          <cell r="A5095">
            <v>130280</v>
          </cell>
          <cell r="B5095" t="str">
            <v/>
          </cell>
          <cell r="C5095">
            <v>7.5</v>
          </cell>
          <cell r="D5095">
            <v>0.6</v>
          </cell>
          <cell r="E5095">
            <v>8.1</v>
          </cell>
          <cell r="F5095">
            <v>8.25</v>
          </cell>
          <cell r="G5095">
            <v>8.4600000000000009</v>
          </cell>
          <cell r="H5095">
            <v>9.06</v>
          </cell>
          <cell r="I5095">
            <v>9.66</v>
          </cell>
        </row>
        <row r="5096">
          <cell r="A5096">
            <v>130290</v>
          </cell>
          <cell r="B5096" t="str">
            <v/>
          </cell>
          <cell r="C5096">
            <v>7.5</v>
          </cell>
          <cell r="D5096">
            <v>0.6</v>
          </cell>
          <cell r="E5096">
            <v>8.1</v>
          </cell>
          <cell r="F5096">
            <v>8.25</v>
          </cell>
          <cell r="G5096">
            <v>8.4600000000000009</v>
          </cell>
          <cell r="H5096">
            <v>9.06</v>
          </cell>
          <cell r="I5096">
            <v>9.66</v>
          </cell>
        </row>
        <row r="5097">
          <cell r="A5097">
            <v>130300</v>
          </cell>
          <cell r="B5097" t="str">
            <v/>
          </cell>
          <cell r="C5097">
            <v>7.5</v>
          </cell>
          <cell r="D5097">
            <v>0.6</v>
          </cell>
          <cell r="E5097">
            <v>8.1</v>
          </cell>
          <cell r="F5097">
            <v>8.25</v>
          </cell>
          <cell r="G5097">
            <v>8.4600000000000009</v>
          </cell>
          <cell r="H5097">
            <v>9.06</v>
          </cell>
          <cell r="I5097">
            <v>9.66</v>
          </cell>
        </row>
        <row r="5098">
          <cell r="A5098">
            <v>130310</v>
          </cell>
          <cell r="B5098" t="str">
            <v/>
          </cell>
          <cell r="C5098">
            <v>7.5</v>
          </cell>
          <cell r="D5098">
            <v>0.6</v>
          </cell>
          <cell r="E5098">
            <v>8.1</v>
          </cell>
          <cell r="F5098">
            <v>8.25</v>
          </cell>
          <cell r="G5098">
            <v>8.4600000000000009</v>
          </cell>
          <cell r="H5098">
            <v>9.06</v>
          </cell>
          <cell r="I5098">
            <v>9.66</v>
          </cell>
        </row>
        <row r="5099">
          <cell r="A5099">
            <v>130320</v>
          </cell>
          <cell r="B5099" t="str">
            <v/>
          </cell>
          <cell r="C5099">
            <v>7.5</v>
          </cell>
          <cell r="D5099">
            <v>0.6</v>
          </cell>
          <cell r="E5099">
            <v>8.1</v>
          </cell>
          <cell r="F5099">
            <v>8.25</v>
          </cell>
          <cell r="G5099">
            <v>8.4600000000000009</v>
          </cell>
          <cell r="H5099">
            <v>9.06</v>
          </cell>
          <cell r="I5099">
            <v>9.66</v>
          </cell>
        </row>
        <row r="5100">
          <cell r="A5100">
            <v>130330</v>
          </cell>
          <cell r="B5100" t="str">
            <v/>
          </cell>
          <cell r="C5100">
            <v>7.5</v>
          </cell>
          <cell r="D5100">
            <v>0.6</v>
          </cell>
          <cell r="E5100">
            <v>8.1</v>
          </cell>
          <cell r="F5100">
            <v>8.25</v>
          </cell>
          <cell r="G5100">
            <v>8.4600000000000009</v>
          </cell>
          <cell r="H5100">
            <v>9.06</v>
          </cell>
          <cell r="I5100">
            <v>9.66</v>
          </cell>
        </row>
        <row r="5101">
          <cell r="A5101">
            <v>130340</v>
          </cell>
          <cell r="B5101" t="str">
            <v/>
          </cell>
          <cell r="C5101">
            <v>7.5</v>
          </cell>
          <cell r="D5101">
            <v>0.6</v>
          </cell>
          <cell r="E5101">
            <v>8.1</v>
          </cell>
          <cell r="F5101">
            <v>8.25</v>
          </cell>
          <cell r="G5101">
            <v>8.4600000000000009</v>
          </cell>
          <cell r="H5101">
            <v>9.06</v>
          </cell>
          <cell r="I5101">
            <v>9.66</v>
          </cell>
        </row>
        <row r="5102">
          <cell r="A5102">
            <v>130350</v>
          </cell>
          <cell r="B5102" t="str">
            <v/>
          </cell>
          <cell r="C5102">
            <v>7.5</v>
          </cell>
          <cell r="D5102">
            <v>0.6</v>
          </cell>
          <cell r="E5102">
            <v>8.1</v>
          </cell>
          <cell r="F5102">
            <v>8.25</v>
          </cell>
          <cell r="G5102">
            <v>8.4600000000000009</v>
          </cell>
          <cell r="H5102">
            <v>9.06</v>
          </cell>
          <cell r="I5102">
            <v>9.66</v>
          </cell>
        </row>
        <row r="5103">
          <cell r="A5103">
            <v>130360</v>
          </cell>
          <cell r="B5103" t="str">
            <v/>
          </cell>
          <cell r="C5103">
            <v>7.5</v>
          </cell>
          <cell r="D5103">
            <v>0.6</v>
          </cell>
          <cell r="E5103">
            <v>8.1</v>
          </cell>
          <cell r="F5103">
            <v>8.25</v>
          </cell>
          <cell r="G5103">
            <v>8.4600000000000009</v>
          </cell>
          <cell r="H5103">
            <v>9.06</v>
          </cell>
          <cell r="I5103">
            <v>9.66</v>
          </cell>
        </row>
        <row r="5104">
          <cell r="A5104">
            <v>130370</v>
          </cell>
          <cell r="B5104" t="str">
            <v/>
          </cell>
          <cell r="C5104">
            <v>7.5</v>
          </cell>
          <cell r="D5104">
            <v>0.6</v>
          </cell>
          <cell r="E5104">
            <v>8.1</v>
          </cell>
          <cell r="F5104">
            <v>8.25</v>
          </cell>
          <cell r="G5104">
            <v>8.4600000000000009</v>
          </cell>
          <cell r="H5104">
            <v>9.06</v>
          </cell>
          <cell r="I5104">
            <v>9.66</v>
          </cell>
        </row>
        <row r="5105">
          <cell r="A5105">
            <v>130380</v>
          </cell>
          <cell r="B5105" t="str">
            <v/>
          </cell>
          <cell r="C5105">
            <v>7.5</v>
          </cell>
          <cell r="D5105">
            <v>0.6</v>
          </cell>
          <cell r="E5105">
            <v>8.1</v>
          </cell>
          <cell r="F5105">
            <v>8.25</v>
          </cell>
          <cell r="G5105">
            <v>8.4600000000000009</v>
          </cell>
          <cell r="H5105">
            <v>9.06</v>
          </cell>
          <cell r="I5105">
            <v>9.66</v>
          </cell>
        </row>
        <row r="5106">
          <cell r="A5106">
            <v>130390</v>
          </cell>
          <cell r="B5106" t="str">
            <v/>
          </cell>
          <cell r="C5106">
            <v>7.5</v>
          </cell>
          <cell r="D5106">
            <v>0.6</v>
          </cell>
          <cell r="E5106">
            <v>8.1</v>
          </cell>
          <cell r="F5106">
            <v>8.25</v>
          </cell>
          <cell r="G5106">
            <v>8.4600000000000009</v>
          </cell>
          <cell r="H5106">
            <v>9.06</v>
          </cell>
          <cell r="I5106">
            <v>9.66</v>
          </cell>
        </row>
        <row r="5107">
          <cell r="A5107">
            <v>130392.23</v>
          </cell>
          <cell r="B5107" t="str">
            <v>PY - MSE</v>
          </cell>
          <cell r="C5107">
            <v>7.5</v>
          </cell>
          <cell r="D5107">
            <v>0.6</v>
          </cell>
          <cell r="E5107">
            <v>8.1</v>
          </cell>
          <cell r="F5107">
            <v>8.25</v>
          </cell>
          <cell r="G5107">
            <v>8.4600000000000009</v>
          </cell>
          <cell r="H5107">
            <v>9.06</v>
          </cell>
          <cell r="I5107">
            <v>9.66</v>
          </cell>
        </row>
        <row r="5108">
          <cell r="A5108">
            <v>130400</v>
          </cell>
          <cell r="B5108" t="str">
            <v/>
          </cell>
          <cell r="C5108">
            <v>7.5</v>
          </cell>
          <cell r="D5108">
            <v>0.44</v>
          </cell>
          <cell r="E5108">
            <v>7.94</v>
          </cell>
          <cell r="F5108">
            <v>8.09</v>
          </cell>
          <cell r="G5108">
            <v>8.3000000000000007</v>
          </cell>
          <cell r="H5108">
            <v>8.9</v>
          </cell>
          <cell r="I5108">
            <v>9.5</v>
          </cell>
        </row>
        <row r="5109">
          <cell r="A5109">
            <v>130407.23</v>
          </cell>
          <cell r="B5109" t="str">
            <v>PT</v>
          </cell>
          <cell r="C5109">
            <v>7.5</v>
          </cell>
          <cell r="D5109">
            <v>0.3</v>
          </cell>
          <cell r="E5109">
            <v>7.8</v>
          </cell>
          <cell r="F5109">
            <v>7.95</v>
          </cell>
          <cell r="G5109">
            <v>8.16</v>
          </cell>
          <cell r="H5109">
            <v>8.76</v>
          </cell>
          <cell r="I5109">
            <v>9.36</v>
          </cell>
        </row>
        <row r="5110">
          <cell r="A5110">
            <v>130410</v>
          </cell>
          <cell r="B5110" t="str">
            <v/>
          </cell>
          <cell r="C5110">
            <v>7.5</v>
          </cell>
          <cell r="D5110">
            <v>0.24</v>
          </cell>
          <cell r="E5110">
            <v>7.74</v>
          </cell>
          <cell r="F5110">
            <v>7.8900000000000006</v>
          </cell>
          <cell r="G5110">
            <v>8.1000000000000014</v>
          </cell>
          <cell r="H5110">
            <v>8.7000000000000011</v>
          </cell>
          <cell r="I5110">
            <v>9.3000000000000007</v>
          </cell>
        </row>
        <row r="5111">
          <cell r="A5111">
            <v>130420</v>
          </cell>
          <cell r="B5111" t="str">
            <v/>
          </cell>
          <cell r="C5111">
            <v>7.5</v>
          </cell>
          <cell r="D5111">
            <v>0.04</v>
          </cell>
          <cell r="E5111">
            <v>7.54</v>
          </cell>
          <cell r="F5111">
            <v>7.69</v>
          </cell>
          <cell r="G5111">
            <v>7.9</v>
          </cell>
          <cell r="H5111">
            <v>8.5</v>
          </cell>
          <cell r="I5111">
            <v>9.1</v>
          </cell>
        </row>
        <row r="5112">
          <cell r="A5112">
            <v>130422.23</v>
          </cell>
          <cell r="B5112" t="str">
            <v>PX</v>
          </cell>
          <cell r="C5112">
            <v>7.5</v>
          </cell>
          <cell r="D5112">
            <v>0</v>
          </cell>
          <cell r="E5112">
            <v>7.5</v>
          </cell>
          <cell r="F5112">
            <v>7.65</v>
          </cell>
          <cell r="G5112">
            <v>7.86</v>
          </cell>
          <cell r="H5112">
            <v>8.4600000000000009</v>
          </cell>
          <cell r="I5112">
            <v>9.06</v>
          </cell>
        </row>
        <row r="5113">
          <cell r="A5113">
            <v>130430</v>
          </cell>
          <cell r="B5113" t="str">
            <v/>
          </cell>
          <cell r="C5113">
            <v>7.5</v>
          </cell>
          <cell r="D5113">
            <v>0</v>
          </cell>
          <cell r="E5113">
            <v>7.5</v>
          </cell>
          <cell r="F5113">
            <v>7.65</v>
          </cell>
          <cell r="G5113">
            <v>7.86</v>
          </cell>
          <cell r="H5113">
            <v>8.4600000000000009</v>
          </cell>
          <cell r="I5113">
            <v>9.06</v>
          </cell>
        </row>
        <row r="5114">
          <cell r="A5114">
            <v>130440</v>
          </cell>
          <cell r="B5114" t="str">
            <v/>
          </cell>
          <cell r="C5114">
            <v>7.5</v>
          </cell>
          <cell r="D5114">
            <v>0</v>
          </cell>
          <cell r="E5114">
            <v>7.5</v>
          </cell>
          <cell r="F5114">
            <v>7.65</v>
          </cell>
          <cell r="G5114">
            <v>7.86</v>
          </cell>
          <cell r="H5114">
            <v>8.4600000000000009</v>
          </cell>
          <cell r="I5114">
            <v>9.06</v>
          </cell>
        </row>
        <row r="5115">
          <cell r="A5115">
            <v>130450</v>
          </cell>
          <cell r="B5115" t="str">
            <v/>
          </cell>
          <cell r="C5115">
            <v>7.5</v>
          </cell>
          <cell r="D5115">
            <v>0</v>
          </cell>
          <cell r="E5115">
            <v>7.5</v>
          </cell>
          <cell r="F5115">
            <v>7.65</v>
          </cell>
          <cell r="G5115">
            <v>7.86</v>
          </cell>
          <cell r="H5115">
            <v>8.4600000000000009</v>
          </cell>
          <cell r="I5115">
            <v>9.06</v>
          </cell>
        </row>
        <row r="5116">
          <cell r="A5116">
            <v>130452.23</v>
          </cell>
          <cell r="B5116" t="str">
            <v>BS</v>
          </cell>
          <cell r="C5116">
            <v>7.5</v>
          </cell>
          <cell r="D5116">
            <v>0</v>
          </cell>
          <cell r="E5116">
            <v>7.5</v>
          </cell>
          <cell r="F5116">
            <v>7.65</v>
          </cell>
          <cell r="G5116">
            <v>7.86</v>
          </cell>
          <cell r="H5116">
            <v>8.4600000000000009</v>
          </cell>
          <cell r="I5116">
            <v>9.06</v>
          </cell>
        </row>
        <row r="5117">
          <cell r="A5117">
            <v>130460</v>
          </cell>
          <cell r="B5117" t="str">
            <v/>
          </cell>
          <cell r="C5117">
            <v>7.5</v>
          </cell>
          <cell r="D5117">
            <v>0</v>
          </cell>
          <cell r="E5117">
            <v>7.5</v>
          </cell>
          <cell r="F5117">
            <v>7.65</v>
          </cell>
          <cell r="G5117">
            <v>7.86</v>
          </cell>
          <cell r="H5117">
            <v>8.4600000000000009</v>
          </cell>
          <cell r="I5117">
            <v>9.06</v>
          </cell>
        </row>
        <row r="5118">
          <cell r="A5118">
            <v>130470</v>
          </cell>
          <cell r="B5118" t="str">
            <v/>
          </cell>
          <cell r="C5118">
            <v>7.5</v>
          </cell>
          <cell r="D5118">
            <v>0</v>
          </cell>
          <cell r="E5118">
            <v>7.5</v>
          </cell>
          <cell r="F5118">
            <v>7.65</v>
          </cell>
          <cell r="G5118">
            <v>7.86</v>
          </cell>
          <cell r="H5118">
            <v>8.4600000000000009</v>
          </cell>
          <cell r="I5118">
            <v>9.06</v>
          </cell>
        </row>
        <row r="5119">
          <cell r="A5119">
            <v>130480</v>
          </cell>
          <cell r="B5119" t="str">
            <v/>
          </cell>
          <cell r="C5119">
            <v>7.5</v>
          </cell>
          <cell r="D5119">
            <v>0</v>
          </cell>
          <cell r="E5119">
            <v>7.5</v>
          </cell>
          <cell r="F5119">
            <v>7.65</v>
          </cell>
          <cell r="G5119">
            <v>7.86</v>
          </cell>
          <cell r="H5119">
            <v>8.4600000000000009</v>
          </cell>
          <cell r="I5119">
            <v>9.06</v>
          </cell>
        </row>
        <row r="5120">
          <cell r="A5120">
            <v>130490</v>
          </cell>
          <cell r="B5120" t="str">
            <v/>
          </cell>
          <cell r="C5120">
            <v>7.5</v>
          </cell>
          <cell r="D5120">
            <v>0</v>
          </cell>
          <cell r="E5120">
            <v>7.5</v>
          </cell>
          <cell r="F5120">
            <v>7.65</v>
          </cell>
          <cell r="G5120">
            <v>7.86</v>
          </cell>
          <cell r="H5120">
            <v>8.4600000000000009</v>
          </cell>
          <cell r="I5120">
            <v>9.06</v>
          </cell>
        </row>
        <row r="5121">
          <cell r="A5121">
            <v>130500</v>
          </cell>
          <cell r="B5121" t="str">
            <v/>
          </cell>
          <cell r="C5121">
            <v>7.5</v>
          </cell>
          <cell r="D5121">
            <v>0</v>
          </cell>
          <cell r="E5121">
            <v>7.5</v>
          </cell>
          <cell r="F5121">
            <v>7.65</v>
          </cell>
          <cell r="G5121">
            <v>7.86</v>
          </cell>
          <cell r="H5121">
            <v>8.4600000000000009</v>
          </cell>
          <cell r="I5121">
            <v>9.06</v>
          </cell>
        </row>
        <row r="5122">
          <cell r="A5122">
            <v>130510</v>
          </cell>
          <cell r="B5122" t="str">
            <v/>
          </cell>
          <cell r="C5122">
            <v>7.5</v>
          </cell>
          <cell r="D5122">
            <v>0</v>
          </cell>
          <cell r="E5122">
            <v>7.5</v>
          </cell>
          <cell r="F5122">
            <v>7.65</v>
          </cell>
          <cell r="G5122">
            <v>7.86</v>
          </cell>
          <cell r="H5122">
            <v>8.4600000000000009</v>
          </cell>
          <cell r="I5122">
            <v>9.06</v>
          </cell>
        </row>
        <row r="5123">
          <cell r="A5123">
            <v>130520</v>
          </cell>
          <cell r="B5123" t="str">
            <v/>
          </cell>
          <cell r="C5123">
            <v>7.5</v>
          </cell>
          <cell r="D5123">
            <v>0</v>
          </cell>
          <cell r="E5123">
            <v>7.5</v>
          </cell>
          <cell r="F5123">
            <v>7.65</v>
          </cell>
          <cell r="G5123">
            <v>7.86</v>
          </cell>
          <cell r="H5123">
            <v>8.4600000000000009</v>
          </cell>
          <cell r="I5123">
            <v>9.06</v>
          </cell>
        </row>
        <row r="5124">
          <cell r="A5124">
            <v>130530</v>
          </cell>
          <cell r="B5124" t="str">
            <v/>
          </cell>
          <cell r="C5124">
            <v>7.5</v>
          </cell>
          <cell r="D5124">
            <v>0</v>
          </cell>
          <cell r="E5124">
            <v>7.5</v>
          </cell>
          <cell r="F5124">
            <v>7.65</v>
          </cell>
          <cell r="G5124">
            <v>7.86</v>
          </cell>
          <cell r="H5124">
            <v>8.4600000000000009</v>
          </cell>
          <cell r="I5124">
            <v>9.06</v>
          </cell>
        </row>
        <row r="5125">
          <cell r="A5125">
            <v>130540</v>
          </cell>
          <cell r="B5125" t="str">
            <v/>
          </cell>
          <cell r="C5125">
            <v>7.5</v>
          </cell>
          <cell r="D5125">
            <v>0</v>
          </cell>
          <cell r="E5125">
            <v>7.5</v>
          </cell>
          <cell r="F5125">
            <v>7.65</v>
          </cell>
          <cell r="G5125">
            <v>7.86</v>
          </cell>
          <cell r="H5125">
            <v>8.4600000000000009</v>
          </cell>
          <cell r="I5125">
            <v>9.06</v>
          </cell>
        </row>
        <row r="5126">
          <cell r="A5126">
            <v>130550</v>
          </cell>
          <cell r="B5126" t="str">
            <v/>
          </cell>
          <cell r="C5126">
            <v>7.5</v>
          </cell>
          <cell r="D5126">
            <v>0</v>
          </cell>
          <cell r="E5126">
            <v>7.5</v>
          </cell>
          <cell r="F5126">
            <v>7.65</v>
          </cell>
          <cell r="G5126">
            <v>7.86</v>
          </cell>
          <cell r="H5126">
            <v>8.4600000000000009</v>
          </cell>
          <cell r="I5126">
            <v>9.06</v>
          </cell>
        </row>
        <row r="5127">
          <cell r="A5127">
            <v>130560</v>
          </cell>
          <cell r="B5127" t="str">
            <v/>
          </cell>
          <cell r="C5127">
            <v>7.5</v>
          </cell>
          <cell r="D5127">
            <v>0</v>
          </cell>
          <cell r="E5127">
            <v>7.5</v>
          </cell>
          <cell r="F5127">
            <v>7.65</v>
          </cell>
          <cell r="G5127">
            <v>7.86</v>
          </cell>
          <cell r="H5127">
            <v>8.4600000000000009</v>
          </cell>
          <cell r="I5127">
            <v>9.06</v>
          </cell>
        </row>
        <row r="5128">
          <cell r="A5128">
            <v>130570</v>
          </cell>
          <cell r="B5128" t="str">
            <v/>
          </cell>
          <cell r="C5128">
            <v>7.5</v>
          </cell>
          <cell r="D5128">
            <v>0</v>
          </cell>
          <cell r="E5128">
            <v>7.5</v>
          </cell>
          <cell r="F5128">
            <v>7.65</v>
          </cell>
          <cell r="G5128">
            <v>7.86</v>
          </cell>
          <cell r="H5128">
            <v>8.4600000000000009</v>
          </cell>
          <cell r="I5128">
            <v>9.06</v>
          </cell>
        </row>
        <row r="5129">
          <cell r="A5129">
            <v>130580</v>
          </cell>
          <cell r="B5129" t="str">
            <v/>
          </cell>
          <cell r="C5129">
            <v>7.5</v>
          </cell>
          <cell r="D5129">
            <v>0</v>
          </cell>
          <cell r="E5129">
            <v>7.5</v>
          </cell>
          <cell r="F5129">
            <v>7.65</v>
          </cell>
          <cell r="G5129">
            <v>7.86</v>
          </cell>
          <cell r="H5129">
            <v>8.4600000000000009</v>
          </cell>
          <cell r="I5129">
            <v>9.06</v>
          </cell>
        </row>
        <row r="5130">
          <cell r="A5130">
            <v>130586.34</v>
          </cell>
          <cell r="B5130" t="str">
            <v>BS</v>
          </cell>
          <cell r="C5130">
            <v>7.5</v>
          </cell>
          <cell r="D5130">
            <v>0</v>
          </cell>
          <cell r="E5130">
            <v>7.5</v>
          </cell>
          <cell r="F5130">
            <v>7.65</v>
          </cell>
          <cell r="G5130">
            <v>7.86</v>
          </cell>
          <cell r="H5130">
            <v>8.4600000000000009</v>
          </cell>
          <cell r="I5130">
            <v>9.06</v>
          </cell>
        </row>
        <row r="5131">
          <cell r="A5131">
            <v>130590</v>
          </cell>
          <cell r="B5131" t="str">
            <v/>
          </cell>
          <cell r="C5131">
            <v>7.5</v>
          </cell>
          <cell r="D5131">
            <v>0</v>
          </cell>
          <cell r="E5131">
            <v>7.5</v>
          </cell>
          <cell r="F5131">
            <v>7.65</v>
          </cell>
          <cell r="G5131">
            <v>7.86</v>
          </cell>
          <cell r="H5131">
            <v>8.4600000000000009</v>
          </cell>
          <cell r="I5131">
            <v>9.06</v>
          </cell>
        </row>
        <row r="5132">
          <cell r="A5132">
            <v>130600</v>
          </cell>
          <cell r="B5132" t="str">
            <v/>
          </cell>
          <cell r="C5132">
            <v>7.5</v>
          </cell>
          <cell r="D5132">
            <v>0</v>
          </cell>
          <cell r="E5132">
            <v>7.5</v>
          </cell>
          <cell r="F5132">
            <v>7.65</v>
          </cell>
          <cell r="G5132">
            <v>7.86</v>
          </cell>
          <cell r="H5132">
            <v>8.4600000000000009</v>
          </cell>
          <cell r="I5132">
            <v>9.06</v>
          </cell>
        </row>
        <row r="5133">
          <cell r="A5133">
            <v>130610</v>
          </cell>
          <cell r="B5133" t="str">
            <v/>
          </cell>
          <cell r="C5133">
            <v>7.5</v>
          </cell>
          <cell r="D5133">
            <v>0</v>
          </cell>
          <cell r="E5133">
            <v>7.5</v>
          </cell>
          <cell r="F5133">
            <v>7.65</v>
          </cell>
          <cell r="G5133">
            <v>7.86</v>
          </cell>
          <cell r="H5133">
            <v>8.4600000000000009</v>
          </cell>
          <cell r="I5133">
            <v>9.06</v>
          </cell>
        </row>
        <row r="5134">
          <cell r="A5134">
            <v>130611.34</v>
          </cell>
          <cell r="B5134" t="str">
            <v>PX</v>
          </cell>
          <cell r="C5134">
            <v>7.5</v>
          </cell>
          <cell r="D5134">
            <v>0</v>
          </cell>
          <cell r="E5134">
            <v>7.5</v>
          </cell>
          <cell r="F5134">
            <v>7.65</v>
          </cell>
          <cell r="G5134">
            <v>7.86</v>
          </cell>
          <cell r="H5134">
            <v>8.4600000000000009</v>
          </cell>
          <cell r="I5134">
            <v>9.06</v>
          </cell>
        </row>
        <row r="5135">
          <cell r="A5135">
            <v>130620</v>
          </cell>
          <cell r="B5135" t="str">
            <v/>
          </cell>
          <cell r="C5135">
            <v>7.5</v>
          </cell>
          <cell r="D5135">
            <v>0.1</v>
          </cell>
          <cell r="E5135">
            <v>7.6</v>
          </cell>
          <cell r="F5135">
            <v>7.75</v>
          </cell>
          <cell r="G5135">
            <v>7.96</v>
          </cell>
          <cell r="H5135">
            <v>8.56</v>
          </cell>
          <cell r="I5135">
            <v>9.16</v>
          </cell>
        </row>
        <row r="5136">
          <cell r="A5136">
            <v>130630</v>
          </cell>
          <cell r="B5136" t="str">
            <v/>
          </cell>
          <cell r="C5136">
            <v>7.5</v>
          </cell>
          <cell r="D5136">
            <v>0.22</v>
          </cell>
          <cell r="E5136">
            <v>7.72</v>
          </cell>
          <cell r="F5136">
            <v>7.87</v>
          </cell>
          <cell r="G5136">
            <v>8.08</v>
          </cell>
          <cell r="H5136">
            <v>8.68</v>
          </cell>
          <cell r="I5136">
            <v>9.2799999999999994</v>
          </cell>
        </row>
        <row r="5137">
          <cell r="A5137">
            <v>130636.34</v>
          </cell>
          <cell r="B5137" t="str">
            <v>PC - PY</v>
          </cell>
          <cell r="C5137">
            <v>7.5</v>
          </cell>
          <cell r="D5137">
            <v>0.3</v>
          </cell>
          <cell r="E5137">
            <v>7.8</v>
          </cell>
          <cell r="F5137">
            <v>7.95</v>
          </cell>
          <cell r="G5137">
            <v>8.16</v>
          </cell>
          <cell r="H5137">
            <v>8.76</v>
          </cell>
          <cell r="I5137">
            <v>9.36</v>
          </cell>
        </row>
        <row r="5138">
          <cell r="A5138">
            <v>130640</v>
          </cell>
          <cell r="B5138" t="str">
            <v/>
          </cell>
          <cell r="C5138">
            <v>7.5</v>
          </cell>
          <cell r="D5138">
            <v>0.34</v>
          </cell>
          <cell r="E5138">
            <v>7.84</v>
          </cell>
          <cell r="F5138">
            <v>7.99</v>
          </cell>
          <cell r="G5138">
            <v>8.2000000000000011</v>
          </cell>
          <cell r="H5138">
            <v>8.8000000000000007</v>
          </cell>
          <cell r="I5138">
            <v>9.4</v>
          </cell>
        </row>
        <row r="5139">
          <cell r="A5139">
            <v>130650</v>
          </cell>
          <cell r="B5139" t="str">
            <v/>
          </cell>
          <cell r="C5139">
            <v>7.5</v>
          </cell>
          <cell r="D5139">
            <v>0.46</v>
          </cell>
          <cell r="E5139">
            <v>7.96</v>
          </cell>
          <cell r="F5139">
            <v>8.11</v>
          </cell>
          <cell r="G5139">
            <v>8.32</v>
          </cell>
          <cell r="H5139">
            <v>8.92</v>
          </cell>
          <cell r="I5139">
            <v>9.52</v>
          </cell>
        </row>
        <row r="5140">
          <cell r="A5140">
            <v>130660</v>
          </cell>
          <cell r="B5140" t="str">
            <v/>
          </cell>
          <cell r="C5140">
            <v>7.5</v>
          </cell>
          <cell r="D5140">
            <v>0.57999999999999996</v>
          </cell>
          <cell r="E5140">
            <v>8.08</v>
          </cell>
          <cell r="F5140">
            <v>8.23</v>
          </cell>
          <cell r="G5140">
            <v>8.4400000000000013</v>
          </cell>
          <cell r="H5140">
            <v>9.0400000000000009</v>
          </cell>
          <cell r="I5140">
            <v>9.64</v>
          </cell>
        </row>
        <row r="5141">
          <cell r="A5141">
            <v>130661.34</v>
          </cell>
          <cell r="B5141" t="str">
            <v>MSE</v>
          </cell>
          <cell r="C5141">
            <v>7.5</v>
          </cell>
          <cell r="D5141">
            <v>0.6</v>
          </cell>
          <cell r="E5141">
            <v>8.1</v>
          </cell>
          <cell r="F5141">
            <v>8.25</v>
          </cell>
          <cell r="G5141">
            <v>8.4600000000000009</v>
          </cell>
          <cell r="H5141">
            <v>9.06</v>
          </cell>
          <cell r="I5141">
            <v>9.66</v>
          </cell>
        </row>
        <row r="5142">
          <cell r="A5142">
            <v>130670</v>
          </cell>
          <cell r="B5142" t="str">
            <v/>
          </cell>
          <cell r="C5142">
            <v>7.5</v>
          </cell>
          <cell r="D5142">
            <v>0.6</v>
          </cell>
          <cell r="E5142">
            <v>8.1</v>
          </cell>
          <cell r="F5142">
            <v>8.25</v>
          </cell>
          <cell r="G5142">
            <v>8.4600000000000009</v>
          </cell>
          <cell r="H5142">
            <v>9.06</v>
          </cell>
          <cell r="I5142">
            <v>9.66</v>
          </cell>
        </row>
        <row r="5143">
          <cell r="A5143">
            <v>130680</v>
          </cell>
          <cell r="B5143" t="str">
            <v/>
          </cell>
          <cell r="C5143">
            <v>7.5</v>
          </cell>
          <cell r="D5143">
            <v>0.6</v>
          </cell>
          <cell r="E5143">
            <v>8.1</v>
          </cell>
          <cell r="F5143">
            <v>8.25</v>
          </cell>
          <cell r="G5143">
            <v>8.4600000000000009</v>
          </cell>
          <cell r="H5143">
            <v>9.06</v>
          </cell>
          <cell r="I5143">
            <v>9.66</v>
          </cell>
        </row>
        <row r="5144">
          <cell r="A5144">
            <v>130690</v>
          </cell>
          <cell r="B5144" t="str">
            <v/>
          </cell>
          <cell r="C5144">
            <v>7.5</v>
          </cell>
          <cell r="D5144">
            <v>0.6</v>
          </cell>
          <cell r="E5144">
            <v>8.1</v>
          </cell>
          <cell r="F5144">
            <v>8.25</v>
          </cell>
          <cell r="G5144">
            <v>8.4600000000000009</v>
          </cell>
          <cell r="H5144">
            <v>9.06</v>
          </cell>
          <cell r="I5144">
            <v>9.66</v>
          </cell>
        </row>
        <row r="5145">
          <cell r="A5145">
            <v>130700</v>
          </cell>
          <cell r="B5145" t="str">
            <v/>
          </cell>
          <cell r="C5145">
            <v>7.5</v>
          </cell>
          <cell r="D5145">
            <v>0.6</v>
          </cell>
          <cell r="E5145">
            <v>8.1</v>
          </cell>
          <cell r="F5145">
            <v>8.25</v>
          </cell>
          <cell r="G5145">
            <v>8.4600000000000009</v>
          </cell>
          <cell r="H5145">
            <v>9.06</v>
          </cell>
          <cell r="I5145">
            <v>9.66</v>
          </cell>
        </row>
        <row r="5146">
          <cell r="A5146">
            <v>130710</v>
          </cell>
          <cell r="B5146" t="str">
            <v/>
          </cell>
          <cell r="C5146">
            <v>7.5</v>
          </cell>
          <cell r="D5146">
            <v>0.6</v>
          </cell>
          <cell r="E5146">
            <v>8.1</v>
          </cell>
          <cell r="F5146">
            <v>8.25</v>
          </cell>
          <cell r="G5146">
            <v>8.4600000000000009</v>
          </cell>
          <cell r="H5146">
            <v>9.06</v>
          </cell>
          <cell r="I5146">
            <v>9.66</v>
          </cell>
        </row>
        <row r="5147">
          <cell r="A5147">
            <v>130720</v>
          </cell>
          <cell r="B5147" t="str">
            <v/>
          </cell>
          <cell r="C5147">
            <v>7.5</v>
          </cell>
          <cell r="D5147">
            <v>0.6</v>
          </cell>
          <cell r="E5147">
            <v>8.1</v>
          </cell>
          <cell r="F5147">
            <v>8.25</v>
          </cell>
          <cell r="G5147">
            <v>8.4600000000000009</v>
          </cell>
          <cell r="H5147">
            <v>9.06</v>
          </cell>
          <cell r="I5147">
            <v>9.66</v>
          </cell>
        </row>
        <row r="5148">
          <cell r="A5148">
            <v>130730</v>
          </cell>
          <cell r="B5148" t="str">
            <v/>
          </cell>
          <cell r="C5148">
            <v>7.5</v>
          </cell>
          <cell r="D5148">
            <v>0.6</v>
          </cell>
          <cell r="E5148">
            <v>8.1</v>
          </cell>
          <cell r="F5148">
            <v>8.25</v>
          </cell>
          <cell r="G5148">
            <v>8.4600000000000009</v>
          </cell>
          <cell r="H5148">
            <v>9.06</v>
          </cell>
          <cell r="I5148">
            <v>9.66</v>
          </cell>
        </row>
        <row r="5149">
          <cell r="A5149">
            <v>130740</v>
          </cell>
          <cell r="B5149" t="str">
            <v/>
          </cell>
          <cell r="C5149">
            <v>7.5</v>
          </cell>
          <cell r="D5149">
            <v>0.6</v>
          </cell>
          <cell r="E5149">
            <v>8.1</v>
          </cell>
          <cell r="F5149">
            <v>8.25</v>
          </cell>
          <cell r="G5149">
            <v>8.4600000000000009</v>
          </cell>
          <cell r="H5149">
            <v>9.06</v>
          </cell>
          <cell r="I5149">
            <v>9.66</v>
          </cell>
        </row>
        <row r="5150">
          <cell r="A5150">
            <v>130750</v>
          </cell>
          <cell r="B5150" t="str">
            <v/>
          </cell>
          <cell r="C5150">
            <v>7.5</v>
          </cell>
          <cell r="D5150">
            <v>0.6</v>
          </cell>
          <cell r="E5150">
            <v>8.1</v>
          </cell>
          <cell r="F5150">
            <v>8.25</v>
          </cell>
          <cell r="G5150">
            <v>8.4600000000000009</v>
          </cell>
          <cell r="H5150">
            <v>9.06</v>
          </cell>
          <cell r="I5150">
            <v>9.66</v>
          </cell>
        </row>
        <row r="5151">
          <cell r="A5151">
            <v>130760</v>
          </cell>
          <cell r="B5151" t="str">
            <v/>
          </cell>
          <cell r="C5151">
            <v>7.5</v>
          </cell>
          <cell r="D5151">
            <v>0.6</v>
          </cell>
          <cell r="E5151">
            <v>8.1</v>
          </cell>
          <cell r="F5151">
            <v>8.25</v>
          </cell>
          <cell r="G5151">
            <v>8.4600000000000009</v>
          </cell>
          <cell r="H5151">
            <v>9.06</v>
          </cell>
          <cell r="I5151">
            <v>9.66</v>
          </cell>
        </row>
        <row r="5152">
          <cell r="A5152">
            <v>130770</v>
          </cell>
          <cell r="B5152" t="str">
            <v/>
          </cell>
          <cell r="C5152">
            <v>7.5</v>
          </cell>
          <cell r="D5152">
            <v>0.6</v>
          </cell>
          <cell r="E5152">
            <v>8.1</v>
          </cell>
          <cell r="F5152">
            <v>8.25</v>
          </cell>
          <cell r="G5152">
            <v>8.4600000000000009</v>
          </cell>
          <cell r="H5152">
            <v>9.06</v>
          </cell>
          <cell r="I5152">
            <v>9.66</v>
          </cell>
        </row>
        <row r="5153">
          <cell r="A5153">
            <v>130780</v>
          </cell>
          <cell r="B5153" t="str">
            <v/>
          </cell>
          <cell r="C5153">
            <v>7.5</v>
          </cell>
          <cell r="D5153">
            <v>0.6</v>
          </cell>
          <cell r="E5153">
            <v>8.1</v>
          </cell>
          <cell r="F5153">
            <v>8.25</v>
          </cell>
          <cell r="G5153">
            <v>8.4600000000000009</v>
          </cell>
          <cell r="H5153">
            <v>9.06</v>
          </cell>
          <cell r="I5153">
            <v>9.66</v>
          </cell>
        </row>
        <row r="5154">
          <cell r="A5154">
            <v>130790</v>
          </cell>
          <cell r="B5154" t="str">
            <v/>
          </cell>
          <cell r="C5154">
            <v>7.5</v>
          </cell>
          <cell r="D5154">
            <v>0.6</v>
          </cell>
          <cell r="E5154">
            <v>8.1</v>
          </cell>
          <cell r="F5154">
            <v>8.25</v>
          </cell>
          <cell r="G5154">
            <v>8.4600000000000009</v>
          </cell>
          <cell r="H5154">
            <v>9.06</v>
          </cell>
          <cell r="I5154">
            <v>9.66</v>
          </cell>
        </row>
        <row r="5155">
          <cell r="A5155">
            <v>130800</v>
          </cell>
          <cell r="B5155" t="str">
            <v/>
          </cell>
          <cell r="C5155">
            <v>7.5</v>
          </cell>
          <cell r="D5155">
            <v>0.6</v>
          </cell>
          <cell r="E5155">
            <v>8.1</v>
          </cell>
          <cell r="F5155">
            <v>8.25</v>
          </cell>
          <cell r="G5155">
            <v>8.4600000000000009</v>
          </cell>
          <cell r="H5155">
            <v>9.06</v>
          </cell>
          <cell r="I5155">
            <v>9.66</v>
          </cell>
        </row>
        <row r="5156">
          <cell r="A5156">
            <v>130810</v>
          </cell>
          <cell r="B5156" t="str">
            <v/>
          </cell>
          <cell r="C5156">
            <v>7.5</v>
          </cell>
          <cell r="D5156">
            <v>0.6</v>
          </cell>
          <cell r="E5156">
            <v>8.1</v>
          </cell>
          <cell r="F5156">
            <v>8.25</v>
          </cell>
          <cell r="G5156">
            <v>8.4600000000000009</v>
          </cell>
          <cell r="H5156">
            <v>9.06</v>
          </cell>
          <cell r="I5156">
            <v>9.66</v>
          </cell>
        </row>
        <row r="5157">
          <cell r="A5157">
            <v>130820</v>
          </cell>
          <cell r="B5157" t="str">
            <v/>
          </cell>
          <cell r="C5157">
            <v>7.5</v>
          </cell>
          <cell r="D5157">
            <v>0.6</v>
          </cell>
          <cell r="E5157">
            <v>8.1</v>
          </cell>
          <cell r="F5157">
            <v>8.25</v>
          </cell>
          <cell r="G5157">
            <v>8.4600000000000009</v>
          </cell>
          <cell r="H5157">
            <v>9.06</v>
          </cell>
          <cell r="I5157">
            <v>9.66</v>
          </cell>
        </row>
        <row r="5158">
          <cell r="A5158">
            <v>130830</v>
          </cell>
          <cell r="B5158" t="str">
            <v/>
          </cell>
          <cell r="C5158">
            <v>7.5</v>
          </cell>
          <cell r="D5158">
            <v>0.6</v>
          </cell>
          <cell r="E5158">
            <v>8.1</v>
          </cell>
          <cell r="F5158">
            <v>8.25</v>
          </cell>
          <cell r="G5158">
            <v>8.4600000000000009</v>
          </cell>
          <cell r="H5158">
            <v>9.06</v>
          </cell>
          <cell r="I5158">
            <v>9.66</v>
          </cell>
        </row>
        <row r="5159">
          <cell r="A5159">
            <v>130840</v>
          </cell>
          <cell r="B5159" t="str">
            <v/>
          </cell>
          <cell r="C5159">
            <v>7.5</v>
          </cell>
          <cell r="D5159">
            <v>0.6</v>
          </cell>
          <cell r="E5159">
            <v>8.1</v>
          </cell>
          <cell r="F5159">
            <v>8.25</v>
          </cell>
          <cell r="G5159">
            <v>8.4600000000000009</v>
          </cell>
          <cell r="H5159">
            <v>9.06</v>
          </cell>
          <cell r="I5159">
            <v>9.66</v>
          </cell>
        </row>
        <row r="5160">
          <cell r="A5160">
            <v>130850</v>
          </cell>
          <cell r="B5160" t="str">
            <v/>
          </cell>
          <cell r="C5160">
            <v>7.5</v>
          </cell>
          <cell r="D5160">
            <v>0.6</v>
          </cell>
          <cell r="E5160">
            <v>8.1</v>
          </cell>
          <cell r="F5160">
            <v>8.25</v>
          </cell>
          <cell r="G5160">
            <v>8.4600000000000009</v>
          </cell>
          <cell r="H5160">
            <v>9.06</v>
          </cell>
          <cell r="I5160">
            <v>9.66</v>
          </cell>
        </row>
        <row r="5161">
          <cell r="A5161">
            <v>130850.82</v>
          </cell>
          <cell r="B5161" t="str">
            <v>MSE</v>
          </cell>
          <cell r="C5161">
            <v>7.5</v>
          </cell>
          <cell r="D5161">
            <v>0.6</v>
          </cell>
          <cell r="E5161">
            <v>8.1</v>
          </cell>
          <cell r="F5161">
            <v>8.25</v>
          </cell>
          <cell r="G5161">
            <v>8.4600000000000009</v>
          </cell>
          <cell r="H5161">
            <v>9.06</v>
          </cell>
          <cell r="I5161">
            <v>9.66</v>
          </cell>
        </row>
        <row r="5162">
          <cell r="A5162">
            <v>130860</v>
          </cell>
          <cell r="B5162" t="str">
            <v/>
          </cell>
          <cell r="C5162">
            <v>7.5</v>
          </cell>
          <cell r="D5162">
            <v>0.49</v>
          </cell>
          <cell r="E5162">
            <v>7.99</v>
          </cell>
          <cell r="F5162">
            <v>8.14</v>
          </cell>
          <cell r="G5162">
            <v>8.3500000000000014</v>
          </cell>
          <cell r="H5162">
            <v>8.9500000000000011</v>
          </cell>
          <cell r="I5162">
            <v>9.5500000000000007</v>
          </cell>
        </row>
        <row r="5163">
          <cell r="A5163">
            <v>130870</v>
          </cell>
          <cell r="B5163" t="str">
            <v/>
          </cell>
          <cell r="C5163">
            <v>7.5</v>
          </cell>
          <cell r="D5163">
            <v>0.37</v>
          </cell>
          <cell r="E5163">
            <v>7.87</v>
          </cell>
          <cell r="F5163">
            <v>8.02</v>
          </cell>
          <cell r="G5163">
            <v>8.23</v>
          </cell>
          <cell r="H5163">
            <v>8.83</v>
          </cell>
          <cell r="I5163">
            <v>9.43</v>
          </cell>
        </row>
        <row r="5164">
          <cell r="A5164">
            <v>130875.82</v>
          </cell>
          <cell r="B5164" t="str">
            <v>PT - PY</v>
          </cell>
          <cell r="C5164">
            <v>7.5</v>
          </cell>
          <cell r="D5164">
            <v>0.3</v>
          </cell>
          <cell r="E5164">
            <v>7.8</v>
          </cell>
          <cell r="F5164">
            <v>7.95</v>
          </cell>
          <cell r="G5164">
            <v>8.16</v>
          </cell>
          <cell r="H5164">
            <v>8.76</v>
          </cell>
          <cell r="I5164">
            <v>9.36</v>
          </cell>
        </row>
        <row r="5165">
          <cell r="A5165">
            <v>130880</v>
          </cell>
          <cell r="B5165" t="str">
            <v/>
          </cell>
          <cell r="C5165">
            <v>7.5</v>
          </cell>
          <cell r="D5165">
            <v>0.25</v>
          </cell>
          <cell r="E5165">
            <v>7.75</v>
          </cell>
          <cell r="F5165">
            <v>7.9</v>
          </cell>
          <cell r="G5165">
            <v>8.1100000000000012</v>
          </cell>
          <cell r="H5165">
            <v>8.7100000000000009</v>
          </cell>
          <cell r="I5165">
            <v>9.31</v>
          </cell>
        </row>
        <row r="5166">
          <cell r="A5166">
            <v>130890</v>
          </cell>
          <cell r="B5166" t="str">
            <v/>
          </cell>
          <cell r="C5166">
            <v>7.5</v>
          </cell>
          <cell r="D5166">
            <v>0.13</v>
          </cell>
          <cell r="E5166">
            <v>7.63</v>
          </cell>
          <cell r="F5166">
            <v>7.78</v>
          </cell>
          <cell r="G5166">
            <v>7.99</v>
          </cell>
          <cell r="H5166">
            <v>8.59</v>
          </cell>
          <cell r="I5166">
            <v>9.19</v>
          </cell>
        </row>
        <row r="5167">
          <cell r="A5167">
            <v>130900</v>
          </cell>
          <cell r="B5167" t="str">
            <v/>
          </cell>
          <cell r="C5167">
            <v>7.5</v>
          </cell>
          <cell r="D5167">
            <v>0.01</v>
          </cell>
          <cell r="E5167">
            <v>7.51</v>
          </cell>
          <cell r="F5167">
            <v>7.66</v>
          </cell>
          <cell r="G5167">
            <v>7.87</v>
          </cell>
          <cell r="H5167">
            <v>8.4700000000000006</v>
          </cell>
          <cell r="I5167">
            <v>9.07</v>
          </cell>
        </row>
        <row r="5168">
          <cell r="A5168">
            <v>130900.82</v>
          </cell>
          <cell r="B5168" t="str">
            <v/>
          </cell>
          <cell r="C5168">
            <v>7.5</v>
          </cell>
          <cell r="D5168">
            <v>0</v>
          </cell>
          <cell r="E5168">
            <v>7.5</v>
          </cell>
          <cell r="F5168">
            <v>7.65</v>
          </cell>
          <cell r="G5168">
            <v>7.86</v>
          </cell>
          <cell r="H5168">
            <v>8.4600000000000009</v>
          </cell>
          <cell r="I5168">
            <v>9.06</v>
          </cell>
        </row>
        <row r="5169">
          <cell r="A5169">
            <v>130910</v>
          </cell>
          <cell r="B5169" t="str">
            <v/>
          </cell>
          <cell r="C5169">
            <v>7.5</v>
          </cell>
          <cell r="D5169">
            <v>0</v>
          </cell>
          <cell r="E5169">
            <v>7.5</v>
          </cell>
          <cell r="F5169">
            <v>7.65</v>
          </cell>
          <cell r="G5169">
            <v>7.86</v>
          </cell>
          <cell r="H5169">
            <v>8.4600000000000009</v>
          </cell>
          <cell r="I5169">
            <v>9.06</v>
          </cell>
        </row>
        <row r="5170">
          <cell r="A5170">
            <v>130920</v>
          </cell>
          <cell r="B5170" t="str">
            <v/>
          </cell>
          <cell r="C5170">
            <v>7.5</v>
          </cell>
          <cell r="D5170">
            <v>0</v>
          </cell>
          <cell r="E5170">
            <v>7.5</v>
          </cell>
          <cell r="F5170">
            <v>7.65</v>
          </cell>
          <cell r="G5170">
            <v>7.86</v>
          </cell>
          <cell r="H5170">
            <v>8.4600000000000009</v>
          </cell>
          <cell r="I5170">
            <v>9.06</v>
          </cell>
        </row>
        <row r="5171">
          <cell r="A5171">
            <v>130925.82</v>
          </cell>
          <cell r="B5171" t="str">
            <v>BS</v>
          </cell>
          <cell r="C5171">
            <v>7.5</v>
          </cell>
          <cell r="D5171">
            <v>0</v>
          </cell>
          <cell r="E5171">
            <v>7.5</v>
          </cell>
          <cell r="F5171">
            <v>7.65</v>
          </cell>
          <cell r="G5171">
            <v>7.86</v>
          </cell>
          <cell r="H5171">
            <v>8.4600000000000009</v>
          </cell>
          <cell r="I5171">
            <v>9.06</v>
          </cell>
        </row>
        <row r="5172">
          <cell r="A5172">
            <v>130930</v>
          </cell>
          <cell r="B5172" t="str">
            <v/>
          </cell>
          <cell r="C5172">
            <v>7.5</v>
          </cell>
          <cell r="D5172">
            <v>0</v>
          </cell>
          <cell r="E5172">
            <v>7.5</v>
          </cell>
          <cell r="F5172">
            <v>7.65</v>
          </cell>
          <cell r="G5172">
            <v>7.86</v>
          </cell>
          <cell r="H5172">
            <v>8.4600000000000009</v>
          </cell>
          <cell r="I5172">
            <v>9.06</v>
          </cell>
        </row>
        <row r="5173">
          <cell r="A5173">
            <v>130940</v>
          </cell>
          <cell r="B5173" t="str">
            <v/>
          </cell>
          <cell r="C5173">
            <v>7.5</v>
          </cell>
          <cell r="D5173">
            <v>0</v>
          </cell>
          <cell r="E5173">
            <v>7.5</v>
          </cell>
          <cell r="F5173">
            <v>7.65</v>
          </cell>
          <cell r="G5173">
            <v>7.86</v>
          </cell>
          <cell r="H5173">
            <v>8.4600000000000009</v>
          </cell>
          <cell r="I5173">
            <v>9.06</v>
          </cell>
        </row>
        <row r="5174">
          <cell r="A5174">
            <v>130950</v>
          </cell>
          <cell r="B5174" t="str">
            <v/>
          </cell>
          <cell r="C5174">
            <v>7.5</v>
          </cell>
          <cell r="D5174">
            <v>0</v>
          </cell>
          <cell r="E5174">
            <v>7.5</v>
          </cell>
          <cell r="F5174">
            <v>7.65</v>
          </cell>
          <cell r="G5174">
            <v>7.86</v>
          </cell>
          <cell r="H5174">
            <v>8.4600000000000009</v>
          </cell>
          <cell r="I5174">
            <v>9.06</v>
          </cell>
        </row>
        <row r="5175">
          <cell r="A5175">
            <v>130960</v>
          </cell>
          <cell r="B5175" t="str">
            <v/>
          </cell>
          <cell r="C5175">
            <v>7.5</v>
          </cell>
          <cell r="D5175">
            <v>0</v>
          </cell>
          <cell r="E5175">
            <v>7.5</v>
          </cell>
          <cell r="F5175">
            <v>7.65</v>
          </cell>
          <cell r="G5175">
            <v>7.86</v>
          </cell>
          <cell r="H5175">
            <v>8.4600000000000009</v>
          </cell>
          <cell r="I5175">
            <v>9.06</v>
          </cell>
        </row>
        <row r="5176">
          <cell r="A5176">
            <v>130970</v>
          </cell>
          <cell r="B5176" t="str">
            <v/>
          </cell>
          <cell r="C5176">
            <v>7.5</v>
          </cell>
          <cell r="D5176">
            <v>0</v>
          </cell>
          <cell r="E5176">
            <v>7.5</v>
          </cell>
          <cell r="F5176">
            <v>7.65</v>
          </cell>
          <cell r="G5176">
            <v>7.86</v>
          </cell>
          <cell r="H5176">
            <v>8.4600000000000009</v>
          </cell>
          <cell r="I5176">
            <v>9.06</v>
          </cell>
        </row>
        <row r="5177">
          <cell r="A5177">
            <v>130980</v>
          </cell>
          <cell r="B5177" t="str">
            <v/>
          </cell>
          <cell r="C5177">
            <v>7.5</v>
          </cell>
          <cell r="D5177">
            <v>0</v>
          </cell>
          <cell r="E5177">
            <v>7.5</v>
          </cell>
          <cell r="F5177">
            <v>7.65</v>
          </cell>
          <cell r="G5177">
            <v>7.86</v>
          </cell>
          <cell r="H5177">
            <v>8.4600000000000009</v>
          </cell>
          <cell r="I5177">
            <v>9.06</v>
          </cell>
        </row>
        <row r="5178">
          <cell r="A5178">
            <v>130990</v>
          </cell>
          <cell r="B5178" t="str">
            <v/>
          </cell>
          <cell r="C5178">
            <v>7.5</v>
          </cell>
          <cell r="D5178">
            <v>0</v>
          </cell>
          <cell r="E5178">
            <v>7.5</v>
          </cell>
          <cell r="F5178">
            <v>7.65</v>
          </cell>
          <cell r="G5178">
            <v>7.86</v>
          </cell>
          <cell r="H5178">
            <v>8.4600000000000009</v>
          </cell>
          <cell r="I5178">
            <v>9.06</v>
          </cell>
        </row>
        <row r="5179">
          <cell r="A5179">
            <v>131000</v>
          </cell>
          <cell r="B5179" t="str">
            <v/>
          </cell>
          <cell r="C5179">
            <v>7.5</v>
          </cell>
          <cell r="D5179">
            <v>0</v>
          </cell>
          <cell r="E5179">
            <v>7.5</v>
          </cell>
          <cell r="F5179">
            <v>7.65</v>
          </cell>
          <cell r="G5179">
            <v>7.86</v>
          </cell>
          <cell r="H5179">
            <v>8.4600000000000009</v>
          </cell>
          <cell r="I5179">
            <v>9.06</v>
          </cell>
        </row>
        <row r="5198">
          <cell r="A5198">
            <v>131000</v>
          </cell>
          <cell r="B5198" t="str">
            <v/>
          </cell>
          <cell r="C5198">
            <v>7.5</v>
          </cell>
          <cell r="D5198">
            <v>0</v>
          </cell>
          <cell r="E5198">
            <v>7.5</v>
          </cell>
          <cell r="F5198">
            <v>7.65</v>
          </cell>
          <cell r="G5198">
            <v>7.86</v>
          </cell>
          <cell r="H5198">
            <v>8.4600000000000009</v>
          </cell>
          <cell r="I5198">
            <v>9.06</v>
          </cell>
        </row>
        <row r="5199">
          <cell r="A5199">
            <v>131010</v>
          </cell>
          <cell r="B5199" t="str">
            <v/>
          </cell>
          <cell r="C5199">
            <v>7.5</v>
          </cell>
          <cell r="D5199">
            <v>0</v>
          </cell>
          <cell r="E5199">
            <v>7.5</v>
          </cell>
          <cell r="F5199">
            <v>7.65</v>
          </cell>
          <cell r="G5199">
            <v>7.86</v>
          </cell>
          <cell r="H5199">
            <v>8.4600000000000009</v>
          </cell>
          <cell r="I5199">
            <v>9.06</v>
          </cell>
        </row>
        <row r="5200">
          <cell r="A5200">
            <v>131020</v>
          </cell>
          <cell r="B5200" t="str">
            <v/>
          </cell>
          <cell r="C5200">
            <v>7.5</v>
          </cell>
          <cell r="D5200">
            <v>0</v>
          </cell>
          <cell r="E5200">
            <v>7.5</v>
          </cell>
          <cell r="F5200">
            <v>7.65</v>
          </cell>
          <cell r="G5200">
            <v>7.86</v>
          </cell>
          <cell r="H5200">
            <v>8.4600000000000009</v>
          </cell>
          <cell r="I5200">
            <v>9.06</v>
          </cell>
        </row>
        <row r="5201">
          <cell r="A5201">
            <v>131030</v>
          </cell>
          <cell r="B5201" t="str">
            <v/>
          </cell>
          <cell r="C5201">
            <v>7.5</v>
          </cell>
          <cell r="D5201">
            <v>0</v>
          </cell>
          <cell r="E5201">
            <v>7.5</v>
          </cell>
          <cell r="F5201">
            <v>7.65</v>
          </cell>
          <cell r="G5201">
            <v>7.86</v>
          </cell>
          <cell r="H5201">
            <v>8.4600000000000009</v>
          </cell>
          <cell r="I5201">
            <v>9.06</v>
          </cell>
        </row>
        <row r="5202">
          <cell r="A5202">
            <v>131040</v>
          </cell>
          <cell r="B5202" t="str">
            <v/>
          </cell>
          <cell r="C5202">
            <v>7.5</v>
          </cell>
          <cell r="D5202">
            <v>0</v>
          </cell>
          <cell r="E5202">
            <v>7.5</v>
          </cell>
          <cell r="F5202">
            <v>7.65</v>
          </cell>
          <cell r="G5202">
            <v>7.86</v>
          </cell>
          <cell r="H5202">
            <v>8.4600000000000009</v>
          </cell>
          <cell r="I5202">
            <v>9.06</v>
          </cell>
        </row>
        <row r="5203">
          <cell r="A5203">
            <v>131050</v>
          </cell>
          <cell r="B5203" t="str">
            <v/>
          </cell>
          <cell r="C5203">
            <v>7.5</v>
          </cell>
          <cell r="D5203">
            <v>0</v>
          </cell>
          <cell r="E5203">
            <v>7.5</v>
          </cell>
          <cell r="F5203">
            <v>7.65</v>
          </cell>
          <cell r="G5203">
            <v>7.86</v>
          </cell>
          <cell r="H5203">
            <v>8.4600000000000009</v>
          </cell>
          <cell r="I5203">
            <v>9.06</v>
          </cell>
        </row>
        <row r="5204">
          <cell r="A5204">
            <v>131060</v>
          </cell>
          <cell r="B5204" t="str">
            <v/>
          </cell>
          <cell r="C5204">
            <v>7.5</v>
          </cell>
          <cell r="D5204">
            <v>0</v>
          </cell>
          <cell r="E5204">
            <v>7.5</v>
          </cell>
          <cell r="F5204">
            <v>7.65</v>
          </cell>
          <cell r="G5204">
            <v>7.86</v>
          </cell>
          <cell r="H5204">
            <v>8.4600000000000009</v>
          </cell>
          <cell r="I5204">
            <v>9.06</v>
          </cell>
        </row>
        <row r="5205">
          <cell r="A5205">
            <v>131070</v>
          </cell>
          <cell r="B5205" t="str">
            <v/>
          </cell>
          <cell r="C5205">
            <v>7.5</v>
          </cell>
          <cell r="D5205">
            <v>0</v>
          </cell>
          <cell r="E5205">
            <v>7.5</v>
          </cell>
          <cell r="F5205">
            <v>7.65</v>
          </cell>
          <cell r="G5205">
            <v>7.86</v>
          </cell>
          <cell r="H5205">
            <v>8.4600000000000009</v>
          </cell>
          <cell r="I5205">
            <v>9.06</v>
          </cell>
        </row>
        <row r="5206">
          <cell r="A5206">
            <v>131080</v>
          </cell>
          <cell r="B5206" t="str">
            <v/>
          </cell>
          <cell r="C5206">
            <v>7.5</v>
          </cell>
          <cell r="D5206">
            <v>0</v>
          </cell>
          <cell r="E5206">
            <v>7.5</v>
          </cell>
          <cell r="F5206">
            <v>7.65</v>
          </cell>
          <cell r="G5206">
            <v>7.86</v>
          </cell>
          <cell r="H5206">
            <v>8.4600000000000009</v>
          </cell>
          <cell r="I5206">
            <v>9.06</v>
          </cell>
        </row>
        <row r="5207">
          <cell r="A5207">
            <v>131090</v>
          </cell>
          <cell r="B5207" t="str">
            <v/>
          </cell>
          <cell r="C5207">
            <v>7.5</v>
          </cell>
          <cell r="D5207">
            <v>0</v>
          </cell>
          <cell r="E5207">
            <v>7.5</v>
          </cell>
          <cell r="F5207">
            <v>7.65</v>
          </cell>
          <cell r="G5207">
            <v>7.86</v>
          </cell>
          <cell r="H5207">
            <v>8.4600000000000009</v>
          </cell>
          <cell r="I5207">
            <v>9.06</v>
          </cell>
        </row>
        <row r="5208">
          <cell r="A5208">
            <v>131100</v>
          </cell>
          <cell r="B5208" t="str">
            <v/>
          </cell>
          <cell r="C5208">
            <v>7.5</v>
          </cell>
          <cell r="D5208">
            <v>0</v>
          </cell>
          <cell r="E5208">
            <v>7.5</v>
          </cell>
          <cell r="F5208">
            <v>7.65</v>
          </cell>
          <cell r="G5208">
            <v>7.86</v>
          </cell>
          <cell r="H5208">
            <v>8.4600000000000009</v>
          </cell>
          <cell r="I5208">
            <v>9.06</v>
          </cell>
        </row>
        <row r="5209">
          <cell r="A5209">
            <v>131110</v>
          </cell>
          <cell r="B5209" t="str">
            <v/>
          </cell>
          <cell r="C5209">
            <v>7.5</v>
          </cell>
          <cell r="D5209">
            <v>0</v>
          </cell>
          <cell r="E5209">
            <v>7.5</v>
          </cell>
          <cell r="F5209">
            <v>7.65</v>
          </cell>
          <cell r="G5209">
            <v>7.86</v>
          </cell>
          <cell r="H5209">
            <v>8.4600000000000009</v>
          </cell>
          <cell r="I5209">
            <v>9.06</v>
          </cell>
        </row>
        <row r="5210">
          <cell r="A5210">
            <v>131120</v>
          </cell>
          <cell r="B5210" t="str">
            <v/>
          </cell>
          <cell r="C5210">
            <v>7.5</v>
          </cell>
          <cell r="D5210">
            <v>0</v>
          </cell>
          <cell r="E5210">
            <v>7.5</v>
          </cell>
          <cell r="F5210">
            <v>7.65</v>
          </cell>
          <cell r="G5210">
            <v>7.86</v>
          </cell>
          <cell r="H5210">
            <v>8.4600000000000009</v>
          </cell>
          <cell r="I5210">
            <v>9.06</v>
          </cell>
        </row>
        <row r="5211">
          <cell r="A5211">
            <v>131130</v>
          </cell>
          <cell r="B5211" t="str">
            <v/>
          </cell>
          <cell r="C5211">
            <v>7.5</v>
          </cell>
          <cell r="D5211">
            <v>0</v>
          </cell>
          <cell r="E5211">
            <v>7.5</v>
          </cell>
          <cell r="F5211">
            <v>7.65</v>
          </cell>
          <cell r="G5211">
            <v>7.86</v>
          </cell>
          <cell r="H5211">
            <v>8.4600000000000009</v>
          </cell>
          <cell r="I5211">
            <v>9.06</v>
          </cell>
        </row>
        <row r="5212">
          <cell r="A5212">
            <v>131140</v>
          </cell>
          <cell r="B5212" t="str">
            <v/>
          </cell>
          <cell r="C5212">
            <v>7.5</v>
          </cell>
          <cell r="D5212">
            <v>0</v>
          </cell>
          <cell r="E5212">
            <v>7.5</v>
          </cell>
          <cell r="F5212">
            <v>7.65</v>
          </cell>
          <cell r="G5212">
            <v>7.86</v>
          </cell>
          <cell r="H5212">
            <v>8.4600000000000009</v>
          </cell>
          <cell r="I5212">
            <v>9.06</v>
          </cell>
        </row>
        <row r="5213">
          <cell r="A5213">
            <v>131150</v>
          </cell>
          <cell r="B5213" t="str">
            <v/>
          </cell>
          <cell r="C5213">
            <v>7.5</v>
          </cell>
          <cell r="D5213">
            <v>0</v>
          </cell>
          <cell r="E5213">
            <v>7.5</v>
          </cell>
          <cell r="F5213">
            <v>7.65</v>
          </cell>
          <cell r="G5213">
            <v>7.86</v>
          </cell>
          <cell r="H5213">
            <v>8.4600000000000009</v>
          </cell>
          <cell r="I5213">
            <v>9.06</v>
          </cell>
        </row>
        <row r="5214">
          <cell r="A5214">
            <v>131160</v>
          </cell>
          <cell r="B5214" t="str">
            <v/>
          </cell>
          <cell r="C5214">
            <v>7.5</v>
          </cell>
          <cell r="D5214">
            <v>0</v>
          </cell>
          <cell r="E5214">
            <v>7.5</v>
          </cell>
          <cell r="F5214">
            <v>7.65</v>
          </cell>
          <cell r="G5214">
            <v>7.86</v>
          </cell>
          <cell r="H5214">
            <v>8.4600000000000009</v>
          </cell>
          <cell r="I5214">
            <v>9.06</v>
          </cell>
        </row>
        <row r="5215">
          <cell r="A5215">
            <v>131170</v>
          </cell>
          <cell r="B5215" t="str">
            <v/>
          </cell>
          <cell r="C5215">
            <v>7.5</v>
          </cell>
          <cell r="D5215">
            <v>0</v>
          </cell>
          <cell r="E5215">
            <v>7.5</v>
          </cell>
          <cell r="F5215">
            <v>7.65</v>
          </cell>
          <cell r="G5215">
            <v>7.86</v>
          </cell>
          <cell r="H5215">
            <v>8.4600000000000009</v>
          </cell>
          <cell r="I5215">
            <v>9.06</v>
          </cell>
        </row>
        <row r="5216">
          <cell r="A5216">
            <v>131180</v>
          </cell>
          <cell r="B5216" t="str">
            <v/>
          </cell>
          <cell r="C5216">
            <v>7.5</v>
          </cell>
          <cell r="D5216">
            <v>0</v>
          </cell>
          <cell r="E5216">
            <v>7.5</v>
          </cell>
          <cell r="F5216">
            <v>7.65</v>
          </cell>
          <cell r="G5216">
            <v>7.86</v>
          </cell>
          <cell r="H5216">
            <v>8.4600000000000009</v>
          </cell>
          <cell r="I5216">
            <v>9.06</v>
          </cell>
        </row>
        <row r="5217">
          <cell r="A5217">
            <v>131185.87</v>
          </cell>
          <cell r="B5217" t="str">
            <v>BS</v>
          </cell>
          <cell r="C5217">
            <v>7.5</v>
          </cell>
          <cell r="D5217">
            <v>0</v>
          </cell>
          <cell r="E5217">
            <v>7.5</v>
          </cell>
          <cell r="F5217">
            <v>7.65</v>
          </cell>
          <cell r="G5217">
            <v>7.86</v>
          </cell>
          <cell r="H5217">
            <v>8.4600000000000009</v>
          </cell>
          <cell r="I5217">
            <v>9.06</v>
          </cell>
        </row>
        <row r="5218">
          <cell r="A5218">
            <v>131190</v>
          </cell>
          <cell r="B5218" t="str">
            <v/>
          </cell>
          <cell r="C5218">
            <v>7.5</v>
          </cell>
          <cell r="D5218">
            <v>0</v>
          </cell>
          <cell r="E5218">
            <v>7.5</v>
          </cell>
          <cell r="F5218">
            <v>7.65</v>
          </cell>
          <cell r="G5218">
            <v>7.86</v>
          </cell>
          <cell r="H5218">
            <v>8.4600000000000009</v>
          </cell>
          <cell r="I5218">
            <v>9.06</v>
          </cell>
        </row>
        <row r="5219">
          <cell r="A5219">
            <v>131200</v>
          </cell>
          <cell r="B5219" t="str">
            <v/>
          </cell>
          <cell r="C5219">
            <v>7.5</v>
          </cell>
          <cell r="D5219">
            <v>0</v>
          </cell>
          <cell r="E5219">
            <v>7.5</v>
          </cell>
          <cell r="F5219">
            <v>7.65</v>
          </cell>
          <cell r="G5219">
            <v>7.86</v>
          </cell>
          <cell r="H5219">
            <v>8.4600000000000009</v>
          </cell>
          <cell r="I5219">
            <v>9.06</v>
          </cell>
        </row>
        <row r="5220">
          <cell r="A5220">
            <v>131210</v>
          </cell>
          <cell r="B5220" t="str">
            <v/>
          </cell>
          <cell r="C5220">
            <v>7.5</v>
          </cell>
          <cell r="D5220">
            <v>0</v>
          </cell>
          <cell r="E5220">
            <v>7.5</v>
          </cell>
          <cell r="F5220">
            <v>7.65</v>
          </cell>
          <cell r="G5220">
            <v>7.86</v>
          </cell>
          <cell r="H5220">
            <v>8.4600000000000009</v>
          </cell>
          <cell r="I5220">
            <v>9.06</v>
          </cell>
        </row>
        <row r="5221">
          <cell r="A5221">
            <v>131215.87</v>
          </cell>
          <cell r="B5221" t="str">
            <v>PX</v>
          </cell>
          <cell r="C5221">
            <v>7.5</v>
          </cell>
          <cell r="D5221">
            <v>0</v>
          </cell>
          <cell r="E5221">
            <v>7.5</v>
          </cell>
          <cell r="F5221">
            <v>7.65</v>
          </cell>
          <cell r="G5221">
            <v>7.86</v>
          </cell>
          <cell r="H5221">
            <v>8.4600000000000009</v>
          </cell>
          <cell r="I5221">
            <v>9.06</v>
          </cell>
        </row>
        <row r="5222">
          <cell r="A5222">
            <v>131220</v>
          </cell>
          <cell r="B5222" t="str">
            <v/>
          </cell>
          <cell r="C5222">
            <v>7.5</v>
          </cell>
          <cell r="D5222">
            <v>0.08</v>
          </cell>
          <cell r="E5222">
            <v>7.58</v>
          </cell>
          <cell r="F5222">
            <v>7.73</v>
          </cell>
          <cell r="G5222">
            <v>7.94</v>
          </cell>
          <cell r="H5222">
            <v>8.5400000000000009</v>
          </cell>
          <cell r="I5222">
            <v>9.14</v>
          </cell>
        </row>
        <row r="5223">
          <cell r="A5223">
            <v>131230</v>
          </cell>
          <cell r="B5223" t="str">
            <v/>
          </cell>
          <cell r="C5223">
            <v>7.5</v>
          </cell>
          <cell r="D5223">
            <v>0.28000000000000003</v>
          </cell>
          <cell r="E5223">
            <v>7.78</v>
          </cell>
          <cell r="F5223">
            <v>7.9300000000000006</v>
          </cell>
          <cell r="G5223">
            <v>8.14</v>
          </cell>
          <cell r="H5223">
            <v>8.74</v>
          </cell>
          <cell r="I5223">
            <v>9.34</v>
          </cell>
        </row>
        <row r="5224">
          <cell r="A5224">
            <v>131230.87</v>
          </cell>
          <cell r="B5224" t="str">
            <v>PC</v>
          </cell>
          <cell r="C5224">
            <v>7.5</v>
          </cell>
          <cell r="D5224">
            <v>0.3</v>
          </cell>
          <cell r="E5224">
            <v>7.8</v>
          </cell>
          <cell r="F5224">
            <v>7.95</v>
          </cell>
          <cell r="G5224">
            <v>8.16</v>
          </cell>
          <cell r="H5224">
            <v>8.76</v>
          </cell>
          <cell r="I5224">
            <v>9.36</v>
          </cell>
        </row>
        <row r="5225">
          <cell r="A5225">
            <v>131240</v>
          </cell>
          <cell r="B5225" t="str">
            <v/>
          </cell>
          <cell r="C5225">
            <v>7.5</v>
          </cell>
          <cell r="D5225">
            <v>0.48</v>
          </cell>
          <cell r="E5225">
            <v>7.98</v>
          </cell>
          <cell r="F5225">
            <v>8.1300000000000008</v>
          </cell>
          <cell r="G5225">
            <v>8.3400000000000016</v>
          </cell>
          <cell r="H5225">
            <v>8.9400000000000013</v>
          </cell>
          <cell r="I5225">
            <v>9.5400000000000009</v>
          </cell>
        </row>
        <row r="5226">
          <cell r="A5226">
            <v>131245.87</v>
          </cell>
          <cell r="B5226" t="str">
            <v>PY - MSE</v>
          </cell>
          <cell r="C5226">
            <v>7.5</v>
          </cell>
          <cell r="D5226">
            <v>0.6</v>
          </cell>
          <cell r="E5226">
            <v>8.1</v>
          </cell>
          <cell r="F5226">
            <v>8.25</v>
          </cell>
          <cell r="G5226">
            <v>8.4600000000000009</v>
          </cell>
          <cell r="H5226">
            <v>9.06</v>
          </cell>
          <cell r="I5226">
            <v>9.66</v>
          </cell>
        </row>
        <row r="5227">
          <cell r="A5227">
            <v>131250</v>
          </cell>
          <cell r="B5227" t="str">
            <v/>
          </cell>
          <cell r="C5227">
            <v>7.5</v>
          </cell>
          <cell r="D5227">
            <v>0.6</v>
          </cell>
          <cell r="E5227">
            <v>8.1</v>
          </cell>
          <cell r="F5227">
            <v>8.25</v>
          </cell>
          <cell r="G5227">
            <v>8.4600000000000009</v>
          </cell>
          <cell r="H5227">
            <v>9.06</v>
          </cell>
          <cell r="I5227">
            <v>9.66</v>
          </cell>
        </row>
        <row r="5228">
          <cell r="A5228">
            <v>131260</v>
          </cell>
          <cell r="B5228" t="str">
            <v/>
          </cell>
          <cell r="C5228">
            <v>7.5</v>
          </cell>
          <cell r="D5228">
            <v>0.6</v>
          </cell>
          <cell r="E5228">
            <v>8.1</v>
          </cell>
          <cell r="F5228">
            <v>8.25</v>
          </cell>
          <cell r="G5228">
            <v>8.4600000000000009</v>
          </cell>
          <cell r="H5228">
            <v>9.06</v>
          </cell>
          <cell r="I5228">
            <v>9.66</v>
          </cell>
        </row>
        <row r="5229">
          <cell r="A5229">
            <v>131270</v>
          </cell>
          <cell r="B5229" t="str">
            <v/>
          </cell>
          <cell r="C5229">
            <v>7.5</v>
          </cell>
          <cell r="D5229">
            <v>0.6</v>
          </cell>
          <cell r="E5229">
            <v>8.1</v>
          </cell>
          <cell r="F5229">
            <v>8.25</v>
          </cell>
          <cell r="G5229">
            <v>8.4600000000000009</v>
          </cell>
          <cell r="H5229">
            <v>9.06</v>
          </cell>
          <cell r="I5229">
            <v>9.66</v>
          </cell>
        </row>
        <row r="5230">
          <cell r="A5230">
            <v>131280</v>
          </cell>
          <cell r="B5230" t="str">
            <v/>
          </cell>
          <cell r="C5230">
            <v>7.5</v>
          </cell>
          <cell r="D5230">
            <v>0.6</v>
          </cell>
          <cell r="E5230">
            <v>8.1</v>
          </cell>
          <cell r="F5230">
            <v>8.25</v>
          </cell>
          <cell r="G5230">
            <v>8.4600000000000009</v>
          </cell>
          <cell r="H5230">
            <v>9.06</v>
          </cell>
          <cell r="I5230">
            <v>9.66</v>
          </cell>
        </row>
        <row r="5231">
          <cell r="A5231">
            <v>131290</v>
          </cell>
          <cell r="B5231" t="str">
            <v/>
          </cell>
          <cell r="C5231">
            <v>7.5</v>
          </cell>
          <cell r="D5231">
            <v>0.6</v>
          </cell>
          <cell r="E5231">
            <v>8.1</v>
          </cell>
          <cell r="F5231">
            <v>8.25</v>
          </cell>
          <cell r="G5231">
            <v>8.4600000000000009</v>
          </cell>
          <cell r="H5231">
            <v>9.06</v>
          </cell>
          <cell r="I5231">
            <v>9.66</v>
          </cell>
        </row>
        <row r="5232">
          <cell r="A5232">
            <v>131300</v>
          </cell>
          <cell r="B5232" t="str">
            <v/>
          </cell>
          <cell r="C5232">
            <v>7.5</v>
          </cell>
          <cell r="D5232">
            <v>0.6</v>
          </cell>
          <cell r="E5232">
            <v>8.1</v>
          </cell>
          <cell r="F5232">
            <v>8.25</v>
          </cell>
          <cell r="G5232">
            <v>8.4600000000000009</v>
          </cell>
          <cell r="H5232">
            <v>9.06</v>
          </cell>
          <cell r="I5232">
            <v>9.66</v>
          </cell>
        </row>
        <row r="5233">
          <cell r="A5233">
            <v>131310</v>
          </cell>
          <cell r="B5233" t="str">
            <v/>
          </cell>
          <cell r="C5233">
            <v>7.5</v>
          </cell>
          <cell r="D5233">
            <v>0.6</v>
          </cell>
          <cell r="E5233">
            <v>8.1</v>
          </cell>
          <cell r="F5233">
            <v>8.25</v>
          </cell>
          <cell r="G5233">
            <v>8.4600000000000009</v>
          </cell>
          <cell r="H5233">
            <v>9.06</v>
          </cell>
          <cell r="I5233">
            <v>9.66</v>
          </cell>
        </row>
        <row r="5234">
          <cell r="A5234">
            <v>131320</v>
          </cell>
          <cell r="B5234" t="str">
            <v/>
          </cell>
          <cell r="C5234">
            <v>7.5</v>
          </cell>
          <cell r="D5234">
            <v>0.6</v>
          </cell>
          <cell r="E5234">
            <v>8.1</v>
          </cell>
          <cell r="F5234">
            <v>8.25</v>
          </cell>
          <cell r="G5234">
            <v>8.4600000000000009</v>
          </cell>
          <cell r="H5234">
            <v>9.06</v>
          </cell>
          <cell r="I5234">
            <v>9.66</v>
          </cell>
        </row>
        <row r="5235">
          <cell r="A5235">
            <v>131330</v>
          </cell>
          <cell r="B5235" t="str">
            <v/>
          </cell>
          <cell r="C5235">
            <v>7.5</v>
          </cell>
          <cell r="D5235">
            <v>0.6</v>
          </cell>
          <cell r="E5235">
            <v>8.1</v>
          </cell>
          <cell r="F5235">
            <v>8.25</v>
          </cell>
          <cell r="G5235">
            <v>8.4600000000000009</v>
          </cell>
          <cell r="H5235">
            <v>9.06</v>
          </cell>
          <cell r="I5235">
            <v>9.66</v>
          </cell>
        </row>
        <row r="5236">
          <cell r="A5236">
            <v>131340</v>
          </cell>
          <cell r="B5236" t="str">
            <v/>
          </cell>
          <cell r="C5236">
            <v>7.5</v>
          </cell>
          <cell r="D5236">
            <v>0.6</v>
          </cell>
          <cell r="E5236">
            <v>8.1</v>
          </cell>
          <cell r="F5236">
            <v>8.25</v>
          </cell>
          <cell r="G5236">
            <v>8.4600000000000009</v>
          </cell>
          <cell r="H5236">
            <v>9.06</v>
          </cell>
          <cell r="I5236">
            <v>9.66</v>
          </cell>
        </row>
        <row r="5237">
          <cell r="A5237">
            <v>131350</v>
          </cell>
          <cell r="B5237" t="str">
            <v/>
          </cell>
          <cell r="C5237">
            <v>7.5</v>
          </cell>
          <cell r="D5237">
            <v>0.6</v>
          </cell>
          <cell r="E5237">
            <v>8.1</v>
          </cell>
          <cell r="F5237">
            <v>8.25</v>
          </cell>
          <cell r="G5237">
            <v>8.4600000000000009</v>
          </cell>
          <cell r="H5237">
            <v>9.06</v>
          </cell>
          <cell r="I5237">
            <v>9.66</v>
          </cell>
        </row>
        <row r="5238">
          <cell r="A5238">
            <v>131360</v>
          </cell>
          <cell r="B5238" t="str">
            <v/>
          </cell>
          <cell r="C5238">
            <v>7.5</v>
          </cell>
          <cell r="D5238">
            <v>0.6</v>
          </cell>
          <cell r="E5238">
            <v>8.1</v>
          </cell>
          <cell r="F5238">
            <v>8.25</v>
          </cell>
          <cell r="G5238">
            <v>8.4600000000000009</v>
          </cell>
          <cell r="H5238">
            <v>9.06</v>
          </cell>
          <cell r="I5238">
            <v>9.66</v>
          </cell>
        </row>
        <row r="5239">
          <cell r="A5239">
            <v>131370</v>
          </cell>
          <cell r="B5239" t="str">
            <v/>
          </cell>
          <cell r="C5239">
            <v>7.5</v>
          </cell>
          <cell r="D5239">
            <v>0.6</v>
          </cell>
          <cell r="E5239">
            <v>8.1</v>
          </cell>
          <cell r="F5239">
            <v>8.25</v>
          </cell>
          <cell r="G5239">
            <v>8.4600000000000009</v>
          </cell>
          <cell r="H5239">
            <v>9.06</v>
          </cell>
          <cell r="I5239">
            <v>9.66</v>
          </cell>
        </row>
        <row r="5240">
          <cell r="A5240">
            <v>131380</v>
          </cell>
          <cell r="B5240" t="str">
            <v/>
          </cell>
          <cell r="C5240">
            <v>7.5</v>
          </cell>
          <cell r="D5240">
            <v>0.6</v>
          </cell>
          <cell r="E5240">
            <v>8.1</v>
          </cell>
          <cell r="F5240">
            <v>8.25</v>
          </cell>
          <cell r="G5240">
            <v>8.4600000000000009</v>
          </cell>
          <cell r="H5240">
            <v>9.06</v>
          </cell>
          <cell r="I5240">
            <v>9.66</v>
          </cell>
        </row>
        <row r="5241">
          <cell r="A5241">
            <v>131390</v>
          </cell>
          <cell r="B5241" t="str">
            <v/>
          </cell>
          <cell r="C5241">
            <v>7.5</v>
          </cell>
          <cell r="D5241">
            <v>0.6</v>
          </cell>
          <cell r="E5241">
            <v>8.1</v>
          </cell>
          <cell r="F5241">
            <v>8.25</v>
          </cell>
          <cell r="G5241">
            <v>8.4600000000000009</v>
          </cell>
          <cell r="H5241">
            <v>9.06</v>
          </cell>
          <cell r="I5241">
            <v>9.66</v>
          </cell>
        </row>
        <row r="5242">
          <cell r="A5242">
            <v>131400</v>
          </cell>
          <cell r="B5242" t="str">
            <v/>
          </cell>
          <cell r="C5242">
            <v>7.5</v>
          </cell>
          <cell r="D5242">
            <v>0.6</v>
          </cell>
          <cell r="E5242">
            <v>8.1</v>
          </cell>
          <cell r="F5242">
            <v>8.25</v>
          </cell>
          <cell r="G5242">
            <v>8.4600000000000009</v>
          </cell>
          <cell r="H5242">
            <v>9.06</v>
          </cell>
          <cell r="I5242">
            <v>9.66</v>
          </cell>
        </row>
        <row r="5243">
          <cell r="A5243">
            <v>131410</v>
          </cell>
          <cell r="B5243" t="str">
            <v/>
          </cell>
          <cell r="C5243">
            <v>7.5</v>
          </cell>
          <cell r="D5243">
            <v>0.6</v>
          </cell>
          <cell r="E5243">
            <v>8.1</v>
          </cell>
          <cell r="F5243">
            <v>8.25</v>
          </cell>
          <cell r="G5243">
            <v>8.4600000000000009</v>
          </cell>
          <cell r="H5243">
            <v>9.06</v>
          </cell>
          <cell r="I5243">
            <v>9.66</v>
          </cell>
        </row>
        <row r="5244">
          <cell r="A5244">
            <v>131420</v>
          </cell>
          <cell r="B5244" t="str">
            <v/>
          </cell>
          <cell r="C5244">
            <v>7.5</v>
          </cell>
          <cell r="D5244">
            <v>0.6</v>
          </cell>
          <cell r="E5244">
            <v>8.1</v>
          </cell>
          <cell r="F5244">
            <v>8.25</v>
          </cell>
          <cell r="G5244">
            <v>8.4600000000000009</v>
          </cell>
          <cell r="H5244">
            <v>9.06</v>
          </cell>
          <cell r="I5244">
            <v>9.66</v>
          </cell>
        </row>
        <row r="5245">
          <cell r="A5245">
            <v>131430</v>
          </cell>
          <cell r="B5245" t="str">
            <v/>
          </cell>
          <cell r="C5245">
            <v>7.5</v>
          </cell>
          <cell r="D5245">
            <v>0.6</v>
          </cell>
          <cell r="E5245">
            <v>8.1</v>
          </cell>
          <cell r="F5245">
            <v>8.25</v>
          </cell>
          <cell r="G5245">
            <v>8.4600000000000009</v>
          </cell>
          <cell r="H5245">
            <v>9.06</v>
          </cell>
          <cell r="I5245">
            <v>9.66</v>
          </cell>
        </row>
        <row r="5246">
          <cell r="A5246">
            <v>131440</v>
          </cell>
          <cell r="B5246" t="str">
            <v/>
          </cell>
          <cell r="C5246">
            <v>7.5</v>
          </cell>
          <cell r="D5246">
            <v>0.6</v>
          </cell>
          <cell r="E5246">
            <v>8.1</v>
          </cell>
          <cell r="F5246">
            <v>8.25</v>
          </cell>
          <cell r="G5246">
            <v>8.4600000000000009</v>
          </cell>
          <cell r="H5246">
            <v>9.06</v>
          </cell>
          <cell r="I5246">
            <v>9.66</v>
          </cell>
        </row>
        <row r="5247">
          <cell r="A5247">
            <v>131450</v>
          </cell>
          <cell r="B5247" t="str">
            <v/>
          </cell>
          <cell r="C5247">
            <v>7.5</v>
          </cell>
          <cell r="D5247">
            <v>0.6</v>
          </cell>
          <cell r="E5247">
            <v>8.1</v>
          </cell>
          <cell r="F5247">
            <v>8.25</v>
          </cell>
          <cell r="G5247">
            <v>8.4600000000000009</v>
          </cell>
          <cell r="H5247">
            <v>9.06</v>
          </cell>
          <cell r="I5247">
            <v>9.66</v>
          </cell>
        </row>
        <row r="5248">
          <cell r="A5248">
            <v>131460</v>
          </cell>
          <cell r="B5248" t="str">
            <v/>
          </cell>
          <cell r="C5248">
            <v>7.5</v>
          </cell>
          <cell r="D5248">
            <v>0.6</v>
          </cell>
          <cell r="E5248">
            <v>8.1</v>
          </cell>
          <cell r="F5248">
            <v>8.25</v>
          </cell>
          <cell r="G5248">
            <v>8.4600000000000009</v>
          </cell>
          <cell r="H5248">
            <v>9.06</v>
          </cell>
          <cell r="I5248">
            <v>9.66</v>
          </cell>
        </row>
        <row r="5249">
          <cell r="A5249">
            <v>131470</v>
          </cell>
          <cell r="B5249" t="str">
            <v/>
          </cell>
          <cell r="C5249">
            <v>7.5</v>
          </cell>
          <cell r="D5249">
            <v>0.6</v>
          </cell>
          <cell r="E5249">
            <v>8.1</v>
          </cell>
          <cell r="F5249">
            <v>8.25</v>
          </cell>
          <cell r="G5249">
            <v>8.4600000000000009</v>
          </cell>
          <cell r="H5249">
            <v>9.06</v>
          </cell>
          <cell r="I5249">
            <v>9.66</v>
          </cell>
        </row>
        <row r="5250">
          <cell r="A5250">
            <v>131480</v>
          </cell>
          <cell r="B5250" t="str">
            <v/>
          </cell>
          <cell r="C5250">
            <v>7.5</v>
          </cell>
          <cell r="D5250">
            <v>0.6</v>
          </cell>
          <cell r="E5250">
            <v>8.1</v>
          </cell>
          <cell r="F5250">
            <v>8.25</v>
          </cell>
          <cell r="G5250">
            <v>8.4600000000000009</v>
          </cell>
          <cell r="H5250">
            <v>9.06</v>
          </cell>
          <cell r="I5250">
            <v>9.66</v>
          </cell>
        </row>
        <row r="5251">
          <cell r="A5251">
            <v>131490</v>
          </cell>
          <cell r="B5251" t="str">
            <v/>
          </cell>
          <cell r="C5251">
            <v>7.5</v>
          </cell>
          <cell r="D5251">
            <v>0.6</v>
          </cell>
          <cell r="E5251">
            <v>8.1</v>
          </cell>
          <cell r="F5251">
            <v>8.25</v>
          </cell>
          <cell r="G5251">
            <v>8.4600000000000009</v>
          </cell>
          <cell r="H5251">
            <v>9.06</v>
          </cell>
          <cell r="I5251">
            <v>9.66</v>
          </cell>
        </row>
        <row r="5252">
          <cell r="A5252">
            <v>131500</v>
          </cell>
          <cell r="B5252" t="str">
            <v/>
          </cell>
          <cell r="C5252">
            <v>7.5</v>
          </cell>
          <cell r="D5252">
            <v>0.6</v>
          </cell>
          <cell r="E5252">
            <v>8.1</v>
          </cell>
          <cell r="F5252">
            <v>8.25</v>
          </cell>
          <cell r="G5252">
            <v>8.4600000000000009</v>
          </cell>
          <cell r="H5252">
            <v>9.06</v>
          </cell>
          <cell r="I5252">
            <v>9.66</v>
          </cell>
        </row>
        <row r="5253">
          <cell r="A5253">
            <v>131510</v>
          </cell>
          <cell r="B5253" t="str">
            <v/>
          </cell>
          <cell r="C5253">
            <v>7.5</v>
          </cell>
          <cell r="D5253">
            <v>0.6</v>
          </cell>
          <cell r="E5253">
            <v>8.1</v>
          </cell>
          <cell r="F5253">
            <v>8.25</v>
          </cell>
          <cell r="G5253">
            <v>8.4600000000000009</v>
          </cell>
          <cell r="H5253">
            <v>9.06</v>
          </cell>
          <cell r="I5253">
            <v>9.66</v>
          </cell>
        </row>
        <row r="5254">
          <cell r="A5254">
            <v>131520</v>
          </cell>
          <cell r="B5254" t="str">
            <v/>
          </cell>
          <cell r="C5254">
            <v>7.5</v>
          </cell>
          <cell r="D5254">
            <v>0.6</v>
          </cell>
          <cell r="E5254">
            <v>8.1</v>
          </cell>
          <cell r="F5254">
            <v>8.25</v>
          </cell>
          <cell r="G5254">
            <v>8.4600000000000009</v>
          </cell>
          <cell r="H5254">
            <v>9.06</v>
          </cell>
          <cell r="I5254">
            <v>9.66</v>
          </cell>
        </row>
        <row r="5255">
          <cell r="A5255">
            <v>131530</v>
          </cell>
          <cell r="B5255" t="str">
            <v/>
          </cell>
          <cell r="C5255">
            <v>7.5</v>
          </cell>
          <cell r="D5255">
            <v>0.6</v>
          </cell>
          <cell r="E5255">
            <v>8.1</v>
          </cell>
          <cell r="F5255">
            <v>8.25</v>
          </cell>
          <cell r="G5255">
            <v>8.4600000000000009</v>
          </cell>
          <cell r="H5255">
            <v>9.06</v>
          </cell>
          <cell r="I5255">
            <v>9.66</v>
          </cell>
        </row>
        <row r="5256">
          <cell r="A5256">
            <v>131540</v>
          </cell>
          <cell r="B5256" t="str">
            <v/>
          </cell>
          <cell r="C5256">
            <v>7.5</v>
          </cell>
          <cell r="D5256">
            <v>0.6</v>
          </cell>
          <cell r="E5256">
            <v>8.1</v>
          </cell>
          <cell r="F5256">
            <v>8.25</v>
          </cell>
          <cell r="G5256">
            <v>8.4600000000000009</v>
          </cell>
          <cell r="H5256">
            <v>9.06</v>
          </cell>
          <cell r="I5256">
            <v>9.66</v>
          </cell>
        </row>
        <row r="5257">
          <cell r="A5257">
            <v>131550</v>
          </cell>
          <cell r="B5257" t="str">
            <v/>
          </cell>
          <cell r="C5257">
            <v>7.5</v>
          </cell>
          <cell r="D5257">
            <v>0.6</v>
          </cell>
          <cell r="E5257">
            <v>8.1</v>
          </cell>
          <cell r="F5257">
            <v>8.25</v>
          </cell>
          <cell r="G5257">
            <v>8.4600000000000009</v>
          </cell>
          <cell r="H5257">
            <v>9.06</v>
          </cell>
          <cell r="I5257">
            <v>9.66</v>
          </cell>
        </row>
        <row r="5258">
          <cell r="A5258">
            <v>131560</v>
          </cell>
          <cell r="B5258" t="str">
            <v/>
          </cell>
          <cell r="C5258">
            <v>7.5</v>
          </cell>
          <cell r="D5258">
            <v>0.6</v>
          </cell>
          <cell r="E5258">
            <v>8.1</v>
          </cell>
          <cell r="F5258">
            <v>8.25</v>
          </cell>
          <cell r="G5258">
            <v>8.4600000000000009</v>
          </cell>
          <cell r="H5258">
            <v>9.06</v>
          </cell>
          <cell r="I5258">
            <v>9.66</v>
          </cell>
        </row>
        <row r="5259">
          <cell r="A5259">
            <v>131570</v>
          </cell>
          <cell r="B5259" t="str">
            <v/>
          </cell>
          <cell r="C5259">
            <v>7.5</v>
          </cell>
          <cell r="D5259">
            <v>0.6</v>
          </cell>
          <cell r="E5259">
            <v>8.1</v>
          </cell>
          <cell r="F5259">
            <v>8.25</v>
          </cell>
          <cell r="G5259">
            <v>8.4600000000000009</v>
          </cell>
          <cell r="H5259">
            <v>9.06</v>
          </cell>
          <cell r="I5259">
            <v>9.66</v>
          </cell>
        </row>
        <row r="5260">
          <cell r="A5260">
            <v>131580</v>
          </cell>
          <cell r="B5260" t="str">
            <v/>
          </cell>
          <cell r="C5260">
            <v>7.5</v>
          </cell>
          <cell r="D5260">
            <v>0.6</v>
          </cell>
          <cell r="E5260">
            <v>8.1</v>
          </cell>
          <cell r="F5260">
            <v>8.25</v>
          </cell>
          <cell r="G5260">
            <v>8.4600000000000009</v>
          </cell>
          <cell r="H5260">
            <v>9.06</v>
          </cell>
          <cell r="I5260">
            <v>9.66</v>
          </cell>
        </row>
        <row r="5261">
          <cell r="A5261">
            <v>131590</v>
          </cell>
          <cell r="B5261" t="str">
            <v/>
          </cell>
          <cell r="C5261">
            <v>7.5</v>
          </cell>
          <cell r="D5261">
            <v>0.6</v>
          </cell>
          <cell r="E5261">
            <v>8.1</v>
          </cell>
          <cell r="F5261">
            <v>8.25</v>
          </cell>
          <cell r="G5261">
            <v>8.4600000000000009</v>
          </cell>
          <cell r="H5261">
            <v>9.06</v>
          </cell>
          <cell r="I5261">
            <v>9.66</v>
          </cell>
        </row>
        <row r="5262">
          <cell r="A5262">
            <v>131600</v>
          </cell>
          <cell r="B5262" t="str">
            <v/>
          </cell>
          <cell r="C5262">
            <v>7.5</v>
          </cell>
          <cell r="D5262">
            <v>0.6</v>
          </cell>
          <cell r="E5262">
            <v>8.1</v>
          </cell>
          <cell r="F5262">
            <v>8.25</v>
          </cell>
          <cell r="G5262">
            <v>8.4600000000000009</v>
          </cell>
          <cell r="H5262">
            <v>9.06</v>
          </cell>
          <cell r="I5262">
            <v>9.66</v>
          </cell>
        </row>
        <row r="5263">
          <cell r="A5263">
            <v>131610</v>
          </cell>
          <cell r="B5263" t="str">
            <v/>
          </cell>
          <cell r="C5263">
            <v>7.5</v>
          </cell>
          <cell r="D5263">
            <v>0.6</v>
          </cell>
          <cell r="E5263">
            <v>8.1</v>
          </cell>
          <cell r="F5263">
            <v>8.25</v>
          </cell>
          <cell r="G5263">
            <v>8.4600000000000009</v>
          </cell>
          <cell r="H5263">
            <v>9.06</v>
          </cell>
          <cell r="I5263">
            <v>9.66</v>
          </cell>
        </row>
        <row r="5264">
          <cell r="A5264">
            <v>131620</v>
          </cell>
          <cell r="B5264" t="str">
            <v/>
          </cell>
          <cell r="C5264">
            <v>7.5</v>
          </cell>
          <cell r="D5264">
            <v>0.6</v>
          </cell>
          <cell r="E5264">
            <v>8.1</v>
          </cell>
          <cell r="F5264">
            <v>8.25</v>
          </cell>
          <cell r="G5264">
            <v>8.4600000000000009</v>
          </cell>
          <cell r="H5264">
            <v>9.06</v>
          </cell>
          <cell r="I5264">
            <v>9.66</v>
          </cell>
        </row>
        <row r="5265">
          <cell r="A5265">
            <v>131630</v>
          </cell>
          <cell r="B5265" t="str">
            <v/>
          </cell>
          <cell r="C5265">
            <v>7.5</v>
          </cell>
          <cell r="D5265">
            <v>0.6</v>
          </cell>
          <cell r="E5265">
            <v>8.1</v>
          </cell>
          <cell r="F5265">
            <v>8.25</v>
          </cell>
          <cell r="G5265">
            <v>8.4600000000000009</v>
          </cell>
          <cell r="H5265">
            <v>9.06</v>
          </cell>
          <cell r="I5265">
            <v>9.66</v>
          </cell>
        </row>
        <row r="5266">
          <cell r="A5266">
            <v>131640</v>
          </cell>
          <cell r="B5266" t="str">
            <v/>
          </cell>
          <cell r="C5266">
            <v>7.5</v>
          </cell>
          <cell r="D5266">
            <v>0.6</v>
          </cell>
          <cell r="E5266">
            <v>8.1</v>
          </cell>
          <cell r="F5266">
            <v>8.25</v>
          </cell>
          <cell r="G5266">
            <v>8.4600000000000009</v>
          </cell>
          <cell r="H5266">
            <v>9.06</v>
          </cell>
          <cell r="I5266">
            <v>9.66</v>
          </cell>
        </row>
        <row r="5267">
          <cell r="A5267">
            <v>131650</v>
          </cell>
          <cell r="B5267" t="str">
            <v/>
          </cell>
          <cell r="C5267">
            <v>7.5</v>
          </cell>
          <cell r="D5267">
            <v>0.6</v>
          </cell>
          <cell r="E5267">
            <v>8.1</v>
          </cell>
          <cell r="F5267">
            <v>8.25</v>
          </cell>
          <cell r="G5267">
            <v>8.4600000000000009</v>
          </cell>
          <cell r="H5267">
            <v>9.06</v>
          </cell>
          <cell r="I5267">
            <v>9.66</v>
          </cell>
        </row>
        <row r="5268">
          <cell r="A5268">
            <v>131660</v>
          </cell>
          <cell r="B5268" t="str">
            <v/>
          </cell>
          <cell r="C5268">
            <v>7.5</v>
          </cell>
          <cell r="D5268">
            <v>0.6</v>
          </cell>
          <cell r="E5268">
            <v>8.1</v>
          </cell>
          <cell r="F5268">
            <v>8.25</v>
          </cell>
          <cell r="G5268">
            <v>8.4600000000000009</v>
          </cell>
          <cell r="H5268">
            <v>9.06</v>
          </cell>
          <cell r="I5268">
            <v>9.66</v>
          </cell>
        </row>
        <row r="5269">
          <cell r="A5269">
            <v>131670</v>
          </cell>
          <cell r="B5269" t="str">
            <v/>
          </cell>
          <cell r="C5269">
            <v>7.5</v>
          </cell>
          <cell r="D5269">
            <v>0.6</v>
          </cell>
          <cell r="E5269">
            <v>8.1</v>
          </cell>
          <cell r="F5269">
            <v>8.25</v>
          </cell>
          <cell r="G5269">
            <v>8.4600000000000009</v>
          </cell>
          <cell r="H5269">
            <v>9.06</v>
          </cell>
          <cell r="I5269">
            <v>9.66</v>
          </cell>
        </row>
        <row r="5270">
          <cell r="A5270">
            <v>131680</v>
          </cell>
          <cell r="B5270" t="str">
            <v/>
          </cell>
          <cell r="C5270">
            <v>7.5</v>
          </cell>
          <cell r="D5270">
            <v>0.6</v>
          </cell>
          <cell r="E5270">
            <v>8.1</v>
          </cell>
          <cell r="F5270">
            <v>8.25</v>
          </cell>
          <cell r="G5270">
            <v>8.4600000000000009</v>
          </cell>
          <cell r="H5270">
            <v>9.06</v>
          </cell>
          <cell r="I5270">
            <v>9.66</v>
          </cell>
        </row>
        <row r="5271">
          <cell r="A5271">
            <v>131690</v>
          </cell>
          <cell r="B5271" t="str">
            <v/>
          </cell>
          <cell r="C5271">
            <v>7.5</v>
          </cell>
          <cell r="D5271">
            <v>0.6</v>
          </cell>
          <cell r="E5271">
            <v>8.1</v>
          </cell>
          <cell r="F5271">
            <v>8.25</v>
          </cell>
          <cell r="G5271">
            <v>8.4600000000000009</v>
          </cell>
          <cell r="H5271">
            <v>9.06</v>
          </cell>
          <cell r="I5271">
            <v>9.66</v>
          </cell>
        </row>
        <row r="5272">
          <cell r="A5272">
            <v>131700</v>
          </cell>
          <cell r="B5272" t="str">
            <v/>
          </cell>
          <cell r="C5272">
            <v>7.5</v>
          </cell>
          <cell r="D5272">
            <v>0.6</v>
          </cell>
          <cell r="E5272">
            <v>8.1</v>
          </cell>
          <cell r="F5272">
            <v>8.25</v>
          </cell>
          <cell r="G5272">
            <v>8.4600000000000009</v>
          </cell>
          <cell r="H5272">
            <v>9.06</v>
          </cell>
          <cell r="I5272">
            <v>9.66</v>
          </cell>
        </row>
        <row r="5273">
          <cell r="A5273">
            <v>131710</v>
          </cell>
          <cell r="B5273" t="str">
            <v/>
          </cell>
          <cell r="C5273">
            <v>7.5</v>
          </cell>
          <cell r="D5273">
            <v>0.6</v>
          </cell>
          <cell r="E5273">
            <v>8.1</v>
          </cell>
          <cell r="F5273">
            <v>8.25</v>
          </cell>
          <cell r="G5273">
            <v>8.4600000000000009</v>
          </cell>
          <cell r="H5273">
            <v>9.06</v>
          </cell>
          <cell r="I5273">
            <v>9.66</v>
          </cell>
        </row>
        <row r="5274">
          <cell r="A5274">
            <v>131720</v>
          </cell>
          <cell r="B5274" t="str">
            <v/>
          </cell>
          <cell r="C5274">
            <v>7.5</v>
          </cell>
          <cell r="D5274">
            <v>0.6</v>
          </cell>
          <cell r="E5274">
            <v>8.1</v>
          </cell>
          <cell r="F5274">
            <v>8.25</v>
          </cell>
          <cell r="G5274">
            <v>8.4600000000000009</v>
          </cell>
          <cell r="H5274">
            <v>9.06</v>
          </cell>
          <cell r="I5274">
            <v>9.66</v>
          </cell>
        </row>
        <row r="5275">
          <cell r="A5275">
            <v>131730</v>
          </cell>
          <cell r="B5275" t="str">
            <v/>
          </cell>
          <cell r="C5275">
            <v>7.5</v>
          </cell>
          <cell r="D5275">
            <v>0.6</v>
          </cell>
          <cell r="E5275">
            <v>8.1</v>
          </cell>
          <cell r="F5275">
            <v>8.25</v>
          </cell>
          <cell r="G5275">
            <v>8.4600000000000009</v>
          </cell>
          <cell r="H5275">
            <v>9.06</v>
          </cell>
          <cell r="I5275">
            <v>9.66</v>
          </cell>
        </row>
        <row r="5276">
          <cell r="A5276">
            <v>131740</v>
          </cell>
          <cell r="B5276" t="str">
            <v/>
          </cell>
          <cell r="C5276">
            <v>7.5</v>
          </cell>
          <cell r="D5276">
            <v>0.6</v>
          </cell>
          <cell r="E5276">
            <v>8.1</v>
          </cell>
          <cell r="F5276">
            <v>8.25</v>
          </cell>
          <cell r="G5276">
            <v>8.4600000000000009</v>
          </cell>
          <cell r="H5276">
            <v>9.06</v>
          </cell>
          <cell r="I5276">
            <v>9.66</v>
          </cell>
        </row>
        <row r="5277">
          <cell r="A5277">
            <v>131750</v>
          </cell>
          <cell r="B5277" t="str">
            <v/>
          </cell>
          <cell r="C5277">
            <v>7.5</v>
          </cell>
          <cell r="D5277">
            <v>0.6</v>
          </cell>
          <cell r="E5277">
            <v>8.1</v>
          </cell>
          <cell r="F5277">
            <v>8.25</v>
          </cell>
          <cell r="G5277">
            <v>8.4600000000000009</v>
          </cell>
          <cell r="H5277">
            <v>9.06</v>
          </cell>
          <cell r="I5277">
            <v>9.66</v>
          </cell>
        </row>
        <row r="5278">
          <cell r="A5278">
            <v>131760</v>
          </cell>
          <cell r="B5278" t="str">
            <v/>
          </cell>
          <cell r="C5278">
            <v>7.5</v>
          </cell>
          <cell r="D5278">
            <v>0.6</v>
          </cell>
          <cell r="E5278">
            <v>8.1</v>
          </cell>
          <cell r="F5278">
            <v>8.25</v>
          </cell>
          <cell r="G5278">
            <v>8.4600000000000009</v>
          </cell>
          <cell r="H5278">
            <v>9.06</v>
          </cell>
          <cell r="I5278">
            <v>9.66</v>
          </cell>
        </row>
        <row r="5279">
          <cell r="A5279">
            <v>131770</v>
          </cell>
          <cell r="B5279" t="str">
            <v/>
          </cell>
          <cell r="C5279">
            <v>7.5</v>
          </cell>
          <cell r="D5279">
            <v>0.6</v>
          </cell>
          <cell r="E5279">
            <v>8.1</v>
          </cell>
          <cell r="F5279">
            <v>8.25</v>
          </cell>
          <cell r="G5279">
            <v>8.4600000000000009</v>
          </cell>
          <cell r="H5279">
            <v>9.06</v>
          </cell>
          <cell r="I5279">
            <v>9.66</v>
          </cell>
        </row>
        <row r="5280">
          <cell r="A5280">
            <v>131780</v>
          </cell>
          <cell r="B5280" t="str">
            <v/>
          </cell>
          <cell r="C5280">
            <v>7.5</v>
          </cell>
          <cell r="D5280">
            <v>0.6</v>
          </cell>
          <cell r="E5280">
            <v>8.1</v>
          </cell>
          <cell r="F5280">
            <v>8.25</v>
          </cell>
          <cell r="G5280">
            <v>8.4600000000000009</v>
          </cell>
          <cell r="H5280">
            <v>9.06</v>
          </cell>
          <cell r="I5280">
            <v>9.66</v>
          </cell>
        </row>
        <row r="5281">
          <cell r="A5281">
            <v>131790</v>
          </cell>
          <cell r="B5281" t="str">
            <v/>
          </cell>
          <cell r="C5281">
            <v>7.5</v>
          </cell>
          <cell r="D5281">
            <v>0.6</v>
          </cell>
          <cell r="E5281">
            <v>8.1</v>
          </cell>
          <cell r="F5281">
            <v>8.25</v>
          </cell>
          <cell r="G5281">
            <v>8.4600000000000009</v>
          </cell>
          <cell r="H5281">
            <v>9.06</v>
          </cell>
          <cell r="I5281">
            <v>9.66</v>
          </cell>
        </row>
        <row r="5282">
          <cell r="A5282">
            <v>131800</v>
          </cell>
          <cell r="B5282" t="str">
            <v/>
          </cell>
          <cell r="C5282">
            <v>7.5</v>
          </cell>
          <cell r="D5282">
            <v>0.6</v>
          </cell>
          <cell r="E5282">
            <v>8.1</v>
          </cell>
          <cell r="F5282">
            <v>8.25</v>
          </cell>
          <cell r="G5282">
            <v>8.4600000000000009</v>
          </cell>
          <cell r="H5282">
            <v>9.06</v>
          </cell>
          <cell r="I5282">
            <v>9.66</v>
          </cell>
        </row>
        <row r="5283">
          <cell r="A5283">
            <v>131808.67000000001</v>
          </cell>
          <cell r="B5283" t="str">
            <v>PY - MSE</v>
          </cell>
          <cell r="C5283">
            <v>7.5</v>
          </cell>
          <cell r="D5283">
            <v>0.6</v>
          </cell>
          <cell r="E5283">
            <v>8.1</v>
          </cell>
          <cell r="F5283">
            <v>8.25</v>
          </cell>
          <cell r="G5283">
            <v>8.4600000000000009</v>
          </cell>
          <cell r="H5283">
            <v>9.06</v>
          </cell>
          <cell r="I5283">
            <v>9.66</v>
          </cell>
        </row>
        <row r="5284">
          <cell r="A5284">
            <v>131810</v>
          </cell>
          <cell r="B5284" t="str">
            <v/>
          </cell>
          <cell r="C5284">
            <v>7.5</v>
          </cell>
          <cell r="D5284">
            <v>0.56999999999999995</v>
          </cell>
          <cell r="E5284">
            <v>8.07</v>
          </cell>
          <cell r="F5284">
            <v>8.2200000000000006</v>
          </cell>
          <cell r="G5284">
            <v>8.4300000000000015</v>
          </cell>
          <cell r="H5284">
            <v>9.0300000000000011</v>
          </cell>
          <cell r="I5284">
            <v>9.6300000000000008</v>
          </cell>
        </row>
        <row r="5285">
          <cell r="A5285">
            <v>131820</v>
          </cell>
          <cell r="B5285" t="str">
            <v/>
          </cell>
          <cell r="C5285">
            <v>7.5</v>
          </cell>
          <cell r="D5285">
            <v>0.37</v>
          </cell>
          <cell r="E5285">
            <v>7.87</v>
          </cell>
          <cell r="F5285">
            <v>8.02</v>
          </cell>
          <cell r="G5285">
            <v>8.23</v>
          </cell>
          <cell r="H5285">
            <v>8.83</v>
          </cell>
          <cell r="I5285">
            <v>9.43</v>
          </cell>
        </row>
        <row r="5286">
          <cell r="A5286">
            <v>131823.67000000001</v>
          </cell>
          <cell r="B5286" t="str">
            <v>PT</v>
          </cell>
          <cell r="C5286">
            <v>7.5</v>
          </cell>
          <cell r="D5286">
            <v>0.3</v>
          </cell>
          <cell r="E5286">
            <v>7.8</v>
          </cell>
          <cell r="F5286">
            <v>7.95</v>
          </cell>
          <cell r="G5286">
            <v>8.16</v>
          </cell>
          <cell r="H5286">
            <v>8.76</v>
          </cell>
          <cell r="I5286">
            <v>9.36</v>
          </cell>
        </row>
        <row r="5287">
          <cell r="A5287">
            <v>131830</v>
          </cell>
          <cell r="B5287" t="str">
            <v/>
          </cell>
          <cell r="C5287">
            <v>7.5</v>
          </cell>
          <cell r="D5287">
            <v>0.17</v>
          </cell>
          <cell r="E5287">
            <v>7.67</v>
          </cell>
          <cell r="F5287">
            <v>7.82</v>
          </cell>
          <cell r="G5287">
            <v>8.0300000000000011</v>
          </cell>
          <cell r="H5287">
            <v>8.6300000000000008</v>
          </cell>
          <cell r="I5287">
            <v>9.23</v>
          </cell>
        </row>
        <row r="5288">
          <cell r="A5288">
            <v>131838.67000000001</v>
          </cell>
          <cell r="B5288" t="str">
            <v>PX</v>
          </cell>
          <cell r="C5288">
            <v>7.5</v>
          </cell>
          <cell r="D5288">
            <v>0</v>
          </cell>
          <cell r="E5288">
            <v>7.5</v>
          </cell>
          <cell r="F5288">
            <v>7.65</v>
          </cell>
          <cell r="G5288">
            <v>7.86</v>
          </cell>
          <cell r="H5288">
            <v>8.4600000000000009</v>
          </cell>
          <cell r="I5288">
            <v>9.06</v>
          </cell>
        </row>
        <row r="5289">
          <cell r="A5289">
            <v>131840</v>
          </cell>
          <cell r="B5289" t="str">
            <v/>
          </cell>
          <cell r="C5289">
            <v>7.5</v>
          </cell>
          <cell r="D5289">
            <v>0</v>
          </cell>
          <cell r="E5289">
            <v>7.5</v>
          </cell>
          <cell r="F5289">
            <v>7.65</v>
          </cell>
          <cell r="G5289">
            <v>7.86</v>
          </cell>
          <cell r="H5289">
            <v>8.4600000000000009</v>
          </cell>
          <cell r="I5289">
            <v>9.06</v>
          </cell>
        </row>
        <row r="5290">
          <cell r="A5290">
            <v>131850</v>
          </cell>
          <cell r="B5290" t="str">
            <v/>
          </cell>
          <cell r="C5290">
            <v>7.5</v>
          </cell>
          <cell r="D5290">
            <v>0</v>
          </cell>
          <cell r="E5290">
            <v>7.5</v>
          </cell>
          <cell r="F5290">
            <v>7.65</v>
          </cell>
          <cell r="G5290">
            <v>7.86</v>
          </cell>
          <cell r="H5290">
            <v>8.4600000000000009</v>
          </cell>
          <cell r="I5290">
            <v>9.06</v>
          </cell>
        </row>
        <row r="5291">
          <cell r="A5291">
            <v>131860</v>
          </cell>
          <cell r="B5291" t="str">
            <v/>
          </cell>
          <cell r="C5291">
            <v>7.5</v>
          </cell>
          <cell r="D5291">
            <v>0</v>
          </cell>
          <cell r="E5291">
            <v>7.5</v>
          </cell>
          <cell r="F5291">
            <v>7.65</v>
          </cell>
          <cell r="G5291">
            <v>7.86</v>
          </cell>
          <cell r="H5291">
            <v>8.4600000000000009</v>
          </cell>
          <cell r="I5291">
            <v>9.06</v>
          </cell>
        </row>
        <row r="5292">
          <cell r="A5292">
            <v>131868.67000000001</v>
          </cell>
          <cell r="B5292" t="str">
            <v>BS</v>
          </cell>
          <cell r="C5292">
            <v>7.5</v>
          </cell>
          <cell r="D5292">
            <v>0</v>
          </cell>
          <cell r="E5292">
            <v>7.5</v>
          </cell>
          <cell r="F5292">
            <v>7.65</v>
          </cell>
          <cell r="G5292">
            <v>7.86</v>
          </cell>
          <cell r="H5292">
            <v>8.4600000000000009</v>
          </cell>
          <cell r="I5292">
            <v>9.06</v>
          </cell>
        </row>
        <row r="5293">
          <cell r="A5293">
            <v>131870</v>
          </cell>
          <cell r="B5293" t="str">
            <v/>
          </cell>
          <cell r="C5293">
            <v>7.5</v>
          </cell>
          <cell r="D5293">
            <v>0</v>
          </cell>
          <cell r="E5293">
            <v>7.5</v>
          </cell>
          <cell r="F5293">
            <v>7.65</v>
          </cell>
          <cell r="G5293">
            <v>7.86</v>
          </cell>
          <cell r="H5293">
            <v>8.4600000000000009</v>
          </cell>
          <cell r="I5293">
            <v>9.06</v>
          </cell>
        </row>
        <row r="5294">
          <cell r="A5294">
            <v>131880</v>
          </cell>
          <cell r="B5294" t="str">
            <v/>
          </cell>
          <cell r="C5294">
            <v>7.5</v>
          </cell>
          <cell r="D5294">
            <v>0</v>
          </cell>
          <cell r="E5294">
            <v>7.5</v>
          </cell>
          <cell r="F5294">
            <v>7.65</v>
          </cell>
          <cell r="G5294">
            <v>7.86</v>
          </cell>
          <cell r="H5294">
            <v>8.4600000000000009</v>
          </cell>
          <cell r="I5294">
            <v>9.06</v>
          </cell>
        </row>
        <row r="5295">
          <cell r="A5295">
            <v>131890</v>
          </cell>
          <cell r="B5295" t="str">
            <v/>
          </cell>
          <cell r="C5295">
            <v>7.5</v>
          </cell>
          <cell r="D5295">
            <v>0</v>
          </cell>
          <cell r="E5295">
            <v>7.5</v>
          </cell>
          <cell r="F5295">
            <v>7.65</v>
          </cell>
          <cell r="G5295">
            <v>7.86</v>
          </cell>
          <cell r="H5295">
            <v>8.4600000000000009</v>
          </cell>
          <cell r="I5295">
            <v>9.06</v>
          </cell>
        </row>
        <row r="5296">
          <cell r="A5296">
            <v>131900</v>
          </cell>
          <cell r="B5296" t="str">
            <v/>
          </cell>
          <cell r="C5296">
            <v>7.5</v>
          </cell>
          <cell r="D5296">
            <v>0</v>
          </cell>
          <cell r="E5296">
            <v>7.5</v>
          </cell>
          <cell r="F5296">
            <v>7.65</v>
          </cell>
          <cell r="G5296">
            <v>7.86</v>
          </cell>
          <cell r="H5296">
            <v>8.4600000000000009</v>
          </cell>
          <cell r="I5296">
            <v>9.06</v>
          </cell>
        </row>
        <row r="5297">
          <cell r="A5297">
            <v>131910</v>
          </cell>
          <cell r="B5297" t="str">
            <v/>
          </cell>
          <cell r="C5297">
            <v>7.5</v>
          </cell>
          <cell r="D5297">
            <v>0</v>
          </cell>
          <cell r="E5297">
            <v>7.5</v>
          </cell>
          <cell r="F5297">
            <v>7.65</v>
          </cell>
          <cell r="G5297">
            <v>7.86</v>
          </cell>
          <cell r="H5297">
            <v>8.4600000000000009</v>
          </cell>
          <cell r="I5297">
            <v>9.06</v>
          </cell>
        </row>
        <row r="5298">
          <cell r="A5298">
            <v>131920</v>
          </cell>
          <cell r="B5298" t="str">
            <v/>
          </cell>
          <cell r="C5298">
            <v>7.5</v>
          </cell>
          <cell r="D5298">
            <v>0</v>
          </cell>
          <cell r="E5298">
            <v>7.5</v>
          </cell>
          <cell r="F5298">
            <v>7.65</v>
          </cell>
          <cell r="G5298">
            <v>7.86</v>
          </cell>
          <cell r="H5298">
            <v>8.4600000000000009</v>
          </cell>
          <cell r="I5298">
            <v>9.06</v>
          </cell>
        </row>
        <row r="5299">
          <cell r="A5299">
            <v>131930</v>
          </cell>
          <cell r="B5299" t="str">
            <v/>
          </cell>
          <cell r="C5299">
            <v>7.5</v>
          </cell>
          <cell r="D5299">
            <v>0</v>
          </cell>
          <cell r="E5299">
            <v>7.5</v>
          </cell>
          <cell r="F5299">
            <v>7.65</v>
          </cell>
          <cell r="G5299">
            <v>7.86</v>
          </cell>
          <cell r="H5299">
            <v>8.4600000000000009</v>
          </cell>
          <cell r="I5299">
            <v>9.06</v>
          </cell>
        </row>
        <row r="5300">
          <cell r="A5300">
            <v>131940</v>
          </cell>
          <cell r="B5300" t="str">
            <v/>
          </cell>
          <cell r="C5300">
            <v>7.5</v>
          </cell>
          <cell r="D5300">
            <v>0</v>
          </cell>
          <cell r="E5300">
            <v>7.5</v>
          </cell>
          <cell r="F5300">
            <v>7.65</v>
          </cell>
          <cell r="G5300">
            <v>7.86</v>
          </cell>
          <cell r="H5300">
            <v>8.4600000000000009</v>
          </cell>
          <cell r="I5300">
            <v>9.06</v>
          </cell>
        </row>
        <row r="5301">
          <cell r="A5301">
            <v>131950</v>
          </cell>
          <cell r="B5301" t="str">
            <v/>
          </cell>
          <cell r="C5301">
            <v>7.5</v>
          </cell>
          <cell r="D5301">
            <v>0</v>
          </cell>
          <cell r="E5301">
            <v>7.5</v>
          </cell>
          <cell r="F5301">
            <v>7.65</v>
          </cell>
          <cell r="G5301">
            <v>7.86</v>
          </cell>
          <cell r="H5301">
            <v>8.4600000000000009</v>
          </cell>
          <cell r="I5301">
            <v>9.06</v>
          </cell>
        </row>
        <row r="5302">
          <cell r="A5302">
            <v>131960</v>
          </cell>
          <cell r="B5302" t="str">
            <v/>
          </cell>
          <cell r="C5302">
            <v>7.5</v>
          </cell>
          <cell r="D5302">
            <v>0</v>
          </cell>
          <cell r="E5302">
            <v>7.5</v>
          </cell>
          <cell r="F5302">
            <v>7.65</v>
          </cell>
          <cell r="G5302">
            <v>7.86</v>
          </cell>
          <cell r="H5302">
            <v>8.4600000000000009</v>
          </cell>
          <cell r="I5302">
            <v>9.06</v>
          </cell>
        </row>
        <row r="5303">
          <cell r="A5303">
            <v>131970</v>
          </cell>
          <cell r="B5303" t="str">
            <v/>
          </cell>
          <cell r="C5303">
            <v>7.5</v>
          </cell>
          <cell r="D5303">
            <v>0</v>
          </cell>
          <cell r="E5303">
            <v>7.5</v>
          </cell>
          <cell r="F5303">
            <v>7.65</v>
          </cell>
          <cell r="G5303">
            <v>7.86</v>
          </cell>
          <cell r="H5303">
            <v>8.4600000000000009</v>
          </cell>
          <cell r="I5303">
            <v>9.06</v>
          </cell>
        </row>
        <row r="5304">
          <cell r="A5304">
            <v>131980</v>
          </cell>
          <cell r="B5304" t="str">
            <v/>
          </cell>
          <cell r="C5304">
            <v>7.5</v>
          </cell>
          <cell r="D5304">
            <v>0</v>
          </cell>
          <cell r="E5304">
            <v>7.5</v>
          </cell>
          <cell r="F5304">
            <v>7.65</v>
          </cell>
          <cell r="G5304">
            <v>7.86</v>
          </cell>
          <cell r="H5304">
            <v>8.4600000000000009</v>
          </cell>
          <cell r="I5304">
            <v>9.06</v>
          </cell>
        </row>
        <row r="5305">
          <cell r="A5305">
            <v>131990</v>
          </cell>
          <cell r="B5305" t="str">
            <v/>
          </cell>
          <cell r="C5305">
            <v>7.5</v>
          </cell>
          <cell r="D5305">
            <v>0</v>
          </cell>
          <cell r="E5305">
            <v>7.5</v>
          </cell>
          <cell r="F5305">
            <v>7.65</v>
          </cell>
          <cell r="G5305">
            <v>7.86</v>
          </cell>
          <cell r="H5305">
            <v>8.4600000000000009</v>
          </cell>
          <cell r="I5305">
            <v>9.06</v>
          </cell>
        </row>
        <row r="5306">
          <cell r="A5306">
            <v>132000</v>
          </cell>
          <cell r="B5306" t="str">
            <v/>
          </cell>
          <cell r="C5306">
            <v>7.5</v>
          </cell>
          <cell r="D5306">
            <v>0</v>
          </cell>
          <cell r="E5306">
            <v>7.5</v>
          </cell>
          <cell r="F5306">
            <v>7.65</v>
          </cell>
          <cell r="G5306">
            <v>7.86</v>
          </cell>
          <cell r="H5306">
            <v>8.4600000000000009</v>
          </cell>
          <cell r="I5306">
            <v>9.06</v>
          </cell>
        </row>
        <row r="5325">
          <cell r="A5325">
            <v>132000</v>
          </cell>
          <cell r="B5325" t="str">
            <v/>
          </cell>
          <cell r="C5325">
            <v>7.5</v>
          </cell>
          <cell r="D5325">
            <v>0</v>
          </cell>
          <cell r="E5325">
            <v>7.5</v>
          </cell>
          <cell r="F5325">
            <v>7.65</v>
          </cell>
          <cell r="G5325">
            <v>7.86</v>
          </cell>
          <cell r="H5325">
            <v>8.4600000000000009</v>
          </cell>
          <cell r="I5325">
            <v>9.06</v>
          </cell>
        </row>
        <row r="5326">
          <cell r="A5326">
            <v>132010</v>
          </cell>
          <cell r="B5326" t="str">
            <v/>
          </cell>
          <cell r="C5326">
            <v>7.5</v>
          </cell>
          <cell r="D5326">
            <v>0</v>
          </cell>
          <cell r="E5326">
            <v>7.5</v>
          </cell>
          <cell r="F5326">
            <v>7.65</v>
          </cell>
          <cell r="G5326">
            <v>7.86</v>
          </cell>
          <cell r="H5326">
            <v>8.4600000000000009</v>
          </cell>
          <cell r="I5326">
            <v>9.06</v>
          </cell>
        </row>
        <row r="5327">
          <cell r="A5327">
            <v>132020</v>
          </cell>
          <cell r="B5327" t="str">
            <v/>
          </cell>
          <cell r="C5327">
            <v>7.5</v>
          </cell>
          <cell r="D5327">
            <v>0</v>
          </cell>
          <cell r="E5327">
            <v>7.5</v>
          </cell>
          <cell r="F5327">
            <v>7.65</v>
          </cell>
          <cell r="G5327">
            <v>7.86</v>
          </cell>
          <cell r="H5327">
            <v>8.4600000000000009</v>
          </cell>
          <cell r="I5327">
            <v>9.06</v>
          </cell>
        </row>
        <row r="5328">
          <cell r="A5328">
            <v>132030</v>
          </cell>
          <cell r="B5328" t="str">
            <v/>
          </cell>
          <cell r="C5328">
            <v>7.5</v>
          </cell>
          <cell r="D5328">
            <v>0</v>
          </cell>
          <cell r="E5328">
            <v>7.5</v>
          </cell>
          <cell r="F5328">
            <v>7.65</v>
          </cell>
          <cell r="G5328">
            <v>7.86</v>
          </cell>
          <cell r="H5328">
            <v>8.4600000000000009</v>
          </cell>
          <cell r="I5328">
            <v>9.06</v>
          </cell>
        </row>
        <row r="5329">
          <cell r="A5329">
            <v>132040</v>
          </cell>
          <cell r="B5329" t="str">
            <v/>
          </cell>
          <cell r="C5329">
            <v>7.5</v>
          </cell>
          <cell r="D5329">
            <v>0</v>
          </cell>
          <cell r="E5329">
            <v>7.5</v>
          </cell>
          <cell r="F5329">
            <v>7.65</v>
          </cell>
          <cell r="G5329">
            <v>7.86</v>
          </cell>
          <cell r="H5329">
            <v>8.4600000000000009</v>
          </cell>
          <cell r="I5329">
            <v>9.06</v>
          </cell>
        </row>
        <row r="5330">
          <cell r="A5330">
            <v>132050</v>
          </cell>
          <cell r="B5330" t="str">
            <v/>
          </cell>
          <cell r="C5330">
            <v>7.5</v>
          </cell>
          <cell r="D5330">
            <v>0</v>
          </cell>
          <cell r="E5330">
            <v>7.5</v>
          </cell>
          <cell r="F5330">
            <v>7.65</v>
          </cell>
          <cell r="G5330">
            <v>7.86</v>
          </cell>
          <cell r="H5330">
            <v>8.4600000000000009</v>
          </cell>
          <cell r="I5330">
            <v>9.06</v>
          </cell>
        </row>
        <row r="5331">
          <cell r="A5331">
            <v>132060</v>
          </cell>
          <cell r="B5331" t="str">
            <v/>
          </cell>
          <cell r="C5331">
            <v>7.5</v>
          </cell>
          <cell r="D5331">
            <v>0</v>
          </cell>
          <cell r="E5331">
            <v>7.5</v>
          </cell>
          <cell r="F5331">
            <v>7.65</v>
          </cell>
          <cell r="G5331">
            <v>7.86</v>
          </cell>
          <cell r="H5331">
            <v>8.4600000000000009</v>
          </cell>
          <cell r="I5331">
            <v>9.06</v>
          </cell>
        </row>
        <row r="5332">
          <cell r="A5332">
            <v>132070</v>
          </cell>
          <cell r="B5332" t="str">
            <v/>
          </cell>
          <cell r="C5332">
            <v>7.5</v>
          </cell>
          <cell r="D5332">
            <v>0</v>
          </cell>
          <cell r="E5332">
            <v>7.5</v>
          </cell>
          <cell r="F5332">
            <v>7.65</v>
          </cell>
          <cell r="G5332">
            <v>7.86</v>
          </cell>
          <cell r="H5332">
            <v>8.4600000000000009</v>
          </cell>
          <cell r="I5332">
            <v>9.06</v>
          </cell>
        </row>
        <row r="5333">
          <cell r="A5333">
            <v>132080</v>
          </cell>
          <cell r="B5333" t="str">
            <v/>
          </cell>
          <cell r="C5333">
            <v>7.5</v>
          </cell>
          <cell r="D5333">
            <v>0</v>
          </cell>
          <cell r="E5333">
            <v>7.5</v>
          </cell>
          <cell r="F5333">
            <v>7.65</v>
          </cell>
          <cell r="G5333">
            <v>7.86</v>
          </cell>
          <cell r="H5333">
            <v>8.4600000000000009</v>
          </cell>
          <cell r="I5333">
            <v>9.06</v>
          </cell>
        </row>
        <row r="5334">
          <cell r="A5334">
            <v>132090</v>
          </cell>
          <cell r="B5334" t="str">
            <v/>
          </cell>
          <cell r="C5334">
            <v>7.5</v>
          </cell>
          <cell r="D5334">
            <v>0</v>
          </cell>
          <cell r="E5334">
            <v>7.5</v>
          </cell>
          <cell r="F5334">
            <v>7.65</v>
          </cell>
          <cell r="G5334">
            <v>7.86</v>
          </cell>
          <cell r="H5334">
            <v>8.4600000000000009</v>
          </cell>
          <cell r="I5334">
            <v>9.06</v>
          </cell>
        </row>
        <row r="5335">
          <cell r="A5335">
            <v>132100</v>
          </cell>
          <cell r="B5335" t="str">
            <v/>
          </cell>
          <cell r="C5335">
            <v>7.5</v>
          </cell>
          <cell r="D5335">
            <v>0</v>
          </cell>
          <cell r="E5335">
            <v>7.5</v>
          </cell>
          <cell r="F5335">
            <v>7.65</v>
          </cell>
          <cell r="G5335">
            <v>7.86</v>
          </cell>
          <cell r="H5335">
            <v>8.4600000000000009</v>
          </cell>
          <cell r="I5335">
            <v>9.06</v>
          </cell>
        </row>
        <row r="5336">
          <cell r="A5336">
            <v>132110</v>
          </cell>
          <cell r="B5336" t="str">
            <v/>
          </cell>
          <cell r="C5336">
            <v>7.5</v>
          </cell>
          <cell r="D5336">
            <v>0</v>
          </cell>
          <cell r="E5336">
            <v>7.5</v>
          </cell>
          <cell r="F5336">
            <v>7.65</v>
          </cell>
          <cell r="G5336">
            <v>7.86</v>
          </cell>
          <cell r="H5336">
            <v>8.4600000000000009</v>
          </cell>
          <cell r="I5336">
            <v>9.06</v>
          </cell>
        </row>
        <row r="5337">
          <cell r="A5337">
            <v>132120</v>
          </cell>
          <cell r="B5337" t="str">
            <v/>
          </cell>
          <cell r="C5337">
            <v>7.5</v>
          </cell>
          <cell r="D5337">
            <v>0</v>
          </cell>
          <cell r="E5337">
            <v>7.5</v>
          </cell>
          <cell r="F5337">
            <v>7.65</v>
          </cell>
          <cell r="G5337">
            <v>7.86</v>
          </cell>
          <cell r="H5337">
            <v>8.4600000000000009</v>
          </cell>
          <cell r="I5337">
            <v>9.06</v>
          </cell>
        </row>
        <row r="5338">
          <cell r="A5338">
            <v>132130</v>
          </cell>
          <cell r="B5338" t="str">
            <v/>
          </cell>
          <cell r="C5338">
            <v>7.5</v>
          </cell>
          <cell r="D5338">
            <v>0</v>
          </cell>
          <cell r="E5338">
            <v>7.5</v>
          </cell>
          <cell r="F5338">
            <v>7.65</v>
          </cell>
          <cell r="G5338">
            <v>7.86</v>
          </cell>
          <cell r="H5338">
            <v>8.4600000000000009</v>
          </cell>
          <cell r="I5338">
            <v>9.06</v>
          </cell>
        </row>
        <row r="5339">
          <cell r="A5339">
            <v>132140</v>
          </cell>
          <cell r="B5339" t="str">
            <v/>
          </cell>
          <cell r="C5339">
            <v>7.5</v>
          </cell>
          <cell r="D5339">
            <v>0</v>
          </cell>
          <cell r="E5339">
            <v>7.5</v>
          </cell>
          <cell r="F5339">
            <v>7.65</v>
          </cell>
          <cell r="G5339">
            <v>7.86</v>
          </cell>
          <cell r="H5339">
            <v>8.4600000000000009</v>
          </cell>
          <cell r="I5339">
            <v>9.06</v>
          </cell>
        </row>
        <row r="5340">
          <cell r="A5340">
            <v>132150</v>
          </cell>
          <cell r="B5340" t="str">
            <v/>
          </cell>
          <cell r="C5340">
            <v>7.5</v>
          </cell>
          <cell r="D5340">
            <v>0</v>
          </cell>
          <cell r="E5340">
            <v>7.5</v>
          </cell>
          <cell r="F5340">
            <v>7.65</v>
          </cell>
          <cell r="G5340">
            <v>7.86</v>
          </cell>
          <cell r="H5340">
            <v>8.4600000000000009</v>
          </cell>
          <cell r="I5340">
            <v>9.06</v>
          </cell>
        </row>
        <row r="5341">
          <cell r="A5341">
            <v>132160</v>
          </cell>
          <cell r="B5341" t="str">
            <v/>
          </cell>
          <cell r="C5341">
            <v>7.5</v>
          </cell>
          <cell r="D5341">
            <v>0</v>
          </cell>
          <cell r="E5341">
            <v>7.5</v>
          </cell>
          <cell r="F5341">
            <v>7.65</v>
          </cell>
          <cell r="G5341">
            <v>7.86</v>
          </cell>
          <cell r="H5341">
            <v>8.4600000000000009</v>
          </cell>
          <cell r="I5341">
            <v>9.06</v>
          </cell>
        </row>
        <row r="5342">
          <cell r="A5342">
            <v>132170</v>
          </cell>
          <cell r="B5342" t="str">
            <v/>
          </cell>
          <cell r="C5342">
            <v>7.5</v>
          </cell>
          <cell r="D5342">
            <v>0</v>
          </cell>
          <cell r="E5342">
            <v>7.5</v>
          </cell>
          <cell r="F5342">
            <v>7.65</v>
          </cell>
          <cell r="G5342">
            <v>7.86</v>
          </cell>
          <cell r="H5342">
            <v>8.4600000000000009</v>
          </cell>
          <cell r="I5342">
            <v>9.06</v>
          </cell>
        </row>
        <row r="5343">
          <cell r="A5343">
            <v>132180</v>
          </cell>
          <cell r="B5343" t="str">
            <v/>
          </cell>
          <cell r="C5343">
            <v>7.5</v>
          </cell>
          <cell r="D5343">
            <v>0</v>
          </cell>
          <cell r="E5343">
            <v>7.5</v>
          </cell>
          <cell r="F5343">
            <v>7.65</v>
          </cell>
          <cell r="G5343">
            <v>7.86</v>
          </cell>
          <cell r="H5343">
            <v>8.4600000000000009</v>
          </cell>
          <cell r="I5343">
            <v>9.06</v>
          </cell>
        </row>
        <row r="5344">
          <cell r="A5344">
            <v>132190</v>
          </cell>
          <cell r="B5344" t="str">
            <v/>
          </cell>
          <cell r="C5344">
            <v>7.5</v>
          </cell>
          <cell r="D5344">
            <v>0</v>
          </cell>
          <cell r="E5344">
            <v>7.5</v>
          </cell>
          <cell r="F5344">
            <v>7.65</v>
          </cell>
          <cell r="G5344">
            <v>7.86</v>
          </cell>
          <cell r="H5344">
            <v>8.4600000000000009</v>
          </cell>
          <cell r="I5344">
            <v>9.06</v>
          </cell>
        </row>
        <row r="5345">
          <cell r="A5345">
            <v>132200</v>
          </cell>
          <cell r="B5345" t="str">
            <v/>
          </cell>
          <cell r="C5345">
            <v>7.5</v>
          </cell>
          <cell r="D5345">
            <v>0</v>
          </cell>
          <cell r="E5345">
            <v>7.5</v>
          </cell>
          <cell r="F5345">
            <v>7.65</v>
          </cell>
          <cell r="G5345">
            <v>7.86</v>
          </cell>
          <cell r="H5345">
            <v>8.4600000000000009</v>
          </cell>
          <cell r="I5345">
            <v>9.06</v>
          </cell>
        </row>
        <row r="5346">
          <cell r="A5346">
            <v>132210</v>
          </cell>
          <cell r="B5346" t="str">
            <v/>
          </cell>
          <cell r="C5346">
            <v>7.5</v>
          </cell>
          <cell r="D5346">
            <v>0</v>
          </cell>
          <cell r="E5346">
            <v>7.5</v>
          </cell>
          <cell r="F5346">
            <v>7.65</v>
          </cell>
          <cell r="G5346">
            <v>7.86</v>
          </cell>
          <cell r="H5346">
            <v>8.4600000000000009</v>
          </cell>
          <cell r="I5346">
            <v>9.06</v>
          </cell>
        </row>
        <row r="5347">
          <cell r="A5347">
            <v>132220</v>
          </cell>
          <cell r="B5347" t="str">
            <v/>
          </cell>
          <cell r="C5347">
            <v>7.5</v>
          </cell>
          <cell r="D5347">
            <v>0</v>
          </cell>
          <cell r="E5347">
            <v>7.5</v>
          </cell>
          <cell r="F5347">
            <v>7.65</v>
          </cell>
          <cell r="G5347">
            <v>7.86</v>
          </cell>
          <cell r="H5347">
            <v>8.4600000000000009</v>
          </cell>
          <cell r="I5347">
            <v>9.06</v>
          </cell>
        </row>
        <row r="5348">
          <cell r="A5348">
            <v>132230</v>
          </cell>
          <cell r="B5348" t="str">
            <v/>
          </cell>
          <cell r="C5348">
            <v>7.5</v>
          </cell>
          <cell r="D5348">
            <v>0</v>
          </cell>
          <cell r="E5348">
            <v>7.5</v>
          </cell>
          <cell r="F5348">
            <v>7.65</v>
          </cell>
          <cell r="G5348">
            <v>7.86</v>
          </cell>
          <cell r="H5348">
            <v>8.4600000000000009</v>
          </cell>
          <cell r="I5348">
            <v>9.06</v>
          </cell>
        </row>
        <row r="5349">
          <cell r="A5349">
            <v>132240</v>
          </cell>
          <cell r="B5349" t="str">
            <v/>
          </cell>
          <cell r="C5349">
            <v>7.5</v>
          </cell>
          <cell r="D5349">
            <v>0</v>
          </cell>
          <cell r="E5349">
            <v>7.5</v>
          </cell>
          <cell r="F5349">
            <v>7.65</v>
          </cell>
          <cell r="G5349">
            <v>7.86</v>
          </cell>
          <cell r="H5349">
            <v>8.4600000000000009</v>
          </cell>
          <cell r="I5349">
            <v>9.06</v>
          </cell>
        </row>
        <row r="5350">
          <cell r="A5350">
            <v>132250</v>
          </cell>
          <cell r="B5350" t="str">
            <v/>
          </cell>
          <cell r="C5350">
            <v>7.5</v>
          </cell>
          <cell r="D5350">
            <v>0</v>
          </cell>
          <cell r="E5350">
            <v>7.5</v>
          </cell>
          <cell r="F5350">
            <v>7.65</v>
          </cell>
          <cell r="G5350">
            <v>7.86</v>
          </cell>
          <cell r="H5350">
            <v>8.4600000000000009</v>
          </cell>
          <cell r="I5350">
            <v>9.06</v>
          </cell>
        </row>
        <row r="5351">
          <cell r="A5351">
            <v>132260</v>
          </cell>
          <cell r="B5351" t="str">
            <v/>
          </cell>
          <cell r="C5351">
            <v>7.5</v>
          </cell>
          <cell r="D5351">
            <v>0</v>
          </cell>
          <cell r="E5351">
            <v>7.5</v>
          </cell>
          <cell r="F5351">
            <v>7.65</v>
          </cell>
          <cell r="G5351">
            <v>7.86</v>
          </cell>
          <cell r="H5351">
            <v>8.4600000000000009</v>
          </cell>
          <cell r="I5351">
            <v>9.06</v>
          </cell>
        </row>
        <row r="5352">
          <cell r="A5352">
            <v>132270</v>
          </cell>
          <cell r="B5352" t="str">
            <v/>
          </cell>
          <cell r="C5352">
            <v>7.5</v>
          </cell>
          <cell r="D5352">
            <v>0</v>
          </cell>
          <cell r="E5352">
            <v>7.5</v>
          </cell>
          <cell r="F5352">
            <v>7.65</v>
          </cell>
          <cell r="G5352">
            <v>7.86</v>
          </cell>
          <cell r="H5352">
            <v>8.4600000000000009</v>
          </cell>
          <cell r="I5352">
            <v>9.06</v>
          </cell>
        </row>
        <row r="5353">
          <cell r="A5353">
            <v>132280</v>
          </cell>
          <cell r="B5353" t="str">
            <v/>
          </cell>
          <cell r="C5353">
            <v>7.5</v>
          </cell>
          <cell r="D5353">
            <v>0</v>
          </cell>
          <cell r="E5353">
            <v>7.5</v>
          </cell>
          <cell r="F5353">
            <v>7.65</v>
          </cell>
          <cell r="G5353">
            <v>7.86</v>
          </cell>
          <cell r="H5353">
            <v>8.4600000000000009</v>
          </cell>
          <cell r="I5353">
            <v>9.06</v>
          </cell>
        </row>
        <row r="5354">
          <cell r="A5354">
            <v>132290</v>
          </cell>
          <cell r="B5354" t="str">
            <v/>
          </cell>
          <cell r="C5354">
            <v>7.5</v>
          </cell>
          <cell r="D5354">
            <v>0</v>
          </cell>
          <cell r="E5354">
            <v>7.5</v>
          </cell>
          <cell r="F5354">
            <v>7.65</v>
          </cell>
          <cell r="G5354">
            <v>7.86</v>
          </cell>
          <cell r="H5354">
            <v>8.4600000000000009</v>
          </cell>
          <cell r="I5354">
            <v>9.06</v>
          </cell>
        </row>
        <row r="5355">
          <cell r="A5355">
            <v>132300</v>
          </cell>
          <cell r="B5355" t="str">
            <v/>
          </cell>
          <cell r="C5355">
            <v>7.5</v>
          </cell>
          <cell r="D5355">
            <v>0</v>
          </cell>
          <cell r="E5355">
            <v>7.5</v>
          </cell>
          <cell r="F5355">
            <v>7.65</v>
          </cell>
          <cell r="G5355">
            <v>7.86</v>
          </cell>
          <cell r="H5355">
            <v>8.4600000000000009</v>
          </cell>
          <cell r="I5355">
            <v>9.06</v>
          </cell>
        </row>
        <row r="5356">
          <cell r="A5356">
            <v>132310</v>
          </cell>
          <cell r="B5356" t="str">
            <v/>
          </cell>
          <cell r="C5356">
            <v>7.5</v>
          </cell>
          <cell r="D5356">
            <v>0</v>
          </cell>
          <cell r="E5356">
            <v>7.5</v>
          </cell>
          <cell r="F5356">
            <v>7.65</v>
          </cell>
          <cell r="G5356">
            <v>7.86</v>
          </cell>
          <cell r="H5356">
            <v>8.4600000000000009</v>
          </cell>
          <cell r="I5356">
            <v>9.06</v>
          </cell>
        </row>
        <row r="5357">
          <cell r="A5357">
            <v>132320</v>
          </cell>
          <cell r="B5357" t="str">
            <v/>
          </cell>
          <cell r="C5357">
            <v>7.5</v>
          </cell>
          <cell r="D5357">
            <v>0</v>
          </cell>
          <cell r="E5357">
            <v>7.5</v>
          </cell>
          <cell r="F5357">
            <v>7.65</v>
          </cell>
          <cell r="G5357">
            <v>7.86</v>
          </cell>
          <cell r="H5357">
            <v>8.4600000000000009</v>
          </cell>
          <cell r="I5357">
            <v>9.06</v>
          </cell>
        </row>
        <row r="5358">
          <cell r="A5358">
            <v>132330</v>
          </cell>
          <cell r="B5358" t="str">
            <v/>
          </cell>
          <cell r="C5358">
            <v>7.5</v>
          </cell>
          <cell r="D5358">
            <v>0</v>
          </cell>
          <cell r="E5358">
            <v>7.5</v>
          </cell>
          <cell r="F5358">
            <v>7.65</v>
          </cell>
          <cell r="G5358">
            <v>7.86</v>
          </cell>
          <cell r="H5358">
            <v>8.4600000000000009</v>
          </cell>
          <cell r="I5358">
            <v>9.06</v>
          </cell>
        </row>
        <row r="5359">
          <cell r="A5359">
            <v>132340</v>
          </cell>
          <cell r="B5359" t="str">
            <v/>
          </cell>
          <cell r="C5359">
            <v>7.5</v>
          </cell>
          <cell r="D5359">
            <v>0</v>
          </cell>
          <cell r="E5359">
            <v>7.5</v>
          </cell>
          <cell r="F5359">
            <v>7.65</v>
          </cell>
          <cell r="G5359">
            <v>7.86</v>
          </cell>
          <cell r="H5359">
            <v>8.4600000000000009</v>
          </cell>
          <cell r="I5359">
            <v>9.06</v>
          </cell>
        </row>
        <row r="5360">
          <cell r="A5360">
            <v>132350</v>
          </cell>
          <cell r="B5360" t="str">
            <v/>
          </cell>
          <cell r="C5360">
            <v>7.5</v>
          </cell>
          <cell r="D5360">
            <v>0</v>
          </cell>
          <cell r="E5360">
            <v>7.5</v>
          </cell>
          <cell r="F5360">
            <v>7.65</v>
          </cell>
          <cell r="G5360">
            <v>7.86</v>
          </cell>
          <cell r="H5360">
            <v>8.4600000000000009</v>
          </cell>
          <cell r="I5360">
            <v>9.06</v>
          </cell>
        </row>
        <row r="5361">
          <cell r="A5361">
            <v>132360</v>
          </cell>
          <cell r="B5361" t="str">
            <v/>
          </cell>
          <cell r="C5361">
            <v>7.5</v>
          </cell>
          <cell r="D5361">
            <v>0</v>
          </cell>
          <cell r="E5361">
            <v>7.5</v>
          </cell>
          <cell r="F5361">
            <v>7.65</v>
          </cell>
          <cell r="G5361">
            <v>7.86</v>
          </cell>
          <cell r="H5361">
            <v>8.4600000000000009</v>
          </cell>
          <cell r="I5361">
            <v>9.06</v>
          </cell>
        </row>
        <row r="5362">
          <cell r="A5362">
            <v>132370</v>
          </cell>
          <cell r="B5362" t="str">
            <v/>
          </cell>
          <cell r="C5362">
            <v>7.5</v>
          </cell>
          <cell r="D5362">
            <v>0</v>
          </cell>
          <cell r="E5362">
            <v>7.5</v>
          </cell>
          <cell r="F5362">
            <v>7.65</v>
          </cell>
          <cell r="G5362">
            <v>7.86</v>
          </cell>
          <cell r="H5362">
            <v>8.4600000000000009</v>
          </cell>
          <cell r="I5362">
            <v>9.06</v>
          </cell>
        </row>
        <row r="5363">
          <cell r="A5363">
            <v>132380</v>
          </cell>
          <cell r="B5363" t="str">
            <v/>
          </cell>
          <cell r="C5363">
            <v>7.5</v>
          </cell>
          <cell r="D5363">
            <v>0</v>
          </cell>
          <cell r="E5363">
            <v>7.5</v>
          </cell>
          <cell r="F5363">
            <v>7.65</v>
          </cell>
          <cell r="G5363">
            <v>7.86</v>
          </cell>
          <cell r="H5363">
            <v>8.4600000000000009</v>
          </cell>
          <cell r="I5363">
            <v>9.06</v>
          </cell>
        </row>
        <row r="5364">
          <cell r="A5364">
            <v>132390</v>
          </cell>
          <cell r="B5364" t="str">
            <v/>
          </cell>
          <cell r="C5364">
            <v>7.5</v>
          </cell>
          <cell r="D5364">
            <v>0</v>
          </cell>
          <cell r="E5364">
            <v>7.5</v>
          </cell>
          <cell r="F5364">
            <v>7.65</v>
          </cell>
          <cell r="G5364">
            <v>7.86</v>
          </cell>
          <cell r="H5364">
            <v>8.4600000000000009</v>
          </cell>
          <cell r="I5364">
            <v>9.06</v>
          </cell>
        </row>
        <row r="5365">
          <cell r="A5365">
            <v>132400</v>
          </cell>
          <cell r="B5365" t="str">
            <v/>
          </cell>
          <cell r="C5365">
            <v>7.5</v>
          </cell>
          <cell r="D5365">
            <v>0</v>
          </cell>
          <cell r="E5365">
            <v>7.5</v>
          </cell>
          <cell r="F5365">
            <v>7.65</v>
          </cell>
          <cell r="G5365">
            <v>7.86</v>
          </cell>
          <cell r="H5365">
            <v>8.4600000000000009</v>
          </cell>
          <cell r="I5365">
            <v>9.06</v>
          </cell>
        </row>
        <row r="5366">
          <cell r="A5366">
            <v>132410</v>
          </cell>
          <cell r="B5366" t="str">
            <v/>
          </cell>
          <cell r="C5366">
            <v>7.5</v>
          </cell>
          <cell r="D5366">
            <v>0</v>
          </cell>
          <cell r="E5366">
            <v>7.5</v>
          </cell>
          <cell r="F5366">
            <v>7.65</v>
          </cell>
          <cell r="G5366">
            <v>7.86</v>
          </cell>
          <cell r="H5366">
            <v>8.4600000000000009</v>
          </cell>
          <cell r="I5366">
            <v>9.06</v>
          </cell>
        </row>
        <row r="5367">
          <cell r="A5367">
            <v>132420</v>
          </cell>
          <cell r="B5367" t="str">
            <v/>
          </cell>
          <cell r="C5367">
            <v>7.5</v>
          </cell>
          <cell r="D5367">
            <v>0</v>
          </cell>
          <cell r="E5367">
            <v>7.5</v>
          </cell>
          <cell r="F5367">
            <v>7.65</v>
          </cell>
          <cell r="G5367">
            <v>7.86</v>
          </cell>
          <cell r="H5367">
            <v>8.4600000000000009</v>
          </cell>
          <cell r="I5367">
            <v>9.06</v>
          </cell>
        </row>
        <row r="5368">
          <cell r="A5368">
            <v>132430</v>
          </cell>
          <cell r="B5368" t="str">
            <v/>
          </cell>
          <cell r="C5368">
            <v>7.5</v>
          </cell>
          <cell r="D5368">
            <v>0</v>
          </cell>
          <cell r="E5368">
            <v>7.5</v>
          </cell>
          <cell r="F5368">
            <v>7.65</v>
          </cell>
          <cell r="G5368">
            <v>7.86</v>
          </cell>
          <cell r="H5368">
            <v>8.4600000000000009</v>
          </cell>
          <cell r="I5368">
            <v>9.06</v>
          </cell>
        </row>
        <row r="5369">
          <cell r="A5369">
            <v>132440</v>
          </cell>
          <cell r="B5369" t="str">
            <v/>
          </cell>
          <cell r="C5369">
            <v>7.5</v>
          </cell>
          <cell r="D5369">
            <v>0</v>
          </cell>
          <cell r="E5369">
            <v>7.5</v>
          </cell>
          <cell r="F5369">
            <v>7.65</v>
          </cell>
          <cell r="G5369">
            <v>7.86</v>
          </cell>
          <cell r="H5369">
            <v>8.4600000000000009</v>
          </cell>
          <cell r="I5369">
            <v>9.06</v>
          </cell>
        </row>
        <row r="5370">
          <cell r="A5370">
            <v>132450</v>
          </cell>
          <cell r="B5370" t="str">
            <v/>
          </cell>
          <cell r="C5370">
            <v>7.5</v>
          </cell>
          <cell r="D5370">
            <v>0</v>
          </cell>
          <cell r="E5370">
            <v>7.5</v>
          </cell>
          <cell r="F5370">
            <v>7.65</v>
          </cell>
          <cell r="G5370">
            <v>7.86</v>
          </cell>
          <cell r="H5370">
            <v>8.4600000000000009</v>
          </cell>
          <cell r="I5370">
            <v>9.06</v>
          </cell>
        </row>
        <row r="5371">
          <cell r="A5371">
            <v>132460</v>
          </cell>
          <cell r="B5371" t="str">
            <v/>
          </cell>
          <cell r="C5371">
            <v>7.5</v>
          </cell>
          <cell r="D5371">
            <v>0</v>
          </cell>
          <cell r="E5371">
            <v>7.5</v>
          </cell>
          <cell r="F5371">
            <v>7.65</v>
          </cell>
          <cell r="G5371">
            <v>7.86</v>
          </cell>
          <cell r="H5371">
            <v>8.4600000000000009</v>
          </cell>
          <cell r="I5371">
            <v>9.06</v>
          </cell>
        </row>
        <row r="5372">
          <cell r="A5372">
            <v>132470</v>
          </cell>
          <cell r="B5372" t="str">
            <v/>
          </cell>
          <cell r="C5372">
            <v>7.5</v>
          </cell>
          <cell r="D5372">
            <v>0</v>
          </cell>
          <cell r="E5372">
            <v>7.5</v>
          </cell>
          <cell r="F5372">
            <v>7.65</v>
          </cell>
          <cell r="G5372">
            <v>7.86</v>
          </cell>
          <cell r="H5372">
            <v>8.4600000000000009</v>
          </cell>
          <cell r="I5372">
            <v>9.06</v>
          </cell>
        </row>
        <row r="5373">
          <cell r="A5373">
            <v>132480</v>
          </cell>
          <cell r="B5373" t="str">
            <v/>
          </cell>
          <cell r="C5373">
            <v>7.5</v>
          </cell>
          <cell r="D5373">
            <v>0</v>
          </cell>
          <cell r="E5373">
            <v>7.5</v>
          </cell>
          <cell r="F5373">
            <v>7.65</v>
          </cell>
          <cell r="G5373">
            <v>7.86</v>
          </cell>
          <cell r="H5373">
            <v>8.4600000000000009</v>
          </cell>
          <cell r="I5373">
            <v>9.06</v>
          </cell>
        </row>
        <row r="5374">
          <cell r="A5374">
            <v>132490</v>
          </cell>
          <cell r="B5374" t="str">
            <v/>
          </cell>
          <cell r="C5374">
            <v>7.5</v>
          </cell>
          <cell r="D5374">
            <v>0</v>
          </cell>
          <cell r="E5374">
            <v>7.5</v>
          </cell>
          <cell r="F5374">
            <v>7.65</v>
          </cell>
          <cell r="G5374">
            <v>7.86</v>
          </cell>
          <cell r="H5374">
            <v>8.4600000000000009</v>
          </cell>
          <cell r="I5374">
            <v>9.06</v>
          </cell>
        </row>
        <row r="5375">
          <cell r="A5375">
            <v>132500</v>
          </cell>
          <cell r="B5375" t="str">
            <v/>
          </cell>
          <cell r="C5375">
            <v>7.5</v>
          </cell>
          <cell r="D5375">
            <v>0</v>
          </cell>
          <cell r="E5375">
            <v>7.5</v>
          </cell>
          <cell r="F5375">
            <v>7.65</v>
          </cell>
          <cell r="G5375">
            <v>7.86</v>
          </cell>
          <cell r="H5375">
            <v>8.4600000000000009</v>
          </cell>
          <cell r="I5375">
            <v>9.06</v>
          </cell>
        </row>
        <row r="5376">
          <cell r="A5376">
            <v>132510</v>
          </cell>
          <cell r="B5376" t="str">
            <v/>
          </cell>
          <cell r="C5376">
            <v>7.5</v>
          </cell>
          <cell r="D5376">
            <v>0</v>
          </cell>
          <cell r="E5376">
            <v>7.5</v>
          </cell>
          <cell r="F5376">
            <v>7.65</v>
          </cell>
          <cell r="G5376">
            <v>7.86</v>
          </cell>
          <cell r="H5376">
            <v>8.4600000000000009</v>
          </cell>
          <cell r="I5376">
            <v>9.06</v>
          </cell>
        </row>
        <row r="5377">
          <cell r="A5377">
            <v>132520</v>
          </cell>
          <cell r="B5377" t="str">
            <v/>
          </cell>
          <cell r="C5377">
            <v>7.5</v>
          </cell>
          <cell r="D5377">
            <v>0</v>
          </cell>
          <cell r="E5377">
            <v>7.5</v>
          </cell>
          <cell r="F5377">
            <v>7.65</v>
          </cell>
          <cell r="G5377">
            <v>7.86</v>
          </cell>
          <cell r="H5377">
            <v>8.4600000000000009</v>
          </cell>
          <cell r="I5377">
            <v>9.06</v>
          </cell>
        </row>
        <row r="5378">
          <cell r="A5378">
            <v>132530</v>
          </cell>
          <cell r="B5378" t="str">
            <v/>
          </cell>
          <cell r="C5378">
            <v>7.5</v>
          </cell>
          <cell r="D5378">
            <v>0</v>
          </cell>
          <cell r="E5378">
            <v>7.5</v>
          </cell>
          <cell r="F5378">
            <v>7.65</v>
          </cell>
          <cell r="G5378">
            <v>7.86</v>
          </cell>
          <cell r="H5378">
            <v>8.4600000000000009</v>
          </cell>
          <cell r="I5378">
            <v>9.06</v>
          </cell>
        </row>
        <row r="5379">
          <cell r="A5379">
            <v>132540</v>
          </cell>
          <cell r="B5379" t="str">
            <v/>
          </cell>
          <cell r="C5379">
            <v>7.5</v>
          </cell>
          <cell r="D5379">
            <v>0</v>
          </cell>
          <cell r="E5379">
            <v>7.5</v>
          </cell>
          <cell r="F5379">
            <v>7.65</v>
          </cell>
          <cell r="G5379">
            <v>7.86</v>
          </cell>
          <cell r="H5379">
            <v>8.4600000000000009</v>
          </cell>
          <cell r="I5379">
            <v>9.06</v>
          </cell>
        </row>
        <row r="5380">
          <cell r="A5380">
            <v>132550</v>
          </cell>
          <cell r="B5380" t="str">
            <v/>
          </cell>
          <cell r="C5380">
            <v>7.5</v>
          </cell>
          <cell r="D5380">
            <v>0</v>
          </cell>
          <cell r="E5380">
            <v>7.5</v>
          </cell>
          <cell r="F5380">
            <v>7.65</v>
          </cell>
          <cell r="G5380">
            <v>7.86</v>
          </cell>
          <cell r="H5380">
            <v>8.4600000000000009</v>
          </cell>
          <cell r="I5380">
            <v>9.06</v>
          </cell>
        </row>
        <row r="5381">
          <cell r="A5381">
            <v>132560</v>
          </cell>
          <cell r="B5381" t="str">
            <v/>
          </cell>
          <cell r="C5381">
            <v>7.5</v>
          </cell>
          <cell r="D5381">
            <v>0</v>
          </cell>
          <cell r="E5381">
            <v>7.5</v>
          </cell>
          <cell r="F5381">
            <v>7.65</v>
          </cell>
          <cell r="G5381">
            <v>7.86</v>
          </cell>
          <cell r="H5381">
            <v>8.4600000000000009</v>
          </cell>
          <cell r="I5381">
            <v>9.06</v>
          </cell>
        </row>
        <row r="5382">
          <cell r="A5382">
            <v>132570</v>
          </cell>
          <cell r="B5382" t="str">
            <v/>
          </cell>
          <cell r="C5382">
            <v>7.5</v>
          </cell>
          <cell r="D5382">
            <v>0</v>
          </cell>
          <cell r="E5382">
            <v>7.5</v>
          </cell>
          <cell r="F5382">
            <v>7.65</v>
          </cell>
          <cell r="G5382">
            <v>7.86</v>
          </cell>
          <cell r="H5382">
            <v>8.4600000000000009</v>
          </cell>
          <cell r="I5382">
            <v>9.06</v>
          </cell>
        </row>
        <row r="5383">
          <cell r="A5383">
            <v>132580</v>
          </cell>
          <cell r="B5383" t="str">
            <v/>
          </cell>
          <cell r="C5383">
            <v>7.5</v>
          </cell>
          <cell r="D5383">
            <v>0</v>
          </cell>
          <cell r="E5383">
            <v>7.5</v>
          </cell>
          <cell r="F5383">
            <v>7.65</v>
          </cell>
          <cell r="G5383">
            <v>7.86</v>
          </cell>
          <cell r="H5383">
            <v>8.4600000000000009</v>
          </cell>
          <cell r="I5383">
            <v>9.06</v>
          </cell>
        </row>
        <row r="5384">
          <cell r="A5384">
            <v>132590</v>
          </cell>
          <cell r="B5384" t="str">
            <v/>
          </cell>
          <cell r="C5384">
            <v>7.5</v>
          </cell>
          <cell r="D5384">
            <v>0</v>
          </cell>
          <cell r="E5384">
            <v>7.5</v>
          </cell>
          <cell r="F5384">
            <v>7.65</v>
          </cell>
          <cell r="G5384">
            <v>7.86</v>
          </cell>
          <cell r="H5384">
            <v>8.4600000000000009</v>
          </cell>
          <cell r="I5384">
            <v>9.06</v>
          </cell>
        </row>
        <row r="5385">
          <cell r="A5385">
            <v>132600</v>
          </cell>
          <cell r="B5385" t="str">
            <v/>
          </cell>
          <cell r="C5385">
            <v>7.5</v>
          </cell>
          <cell r="D5385">
            <v>0</v>
          </cell>
          <cell r="E5385">
            <v>7.5</v>
          </cell>
          <cell r="F5385">
            <v>7.65</v>
          </cell>
          <cell r="G5385">
            <v>7.86</v>
          </cell>
          <cell r="H5385">
            <v>8.4600000000000009</v>
          </cell>
          <cell r="I5385">
            <v>9.06</v>
          </cell>
        </row>
        <row r="5386">
          <cell r="A5386">
            <v>132610</v>
          </cell>
          <cell r="B5386" t="str">
            <v/>
          </cell>
          <cell r="C5386">
            <v>7.5</v>
          </cell>
          <cell r="D5386">
            <v>0</v>
          </cell>
          <cell r="E5386">
            <v>7.5</v>
          </cell>
          <cell r="F5386">
            <v>7.65</v>
          </cell>
          <cell r="G5386">
            <v>7.86</v>
          </cell>
          <cell r="H5386">
            <v>8.4600000000000009</v>
          </cell>
          <cell r="I5386">
            <v>9.06</v>
          </cell>
        </row>
        <row r="5387">
          <cell r="A5387">
            <v>132620</v>
          </cell>
          <cell r="B5387" t="str">
            <v/>
          </cell>
          <cell r="C5387">
            <v>7.5</v>
          </cell>
          <cell r="D5387">
            <v>0</v>
          </cell>
          <cell r="E5387">
            <v>7.5</v>
          </cell>
          <cell r="F5387">
            <v>7.65</v>
          </cell>
          <cell r="G5387">
            <v>7.86</v>
          </cell>
          <cell r="H5387">
            <v>8.4600000000000009</v>
          </cell>
          <cell r="I5387">
            <v>9.06</v>
          </cell>
        </row>
        <row r="5388">
          <cell r="A5388">
            <v>132630</v>
          </cell>
          <cell r="B5388" t="str">
            <v/>
          </cell>
          <cell r="C5388">
            <v>7.5</v>
          </cell>
          <cell r="D5388">
            <v>0</v>
          </cell>
          <cell r="E5388">
            <v>7.5</v>
          </cell>
          <cell r="F5388">
            <v>7.65</v>
          </cell>
          <cell r="G5388">
            <v>7.86</v>
          </cell>
          <cell r="H5388">
            <v>8.4600000000000009</v>
          </cell>
          <cell r="I5388">
            <v>9.06</v>
          </cell>
        </row>
        <row r="5389">
          <cell r="A5389">
            <v>132640</v>
          </cell>
          <cell r="B5389" t="str">
            <v/>
          </cell>
          <cell r="C5389">
            <v>7.5</v>
          </cell>
          <cell r="D5389">
            <v>0</v>
          </cell>
          <cell r="E5389">
            <v>7.5</v>
          </cell>
          <cell r="F5389">
            <v>7.65</v>
          </cell>
          <cell r="G5389">
            <v>7.86</v>
          </cell>
          <cell r="H5389">
            <v>8.4600000000000009</v>
          </cell>
          <cell r="I5389">
            <v>9.06</v>
          </cell>
        </row>
        <row r="5390">
          <cell r="A5390">
            <v>132650</v>
          </cell>
          <cell r="B5390" t="str">
            <v/>
          </cell>
          <cell r="C5390">
            <v>7.5</v>
          </cell>
          <cell r="D5390">
            <v>0</v>
          </cell>
          <cell r="E5390">
            <v>7.5</v>
          </cell>
          <cell r="F5390">
            <v>7.65</v>
          </cell>
          <cell r="G5390">
            <v>7.86</v>
          </cell>
          <cell r="H5390">
            <v>8.4600000000000009</v>
          </cell>
          <cell r="I5390">
            <v>9.06</v>
          </cell>
        </row>
        <row r="5391">
          <cell r="A5391">
            <v>132660</v>
          </cell>
          <cell r="B5391" t="str">
            <v/>
          </cell>
          <cell r="C5391">
            <v>7.5</v>
          </cell>
          <cell r="D5391">
            <v>0</v>
          </cell>
          <cell r="E5391">
            <v>7.5</v>
          </cell>
          <cell r="F5391">
            <v>7.65</v>
          </cell>
          <cell r="G5391">
            <v>7.86</v>
          </cell>
          <cell r="H5391">
            <v>8.4600000000000009</v>
          </cell>
          <cell r="I5391">
            <v>9.06</v>
          </cell>
        </row>
        <row r="5392">
          <cell r="A5392">
            <v>132670</v>
          </cell>
          <cell r="B5392" t="str">
            <v/>
          </cell>
          <cell r="C5392">
            <v>7.5</v>
          </cell>
          <cell r="D5392">
            <v>0</v>
          </cell>
          <cell r="E5392">
            <v>7.5</v>
          </cell>
          <cell r="F5392">
            <v>7.65</v>
          </cell>
          <cell r="G5392">
            <v>7.86</v>
          </cell>
          <cell r="H5392">
            <v>8.4600000000000009</v>
          </cell>
          <cell r="I5392">
            <v>9.06</v>
          </cell>
        </row>
        <row r="5393">
          <cell r="A5393">
            <v>132680</v>
          </cell>
          <cell r="B5393" t="str">
            <v/>
          </cell>
          <cell r="C5393">
            <v>7.5</v>
          </cell>
          <cell r="D5393">
            <v>0</v>
          </cell>
          <cell r="E5393">
            <v>7.5</v>
          </cell>
          <cell r="F5393">
            <v>7.65</v>
          </cell>
          <cell r="G5393">
            <v>7.86</v>
          </cell>
          <cell r="H5393">
            <v>8.4600000000000009</v>
          </cell>
          <cell r="I5393">
            <v>9.06</v>
          </cell>
        </row>
        <row r="5394">
          <cell r="A5394">
            <v>132690</v>
          </cell>
          <cell r="B5394" t="str">
            <v/>
          </cell>
          <cell r="C5394">
            <v>7.5</v>
          </cell>
          <cell r="D5394">
            <v>0</v>
          </cell>
          <cell r="E5394">
            <v>7.5</v>
          </cell>
          <cell r="F5394">
            <v>7.65</v>
          </cell>
          <cell r="G5394">
            <v>7.86</v>
          </cell>
          <cell r="H5394">
            <v>8.4600000000000009</v>
          </cell>
          <cell r="I5394">
            <v>9.06</v>
          </cell>
        </row>
        <row r="5395">
          <cell r="A5395">
            <v>132700</v>
          </cell>
          <cell r="B5395" t="str">
            <v/>
          </cell>
          <cell r="C5395">
            <v>7.5</v>
          </cell>
          <cell r="D5395">
            <v>0</v>
          </cell>
          <cell r="E5395">
            <v>7.5</v>
          </cell>
          <cell r="F5395">
            <v>7.65</v>
          </cell>
          <cell r="G5395">
            <v>7.86</v>
          </cell>
          <cell r="H5395">
            <v>8.4600000000000009</v>
          </cell>
          <cell r="I5395">
            <v>9.06</v>
          </cell>
        </row>
        <row r="5396">
          <cell r="A5396">
            <v>132710</v>
          </cell>
          <cell r="B5396" t="str">
            <v/>
          </cell>
          <cell r="C5396">
            <v>7.5</v>
          </cell>
          <cell r="D5396">
            <v>0</v>
          </cell>
          <cell r="E5396">
            <v>7.5</v>
          </cell>
          <cell r="F5396">
            <v>7.65</v>
          </cell>
          <cell r="G5396">
            <v>7.86</v>
          </cell>
          <cell r="H5396">
            <v>8.4600000000000009</v>
          </cell>
          <cell r="I5396">
            <v>9.06</v>
          </cell>
        </row>
        <row r="5397">
          <cell r="A5397">
            <v>132720</v>
          </cell>
          <cell r="B5397" t="str">
            <v/>
          </cell>
          <cell r="C5397">
            <v>7.5</v>
          </cell>
          <cell r="D5397">
            <v>0</v>
          </cell>
          <cell r="E5397">
            <v>7.5</v>
          </cell>
          <cell r="F5397">
            <v>7.65</v>
          </cell>
          <cell r="G5397">
            <v>7.86</v>
          </cell>
          <cell r="H5397">
            <v>8.4600000000000009</v>
          </cell>
          <cell r="I5397">
            <v>9.06</v>
          </cell>
        </row>
        <row r="5398">
          <cell r="A5398">
            <v>132730</v>
          </cell>
          <cell r="B5398" t="str">
            <v/>
          </cell>
          <cell r="C5398">
            <v>7.5</v>
          </cell>
          <cell r="D5398">
            <v>0</v>
          </cell>
          <cell r="E5398">
            <v>7.5</v>
          </cell>
          <cell r="F5398">
            <v>7.65</v>
          </cell>
          <cell r="G5398">
            <v>7.86</v>
          </cell>
          <cell r="H5398">
            <v>8.4600000000000009</v>
          </cell>
          <cell r="I5398">
            <v>9.06</v>
          </cell>
        </row>
        <row r="5399">
          <cell r="A5399">
            <v>132740</v>
          </cell>
          <cell r="B5399" t="str">
            <v/>
          </cell>
          <cell r="C5399">
            <v>7.5</v>
          </cell>
          <cell r="D5399">
            <v>0</v>
          </cell>
          <cell r="E5399">
            <v>7.5</v>
          </cell>
          <cell r="F5399">
            <v>7.65</v>
          </cell>
          <cell r="G5399">
            <v>7.86</v>
          </cell>
          <cell r="H5399">
            <v>8.4600000000000009</v>
          </cell>
          <cell r="I5399">
            <v>9.06</v>
          </cell>
        </row>
        <row r="5400">
          <cell r="A5400">
            <v>132750</v>
          </cell>
          <cell r="B5400" t="str">
            <v/>
          </cell>
          <cell r="C5400">
            <v>7.5</v>
          </cell>
          <cell r="D5400">
            <v>0</v>
          </cell>
          <cell r="E5400">
            <v>7.5</v>
          </cell>
          <cell r="F5400">
            <v>7.65</v>
          </cell>
          <cell r="G5400">
            <v>7.86</v>
          </cell>
          <cell r="H5400">
            <v>8.4600000000000009</v>
          </cell>
          <cell r="I5400">
            <v>9.06</v>
          </cell>
        </row>
        <row r="5401">
          <cell r="A5401">
            <v>132760</v>
          </cell>
          <cell r="B5401" t="str">
            <v/>
          </cell>
          <cell r="C5401">
            <v>7.5</v>
          </cell>
          <cell r="D5401">
            <v>0</v>
          </cell>
          <cell r="E5401">
            <v>7.5</v>
          </cell>
          <cell r="F5401">
            <v>7.65</v>
          </cell>
          <cell r="G5401">
            <v>7.86</v>
          </cell>
          <cell r="H5401">
            <v>8.4600000000000009</v>
          </cell>
          <cell r="I5401">
            <v>9.06</v>
          </cell>
        </row>
        <row r="5402">
          <cell r="A5402">
            <v>132770</v>
          </cell>
          <cell r="B5402" t="str">
            <v/>
          </cell>
          <cell r="C5402">
            <v>7.5</v>
          </cell>
          <cell r="D5402">
            <v>0</v>
          </cell>
          <cell r="E5402">
            <v>7.5</v>
          </cell>
          <cell r="F5402">
            <v>7.65</v>
          </cell>
          <cell r="G5402">
            <v>7.86</v>
          </cell>
          <cell r="H5402">
            <v>8.4600000000000009</v>
          </cell>
          <cell r="I5402">
            <v>9.06</v>
          </cell>
        </row>
        <row r="5403">
          <cell r="A5403">
            <v>132780</v>
          </cell>
          <cell r="B5403" t="str">
            <v/>
          </cell>
          <cell r="C5403">
            <v>7.5</v>
          </cell>
          <cell r="D5403">
            <v>0</v>
          </cell>
          <cell r="E5403">
            <v>7.5</v>
          </cell>
          <cell r="F5403">
            <v>7.65</v>
          </cell>
          <cell r="G5403">
            <v>7.86</v>
          </cell>
          <cell r="H5403">
            <v>8.4600000000000009</v>
          </cell>
          <cell r="I5403">
            <v>9.06</v>
          </cell>
        </row>
        <row r="5404">
          <cell r="A5404">
            <v>132790</v>
          </cell>
          <cell r="B5404" t="str">
            <v/>
          </cell>
          <cell r="C5404">
            <v>7.5</v>
          </cell>
          <cell r="D5404">
            <v>0</v>
          </cell>
          <cell r="E5404">
            <v>7.5</v>
          </cell>
          <cell r="F5404">
            <v>7.65</v>
          </cell>
          <cell r="G5404">
            <v>7.86</v>
          </cell>
          <cell r="H5404">
            <v>8.4600000000000009</v>
          </cell>
          <cell r="I5404">
            <v>9.06</v>
          </cell>
        </row>
        <row r="5405">
          <cell r="A5405">
            <v>132800</v>
          </cell>
          <cell r="B5405" t="str">
            <v/>
          </cell>
          <cell r="C5405">
            <v>7.5</v>
          </cell>
          <cell r="D5405">
            <v>0</v>
          </cell>
          <cell r="E5405">
            <v>7.5</v>
          </cell>
          <cell r="F5405">
            <v>7.65</v>
          </cell>
          <cell r="G5405">
            <v>7.86</v>
          </cell>
          <cell r="H5405">
            <v>8.4600000000000009</v>
          </cell>
          <cell r="I5405">
            <v>9.06</v>
          </cell>
        </row>
        <row r="5406">
          <cell r="A5406">
            <v>132810</v>
          </cell>
          <cell r="B5406" t="str">
            <v/>
          </cell>
          <cell r="C5406">
            <v>7.5</v>
          </cell>
          <cell r="D5406">
            <v>0</v>
          </cell>
          <cell r="E5406">
            <v>7.5</v>
          </cell>
          <cell r="F5406">
            <v>7.65</v>
          </cell>
          <cell r="G5406">
            <v>7.86</v>
          </cell>
          <cell r="H5406">
            <v>8.4600000000000009</v>
          </cell>
          <cell r="I5406">
            <v>9.06</v>
          </cell>
        </row>
        <row r="5407">
          <cell r="A5407">
            <v>132820</v>
          </cell>
          <cell r="B5407" t="str">
            <v/>
          </cell>
          <cell r="C5407">
            <v>7.5</v>
          </cell>
          <cell r="D5407">
            <v>0</v>
          </cell>
          <cell r="E5407">
            <v>7.5</v>
          </cell>
          <cell r="F5407">
            <v>7.65</v>
          </cell>
          <cell r="G5407">
            <v>7.86</v>
          </cell>
          <cell r="H5407">
            <v>8.4600000000000009</v>
          </cell>
          <cell r="I5407">
            <v>9.06</v>
          </cell>
        </row>
        <row r="5408">
          <cell r="A5408">
            <v>132830</v>
          </cell>
          <cell r="B5408" t="str">
            <v/>
          </cell>
          <cell r="C5408">
            <v>7.5</v>
          </cell>
          <cell r="D5408">
            <v>0</v>
          </cell>
          <cell r="E5408">
            <v>7.5</v>
          </cell>
          <cell r="F5408">
            <v>7.65</v>
          </cell>
          <cell r="G5408">
            <v>7.86</v>
          </cell>
          <cell r="H5408">
            <v>8.4600000000000009</v>
          </cell>
          <cell r="I5408">
            <v>9.06</v>
          </cell>
        </row>
        <row r="5409">
          <cell r="A5409">
            <v>132840</v>
          </cell>
          <cell r="B5409" t="str">
            <v/>
          </cell>
          <cell r="C5409">
            <v>7.5</v>
          </cell>
          <cell r="D5409">
            <v>0</v>
          </cell>
          <cell r="E5409">
            <v>7.5</v>
          </cell>
          <cell r="F5409">
            <v>7.65</v>
          </cell>
          <cell r="G5409">
            <v>7.86</v>
          </cell>
          <cell r="H5409">
            <v>8.4600000000000009</v>
          </cell>
          <cell r="I5409">
            <v>9.06</v>
          </cell>
        </row>
        <row r="5410">
          <cell r="A5410">
            <v>132850</v>
          </cell>
          <cell r="B5410" t="str">
            <v/>
          </cell>
          <cell r="C5410">
            <v>7.5</v>
          </cell>
          <cell r="D5410">
            <v>0</v>
          </cell>
          <cell r="E5410">
            <v>7.5</v>
          </cell>
          <cell r="F5410">
            <v>7.65</v>
          </cell>
          <cell r="G5410">
            <v>7.86</v>
          </cell>
          <cell r="H5410">
            <v>8.4600000000000009</v>
          </cell>
          <cell r="I5410">
            <v>9.06</v>
          </cell>
        </row>
        <row r="5411">
          <cell r="A5411">
            <v>132860</v>
          </cell>
          <cell r="B5411" t="str">
            <v/>
          </cell>
          <cell r="C5411">
            <v>7.5</v>
          </cell>
          <cell r="D5411">
            <v>0</v>
          </cell>
          <cell r="E5411">
            <v>7.5</v>
          </cell>
          <cell r="F5411">
            <v>7.65</v>
          </cell>
          <cell r="G5411">
            <v>7.86</v>
          </cell>
          <cell r="H5411">
            <v>8.4600000000000009</v>
          </cell>
          <cell r="I5411">
            <v>9.06</v>
          </cell>
        </row>
        <row r="5412">
          <cell r="A5412">
            <v>132870</v>
          </cell>
          <cell r="B5412" t="str">
            <v/>
          </cell>
          <cell r="C5412">
            <v>7.5</v>
          </cell>
          <cell r="D5412">
            <v>0</v>
          </cell>
          <cell r="E5412">
            <v>7.5</v>
          </cell>
          <cell r="F5412">
            <v>7.65</v>
          </cell>
          <cell r="G5412">
            <v>7.86</v>
          </cell>
          <cell r="H5412">
            <v>8.4600000000000009</v>
          </cell>
          <cell r="I5412">
            <v>9.06</v>
          </cell>
        </row>
        <row r="5413">
          <cell r="A5413">
            <v>132880</v>
          </cell>
          <cell r="B5413" t="str">
            <v/>
          </cell>
          <cell r="C5413">
            <v>7.5</v>
          </cell>
          <cell r="D5413">
            <v>0</v>
          </cell>
          <cell r="E5413">
            <v>7.5</v>
          </cell>
          <cell r="F5413">
            <v>7.65</v>
          </cell>
          <cell r="G5413">
            <v>7.86</v>
          </cell>
          <cell r="H5413">
            <v>8.4600000000000009</v>
          </cell>
          <cell r="I5413">
            <v>9.06</v>
          </cell>
        </row>
        <row r="5414">
          <cell r="A5414">
            <v>132890</v>
          </cell>
          <cell r="B5414" t="str">
            <v/>
          </cell>
          <cell r="C5414">
            <v>7.5</v>
          </cell>
          <cell r="D5414">
            <v>0</v>
          </cell>
          <cell r="E5414">
            <v>7.5</v>
          </cell>
          <cell r="F5414">
            <v>7.65</v>
          </cell>
          <cell r="G5414">
            <v>7.86</v>
          </cell>
          <cell r="H5414">
            <v>8.4600000000000009</v>
          </cell>
          <cell r="I5414">
            <v>9.06</v>
          </cell>
        </row>
        <row r="5415">
          <cell r="A5415">
            <v>132900</v>
          </cell>
          <cell r="B5415" t="str">
            <v/>
          </cell>
          <cell r="C5415">
            <v>7.5</v>
          </cell>
          <cell r="D5415">
            <v>0</v>
          </cell>
          <cell r="E5415">
            <v>7.5</v>
          </cell>
          <cell r="F5415">
            <v>7.65</v>
          </cell>
          <cell r="G5415">
            <v>7.86</v>
          </cell>
          <cell r="H5415">
            <v>8.4600000000000009</v>
          </cell>
          <cell r="I5415">
            <v>9.06</v>
          </cell>
        </row>
        <row r="5416">
          <cell r="A5416">
            <v>132910</v>
          </cell>
          <cell r="B5416" t="str">
            <v/>
          </cell>
          <cell r="C5416">
            <v>7.5</v>
          </cell>
          <cell r="D5416">
            <v>0</v>
          </cell>
          <cell r="E5416">
            <v>7.5</v>
          </cell>
          <cell r="F5416">
            <v>7.65</v>
          </cell>
          <cell r="G5416">
            <v>7.86</v>
          </cell>
          <cell r="H5416">
            <v>8.4600000000000009</v>
          </cell>
          <cell r="I5416">
            <v>9.06</v>
          </cell>
        </row>
        <row r="5417">
          <cell r="A5417">
            <v>132920</v>
          </cell>
          <cell r="B5417" t="str">
            <v/>
          </cell>
          <cell r="C5417">
            <v>7.5</v>
          </cell>
          <cell r="D5417">
            <v>0</v>
          </cell>
          <cell r="E5417">
            <v>7.5</v>
          </cell>
          <cell r="F5417">
            <v>7.65</v>
          </cell>
          <cell r="G5417">
            <v>7.86</v>
          </cell>
          <cell r="H5417">
            <v>8.4600000000000009</v>
          </cell>
          <cell r="I5417">
            <v>9.06</v>
          </cell>
        </row>
        <row r="5418">
          <cell r="A5418">
            <v>132930</v>
          </cell>
          <cell r="B5418" t="str">
            <v/>
          </cell>
          <cell r="C5418">
            <v>7.5</v>
          </cell>
          <cell r="D5418">
            <v>0</v>
          </cell>
          <cell r="E5418">
            <v>7.5</v>
          </cell>
          <cell r="F5418">
            <v>7.65</v>
          </cell>
          <cell r="G5418">
            <v>7.86</v>
          </cell>
          <cell r="H5418">
            <v>8.4600000000000009</v>
          </cell>
          <cell r="I5418">
            <v>9.06</v>
          </cell>
        </row>
        <row r="5419">
          <cell r="A5419">
            <v>132940</v>
          </cell>
          <cell r="B5419" t="str">
            <v/>
          </cell>
          <cell r="C5419">
            <v>7.5</v>
          </cell>
          <cell r="D5419">
            <v>0</v>
          </cell>
          <cell r="E5419">
            <v>7.5</v>
          </cell>
          <cell r="F5419">
            <v>7.65</v>
          </cell>
          <cell r="G5419">
            <v>7.86</v>
          </cell>
          <cell r="H5419">
            <v>8.4600000000000009</v>
          </cell>
          <cell r="I5419">
            <v>9.06</v>
          </cell>
        </row>
        <row r="5420">
          <cell r="A5420">
            <v>132950</v>
          </cell>
          <cell r="B5420" t="str">
            <v/>
          </cell>
          <cell r="C5420">
            <v>7.5</v>
          </cell>
          <cell r="D5420">
            <v>0</v>
          </cell>
          <cell r="E5420">
            <v>7.5</v>
          </cell>
          <cell r="F5420">
            <v>7.65</v>
          </cell>
          <cell r="G5420">
            <v>7.86</v>
          </cell>
          <cell r="H5420">
            <v>8.4600000000000009</v>
          </cell>
          <cell r="I5420">
            <v>9.06</v>
          </cell>
        </row>
        <row r="5421">
          <cell r="A5421">
            <v>132960</v>
          </cell>
          <cell r="B5421" t="str">
            <v/>
          </cell>
          <cell r="C5421">
            <v>7.5</v>
          </cell>
          <cell r="D5421">
            <v>0</v>
          </cell>
          <cell r="E5421">
            <v>7.5</v>
          </cell>
          <cell r="F5421">
            <v>7.65</v>
          </cell>
          <cell r="G5421">
            <v>7.86</v>
          </cell>
          <cell r="H5421">
            <v>8.4600000000000009</v>
          </cell>
          <cell r="I5421">
            <v>9.06</v>
          </cell>
        </row>
        <row r="5422">
          <cell r="A5422">
            <v>132970</v>
          </cell>
          <cell r="B5422" t="str">
            <v/>
          </cell>
          <cell r="C5422">
            <v>7.5</v>
          </cell>
          <cell r="D5422">
            <v>0</v>
          </cell>
          <cell r="E5422">
            <v>7.5</v>
          </cell>
          <cell r="F5422">
            <v>7.65</v>
          </cell>
          <cell r="G5422">
            <v>7.86</v>
          </cell>
          <cell r="H5422">
            <v>8.4600000000000009</v>
          </cell>
          <cell r="I5422">
            <v>9.06</v>
          </cell>
        </row>
        <row r="5423">
          <cell r="A5423">
            <v>132980</v>
          </cell>
          <cell r="B5423" t="str">
            <v/>
          </cell>
          <cell r="C5423">
            <v>7.5</v>
          </cell>
          <cell r="D5423">
            <v>0</v>
          </cell>
          <cell r="E5423">
            <v>7.5</v>
          </cell>
          <cell r="F5423">
            <v>7.65</v>
          </cell>
          <cell r="G5423">
            <v>7.86</v>
          </cell>
          <cell r="H5423">
            <v>8.4600000000000009</v>
          </cell>
          <cell r="I5423">
            <v>9.06</v>
          </cell>
        </row>
        <row r="5424">
          <cell r="A5424">
            <v>132990</v>
          </cell>
          <cell r="B5424" t="str">
            <v/>
          </cell>
          <cell r="C5424">
            <v>7.5</v>
          </cell>
          <cell r="D5424">
            <v>0</v>
          </cell>
          <cell r="E5424">
            <v>7.5</v>
          </cell>
          <cell r="F5424">
            <v>7.65</v>
          </cell>
          <cell r="G5424">
            <v>7.86</v>
          </cell>
          <cell r="H5424">
            <v>8.4600000000000009</v>
          </cell>
          <cell r="I5424">
            <v>9.06</v>
          </cell>
        </row>
        <row r="5425">
          <cell r="A5425">
            <v>133000</v>
          </cell>
          <cell r="B5425" t="str">
            <v/>
          </cell>
          <cell r="C5425">
            <v>7.5</v>
          </cell>
          <cell r="D5425">
            <v>0</v>
          </cell>
          <cell r="E5425">
            <v>7.5</v>
          </cell>
          <cell r="F5425">
            <v>7.65</v>
          </cell>
          <cell r="G5425">
            <v>7.86</v>
          </cell>
          <cell r="H5425">
            <v>8.4600000000000009</v>
          </cell>
          <cell r="I5425">
            <v>9.06</v>
          </cell>
        </row>
        <row r="5444">
          <cell r="A5444">
            <v>133000</v>
          </cell>
          <cell r="B5444" t="str">
            <v/>
          </cell>
          <cell r="C5444">
            <v>7.5</v>
          </cell>
          <cell r="D5444">
            <v>0</v>
          </cell>
          <cell r="E5444">
            <v>7.5</v>
          </cell>
          <cell r="F5444">
            <v>7.65</v>
          </cell>
          <cell r="G5444">
            <v>7.86</v>
          </cell>
          <cell r="H5444">
            <v>8.4600000000000009</v>
          </cell>
          <cell r="I5444">
            <v>9.06</v>
          </cell>
        </row>
        <row r="5445">
          <cell r="A5445">
            <v>133010</v>
          </cell>
          <cell r="B5445" t="str">
            <v/>
          </cell>
          <cell r="C5445">
            <v>7.5</v>
          </cell>
          <cell r="D5445">
            <v>0</v>
          </cell>
          <cell r="E5445">
            <v>7.5</v>
          </cell>
          <cell r="F5445">
            <v>7.65</v>
          </cell>
          <cell r="G5445">
            <v>7.86</v>
          </cell>
          <cell r="H5445">
            <v>8.4600000000000009</v>
          </cell>
          <cell r="I5445">
            <v>9.06</v>
          </cell>
        </row>
        <row r="5446">
          <cell r="A5446">
            <v>133020</v>
          </cell>
          <cell r="B5446" t="str">
            <v/>
          </cell>
          <cell r="C5446">
            <v>7.5</v>
          </cell>
          <cell r="D5446">
            <v>0</v>
          </cell>
          <cell r="E5446">
            <v>7.5</v>
          </cell>
          <cell r="F5446">
            <v>7.65</v>
          </cell>
          <cell r="G5446">
            <v>7.86</v>
          </cell>
          <cell r="H5446">
            <v>8.4600000000000009</v>
          </cell>
          <cell r="I5446">
            <v>9.06</v>
          </cell>
        </row>
        <row r="5447">
          <cell r="A5447">
            <v>133030</v>
          </cell>
          <cell r="B5447" t="str">
            <v/>
          </cell>
          <cell r="C5447">
            <v>7.5</v>
          </cell>
          <cell r="D5447">
            <v>0</v>
          </cell>
          <cell r="E5447">
            <v>7.5</v>
          </cell>
          <cell r="F5447">
            <v>7.65</v>
          </cell>
          <cell r="G5447">
            <v>7.86</v>
          </cell>
          <cell r="H5447">
            <v>8.4600000000000009</v>
          </cell>
          <cell r="I5447">
            <v>9.06</v>
          </cell>
        </row>
        <row r="5448">
          <cell r="A5448">
            <v>133040</v>
          </cell>
          <cell r="B5448" t="str">
            <v/>
          </cell>
          <cell r="C5448">
            <v>7.5</v>
          </cell>
          <cell r="D5448">
            <v>0</v>
          </cell>
          <cell r="E5448">
            <v>7.5</v>
          </cell>
          <cell r="F5448">
            <v>7.65</v>
          </cell>
          <cell r="G5448">
            <v>7.86</v>
          </cell>
          <cell r="H5448">
            <v>8.4600000000000009</v>
          </cell>
          <cell r="I5448">
            <v>9.06</v>
          </cell>
        </row>
        <row r="5449">
          <cell r="A5449">
            <v>133050</v>
          </cell>
          <cell r="B5449" t="str">
            <v/>
          </cell>
          <cell r="C5449">
            <v>7.5</v>
          </cell>
          <cell r="D5449">
            <v>0</v>
          </cell>
          <cell r="E5449">
            <v>7.5</v>
          </cell>
          <cell r="F5449">
            <v>7.65</v>
          </cell>
          <cell r="G5449">
            <v>7.86</v>
          </cell>
          <cell r="H5449">
            <v>8.4600000000000009</v>
          </cell>
          <cell r="I5449">
            <v>9.06</v>
          </cell>
        </row>
        <row r="5450">
          <cell r="A5450">
            <v>133060</v>
          </cell>
          <cell r="B5450" t="str">
            <v/>
          </cell>
          <cell r="C5450">
            <v>7.5</v>
          </cell>
          <cell r="D5450">
            <v>0</v>
          </cell>
          <cell r="E5450">
            <v>7.5</v>
          </cell>
          <cell r="F5450">
            <v>7.65</v>
          </cell>
          <cell r="G5450">
            <v>7.86</v>
          </cell>
          <cell r="H5450">
            <v>8.4600000000000009</v>
          </cell>
          <cell r="I5450">
            <v>9.06</v>
          </cell>
        </row>
        <row r="5451">
          <cell r="A5451">
            <v>133070</v>
          </cell>
          <cell r="B5451" t="str">
            <v/>
          </cell>
          <cell r="C5451">
            <v>7.5</v>
          </cell>
          <cell r="D5451">
            <v>0</v>
          </cell>
          <cell r="E5451">
            <v>7.5</v>
          </cell>
          <cell r="F5451">
            <v>7.65</v>
          </cell>
          <cell r="G5451">
            <v>7.86</v>
          </cell>
          <cell r="H5451">
            <v>8.4600000000000009</v>
          </cell>
          <cell r="I5451">
            <v>9.06</v>
          </cell>
        </row>
        <row r="5452">
          <cell r="A5452">
            <v>133080</v>
          </cell>
          <cell r="B5452" t="str">
            <v/>
          </cell>
          <cell r="C5452">
            <v>7.5</v>
          </cell>
          <cell r="D5452">
            <v>0</v>
          </cell>
          <cell r="E5452">
            <v>7.5</v>
          </cell>
          <cell r="F5452">
            <v>7.65</v>
          </cell>
          <cell r="G5452">
            <v>7.86</v>
          </cell>
          <cell r="H5452">
            <v>8.4600000000000009</v>
          </cell>
          <cell r="I5452">
            <v>9.06</v>
          </cell>
        </row>
        <row r="5453">
          <cell r="A5453">
            <v>133090</v>
          </cell>
          <cell r="B5453" t="str">
            <v/>
          </cell>
          <cell r="C5453">
            <v>7.5</v>
          </cell>
          <cell r="D5453">
            <v>0</v>
          </cell>
          <cell r="E5453">
            <v>7.5</v>
          </cell>
          <cell r="F5453">
            <v>7.65</v>
          </cell>
          <cell r="G5453">
            <v>7.86</v>
          </cell>
          <cell r="H5453">
            <v>8.4600000000000009</v>
          </cell>
          <cell r="I5453">
            <v>9.06</v>
          </cell>
        </row>
        <row r="5454">
          <cell r="A5454">
            <v>133100</v>
          </cell>
          <cell r="B5454" t="str">
            <v/>
          </cell>
          <cell r="C5454">
            <v>7.5</v>
          </cell>
          <cell r="D5454">
            <v>0</v>
          </cell>
          <cell r="E5454">
            <v>7.5</v>
          </cell>
          <cell r="F5454">
            <v>7.65</v>
          </cell>
          <cell r="G5454">
            <v>7.86</v>
          </cell>
          <cell r="H5454">
            <v>8.4600000000000009</v>
          </cell>
          <cell r="I5454">
            <v>9.06</v>
          </cell>
        </row>
        <row r="5455">
          <cell r="A5455">
            <v>133100.59</v>
          </cell>
          <cell r="B5455" t="str">
            <v/>
          </cell>
          <cell r="C5455">
            <v>7.5</v>
          </cell>
          <cell r="D5455">
            <v>0</v>
          </cell>
          <cell r="E5455">
            <v>7.5</v>
          </cell>
          <cell r="F5455">
            <v>7.65</v>
          </cell>
          <cell r="G5455">
            <v>7.86</v>
          </cell>
          <cell r="H5455">
            <v>8.4600000000000009</v>
          </cell>
          <cell r="I5455">
            <v>9.06</v>
          </cell>
        </row>
        <row r="5457">
          <cell r="A5457">
            <v>133172.82</v>
          </cell>
          <cell r="B5457" t="str">
            <v/>
          </cell>
          <cell r="C5457">
            <v>7.5</v>
          </cell>
          <cell r="D5457">
            <v>0</v>
          </cell>
          <cell r="E5457">
            <v>7.5</v>
          </cell>
          <cell r="F5457">
            <v>7.65</v>
          </cell>
          <cell r="G5457">
            <v>7.86</v>
          </cell>
          <cell r="H5457">
            <v>8.4600000000000009</v>
          </cell>
          <cell r="I5457">
            <v>9.06</v>
          </cell>
        </row>
        <row r="5458">
          <cell r="A5458">
            <v>133180</v>
          </cell>
          <cell r="B5458" t="str">
            <v/>
          </cell>
          <cell r="C5458">
            <v>7.5</v>
          </cell>
          <cell r="D5458">
            <v>0</v>
          </cell>
          <cell r="E5458">
            <v>7.5</v>
          </cell>
          <cell r="F5458">
            <v>7.65</v>
          </cell>
          <cell r="G5458">
            <v>7.86</v>
          </cell>
          <cell r="H5458">
            <v>8.4600000000000009</v>
          </cell>
          <cell r="I5458">
            <v>9.06</v>
          </cell>
        </row>
        <row r="5459">
          <cell r="A5459">
            <v>133190</v>
          </cell>
          <cell r="B5459" t="str">
            <v/>
          </cell>
          <cell r="C5459">
            <v>7.5</v>
          </cell>
          <cell r="D5459">
            <v>0</v>
          </cell>
          <cell r="E5459">
            <v>7.5</v>
          </cell>
          <cell r="F5459">
            <v>7.65</v>
          </cell>
          <cell r="G5459">
            <v>7.86</v>
          </cell>
          <cell r="H5459">
            <v>8.4600000000000009</v>
          </cell>
          <cell r="I5459">
            <v>9.06</v>
          </cell>
        </row>
        <row r="5460">
          <cell r="A5460">
            <v>133200</v>
          </cell>
          <cell r="B5460" t="str">
            <v/>
          </cell>
          <cell r="C5460">
            <v>7.5</v>
          </cell>
          <cell r="D5460">
            <v>0</v>
          </cell>
          <cell r="E5460">
            <v>7.5</v>
          </cell>
          <cell r="F5460">
            <v>7.65</v>
          </cell>
          <cell r="G5460">
            <v>7.86</v>
          </cell>
          <cell r="H5460">
            <v>8.4600000000000009</v>
          </cell>
          <cell r="I5460">
            <v>9.06</v>
          </cell>
        </row>
        <row r="5461">
          <cell r="A5461">
            <v>133210</v>
          </cell>
          <cell r="B5461" t="str">
            <v/>
          </cell>
          <cell r="C5461">
            <v>7.5</v>
          </cell>
          <cell r="D5461">
            <v>0</v>
          </cell>
          <cell r="E5461">
            <v>7.5</v>
          </cell>
          <cell r="F5461">
            <v>7.65</v>
          </cell>
          <cell r="G5461">
            <v>7.86</v>
          </cell>
          <cell r="H5461">
            <v>8.4600000000000009</v>
          </cell>
          <cell r="I5461">
            <v>9.06</v>
          </cell>
        </row>
        <row r="5462">
          <cell r="A5462">
            <v>133212.65</v>
          </cell>
          <cell r="B5462" t="str">
            <v>BS</v>
          </cell>
          <cell r="C5462">
            <v>7.5</v>
          </cell>
          <cell r="D5462">
            <v>0</v>
          </cell>
          <cell r="E5462">
            <v>7.5</v>
          </cell>
          <cell r="F5462">
            <v>7.65</v>
          </cell>
          <cell r="G5462">
            <v>7.86</v>
          </cell>
          <cell r="H5462">
            <v>8.4600000000000009</v>
          </cell>
          <cell r="I5462">
            <v>9.06</v>
          </cell>
        </row>
        <row r="5463">
          <cell r="A5463">
            <v>133220</v>
          </cell>
          <cell r="B5463" t="str">
            <v/>
          </cell>
          <cell r="C5463">
            <v>7.5</v>
          </cell>
          <cell r="D5463">
            <v>0</v>
          </cell>
          <cell r="E5463">
            <v>7.5</v>
          </cell>
          <cell r="F5463">
            <v>7.65</v>
          </cell>
          <cell r="G5463">
            <v>7.86</v>
          </cell>
          <cell r="H5463">
            <v>8.4600000000000009</v>
          </cell>
          <cell r="I5463">
            <v>9.06</v>
          </cell>
        </row>
        <row r="5464">
          <cell r="A5464">
            <v>133230</v>
          </cell>
          <cell r="B5464" t="str">
            <v/>
          </cell>
          <cell r="C5464">
            <v>7.5</v>
          </cell>
          <cell r="D5464">
            <v>0</v>
          </cell>
          <cell r="E5464">
            <v>7.5</v>
          </cell>
          <cell r="F5464">
            <v>7.65</v>
          </cell>
          <cell r="G5464">
            <v>7.86</v>
          </cell>
          <cell r="H5464">
            <v>8.4600000000000009</v>
          </cell>
          <cell r="I5464">
            <v>9.06</v>
          </cell>
        </row>
        <row r="5465">
          <cell r="A5465">
            <v>133240</v>
          </cell>
          <cell r="B5465" t="str">
            <v/>
          </cell>
          <cell r="C5465">
            <v>7.5</v>
          </cell>
          <cell r="D5465">
            <v>0</v>
          </cell>
          <cell r="E5465">
            <v>7.5</v>
          </cell>
          <cell r="F5465">
            <v>7.65</v>
          </cell>
          <cell r="G5465">
            <v>7.86</v>
          </cell>
          <cell r="H5465">
            <v>8.4600000000000009</v>
          </cell>
          <cell r="I5465">
            <v>9.06</v>
          </cell>
        </row>
        <row r="5466">
          <cell r="A5466">
            <v>133242.65</v>
          </cell>
          <cell r="B5466" t="str">
            <v>PX</v>
          </cell>
          <cell r="C5466">
            <v>7.5</v>
          </cell>
          <cell r="D5466">
            <v>0</v>
          </cell>
          <cell r="E5466">
            <v>7.5</v>
          </cell>
          <cell r="F5466">
            <v>7.65</v>
          </cell>
          <cell r="G5466">
            <v>7.86</v>
          </cell>
          <cell r="H5466">
            <v>8.4600000000000009</v>
          </cell>
          <cell r="I5466">
            <v>9.06</v>
          </cell>
        </row>
        <row r="5467">
          <cell r="A5467">
            <v>133250</v>
          </cell>
          <cell r="B5467" t="str">
            <v/>
          </cell>
          <cell r="C5467">
            <v>7.5</v>
          </cell>
          <cell r="D5467">
            <v>0.11</v>
          </cell>
          <cell r="E5467">
            <v>7.61</v>
          </cell>
          <cell r="F5467">
            <v>7.7600000000000007</v>
          </cell>
          <cell r="G5467">
            <v>7.9700000000000006</v>
          </cell>
          <cell r="H5467">
            <v>8.57</v>
          </cell>
          <cell r="I5467">
            <v>9.17</v>
          </cell>
        </row>
        <row r="5468">
          <cell r="A5468">
            <v>133260</v>
          </cell>
          <cell r="B5468" t="str">
            <v/>
          </cell>
          <cell r="C5468">
            <v>7.5</v>
          </cell>
          <cell r="D5468">
            <v>0.27</v>
          </cell>
          <cell r="E5468">
            <v>7.77</v>
          </cell>
          <cell r="F5468">
            <v>7.92</v>
          </cell>
          <cell r="G5468">
            <v>8.1300000000000008</v>
          </cell>
          <cell r="H5468">
            <v>8.73</v>
          </cell>
          <cell r="I5468">
            <v>9.33</v>
          </cell>
        </row>
        <row r="5469">
          <cell r="A5469">
            <v>133262.65</v>
          </cell>
          <cell r="B5469" t="str">
            <v>PC</v>
          </cell>
          <cell r="C5469">
            <v>7.5</v>
          </cell>
          <cell r="D5469">
            <v>0.3</v>
          </cell>
          <cell r="E5469">
            <v>7.8</v>
          </cell>
          <cell r="F5469">
            <v>7.95</v>
          </cell>
          <cell r="G5469">
            <v>8.16</v>
          </cell>
          <cell r="H5469">
            <v>8.76</v>
          </cell>
          <cell r="I5469">
            <v>9.36</v>
          </cell>
        </row>
        <row r="5470">
          <cell r="A5470">
            <v>133270</v>
          </cell>
          <cell r="B5470" t="str">
            <v/>
          </cell>
          <cell r="C5470">
            <v>7.5</v>
          </cell>
          <cell r="D5470">
            <v>0.41</v>
          </cell>
          <cell r="E5470">
            <v>7.91</v>
          </cell>
          <cell r="F5470">
            <v>8.06</v>
          </cell>
          <cell r="G5470">
            <v>8.2700000000000014</v>
          </cell>
          <cell r="H5470">
            <v>8.870000000000001</v>
          </cell>
          <cell r="I5470">
            <v>9.4700000000000006</v>
          </cell>
        </row>
        <row r="5471">
          <cell r="A5471">
            <v>133272.65</v>
          </cell>
          <cell r="B5471" t="str">
            <v>PY</v>
          </cell>
          <cell r="C5471">
            <v>7.5</v>
          </cell>
          <cell r="D5471">
            <v>0.45</v>
          </cell>
          <cell r="E5471">
            <v>7.95</v>
          </cell>
          <cell r="F5471">
            <v>8.1</v>
          </cell>
          <cell r="G5471">
            <v>8.31</v>
          </cell>
          <cell r="H5471">
            <v>8.91</v>
          </cell>
          <cell r="I5471">
            <v>9.51</v>
          </cell>
        </row>
        <row r="5472">
          <cell r="A5472">
            <v>133280</v>
          </cell>
          <cell r="B5472" t="str">
            <v/>
          </cell>
          <cell r="C5472">
            <v>7.5</v>
          </cell>
          <cell r="D5472">
            <v>0.56000000000000005</v>
          </cell>
          <cell r="E5472">
            <v>8.06</v>
          </cell>
          <cell r="F5472">
            <v>8.2100000000000009</v>
          </cell>
          <cell r="G5472">
            <v>8.4200000000000017</v>
          </cell>
          <cell r="H5472">
            <v>9.0200000000000014</v>
          </cell>
          <cell r="I5472">
            <v>9.620000000000001</v>
          </cell>
        </row>
        <row r="5473">
          <cell r="A5473">
            <v>133282.65</v>
          </cell>
          <cell r="B5473" t="str">
            <v>MSE</v>
          </cell>
          <cell r="C5473">
            <v>7.5</v>
          </cell>
          <cell r="D5473">
            <v>0.6</v>
          </cell>
          <cell r="E5473">
            <v>8.1</v>
          </cell>
          <cell r="F5473">
            <v>8.25</v>
          </cell>
          <cell r="G5473">
            <v>8.4600000000000009</v>
          </cell>
          <cell r="H5473">
            <v>9.06</v>
          </cell>
          <cell r="I5473">
            <v>9.66</v>
          </cell>
        </row>
        <row r="5474">
          <cell r="A5474">
            <v>133290</v>
          </cell>
          <cell r="B5474" t="str">
            <v/>
          </cell>
          <cell r="C5474">
            <v>7.5</v>
          </cell>
          <cell r="D5474">
            <v>0.6</v>
          </cell>
          <cell r="E5474">
            <v>8.1</v>
          </cell>
          <cell r="F5474">
            <v>8.25</v>
          </cell>
          <cell r="G5474">
            <v>8.4600000000000009</v>
          </cell>
          <cell r="H5474">
            <v>9.06</v>
          </cell>
          <cell r="I5474">
            <v>9.66</v>
          </cell>
        </row>
        <row r="5475">
          <cell r="A5475">
            <v>133300</v>
          </cell>
          <cell r="B5475" t="str">
            <v/>
          </cell>
          <cell r="C5475">
            <v>7.5</v>
          </cell>
          <cell r="D5475">
            <v>0.6</v>
          </cell>
          <cell r="E5475">
            <v>8.1</v>
          </cell>
          <cell r="F5475">
            <v>8.25</v>
          </cell>
          <cell r="G5475">
            <v>8.4600000000000009</v>
          </cell>
          <cell r="H5475">
            <v>9.06</v>
          </cell>
          <cell r="I5475">
            <v>9.66</v>
          </cell>
        </row>
        <row r="5476">
          <cell r="A5476">
            <v>133310</v>
          </cell>
          <cell r="B5476" t="str">
            <v/>
          </cell>
          <cell r="C5476">
            <v>7.5</v>
          </cell>
          <cell r="D5476">
            <v>0.6</v>
          </cell>
          <cell r="E5476">
            <v>8.1</v>
          </cell>
          <cell r="F5476">
            <v>8.25</v>
          </cell>
          <cell r="G5476">
            <v>8.4600000000000009</v>
          </cell>
          <cell r="H5476">
            <v>9.06</v>
          </cell>
          <cell r="I5476">
            <v>9.66</v>
          </cell>
        </row>
        <row r="5477">
          <cell r="A5477">
            <v>133320</v>
          </cell>
          <cell r="B5477" t="str">
            <v/>
          </cell>
          <cell r="C5477">
            <v>7.5</v>
          </cell>
          <cell r="D5477">
            <v>0.6</v>
          </cell>
          <cell r="E5477">
            <v>8.1</v>
          </cell>
          <cell r="F5477">
            <v>8.25</v>
          </cell>
          <cell r="G5477">
            <v>8.4600000000000009</v>
          </cell>
          <cell r="H5477">
            <v>9.06</v>
          </cell>
          <cell r="I5477">
            <v>9.66</v>
          </cell>
        </row>
        <row r="5478">
          <cell r="A5478">
            <v>133330</v>
          </cell>
          <cell r="B5478" t="str">
            <v/>
          </cell>
          <cell r="C5478">
            <v>7.5</v>
          </cell>
          <cell r="D5478">
            <v>0.6</v>
          </cell>
          <cell r="E5478">
            <v>8.1</v>
          </cell>
          <cell r="F5478">
            <v>8.25</v>
          </cell>
          <cell r="G5478">
            <v>8.4600000000000009</v>
          </cell>
          <cell r="H5478">
            <v>9.06</v>
          </cell>
          <cell r="I5478">
            <v>9.66</v>
          </cell>
        </row>
        <row r="5479">
          <cell r="A5479">
            <v>133340</v>
          </cell>
          <cell r="B5479" t="str">
            <v/>
          </cell>
          <cell r="C5479">
            <v>7.5</v>
          </cell>
          <cell r="D5479">
            <v>0.6</v>
          </cell>
          <cell r="E5479">
            <v>8.1</v>
          </cell>
          <cell r="F5479">
            <v>8.25</v>
          </cell>
          <cell r="G5479">
            <v>8.4600000000000009</v>
          </cell>
          <cell r="H5479">
            <v>9.06</v>
          </cell>
          <cell r="I5479">
            <v>9.66</v>
          </cell>
        </row>
        <row r="5480">
          <cell r="A5480">
            <v>133350</v>
          </cell>
          <cell r="B5480" t="str">
            <v/>
          </cell>
          <cell r="C5480">
            <v>7.5</v>
          </cell>
          <cell r="D5480">
            <v>0.6</v>
          </cell>
          <cell r="E5480">
            <v>8.1</v>
          </cell>
          <cell r="F5480">
            <v>8.25</v>
          </cell>
          <cell r="G5480">
            <v>8.4600000000000009</v>
          </cell>
          <cell r="H5480">
            <v>9.06</v>
          </cell>
          <cell r="I5480">
            <v>9.66</v>
          </cell>
        </row>
        <row r="5481">
          <cell r="A5481">
            <v>133351.04000000001</v>
          </cell>
          <cell r="B5481" t="str">
            <v>MSE</v>
          </cell>
          <cell r="C5481">
            <v>7.5</v>
          </cell>
          <cell r="D5481">
            <v>0.6</v>
          </cell>
          <cell r="E5481">
            <v>8.1</v>
          </cell>
          <cell r="F5481">
            <v>8.25</v>
          </cell>
          <cell r="G5481">
            <v>8.4600000000000009</v>
          </cell>
          <cell r="H5481">
            <v>9.06</v>
          </cell>
          <cell r="I5481">
            <v>9.66</v>
          </cell>
        </row>
        <row r="5482">
          <cell r="A5482">
            <v>133360</v>
          </cell>
          <cell r="B5482" t="str">
            <v/>
          </cell>
          <cell r="C5482">
            <v>7.5</v>
          </cell>
          <cell r="D5482">
            <v>0.47</v>
          </cell>
          <cell r="E5482">
            <v>7.97</v>
          </cell>
          <cell r="F5482">
            <v>8.1199999999999992</v>
          </cell>
          <cell r="G5482">
            <v>8.33</v>
          </cell>
          <cell r="H5482">
            <v>8.93</v>
          </cell>
          <cell r="I5482">
            <v>9.5299999999999994</v>
          </cell>
        </row>
        <row r="5483">
          <cell r="A5483">
            <v>133361.04</v>
          </cell>
          <cell r="B5483" t="str">
            <v>PY</v>
          </cell>
          <cell r="C5483">
            <v>7.5</v>
          </cell>
          <cell r="D5483">
            <v>0.15</v>
          </cell>
          <cell r="E5483">
            <v>7.65</v>
          </cell>
          <cell r="F5483">
            <v>7.8000000000000007</v>
          </cell>
          <cell r="G5483">
            <v>8.0100000000000016</v>
          </cell>
          <cell r="H5483">
            <v>8.6100000000000012</v>
          </cell>
          <cell r="I5483">
            <v>9.2100000000000009</v>
          </cell>
        </row>
        <row r="5484">
          <cell r="A5484">
            <v>133370</v>
          </cell>
          <cell r="B5484" t="str">
            <v/>
          </cell>
          <cell r="C5484">
            <v>7.5</v>
          </cell>
          <cell r="D5484">
            <v>0.32</v>
          </cell>
          <cell r="E5484">
            <v>7.82</v>
          </cell>
          <cell r="F5484">
            <v>7.9700000000000006</v>
          </cell>
          <cell r="G5484">
            <v>8.1800000000000015</v>
          </cell>
          <cell r="H5484">
            <v>8.7800000000000011</v>
          </cell>
          <cell r="I5484">
            <v>9.3800000000000008</v>
          </cell>
        </row>
        <row r="5485">
          <cell r="A5485">
            <v>133371.04</v>
          </cell>
          <cell r="B5485" t="str">
            <v>PT</v>
          </cell>
          <cell r="C5485">
            <v>7.5</v>
          </cell>
          <cell r="D5485">
            <v>0.3</v>
          </cell>
          <cell r="E5485">
            <v>7.8</v>
          </cell>
          <cell r="F5485">
            <v>7.95</v>
          </cell>
          <cell r="G5485">
            <v>8.16</v>
          </cell>
          <cell r="H5485">
            <v>8.76</v>
          </cell>
          <cell r="I5485">
            <v>9.36</v>
          </cell>
        </row>
        <row r="5486">
          <cell r="A5486">
            <v>133380</v>
          </cell>
          <cell r="B5486" t="str">
            <v/>
          </cell>
          <cell r="C5486">
            <v>7.5</v>
          </cell>
          <cell r="D5486">
            <v>0.17</v>
          </cell>
          <cell r="E5486">
            <v>7.67</v>
          </cell>
          <cell r="F5486">
            <v>7.82</v>
          </cell>
          <cell r="G5486">
            <v>8.0300000000000011</v>
          </cell>
          <cell r="H5486">
            <v>8.6300000000000008</v>
          </cell>
          <cell r="I5486">
            <v>9.23</v>
          </cell>
        </row>
        <row r="5487">
          <cell r="A5487">
            <v>133390</v>
          </cell>
          <cell r="B5487" t="str">
            <v/>
          </cell>
          <cell r="C5487">
            <v>7.5</v>
          </cell>
          <cell r="D5487">
            <v>0.02</v>
          </cell>
          <cell r="E5487">
            <v>7.52</v>
          </cell>
          <cell r="F5487">
            <v>7.67</v>
          </cell>
          <cell r="G5487">
            <v>7.88</v>
          </cell>
          <cell r="H5487">
            <v>8.48</v>
          </cell>
          <cell r="I5487">
            <v>9.08</v>
          </cell>
        </row>
        <row r="5488">
          <cell r="A5488">
            <v>133391.04000000001</v>
          </cell>
          <cell r="B5488" t="str">
            <v>PX</v>
          </cell>
          <cell r="C5488">
            <v>7.5</v>
          </cell>
          <cell r="D5488">
            <v>0</v>
          </cell>
          <cell r="E5488">
            <v>7.5</v>
          </cell>
          <cell r="F5488">
            <v>7.65</v>
          </cell>
          <cell r="G5488">
            <v>7.86</v>
          </cell>
          <cell r="H5488">
            <v>8.4600000000000009</v>
          </cell>
          <cell r="I5488">
            <v>9.06</v>
          </cell>
        </row>
        <row r="5489">
          <cell r="A5489">
            <v>133400</v>
          </cell>
          <cell r="B5489" t="str">
            <v/>
          </cell>
          <cell r="C5489">
            <v>7.5</v>
          </cell>
          <cell r="D5489">
            <v>0</v>
          </cell>
          <cell r="E5489">
            <v>7.5</v>
          </cell>
          <cell r="F5489">
            <v>7.65</v>
          </cell>
          <cell r="G5489">
            <v>7.86</v>
          </cell>
          <cell r="H5489">
            <v>8.4600000000000009</v>
          </cell>
          <cell r="I5489">
            <v>9.06</v>
          </cell>
        </row>
        <row r="5490">
          <cell r="A5490">
            <v>133410</v>
          </cell>
          <cell r="B5490" t="str">
            <v/>
          </cell>
          <cell r="C5490">
            <v>7.5</v>
          </cell>
          <cell r="D5490">
            <v>0</v>
          </cell>
          <cell r="E5490">
            <v>7.5</v>
          </cell>
          <cell r="F5490">
            <v>7.65</v>
          </cell>
          <cell r="G5490">
            <v>7.86</v>
          </cell>
          <cell r="H5490">
            <v>8.4600000000000009</v>
          </cell>
          <cell r="I5490">
            <v>9.06</v>
          </cell>
        </row>
        <row r="5491">
          <cell r="A5491">
            <v>133420</v>
          </cell>
          <cell r="B5491" t="str">
            <v/>
          </cell>
          <cell r="C5491">
            <v>7.5</v>
          </cell>
          <cell r="D5491">
            <v>0</v>
          </cell>
          <cell r="E5491">
            <v>7.5</v>
          </cell>
          <cell r="F5491">
            <v>7.65</v>
          </cell>
          <cell r="G5491">
            <v>7.86</v>
          </cell>
          <cell r="H5491">
            <v>8.4600000000000009</v>
          </cell>
          <cell r="I5491">
            <v>9.06</v>
          </cell>
        </row>
        <row r="5492">
          <cell r="A5492">
            <v>133421.04</v>
          </cell>
          <cell r="B5492" t="str">
            <v>BS</v>
          </cell>
          <cell r="C5492">
            <v>7.5</v>
          </cell>
          <cell r="D5492">
            <v>0</v>
          </cell>
          <cell r="E5492">
            <v>7.5</v>
          </cell>
          <cell r="F5492">
            <v>7.65</v>
          </cell>
          <cell r="G5492">
            <v>7.86</v>
          </cell>
          <cell r="H5492">
            <v>8.4600000000000009</v>
          </cell>
          <cell r="I5492">
            <v>9.06</v>
          </cell>
        </row>
        <row r="5493">
          <cell r="A5493">
            <v>133430</v>
          </cell>
          <cell r="B5493" t="str">
            <v/>
          </cell>
          <cell r="C5493">
            <v>7.5</v>
          </cell>
          <cell r="D5493">
            <v>0</v>
          </cell>
          <cell r="E5493">
            <v>7.5</v>
          </cell>
          <cell r="F5493">
            <v>7.65</v>
          </cell>
          <cell r="G5493">
            <v>7.86</v>
          </cell>
          <cell r="H5493">
            <v>8.4600000000000009</v>
          </cell>
          <cell r="I5493">
            <v>9.06</v>
          </cell>
        </row>
        <row r="5494">
          <cell r="A5494">
            <v>133440</v>
          </cell>
          <cell r="B5494" t="str">
            <v/>
          </cell>
          <cell r="C5494">
            <v>7.5</v>
          </cell>
          <cell r="D5494">
            <v>0</v>
          </cell>
          <cell r="E5494">
            <v>7.5</v>
          </cell>
          <cell r="F5494">
            <v>7.65</v>
          </cell>
          <cell r="G5494">
            <v>7.86</v>
          </cell>
          <cell r="H5494">
            <v>8.4600000000000009</v>
          </cell>
          <cell r="I5494">
            <v>9.06</v>
          </cell>
        </row>
        <row r="5495">
          <cell r="A5495">
            <v>133450</v>
          </cell>
          <cell r="B5495" t="str">
            <v/>
          </cell>
          <cell r="C5495">
            <v>7.5</v>
          </cell>
          <cell r="D5495">
            <v>0</v>
          </cell>
          <cell r="E5495">
            <v>7.5</v>
          </cell>
          <cell r="F5495">
            <v>7.65</v>
          </cell>
          <cell r="G5495">
            <v>7.86</v>
          </cell>
          <cell r="H5495">
            <v>8.4600000000000009</v>
          </cell>
          <cell r="I5495">
            <v>9.06</v>
          </cell>
        </row>
        <row r="5496">
          <cell r="A5496">
            <v>133460</v>
          </cell>
          <cell r="B5496" t="str">
            <v/>
          </cell>
          <cell r="C5496">
            <v>7.5</v>
          </cell>
          <cell r="D5496">
            <v>0</v>
          </cell>
          <cell r="E5496">
            <v>7.5</v>
          </cell>
          <cell r="F5496">
            <v>7.65</v>
          </cell>
          <cell r="G5496">
            <v>7.86</v>
          </cell>
          <cell r="H5496">
            <v>8.4600000000000009</v>
          </cell>
          <cell r="I5496">
            <v>9.06</v>
          </cell>
        </row>
        <row r="5497">
          <cell r="A5497">
            <v>133470</v>
          </cell>
          <cell r="B5497" t="str">
            <v/>
          </cell>
          <cell r="C5497">
            <v>7.5</v>
          </cell>
          <cell r="D5497">
            <v>0</v>
          </cell>
          <cell r="E5497">
            <v>7.5</v>
          </cell>
          <cell r="F5497">
            <v>7.65</v>
          </cell>
          <cell r="G5497">
            <v>7.86</v>
          </cell>
          <cell r="H5497">
            <v>8.4600000000000009</v>
          </cell>
          <cell r="I5497">
            <v>9.06</v>
          </cell>
        </row>
        <row r="5498">
          <cell r="A5498">
            <v>133480</v>
          </cell>
          <cell r="B5498" t="str">
            <v/>
          </cell>
          <cell r="C5498">
            <v>7.5</v>
          </cell>
          <cell r="D5498">
            <v>0</v>
          </cell>
          <cell r="E5498">
            <v>7.5</v>
          </cell>
          <cell r="F5498">
            <v>7.65</v>
          </cell>
          <cell r="G5498">
            <v>7.86</v>
          </cell>
          <cell r="H5498">
            <v>8.4600000000000009</v>
          </cell>
          <cell r="I5498">
            <v>9.06</v>
          </cell>
        </row>
        <row r="5499">
          <cell r="A5499">
            <v>133490</v>
          </cell>
          <cell r="B5499" t="str">
            <v/>
          </cell>
          <cell r="C5499">
            <v>7.5</v>
          </cell>
          <cell r="D5499">
            <v>0</v>
          </cell>
          <cell r="E5499">
            <v>7.5</v>
          </cell>
          <cell r="F5499">
            <v>7.65</v>
          </cell>
          <cell r="G5499">
            <v>7.86</v>
          </cell>
          <cell r="H5499">
            <v>8.4600000000000009</v>
          </cell>
          <cell r="I5499">
            <v>9.06</v>
          </cell>
        </row>
        <row r="5500">
          <cell r="A5500">
            <v>133500</v>
          </cell>
          <cell r="B5500" t="str">
            <v/>
          </cell>
          <cell r="C5500">
            <v>7.5</v>
          </cell>
          <cell r="D5500">
            <v>0</v>
          </cell>
          <cell r="E5500">
            <v>7.5</v>
          </cell>
          <cell r="F5500">
            <v>7.65</v>
          </cell>
          <cell r="G5500">
            <v>7.86</v>
          </cell>
          <cell r="H5500">
            <v>8.4600000000000009</v>
          </cell>
          <cell r="I5500">
            <v>9.06</v>
          </cell>
        </row>
        <row r="5501">
          <cell r="A5501">
            <v>133510</v>
          </cell>
          <cell r="B5501" t="str">
            <v/>
          </cell>
          <cell r="C5501">
            <v>7.5</v>
          </cell>
          <cell r="D5501">
            <v>0</v>
          </cell>
          <cell r="E5501">
            <v>7.5</v>
          </cell>
          <cell r="F5501">
            <v>7.65</v>
          </cell>
          <cell r="G5501">
            <v>7.86</v>
          </cell>
          <cell r="H5501">
            <v>8.4600000000000009</v>
          </cell>
          <cell r="I5501">
            <v>9.06</v>
          </cell>
        </row>
        <row r="5502">
          <cell r="A5502">
            <v>133520</v>
          </cell>
          <cell r="B5502" t="str">
            <v/>
          </cell>
          <cell r="C5502">
            <v>7.5</v>
          </cell>
          <cell r="D5502">
            <v>0</v>
          </cell>
          <cell r="E5502">
            <v>7.5</v>
          </cell>
          <cell r="F5502">
            <v>7.65</v>
          </cell>
          <cell r="G5502">
            <v>7.86</v>
          </cell>
          <cell r="H5502">
            <v>8.4600000000000009</v>
          </cell>
          <cell r="I5502">
            <v>9.06</v>
          </cell>
        </row>
        <row r="5503">
          <cell r="A5503">
            <v>133530</v>
          </cell>
          <cell r="B5503" t="str">
            <v/>
          </cell>
          <cell r="C5503">
            <v>7.5</v>
          </cell>
          <cell r="D5503">
            <v>0</v>
          </cell>
          <cell r="E5503">
            <v>7.5</v>
          </cell>
          <cell r="F5503">
            <v>7.65</v>
          </cell>
          <cell r="G5503">
            <v>7.86</v>
          </cell>
          <cell r="H5503">
            <v>8.4600000000000009</v>
          </cell>
          <cell r="I5503">
            <v>9.06</v>
          </cell>
        </row>
        <row r="5504">
          <cell r="A5504">
            <v>133540</v>
          </cell>
          <cell r="B5504" t="str">
            <v/>
          </cell>
          <cell r="C5504">
            <v>7.5</v>
          </cell>
          <cell r="D5504">
            <v>0</v>
          </cell>
          <cell r="E5504">
            <v>7.5</v>
          </cell>
          <cell r="F5504">
            <v>7.65</v>
          </cell>
          <cell r="G5504">
            <v>7.86</v>
          </cell>
          <cell r="H5504">
            <v>8.4600000000000009</v>
          </cell>
          <cell r="I5504">
            <v>9.06</v>
          </cell>
        </row>
        <row r="5505">
          <cell r="A5505">
            <v>133550</v>
          </cell>
          <cell r="B5505" t="str">
            <v/>
          </cell>
          <cell r="C5505">
            <v>7.5</v>
          </cell>
          <cell r="D5505">
            <v>0</v>
          </cell>
          <cell r="E5505">
            <v>7.5</v>
          </cell>
          <cell r="F5505">
            <v>7.65</v>
          </cell>
          <cell r="G5505">
            <v>7.86</v>
          </cell>
          <cell r="H5505">
            <v>8.4600000000000009</v>
          </cell>
          <cell r="I5505">
            <v>9.06</v>
          </cell>
        </row>
        <row r="5506">
          <cell r="A5506">
            <v>133560</v>
          </cell>
          <cell r="B5506" t="str">
            <v/>
          </cell>
          <cell r="C5506">
            <v>7.5</v>
          </cell>
          <cell r="D5506">
            <v>0</v>
          </cell>
          <cell r="E5506">
            <v>7.5</v>
          </cell>
          <cell r="F5506">
            <v>7.65</v>
          </cell>
          <cell r="G5506">
            <v>7.86</v>
          </cell>
          <cell r="H5506">
            <v>8.4600000000000009</v>
          </cell>
          <cell r="I5506">
            <v>9.06</v>
          </cell>
        </row>
        <row r="5507">
          <cell r="A5507">
            <v>133570</v>
          </cell>
          <cell r="B5507" t="str">
            <v/>
          </cell>
          <cell r="C5507">
            <v>7.5</v>
          </cell>
          <cell r="D5507">
            <v>0</v>
          </cell>
          <cell r="E5507">
            <v>7.5</v>
          </cell>
          <cell r="F5507">
            <v>7.65</v>
          </cell>
          <cell r="G5507">
            <v>7.86</v>
          </cell>
          <cell r="H5507">
            <v>8.4600000000000009</v>
          </cell>
          <cell r="I5507">
            <v>9.06</v>
          </cell>
        </row>
        <row r="5508">
          <cell r="A5508">
            <v>133580</v>
          </cell>
          <cell r="B5508" t="str">
            <v/>
          </cell>
          <cell r="C5508">
            <v>7.5</v>
          </cell>
          <cell r="D5508">
            <v>0</v>
          </cell>
          <cell r="E5508">
            <v>7.5</v>
          </cell>
          <cell r="F5508">
            <v>7.65</v>
          </cell>
          <cell r="G5508">
            <v>7.86</v>
          </cell>
          <cell r="H5508">
            <v>8.4600000000000009</v>
          </cell>
          <cell r="I5508">
            <v>9.06</v>
          </cell>
        </row>
        <row r="5509">
          <cell r="A5509">
            <v>133590</v>
          </cell>
          <cell r="B5509" t="str">
            <v/>
          </cell>
          <cell r="C5509">
            <v>7.5</v>
          </cell>
          <cell r="D5509">
            <v>0</v>
          </cell>
          <cell r="E5509">
            <v>7.5</v>
          </cell>
          <cell r="F5509">
            <v>7.65</v>
          </cell>
          <cell r="G5509">
            <v>7.86</v>
          </cell>
          <cell r="H5509">
            <v>8.4600000000000009</v>
          </cell>
          <cell r="I5509">
            <v>9.06</v>
          </cell>
        </row>
        <row r="5510">
          <cell r="A5510">
            <v>133600</v>
          </cell>
          <cell r="B5510" t="str">
            <v/>
          </cell>
          <cell r="C5510">
            <v>7.5</v>
          </cell>
          <cell r="D5510">
            <v>0</v>
          </cell>
          <cell r="E5510">
            <v>7.5</v>
          </cell>
          <cell r="F5510">
            <v>7.65</v>
          </cell>
          <cell r="G5510">
            <v>7.86</v>
          </cell>
          <cell r="H5510">
            <v>8.4600000000000009</v>
          </cell>
          <cell r="I5510">
            <v>9.06</v>
          </cell>
        </row>
        <row r="5511">
          <cell r="A5511">
            <v>133610</v>
          </cell>
          <cell r="B5511" t="str">
            <v/>
          </cell>
          <cell r="C5511">
            <v>7.5</v>
          </cell>
          <cell r="D5511">
            <v>0</v>
          </cell>
          <cell r="E5511">
            <v>7.5</v>
          </cell>
          <cell r="F5511">
            <v>7.65</v>
          </cell>
          <cell r="G5511">
            <v>7.86</v>
          </cell>
          <cell r="H5511">
            <v>8.4600000000000009</v>
          </cell>
          <cell r="I5511">
            <v>9.06</v>
          </cell>
        </row>
        <row r="5512">
          <cell r="A5512">
            <v>133620</v>
          </cell>
          <cell r="B5512" t="str">
            <v/>
          </cell>
          <cell r="C5512">
            <v>7.5</v>
          </cell>
          <cell r="D5512">
            <v>0</v>
          </cell>
          <cell r="E5512">
            <v>7.5</v>
          </cell>
          <cell r="F5512">
            <v>7.65</v>
          </cell>
          <cell r="G5512">
            <v>7.86</v>
          </cell>
          <cell r="H5512">
            <v>8.4600000000000009</v>
          </cell>
          <cell r="I5512">
            <v>9.06</v>
          </cell>
        </row>
        <row r="5513">
          <cell r="A5513">
            <v>133630</v>
          </cell>
          <cell r="B5513" t="str">
            <v/>
          </cell>
          <cell r="C5513">
            <v>7.5</v>
          </cell>
          <cell r="D5513">
            <v>0</v>
          </cell>
          <cell r="E5513">
            <v>7.5</v>
          </cell>
          <cell r="F5513">
            <v>7.65</v>
          </cell>
          <cell r="G5513">
            <v>7.86</v>
          </cell>
          <cell r="H5513">
            <v>8.4600000000000009</v>
          </cell>
          <cell r="I5513">
            <v>9.06</v>
          </cell>
        </row>
        <row r="5514">
          <cell r="A5514">
            <v>133640</v>
          </cell>
          <cell r="B5514" t="str">
            <v/>
          </cell>
          <cell r="C5514">
            <v>7.5</v>
          </cell>
          <cell r="D5514">
            <v>0</v>
          </cell>
          <cell r="E5514">
            <v>7.5</v>
          </cell>
          <cell r="F5514">
            <v>7.65</v>
          </cell>
          <cell r="G5514">
            <v>7.86</v>
          </cell>
          <cell r="H5514">
            <v>8.4600000000000009</v>
          </cell>
          <cell r="I5514">
            <v>9.06</v>
          </cell>
        </row>
        <row r="5515">
          <cell r="A5515">
            <v>133650</v>
          </cell>
          <cell r="B5515" t="str">
            <v/>
          </cell>
          <cell r="C5515">
            <v>7.5</v>
          </cell>
          <cell r="D5515">
            <v>0</v>
          </cell>
          <cell r="E5515">
            <v>7.5</v>
          </cell>
          <cell r="F5515">
            <v>7.65</v>
          </cell>
          <cell r="G5515">
            <v>7.86</v>
          </cell>
          <cell r="H5515">
            <v>8.4600000000000009</v>
          </cell>
          <cell r="I5515">
            <v>9.06</v>
          </cell>
        </row>
        <row r="5516">
          <cell r="A5516">
            <v>133660</v>
          </cell>
          <cell r="B5516" t="str">
            <v/>
          </cell>
          <cell r="C5516">
            <v>7.5</v>
          </cell>
          <cell r="D5516">
            <v>0</v>
          </cell>
          <cell r="E5516">
            <v>7.5</v>
          </cell>
          <cell r="F5516">
            <v>7.65</v>
          </cell>
          <cell r="G5516">
            <v>7.86</v>
          </cell>
          <cell r="H5516">
            <v>8.4600000000000009</v>
          </cell>
          <cell r="I5516">
            <v>9.06</v>
          </cell>
        </row>
        <row r="5517">
          <cell r="A5517">
            <v>133670</v>
          </cell>
          <cell r="B5517" t="str">
            <v/>
          </cell>
          <cell r="C5517">
            <v>7.5</v>
          </cell>
          <cell r="D5517">
            <v>0</v>
          </cell>
          <cell r="E5517">
            <v>7.5</v>
          </cell>
          <cell r="F5517">
            <v>7.65</v>
          </cell>
          <cell r="G5517">
            <v>7.86</v>
          </cell>
          <cell r="H5517">
            <v>8.4600000000000009</v>
          </cell>
          <cell r="I5517">
            <v>9.06</v>
          </cell>
        </row>
        <row r="5518">
          <cell r="A5518">
            <v>133680</v>
          </cell>
          <cell r="B5518" t="str">
            <v/>
          </cell>
          <cell r="C5518">
            <v>7.5</v>
          </cell>
          <cell r="D5518">
            <v>0</v>
          </cell>
          <cell r="E5518">
            <v>7.5</v>
          </cell>
          <cell r="F5518">
            <v>7.65</v>
          </cell>
          <cell r="G5518">
            <v>7.86</v>
          </cell>
          <cell r="H5518">
            <v>8.4600000000000009</v>
          </cell>
          <cell r="I5518">
            <v>9.06</v>
          </cell>
        </row>
        <row r="5519">
          <cell r="A5519">
            <v>133690</v>
          </cell>
          <cell r="B5519" t="str">
            <v/>
          </cell>
          <cell r="C5519">
            <v>7.5</v>
          </cell>
          <cell r="D5519">
            <v>0</v>
          </cell>
          <cell r="E5519">
            <v>7.5</v>
          </cell>
          <cell r="F5519">
            <v>7.65</v>
          </cell>
          <cell r="G5519">
            <v>7.86</v>
          </cell>
          <cell r="H5519">
            <v>8.4600000000000009</v>
          </cell>
          <cell r="I5519">
            <v>9.06</v>
          </cell>
        </row>
        <row r="5520">
          <cell r="A5520">
            <v>133700</v>
          </cell>
          <cell r="B5520" t="str">
            <v/>
          </cell>
          <cell r="C5520">
            <v>7.5</v>
          </cell>
          <cell r="D5520">
            <v>0</v>
          </cell>
          <cell r="E5520">
            <v>7.5</v>
          </cell>
          <cell r="F5520">
            <v>7.65</v>
          </cell>
          <cell r="G5520">
            <v>7.86</v>
          </cell>
          <cell r="H5520">
            <v>8.4600000000000009</v>
          </cell>
          <cell r="I5520">
            <v>9.06</v>
          </cell>
        </row>
        <row r="5521">
          <cell r="A5521">
            <v>133710</v>
          </cell>
          <cell r="B5521" t="str">
            <v/>
          </cell>
          <cell r="C5521">
            <v>7.5</v>
          </cell>
          <cell r="D5521">
            <v>0</v>
          </cell>
          <cell r="E5521">
            <v>7.5</v>
          </cell>
          <cell r="F5521">
            <v>7.65</v>
          </cell>
          <cell r="G5521">
            <v>7.86</v>
          </cell>
          <cell r="H5521">
            <v>8.4600000000000009</v>
          </cell>
          <cell r="I5521">
            <v>9.06</v>
          </cell>
        </row>
        <row r="5522">
          <cell r="A5522">
            <v>133720</v>
          </cell>
          <cell r="B5522" t="str">
            <v/>
          </cell>
          <cell r="C5522">
            <v>7.5</v>
          </cell>
          <cell r="D5522">
            <v>0</v>
          </cell>
          <cell r="E5522">
            <v>7.5</v>
          </cell>
          <cell r="F5522">
            <v>7.65</v>
          </cell>
          <cell r="G5522">
            <v>7.86</v>
          </cell>
          <cell r="H5522">
            <v>8.4600000000000009</v>
          </cell>
          <cell r="I5522">
            <v>9.06</v>
          </cell>
        </row>
        <row r="5523">
          <cell r="A5523">
            <v>133730</v>
          </cell>
          <cell r="B5523" t="str">
            <v/>
          </cell>
          <cell r="C5523">
            <v>7.5</v>
          </cell>
          <cell r="D5523">
            <v>0</v>
          </cell>
          <cell r="E5523">
            <v>7.5</v>
          </cell>
          <cell r="F5523">
            <v>7.65</v>
          </cell>
          <cell r="G5523">
            <v>7.86</v>
          </cell>
          <cell r="H5523">
            <v>8.4600000000000009</v>
          </cell>
          <cell r="I5523">
            <v>9.06</v>
          </cell>
        </row>
        <row r="5524">
          <cell r="A5524">
            <v>133740</v>
          </cell>
          <cell r="B5524" t="str">
            <v/>
          </cell>
          <cell r="C5524">
            <v>7.5</v>
          </cell>
          <cell r="D5524">
            <v>0</v>
          </cell>
          <cell r="E5524">
            <v>7.5</v>
          </cell>
          <cell r="F5524">
            <v>7.65</v>
          </cell>
          <cell r="G5524">
            <v>7.86</v>
          </cell>
          <cell r="H5524">
            <v>8.4600000000000009</v>
          </cell>
          <cell r="I5524">
            <v>9.06</v>
          </cell>
        </row>
        <row r="5525">
          <cell r="A5525">
            <v>133750</v>
          </cell>
          <cell r="B5525" t="str">
            <v/>
          </cell>
          <cell r="C5525">
            <v>7.5</v>
          </cell>
          <cell r="D5525">
            <v>0</v>
          </cell>
          <cell r="E5525">
            <v>7.5</v>
          </cell>
          <cell r="F5525">
            <v>7.65</v>
          </cell>
          <cell r="G5525">
            <v>7.86</v>
          </cell>
          <cell r="H5525">
            <v>8.4600000000000009</v>
          </cell>
          <cell r="I5525">
            <v>9.06</v>
          </cell>
        </row>
        <row r="5526">
          <cell r="A5526">
            <v>133760</v>
          </cell>
          <cell r="B5526" t="str">
            <v/>
          </cell>
          <cell r="C5526">
            <v>7.5</v>
          </cell>
          <cell r="D5526">
            <v>0</v>
          </cell>
          <cell r="E5526">
            <v>7.5</v>
          </cell>
          <cell r="F5526">
            <v>7.65</v>
          </cell>
          <cell r="G5526">
            <v>7.86</v>
          </cell>
          <cell r="H5526">
            <v>8.4600000000000009</v>
          </cell>
          <cell r="I5526">
            <v>9.06</v>
          </cell>
        </row>
        <row r="5527">
          <cell r="A5527">
            <v>133770</v>
          </cell>
          <cell r="B5527" t="str">
            <v/>
          </cell>
          <cell r="C5527">
            <v>7.5</v>
          </cell>
          <cell r="D5527">
            <v>0</v>
          </cell>
          <cell r="E5527">
            <v>7.5</v>
          </cell>
          <cell r="F5527">
            <v>7.65</v>
          </cell>
          <cell r="G5527">
            <v>7.86</v>
          </cell>
          <cell r="H5527">
            <v>8.4600000000000009</v>
          </cell>
          <cell r="I5527">
            <v>9.06</v>
          </cell>
        </row>
        <row r="5528">
          <cell r="A5528">
            <v>133780</v>
          </cell>
          <cell r="B5528" t="str">
            <v/>
          </cell>
          <cell r="C5528">
            <v>7.5</v>
          </cell>
          <cell r="D5528">
            <v>0</v>
          </cell>
          <cell r="E5528">
            <v>7.5</v>
          </cell>
          <cell r="F5528">
            <v>7.65</v>
          </cell>
          <cell r="G5528">
            <v>7.86</v>
          </cell>
          <cell r="H5528">
            <v>8.4600000000000009</v>
          </cell>
          <cell r="I5528">
            <v>9.06</v>
          </cell>
        </row>
        <row r="5529">
          <cell r="A5529">
            <v>133790</v>
          </cell>
          <cell r="B5529" t="str">
            <v/>
          </cell>
          <cell r="C5529">
            <v>7.5</v>
          </cell>
          <cell r="D5529">
            <v>0</v>
          </cell>
          <cell r="E5529">
            <v>7.5</v>
          </cell>
          <cell r="F5529">
            <v>7.65</v>
          </cell>
          <cell r="G5529">
            <v>7.86</v>
          </cell>
          <cell r="H5529">
            <v>8.4600000000000009</v>
          </cell>
          <cell r="I5529">
            <v>9.06</v>
          </cell>
        </row>
        <row r="5530">
          <cell r="A5530">
            <v>133800</v>
          </cell>
          <cell r="B5530" t="str">
            <v/>
          </cell>
          <cell r="C5530">
            <v>7.5</v>
          </cell>
          <cell r="D5530">
            <v>0</v>
          </cell>
          <cell r="E5530">
            <v>7.5</v>
          </cell>
          <cell r="F5530">
            <v>7.65</v>
          </cell>
          <cell r="G5530">
            <v>7.86</v>
          </cell>
          <cell r="H5530">
            <v>8.4600000000000009</v>
          </cell>
          <cell r="I5530">
            <v>9.06</v>
          </cell>
        </row>
        <row r="5531">
          <cell r="A5531">
            <v>133810</v>
          </cell>
          <cell r="B5531" t="str">
            <v/>
          </cell>
          <cell r="C5531">
            <v>7.5</v>
          </cell>
          <cell r="D5531">
            <v>0</v>
          </cell>
          <cell r="E5531">
            <v>7.5</v>
          </cell>
          <cell r="F5531">
            <v>7.65</v>
          </cell>
          <cell r="G5531">
            <v>7.86</v>
          </cell>
          <cell r="H5531">
            <v>8.4600000000000009</v>
          </cell>
          <cell r="I5531">
            <v>9.06</v>
          </cell>
        </row>
        <row r="5532">
          <cell r="A5532">
            <v>133820</v>
          </cell>
          <cell r="B5532" t="str">
            <v/>
          </cell>
          <cell r="C5532">
            <v>7.5</v>
          </cell>
          <cell r="D5532">
            <v>0</v>
          </cell>
          <cell r="E5532">
            <v>7.5</v>
          </cell>
          <cell r="F5532">
            <v>7.65</v>
          </cell>
          <cell r="G5532">
            <v>7.86</v>
          </cell>
          <cell r="H5532">
            <v>8.4600000000000009</v>
          </cell>
          <cell r="I5532">
            <v>9.06</v>
          </cell>
        </row>
        <row r="5533">
          <cell r="A5533">
            <v>133830</v>
          </cell>
          <cell r="B5533" t="str">
            <v/>
          </cell>
          <cell r="C5533">
            <v>7.5</v>
          </cell>
          <cell r="D5533">
            <v>0</v>
          </cell>
          <cell r="E5533">
            <v>7.5</v>
          </cell>
          <cell r="F5533">
            <v>7.65</v>
          </cell>
          <cell r="G5533">
            <v>7.86</v>
          </cell>
          <cell r="H5533">
            <v>8.4600000000000009</v>
          </cell>
          <cell r="I5533">
            <v>9.06</v>
          </cell>
        </row>
        <row r="5534">
          <cell r="A5534">
            <v>133840</v>
          </cell>
          <cell r="B5534" t="str">
            <v/>
          </cell>
          <cell r="C5534">
            <v>7.5</v>
          </cell>
          <cell r="D5534">
            <v>0</v>
          </cell>
          <cell r="E5534">
            <v>7.5</v>
          </cell>
          <cell r="F5534">
            <v>7.65</v>
          </cell>
          <cell r="G5534">
            <v>7.86</v>
          </cell>
          <cell r="H5534">
            <v>8.4600000000000009</v>
          </cell>
          <cell r="I5534">
            <v>9.06</v>
          </cell>
        </row>
        <row r="5535">
          <cell r="A5535">
            <v>133850</v>
          </cell>
          <cell r="B5535" t="str">
            <v/>
          </cell>
          <cell r="C5535">
            <v>7.5</v>
          </cell>
          <cell r="D5535">
            <v>0</v>
          </cell>
          <cell r="E5535">
            <v>7.5</v>
          </cell>
          <cell r="F5535">
            <v>7.65</v>
          </cell>
          <cell r="G5535">
            <v>7.86</v>
          </cell>
          <cell r="H5535">
            <v>8.4600000000000009</v>
          </cell>
          <cell r="I5535">
            <v>9.06</v>
          </cell>
        </row>
        <row r="5536">
          <cell r="A5536">
            <v>133860</v>
          </cell>
          <cell r="B5536" t="str">
            <v/>
          </cell>
          <cell r="C5536">
            <v>7.5</v>
          </cell>
          <cell r="D5536">
            <v>0</v>
          </cell>
          <cell r="E5536">
            <v>7.5</v>
          </cell>
          <cell r="F5536">
            <v>7.65</v>
          </cell>
          <cell r="G5536">
            <v>7.86</v>
          </cell>
          <cell r="H5536">
            <v>8.4600000000000009</v>
          </cell>
          <cell r="I5536">
            <v>9.06</v>
          </cell>
        </row>
        <row r="5537">
          <cell r="A5537">
            <v>133870</v>
          </cell>
          <cell r="B5537" t="str">
            <v/>
          </cell>
          <cell r="C5537">
            <v>7.5</v>
          </cell>
          <cell r="D5537">
            <v>0</v>
          </cell>
          <cell r="E5537">
            <v>7.5</v>
          </cell>
          <cell r="F5537">
            <v>7.65</v>
          </cell>
          <cell r="G5537">
            <v>7.86</v>
          </cell>
          <cell r="H5537">
            <v>8.4600000000000009</v>
          </cell>
          <cell r="I5537">
            <v>9.06</v>
          </cell>
        </row>
        <row r="5538">
          <cell r="A5538">
            <v>133880</v>
          </cell>
          <cell r="B5538" t="str">
            <v/>
          </cell>
          <cell r="C5538">
            <v>7.5</v>
          </cell>
          <cell r="D5538">
            <v>0</v>
          </cell>
          <cell r="E5538">
            <v>7.5</v>
          </cell>
          <cell r="F5538">
            <v>7.65</v>
          </cell>
          <cell r="G5538">
            <v>7.86</v>
          </cell>
          <cell r="H5538">
            <v>8.4600000000000009</v>
          </cell>
          <cell r="I5538">
            <v>9.06</v>
          </cell>
        </row>
        <row r="5539">
          <cell r="A5539">
            <v>133890</v>
          </cell>
          <cell r="B5539" t="str">
            <v/>
          </cell>
          <cell r="C5539">
            <v>7.5</v>
          </cell>
          <cell r="D5539">
            <v>0</v>
          </cell>
          <cell r="E5539">
            <v>7.5</v>
          </cell>
          <cell r="F5539">
            <v>7.65</v>
          </cell>
          <cell r="G5539">
            <v>7.86</v>
          </cell>
          <cell r="H5539">
            <v>8.4600000000000009</v>
          </cell>
          <cell r="I5539">
            <v>9.06</v>
          </cell>
        </row>
        <row r="5540">
          <cell r="A5540">
            <v>133900</v>
          </cell>
          <cell r="B5540" t="str">
            <v/>
          </cell>
          <cell r="C5540">
            <v>7.5</v>
          </cell>
          <cell r="D5540">
            <v>0</v>
          </cell>
          <cell r="E5540">
            <v>7.5</v>
          </cell>
          <cell r="F5540">
            <v>7.65</v>
          </cell>
          <cell r="G5540">
            <v>7.86</v>
          </cell>
          <cell r="H5540">
            <v>8.4600000000000009</v>
          </cell>
          <cell r="I5540">
            <v>9.06</v>
          </cell>
        </row>
        <row r="5541">
          <cell r="A5541">
            <v>133910</v>
          </cell>
          <cell r="B5541" t="str">
            <v/>
          </cell>
          <cell r="C5541">
            <v>7.5</v>
          </cell>
          <cell r="D5541">
            <v>0</v>
          </cell>
          <cell r="E5541">
            <v>7.5</v>
          </cell>
          <cell r="F5541">
            <v>7.65</v>
          </cell>
          <cell r="G5541">
            <v>7.86</v>
          </cell>
          <cell r="H5541">
            <v>8.4600000000000009</v>
          </cell>
          <cell r="I5541">
            <v>9.06</v>
          </cell>
        </row>
        <row r="5542">
          <cell r="A5542">
            <v>133920</v>
          </cell>
          <cell r="B5542" t="str">
            <v/>
          </cell>
          <cell r="C5542">
            <v>7.5</v>
          </cell>
          <cell r="D5542">
            <v>0</v>
          </cell>
          <cell r="E5542">
            <v>7.5</v>
          </cell>
          <cell r="F5542">
            <v>7.65</v>
          </cell>
          <cell r="G5542">
            <v>7.86</v>
          </cell>
          <cell r="H5542">
            <v>8.4600000000000009</v>
          </cell>
          <cell r="I5542">
            <v>9.06</v>
          </cell>
        </row>
        <row r="5543">
          <cell r="A5543">
            <v>133930</v>
          </cell>
          <cell r="B5543" t="str">
            <v/>
          </cell>
          <cell r="C5543">
            <v>7.5</v>
          </cell>
          <cell r="D5543">
            <v>0</v>
          </cell>
          <cell r="E5543">
            <v>7.5</v>
          </cell>
          <cell r="F5543">
            <v>7.65</v>
          </cell>
          <cell r="G5543">
            <v>7.86</v>
          </cell>
          <cell r="H5543">
            <v>8.4600000000000009</v>
          </cell>
          <cell r="I5543">
            <v>9.06</v>
          </cell>
        </row>
        <row r="5544">
          <cell r="A5544">
            <v>133940</v>
          </cell>
          <cell r="B5544" t="str">
            <v/>
          </cell>
          <cell r="C5544">
            <v>7.5</v>
          </cell>
          <cell r="D5544">
            <v>0</v>
          </cell>
          <cell r="E5544">
            <v>7.5</v>
          </cell>
          <cell r="F5544">
            <v>7.65</v>
          </cell>
          <cell r="G5544">
            <v>7.86</v>
          </cell>
          <cell r="H5544">
            <v>8.4600000000000009</v>
          </cell>
          <cell r="I5544">
            <v>9.06</v>
          </cell>
        </row>
        <row r="5545">
          <cell r="A5545">
            <v>133950</v>
          </cell>
          <cell r="B5545" t="str">
            <v/>
          </cell>
          <cell r="C5545">
            <v>7.5</v>
          </cell>
          <cell r="D5545">
            <v>0</v>
          </cell>
          <cell r="E5545">
            <v>7.5</v>
          </cell>
          <cell r="F5545">
            <v>7.65</v>
          </cell>
          <cell r="G5545">
            <v>7.86</v>
          </cell>
          <cell r="H5545">
            <v>8.4600000000000009</v>
          </cell>
          <cell r="I5545">
            <v>9.06</v>
          </cell>
        </row>
        <row r="5546">
          <cell r="A5546">
            <v>133960</v>
          </cell>
          <cell r="B5546" t="str">
            <v/>
          </cell>
          <cell r="C5546">
            <v>7.5</v>
          </cell>
          <cell r="D5546">
            <v>0</v>
          </cell>
          <cell r="E5546">
            <v>7.5</v>
          </cell>
          <cell r="F5546">
            <v>7.65</v>
          </cell>
          <cell r="G5546">
            <v>7.86</v>
          </cell>
          <cell r="H5546">
            <v>8.4600000000000009</v>
          </cell>
          <cell r="I5546">
            <v>9.06</v>
          </cell>
        </row>
        <row r="5547">
          <cell r="A5547">
            <v>133970</v>
          </cell>
          <cell r="B5547" t="str">
            <v/>
          </cell>
          <cell r="C5547">
            <v>7.5</v>
          </cell>
          <cell r="D5547">
            <v>0</v>
          </cell>
          <cell r="E5547">
            <v>7.5</v>
          </cell>
          <cell r="F5547">
            <v>7.65</v>
          </cell>
          <cell r="G5547">
            <v>7.86</v>
          </cell>
          <cell r="H5547">
            <v>8.4600000000000009</v>
          </cell>
          <cell r="I5547">
            <v>9.06</v>
          </cell>
        </row>
        <row r="5548">
          <cell r="A5548">
            <v>133980</v>
          </cell>
          <cell r="B5548" t="str">
            <v/>
          </cell>
          <cell r="C5548">
            <v>7.5</v>
          </cell>
          <cell r="D5548">
            <v>0</v>
          </cell>
          <cell r="E5548">
            <v>7.5</v>
          </cell>
          <cell r="F5548">
            <v>7.65</v>
          </cell>
          <cell r="G5548">
            <v>7.86</v>
          </cell>
          <cell r="H5548">
            <v>8.4600000000000009</v>
          </cell>
          <cell r="I5548">
            <v>9.06</v>
          </cell>
        </row>
        <row r="5549">
          <cell r="A5549">
            <v>133990</v>
          </cell>
          <cell r="B5549" t="str">
            <v/>
          </cell>
          <cell r="C5549">
            <v>7.5</v>
          </cell>
          <cell r="D5549">
            <v>0</v>
          </cell>
          <cell r="E5549">
            <v>7.5</v>
          </cell>
          <cell r="F5549">
            <v>7.65</v>
          </cell>
          <cell r="G5549">
            <v>7.86</v>
          </cell>
          <cell r="H5549">
            <v>8.4600000000000009</v>
          </cell>
          <cell r="I5549">
            <v>9.06</v>
          </cell>
        </row>
        <row r="5550">
          <cell r="A5550">
            <v>134000</v>
          </cell>
          <cell r="B5550" t="str">
            <v/>
          </cell>
          <cell r="C5550">
            <v>7.5</v>
          </cell>
          <cell r="D5550">
            <v>0</v>
          </cell>
          <cell r="E5550">
            <v>7.5</v>
          </cell>
          <cell r="F5550">
            <v>7.65</v>
          </cell>
          <cell r="G5550">
            <v>7.86</v>
          </cell>
          <cell r="H5550">
            <v>8.4600000000000009</v>
          </cell>
          <cell r="I5550">
            <v>9.06</v>
          </cell>
        </row>
        <row r="5569">
          <cell r="A5569">
            <v>134000</v>
          </cell>
          <cell r="B5569" t="str">
            <v/>
          </cell>
          <cell r="C5569">
            <v>7.5</v>
          </cell>
          <cell r="D5569">
            <v>0</v>
          </cell>
          <cell r="E5569">
            <v>7.5</v>
          </cell>
          <cell r="F5569">
            <v>7.65</v>
          </cell>
          <cell r="G5569">
            <v>7.86</v>
          </cell>
          <cell r="H5569">
            <v>8.4600000000000009</v>
          </cell>
          <cell r="I5569">
            <v>9.06</v>
          </cell>
        </row>
        <row r="5570">
          <cell r="A5570">
            <v>134010</v>
          </cell>
          <cell r="B5570" t="str">
            <v/>
          </cell>
          <cell r="C5570">
            <v>7.5</v>
          </cell>
          <cell r="D5570">
            <v>0</v>
          </cell>
          <cell r="E5570">
            <v>7.5</v>
          </cell>
          <cell r="F5570">
            <v>7.65</v>
          </cell>
          <cell r="G5570">
            <v>7.86</v>
          </cell>
          <cell r="H5570">
            <v>8.4600000000000009</v>
          </cell>
          <cell r="I5570">
            <v>9.06</v>
          </cell>
        </row>
        <row r="5571">
          <cell r="A5571">
            <v>134020</v>
          </cell>
          <cell r="B5571" t="str">
            <v/>
          </cell>
          <cell r="C5571">
            <v>7.5</v>
          </cell>
          <cell r="D5571">
            <v>0</v>
          </cell>
          <cell r="E5571">
            <v>7.5</v>
          </cell>
          <cell r="F5571">
            <v>7.65</v>
          </cell>
          <cell r="G5571">
            <v>7.86</v>
          </cell>
          <cell r="H5571">
            <v>8.4600000000000009</v>
          </cell>
          <cell r="I5571">
            <v>9.06</v>
          </cell>
        </row>
        <row r="5572">
          <cell r="A5572">
            <v>134030</v>
          </cell>
          <cell r="B5572" t="str">
            <v/>
          </cell>
          <cell r="C5572">
            <v>7.5</v>
          </cell>
          <cell r="D5572">
            <v>0</v>
          </cell>
          <cell r="E5572">
            <v>7.5</v>
          </cell>
          <cell r="F5572">
            <v>7.65</v>
          </cell>
          <cell r="G5572">
            <v>7.86</v>
          </cell>
          <cell r="H5572">
            <v>8.4600000000000009</v>
          </cell>
          <cell r="I5572">
            <v>9.06</v>
          </cell>
        </row>
        <row r="5573">
          <cell r="A5573">
            <v>134040</v>
          </cell>
          <cell r="B5573" t="str">
            <v/>
          </cell>
          <cell r="C5573">
            <v>7.5</v>
          </cell>
          <cell r="D5573">
            <v>0</v>
          </cell>
          <cell r="E5573">
            <v>7.5</v>
          </cell>
          <cell r="F5573">
            <v>7.65</v>
          </cell>
          <cell r="G5573">
            <v>7.86</v>
          </cell>
          <cell r="H5573">
            <v>8.4600000000000009</v>
          </cell>
          <cell r="I5573">
            <v>9.06</v>
          </cell>
        </row>
        <row r="5574">
          <cell r="A5574">
            <v>134050</v>
          </cell>
          <cell r="B5574" t="str">
            <v/>
          </cell>
          <cell r="C5574">
            <v>7.5</v>
          </cell>
          <cell r="D5574">
            <v>0</v>
          </cell>
          <cell r="E5574">
            <v>7.5</v>
          </cell>
          <cell r="F5574">
            <v>7.65</v>
          </cell>
          <cell r="G5574">
            <v>7.86</v>
          </cell>
          <cell r="H5574">
            <v>8.4600000000000009</v>
          </cell>
          <cell r="I5574">
            <v>9.06</v>
          </cell>
        </row>
        <row r="5575">
          <cell r="A5575">
            <v>134060</v>
          </cell>
          <cell r="B5575" t="str">
            <v/>
          </cell>
          <cell r="C5575">
            <v>7.5</v>
          </cell>
          <cell r="D5575">
            <v>0</v>
          </cell>
          <cell r="E5575">
            <v>7.5</v>
          </cell>
          <cell r="F5575">
            <v>7.65</v>
          </cell>
          <cell r="G5575">
            <v>7.86</v>
          </cell>
          <cell r="H5575">
            <v>8.4600000000000009</v>
          </cell>
          <cell r="I5575">
            <v>9.06</v>
          </cell>
        </row>
        <row r="5576">
          <cell r="A5576">
            <v>134070</v>
          </cell>
          <cell r="B5576" t="str">
            <v/>
          </cell>
          <cell r="C5576">
            <v>7.5</v>
          </cell>
          <cell r="D5576">
            <v>0</v>
          </cell>
          <cell r="E5576">
            <v>7.5</v>
          </cell>
          <cell r="F5576">
            <v>7.65</v>
          </cell>
          <cell r="G5576">
            <v>7.86</v>
          </cell>
          <cell r="H5576">
            <v>8.4600000000000009</v>
          </cell>
          <cell r="I5576">
            <v>9.06</v>
          </cell>
        </row>
        <row r="5577">
          <cell r="A5577">
            <v>134080</v>
          </cell>
          <cell r="B5577" t="str">
            <v/>
          </cell>
          <cell r="C5577">
            <v>7.5</v>
          </cell>
          <cell r="D5577">
            <v>0</v>
          </cell>
          <cell r="E5577">
            <v>7.5</v>
          </cell>
          <cell r="F5577">
            <v>7.65</v>
          </cell>
          <cell r="G5577">
            <v>7.86</v>
          </cell>
          <cell r="H5577">
            <v>8.4600000000000009</v>
          </cell>
          <cell r="I5577">
            <v>9.06</v>
          </cell>
        </row>
        <row r="5578">
          <cell r="A5578">
            <v>134090</v>
          </cell>
          <cell r="B5578" t="str">
            <v/>
          </cell>
          <cell r="C5578">
            <v>7.5</v>
          </cell>
          <cell r="D5578">
            <v>0</v>
          </cell>
          <cell r="E5578">
            <v>7.5</v>
          </cell>
          <cell r="F5578">
            <v>7.65</v>
          </cell>
          <cell r="G5578">
            <v>7.86</v>
          </cell>
          <cell r="H5578">
            <v>8.4600000000000009</v>
          </cell>
          <cell r="I5578">
            <v>9.06</v>
          </cell>
        </row>
        <row r="5579">
          <cell r="A5579">
            <v>134100</v>
          </cell>
          <cell r="B5579" t="str">
            <v/>
          </cell>
          <cell r="C5579">
            <v>7.5</v>
          </cell>
          <cell r="D5579">
            <v>0</v>
          </cell>
          <cell r="E5579">
            <v>7.5</v>
          </cell>
          <cell r="F5579">
            <v>7.65</v>
          </cell>
          <cell r="G5579">
            <v>7.86</v>
          </cell>
          <cell r="H5579">
            <v>8.4600000000000009</v>
          </cell>
          <cell r="I5579">
            <v>9.06</v>
          </cell>
        </row>
        <row r="5580">
          <cell r="A5580">
            <v>134110</v>
          </cell>
          <cell r="B5580" t="str">
            <v/>
          </cell>
          <cell r="C5580">
            <v>7.5</v>
          </cell>
          <cell r="D5580">
            <v>0</v>
          </cell>
          <cell r="E5580">
            <v>7.5</v>
          </cell>
          <cell r="F5580">
            <v>7.65</v>
          </cell>
          <cell r="G5580">
            <v>7.86</v>
          </cell>
          <cell r="H5580">
            <v>8.4600000000000009</v>
          </cell>
          <cell r="I5580">
            <v>9.06</v>
          </cell>
        </row>
        <row r="5581">
          <cell r="A5581">
            <v>134120</v>
          </cell>
          <cell r="B5581" t="str">
            <v/>
          </cell>
          <cell r="C5581">
            <v>7.5</v>
          </cell>
          <cell r="D5581">
            <v>0</v>
          </cell>
          <cell r="E5581">
            <v>7.5</v>
          </cell>
          <cell r="F5581">
            <v>7.65</v>
          </cell>
          <cell r="G5581">
            <v>7.86</v>
          </cell>
          <cell r="H5581">
            <v>8.4600000000000009</v>
          </cell>
          <cell r="I5581">
            <v>9.06</v>
          </cell>
        </row>
        <row r="5582">
          <cell r="A5582">
            <v>134130</v>
          </cell>
          <cell r="B5582" t="str">
            <v/>
          </cell>
          <cell r="C5582">
            <v>7.5</v>
          </cell>
          <cell r="D5582">
            <v>0</v>
          </cell>
          <cell r="E5582">
            <v>7.5</v>
          </cell>
          <cell r="F5582">
            <v>7.65</v>
          </cell>
          <cell r="G5582">
            <v>7.86</v>
          </cell>
          <cell r="H5582">
            <v>8.4600000000000009</v>
          </cell>
          <cell r="I5582">
            <v>9.06</v>
          </cell>
        </row>
        <row r="5583">
          <cell r="A5583">
            <v>134140</v>
          </cell>
          <cell r="B5583" t="str">
            <v/>
          </cell>
          <cell r="C5583">
            <v>7.5</v>
          </cell>
          <cell r="D5583">
            <v>0</v>
          </cell>
          <cell r="E5583">
            <v>7.5</v>
          </cell>
          <cell r="F5583">
            <v>7.65</v>
          </cell>
          <cell r="G5583">
            <v>7.86</v>
          </cell>
          <cell r="H5583">
            <v>8.4600000000000009</v>
          </cell>
          <cell r="I5583">
            <v>9.06</v>
          </cell>
        </row>
        <row r="5584">
          <cell r="A5584">
            <v>134150</v>
          </cell>
          <cell r="B5584" t="str">
            <v/>
          </cell>
          <cell r="C5584">
            <v>7.5</v>
          </cell>
          <cell r="D5584">
            <v>0</v>
          </cell>
          <cell r="E5584">
            <v>7.5</v>
          </cell>
          <cell r="F5584">
            <v>7.65</v>
          </cell>
          <cell r="G5584">
            <v>7.86</v>
          </cell>
          <cell r="H5584">
            <v>8.4600000000000009</v>
          </cell>
          <cell r="I5584">
            <v>9.06</v>
          </cell>
        </row>
        <row r="5585">
          <cell r="A5585">
            <v>134160</v>
          </cell>
          <cell r="B5585" t="str">
            <v/>
          </cell>
          <cell r="C5585">
            <v>7.5</v>
          </cell>
          <cell r="D5585">
            <v>0</v>
          </cell>
          <cell r="E5585">
            <v>7.5</v>
          </cell>
          <cell r="F5585">
            <v>7.65</v>
          </cell>
          <cell r="G5585">
            <v>7.86</v>
          </cell>
          <cell r="H5585">
            <v>8.4600000000000009</v>
          </cell>
          <cell r="I5585">
            <v>9.06</v>
          </cell>
        </row>
        <row r="5586">
          <cell r="A5586">
            <v>134170</v>
          </cell>
          <cell r="B5586" t="str">
            <v/>
          </cell>
          <cell r="C5586">
            <v>7.5</v>
          </cell>
          <cell r="D5586">
            <v>0</v>
          </cell>
          <cell r="E5586">
            <v>7.5</v>
          </cell>
          <cell r="F5586">
            <v>7.65</v>
          </cell>
          <cell r="G5586">
            <v>7.86</v>
          </cell>
          <cell r="H5586">
            <v>8.4600000000000009</v>
          </cell>
          <cell r="I5586">
            <v>9.06</v>
          </cell>
        </row>
        <row r="5587">
          <cell r="A5587">
            <v>134180</v>
          </cell>
          <cell r="B5587" t="str">
            <v/>
          </cell>
          <cell r="C5587">
            <v>7.5</v>
          </cell>
          <cell r="D5587">
            <v>0</v>
          </cell>
          <cell r="E5587">
            <v>7.5</v>
          </cell>
          <cell r="F5587">
            <v>7.65</v>
          </cell>
          <cell r="G5587">
            <v>7.86</v>
          </cell>
          <cell r="H5587">
            <v>8.4600000000000009</v>
          </cell>
          <cell r="I5587">
            <v>9.06</v>
          </cell>
        </row>
        <row r="5588">
          <cell r="A5588">
            <v>134190</v>
          </cell>
          <cell r="B5588" t="str">
            <v/>
          </cell>
          <cell r="C5588">
            <v>7.5</v>
          </cell>
          <cell r="D5588">
            <v>0</v>
          </cell>
          <cell r="E5588">
            <v>7.5</v>
          </cell>
          <cell r="F5588">
            <v>7.65</v>
          </cell>
          <cell r="G5588">
            <v>7.86</v>
          </cell>
          <cell r="H5588">
            <v>8.4600000000000009</v>
          </cell>
          <cell r="I5588">
            <v>9.06</v>
          </cell>
        </row>
        <row r="5589">
          <cell r="A5589">
            <v>134200</v>
          </cell>
          <cell r="B5589" t="str">
            <v/>
          </cell>
          <cell r="C5589">
            <v>7.5</v>
          </cell>
          <cell r="D5589">
            <v>0</v>
          </cell>
          <cell r="E5589">
            <v>7.5</v>
          </cell>
          <cell r="F5589">
            <v>7.65</v>
          </cell>
          <cell r="G5589">
            <v>7.86</v>
          </cell>
          <cell r="H5589">
            <v>8.4600000000000009</v>
          </cell>
          <cell r="I5589">
            <v>9.06</v>
          </cell>
        </row>
        <row r="5590">
          <cell r="A5590">
            <v>134210</v>
          </cell>
          <cell r="B5590" t="str">
            <v/>
          </cell>
          <cell r="C5590">
            <v>7.5</v>
          </cell>
          <cell r="D5590">
            <v>0</v>
          </cell>
          <cell r="E5590">
            <v>7.5</v>
          </cell>
          <cell r="F5590">
            <v>7.65</v>
          </cell>
          <cell r="G5590">
            <v>7.86</v>
          </cell>
          <cell r="H5590">
            <v>8.4600000000000009</v>
          </cell>
          <cell r="I5590">
            <v>9.06</v>
          </cell>
        </row>
        <row r="5591">
          <cell r="A5591">
            <v>134220</v>
          </cell>
          <cell r="B5591" t="str">
            <v/>
          </cell>
          <cell r="C5591">
            <v>7.5</v>
          </cell>
          <cell r="D5591">
            <v>0</v>
          </cell>
          <cell r="E5591">
            <v>7.5</v>
          </cell>
          <cell r="F5591">
            <v>7.65</v>
          </cell>
          <cell r="G5591">
            <v>7.86</v>
          </cell>
          <cell r="H5591">
            <v>8.4600000000000009</v>
          </cell>
          <cell r="I5591">
            <v>9.06</v>
          </cell>
        </row>
        <row r="5592">
          <cell r="A5592">
            <v>134230</v>
          </cell>
          <cell r="B5592" t="str">
            <v/>
          </cell>
          <cell r="C5592">
            <v>7.5</v>
          </cell>
          <cell r="D5592">
            <v>0</v>
          </cell>
          <cell r="E5592">
            <v>7.5</v>
          </cell>
          <cell r="F5592">
            <v>7.65</v>
          </cell>
          <cell r="G5592">
            <v>7.86</v>
          </cell>
          <cell r="H5592">
            <v>8.4600000000000009</v>
          </cell>
          <cell r="I5592">
            <v>9.06</v>
          </cell>
        </row>
        <row r="5593">
          <cell r="A5593">
            <v>134235.10999999999</v>
          </cell>
          <cell r="B5593" t="str">
            <v>BS</v>
          </cell>
          <cell r="C5593">
            <v>7.5</v>
          </cell>
          <cell r="D5593">
            <v>0</v>
          </cell>
          <cell r="E5593">
            <v>7.5</v>
          </cell>
          <cell r="F5593">
            <v>7.65</v>
          </cell>
          <cell r="G5593">
            <v>7.86</v>
          </cell>
          <cell r="H5593">
            <v>8.4600000000000009</v>
          </cell>
          <cell r="I5593">
            <v>9.06</v>
          </cell>
        </row>
        <row r="5594">
          <cell r="A5594">
            <v>134240</v>
          </cell>
          <cell r="B5594" t="str">
            <v/>
          </cell>
          <cell r="C5594">
            <v>7.5</v>
          </cell>
          <cell r="D5594">
            <v>0</v>
          </cell>
          <cell r="E5594">
            <v>7.5</v>
          </cell>
          <cell r="F5594">
            <v>7.65</v>
          </cell>
          <cell r="G5594">
            <v>7.86</v>
          </cell>
          <cell r="H5594">
            <v>8.4600000000000009</v>
          </cell>
          <cell r="I5594">
            <v>9.06</v>
          </cell>
        </row>
        <row r="5595">
          <cell r="A5595">
            <v>134250</v>
          </cell>
          <cell r="B5595" t="str">
            <v/>
          </cell>
          <cell r="C5595">
            <v>7.5</v>
          </cell>
          <cell r="D5595">
            <v>0</v>
          </cell>
          <cell r="E5595">
            <v>7.5</v>
          </cell>
          <cell r="F5595">
            <v>7.65</v>
          </cell>
          <cell r="G5595">
            <v>7.86</v>
          </cell>
          <cell r="H5595">
            <v>8.4600000000000009</v>
          </cell>
          <cell r="I5595">
            <v>9.06</v>
          </cell>
        </row>
        <row r="5596">
          <cell r="A5596">
            <v>134260</v>
          </cell>
          <cell r="B5596" t="str">
            <v/>
          </cell>
          <cell r="C5596">
            <v>7.5</v>
          </cell>
          <cell r="D5596">
            <v>0</v>
          </cell>
          <cell r="E5596">
            <v>7.5</v>
          </cell>
          <cell r="F5596">
            <v>7.65</v>
          </cell>
          <cell r="G5596">
            <v>7.86</v>
          </cell>
          <cell r="H5596">
            <v>8.4600000000000009</v>
          </cell>
          <cell r="I5596">
            <v>9.06</v>
          </cell>
        </row>
        <row r="5597">
          <cell r="A5597">
            <v>134265.10999999999</v>
          </cell>
          <cell r="B5597" t="str">
            <v>PX</v>
          </cell>
          <cell r="C5597">
            <v>7.5</v>
          </cell>
          <cell r="D5597">
            <v>0</v>
          </cell>
          <cell r="E5597">
            <v>7.5</v>
          </cell>
          <cell r="F5597">
            <v>7.65</v>
          </cell>
          <cell r="G5597">
            <v>7.86</v>
          </cell>
          <cell r="H5597">
            <v>8.4600000000000009</v>
          </cell>
          <cell r="I5597">
            <v>9.06</v>
          </cell>
        </row>
        <row r="5598">
          <cell r="A5598">
            <v>134270</v>
          </cell>
          <cell r="B5598" t="str">
            <v/>
          </cell>
          <cell r="C5598">
            <v>7.5</v>
          </cell>
          <cell r="D5598">
            <v>0.1</v>
          </cell>
          <cell r="E5598">
            <v>7.6</v>
          </cell>
          <cell r="F5598">
            <v>7.75</v>
          </cell>
          <cell r="G5598">
            <v>7.96</v>
          </cell>
          <cell r="H5598">
            <v>8.56</v>
          </cell>
          <cell r="I5598">
            <v>9.16</v>
          </cell>
        </row>
        <row r="5599">
          <cell r="A5599">
            <v>134280</v>
          </cell>
          <cell r="B5599" t="str">
            <v/>
          </cell>
          <cell r="C5599">
            <v>7.5</v>
          </cell>
          <cell r="D5599">
            <v>0.3</v>
          </cell>
          <cell r="E5599">
            <v>7.8</v>
          </cell>
          <cell r="F5599">
            <v>7.95</v>
          </cell>
          <cell r="G5599">
            <v>8.16</v>
          </cell>
          <cell r="H5599">
            <v>8.76</v>
          </cell>
          <cell r="I5599">
            <v>9.36</v>
          </cell>
        </row>
        <row r="5600">
          <cell r="A5600">
            <v>134280.10999999999</v>
          </cell>
          <cell r="B5600" t="str">
            <v>PC</v>
          </cell>
          <cell r="C5600">
            <v>7.5</v>
          </cell>
          <cell r="D5600">
            <v>0.3</v>
          </cell>
          <cell r="E5600">
            <v>7.8</v>
          </cell>
          <cell r="F5600">
            <v>7.95</v>
          </cell>
          <cell r="G5600">
            <v>8.16</v>
          </cell>
          <cell r="H5600">
            <v>8.76</v>
          </cell>
          <cell r="I5600">
            <v>9.36</v>
          </cell>
        </row>
        <row r="5601">
          <cell r="A5601">
            <v>134290</v>
          </cell>
          <cell r="B5601" t="str">
            <v/>
          </cell>
          <cell r="C5601">
            <v>7.5</v>
          </cell>
          <cell r="D5601">
            <v>0.5</v>
          </cell>
          <cell r="E5601">
            <v>8</v>
          </cell>
          <cell r="F5601">
            <v>8.15</v>
          </cell>
          <cell r="G5601">
            <v>8.3600000000000012</v>
          </cell>
          <cell r="H5601">
            <v>8.9600000000000009</v>
          </cell>
          <cell r="I5601">
            <v>9.56</v>
          </cell>
        </row>
        <row r="5602">
          <cell r="A5602">
            <v>134295.10999999999</v>
          </cell>
          <cell r="B5602" t="str">
            <v>PY - MSE</v>
          </cell>
          <cell r="C5602">
            <v>7.5</v>
          </cell>
          <cell r="D5602">
            <v>0.6</v>
          </cell>
          <cell r="E5602">
            <v>8.1</v>
          </cell>
          <cell r="F5602">
            <v>8.25</v>
          </cell>
          <cell r="G5602">
            <v>8.4600000000000009</v>
          </cell>
          <cell r="H5602">
            <v>9.06</v>
          </cell>
          <cell r="I5602">
            <v>9.66</v>
          </cell>
        </row>
        <row r="5603">
          <cell r="A5603">
            <v>134300</v>
          </cell>
          <cell r="B5603" t="str">
            <v/>
          </cell>
          <cell r="C5603">
            <v>7.5</v>
          </cell>
          <cell r="D5603">
            <v>0.6</v>
          </cell>
          <cell r="E5603">
            <v>8.1</v>
          </cell>
          <cell r="F5603">
            <v>8.25</v>
          </cell>
          <cell r="G5603">
            <v>8.4600000000000009</v>
          </cell>
          <cell r="H5603">
            <v>9.06</v>
          </cell>
          <cell r="I5603">
            <v>9.66</v>
          </cell>
        </row>
        <row r="5604">
          <cell r="A5604">
            <v>134310</v>
          </cell>
          <cell r="B5604" t="str">
            <v/>
          </cell>
          <cell r="C5604">
            <v>7.5</v>
          </cell>
          <cell r="D5604">
            <v>0.6</v>
          </cell>
          <cell r="E5604">
            <v>8.1</v>
          </cell>
          <cell r="F5604">
            <v>8.25</v>
          </cell>
          <cell r="G5604">
            <v>8.4600000000000009</v>
          </cell>
          <cell r="H5604">
            <v>9.06</v>
          </cell>
          <cell r="I5604">
            <v>9.66</v>
          </cell>
        </row>
        <row r="5605">
          <cell r="A5605">
            <v>134320</v>
          </cell>
          <cell r="B5605" t="str">
            <v/>
          </cell>
          <cell r="C5605">
            <v>7.5</v>
          </cell>
          <cell r="D5605">
            <v>0.6</v>
          </cell>
          <cell r="E5605">
            <v>8.1</v>
          </cell>
          <cell r="F5605">
            <v>8.25</v>
          </cell>
          <cell r="G5605">
            <v>8.4600000000000009</v>
          </cell>
          <cell r="H5605">
            <v>9.06</v>
          </cell>
          <cell r="I5605">
            <v>9.66</v>
          </cell>
        </row>
        <row r="5606">
          <cell r="A5606">
            <v>134330</v>
          </cell>
          <cell r="B5606" t="str">
            <v/>
          </cell>
          <cell r="C5606">
            <v>7.5</v>
          </cell>
          <cell r="D5606">
            <v>0.6</v>
          </cell>
          <cell r="E5606">
            <v>8.1</v>
          </cell>
          <cell r="F5606">
            <v>8.25</v>
          </cell>
          <cell r="G5606">
            <v>8.4600000000000009</v>
          </cell>
          <cell r="H5606">
            <v>9.06</v>
          </cell>
          <cell r="I5606">
            <v>9.66</v>
          </cell>
        </row>
        <row r="5607">
          <cell r="A5607">
            <v>134340</v>
          </cell>
          <cell r="B5607" t="str">
            <v/>
          </cell>
          <cell r="C5607">
            <v>7.5</v>
          </cell>
          <cell r="D5607">
            <v>0.6</v>
          </cell>
          <cell r="E5607">
            <v>8.1</v>
          </cell>
          <cell r="F5607">
            <v>8.25</v>
          </cell>
          <cell r="G5607">
            <v>8.4600000000000009</v>
          </cell>
          <cell r="H5607">
            <v>9.06</v>
          </cell>
          <cell r="I5607">
            <v>9.66</v>
          </cell>
        </row>
        <row r="5608">
          <cell r="A5608">
            <v>134350</v>
          </cell>
          <cell r="B5608" t="str">
            <v/>
          </cell>
          <cell r="C5608">
            <v>7.5</v>
          </cell>
          <cell r="D5608">
            <v>0.6</v>
          </cell>
          <cell r="E5608">
            <v>8.1</v>
          </cell>
          <cell r="F5608">
            <v>8.25</v>
          </cell>
          <cell r="G5608">
            <v>8.4600000000000009</v>
          </cell>
          <cell r="H5608">
            <v>9.06</v>
          </cell>
          <cell r="I5608">
            <v>9.66</v>
          </cell>
        </row>
        <row r="5609">
          <cell r="A5609">
            <v>134360</v>
          </cell>
          <cell r="B5609" t="str">
            <v/>
          </cell>
          <cell r="C5609">
            <v>7.5</v>
          </cell>
          <cell r="D5609">
            <v>0.6</v>
          </cell>
          <cell r="E5609">
            <v>8.1</v>
          </cell>
          <cell r="F5609">
            <v>8.25</v>
          </cell>
          <cell r="G5609">
            <v>8.4600000000000009</v>
          </cell>
          <cell r="H5609">
            <v>9.06</v>
          </cell>
          <cell r="I5609">
            <v>9.66</v>
          </cell>
        </row>
        <row r="5610">
          <cell r="A5610">
            <v>134370</v>
          </cell>
          <cell r="B5610" t="str">
            <v/>
          </cell>
          <cell r="C5610">
            <v>7.5</v>
          </cell>
          <cell r="D5610">
            <v>0.6</v>
          </cell>
          <cell r="E5610">
            <v>8.1</v>
          </cell>
          <cell r="F5610">
            <v>8.25</v>
          </cell>
          <cell r="G5610">
            <v>8.4600000000000009</v>
          </cell>
          <cell r="H5610">
            <v>9.06</v>
          </cell>
          <cell r="I5610">
            <v>9.66</v>
          </cell>
        </row>
        <row r="5611">
          <cell r="A5611">
            <v>134380</v>
          </cell>
          <cell r="B5611" t="str">
            <v/>
          </cell>
          <cell r="C5611">
            <v>7.5</v>
          </cell>
          <cell r="D5611">
            <v>0.6</v>
          </cell>
          <cell r="E5611">
            <v>8.1</v>
          </cell>
          <cell r="F5611">
            <v>8.25</v>
          </cell>
          <cell r="G5611">
            <v>8.4600000000000009</v>
          </cell>
          <cell r="H5611">
            <v>9.06</v>
          </cell>
          <cell r="I5611">
            <v>9.66</v>
          </cell>
        </row>
        <row r="5612">
          <cell r="A5612">
            <v>134390</v>
          </cell>
          <cell r="B5612" t="str">
            <v/>
          </cell>
          <cell r="C5612">
            <v>7.5</v>
          </cell>
          <cell r="D5612">
            <v>0.6</v>
          </cell>
          <cell r="E5612">
            <v>8.1</v>
          </cell>
          <cell r="F5612">
            <v>8.25</v>
          </cell>
          <cell r="G5612">
            <v>8.4600000000000009</v>
          </cell>
          <cell r="H5612">
            <v>9.06</v>
          </cell>
          <cell r="I5612">
            <v>9.66</v>
          </cell>
        </row>
        <row r="5613">
          <cell r="A5613">
            <v>134400</v>
          </cell>
          <cell r="B5613" t="str">
            <v/>
          </cell>
          <cell r="C5613">
            <v>7.5</v>
          </cell>
          <cell r="D5613">
            <v>0.6</v>
          </cell>
          <cell r="E5613">
            <v>8.1</v>
          </cell>
          <cell r="F5613">
            <v>8.25</v>
          </cell>
          <cell r="G5613">
            <v>8.4600000000000009</v>
          </cell>
          <cell r="H5613">
            <v>9.06</v>
          </cell>
          <cell r="I5613">
            <v>9.66</v>
          </cell>
        </row>
        <row r="5614">
          <cell r="A5614">
            <v>134410</v>
          </cell>
          <cell r="B5614" t="str">
            <v/>
          </cell>
          <cell r="C5614">
            <v>7.5</v>
          </cell>
          <cell r="D5614">
            <v>0.6</v>
          </cell>
          <cell r="E5614">
            <v>8.1</v>
          </cell>
          <cell r="F5614">
            <v>8.25</v>
          </cell>
          <cell r="G5614">
            <v>8.4600000000000009</v>
          </cell>
          <cell r="H5614">
            <v>9.06</v>
          </cell>
          <cell r="I5614">
            <v>9.66</v>
          </cell>
        </row>
        <row r="5615">
          <cell r="A5615">
            <v>134420</v>
          </cell>
          <cell r="B5615" t="str">
            <v/>
          </cell>
          <cell r="C5615">
            <v>7.5</v>
          </cell>
          <cell r="D5615">
            <v>0.6</v>
          </cell>
          <cell r="E5615">
            <v>8.1</v>
          </cell>
          <cell r="F5615">
            <v>8.25</v>
          </cell>
          <cell r="G5615">
            <v>8.4600000000000009</v>
          </cell>
          <cell r="H5615">
            <v>9.06</v>
          </cell>
          <cell r="I5615">
            <v>9.66</v>
          </cell>
        </row>
        <row r="5616">
          <cell r="A5616">
            <v>134430</v>
          </cell>
          <cell r="B5616" t="str">
            <v/>
          </cell>
          <cell r="C5616">
            <v>7.5</v>
          </cell>
          <cell r="D5616">
            <v>0.6</v>
          </cell>
          <cell r="E5616">
            <v>8.1</v>
          </cell>
          <cell r="F5616">
            <v>8.25</v>
          </cell>
          <cell r="G5616">
            <v>8.4600000000000009</v>
          </cell>
          <cell r="H5616">
            <v>9.06</v>
          </cell>
          <cell r="I5616">
            <v>9.66</v>
          </cell>
        </row>
        <row r="5617">
          <cell r="A5617">
            <v>134440</v>
          </cell>
          <cell r="B5617" t="str">
            <v/>
          </cell>
          <cell r="C5617">
            <v>7.5</v>
          </cell>
          <cell r="D5617">
            <v>0.6</v>
          </cell>
          <cell r="E5617">
            <v>8.1</v>
          </cell>
          <cell r="F5617">
            <v>8.25</v>
          </cell>
          <cell r="G5617">
            <v>8.4600000000000009</v>
          </cell>
          <cell r="H5617">
            <v>9.06</v>
          </cell>
          <cell r="I5617">
            <v>9.66</v>
          </cell>
        </row>
        <row r="5618">
          <cell r="A5618">
            <v>134450</v>
          </cell>
          <cell r="B5618" t="str">
            <v/>
          </cell>
          <cell r="C5618">
            <v>7.5</v>
          </cell>
          <cell r="D5618">
            <v>0.6</v>
          </cell>
          <cell r="E5618">
            <v>8.1</v>
          </cell>
          <cell r="F5618">
            <v>8.25</v>
          </cell>
          <cell r="G5618">
            <v>8.4600000000000009</v>
          </cell>
          <cell r="H5618">
            <v>9.06</v>
          </cell>
          <cell r="I5618">
            <v>9.66</v>
          </cell>
        </row>
        <row r="5619">
          <cell r="A5619">
            <v>134460</v>
          </cell>
          <cell r="B5619" t="str">
            <v/>
          </cell>
          <cell r="C5619">
            <v>7.5</v>
          </cell>
          <cell r="D5619">
            <v>0.6</v>
          </cell>
          <cell r="E5619">
            <v>8.1</v>
          </cell>
          <cell r="F5619">
            <v>8.25</v>
          </cell>
          <cell r="G5619">
            <v>8.4600000000000009</v>
          </cell>
          <cell r="H5619">
            <v>9.06</v>
          </cell>
          <cell r="I5619">
            <v>9.66</v>
          </cell>
        </row>
        <row r="5620">
          <cell r="A5620">
            <v>134470</v>
          </cell>
          <cell r="B5620" t="str">
            <v/>
          </cell>
          <cell r="C5620">
            <v>7.5</v>
          </cell>
          <cell r="D5620">
            <v>0.6</v>
          </cell>
          <cell r="E5620">
            <v>8.1</v>
          </cell>
          <cell r="F5620">
            <v>8.25</v>
          </cell>
          <cell r="G5620">
            <v>8.4600000000000009</v>
          </cell>
          <cell r="H5620">
            <v>9.06</v>
          </cell>
          <cell r="I5620">
            <v>9.66</v>
          </cell>
        </row>
        <row r="5621">
          <cell r="A5621">
            <v>134480</v>
          </cell>
          <cell r="B5621" t="str">
            <v/>
          </cell>
          <cell r="C5621">
            <v>7.5</v>
          </cell>
          <cell r="D5621">
            <v>0.6</v>
          </cell>
          <cell r="E5621">
            <v>8.1</v>
          </cell>
          <cell r="F5621">
            <v>8.25</v>
          </cell>
          <cell r="G5621">
            <v>8.4600000000000009</v>
          </cell>
          <cell r="H5621">
            <v>9.06</v>
          </cell>
          <cell r="I5621">
            <v>9.66</v>
          </cell>
        </row>
        <row r="5622">
          <cell r="A5622">
            <v>134490</v>
          </cell>
          <cell r="B5622" t="str">
            <v/>
          </cell>
          <cell r="C5622">
            <v>7.5</v>
          </cell>
          <cell r="D5622">
            <v>0.6</v>
          </cell>
          <cell r="E5622">
            <v>8.1</v>
          </cell>
          <cell r="F5622">
            <v>8.25</v>
          </cell>
          <cell r="G5622">
            <v>8.4600000000000009</v>
          </cell>
          <cell r="H5622">
            <v>9.06</v>
          </cell>
          <cell r="I5622">
            <v>9.66</v>
          </cell>
        </row>
        <row r="5623">
          <cell r="A5623">
            <v>134500</v>
          </cell>
          <cell r="B5623" t="str">
            <v/>
          </cell>
          <cell r="C5623">
            <v>7.5</v>
          </cell>
          <cell r="D5623">
            <v>0.6</v>
          </cell>
          <cell r="E5623">
            <v>8.1</v>
          </cell>
          <cell r="F5623">
            <v>8.25</v>
          </cell>
          <cell r="G5623">
            <v>8.4600000000000009</v>
          </cell>
          <cell r="H5623">
            <v>9.06</v>
          </cell>
          <cell r="I5623">
            <v>9.66</v>
          </cell>
        </row>
        <row r="5624">
          <cell r="A5624">
            <v>134510</v>
          </cell>
          <cell r="B5624" t="str">
            <v/>
          </cell>
          <cell r="C5624">
            <v>7.5</v>
          </cell>
          <cell r="D5624">
            <v>0.6</v>
          </cell>
          <cell r="E5624">
            <v>8.1</v>
          </cell>
          <cell r="F5624">
            <v>8.25</v>
          </cell>
          <cell r="G5624">
            <v>8.4600000000000009</v>
          </cell>
          <cell r="H5624">
            <v>9.06</v>
          </cell>
          <cell r="I5624">
            <v>9.66</v>
          </cell>
        </row>
        <row r="5625">
          <cell r="A5625">
            <v>134520</v>
          </cell>
          <cell r="B5625" t="str">
            <v/>
          </cell>
          <cell r="C5625">
            <v>7.5</v>
          </cell>
          <cell r="D5625">
            <v>0.6</v>
          </cell>
          <cell r="E5625">
            <v>8.1</v>
          </cell>
          <cell r="F5625">
            <v>8.25</v>
          </cell>
          <cell r="G5625">
            <v>8.4600000000000009</v>
          </cell>
          <cell r="H5625">
            <v>9.06</v>
          </cell>
          <cell r="I5625">
            <v>9.66</v>
          </cell>
        </row>
        <row r="5626">
          <cell r="A5626">
            <v>134530</v>
          </cell>
          <cell r="B5626" t="str">
            <v/>
          </cell>
          <cell r="C5626">
            <v>7.5</v>
          </cell>
          <cell r="D5626">
            <v>0.6</v>
          </cell>
          <cell r="E5626">
            <v>8.1</v>
          </cell>
          <cell r="F5626">
            <v>8.25</v>
          </cell>
          <cell r="G5626">
            <v>8.4600000000000009</v>
          </cell>
          <cell r="H5626">
            <v>9.06</v>
          </cell>
          <cell r="I5626">
            <v>9.66</v>
          </cell>
        </row>
        <row r="5627">
          <cell r="A5627">
            <v>134540</v>
          </cell>
          <cell r="B5627" t="str">
            <v/>
          </cell>
          <cell r="C5627">
            <v>7.5</v>
          </cell>
          <cell r="D5627">
            <v>0.6</v>
          </cell>
          <cell r="E5627">
            <v>8.1</v>
          </cell>
          <cell r="F5627">
            <v>8.25</v>
          </cell>
          <cell r="G5627">
            <v>8.4600000000000009</v>
          </cell>
          <cell r="H5627">
            <v>9.06</v>
          </cell>
          <cell r="I5627">
            <v>9.66</v>
          </cell>
        </row>
        <row r="5628">
          <cell r="A5628">
            <v>134550</v>
          </cell>
          <cell r="B5628" t="str">
            <v/>
          </cell>
          <cell r="C5628">
            <v>7.5</v>
          </cell>
          <cell r="D5628">
            <v>0.6</v>
          </cell>
          <cell r="E5628">
            <v>8.1</v>
          </cell>
          <cell r="F5628">
            <v>8.25</v>
          </cell>
          <cell r="G5628">
            <v>8.4600000000000009</v>
          </cell>
          <cell r="H5628">
            <v>9.06</v>
          </cell>
          <cell r="I5628">
            <v>9.66</v>
          </cell>
        </row>
        <row r="5629">
          <cell r="A5629">
            <v>134560</v>
          </cell>
          <cell r="B5629" t="str">
            <v/>
          </cell>
          <cell r="C5629">
            <v>7.5</v>
          </cell>
          <cell r="D5629">
            <v>0.6</v>
          </cell>
          <cell r="E5629">
            <v>8.1</v>
          </cell>
          <cell r="F5629">
            <v>8.25</v>
          </cell>
          <cell r="G5629">
            <v>8.4600000000000009</v>
          </cell>
          <cell r="H5629">
            <v>9.06</v>
          </cell>
          <cell r="I5629">
            <v>9.66</v>
          </cell>
        </row>
        <row r="5630">
          <cell r="A5630">
            <v>134570</v>
          </cell>
          <cell r="B5630" t="str">
            <v/>
          </cell>
          <cell r="C5630">
            <v>7.5</v>
          </cell>
          <cell r="D5630">
            <v>0.6</v>
          </cell>
          <cell r="E5630">
            <v>8.1</v>
          </cell>
          <cell r="F5630">
            <v>8.25</v>
          </cell>
          <cell r="G5630">
            <v>8.4600000000000009</v>
          </cell>
          <cell r="H5630">
            <v>9.06</v>
          </cell>
          <cell r="I5630">
            <v>9.66</v>
          </cell>
        </row>
        <row r="5631">
          <cell r="A5631">
            <v>134580</v>
          </cell>
          <cell r="B5631" t="str">
            <v/>
          </cell>
          <cell r="C5631">
            <v>7.5</v>
          </cell>
          <cell r="D5631">
            <v>0.6</v>
          </cell>
          <cell r="E5631">
            <v>8.1</v>
          </cell>
          <cell r="F5631">
            <v>8.25</v>
          </cell>
          <cell r="G5631">
            <v>8.4600000000000009</v>
          </cell>
          <cell r="H5631">
            <v>9.06</v>
          </cell>
          <cell r="I5631">
            <v>9.66</v>
          </cell>
        </row>
        <row r="5632">
          <cell r="A5632">
            <v>134590</v>
          </cell>
          <cell r="B5632" t="str">
            <v/>
          </cell>
          <cell r="C5632">
            <v>7.5</v>
          </cell>
          <cell r="D5632">
            <v>0.6</v>
          </cell>
          <cell r="E5632">
            <v>8.1</v>
          </cell>
          <cell r="F5632">
            <v>8.25</v>
          </cell>
          <cell r="G5632">
            <v>8.4600000000000009</v>
          </cell>
          <cell r="H5632">
            <v>9.06</v>
          </cell>
          <cell r="I5632">
            <v>9.66</v>
          </cell>
        </row>
        <row r="5633">
          <cell r="A5633">
            <v>134600</v>
          </cell>
          <cell r="B5633" t="str">
            <v/>
          </cell>
          <cell r="C5633">
            <v>7.5</v>
          </cell>
          <cell r="D5633">
            <v>0.6</v>
          </cell>
          <cell r="E5633">
            <v>8.1</v>
          </cell>
          <cell r="F5633">
            <v>8.25</v>
          </cell>
          <cell r="G5633">
            <v>8.4600000000000009</v>
          </cell>
          <cell r="H5633">
            <v>9.06</v>
          </cell>
          <cell r="I5633">
            <v>9.66</v>
          </cell>
        </row>
        <row r="5634">
          <cell r="A5634">
            <v>134610</v>
          </cell>
          <cell r="B5634" t="str">
            <v/>
          </cell>
          <cell r="C5634">
            <v>7.5</v>
          </cell>
          <cell r="D5634">
            <v>0.6</v>
          </cell>
          <cell r="E5634">
            <v>8.1</v>
          </cell>
          <cell r="F5634">
            <v>8.25</v>
          </cell>
          <cell r="G5634">
            <v>8.4600000000000009</v>
          </cell>
          <cell r="H5634">
            <v>9.06</v>
          </cell>
          <cell r="I5634">
            <v>9.66</v>
          </cell>
        </row>
        <row r="5635">
          <cell r="A5635">
            <v>134620</v>
          </cell>
          <cell r="B5635" t="str">
            <v/>
          </cell>
          <cell r="C5635">
            <v>7.5</v>
          </cell>
          <cell r="D5635">
            <v>0.6</v>
          </cell>
          <cell r="E5635">
            <v>8.1</v>
          </cell>
          <cell r="F5635">
            <v>8.25</v>
          </cell>
          <cell r="G5635">
            <v>8.4600000000000009</v>
          </cell>
          <cell r="H5635">
            <v>9.06</v>
          </cell>
          <cell r="I5635">
            <v>9.66</v>
          </cell>
        </row>
        <row r="5636">
          <cell r="A5636">
            <v>134630</v>
          </cell>
          <cell r="B5636" t="str">
            <v/>
          </cell>
          <cell r="C5636">
            <v>7.5</v>
          </cell>
          <cell r="D5636">
            <v>0.6</v>
          </cell>
          <cell r="E5636">
            <v>8.1</v>
          </cell>
          <cell r="F5636">
            <v>8.25</v>
          </cell>
          <cell r="G5636">
            <v>8.4600000000000009</v>
          </cell>
          <cell r="H5636">
            <v>9.06</v>
          </cell>
          <cell r="I5636">
            <v>9.66</v>
          </cell>
        </row>
        <row r="5637">
          <cell r="A5637">
            <v>134640</v>
          </cell>
          <cell r="B5637" t="str">
            <v/>
          </cell>
          <cell r="C5637">
            <v>7.5</v>
          </cell>
          <cell r="D5637">
            <v>0.6</v>
          </cell>
          <cell r="E5637">
            <v>8.1</v>
          </cell>
          <cell r="F5637">
            <v>8.25</v>
          </cell>
          <cell r="G5637">
            <v>8.4600000000000009</v>
          </cell>
          <cell r="H5637">
            <v>9.06</v>
          </cell>
          <cell r="I5637">
            <v>9.66</v>
          </cell>
        </row>
        <row r="5638">
          <cell r="A5638">
            <v>134650</v>
          </cell>
          <cell r="B5638" t="str">
            <v/>
          </cell>
          <cell r="C5638">
            <v>7.5</v>
          </cell>
          <cell r="D5638">
            <v>0.6</v>
          </cell>
          <cell r="E5638">
            <v>8.1</v>
          </cell>
          <cell r="F5638">
            <v>8.25</v>
          </cell>
          <cell r="G5638">
            <v>8.4600000000000009</v>
          </cell>
          <cell r="H5638">
            <v>9.06</v>
          </cell>
          <cell r="I5638">
            <v>9.66</v>
          </cell>
        </row>
        <row r="5639">
          <cell r="A5639">
            <v>134660</v>
          </cell>
          <cell r="B5639" t="str">
            <v/>
          </cell>
          <cell r="C5639">
            <v>7.5</v>
          </cell>
          <cell r="D5639">
            <v>0.6</v>
          </cell>
          <cell r="E5639">
            <v>8.1</v>
          </cell>
          <cell r="F5639">
            <v>8.25</v>
          </cell>
          <cell r="G5639">
            <v>8.4600000000000009</v>
          </cell>
          <cell r="H5639">
            <v>9.06</v>
          </cell>
          <cell r="I5639">
            <v>9.66</v>
          </cell>
        </row>
        <row r="5640">
          <cell r="A5640">
            <v>134667.10999999999</v>
          </cell>
          <cell r="B5640" t="str">
            <v>PY - MSE</v>
          </cell>
          <cell r="C5640">
            <v>7.5</v>
          </cell>
          <cell r="D5640">
            <v>0.6</v>
          </cell>
          <cell r="E5640">
            <v>8.1</v>
          </cell>
          <cell r="F5640">
            <v>8.25</v>
          </cell>
          <cell r="G5640">
            <v>8.4600000000000009</v>
          </cell>
          <cell r="H5640">
            <v>9.06</v>
          </cell>
          <cell r="I5640">
            <v>9.66</v>
          </cell>
        </row>
        <row r="5641">
          <cell r="A5641">
            <v>134670</v>
          </cell>
          <cell r="B5641" t="str">
            <v/>
          </cell>
          <cell r="C5641">
            <v>7.5</v>
          </cell>
          <cell r="D5641">
            <v>0.54</v>
          </cell>
          <cell r="E5641">
            <v>8.0399999999999991</v>
          </cell>
          <cell r="F5641">
            <v>8.19</v>
          </cell>
          <cell r="G5641">
            <v>8.4</v>
          </cell>
          <cell r="H5641">
            <v>9</v>
          </cell>
          <cell r="I5641">
            <v>9.6</v>
          </cell>
        </row>
        <row r="5642">
          <cell r="A5642">
            <v>134680</v>
          </cell>
          <cell r="B5642" t="str">
            <v/>
          </cell>
          <cell r="C5642">
            <v>7.5</v>
          </cell>
          <cell r="D5642">
            <v>0.34</v>
          </cell>
          <cell r="E5642">
            <v>7.84</v>
          </cell>
          <cell r="F5642">
            <v>7.99</v>
          </cell>
          <cell r="G5642">
            <v>8.2000000000000011</v>
          </cell>
          <cell r="H5642">
            <v>8.8000000000000007</v>
          </cell>
          <cell r="I5642">
            <v>9.4</v>
          </cell>
        </row>
        <row r="5643">
          <cell r="A5643">
            <v>134682.10999999999</v>
          </cell>
          <cell r="B5643" t="str">
            <v>PT</v>
          </cell>
          <cell r="C5643">
            <v>7.5</v>
          </cell>
          <cell r="D5643">
            <v>0.3</v>
          </cell>
          <cell r="E5643">
            <v>7.8</v>
          </cell>
          <cell r="F5643">
            <v>7.95</v>
          </cell>
          <cell r="G5643">
            <v>8.16</v>
          </cell>
          <cell r="H5643">
            <v>8.76</v>
          </cell>
          <cell r="I5643">
            <v>9.36</v>
          </cell>
        </row>
        <row r="5644">
          <cell r="A5644">
            <v>134690</v>
          </cell>
          <cell r="B5644" t="str">
            <v/>
          </cell>
          <cell r="C5644">
            <v>7.5</v>
          </cell>
          <cell r="D5644">
            <v>0.14000000000000001</v>
          </cell>
          <cell r="E5644">
            <v>7.64</v>
          </cell>
          <cell r="F5644">
            <v>7.79</v>
          </cell>
          <cell r="G5644">
            <v>8</v>
          </cell>
          <cell r="H5644">
            <v>8.6</v>
          </cell>
          <cell r="I5644">
            <v>9.1999999999999993</v>
          </cell>
        </row>
        <row r="5645">
          <cell r="A5645">
            <v>134697.10999999999</v>
          </cell>
          <cell r="B5645" t="str">
            <v>PX</v>
          </cell>
          <cell r="C5645">
            <v>7.5</v>
          </cell>
          <cell r="D5645">
            <v>0</v>
          </cell>
          <cell r="E5645">
            <v>7.5</v>
          </cell>
          <cell r="F5645">
            <v>7.65</v>
          </cell>
          <cell r="G5645">
            <v>7.86</v>
          </cell>
          <cell r="H5645">
            <v>8.4600000000000009</v>
          </cell>
          <cell r="I5645">
            <v>9.06</v>
          </cell>
        </row>
        <row r="5646">
          <cell r="A5646">
            <v>134700</v>
          </cell>
          <cell r="B5646" t="str">
            <v/>
          </cell>
          <cell r="C5646">
            <v>7.5</v>
          </cell>
          <cell r="D5646">
            <v>0</v>
          </cell>
          <cell r="E5646">
            <v>7.5</v>
          </cell>
          <cell r="F5646">
            <v>7.65</v>
          </cell>
          <cell r="G5646">
            <v>7.86</v>
          </cell>
          <cell r="H5646">
            <v>8.4600000000000009</v>
          </cell>
          <cell r="I5646">
            <v>9.06</v>
          </cell>
        </row>
        <row r="5647">
          <cell r="A5647">
            <v>134710</v>
          </cell>
          <cell r="B5647" t="str">
            <v/>
          </cell>
          <cell r="C5647">
            <v>7.5</v>
          </cell>
          <cell r="D5647">
            <v>0</v>
          </cell>
          <cell r="E5647">
            <v>7.5</v>
          </cell>
          <cell r="F5647">
            <v>7.65</v>
          </cell>
          <cell r="G5647">
            <v>7.86</v>
          </cell>
          <cell r="H5647">
            <v>8.4600000000000009</v>
          </cell>
          <cell r="I5647">
            <v>9.06</v>
          </cell>
        </row>
        <row r="5648">
          <cell r="A5648">
            <v>134720</v>
          </cell>
          <cell r="B5648" t="str">
            <v/>
          </cell>
          <cell r="C5648">
            <v>7.5</v>
          </cell>
          <cell r="D5648">
            <v>0</v>
          </cell>
          <cell r="E5648">
            <v>7.5</v>
          </cell>
          <cell r="F5648">
            <v>7.65</v>
          </cell>
          <cell r="G5648">
            <v>7.86</v>
          </cell>
          <cell r="H5648">
            <v>8.4600000000000009</v>
          </cell>
          <cell r="I5648">
            <v>9.06</v>
          </cell>
        </row>
        <row r="5649">
          <cell r="A5649">
            <v>134727.10999999999</v>
          </cell>
          <cell r="B5649" t="str">
            <v>BS</v>
          </cell>
          <cell r="C5649">
            <v>7.5</v>
          </cell>
          <cell r="D5649">
            <v>0</v>
          </cell>
          <cell r="E5649">
            <v>7.5</v>
          </cell>
          <cell r="F5649">
            <v>7.65</v>
          </cell>
          <cell r="G5649">
            <v>7.86</v>
          </cell>
          <cell r="H5649">
            <v>8.4600000000000009</v>
          </cell>
          <cell r="I5649">
            <v>9.06</v>
          </cell>
        </row>
        <row r="5650">
          <cell r="A5650">
            <v>134730</v>
          </cell>
          <cell r="B5650" t="str">
            <v/>
          </cell>
          <cell r="C5650">
            <v>7.5</v>
          </cell>
          <cell r="D5650">
            <v>0</v>
          </cell>
          <cell r="E5650">
            <v>7.5</v>
          </cell>
          <cell r="F5650">
            <v>7.65</v>
          </cell>
          <cell r="G5650">
            <v>7.86</v>
          </cell>
          <cell r="H5650">
            <v>8.4600000000000009</v>
          </cell>
          <cell r="I5650">
            <v>9.06</v>
          </cell>
        </row>
        <row r="5651">
          <cell r="A5651">
            <v>134740</v>
          </cell>
          <cell r="B5651" t="str">
            <v/>
          </cell>
          <cell r="C5651">
            <v>7.5</v>
          </cell>
          <cell r="D5651">
            <v>0</v>
          </cell>
          <cell r="E5651">
            <v>7.5</v>
          </cell>
          <cell r="F5651">
            <v>7.65</v>
          </cell>
          <cell r="G5651">
            <v>7.86</v>
          </cell>
          <cell r="H5651">
            <v>8.4600000000000009</v>
          </cell>
          <cell r="I5651">
            <v>9.06</v>
          </cell>
        </row>
        <row r="5652">
          <cell r="A5652">
            <v>134750</v>
          </cell>
          <cell r="B5652" t="str">
            <v/>
          </cell>
          <cell r="C5652">
            <v>7.5</v>
          </cell>
          <cell r="D5652">
            <v>0</v>
          </cell>
          <cell r="E5652">
            <v>7.5</v>
          </cell>
          <cell r="F5652">
            <v>7.65</v>
          </cell>
          <cell r="G5652">
            <v>7.86</v>
          </cell>
          <cell r="H5652">
            <v>8.4600000000000009</v>
          </cell>
          <cell r="I5652">
            <v>9.06</v>
          </cell>
        </row>
        <row r="5653">
          <cell r="A5653">
            <v>134760</v>
          </cell>
          <cell r="B5653" t="str">
            <v/>
          </cell>
          <cell r="C5653">
            <v>7.5</v>
          </cell>
          <cell r="D5653">
            <v>0</v>
          </cell>
          <cell r="E5653">
            <v>7.5</v>
          </cell>
          <cell r="F5653">
            <v>7.65</v>
          </cell>
          <cell r="G5653">
            <v>7.86</v>
          </cell>
          <cell r="H5653">
            <v>8.4600000000000009</v>
          </cell>
          <cell r="I5653">
            <v>9.06</v>
          </cell>
        </row>
        <row r="5654">
          <cell r="A5654">
            <v>134770</v>
          </cell>
          <cell r="B5654" t="str">
            <v/>
          </cell>
          <cell r="C5654">
            <v>7.5</v>
          </cell>
          <cell r="D5654">
            <v>0</v>
          </cell>
          <cell r="E5654">
            <v>7.5</v>
          </cell>
          <cell r="F5654">
            <v>7.65</v>
          </cell>
          <cell r="G5654">
            <v>7.86</v>
          </cell>
          <cell r="H5654">
            <v>8.4600000000000009</v>
          </cell>
          <cell r="I5654">
            <v>9.06</v>
          </cell>
        </row>
        <row r="5655">
          <cell r="A5655">
            <v>134780</v>
          </cell>
          <cell r="B5655" t="str">
            <v/>
          </cell>
          <cell r="C5655">
            <v>7.5</v>
          </cell>
          <cell r="D5655">
            <v>0</v>
          </cell>
          <cell r="E5655">
            <v>7.5</v>
          </cell>
          <cell r="F5655">
            <v>7.65</v>
          </cell>
          <cell r="G5655">
            <v>7.86</v>
          </cell>
          <cell r="H5655">
            <v>8.4600000000000009</v>
          </cell>
          <cell r="I5655">
            <v>9.06</v>
          </cell>
        </row>
        <row r="5656">
          <cell r="A5656">
            <v>134790</v>
          </cell>
          <cell r="B5656" t="str">
            <v/>
          </cell>
          <cell r="C5656">
            <v>7.5</v>
          </cell>
          <cell r="D5656">
            <v>0</v>
          </cell>
          <cell r="E5656">
            <v>7.5</v>
          </cell>
          <cell r="F5656">
            <v>7.65</v>
          </cell>
          <cell r="G5656">
            <v>7.86</v>
          </cell>
          <cell r="H5656">
            <v>8.4600000000000009</v>
          </cell>
          <cell r="I5656">
            <v>9.06</v>
          </cell>
        </row>
        <row r="5657">
          <cell r="A5657">
            <v>134795.37</v>
          </cell>
          <cell r="B5657" t="str">
            <v>BS</v>
          </cell>
          <cell r="C5657">
            <v>7.5</v>
          </cell>
          <cell r="D5657">
            <v>0</v>
          </cell>
          <cell r="E5657">
            <v>7.5</v>
          </cell>
          <cell r="F5657">
            <v>7.65</v>
          </cell>
          <cell r="G5657">
            <v>7.86</v>
          </cell>
          <cell r="H5657">
            <v>8.4600000000000009</v>
          </cell>
          <cell r="I5657">
            <v>9.06</v>
          </cell>
        </row>
        <row r="5658">
          <cell r="A5658">
            <v>134800</v>
          </cell>
          <cell r="B5658" t="str">
            <v/>
          </cell>
          <cell r="C5658">
            <v>7.5</v>
          </cell>
          <cell r="D5658">
            <v>0</v>
          </cell>
          <cell r="E5658">
            <v>7.5</v>
          </cell>
          <cell r="F5658">
            <v>7.65</v>
          </cell>
          <cell r="G5658">
            <v>7.86</v>
          </cell>
          <cell r="H5658">
            <v>8.4600000000000009</v>
          </cell>
          <cell r="I5658">
            <v>9.06</v>
          </cell>
        </row>
        <row r="5659">
          <cell r="A5659">
            <v>134810</v>
          </cell>
          <cell r="B5659" t="str">
            <v/>
          </cell>
          <cell r="C5659">
            <v>7.5</v>
          </cell>
          <cell r="D5659">
            <v>0</v>
          </cell>
          <cell r="E5659">
            <v>7.5</v>
          </cell>
          <cell r="F5659">
            <v>7.65</v>
          </cell>
          <cell r="G5659">
            <v>7.86</v>
          </cell>
          <cell r="H5659">
            <v>8.4600000000000009</v>
          </cell>
          <cell r="I5659">
            <v>9.06</v>
          </cell>
        </row>
        <row r="5660">
          <cell r="A5660">
            <v>134820</v>
          </cell>
          <cell r="B5660" t="str">
            <v/>
          </cell>
          <cell r="C5660">
            <v>7.5</v>
          </cell>
          <cell r="D5660">
            <v>0</v>
          </cell>
          <cell r="E5660">
            <v>7.5</v>
          </cell>
          <cell r="F5660">
            <v>7.65</v>
          </cell>
          <cell r="G5660">
            <v>7.86</v>
          </cell>
          <cell r="H5660">
            <v>8.4600000000000009</v>
          </cell>
          <cell r="I5660">
            <v>9.06</v>
          </cell>
        </row>
        <row r="5661">
          <cell r="A5661">
            <v>134825.37</v>
          </cell>
          <cell r="B5661" t="str">
            <v>PX</v>
          </cell>
          <cell r="C5661">
            <v>7.5</v>
          </cell>
          <cell r="D5661">
            <v>0</v>
          </cell>
          <cell r="E5661">
            <v>7.5</v>
          </cell>
          <cell r="F5661">
            <v>7.65</v>
          </cell>
          <cell r="G5661">
            <v>7.86</v>
          </cell>
          <cell r="H5661">
            <v>8.4600000000000009</v>
          </cell>
          <cell r="I5661">
            <v>9.06</v>
          </cell>
        </row>
        <row r="5662">
          <cell r="A5662">
            <v>134830</v>
          </cell>
          <cell r="B5662" t="str">
            <v/>
          </cell>
          <cell r="C5662">
            <v>7.5</v>
          </cell>
          <cell r="D5662">
            <v>0.09</v>
          </cell>
          <cell r="E5662">
            <v>7.59</v>
          </cell>
          <cell r="F5662">
            <v>7.74</v>
          </cell>
          <cell r="G5662">
            <v>7.95</v>
          </cell>
          <cell r="H5662">
            <v>8.5500000000000007</v>
          </cell>
          <cell r="I5662">
            <v>9.15</v>
          </cell>
        </row>
        <row r="5663">
          <cell r="A5663">
            <v>134840</v>
          </cell>
          <cell r="B5663" t="str">
            <v/>
          </cell>
          <cell r="C5663">
            <v>7.5</v>
          </cell>
          <cell r="D5663">
            <v>0.28999999999999998</v>
          </cell>
          <cell r="E5663">
            <v>7.79</v>
          </cell>
          <cell r="F5663">
            <v>7.94</v>
          </cell>
          <cell r="G5663">
            <v>8.15</v>
          </cell>
          <cell r="H5663">
            <v>8.75</v>
          </cell>
          <cell r="I5663">
            <v>9.35</v>
          </cell>
        </row>
        <row r="5664">
          <cell r="A5664">
            <v>134840.37</v>
          </cell>
          <cell r="B5664" t="str">
            <v>PC</v>
          </cell>
          <cell r="C5664">
            <v>7.5</v>
          </cell>
          <cell r="D5664">
            <v>0.3</v>
          </cell>
          <cell r="E5664">
            <v>7.8</v>
          </cell>
          <cell r="F5664">
            <v>7.95</v>
          </cell>
          <cell r="G5664">
            <v>8.16</v>
          </cell>
          <cell r="H5664">
            <v>8.76</v>
          </cell>
          <cell r="I5664">
            <v>9.36</v>
          </cell>
        </row>
        <row r="5665">
          <cell r="A5665">
            <v>134850</v>
          </cell>
          <cell r="B5665" t="str">
            <v/>
          </cell>
          <cell r="C5665">
            <v>7.5</v>
          </cell>
          <cell r="D5665">
            <v>0.49</v>
          </cell>
          <cell r="E5665">
            <v>7.99</v>
          </cell>
          <cell r="F5665">
            <v>8.14</v>
          </cell>
          <cell r="G5665">
            <v>8.3500000000000014</v>
          </cell>
          <cell r="H5665">
            <v>8.9500000000000011</v>
          </cell>
          <cell r="I5665">
            <v>9.5500000000000007</v>
          </cell>
        </row>
        <row r="5666">
          <cell r="A5666">
            <v>134855.37</v>
          </cell>
          <cell r="B5666" t="str">
            <v>PY - MSE</v>
          </cell>
          <cell r="C5666">
            <v>7.5</v>
          </cell>
          <cell r="D5666">
            <v>0.6</v>
          </cell>
          <cell r="E5666">
            <v>8.1</v>
          </cell>
          <cell r="F5666">
            <v>8.25</v>
          </cell>
          <cell r="G5666">
            <v>8.4600000000000009</v>
          </cell>
          <cell r="H5666">
            <v>9.06</v>
          </cell>
          <cell r="I5666">
            <v>9.66</v>
          </cell>
        </row>
        <row r="5667">
          <cell r="A5667">
            <v>134860</v>
          </cell>
          <cell r="B5667" t="str">
            <v/>
          </cell>
          <cell r="C5667">
            <v>7.5</v>
          </cell>
          <cell r="D5667">
            <v>0.6</v>
          </cell>
          <cell r="E5667">
            <v>8.1</v>
          </cell>
          <cell r="F5667">
            <v>8.25</v>
          </cell>
          <cell r="G5667">
            <v>8.4600000000000009</v>
          </cell>
          <cell r="H5667">
            <v>9.06</v>
          </cell>
          <cell r="I5667">
            <v>9.66</v>
          </cell>
        </row>
        <row r="5668">
          <cell r="A5668">
            <v>134870</v>
          </cell>
          <cell r="B5668" t="str">
            <v/>
          </cell>
          <cell r="C5668">
            <v>7.5</v>
          </cell>
          <cell r="D5668">
            <v>0.6</v>
          </cell>
          <cell r="E5668">
            <v>8.1</v>
          </cell>
          <cell r="F5668">
            <v>8.25</v>
          </cell>
          <cell r="G5668">
            <v>8.4600000000000009</v>
          </cell>
          <cell r="H5668">
            <v>9.06</v>
          </cell>
          <cell r="I5668">
            <v>9.66</v>
          </cell>
        </row>
        <row r="5669">
          <cell r="A5669">
            <v>134880</v>
          </cell>
          <cell r="B5669" t="str">
            <v/>
          </cell>
          <cell r="C5669">
            <v>7.5</v>
          </cell>
          <cell r="D5669">
            <v>0.6</v>
          </cell>
          <cell r="E5669">
            <v>8.1</v>
          </cell>
          <cell r="F5669">
            <v>8.25</v>
          </cell>
          <cell r="G5669">
            <v>8.4600000000000009</v>
          </cell>
          <cell r="H5669">
            <v>9.06</v>
          </cell>
          <cell r="I5669">
            <v>9.66</v>
          </cell>
        </row>
        <row r="5670">
          <cell r="A5670">
            <v>134890</v>
          </cell>
          <cell r="B5670" t="str">
            <v/>
          </cell>
          <cell r="C5670">
            <v>7.5</v>
          </cell>
          <cell r="D5670">
            <v>0.6</v>
          </cell>
          <cell r="E5670">
            <v>8.1</v>
          </cell>
          <cell r="F5670">
            <v>8.25</v>
          </cell>
          <cell r="G5670">
            <v>8.4600000000000009</v>
          </cell>
          <cell r="H5670">
            <v>9.06</v>
          </cell>
          <cell r="I5670">
            <v>9.66</v>
          </cell>
        </row>
        <row r="5671">
          <cell r="A5671">
            <v>134900</v>
          </cell>
          <cell r="B5671" t="str">
            <v/>
          </cell>
          <cell r="C5671">
            <v>7.5</v>
          </cell>
          <cell r="D5671">
            <v>0.6</v>
          </cell>
          <cell r="E5671">
            <v>8.1</v>
          </cell>
          <cell r="F5671">
            <v>8.25</v>
          </cell>
          <cell r="G5671">
            <v>8.4600000000000009</v>
          </cell>
          <cell r="H5671">
            <v>9.06</v>
          </cell>
          <cell r="I5671">
            <v>9.66</v>
          </cell>
        </row>
        <row r="5672">
          <cell r="A5672">
            <v>134910</v>
          </cell>
          <cell r="B5672" t="str">
            <v/>
          </cell>
          <cell r="C5672">
            <v>7.5</v>
          </cell>
          <cell r="D5672">
            <v>0.6</v>
          </cell>
          <cell r="E5672">
            <v>8.1</v>
          </cell>
          <cell r="F5672">
            <v>8.25</v>
          </cell>
          <cell r="G5672">
            <v>8.4600000000000009</v>
          </cell>
          <cell r="H5672">
            <v>9.06</v>
          </cell>
          <cell r="I5672">
            <v>9.66</v>
          </cell>
        </row>
        <row r="5673">
          <cell r="A5673">
            <v>134920</v>
          </cell>
          <cell r="B5673" t="str">
            <v/>
          </cell>
          <cell r="C5673">
            <v>7.5</v>
          </cell>
          <cell r="D5673">
            <v>0.6</v>
          </cell>
          <cell r="E5673">
            <v>8.1</v>
          </cell>
          <cell r="F5673">
            <v>8.25</v>
          </cell>
          <cell r="G5673">
            <v>8.4600000000000009</v>
          </cell>
          <cell r="H5673">
            <v>9.06</v>
          </cell>
          <cell r="I5673">
            <v>9.66</v>
          </cell>
        </row>
        <row r="5674">
          <cell r="A5674">
            <v>134930</v>
          </cell>
          <cell r="B5674" t="str">
            <v/>
          </cell>
          <cell r="C5674">
            <v>7.5</v>
          </cell>
          <cell r="D5674">
            <v>0.6</v>
          </cell>
          <cell r="E5674">
            <v>8.1</v>
          </cell>
          <cell r="F5674">
            <v>8.25</v>
          </cell>
          <cell r="G5674">
            <v>8.4600000000000009</v>
          </cell>
          <cell r="H5674">
            <v>9.06</v>
          </cell>
          <cell r="I5674">
            <v>9.66</v>
          </cell>
        </row>
        <row r="5675">
          <cell r="A5675">
            <v>134940</v>
          </cell>
          <cell r="B5675" t="str">
            <v/>
          </cell>
          <cell r="C5675">
            <v>7.5</v>
          </cell>
          <cell r="D5675">
            <v>0.6</v>
          </cell>
          <cell r="E5675">
            <v>8.1</v>
          </cell>
          <cell r="F5675">
            <v>8.25</v>
          </cell>
          <cell r="G5675">
            <v>8.4600000000000009</v>
          </cell>
          <cell r="H5675">
            <v>9.06</v>
          </cell>
          <cell r="I5675">
            <v>9.66</v>
          </cell>
        </row>
        <row r="5676">
          <cell r="A5676">
            <v>134950</v>
          </cell>
          <cell r="B5676" t="str">
            <v/>
          </cell>
          <cell r="C5676">
            <v>7.5</v>
          </cell>
          <cell r="D5676">
            <v>0.6</v>
          </cell>
          <cell r="E5676">
            <v>8.1</v>
          </cell>
          <cell r="F5676">
            <v>8.25</v>
          </cell>
          <cell r="G5676">
            <v>8.4600000000000009</v>
          </cell>
          <cell r="H5676">
            <v>9.06</v>
          </cell>
          <cell r="I5676">
            <v>9.66</v>
          </cell>
        </row>
        <row r="5677">
          <cell r="A5677">
            <v>134960</v>
          </cell>
          <cell r="B5677" t="str">
            <v/>
          </cell>
          <cell r="C5677">
            <v>7.5</v>
          </cell>
          <cell r="D5677">
            <v>0.6</v>
          </cell>
          <cell r="E5677">
            <v>8.1</v>
          </cell>
          <cell r="F5677">
            <v>8.25</v>
          </cell>
          <cell r="G5677">
            <v>8.4600000000000009</v>
          </cell>
          <cell r="H5677">
            <v>9.06</v>
          </cell>
          <cell r="I5677">
            <v>9.66</v>
          </cell>
        </row>
        <row r="5678">
          <cell r="A5678">
            <v>134970</v>
          </cell>
          <cell r="B5678" t="str">
            <v/>
          </cell>
          <cell r="C5678">
            <v>7.5</v>
          </cell>
          <cell r="D5678">
            <v>0.6</v>
          </cell>
          <cell r="E5678">
            <v>8.1</v>
          </cell>
          <cell r="F5678">
            <v>8.25</v>
          </cell>
          <cell r="G5678">
            <v>8.4600000000000009</v>
          </cell>
          <cell r="H5678">
            <v>9.06</v>
          </cell>
          <cell r="I5678">
            <v>9.66</v>
          </cell>
        </row>
        <row r="5679">
          <cell r="A5679">
            <v>134980</v>
          </cell>
          <cell r="B5679" t="str">
            <v/>
          </cell>
          <cell r="C5679">
            <v>7.5</v>
          </cell>
          <cell r="D5679">
            <v>0.6</v>
          </cell>
          <cell r="E5679">
            <v>8.1</v>
          </cell>
          <cell r="F5679">
            <v>8.25</v>
          </cell>
          <cell r="G5679">
            <v>8.4600000000000009</v>
          </cell>
          <cell r="H5679">
            <v>9.06</v>
          </cell>
          <cell r="I5679">
            <v>9.66</v>
          </cell>
        </row>
        <row r="5680">
          <cell r="A5680">
            <v>134990</v>
          </cell>
          <cell r="B5680" t="str">
            <v/>
          </cell>
          <cell r="C5680">
            <v>7.5</v>
          </cell>
          <cell r="D5680">
            <v>0.6</v>
          </cell>
          <cell r="E5680">
            <v>8.1</v>
          </cell>
          <cell r="F5680">
            <v>8.25</v>
          </cell>
          <cell r="G5680">
            <v>8.4600000000000009</v>
          </cell>
          <cell r="H5680">
            <v>9.06</v>
          </cell>
          <cell r="I5680">
            <v>9.66</v>
          </cell>
        </row>
        <row r="5681">
          <cell r="A5681">
            <v>134997.84</v>
          </cell>
          <cell r="B5681" t="str">
            <v>PY - MSE</v>
          </cell>
          <cell r="C5681">
            <v>7.5</v>
          </cell>
          <cell r="D5681">
            <v>0.6</v>
          </cell>
          <cell r="E5681">
            <v>8.1</v>
          </cell>
          <cell r="F5681">
            <v>8.25</v>
          </cell>
          <cell r="G5681">
            <v>8.4600000000000009</v>
          </cell>
          <cell r="H5681">
            <v>9.06</v>
          </cell>
          <cell r="I5681">
            <v>9.66</v>
          </cell>
        </row>
        <row r="5682">
          <cell r="A5682">
            <v>135000</v>
          </cell>
          <cell r="B5682" t="str">
            <v/>
          </cell>
          <cell r="C5682">
            <v>7.5</v>
          </cell>
          <cell r="D5682">
            <v>0.56000000000000005</v>
          </cell>
          <cell r="E5682">
            <v>8.06</v>
          </cell>
          <cell r="F5682">
            <v>8.2100000000000009</v>
          </cell>
          <cell r="G5682">
            <v>8.4200000000000017</v>
          </cell>
          <cell r="H5682">
            <v>9.0200000000000014</v>
          </cell>
          <cell r="I5682">
            <v>9.620000000000001</v>
          </cell>
        </row>
        <row r="5683">
          <cell r="A5683">
            <v>135010</v>
          </cell>
          <cell r="B5683" t="str">
            <v/>
          </cell>
          <cell r="C5683">
            <v>7.5</v>
          </cell>
          <cell r="D5683">
            <v>0.36</v>
          </cell>
          <cell r="E5683">
            <v>7.86</v>
          </cell>
          <cell r="F5683">
            <v>8.01</v>
          </cell>
          <cell r="G5683">
            <v>8.2200000000000006</v>
          </cell>
          <cell r="H5683">
            <v>8.82</v>
          </cell>
          <cell r="I5683">
            <v>9.42</v>
          </cell>
        </row>
        <row r="5684">
          <cell r="A5684">
            <v>135012.84</v>
          </cell>
          <cell r="B5684" t="str">
            <v>PT</v>
          </cell>
          <cell r="C5684">
            <v>7.5</v>
          </cell>
          <cell r="D5684">
            <v>0.3</v>
          </cell>
          <cell r="E5684">
            <v>7.8</v>
          </cell>
          <cell r="F5684">
            <v>7.95</v>
          </cell>
          <cell r="G5684">
            <v>8.16</v>
          </cell>
          <cell r="H5684">
            <v>8.76</v>
          </cell>
          <cell r="I5684">
            <v>9.36</v>
          </cell>
        </row>
        <row r="5685">
          <cell r="A5685">
            <v>135020</v>
          </cell>
          <cell r="B5685" t="str">
            <v/>
          </cell>
          <cell r="C5685">
            <v>7.5</v>
          </cell>
          <cell r="D5685">
            <v>0.16</v>
          </cell>
          <cell r="E5685">
            <v>7.66</v>
          </cell>
          <cell r="F5685">
            <v>7.8100000000000005</v>
          </cell>
          <cell r="G5685">
            <v>8.0200000000000014</v>
          </cell>
          <cell r="H5685">
            <v>8.620000000000001</v>
          </cell>
          <cell r="I5685">
            <v>9.2200000000000006</v>
          </cell>
        </row>
        <row r="5686">
          <cell r="A5686">
            <v>135027.84</v>
          </cell>
          <cell r="B5686" t="str">
            <v>PX</v>
          </cell>
          <cell r="C5686">
            <v>7.5</v>
          </cell>
          <cell r="D5686">
            <v>0</v>
          </cell>
          <cell r="E5686">
            <v>7.5</v>
          </cell>
          <cell r="F5686">
            <v>7.65</v>
          </cell>
          <cell r="G5686">
            <v>7.86</v>
          </cell>
          <cell r="H5686">
            <v>8.4600000000000009</v>
          </cell>
          <cell r="I5686">
            <v>9.06</v>
          </cell>
        </row>
        <row r="5687">
          <cell r="A5687">
            <v>135030</v>
          </cell>
          <cell r="B5687" t="str">
            <v/>
          </cell>
          <cell r="C5687">
            <v>7.5</v>
          </cell>
          <cell r="D5687">
            <v>0</v>
          </cell>
          <cell r="E5687">
            <v>7.5</v>
          </cell>
          <cell r="F5687">
            <v>7.65</v>
          </cell>
          <cell r="G5687">
            <v>7.86</v>
          </cell>
          <cell r="H5687">
            <v>8.4600000000000009</v>
          </cell>
          <cell r="I5687">
            <v>9.06</v>
          </cell>
        </row>
        <row r="5688">
          <cell r="A5688">
            <v>135040</v>
          </cell>
          <cell r="B5688" t="str">
            <v/>
          </cell>
          <cell r="C5688">
            <v>7.5</v>
          </cell>
          <cell r="D5688">
            <v>0</v>
          </cell>
          <cell r="E5688">
            <v>7.5</v>
          </cell>
          <cell r="F5688">
            <v>7.65</v>
          </cell>
          <cell r="G5688">
            <v>7.86</v>
          </cell>
          <cell r="H5688">
            <v>8.4600000000000009</v>
          </cell>
          <cell r="I5688">
            <v>9.06</v>
          </cell>
        </row>
        <row r="5689">
          <cell r="A5689">
            <v>135050</v>
          </cell>
          <cell r="B5689" t="str">
            <v/>
          </cell>
          <cell r="C5689">
            <v>7.5</v>
          </cell>
          <cell r="D5689">
            <v>0</v>
          </cell>
          <cell r="E5689">
            <v>7.5</v>
          </cell>
          <cell r="F5689">
            <v>7.65</v>
          </cell>
          <cell r="G5689">
            <v>7.86</v>
          </cell>
          <cell r="H5689">
            <v>8.4600000000000009</v>
          </cell>
          <cell r="I5689">
            <v>9.06</v>
          </cell>
        </row>
        <row r="5690">
          <cell r="A5690">
            <v>135057.84</v>
          </cell>
          <cell r="B5690" t="str">
            <v>BS</v>
          </cell>
          <cell r="C5690">
            <v>7.5</v>
          </cell>
          <cell r="D5690">
            <v>0</v>
          </cell>
          <cell r="E5690">
            <v>7.5</v>
          </cell>
          <cell r="F5690">
            <v>7.65</v>
          </cell>
          <cell r="G5690">
            <v>7.86</v>
          </cell>
          <cell r="H5690">
            <v>8.4600000000000009</v>
          </cell>
          <cell r="I5690">
            <v>9.06</v>
          </cell>
        </row>
        <row r="5691">
          <cell r="A5691">
            <v>135060</v>
          </cell>
          <cell r="B5691" t="str">
            <v/>
          </cell>
          <cell r="C5691">
            <v>7.5</v>
          </cell>
          <cell r="D5691">
            <v>0</v>
          </cell>
          <cell r="E5691">
            <v>7.5</v>
          </cell>
          <cell r="F5691">
            <v>7.65</v>
          </cell>
          <cell r="G5691">
            <v>7.86</v>
          </cell>
          <cell r="H5691">
            <v>8.4600000000000009</v>
          </cell>
          <cell r="I5691">
            <v>9.06</v>
          </cell>
        </row>
        <row r="5692">
          <cell r="A5692">
            <v>135065.93</v>
          </cell>
          <cell r="B5692" t="str">
            <v/>
          </cell>
          <cell r="C5692">
            <v>7.5</v>
          </cell>
          <cell r="D5692">
            <v>0</v>
          </cell>
          <cell r="E5692">
            <v>7.5</v>
          </cell>
          <cell r="F5692">
            <v>7.65</v>
          </cell>
          <cell r="G5692">
            <v>7.86</v>
          </cell>
          <cell r="H5692">
            <v>8.4600000000000009</v>
          </cell>
          <cell r="I5692">
            <v>9.06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Variáveis de Suporte"/>
      <sheetName val="Ent - Premissas"/>
      <sheetName val="Rel - Premissas"/>
      <sheetName val="CONS - Ent - Estratégia"/>
      <sheetName val="CONS - Rel - Estratégia"/>
      <sheetName val="CONS - Rel - Estratégia (DS)"/>
      <sheetName val="ADL - Ent - Balanco"/>
      <sheetName val="ADL - Ent - Fluxo Caixa"/>
      <sheetName val="ADL - Ent - DRE"/>
      <sheetName val="ADL - Rel - Des EF (2)"/>
      <sheetName val="ADL - Rel - VE e RR"/>
      <sheetName val="ADL - Rel - TIR"/>
      <sheetName val="ADL - Rel - CR VAL"/>
      <sheetName val="ADL Criação de Valor"/>
      <sheetName val="ADL TIR Tendência"/>
      <sheetName val="ADL - Rel - Alav Val"/>
      <sheetName val="ADL - Ent - Alav Val"/>
      <sheetName val="ADL - Rel - Partes Relacionadas"/>
      <sheetName val="ADL - Ent - Partes Relacionadas"/>
      <sheetName val="Plan1"/>
      <sheetName val="O"/>
      <sheetName val="IR e CS LR"/>
      <sheetName val="IR e CS Est"/>
    </sheetNames>
    <sheetDataSet>
      <sheetData sheetId="0" refreshError="1"/>
      <sheetData sheetId="1">
        <row r="3">
          <cell r="D3">
            <v>39234</v>
          </cell>
          <cell r="F3" t="str">
            <v>Janeiro</v>
          </cell>
        </row>
        <row r="4">
          <cell r="F4" t="str">
            <v>Fevereiro</v>
          </cell>
        </row>
        <row r="5">
          <cell r="D5">
            <v>2007</v>
          </cell>
          <cell r="F5" t="str">
            <v>Março</v>
          </cell>
        </row>
        <row r="6">
          <cell r="F6" t="str">
            <v>Abril</v>
          </cell>
        </row>
        <row r="7">
          <cell r="F7" t="str">
            <v>Maio</v>
          </cell>
        </row>
        <row r="8">
          <cell r="D8" t="b">
            <v>1</v>
          </cell>
          <cell r="F8" t="str">
            <v>Junho</v>
          </cell>
        </row>
        <row r="9">
          <cell r="F9" t="str">
            <v>Julho</v>
          </cell>
        </row>
        <row r="10">
          <cell r="F10" t="str">
            <v>Agosto</v>
          </cell>
        </row>
        <row r="11">
          <cell r="F11" t="str">
            <v>Setembro</v>
          </cell>
        </row>
        <row r="12">
          <cell r="F12" t="str">
            <v>Outubro</v>
          </cell>
        </row>
        <row r="13">
          <cell r="F13" t="str">
            <v>Novembro</v>
          </cell>
        </row>
        <row r="14">
          <cell r="D14">
            <v>39234</v>
          </cell>
          <cell r="F14" t="str">
            <v>Dezembro</v>
          </cell>
        </row>
        <row r="17">
          <cell r="D17">
            <v>39083</v>
          </cell>
        </row>
        <row r="18">
          <cell r="D18">
            <v>39263</v>
          </cell>
        </row>
        <row r="20">
          <cell r="D20">
            <v>39173</v>
          </cell>
        </row>
        <row r="21">
          <cell r="D21">
            <v>39263</v>
          </cell>
        </row>
        <row r="23">
          <cell r="D23">
            <v>38808</v>
          </cell>
        </row>
        <row r="24">
          <cell r="D24">
            <v>38898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VAL"/>
      <sheetName val="oficio"/>
      <sheetName val="Hoja1"/>
      <sheetName val="Hoja2"/>
      <sheetName val="Hoja3"/>
      <sheetName val="AVANCES"/>
    </sheetNames>
    <sheetDataSet>
      <sheetData sheetId="0">
        <row r="19">
          <cell r="B19">
            <v>1</v>
          </cell>
        </row>
        <row r="21">
          <cell r="B21">
            <v>20619.63</v>
          </cell>
          <cell r="C21">
            <v>83744.06</v>
          </cell>
          <cell r="D21">
            <v>89794.19</v>
          </cell>
          <cell r="E21">
            <v>115024.75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B22">
            <v>0</v>
          </cell>
          <cell r="C22">
            <v>0</v>
          </cell>
          <cell r="D22">
            <v>15675.8</v>
          </cell>
          <cell r="E22">
            <v>10838.43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B23">
            <v>0</v>
          </cell>
          <cell r="C23">
            <v>0</v>
          </cell>
          <cell r="D23">
            <v>5249.18</v>
          </cell>
          <cell r="E23">
            <v>1615.69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B24">
            <v>0</v>
          </cell>
          <cell r="C24">
            <v>0</v>
          </cell>
          <cell r="D24">
            <v>3322.02</v>
          </cell>
          <cell r="E24">
            <v>2576.69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7">
          <cell r="B27">
            <v>8247.85</v>
          </cell>
          <cell r="C27">
            <v>33497.620000000003</v>
          </cell>
          <cell r="D27">
            <v>41745.47</v>
          </cell>
          <cell r="E27">
            <v>0</v>
          </cell>
        </row>
        <row r="28">
          <cell r="B28">
            <v>0</v>
          </cell>
          <cell r="C28">
            <v>0</v>
          </cell>
          <cell r="D28">
            <v>45616.480000000003</v>
          </cell>
          <cell r="E28">
            <v>52022.22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B29">
            <v>1030.98</v>
          </cell>
          <cell r="C29">
            <v>4187.2</v>
          </cell>
          <cell r="D29">
            <v>5702.06</v>
          </cell>
          <cell r="E29">
            <v>6502.78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TABLA ACEDIM REGISTRO"/>
      <sheetName val="PROGRAMACION"/>
      <sheetName val="PRODUCCION "/>
      <sheetName val="TABLA ACEDIM DIARIO"/>
      <sheetName val="CRONOGRAMA DE ENTREGA"/>
      <sheetName val="ESTADISTICA OBRA"/>
      <sheetName val="Busque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Gráfico de GOC"/>
      <sheetName val="Gráfico RL Gerencial"/>
      <sheetName val="14"/>
      <sheetName val="15"/>
      <sheetName val="16"/>
      <sheetName val="18"/>
      <sheetName val="19"/>
      <sheetName val="20"/>
      <sheetName val="21"/>
      <sheetName val="Teia Resultado - E&amp;C"/>
      <sheetName val="Teia GLCx - E&amp;C"/>
      <sheetName val="22"/>
      <sheetName val="23"/>
      <sheetName val="25"/>
      <sheetName val="24"/>
      <sheetName val="26 (2)"/>
      <sheetName val="27 (2)"/>
      <sheetName val="26"/>
      <sheetName val="27"/>
      <sheetName val="28"/>
      <sheetName val="OEA - Resultado"/>
      <sheetName val="29"/>
      <sheetName val="30"/>
      <sheetName val="31"/>
      <sheetName val="32"/>
      <sheetName val="33"/>
      <sheetName val="34"/>
      <sheetName val="BP Ger"/>
      <sheetName val="BP Ger (2)"/>
      <sheetName val="DRE Ger"/>
      <sheetName val="FCD Ger"/>
      <sheetName val="Mascara"/>
      <sheetName val="Variáveis de Suporte"/>
      <sheetName val="Controle_Input_Filhas"/>
    </sheetNames>
    <sheetDataSet>
      <sheetData sheetId="0"/>
      <sheetData sheetId="1"/>
      <sheetData sheetId="2"/>
      <sheetData sheetId="3">
        <row r="6">
          <cell r="E6">
            <v>43042.761675901515</v>
          </cell>
        </row>
      </sheetData>
      <sheetData sheetId="4">
        <row r="10">
          <cell r="G10">
            <v>-195.10211477000001</v>
          </cell>
        </row>
      </sheetData>
      <sheetData sheetId="5">
        <row r="10">
          <cell r="E10">
            <v>1276.3551201237442</v>
          </cell>
        </row>
      </sheetData>
      <sheetData sheetId="6">
        <row r="11">
          <cell r="C11">
            <v>220.31528746000001</v>
          </cell>
        </row>
        <row r="40">
          <cell r="C40" t="str">
            <v>Total Prévia Real 2008*: R$ 37.662 MM</v>
          </cell>
          <cell r="D40" t="str">
            <v>Total PA 2008*: R$ 30.471 MM</v>
          </cell>
        </row>
      </sheetData>
      <sheetData sheetId="7"/>
      <sheetData sheetId="8"/>
      <sheetData sheetId="9">
        <row r="14">
          <cell r="B14" t="str">
            <v>Total 2008: R$ 1.688 MM</v>
          </cell>
        </row>
      </sheetData>
      <sheetData sheetId="10"/>
      <sheetData sheetId="11"/>
      <sheetData sheetId="12">
        <row r="18">
          <cell r="O18">
            <v>1198.4370200000001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1">
          <cell r="D11">
            <v>371.64271480739677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T2.1-Res Presup"/>
      <sheetName val="T2.2-Detalle Presup"/>
      <sheetName val="T2.3"/>
      <sheetName val="T2.4"/>
      <sheetName val="T2.5"/>
      <sheetName val="T2.6"/>
      <sheetName val="T2.7 APU"/>
      <sheetName val="Res SP"/>
      <sheetName val="Apu SP"/>
      <sheetName val="T2.8"/>
      <sheetName val="T2.9"/>
      <sheetName val="T2.10"/>
      <sheetName val="T2.11"/>
      <sheetName val="T2.12"/>
      <sheetName val="T2.13"/>
      <sheetName val="T2.14"/>
      <sheetName val="T2.15"/>
      <sheetName val="T2.16"/>
      <sheetName val="T2.17-Detalle PU Equipo"/>
      <sheetName val="T2.18 Curva S"/>
    </sheetNames>
    <sheetDataSet>
      <sheetData sheetId="0" refreshError="1"/>
      <sheetData sheetId="1">
        <row r="5">
          <cell r="J5" t="str">
            <v>PARTIDAS GENERALES</v>
          </cell>
        </row>
      </sheetData>
      <sheetData sheetId="2" refreshError="1"/>
      <sheetData sheetId="3">
        <row r="8">
          <cell r="I8" t="str">
            <v>CAPATAZ</v>
          </cell>
          <cell r="J8" t="str">
            <v>OPERARIO</v>
          </cell>
          <cell r="K8" t="str">
            <v>OFICIAL</v>
          </cell>
          <cell r="L8" t="str">
            <v>OPERADOR DE EQUIPO PESADO</v>
          </cell>
          <cell r="M8" t="str">
            <v>OPERADOR DE EQUIPO MEDIANO</v>
          </cell>
          <cell r="N8" t="str">
            <v>VIGIA</v>
          </cell>
          <cell r="O8" t="str">
            <v>PEON</v>
          </cell>
        </row>
        <row r="10">
          <cell r="I10">
            <v>65.349999999999994</v>
          </cell>
          <cell r="J10">
            <v>58.6</v>
          </cell>
          <cell r="K10">
            <v>48</v>
          </cell>
          <cell r="L10">
            <v>58.6</v>
          </cell>
          <cell r="M10">
            <v>58.6</v>
          </cell>
          <cell r="N10">
            <v>30</v>
          </cell>
          <cell r="O10">
            <v>43.3</v>
          </cell>
        </row>
        <row r="12">
          <cell r="I12">
            <v>19.600000000000001</v>
          </cell>
          <cell r="J12">
            <v>18.75</v>
          </cell>
          <cell r="K12">
            <v>14.55</v>
          </cell>
          <cell r="L12">
            <v>23.44</v>
          </cell>
          <cell r="M12">
            <v>20.51</v>
          </cell>
          <cell r="N12">
            <v>9</v>
          </cell>
          <cell r="O12">
            <v>12.99</v>
          </cell>
        </row>
        <row r="14">
          <cell r="I14">
            <v>7.2</v>
          </cell>
          <cell r="J14">
            <v>7.2</v>
          </cell>
          <cell r="K14">
            <v>7.2</v>
          </cell>
          <cell r="L14">
            <v>7.2</v>
          </cell>
          <cell r="M14">
            <v>7.2</v>
          </cell>
          <cell r="N14">
            <v>7.2</v>
          </cell>
          <cell r="O14">
            <v>7.2</v>
          </cell>
        </row>
        <row r="16">
          <cell r="I16">
            <v>0.6</v>
          </cell>
          <cell r="J16">
            <v>0.6</v>
          </cell>
          <cell r="K16">
            <v>0.6</v>
          </cell>
          <cell r="L16">
            <v>0.6</v>
          </cell>
          <cell r="M16">
            <v>0.6</v>
          </cell>
          <cell r="N16">
            <v>0.6</v>
          </cell>
          <cell r="O16">
            <v>0.6</v>
          </cell>
        </row>
        <row r="18">
          <cell r="I18">
            <v>22.87</v>
          </cell>
          <cell r="J18">
            <v>20.51</v>
          </cell>
          <cell r="K18">
            <v>16.8</v>
          </cell>
          <cell r="L18">
            <v>20.51</v>
          </cell>
          <cell r="M18">
            <v>20.51</v>
          </cell>
          <cell r="N18">
            <v>10.5</v>
          </cell>
          <cell r="O18">
            <v>15.16</v>
          </cell>
        </row>
        <row r="20">
          <cell r="I20">
            <v>77.099999999999994</v>
          </cell>
          <cell r="J20">
            <v>69.099999999999994</v>
          </cell>
          <cell r="K20">
            <v>57.07</v>
          </cell>
          <cell r="L20">
            <v>69.099999999999994</v>
          </cell>
          <cell r="M20">
            <v>69.099999999999994</v>
          </cell>
          <cell r="N20">
            <v>35.4</v>
          </cell>
          <cell r="O20">
            <v>50.96</v>
          </cell>
        </row>
        <row r="26">
          <cell r="I26">
            <v>192.71999999999997</v>
          </cell>
          <cell r="J26">
            <v>174.76</v>
          </cell>
          <cell r="K26">
            <v>144.22</v>
          </cell>
          <cell r="L26">
            <v>179.45</v>
          </cell>
          <cell r="M26">
            <v>176.51999999999998</v>
          </cell>
          <cell r="N26">
            <v>92.7</v>
          </cell>
          <cell r="O26">
            <v>130.21</v>
          </cell>
        </row>
        <row r="28">
          <cell r="I28">
            <v>24.09</v>
          </cell>
          <cell r="J28">
            <v>21.85</v>
          </cell>
          <cell r="K28">
            <v>18.03</v>
          </cell>
          <cell r="L28">
            <v>22.43</v>
          </cell>
          <cell r="M28">
            <v>22.07</v>
          </cell>
          <cell r="N28">
            <v>11.59</v>
          </cell>
          <cell r="O28">
            <v>16.28</v>
          </cell>
        </row>
        <row r="30">
          <cell r="I30">
            <v>7.3</v>
          </cell>
          <cell r="J30">
            <v>6.62</v>
          </cell>
          <cell r="K30">
            <v>5.46</v>
          </cell>
          <cell r="L30">
            <v>6.8</v>
          </cell>
          <cell r="M30">
            <v>6.69</v>
          </cell>
          <cell r="N30">
            <v>3.51</v>
          </cell>
          <cell r="O30">
            <v>4.93</v>
          </cell>
        </row>
      </sheetData>
      <sheetData sheetId="4">
        <row r="8">
          <cell r="C8" t="str">
            <v>CAMION CISTERNA 4 X 2 (AGUA)145-165 HP 2,000 gl</v>
          </cell>
          <cell r="D8">
            <v>1</v>
          </cell>
          <cell r="E8" t="str">
            <v>VOLVO</v>
          </cell>
          <cell r="F8" t="str">
            <v>FM 6X4</v>
          </cell>
          <cell r="G8">
            <v>2010</v>
          </cell>
          <cell r="H8" t="str">
            <v>5000 GLN</v>
          </cell>
          <cell r="I8" t="str">
            <v>X</v>
          </cell>
          <cell r="K8" t="str">
            <v>CUTERVO</v>
          </cell>
          <cell r="L8">
            <v>28.64</v>
          </cell>
        </row>
        <row r="9">
          <cell r="C9" t="str">
            <v>CAMION MIXER 8 m3</v>
          </cell>
          <cell r="D9">
            <v>4</v>
          </cell>
          <cell r="E9" t="str">
            <v>MACK</v>
          </cell>
          <cell r="F9" t="str">
            <v>GU813E</v>
          </cell>
          <cell r="G9">
            <v>2014</v>
          </cell>
          <cell r="H9" t="str">
            <v>8 M3</v>
          </cell>
          <cell r="I9" t="str">
            <v>X</v>
          </cell>
          <cell r="K9" t="str">
            <v>CUTERVO</v>
          </cell>
          <cell r="L9">
            <v>60.61</v>
          </cell>
        </row>
        <row r="10">
          <cell r="C10" t="str">
            <v>CAMION VOLQUETE 15 m3</v>
          </cell>
          <cell r="D10">
            <v>4</v>
          </cell>
          <cell r="E10" t="str">
            <v>VOLVO</v>
          </cell>
          <cell r="F10" t="str">
            <v>FMX 8X4 R</v>
          </cell>
          <cell r="G10">
            <v>2014</v>
          </cell>
          <cell r="H10" t="str">
            <v>20 M3</v>
          </cell>
          <cell r="I10" t="str">
            <v>X</v>
          </cell>
          <cell r="K10" t="str">
            <v>PUCALLPA</v>
          </cell>
          <cell r="L10">
            <v>72.73</v>
          </cell>
        </row>
        <row r="11">
          <cell r="C11" t="str">
            <v>CARGADOR SOBRE LLANTAS 200-250 HP 4-4.1 yd3</v>
          </cell>
          <cell r="D11">
            <v>1</v>
          </cell>
          <cell r="E11" t="str">
            <v>CAT</v>
          </cell>
          <cell r="F11" t="str">
            <v>962H</v>
          </cell>
          <cell r="G11">
            <v>2014</v>
          </cell>
          <cell r="H11" t="str">
            <v>3.5 M3</v>
          </cell>
          <cell r="I11" t="str">
            <v>X</v>
          </cell>
          <cell r="K11" t="str">
            <v>CUTERVO</v>
          </cell>
          <cell r="L11">
            <v>53.94</v>
          </cell>
        </row>
        <row r="12">
          <cell r="C12" t="str">
            <v>CIZALLA PARA CORTE DE FIERRO</v>
          </cell>
          <cell r="D12">
            <v>1</v>
          </cell>
          <cell r="J12" t="str">
            <v>X</v>
          </cell>
          <cell r="L12">
            <v>1.52</v>
          </cell>
        </row>
        <row r="13">
          <cell r="C13" t="str">
            <v>COMPACTADOR VIBRATORIO TIPO PLANCHA 7 HP</v>
          </cell>
          <cell r="D13">
            <v>2</v>
          </cell>
          <cell r="E13" t="str">
            <v>WACKER</v>
          </cell>
          <cell r="F13" t="str">
            <v>BS602i</v>
          </cell>
          <cell r="G13">
            <v>2014</v>
          </cell>
          <cell r="H13" t="str">
            <v>291 M2/H</v>
          </cell>
          <cell r="I13" t="str">
            <v>X</v>
          </cell>
          <cell r="K13" t="str">
            <v>CUTERVO</v>
          </cell>
          <cell r="L13">
            <v>2.0299999999999998</v>
          </cell>
        </row>
        <row r="14">
          <cell r="C14" t="str">
            <v>COMPRESORA NEUMATICA 196 HP 600-690 PCM</v>
          </cell>
          <cell r="D14">
            <v>1</v>
          </cell>
          <cell r="E14" t="str">
            <v>ATLAS COPCO</v>
          </cell>
          <cell r="F14" t="str">
            <v>XAS 186</v>
          </cell>
          <cell r="G14">
            <v>2014</v>
          </cell>
          <cell r="H14" t="str">
            <v>88 KW</v>
          </cell>
          <cell r="I14" t="str">
            <v>X</v>
          </cell>
          <cell r="K14" t="str">
            <v>CUTERVO</v>
          </cell>
          <cell r="L14">
            <v>30.24</v>
          </cell>
        </row>
        <row r="15">
          <cell r="C15" t="str">
            <v>EQUIPO DE SOLDADURA</v>
          </cell>
          <cell r="D15">
            <v>2</v>
          </cell>
          <cell r="J15" t="str">
            <v>X</v>
          </cell>
          <cell r="L15">
            <v>25</v>
          </cell>
        </row>
        <row r="16">
          <cell r="C16" t="str">
            <v>ESPARCIDORA DE ENDURECEDOR</v>
          </cell>
          <cell r="D16">
            <v>1</v>
          </cell>
          <cell r="J16" t="str">
            <v>X</v>
          </cell>
          <cell r="L16">
            <v>21.21</v>
          </cell>
        </row>
        <row r="17">
          <cell r="C17" t="str">
            <v>EXCAVADORA SOBRE ORUGA 115-165 HP 0.75-1.4 yd3</v>
          </cell>
          <cell r="D17">
            <v>1</v>
          </cell>
          <cell r="E17" t="str">
            <v>CAT</v>
          </cell>
          <cell r="F17" t="str">
            <v>320DL</v>
          </cell>
          <cell r="G17">
            <v>2012</v>
          </cell>
          <cell r="H17" t="str">
            <v>0.9 m3</v>
          </cell>
          <cell r="I17" t="str">
            <v>x</v>
          </cell>
          <cell r="K17" t="str">
            <v>CUTERVO</v>
          </cell>
          <cell r="L17">
            <v>54.09</v>
          </cell>
        </row>
        <row r="18">
          <cell r="C18" t="str">
            <v>EXCAVADORA SOBRE ORUGA 170-250 HP 1.1-2.75 yd3</v>
          </cell>
          <cell r="D18">
            <v>1</v>
          </cell>
          <cell r="E18" t="str">
            <v>CAT</v>
          </cell>
          <cell r="F18" t="str">
            <v>336DL</v>
          </cell>
          <cell r="G18">
            <v>2015</v>
          </cell>
          <cell r="H18" t="str">
            <v>1.19 m3</v>
          </cell>
          <cell r="I18" t="str">
            <v>X</v>
          </cell>
          <cell r="K18" t="str">
            <v>CUTERVO</v>
          </cell>
          <cell r="L18">
            <v>80.180000000000007</v>
          </cell>
        </row>
        <row r="19">
          <cell r="C19" t="str">
            <v>LLANA MECANICA</v>
          </cell>
          <cell r="D19">
            <v>1</v>
          </cell>
          <cell r="J19" t="str">
            <v>X</v>
          </cell>
          <cell r="L19">
            <v>22.5</v>
          </cell>
        </row>
        <row r="20">
          <cell r="C20" t="str">
            <v>MARTILLO NEUMATICO DE 29 kg</v>
          </cell>
          <cell r="D20">
            <v>2</v>
          </cell>
          <cell r="J20" t="str">
            <v>X</v>
          </cell>
          <cell r="L20">
            <v>1.61</v>
          </cell>
        </row>
        <row r="21">
          <cell r="C21" t="str">
            <v>MOTONIVELADORA DE 145-150 HP</v>
          </cell>
          <cell r="D21">
            <v>1</v>
          </cell>
          <cell r="E21" t="str">
            <v>CAT</v>
          </cell>
          <cell r="F21" t="str">
            <v>140K</v>
          </cell>
          <cell r="G21">
            <v>2014</v>
          </cell>
          <cell r="H21" t="str">
            <v>170 HP</v>
          </cell>
          <cell r="I21" t="str">
            <v>X</v>
          </cell>
          <cell r="K21" t="str">
            <v>CUTERVO</v>
          </cell>
          <cell r="L21">
            <v>40.15</v>
          </cell>
        </row>
        <row r="22">
          <cell r="C22" t="str">
            <v>RODILLO LISO VIBRATORIO AUTOPROPULSADO 101-135HP 10-12  ton</v>
          </cell>
          <cell r="D22">
            <v>1</v>
          </cell>
          <cell r="E22" t="str">
            <v>CAT</v>
          </cell>
          <cell r="F22" t="str">
            <v>CS533</v>
          </cell>
          <cell r="G22">
            <v>2014</v>
          </cell>
          <cell r="I22" t="str">
            <v>X</v>
          </cell>
          <cell r="K22" t="str">
            <v>CUTERVO</v>
          </cell>
          <cell r="L22">
            <v>28.48</v>
          </cell>
        </row>
        <row r="23">
          <cell r="C23" t="str">
            <v>RODILLO LISO VIBRATORIO MANUAL 10.8HP 0.8-1.1 ton</v>
          </cell>
          <cell r="D23">
            <v>1</v>
          </cell>
          <cell r="E23" t="str">
            <v>WACKER</v>
          </cell>
          <cell r="F23" t="str">
            <v>RD27-120</v>
          </cell>
          <cell r="G23">
            <v>2011</v>
          </cell>
          <cell r="I23" t="str">
            <v>X</v>
          </cell>
          <cell r="K23" t="str">
            <v>CUTERVO</v>
          </cell>
          <cell r="L23">
            <v>3.48</v>
          </cell>
        </row>
        <row r="24">
          <cell r="C24" t="str">
            <v>TORRE DE ILUMINACION</v>
          </cell>
          <cell r="D24">
            <v>1</v>
          </cell>
          <cell r="E24" t="str">
            <v>TEREX</v>
          </cell>
          <cell r="F24" t="str">
            <v>RL4</v>
          </cell>
          <cell r="G24">
            <v>2014</v>
          </cell>
          <cell r="I24" t="str">
            <v>X</v>
          </cell>
          <cell r="K24" t="str">
            <v>CUTERVO</v>
          </cell>
          <cell r="L24">
            <v>6.89</v>
          </cell>
        </row>
        <row r="25">
          <cell r="C25" t="str">
            <v>TRACTOR DE ORUGAS DE 310 HP</v>
          </cell>
          <cell r="D25">
            <v>1</v>
          </cell>
          <cell r="E25" t="str">
            <v>CAT</v>
          </cell>
          <cell r="F25" t="str">
            <v>D8T</v>
          </cell>
          <cell r="G25">
            <v>2014</v>
          </cell>
          <cell r="I25" t="str">
            <v>X</v>
          </cell>
          <cell r="K25" t="str">
            <v>CUTERVO</v>
          </cell>
          <cell r="L25">
            <v>107.33</v>
          </cell>
        </row>
        <row r="26">
          <cell r="C26" t="str">
            <v>VIBRADOR DE CONCRETO 4 HP 1.25"</v>
          </cell>
          <cell r="D26">
            <v>2</v>
          </cell>
          <cell r="J26" t="str">
            <v>X</v>
          </cell>
          <cell r="L26">
            <v>2.12</v>
          </cell>
        </row>
      </sheetData>
      <sheetData sheetId="5" refreshError="1"/>
      <sheetData sheetId="6">
        <row r="9">
          <cell r="B9" t="str">
            <v>ACERO CORRUGADO fy=4200 kg/cm2 GRADO 60</v>
          </cell>
          <cell r="C9" t="str">
            <v>kg</v>
          </cell>
          <cell r="D9">
            <v>0.97</v>
          </cell>
        </row>
        <row r="10">
          <cell r="B10" t="str">
            <v>ALAMBRE NEGRO N°16</v>
          </cell>
          <cell r="C10" t="str">
            <v>kg</v>
          </cell>
          <cell r="D10">
            <v>1.21</v>
          </cell>
        </row>
        <row r="11">
          <cell r="B11" t="str">
            <v>ALAMBRE NEGRO N°8</v>
          </cell>
          <cell r="C11" t="str">
            <v>kg</v>
          </cell>
          <cell r="D11">
            <v>1.21</v>
          </cell>
        </row>
        <row r="12">
          <cell r="B12" t="str">
            <v>ARENA GRUESA</v>
          </cell>
          <cell r="C12" t="str">
            <v>m3</v>
          </cell>
          <cell r="D12">
            <v>10.61</v>
          </cell>
        </row>
        <row r="13">
          <cell r="B13" t="str">
            <v>BARRENO 5" x 39MM</v>
          </cell>
          <cell r="C13" t="str">
            <v>und</v>
          </cell>
          <cell r="D13">
            <v>91.76</v>
          </cell>
        </row>
        <row r="14">
          <cell r="B14" t="str">
            <v>CLAVOS</v>
          </cell>
          <cell r="C14" t="str">
            <v>kg</v>
          </cell>
          <cell r="D14">
            <v>0.91</v>
          </cell>
        </row>
        <row r="15">
          <cell r="B15" t="str">
            <v>CORDON DE RESPALDO 3/8"</v>
          </cell>
          <cell r="C15" t="str">
            <v>m</v>
          </cell>
          <cell r="D15">
            <v>0.1</v>
          </cell>
        </row>
        <row r="16">
          <cell r="B16" t="str">
            <v>Desarrollo de planos as built, dossier de calidad y entregables de cierre</v>
          </cell>
          <cell r="C16" t="str">
            <v>glb</v>
          </cell>
          <cell r="D16">
            <v>15151.52</v>
          </cell>
        </row>
        <row r="17">
          <cell r="B17" t="str">
            <v>DESMOLDADOR PARA ENCOFRADO</v>
          </cell>
          <cell r="C17" t="str">
            <v>gal</v>
          </cell>
          <cell r="D17">
            <v>38</v>
          </cell>
        </row>
        <row r="18">
          <cell r="B18" t="str">
            <v>GASOLINA</v>
          </cell>
          <cell r="C18" t="str">
            <v>gal</v>
          </cell>
          <cell r="D18">
            <v>3.48</v>
          </cell>
        </row>
        <row r="19">
          <cell r="B19" t="str">
            <v>GEOMEMBRANA DE 0.5 mm</v>
          </cell>
          <cell r="C19" t="str">
            <v>m2</v>
          </cell>
          <cell r="D19">
            <v>6.5</v>
          </cell>
        </row>
        <row r="20">
          <cell r="B20" t="str">
            <v>IMPRIMANTE PARA SELLANTE DE JUNTAS</v>
          </cell>
          <cell r="C20" t="str">
            <v>gal</v>
          </cell>
          <cell r="D20">
            <v>47.05</v>
          </cell>
        </row>
        <row r="21">
          <cell r="B21" t="str">
            <v>INSERTOS METALICOS</v>
          </cell>
          <cell r="C21" t="str">
            <v>kg</v>
          </cell>
          <cell r="D21">
            <v>1.52</v>
          </cell>
        </row>
        <row r="22">
          <cell r="B22" t="str">
            <v>Instalación, mantenimiento y retiro de facilidades de obra</v>
          </cell>
          <cell r="C22" t="str">
            <v>glb</v>
          </cell>
          <cell r="D22">
            <v>4545.45</v>
          </cell>
        </row>
        <row r="23">
          <cell r="B23" t="str">
            <v>MADERA TORNILLO</v>
          </cell>
          <cell r="C23" t="str">
            <v>p2</v>
          </cell>
          <cell r="D23">
            <v>1.6</v>
          </cell>
        </row>
        <row r="24">
          <cell r="B24" t="str">
            <v>MATERIAL AGRICOLA</v>
          </cell>
          <cell r="C24" t="str">
            <v>m3</v>
          </cell>
          <cell r="D24">
            <v>13.5</v>
          </cell>
        </row>
        <row r="25">
          <cell r="B25" t="str">
            <v>PEGAMENTO PARA PVC</v>
          </cell>
          <cell r="C25" t="str">
            <v>gln</v>
          </cell>
          <cell r="D25">
            <v>30.3</v>
          </cell>
        </row>
        <row r="26">
          <cell r="B26" t="str">
            <v>PETROLEO</v>
          </cell>
          <cell r="C26" t="str">
            <v>gal</v>
          </cell>
          <cell r="D26">
            <v>3.48</v>
          </cell>
        </row>
        <row r="27">
          <cell r="B27" t="str">
            <v>PINTURA ESMALTE</v>
          </cell>
          <cell r="C27" t="str">
            <v>gal</v>
          </cell>
          <cell r="D27">
            <v>10.61</v>
          </cell>
        </row>
        <row r="28">
          <cell r="B28" t="str">
            <v>SELLANTE ELASTICO DE POLIURETANO</v>
          </cell>
          <cell r="C28" t="str">
            <v>gal</v>
          </cell>
          <cell r="D28">
            <v>45.6</v>
          </cell>
        </row>
        <row r="29">
          <cell r="B29" t="str">
            <v>SOLDADURA</v>
          </cell>
          <cell r="C29" t="str">
            <v>kg</v>
          </cell>
          <cell r="D29">
            <v>1.36</v>
          </cell>
        </row>
        <row r="30">
          <cell r="B30" t="str">
            <v>TIERRA DE CHACRA</v>
          </cell>
          <cell r="C30" t="str">
            <v>m3</v>
          </cell>
          <cell r="D30">
            <v>13.5</v>
          </cell>
        </row>
        <row r="31">
          <cell r="B31" t="str">
            <v>TRIPLAY DE 18 mm PARA ENCOFRADO</v>
          </cell>
          <cell r="C31" t="str">
            <v>pln</v>
          </cell>
          <cell r="D31">
            <v>29.25</v>
          </cell>
        </row>
      </sheetData>
      <sheetData sheetId="7">
        <row r="7">
          <cell r="K7" t="str">
            <v>Movilización y desmovilización.</v>
          </cell>
          <cell r="L7" t="str">
            <v>1.1.1</v>
          </cell>
          <cell r="O7">
            <v>9500</v>
          </cell>
        </row>
        <row r="11">
          <cell r="K11" t="str">
            <v>PRINCIPAL</v>
          </cell>
          <cell r="O11">
            <v>9500</v>
          </cell>
        </row>
        <row r="16">
          <cell r="K16" t="str">
            <v>Instalación, mantenimiento y retiro de facilidades de obra</v>
          </cell>
          <cell r="L16" t="str">
            <v>1.1.2</v>
          </cell>
          <cell r="N16">
            <v>4545.45</v>
          </cell>
        </row>
        <row r="20">
          <cell r="K20" t="str">
            <v>PRINCIPAL</v>
          </cell>
          <cell r="N20">
            <v>4545.45</v>
          </cell>
        </row>
        <row r="25">
          <cell r="K25" t="str">
            <v>Desarrollo de planos As-Built y Dossier de Calidad</v>
          </cell>
          <cell r="L25" t="str">
            <v>1.1.3</v>
          </cell>
          <cell r="N25">
            <v>15151.52</v>
          </cell>
        </row>
        <row r="29">
          <cell r="K29" t="str">
            <v>PRINCIPAL</v>
          </cell>
          <cell r="N29">
            <v>15151.52</v>
          </cell>
        </row>
        <row r="34">
          <cell r="K34" t="str">
            <v>Excavación en terreno natural o suelto</v>
          </cell>
          <cell r="L34" t="str">
            <v>1.2.1.1</v>
          </cell>
          <cell r="M34">
            <v>1.81</v>
          </cell>
          <cell r="N34">
            <v>3.1900000000000004</v>
          </cell>
          <cell r="O34">
            <v>11.63</v>
          </cell>
          <cell r="Q34">
            <v>0.29389999999999999</v>
          </cell>
        </row>
        <row r="38">
          <cell r="K38" t="str">
            <v>PRINCIPAL</v>
          </cell>
          <cell r="M38">
            <v>0.21000000000000002</v>
          </cell>
          <cell r="O38">
            <v>0.01</v>
          </cell>
          <cell r="Q38">
            <v>0.04</v>
          </cell>
        </row>
        <row r="45">
          <cell r="K45" t="str">
            <v>SUBPARTIDA EQUIPOS</v>
          </cell>
          <cell r="M45">
            <v>0.14000000000000001</v>
          </cell>
          <cell r="N45">
            <v>0.51</v>
          </cell>
          <cell r="O45">
            <v>1.64</v>
          </cell>
          <cell r="Q45">
            <v>0.02</v>
          </cell>
        </row>
        <row r="46">
          <cell r="L46" t="str">
            <v>SPEQ12</v>
          </cell>
          <cell r="M46">
            <v>0</v>
          </cell>
          <cell r="N46">
            <v>1.74</v>
          </cell>
          <cell r="O46">
            <v>6.89</v>
          </cell>
          <cell r="Q46">
            <v>0</v>
          </cell>
        </row>
        <row r="47">
          <cell r="L47" t="str">
            <v>SPEQ13</v>
          </cell>
          <cell r="M47">
            <v>6.8</v>
          </cell>
          <cell r="N47">
            <v>24.36</v>
          </cell>
          <cell r="O47">
            <v>107.33</v>
          </cell>
          <cell r="Q47">
            <v>1</v>
          </cell>
        </row>
        <row r="48">
          <cell r="L48" t="str">
            <v>SPEQ07</v>
          </cell>
          <cell r="M48">
            <v>6.8</v>
          </cell>
          <cell r="N48">
            <v>26.1</v>
          </cell>
          <cell r="O48">
            <v>54.09</v>
          </cell>
          <cell r="Q48">
            <v>1</v>
          </cell>
        </row>
        <row r="49">
          <cell r="K49" t="str">
            <v>SUBPARTIDAS</v>
          </cell>
          <cell r="M49">
            <v>1.46</v>
          </cell>
          <cell r="N49">
            <v>2.68</v>
          </cell>
          <cell r="O49">
            <v>9.98</v>
          </cell>
          <cell r="Q49">
            <v>0.2339</v>
          </cell>
        </row>
        <row r="50">
          <cell r="L50" t="str">
            <v>SP02</v>
          </cell>
          <cell r="M50">
            <v>1.1200000000000001</v>
          </cell>
          <cell r="N50">
            <v>2.06</v>
          </cell>
          <cell r="O50">
            <v>7.68</v>
          </cell>
          <cell r="Q50">
            <v>0.1799</v>
          </cell>
        </row>
        <row r="53">
          <cell r="K53" t="str">
            <v>Excavación en roca ripeable o fracturada</v>
          </cell>
          <cell r="L53" t="str">
            <v>1.2.1.2</v>
          </cell>
          <cell r="M53">
            <v>7.35</v>
          </cell>
          <cell r="N53">
            <v>5.57</v>
          </cell>
          <cell r="O53">
            <v>17.47</v>
          </cell>
          <cell r="Q53">
            <v>1.3172999999999999</v>
          </cell>
        </row>
        <row r="58">
          <cell r="K58" t="str">
            <v>SUBPARTIDAS</v>
          </cell>
          <cell r="M58">
            <v>7.35</v>
          </cell>
          <cell r="N58">
            <v>5.57</v>
          </cell>
          <cell r="O58">
            <v>17.47</v>
          </cell>
          <cell r="Q58">
            <v>1.3172999999999999</v>
          </cell>
        </row>
        <row r="59">
          <cell r="L59" t="str">
            <v>SP07</v>
          </cell>
          <cell r="M59">
            <v>5.03</v>
          </cell>
          <cell r="N59">
            <v>1.6099999999999999</v>
          </cell>
          <cell r="O59">
            <v>2.68</v>
          </cell>
          <cell r="Q59">
            <v>0.93340000000000001</v>
          </cell>
        </row>
        <row r="60">
          <cell r="L60" t="str">
            <v>SP05</v>
          </cell>
          <cell r="M60">
            <v>0.8600000000000001</v>
          </cell>
          <cell r="N60">
            <v>1.28</v>
          </cell>
          <cell r="O60">
            <v>4.8099999999999996</v>
          </cell>
          <cell r="Q60">
            <v>0.15000000000000002</v>
          </cell>
        </row>
        <row r="61">
          <cell r="L61" t="str">
            <v>SP02</v>
          </cell>
          <cell r="M61">
            <v>1.1200000000000001</v>
          </cell>
          <cell r="N61">
            <v>2.06</v>
          </cell>
          <cell r="O61">
            <v>7.68</v>
          </cell>
          <cell r="Q61">
            <v>0.1799</v>
          </cell>
        </row>
        <row r="64">
          <cell r="K64" t="str">
            <v>Excavación en roca fija sedimentaria</v>
          </cell>
          <cell r="L64" t="str">
            <v>1.2.1.3</v>
          </cell>
          <cell r="M64">
            <v>11.27</v>
          </cell>
          <cell r="N64">
            <v>8.89</v>
          </cell>
          <cell r="O64">
            <v>26.8</v>
          </cell>
          <cell r="Q64">
            <v>2.0339999999999998</v>
          </cell>
        </row>
        <row r="69">
          <cell r="K69" t="str">
            <v>SUBPARTIDAS</v>
          </cell>
          <cell r="M69">
            <v>11.27</v>
          </cell>
          <cell r="N69">
            <v>8.89</v>
          </cell>
          <cell r="O69">
            <v>26.8</v>
          </cell>
          <cell r="Q69">
            <v>2.0339999999999998</v>
          </cell>
        </row>
        <row r="70">
          <cell r="L70" t="str">
            <v>SP06</v>
          </cell>
          <cell r="M70">
            <v>7.52</v>
          </cell>
          <cell r="N70">
            <v>2.79</v>
          </cell>
          <cell r="O70">
            <v>4.01</v>
          </cell>
          <cell r="Q70">
            <v>1.4000000000000001</v>
          </cell>
        </row>
        <row r="71">
          <cell r="L71" t="str">
            <v>SP04</v>
          </cell>
          <cell r="M71">
            <v>2.29</v>
          </cell>
          <cell r="N71">
            <v>3.42</v>
          </cell>
          <cell r="O71">
            <v>12.81</v>
          </cell>
          <cell r="Q71">
            <v>0.40010000000000001</v>
          </cell>
        </row>
        <row r="72">
          <cell r="L72" t="str">
            <v>SP02</v>
          </cell>
          <cell r="M72">
            <v>1.1200000000000001</v>
          </cell>
          <cell r="N72">
            <v>2.06</v>
          </cell>
          <cell r="O72">
            <v>7.68</v>
          </cell>
          <cell r="Q72">
            <v>0.1799</v>
          </cell>
        </row>
        <row r="87">
          <cell r="K87" t="str">
            <v>Perfilado y/o Conformación de paredes de excavación en zapatas del taller de volquetes para vaciado de concreto contra terreno.</v>
          </cell>
          <cell r="L87" t="str">
            <v>1.2.1.4</v>
          </cell>
          <cell r="M87">
            <v>3.0900000000000003</v>
          </cell>
          <cell r="N87">
            <v>0.19</v>
          </cell>
          <cell r="O87">
            <v>0.49</v>
          </cell>
          <cell r="Q87">
            <v>0.54089999999999994</v>
          </cell>
        </row>
        <row r="91">
          <cell r="K91" t="str">
            <v>PRINCIPAL</v>
          </cell>
          <cell r="M91">
            <v>2.16</v>
          </cell>
          <cell r="O91">
            <v>0.11</v>
          </cell>
          <cell r="Q91">
            <v>0.40010000000000001</v>
          </cell>
        </row>
        <row r="98">
          <cell r="K98" t="str">
            <v>SUBPARTIDA EQUIPOS</v>
          </cell>
          <cell r="M98">
            <v>0.89</v>
          </cell>
          <cell r="N98">
            <v>0.14000000000000001</v>
          </cell>
          <cell r="O98">
            <v>0.27</v>
          </cell>
          <cell r="Q98">
            <v>0.1333</v>
          </cell>
        </row>
        <row r="99">
          <cell r="L99" t="str">
            <v>SPEQ05</v>
          </cell>
          <cell r="M99">
            <v>6.69</v>
          </cell>
          <cell r="N99">
            <v>1.04</v>
          </cell>
          <cell r="O99">
            <v>2.0299999999999998</v>
          </cell>
          <cell r="Q99">
            <v>1</v>
          </cell>
        </row>
        <row r="100">
          <cell r="K100" t="str">
            <v>SUBPARTIDAS</v>
          </cell>
          <cell r="M100">
            <v>0.04</v>
          </cell>
          <cell r="N100">
            <v>0.05</v>
          </cell>
          <cell r="O100">
            <v>0.11</v>
          </cell>
          <cell r="Q100">
            <v>7.4999999999999997E-3</v>
          </cell>
        </row>
        <row r="101">
          <cell r="L101" t="str">
            <v>SP01</v>
          </cell>
          <cell r="M101">
            <v>1.47</v>
          </cell>
          <cell r="N101">
            <v>1.52</v>
          </cell>
          <cell r="O101">
            <v>3.58</v>
          </cell>
          <cell r="Q101">
            <v>0.25</v>
          </cell>
        </row>
        <row r="104">
          <cell r="K104" t="str">
            <v>Relleno estructural compactado / Mejoramiento de Terreno con material de préstamo</v>
          </cell>
          <cell r="L104" t="str">
            <v>1.2.1.5</v>
          </cell>
          <cell r="M104">
            <v>1.83</v>
          </cell>
          <cell r="N104">
            <v>2.54</v>
          </cell>
          <cell r="O104">
            <v>7.03</v>
          </cell>
          <cell r="Q104">
            <v>0.28970000000000001</v>
          </cell>
        </row>
        <row r="108">
          <cell r="K108" t="str">
            <v>PRINCIPAL</v>
          </cell>
          <cell r="M108">
            <v>0.38</v>
          </cell>
          <cell r="O108">
            <v>0.02</v>
          </cell>
          <cell r="Q108">
            <v>6.6600000000000006E-2</v>
          </cell>
        </row>
        <row r="114">
          <cell r="K114" t="str">
            <v>SUBPARTIDA EQUIPOS</v>
          </cell>
          <cell r="M114">
            <v>0.76</v>
          </cell>
          <cell r="N114">
            <v>1.52</v>
          </cell>
          <cell r="O114">
            <v>3.43</v>
          </cell>
          <cell r="Q114">
            <v>0.1111</v>
          </cell>
        </row>
        <row r="115">
          <cell r="L115" t="str">
            <v>SPEQ09</v>
          </cell>
          <cell r="M115">
            <v>6.8</v>
          </cell>
          <cell r="N115">
            <v>19.14</v>
          </cell>
          <cell r="O115">
            <v>40.15</v>
          </cell>
          <cell r="Q115">
            <v>1</v>
          </cell>
        </row>
        <row r="116">
          <cell r="L116" t="str">
            <v>SPEQ10</v>
          </cell>
          <cell r="M116">
            <v>6.8</v>
          </cell>
          <cell r="N116">
            <v>12.53</v>
          </cell>
          <cell r="O116">
            <v>28.48</v>
          </cell>
          <cell r="Q116">
            <v>1</v>
          </cell>
        </row>
        <row r="117">
          <cell r="L117" t="str">
            <v>SPEQ01</v>
          </cell>
          <cell r="M117">
            <v>6.8</v>
          </cell>
          <cell r="N117">
            <v>12.18</v>
          </cell>
          <cell r="O117">
            <v>28.64</v>
          </cell>
          <cell r="Q117">
            <v>1</v>
          </cell>
        </row>
        <row r="118">
          <cell r="K118" t="str">
            <v>SUBPARTIDAS</v>
          </cell>
          <cell r="M118">
            <v>0.69</v>
          </cell>
          <cell r="N118">
            <v>1.02</v>
          </cell>
          <cell r="O118">
            <v>3.58</v>
          </cell>
          <cell r="Q118">
            <v>0.112</v>
          </cell>
        </row>
        <row r="119">
          <cell r="L119" t="str">
            <v>SP10</v>
          </cell>
          <cell r="M119">
            <v>0.16</v>
          </cell>
          <cell r="N119">
            <v>0.26</v>
          </cell>
          <cell r="O119">
            <v>0.99</v>
          </cell>
          <cell r="Q119">
            <v>2.5700000000000001E-2</v>
          </cell>
        </row>
        <row r="120">
          <cell r="L120" t="str">
            <v>SP01</v>
          </cell>
          <cell r="M120">
            <v>1.47</v>
          </cell>
          <cell r="N120">
            <v>1.52</v>
          </cell>
          <cell r="O120">
            <v>3.58</v>
          </cell>
          <cell r="Q120">
            <v>0.25</v>
          </cell>
        </row>
        <row r="121">
          <cell r="L121" t="str">
            <v>SP09</v>
          </cell>
          <cell r="M121">
            <v>0.35</v>
          </cell>
          <cell r="N121">
            <v>0.57999999999999996</v>
          </cell>
          <cell r="O121">
            <v>2.16</v>
          </cell>
          <cell r="Q121">
            <v>5.6300000000000003E-2</v>
          </cell>
        </row>
        <row r="124">
          <cell r="K124" t="str">
            <v>Relleno  compactado con material agrícola cernido (puesta a tierra)</v>
          </cell>
          <cell r="L124" t="str">
            <v>1.2.1.6</v>
          </cell>
          <cell r="M124">
            <v>8.11</v>
          </cell>
          <cell r="N124">
            <v>16.97</v>
          </cell>
          <cell r="O124">
            <v>2.16</v>
          </cell>
          <cell r="Q124">
            <v>1.41</v>
          </cell>
        </row>
        <row r="128">
          <cell r="K128" t="str">
            <v>PRINCIPAL</v>
          </cell>
          <cell r="M128">
            <v>4.6100000000000003</v>
          </cell>
          <cell r="N128">
            <v>16.2</v>
          </cell>
          <cell r="O128">
            <v>0.23</v>
          </cell>
          <cell r="Q128">
            <v>0.88</v>
          </cell>
        </row>
        <row r="137">
          <cell r="K137" t="str">
            <v>SUBPARTIDA EQUIPOS</v>
          </cell>
          <cell r="M137">
            <v>3.21</v>
          </cell>
          <cell r="N137">
            <v>0.47</v>
          </cell>
          <cell r="O137">
            <v>1.21</v>
          </cell>
          <cell r="Q137">
            <v>0.48</v>
          </cell>
        </row>
        <row r="138">
          <cell r="L138" t="str">
            <v>SPEQ05</v>
          </cell>
          <cell r="M138">
            <v>6.69</v>
          </cell>
          <cell r="N138">
            <v>1.04</v>
          </cell>
          <cell r="O138">
            <v>2.0299999999999998</v>
          </cell>
          <cell r="Q138">
            <v>1</v>
          </cell>
        </row>
        <row r="139">
          <cell r="L139" t="str">
            <v>SPEQ11</v>
          </cell>
          <cell r="M139">
            <v>6.69</v>
          </cell>
          <cell r="N139">
            <v>0.87</v>
          </cell>
          <cell r="O139">
            <v>3.48</v>
          </cell>
          <cell r="Q139">
            <v>1</v>
          </cell>
        </row>
        <row r="140">
          <cell r="K140" t="str">
            <v>SUBPARTIDAS</v>
          </cell>
          <cell r="M140">
            <v>0.28999999999999998</v>
          </cell>
          <cell r="N140">
            <v>0.3</v>
          </cell>
          <cell r="O140">
            <v>0.72</v>
          </cell>
          <cell r="Q140">
            <v>0.05</v>
          </cell>
        </row>
        <row r="141">
          <cell r="L141" t="str">
            <v>SP01</v>
          </cell>
          <cell r="M141">
            <v>1.47</v>
          </cell>
          <cell r="N141">
            <v>1.52</v>
          </cell>
          <cell r="O141">
            <v>3.58</v>
          </cell>
          <cell r="Q141">
            <v>0.25</v>
          </cell>
        </row>
        <row r="144">
          <cell r="K144" t="str">
            <v>Concreto f'c= 100 kg/cm2 en Solados</v>
          </cell>
          <cell r="L144" t="str">
            <v>1.2.2.1</v>
          </cell>
          <cell r="M144">
            <v>14.93</v>
          </cell>
          <cell r="N144">
            <v>1.95</v>
          </cell>
          <cell r="O144">
            <v>10.719999999999999</v>
          </cell>
          <cell r="Q144">
            <v>2.7200000000000006</v>
          </cell>
        </row>
        <row r="148">
          <cell r="K148" t="str">
            <v>PRINCIPAL</v>
          </cell>
          <cell r="M148">
            <v>13.84</v>
          </cell>
          <cell r="O148">
            <v>1.03</v>
          </cell>
          <cell r="Q148">
            <v>2.5600000000000005</v>
          </cell>
        </row>
        <row r="158">
          <cell r="K158" t="str">
            <v>SUBPARTIDA EQUIPOS</v>
          </cell>
          <cell r="M158">
            <v>1.0900000000000001</v>
          </cell>
          <cell r="N158">
            <v>1.95</v>
          </cell>
          <cell r="O158">
            <v>9.69</v>
          </cell>
          <cell r="Q158">
            <v>0.16</v>
          </cell>
        </row>
        <row r="159">
          <cell r="L159" t="str">
            <v>SPEQ02</v>
          </cell>
          <cell r="M159">
            <v>6.8</v>
          </cell>
          <cell r="N159">
            <v>12.18</v>
          </cell>
          <cell r="O159">
            <v>60.61</v>
          </cell>
          <cell r="Q159">
            <v>1</v>
          </cell>
        </row>
        <row r="170">
          <cell r="K170" t="str">
            <v>Concreto f'c= 100 kg/cm2 en Sub Zapatas</v>
          </cell>
          <cell r="L170" t="str">
            <v>1.2.2.2</v>
          </cell>
          <cell r="M170">
            <v>14.93</v>
          </cell>
          <cell r="N170">
            <v>1.95</v>
          </cell>
          <cell r="O170">
            <v>10.719999999999999</v>
          </cell>
          <cell r="Q170">
            <v>2.7200000000000006</v>
          </cell>
        </row>
        <row r="174">
          <cell r="K174" t="str">
            <v>PRINCIPAL</v>
          </cell>
          <cell r="M174">
            <v>13.84</v>
          </cell>
          <cell r="O174">
            <v>1.03</v>
          </cell>
          <cell r="Q174">
            <v>2.5600000000000005</v>
          </cell>
        </row>
        <row r="184">
          <cell r="K184" t="str">
            <v>SUBPARTIDA EQUIPOS</v>
          </cell>
          <cell r="M184">
            <v>1.0900000000000001</v>
          </cell>
          <cell r="N184">
            <v>1.95</v>
          </cell>
          <cell r="O184">
            <v>9.69</v>
          </cell>
          <cell r="Q184">
            <v>0.16</v>
          </cell>
        </row>
        <row r="185">
          <cell r="L185" t="str">
            <v>SPEQ02</v>
          </cell>
          <cell r="M185">
            <v>6.8</v>
          </cell>
          <cell r="N185">
            <v>12.18</v>
          </cell>
          <cell r="O185">
            <v>60.61</v>
          </cell>
          <cell r="Q185">
            <v>1</v>
          </cell>
        </row>
        <row r="189">
          <cell r="K189" t="str">
            <v>Concreto f'c=280 kg/cm2 en Banco de Ductos</v>
          </cell>
          <cell r="L189" t="str">
            <v>1.2.2.3</v>
          </cell>
          <cell r="M189">
            <v>30.93</v>
          </cell>
          <cell r="N189">
            <v>11.58</v>
          </cell>
          <cell r="O189">
            <v>12.65</v>
          </cell>
          <cell r="Q189">
            <v>5.6189</v>
          </cell>
        </row>
        <row r="193">
          <cell r="K193" t="str">
            <v>PRINCIPAL</v>
          </cell>
          <cell r="M193">
            <v>15.37</v>
          </cell>
          <cell r="O193">
            <v>1.1499999999999999</v>
          </cell>
          <cell r="Q193">
            <v>2.8443999999999998</v>
          </cell>
        </row>
        <row r="203">
          <cell r="K203" t="str">
            <v>SUBPARTIDA EQUIPOS</v>
          </cell>
          <cell r="M203">
            <v>1.21</v>
          </cell>
          <cell r="N203">
            <v>2.17</v>
          </cell>
          <cell r="O203">
            <v>10.78</v>
          </cell>
          <cell r="Q203">
            <v>0.17780000000000001</v>
          </cell>
        </row>
        <row r="204">
          <cell r="L204" t="str">
            <v>SPEQ02</v>
          </cell>
          <cell r="M204">
            <v>6.8</v>
          </cell>
          <cell r="N204">
            <v>12.18</v>
          </cell>
          <cell r="O204">
            <v>60.61</v>
          </cell>
          <cell r="Q204">
            <v>1</v>
          </cell>
        </row>
        <row r="205">
          <cell r="K205" t="str">
            <v>SUBPARTIDAS</v>
          </cell>
          <cell r="M205">
            <v>14.35</v>
          </cell>
          <cell r="N205">
            <v>9.41</v>
          </cell>
          <cell r="O205">
            <v>0.72</v>
          </cell>
          <cell r="Q205">
            <v>2.5966999999999998</v>
          </cell>
        </row>
        <row r="206">
          <cell r="L206" t="str">
            <v>SP11</v>
          </cell>
          <cell r="M206">
            <v>15.110000000000001</v>
          </cell>
          <cell r="N206">
            <v>9.91</v>
          </cell>
          <cell r="O206">
            <v>0.76</v>
          </cell>
          <cell r="Q206">
            <v>2.7333999999999996</v>
          </cell>
        </row>
        <row r="209">
          <cell r="K209" t="str">
            <v>Concreto f'c=280 kg/cm2 en Cimentaciones</v>
          </cell>
          <cell r="L209" t="str">
            <v>1.2.2.4</v>
          </cell>
          <cell r="M209">
            <v>32.14</v>
          </cell>
          <cell r="N209">
            <v>13.74</v>
          </cell>
          <cell r="O209">
            <v>23.43</v>
          </cell>
          <cell r="Q209">
            <v>5.7966999999999995</v>
          </cell>
        </row>
        <row r="213">
          <cell r="K213" t="str">
            <v>PRINCIPAL</v>
          </cell>
          <cell r="M213">
            <v>15.37</v>
          </cell>
          <cell r="O213">
            <v>1.1499999999999999</v>
          </cell>
          <cell r="Q213">
            <v>2.8443999999999998</v>
          </cell>
        </row>
        <row r="223">
          <cell r="K223" t="str">
            <v>SUBPARTIDA EQUIPOS</v>
          </cell>
          <cell r="M223">
            <v>2.42</v>
          </cell>
          <cell r="N223">
            <v>4.33</v>
          </cell>
          <cell r="O223">
            <v>21.560000000000002</v>
          </cell>
          <cell r="Q223">
            <v>0.35560000000000003</v>
          </cell>
        </row>
        <row r="224">
          <cell r="L224" t="str">
            <v>SPEQ02</v>
          </cell>
          <cell r="M224">
            <v>6.8</v>
          </cell>
          <cell r="N224">
            <v>12.18</v>
          </cell>
          <cell r="O224">
            <v>60.61</v>
          </cell>
          <cell r="Q224">
            <v>1</v>
          </cell>
        </row>
        <row r="225">
          <cell r="K225" t="str">
            <v>SUBPARTIDAS</v>
          </cell>
          <cell r="M225">
            <v>14.35</v>
          </cell>
          <cell r="N225">
            <v>9.41</v>
          </cell>
          <cell r="O225">
            <v>0.72</v>
          </cell>
          <cell r="Q225">
            <v>2.5966999999999998</v>
          </cell>
        </row>
        <row r="226">
          <cell r="L226" t="str">
            <v>SP11</v>
          </cell>
          <cell r="M226">
            <v>15.110000000000001</v>
          </cell>
          <cell r="N226">
            <v>9.91</v>
          </cell>
          <cell r="O226">
            <v>0.76</v>
          </cell>
          <cell r="Q226">
            <v>2.7333999999999996</v>
          </cell>
        </row>
        <row r="229">
          <cell r="K229" t="str">
            <v>Concreto f'c=280 kg/cm2 en Pedestales, columnas, muros y parapetos.</v>
          </cell>
          <cell r="L229" t="str">
            <v>1.2.2.5</v>
          </cell>
          <cell r="M229">
            <v>30.93</v>
          </cell>
          <cell r="N229">
            <v>11.58</v>
          </cell>
          <cell r="O229">
            <v>12.65</v>
          </cell>
          <cell r="Q229">
            <v>5.6189</v>
          </cell>
        </row>
        <row r="233">
          <cell r="K233" t="str">
            <v>PRINCIPAL</v>
          </cell>
          <cell r="M233">
            <v>15.37</v>
          </cell>
          <cell r="O233">
            <v>1.1499999999999999</v>
          </cell>
          <cell r="Q233">
            <v>2.8443999999999998</v>
          </cell>
        </row>
        <row r="243">
          <cell r="K243" t="str">
            <v>SUBPARTIDA EQUIPOS</v>
          </cell>
          <cell r="M243">
            <v>1.21</v>
          </cell>
          <cell r="N243">
            <v>2.17</v>
          </cell>
          <cell r="O243">
            <v>10.78</v>
          </cell>
          <cell r="Q243">
            <v>0.17780000000000001</v>
          </cell>
        </row>
        <row r="244">
          <cell r="L244" t="str">
            <v>SPEQ02</v>
          </cell>
          <cell r="M244">
            <v>6.8</v>
          </cell>
          <cell r="N244">
            <v>12.18</v>
          </cell>
          <cell r="O244">
            <v>60.61</v>
          </cell>
          <cell r="Q244">
            <v>1</v>
          </cell>
        </row>
        <row r="245">
          <cell r="K245" t="str">
            <v>SUBPARTIDAS</v>
          </cell>
          <cell r="M245">
            <v>14.35</v>
          </cell>
          <cell r="N245">
            <v>9.41</v>
          </cell>
          <cell r="O245">
            <v>0.72</v>
          </cell>
          <cell r="Q245">
            <v>2.5966999999999998</v>
          </cell>
        </row>
        <row r="246">
          <cell r="L246" t="str">
            <v>SP11</v>
          </cell>
          <cell r="M246">
            <v>15.110000000000001</v>
          </cell>
          <cell r="N246">
            <v>9.91</v>
          </cell>
          <cell r="O246">
            <v>0.76</v>
          </cell>
          <cell r="Q246">
            <v>2.7333999999999996</v>
          </cell>
        </row>
        <row r="254">
          <cell r="K254" t="str">
            <v>Concreto f'c=350 kg/cm2 + fibra metálica en Losas de Piso</v>
          </cell>
          <cell r="L254" t="str">
            <v>1.2.2.6</v>
          </cell>
          <cell r="M254">
            <v>37.130000000000003</v>
          </cell>
          <cell r="N254">
            <v>28.21</v>
          </cell>
          <cell r="O254">
            <v>43.67</v>
          </cell>
          <cell r="Q254">
            <v>6.641</v>
          </cell>
        </row>
        <row r="258">
          <cell r="K258" t="str">
            <v>PRINCIPAL</v>
          </cell>
          <cell r="M258">
            <v>19.760000000000002</v>
          </cell>
          <cell r="N258">
            <v>11.82</v>
          </cell>
          <cell r="O258">
            <v>1.47</v>
          </cell>
          <cell r="Q258">
            <v>3.6572000000000005</v>
          </cell>
        </row>
        <row r="270">
          <cell r="K270" t="str">
            <v>SUBPARTIDA EQUIPOS</v>
          </cell>
          <cell r="M270">
            <v>4.66</v>
          </cell>
          <cell r="N270">
            <v>8.35</v>
          </cell>
          <cell r="O270">
            <v>41.56</v>
          </cell>
          <cell r="Q270">
            <v>0.68569999999999998</v>
          </cell>
        </row>
        <row r="271">
          <cell r="L271" t="str">
            <v>SPEQ02</v>
          </cell>
          <cell r="M271">
            <v>6.8</v>
          </cell>
          <cell r="N271">
            <v>12.18</v>
          </cell>
          <cell r="O271">
            <v>60.61</v>
          </cell>
          <cell r="Q271">
            <v>1</v>
          </cell>
        </row>
        <row r="272">
          <cell r="K272" t="str">
            <v>SUBPARTIDAS</v>
          </cell>
          <cell r="M272">
            <v>12.71</v>
          </cell>
          <cell r="N272">
            <v>8.0399999999999991</v>
          </cell>
          <cell r="O272">
            <v>0.64</v>
          </cell>
          <cell r="Q272">
            <v>2.2980999999999998</v>
          </cell>
        </row>
        <row r="273">
          <cell r="L273" t="str">
            <v>SP11</v>
          </cell>
          <cell r="M273">
            <v>15.110000000000001</v>
          </cell>
          <cell r="N273">
            <v>9.91</v>
          </cell>
          <cell r="O273">
            <v>0.76</v>
          </cell>
          <cell r="Q273">
            <v>2.7333999999999996</v>
          </cell>
        </row>
        <row r="274">
          <cell r="L274" t="str">
            <v>SP12</v>
          </cell>
          <cell r="M274">
            <v>1.5299999999999998</v>
          </cell>
          <cell r="N274">
            <v>0.66999999999999993</v>
          </cell>
          <cell r="O274">
            <v>0.08</v>
          </cell>
          <cell r="Q274">
            <v>0.27560000000000001</v>
          </cell>
        </row>
        <row r="277">
          <cell r="K277" t="str">
            <v>Concreto f'c=280 kg/cm2 en Buzones, Canaletas y Sumideros</v>
          </cell>
          <cell r="L277" t="str">
            <v>1.2.2.7</v>
          </cell>
          <cell r="M277">
            <v>30.93</v>
          </cell>
          <cell r="N277">
            <v>11.58</v>
          </cell>
          <cell r="O277">
            <v>12.65</v>
          </cell>
          <cell r="Q277">
            <v>5.6189</v>
          </cell>
        </row>
        <row r="281">
          <cell r="K281" t="str">
            <v>PRINCIPAL</v>
          </cell>
          <cell r="M281">
            <v>15.37</v>
          </cell>
          <cell r="O281">
            <v>1.1499999999999999</v>
          </cell>
          <cell r="Q281">
            <v>2.8443999999999998</v>
          </cell>
        </row>
        <row r="291">
          <cell r="K291" t="str">
            <v>SUBPARTIDA EQUIPOS</v>
          </cell>
          <cell r="M291">
            <v>1.21</v>
          </cell>
          <cell r="N291">
            <v>2.17</v>
          </cell>
          <cell r="O291">
            <v>10.78</v>
          </cell>
          <cell r="Q291">
            <v>0.17780000000000001</v>
          </cell>
        </row>
        <row r="292">
          <cell r="L292" t="str">
            <v>SPEQ02</v>
          </cell>
          <cell r="M292">
            <v>6.8</v>
          </cell>
          <cell r="N292">
            <v>12.18</v>
          </cell>
          <cell r="O292">
            <v>60.61</v>
          </cell>
          <cell r="Q292">
            <v>1</v>
          </cell>
        </row>
        <row r="293">
          <cell r="K293" t="str">
            <v>SUBPARTIDAS</v>
          </cell>
          <cell r="M293">
            <v>14.35</v>
          </cell>
          <cell r="N293">
            <v>9.41</v>
          </cell>
          <cell r="O293">
            <v>0.72</v>
          </cell>
          <cell r="Q293">
            <v>2.5966999999999998</v>
          </cell>
        </row>
        <row r="294">
          <cell r="L294" t="str">
            <v>SP11</v>
          </cell>
          <cell r="M294">
            <v>15.110000000000001</v>
          </cell>
          <cell r="N294">
            <v>9.91</v>
          </cell>
          <cell r="O294">
            <v>0.76</v>
          </cell>
          <cell r="Q294">
            <v>2.7333999999999996</v>
          </cell>
        </row>
        <row r="297">
          <cell r="K297" t="str">
            <v>Acero de refuerzo fy=4200 kg/cm2 (dimensionado proporcionado por SMCV)</v>
          </cell>
          <cell r="L297" t="str">
            <v>1.2.2.8</v>
          </cell>
          <cell r="M297">
            <v>0.4</v>
          </cell>
          <cell r="N297">
            <v>7.0000000000000007E-2</v>
          </cell>
          <cell r="O297">
            <v>7.0000000000000007E-2</v>
          </cell>
          <cell r="Q297">
            <v>6.720000000000001E-2</v>
          </cell>
        </row>
        <row r="301">
          <cell r="K301" t="str">
            <v>PRINCIPAL</v>
          </cell>
          <cell r="M301">
            <v>0.4</v>
          </cell>
          <cell r="N301">
            <v>7.0000000000000007E-2</v>
          </cell>
          <cell r="O301">
            <v>7.0000000000000007E-2</v>
          </cell>
          <cell r="Q301">
            <v>6.720000000000001E-2</v>
          </cell>
        </row>
        <row r="313">
          <cell r="K313" t="str">
            <v>Acero de refuerzo fy=4200 kg/cm2 (suministro por el contratista)</v>
          </cell>
          <cell r="L313" t="str">
            <v>1.2.2.9</v>
          </cell>
          <cell r="M313">
            <v>0.4</v>
          </cell>
          <cell r="N313">
            <v>1.0900000000000001</v>
          </cell>
          <cell r="O313">
            <v>7.0000000000000007E-2</v>
          </cell>
          <cell r="Q313">
            <v>6.720000000000001E-2</v>
          </cell>
        </row>
        <row r="317">
          <cell r="K317" t="str">
            <v>PRINCIPAL</v>
          </cell>
          <cell r="M317">
            <v>0.4</v>
          </cell>
          <cell r="N317">
            <v>1.0900000000000001</v>
          </cell>
          <cell r="O317">
            <v>7.0000000000000007E-2</v>
          </cell>
          <cell r="Q317">
            <v>6.720000000000001E-2</v>
          </cell>
        </row>
        <row r="338">
          <cell r="K338" t="str">
            <v>Aplicación de Tratamiento con Endurecedor Superficial en Losas de Piso</v>
          </cell>
          <cell r="L338" t="str">
            <v>1.2.3.1</v>
          </cell>
          <cell r="M338">
            <v>1.35</v>
          </cell>
          <cell r="N338">
            <v>0</v>
          </cell>
          <cell r="O338">
            <v>1.8199999999999998</v>
          </cell>
          <cell r="Q338">
            <v>0.24399999999999999</v>
          </cell>
        </row>
        <row r="342">
          <cell r="K342" t="str">
            <v>PRINCIPAL</v>
          </cell>
          <cell r="M342">
            <v>1.35</v>
          </cell>
          <cell r="O342">
            <v>1.8199999999999998</v>
          </cell>
          <cell r="Q342">
            <v>0.24399999999999999</v>
          </cell>
        </row>
        <row r="353">
          <cell r="K353" t="str">
            <v>Instalación de pernos de anclaje</v>
          </cell>
          <cell r="L353" t="str">
            <v>1.2.3.2</v>
          </cell>
          <cell r="M353">
            <v>1.18</v>
          </cell>
          <cell r="N353">
            <v>0</v>
          </cell>
          <cell r="O353">
            <v>0.06</v>
          </cell>
          <cell r="Q353">
            <v>0.20679999999999998</v>
          </cell>
        </row>
        <row r="357">
          <cell r="K357" t="str">
            <v>PRINCIPAL</v>
          </cell>
          <cell r="M357">
            <v>1.18</v>
          </cell>
          <cell r="O357">
            <v>0.06</v>
          </cell>
          <cell r="Q357">
            <v>0.20679999999999998</v>
          </cell>
        </row>
        <row r="367">
          <cell r="K367" t="str">
            <v>Instalación de parrilla metálica (grating)</v>
          </cell>
          <cell r="L367" t="str">
            <v>1.2.4.1</v>
          </cell>
          <cell r="M367">
            <v>1.42</v>
          </cell>
          <cell r="N367">
            <v>0.67</v>
          </cell>
          <cell r="O367">
            <v>2.0699999999999998</v>
          </cell>
          <cell r="Q367">
            <v>0.248</v>
          </cell>
        </row>
        <row r="371">
          <cell r="K371" t="str">
            <v>PRINCIPAL</v>
          </cell>
          <cell r="M371">
            <v>1.42</v>
          </cell>
          <cell r="N371">
            <v>0.67</v>
          </cell>
          <cell r="O371">
            <v>2.0699999999999998</v>
          </cell>
          <cell r="Q371">
            <v>0.248</v>
          </cell>
        </row>
        <row r="385">
          <cell r="K385" t="str">
            <v>Habilitación e instalación de rieles</v>
          </cell>
          <cell r="L385" t="str">
            <v>1.2.4.2</v>
          </cell>
          <cell r="M385">
            <v>1.42</v>
          </cell>
          <cell r="N385">
            <v>0.67</v>
          </cell>
          <cell r="O385">
            <v>2.0699999999999998</v>
          </cell>
          <cell r="Q385">
            <v>0.248</v>
          </cell>
        </row>
        <row r="389">
          <cell r="K389" t="str">
            <v>PRINCIPAL</v>
          </cell>
          <cell r="M389">
            <v>1.42</v>
          </cell>
          <cell r="N389">
            <v>0.67</v>
          </cell>
          <cell r="O389">
            <v>2.0699999999999998</v>
          </cell>
          <cell r="Q389">
            <v>0.248</v>
          </cell>
        </row>
        <row r="403">
          <cell r="K403" t="str">
            <v>Suministro, fabricación e instalación de insertos metálicos</v>
          </cell>
          <cell r="L403" t="str">
            <v>1.2.4.3</v>
          </cell>
          <cell r="M403">
            <v>1.42</v>
          </cell>
          <cell r="N403">
            <v>2.2700000000000005</v>
          </cell>
          <cell r="O403">
            <v>2.0699999999999998</v>
          </cell>
          <cell r="Q403">
            <v>0.248</v>
          </cell>
        </row>
        <row r="407">
          <cell r="K407" t="str">
            <v>PRINCIPAL</v>
          </cell>
          <cell r="M407">
            <v>1.42</v>
          </cell>
          <cell r="N407">
            <v>2.2700000000000005</v>
          </cell>
          <cell r="O407">
            <v>2.0699999999999998</v>
          </cell>
          <cell r="Q407">
            <v>0.248</v>
          </cell>
        </row>
        <row r="422">
          <cell r="K422" t="str">
            <v>Instalación de tubería conduit R.M.C. de 1" @ 3"</v>
          </cell>
          <cell r="L422" t="str">
            <v>1.2.5.1</v>
          </cell>
          <cell r="M422">
            <v>7.83</v>
          </cell>
          <cell r="N422">
            <v>4.71</v>
          </cell>
          <cell r="O422">
            <v>0.64</v>
          </cell>
          <cell r="Q422">
            <v>1.4694</v>
          </cell>
        </row>
        <row r="426">
          <cell r="K426" t="str">
            <v>PRINCIPAL</v>
          </cell>
          <cell r="M426">
            <v>6.7700000000000005</v>
          </cell>
          <cell r="O426">
            <v>0.34</v>
          </cell>
          <cell r="Q426">
            <v>1.28</v>
          </cell>
        </row>
        <row r="433">
          <cell r="K433" t="str">
            <v>SUBPARTIDAS</v>
          </cell>
          <cell r="M433">
            <v>1.06</v>
          </cell>
          <cell r="N433">
            <v>4.71</v>
          </cell>
          <cell r="O433">
            <v>0.3</v>
          </cell>
          <cell r="Q433">
            <v>0.18940000000000001</v>
          </cell>
        </row>
        <row r="434">
          <cell r="L434" t="str">
            <v>SP08</v>
          </cell>
          <cell r="M434">
            <v>2.9500000000000006</v>
          </cell>
          <cell r="N434">
            <v>13.08</v>
          </cell>
          <cell r="O434">
            <v>0.84000000000000008</v>
          </cell>
          <cell r="Q434">
            <v>0.52600000000000002</v>
          </cell>
        </row>
        <row r="437">
          <cell r="K437" t="str">
            <v>Instalación de tubería conduit R.M.C. de 4" @ 6"</v>
          </cell>
          <cell r="L437" t="str">
            <v>1.2.5.2</v>
          </cell>
          <cell r="M437">
            <v>8.59</v>
          </cell>
          <cell r="N437">
            <v>4.71</v>
          </cell>
          <cell r="O437">
            <v>0.67999999999999994</v>
          </cell>
          <cell r="Q437">
            <v>1.6116999999999999</v>
          </cell>
        </row>
        <row r="441">
          <cell r="K441" t="str">
            <v>PRINCIPAL</v>
          </cell>
          <cell r="M441">
            <v>7.5299999999999994</v>
          </cell>
          <cell r="O441">
            <v>0.38</v>
          </cell>
          <cell r="Q441">
            <v>1.4222999999999999</v>
          </cell>
        </row>
        <row r="448">
          <cell r="K448" t="str">
            <v>SUBPARTIDAS</v>
          </cell>
          <cell r="M448">
            <v>1.06</v>
          </cell>
          <cell r="N448">
            <v>4.71</v>
          </cell>
          <cell r="O448">
            <v>0.3</v>
          </cell>
          <cell r="Q448">
            <v>0.18940000000000001</v>
          </cell>
        </row>
        <row r="449">
          <cell r="L449" t="str">
            <v>SP08</v>
          </cell>
          <cell r="M449">
            <v>2.9500000000000006</v>
          </cell>
          <cell r="N449">
            <v>13.08</v>
          </cell>
          <cell r="O449">
            <v>0.84000000000000008</v>
          </cell>
          <cell r="Q449">
            <v>0.52600000000000002</v>
          </cell>
        </row>
        <row r="452">
          <cell r="K452" t="str">
            <v>Instalación de tubería PVC SAP</v>
          </cell>
          <cell r="L452" t="str">
            <v>1.2.5.3</v>
          </cell>
          <cell r="M452">
            <v>9.73</v>
          </cell>
          <cell r="N452">
            <v>5.62</v>
          </cell>
          <cell r="O452">
            <v>0.73</v>
          </cell>
          <cell r="Q452">
            <v>1.7894999999999999</v>
          </cell>
        </row>
        <row r="456">
          <cell r="K456" t="str">
            <v>PRINCIPAL</v>
          </cell>
          <cell r="M456">
            <v>8.67</v>
          </cell>
          <cell r="N456">
            <v>0.91</v>
          </cell>
          <cell r="O456">
            <v>0.43</v>
          </cell>
          <cell r="Q456">
            <v>1.6000999999999999</v>
          </cell>
        </row>
        <row r="465">
          <cell r="K465" t="str">
            <v>SUBPARTIDAS</v>
          </cell>
          <cell r="M465">
            <v>1.06</v>
          </cell>
          <cell r="N465">
            <v>4.71</v>
          </cell>
          <cell r="O465">
            <v>0.3</v>
          </cell>
          <cell r="Q465">
            <v>0.18940000000000001</v>
          </cell>
        </row>
        <row r="466">
          <cell r="L466" t="str">
            <v>SP08</v>
          </cell>
          <cell r="M466">
            <v>2.9500000000000006</v>
          </cell>
          <cell r="N466">
            <v>13.08</v>
          </cell>
          <cell r="O466">
            <v>0.84000000000000008</v>
          </cell>
          <cell r="Q466">
            <v>0.52600000000000002</v>
          </cell>
        </row>
        <row r="469">
          <cell r="K469" t="str">
            <v>Instalación de cable de cobre desnudo de 4/0 AWG</v>
          </cell>
          <cell r="L469" t="str">
            <v>1.2.5.4</v>
          </cell>
          <cell r="M469">
            <v>3.36</v>
          </cell>
          <cell r="N469">
            <v>0</v>
          </cell>
          <cell r="O469">
            <v>0.17</v>
          </cell>
          <cell r="Q469">
            <v>0.5334000000000001</v>
          </cell>
        </row>
        <row r="473">
          <cell r="K473" t="str">
            <v>PRINCIPAL</v>
          </cell>
          <cell r="M473">
            <v>3.36</v>
          </cell>
          <cell r="O473">
            <v>0.17</v>
          </cell>
          <cell r="Q473">
            <v>0.5334000000000001</v>
          </cell>
        </row>
        <row r="482">
          <cell r="K482" t="str">
            <v>Instalación de cable de cobre desnudo de 2/0 AWG</v>
          </cell>
          <cell r="L482" t="str">
            <v>1.2.5.5</v>
          </cell>
          <cell r="M482">
            <v>3.7700000000000005</v>
          </cell>
          <cell r="N482">
            <v>0</v>
          </cell>
          <cell r="O482">
            <v>0.19</v>
          </cell>
          <cell r="Q482">
            <v>0.60000000000000009</v>
          </cell>
        </row>
        <row r="486">
          <cell r="K486" t="str">
            <v>PRINCIPAL</v>
          </cell>
          <cell r="M486">
            <v>3.7700000000000005</v>
          </cell>
          <cell r="O486">
            <v>0.19</v>
          </cell>
          <cell r="Q486">
            <v>0.60000000000000009</v>
          </cell>
        </row>
        <row r="504">
          <cell r="K504" t="str">
            <v>Instalación de pozo a tierra</v>
          </cell>
          <cell r="L504" t="str">
            <v>1.2.5.6</v>
          </cell>
          <cell r="M504">
            <v>221.67</v>
          </cell>
          <cell r="N504">
            <v>21.44</v>
          </cell>
          <cell r="O504">
            <v>18.63</v>
          </cell>
          <cell r="Q504">
            <v>36.806699999999999</v>
          </cell>
        </row>
        <row r="508">
          <cell r="K508" t="str">
            <v>PRINCIPAL</v>
          </cell>
          <cell r="M508">
            <v>204.95999999999998</v>
          </cell>
          <cell r="N508">
            <v>19.32</v>
          </cell>
          <cell r="O508">
            <v>10.25</v>
          </cell>
          <cell r="Q508">
            <v>33.6</v>
          </cell>
        </row>
        <row r="518">
          <cell r="K518" t="str">
            <v>SUBPARTIDAS</v>
          </cell>
          <cell r="M518">
            <v>16.71</v>
          </cell>
          <cell r="N518">
            <v>2.12</v>
          </cell>
          <cell r="O518">
            <v>8.379999999999999</v>
          </cell>
          <cell r="Q518">
            <v>3.2067000000000001</v>
          </cell>
        </row>
        <row r="519">
          <cell r="L519" t="str">
            <v>SP03</v>
          </cell>
          <cell r="M519">
            <v>15.1</v>
          </cell>
          <cell r="N519">
            <v>0</v>
          </cell>
          <cell r="O519">
            <v>0.45</v>
          </cell>
          <cell r="Q519">
            <v>2.9334000000000002</v>
          </cell>
        </row>
        <row r="520">
          <cell r="L520" t="str">
            <v>SP02</v>
          </cell>
          <cell r="M520">
            <v>1.1200000000000001</v>
          </cell>
          <cell r="N520">
            <v>2.06</v>
          </cell>
          <cell r="O520">
            <v>7.68</v>
          </cell>
          <cell r="Q520">
            <v>0.1799</v>
          </cell>
        </row>
      </sheetData>
      <sheetData sheetId="8">
        <row r="8">
          <cell r="C8" t="str">
            <v>AGUA</v>
          </cell>
          <cell r="D8" t="str">
            <v>M3</v>
          </cell>
          <cell r="E8">
            <v>6.57</v>
          </cell>
          <cell r="F8" t="str">
            <v>SP01</v>
          </cell>
          <cell r="G8">
            <v>1.47</v>
          </cell>
          <cell r="H8">
            <v>1.52</v>
          </cell>
          <cell r="I8">
            <v>3.58</v>
          </cell>
          <cell r="K8">
            <v>0.25</v>
          </cell>
        </row>
        <row r="9">
          <cell r="C9" t="str">
            <v>ELIMINACIÓN DE MATERIAL EXCEDENTE</v>
          </cell>
          <cell r="D9" t="str">
            <v>M3</v>
          </cell>
          <cell r="E9">
            <v>10.86</v>
          </cell>
          <cell r="F9" t="str">
            <v>SP02</v>
          </cell>
          <cell r="G9">
            <v>1.1200000000000001</v>
          </cell>
          <cell r="H9">
            <v>2.06</v>
          </cell>
          <cell r="I9">
            <v>7.68</v>
          </cell>
          <cell r="K9">
            <v>0.1799</v>
          </cell>
        </row>
        <row r="10">
          <cell r="C10" t="str">
            <v>EXCAVACION MANUAL</v>
          </cell>
          <cell r="D10" t="str">
            <v>M3</v>
          </cell>
          <cell r="E10">
            <v>15.549999999999999</v>
          </cell>
          <cell r="F10" t="str">
            <v>SP03</v>
          </cell>
          <cell r="G10">
            <v>15.1</v>
          </cell>
          <cell r="H10">
            <v>0</v>
          </cell>
          <cell r="I10">
            <v>0.45</v>
          </cell>
          <cell r="K10">
            <v>2.9334000000000002</v>
          </cell>
        </row>
        <row r="11">
          <cell r="C11" t="str">
            <v>EXCAVACIÓN, DESQUINCHE Y PEINADO EN ROCA FIJA</v>
          </cell>
          <cell r="D11" t="str">
            <v>M3</v>
          </cell>
          <cell r="E11">
            <v>18.52</v>
          </cell>
          <cell r="F11" t="str">
            <v>SP04</v>
          </cell>
          <cell r="G11">
            <v>2.29</v>
          </cell>
          <cell r="H11">
            <v>3.42</v>
          </cell>
          <cell r="I11">
            <v>12.81</v>
          </cell>
          <cell r="K11">
            <v>0.40010000000000001</v>
          </cell>
        </row>
        <row r="12">
          <cell r="C12" t="str">
            <v>EXCAVACIÓN, DESQUINCHE Y PEINADO EN ROCA SUELTA</v>
          </cell>
          <cell r="D12" t="str">
            <v>M3</v>
          </cell>
          <cell r="E12">
            <v>6.95</v>
          </cell>
          <cell r="F12" t="str">
            <v>SP05</v>
          </cell>
          <cell r="G12">
            <v>0.8600000000000001</v>
          </cell>
          <cell r="H12">
            <v>1.28</v>
          </cell>
          <cell r="I12">
            <v>4.8099999999999996</v>
          </cell>
          <cell r="K12">
            <v>0.15000000000000002</v>
          </cell>
        </row>
        <row r="13">
          <cell r="C13" t="str">
            <v>PERFORACIÓN Y DISPARO EN ROCA FIJA</v>
          </cell>
          <cell r="D13" t="str">
            <v>M3</v>
          </cell>
          <cell r="E13">
            <v>14.32</v>
          </cell>
          <cell r="F13" t="str">
            <v>SP06</v>
          </cell>
          <cell r="G13">
            <v>7.52</v>
          </cell>
          <cell r="H13">
            <v>2.79</v>
          </cell>
          <cell r="I13">
            <v>4.01</v>
          </cell>
          <cell r="K13">
            <v>1.4000000000000001</v>
          </cell>
        </row>
        <row r="14">
          <cell r="C14" t="str">
            <v>PERFORACIÓN Y DISPARO EN ROCA SUELTA</v>
          </cell>
          <cell r="D14" t="str">
            <v>M3</v>
          </cell>
          <cell r="E14">
            <v>9.32</v>
          </cell>
          <cell r="F14" t="str">
            <v>SP07</v>
          </cell>
          <cell r="G14">
            <v>5.03</v>
          </cell>
          <cell r="H14">
            <v>1.6099999999999999</v>
          </cell>
          <cell r="I14">
            <v>2.68</v>
          </cell>
          <cell r="K14">
            <v>0.93340000000000001</v>
          </cell>
        </row>
        <row r="15">
          <cell r="C15" t="str">
            <v>PREPARACION Y COMPACTACION DE CAMA DE ARENA</v>
          </cell>
          <cell r="D15" t="str">
            <v>M3</v>
          </cell>
          <cell r="E15">
            <v>16.869999999999997</v>
          </cell>
          <cell r="F15" t="str">
            <v>SP08</v>
          </cell>
          <cell r="G15">
            <v>2.9500000000000006</v>
          </cell>
          <cell r="H15">
            <v>13.08</v>
          </cell>
          <cell r="I15">
            <v>0.84000000000000008</v>
          </cell>
          <cell r="K15">
            <v>0.52600000000000002</v>
          </cell>
        </row>
        <row r="16">
          <cell r="C16" t="str">
            <v>TRANSPORTE DE MATERIAL PARA RELLENO</v>
          </cell>
          <cell r="D16" t="str">
            <v>M3</v>
          </cell>
          <cell r="E16">
            <v>3.0900000000000003</v>
          </cell>
          <cell r="F16" t="str">
            <v>SP09</v>
          </cell>
          <cell r="G16">
            <v>0.35</v>
          </cell>
          <cell r="H16">
            <v>0.57999999999999996</v>
          </cell>
          <cell r="I16">
            <v>2.16</v>
          </cell>
          <cell r="K16">
            <v>5.6300000000000003E-2</v>
          </cell>
        </row>
        <row r="17">
          <cell r="C17" t="str">
            <v>TRANSPORTE INTERNO (D=0.30 KM)</v>
          </cell>
          <cell r="D17" t="str">
            <v>M3</v>
          </cell>
          <cell r="E17">
            <v>1.4100000000000001</v>
          </cell>
          <cell r="F17" t="str">
            <v>SP10</v>
          </cell>
          <cell r="G17">
            <v>0.16</v>
          </cell>
          <cell r="H17">
            <v>0.26</v>
          </cell>
          <cell r="I17">
            <v>0.99</v>
          </cell>
          <cell r="K17">
            <v>2.5700000000000001E-2</v>
          </cell>
        </row>
        <row r="18">
          <cell r="C18" t="str">
            <v>ENCOFRADO Y DESENCOFRADO</v>
          </cell>
          <cell r="D18" t="str">
            <v>M2</v>
          </cell>
          <cell r="E18">
            <v>25.780000000000005</v>
          </cell>
          <cell r="F18" t="str">
            <v>SP11</v>
          </cell>
          <cell r="G18">
            <v>15.110000000000001</v>
          </cell>
          <cell r="H18">
            <v>9.91</v>
          </cell>
          <cell r="I18">
            <v>0.76</v>
          </cell>
          <cell r="K18">
            <v>2.7333999999999996</v>
          </cell>
        </row>
        <row r="19">
          <cell r="C19" t="str">
            <v>JUNTAS</v>
          </cell>
          <cell r="D19" t="str">
            <v>M</v>
          </cell>
          <cell r="E19">
            <v>2.2799999999999998</v>
          </cell>
          <cell r="F19" t="str">
            <v>SP12</v>
          </cell>
          <cell r="G19">
            <v>1.5299999999999998</v>
          </cell>
          <cell r="H19">
            <v>0.66999999999999993</v>
          </cell>
          <cell r="I19">
            <v>0.08</v>
          </cell>
          <cell r="K19">
            <v>0.27560000000000001</v>
          </cell>
        </row>
        <row r="24">
          <cell r="C24" t="str">
            <v>CAMION CISTERNA 4X2 AGUA 145-165 HP 2000 GLN</v>
          </cell>
          <cell r="D24" t="str">
            <v>hm</v>
          </cell>
          <cell r="E24">
            <v>47.620000000000005</v>
          </cell>
          <cell r="F24" t="str">
            <v>SPEQ01</v>
          </cell>
          <cell r="G24">
            <v>6.8</v>
          </cell>
          <cell r="H24">
            <v>12.18</v>
          </cell>
          <cell r="I24">
            <v>28.64</v>
          </cell>
          <cell r="K24">
            <v>1</v>
          </cell>
        </row>
        <row r="25">
          <cell r="C25" t="str">
            <v>CAMION MIXER 8 M3</v>
          </cell>
          <cell r="D25" t="str">
            <v>hm</v>
          </cell>
          <cell r="E25">
            <v>79.59</v>
          </cell>
          <cell r="F25" t="str">
            <v>SPEQ02</v>
          </cell>
          <cell r="G25">
            <v>6.8</v>
          </cell>
          <cell r="H25">
            <v>12.18</v>
          </cell>
          <cell r="I25">
            <v>60.61</v>
          </cell>
          <cell r="K25">
            <v>1</v>
          </cell>
        </row>
        <row r="26">
          <cell r="C26" t="str">
            <v>CAMION VOLQUETE 15 M3</v>
          </cell>
          <cell r="D26" t="str">
            <v>hm</v>
          </cell>
          <cell r="E26">
            <v>96.93</v>
          </cell>
          <cell r="F26" t="str">
            <v>SPEQ03</v>
          </cell>
          <cell r="G26">
            <v>6.8</v>
          </cell>
          <cell r="H26">
            <v>17.399999999999999</v>
          </cell>
          <cell r="I26">
            <v>72.73</v>
          </cell>
          <cell r="K26">
            <v>1</v>
          </cell>
        </row>
        <row r="27">
          <cell r="C27" t="str">
            <v>CARGADOR SOBRE LLANTAS 200-250 HP 4.0-4.1 YD3</v>
          </cell>
          <cell r="D27" t="str">
            <v>hm</v>
          </cell>
          <cell r="E27">
            <v>83.71</v>
          </cell>
          <cell r="F27" t="str">
            <v>SPEQ04</v>
          </cell>
          <cell r="G27">
            <v>6.8</v>
          </cell>
          <cell r="H27">
            <v>22.97</v>
          </cell>
          <cell r="I27">
            <v>53.94</v>
          </cell>
          <cell r="K27">
            <v>1</v>
          </cell>
        </row>
        <row r="28">
          <cell r="C28" t="str">
            <v>COMPACTADOR VIBRATORIO TIPO PLANCHA 7 HP</v>
          </cell>
          <cell r="D28" t="str">
            <v>hm</v>
          </cell>
          <cell r="E28">
            <v>9.76</v>
          </cell>
          <cell r="F28" t="str">
            <v>SPEQ05</v>
          </cell>
          <cell r="G28">
            <v>6.69</v>
          </cell>
          <cell r="H28">
            <v>1.04</v>
          </cell>
          <cell r="I28">
            <v>2.0299999999999998</v>
          </cell>
          <cell r="K28">
            <v>1</v>
          </cell>
        </row>
        <row r="29">
          <cell r="C29" t="str">
            <v>COMPRESORA NEUMATICA 196 HP 600-690 PCM</v>
          </cell>
          <cell r="D29" t="str">
            <v>hm</v>
          </cell>
          <cell r="E29">
            <v>50.15</v>
          </cell>
          <cell r="F29" t="str">
            <v>SPEQ06</v>
          </cell>
          <cell r="G29">
            <v>6.69</v>
          </cell>
          <cell r="H29">
            <v>13.22</v>
          </cell>
          <cell r="I29">
            <v>30.24</v>
          </cell>
          <cell r="K29">
            <v>1</v>
          </cell>
        </row>
        <row r="30">
          <cell r="C30" t="str">
            <v>EXCAVADORA S/ ORUGAS 115-165 HP 0.75 A 1.4 Y3</v>
          </cell>
          <cell r="D30" t="str">
            <v>hm</v>
          </cell>
          <cell r="E30">
            <v>86.990000000000009</v>
          </cell>
          <cell r="F30" t="str">
            <v>SPEQ07</v>
          </cell>
          <cell r="G30">
            <v>6.8</v>
          </cell>
          <cell r="H30">
            <v>26.1</v>
          </cell>
          <cell r="I30">
            <v>54.09</v>
          </cell>
          <cell r="K30">
            <v>1</v>
          </cell>
        </row>
        <row r="31">
          <cell r="C31" t="str">
            <v>EXCAVADORA S/ ORUGAS DE 170-250 HP, 1.1-2.75 YD3</v>
          </cell>
          <cell r="D31" t="str">
            <v>hm</v>
          </cell>
          <cell r="E31">
            <v>113.08000000000001</v>
          </cell>
          <cell r="F31" t="str">
            <v>SPEQ08</v>
          </cell>
          <cell r="G31">
            <v>6.8</v>
          </cell>
          <cell r="H31">
            <v>26.1</v>
          </cell>
          <cell r="I31">
            <v>80.180000000000007</v>
          </cell>
          <cell r="K31">
            <v>1</v>
          </cell>
        </row>
        <row r="32">
          <cell r="C32" t="str">
            <v>MOTONIVELADORA 145-150 HP</v>
          </cell>
          <cell r="D32" t="str">
            <v>hm</v>
          </cell>
          <cell r="E32">
            <v>66.09</v>
          </cell>
          <cell r="F32" t="str">
            <v>SPEQ09</v>
          </cell>
          <cell r="G32">
            <v>6.8</v>
          </cell>
          <cell r="H32">
            <v>19.14</v>
          </cell>
          <cell r="I32">
            <v>40.15</v>
          </cell>
          <cell r="K32">
            <v>1</v>
          </cell>
        </row>
        <row r="33">
          <cell r="C33" t="str">
            <v>RODILLO LISO VIBRATORIO AUTOPROPULSADO 101-135</v>
          </cell>
          <cell r="D33" t="str">
            <v>hm</v>
          </cell>
          <cell r="E33">
            <v>47.81</v>
          </cell>
          <cell r="F33" t="str">
            <v>SPEQ10</v>
          </cell>
          <cell r="G33">
            <v>6.8</v>
          </cell>
          <cell r="H33">
            <v>12.53</v>
          </cell>
          <cell r="I33">
            <v>28.48</v>
          </cell>
          <cell r="K33">
            <v>1</v>
          </cell>
        </row>
        <row r="34">
          <cell r="C34" t="str">
            <v>RODILLO LISO VIBRATORIO MANUAL 10.8 HP, 0.8-1.1 TON</v>
          </cell>
          <cell r="D34" t="str">
            <v>hm</v>
          </cell>
          <cell r="E34">
            <v>11.040000000000001</v>
          </cell>
          <cell r="F34" t="str">
            <v>SPEQ11</v>
          </cell>
          <cell r="G34">
            <v>6.69</v>
          </cell>
          <cell r="H34">
            <v>0.87</v>
          </cell>
          <cell r="I34">
            <v>3.48</v>
          </cell>
          <cell r="K34">
            <v>1</v>
          </cell>
        </row>
        <row r="35">
          <cell r="C35" t="str">
            <v>TORRE DE ILUMINACION</v>
          </cell>
          <cell r="D35" t="str">
            <v>hm</v>
          </cell>
          <cell r="E35">
            <v>8.629999999999999</v>
          </cell>
          <cell r="F35" t="str">
            <v>SPEQ12</v>
          </cell>
          <cell r="G35">
            <v>0</v>
          </cell>
          <cell r="H35">
            <v>1.74</v>
          </cell>
          <cell r="I35">
            <v>6.89</v>
          </cell>
          <cell r="K35">
            <v>0</v>
          </cell>
        </row>
        <row r="36">
          <cell r="C36" t="str">
            <v>TRACTOR DE ORUGAS DE 310 HP</v>
          </cell>
          <cell r="D36" t="str">
            <v>hm</v>
          </cell>
          <cell r="E36">
            <v>138.49</v>
          </cell>
          <cell r="F36" t="str">
            <v>SPEQ13</v>
          </cell>
          <cell r="G36">
            <v>6.8</v>
          </cell>
          <cell r="H36">
            <v>24.36</v>
          </cell>
          <cell r="I36">
            <v>107.33</v>
          </cell>
          <cell r="K36">
            <v>1</v>
          </cell>
        </row>
        <row r="42">
          <cell r="C42" t="str">
            <v>CIZALLA PARA CORTE DE FIERRO</v>
          </cell>
          <cell r="D42" t="str">
            <v>hm</v>
          </cell>
          <cell r="E42">
            <v>1.52</v>
          </cell>
          <cell r="F42" t="str">
            <v>EQ01</v>
          </cell>
        </row>
        <row r="43">
          <cell r="C43" t="str">
            <v>EQUIPO DE SOLDADURA</v>
          </cell>
          <cell r="D43" t="str">
            <v>hm</v>
          </cell>
          <cell r="E43">
            <v>25</v>
          </cell>
          <cell r="F43" t="str">
            <v>EQ02</v>
          </cell>
        </row>
        <row r="44">
          <cell r="C44" t="str">
            <v>ESPARCIDORA DE ENDURECEDOR</v>
          </cell>
          <cell r="D44" t="str">
            <v>hm</v>
          </cell>
          <cell r="E44">
            <v>21.21</v>
          </cell>
          <cell r="F44" t="str">
            <v>EQ03</v>
          </cell>
        </row>
        <row r="45">
          <cell r="C45" t="str">
            <v>LLANA MECANICA</v>
          </cell>
          <cell r="D45" t="str">
            <v>hm</v>
          </cell>
          <cell r="E45">
            <v>22.5</v>
          </cell>
          <cell r="F45" t="str">
            <v>EQ04</v>
          </cell>
        </row>
        <row r="46">
          <cell r="C46" t="str">
            <v>MARTILLO NEUMATICO DE 29 kg</v>
          </cell>
          <cell r="D46" t="str">
            <v>hm</v>
          </cell>
          <cell r="E46">
            <v>1.61</v>
          </cell>
          <cell r="F46" t="str">
            <v>EQ05</v>
          </cell>
        </row>
        <row r="47">
          <cell r="C47" t="str">
            <v>VIBRADOR DE CONCRETO 4 HP 1.25"</v>
          </cell>
          <cell r="D47" t="str">
            <v>hm</v>
          </cell>
          <cell r="E47">
            <v>2.12</v>
          </cell>
          <cell r="F47" t="str">
            <v>EQ06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planacion Km."/>
      <sheetName val="Explanaciones"/>
      <sheetName val="Cunetas"/>
      <sheetName val="Clasif. Mater."/>
      <sheetName val="Derrumbes"/>
      <sheetName val="mat de cant para rell."/>
      <sheetName val="Banq. Km."/>
      <sheetName val="Banq. Rell."/>
      <sheetName val="Accesos"/>
    </sheetNames>
    <sheetDataSet>
      <sheetData sheetId="0" refreshError="1"/>
      <sheetData sheetId="1" refreshError="1"/>
      <sheetData sheetId="2">
        <row r="16">
          <cell r="C16">
            <v>94000</v>
          </cell>
          <cell r="AA16">
            <v>0</v>
          </cell>
        </row>
        <row r="17">
          <cell r="K17">
            <v>149.6</v>
          </cell>
          <cell r="L17">
            <v>0</v>
          </cell>
          <cell r="M17">
            <v>0</v>
          </cell>
          <cell r="N17">
            <v>0</v>
          </cell>
          <cell r="O17">
            <v>0.25</v>
          </cell>
          <cell r="Q17">
            <v>0</v>
          </cell>
          <cell r="U17">
            <v>0</v>
          </cell>
          <cell r="AA17">
            <v>206</v>
          </cell>
        </row>
        <row r="18">
          <cell r="K18">
            <v>60.05</v>
          </cell>
          <cell r="L18">
            <v>0</v>
          </cell>
          <cell r="M18">
            <v>0</v>
          </cell>
          <cell r="N18">
            <v>0</v>
          </cell>
          <cell r="O18">
            <v>1.7749999999999999</v>
          </cell>
          <cell r="Q18">
            <v>0</v>
          </cell>
          <cell r="U18">
            <v>0</v>
          </cell>
          <cell r="AA18">
            <v>75.900000000000006</v>
          </cell>
        </row>
        <row r="19">
          <cell r="K19">
            <v>58.25</v>
          </cell>
          <cell r="L19">
            <v>0</v>
          </cell>
          <cell r="M19">
            <v>0</v>
          </cell>
          <cell r="N19">
            <v>0</v>
          </cell>
          <cell r="O19">
            <v>9.1999999999999993</v>
          </cell>
          <cell r="Q19">
            <v>0</v>
          </cell>
          <cell r="U19">
            <v>0</v>
          </cell>
          <cell r="AA19">
            <v>49.3</v>
          </cell>
        </row>
        <row r="20">
          <cell r="K20">
            <v>55.649999999999991</v>
          </cell>
          <cell r="L20">
            <v>0</v>
          </cell>
          <cell r="M20">
            <v>0</v>
          </cell>
          <cell r="N20">
            <v>0</v>
          </cell>
          <cell r="O20">
            <v>11.45</v>
          </cell>
          <cell r="Q20">
            <v>0</v>
          </cell>
          <cell r="U20">
            <v>0</v>
          </cell>
          <cell r="AA20">
            <v>49.8</v>
          </cell>
        </row>
        <row r="21">
          <cell r="K21">
            <v>59.849999999999994</v>
          </cell>
          <cell r="L21">
            <v>0</v>
          </cell>
          <cell r="M21">
            <v>0</v>
          </cell>
          <cell r="N21">
            <v>0</v>
          </cell>
          <cell r="O21">
            <v>8.4499999999999993</v>
          </cell>
          <cell r="Q21">
            <v>0</v>
          </cell>
          <cell r="U21">
            <v>0</v>
          </cell>
          <cell r="AA21">
            <v>56.15</v>
          </cell>
        </row>
        <row r="22">
          <cell r="K22">
            <v>66.2</v>
          </cell>
          <cell r="L22">
            <v>0</v>
          </cell>
          <cell r="M22">
            <v>0</v>
          </cell>
          <cell r="N22">
            <v>0</v>
          </cell>
          <cell r="O22">
            <v>4.9000000000000004</v>
          </cell>
          <cell r="Q22">
            <v>0</v>
          </cell>
          <cell r="U22">
            <v>0</v>
          </cell>
          <cell r="AA22">
            <v>64.75</v>
          </cell>
        </row>
        <row r="23">
          <cell r="K23">
            <v>68.05</v>
          </cell>
          <cell r="L23">
            <v>0</v>
          </cell>
          <cell r="M23">
            <v>0</v>
          </cell>
          <cell r="N23">
            <v>0</v>
          </cell>
          <cell r="O23">
            <v>5.3</v>
          </cell>
          <cell r="Q23">
            <v>0</v>
          </cell>
          <cell r="U23">
            <v>0</v>
          </cell>
          <cell r="AA23">
            <v>69.400000000000006</v>
          </cell>
        </row>
        <row r="24">
          <cell r="K24">
            <v>61.1</v>
          </cell>
          <cell r="L24">
            <v>0</v>
          </cell>
          <cell r="M24">
            <v>0</v>
          </cell>
          <cell r="N24">
            <v>0</v>
          </cell>
          <cell r="O24">
            <v>5.2</v>
          </cell>
          <cell r="Q24">
            <v>0</v>
          </cell>
          <cell r="U24">
            <v>0</v>
          </cell>
          <cell r="AA24">
            <v>72.849999999999994</v>
          </cell>
        </row>
        <row r="25">
          <cell r="K25">
            <v>53.05</v>
          </cell>
          <cell r="L25">
            <v>0</v>
          </cell>
          <cell r="M25">
            <v>0</v>
          </cell>
          <cell r="N25">
            <v>0</v>
          </cell>
          <cell r="O25">
            <v>3.05</v>
          </cell>
          <cell r="Q25">
            <v>0</v>
          </cell>
          <cell r="U25">
            <v>0</v>
          </cell>
          <cell r="AA25">
            <v>79.349999999999994</v>
          </cell>
        </row>
        <row r="26">
          <cell r="K26">
            <v>25.949999999999996</v>
          </cell>
          <cell r="L26">
            <v>0</v>
          </cell>
          <cell r="M26">
            <v>0</v>
          </cell>
          <cell r="N26">
            <v>0</v>
          </cell>
          <cell r="O26">
            <v>4.1500000000000004</v>
          </cell>
          <cell r="Q26">
            <v>0</v>
          </cell>
          <cell r="U26">
            <v>0</v>
          </cell>
          <cell r="AA26">
            <v>46.35</v>
          </cell>
        </row>
        <row r="27">
          <cell r="K27">
            <v>0.05</v>
          </cell>
          <cell r="L27">
            <v>0</v>
          </cell>
          <cell r="M27">
            <v>0</v>
          </cell>
          <cell r="N27">
            <v>0</v>
          </cell>
          <cell r="O27">
            <v>18.55</v>
          </cell>
          <cell r="Q27">
            <v>0</v>
          </cell>
          <cell r="U27">
            <v>0</v>
          </cell>
          <cell r="AA27">
            <v>2.2999999999999998</v>
          </cell>
        </row>
        <row r="28"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40.950000000000003</v>
          </cell>
          <cell r="Q28">
            <v>0</v>
          </cell>
          <cell r="U28">
            <v>0</v>
          </cell>
          <cell r="AA28">
            <v>0</v>
          </cell>
        </row>
        <row r="29"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58.25</v>
          </cell>
          <cell r="Q29">
            <v>0</v>
          </cell>
          <cell r="U29">
            <v>0</v>
          </cell>
          <cell r="AA29">
            <v>0</v>
          </cell>
        </row>
        <row r="30"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78.650000000000006</v>
          </cell>
          <cell r="Q30">
            <v>0</v>
          </cell>
          <cell r="U30">
            <v>0</v>
          </cell>
          <cell r="AA30">
            <v>0</v>
          </cell>
        </row>
        <row r="31"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89.3</v>
          </cell>
          <cell r="Q31">
            <v>0</v>
          </cell>
          <cell r="U31">
            <v>0</v>
          </cell>
          <cell r="AA31">
            <v>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121.7</v>
          </cell>
          <cell r="Q32">
            <v>0</v>
          </cell>
          <cell r="U32">
            <v>0</v>
          </cell>
          <cell r="AA32">
            <v>0</v>
          </cell>
        </row>
        <row r="33">
          <cell r="K33">
            <v>8.6</v>
          </cell>
          <cell r="L33">
            <v>0</v>
          </cell>
          <cell r="M33">
            <v>0</v>
          </cell>
          <cell r="N33">
            <v>0</v>
          </cell>
          <cell r="O33">
            <v>47.1</v>
          </cell>
          <cell r="Q33">
            <v>0</v>
          </cell>
          <cell r="U33">
            <v>0</v>
          </cell>
          <cell r="AA33">
            <v>22.3</v>
          </cell>
        </row>
        <row r="34">
          <cell r="K34">
            <v>24</v>
          </cell>
          <cell r="L34">
            <v>0</v>
          </cell>
          <cell r="M34">
            <v>0</v>
          </cell>
          <cell r="N34">
            <v>0</v>
          </cell>
          <cell r="O34">
            <v>5.95</v>
          </cell>
          <cell r="Q34">
            <v>0</v>
          </cell>
          <cell r="U34">
            <v>0</v>
          </cell>
          <cell r="AA34">
            <v>134.4</v>
          </cell>
        </row>
        <row r="35">
          <cell r="K35">
            <v>59.699999999999996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Q35">
            <v>0</v>
          </cell>
          <cell r="U35">
            <v>0</v>
          </cell>
          <cell r="AA35">
            <v>199.6</v>
          </cell>
        </row>
        <row r="36">
          <cell r="K36">
            <v>110.88</v>
          </cell>
          <cell r="L36">
            <v>0</v>
          </cell>
          <cell r="M36">
            <v>47.52</v>
          </cell>
          <cell r="N36">
            <v>0</v>
          </cell>
          <cell r="O36">
            <v>0</v>
          </cell>
          <cell r="Q36">
            <v>0</v>
          </cell>
          <cell r="U36">
            <v>0</v>
          </cell>
          <cell r="AA36">
            <v>219.6</v>
          </cell>
        </row>
        <row r="37">
          <cell r="K37">
            <v>201.8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Q37">
            <v>0</v>
          </cell>
          <cell r="U37">
            <v>0</v>
          </cell>
          <cell r="AA37">
            <v>219.6</v>
          </cell>
        </row>
        <row r="38">
          <cell r="K38">
            <v>113.10000000000001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Q38">
            <v>0</v>
          </cell>
          <cell r="U38">
            <v>0</v>
          </cell>
          <cell r="AA38">
            <v>215.5</v>
          </cell>
        </row>
        <row r="39">
          <cell r="K39">
            <v>21.799999999999997</v>
          </cell>
          <cell r="L39">
            <v>0</v>
          </cell>
          <cell r="M39">
            <v>0</v>
          </cell>
          <cell r="N39">
            <v>0</v>
          </cell>
          <cell r="O39">
            <v>0.35</v>
          </cell>
          <cell r="Q39">
            <v>0</v>
          </cell>
          <cell r="U39">
            <v>0</v>
          </cell>
          <cell r="AA39">
            <v>183.5</v>
          </cell>
        </row>
        <row r="40">
          <cell r="K40">
            <v>18.100000000000001</v>
          </cell>
          <cell r="L40">
            <v>0</v>
          </cell>
          <cell r="M40">
            <v>0</v>
          </cell>
          <cell r="N40">
            <v>0</v>
          </cell>
          <cell r="O40">
            <v>2.1</v>
          </cell>
          <cell r="Q40">
            <v>0</v>
          </cell>
          <cell r="U40">
            <v>0</v>
          </cell>
          <cell r="AA40">
            <v>152</v>
          </cell>
        </row>
        <row r="41">
          <cell r="K41">
            <v>56.8</v>
          </cell>
          <cell r="L41">
            <v>0</v>
          </cell>
          <cell r="M41">
            <v>0</v>
          </cell>
          <cell r="N41">
            <v>0</v>
          </cell>
          <cell r="O41">
            <v>3.4</v>
          </cell>
          <cell r="Q41">
            <v>0</v>
          </cell>
          <cell r="U41">
            <v>0</v>
          </cell>
          <cell r="AA41">
            <v>144.30000000000001</v>
          </cell>
        </row>
        <row r="42">
          <cell r="K42">
            <v>44.6</v>
          </cell>
          <cell r="L42">
            <v>0</v>
          </cell>
          <cell r="M42">
            <v>0</v>
          </cell>
          <cell r="N42">
            <v>0</v>
          </cell>
          <cell r="O42">
            <v>1.3</v>
          </cell>
          <cell r="Q42">
            <v>0</v>
          </cell>
          <cell r="U42">
            <v>0</v>
          </cell>
          <cell r="AA42">
            <v>63</v>
          </cell>
        </row>
        <row r="43">
          <cell r="K43">
            <v>41.899999999999991</v>
          </cell>
          <cell r="L43">
            <v>0</v>
          </cell>
          <cell r="M43">
            <v>0</v>
          </cell>
          <cell r="N43">
            <v>0</v>
          </cell>
          <cell r="O43">
            <v>2.4</v>
          </cell>
          <cell r="Q43">
            <v>0</v>
          </cell>
          <cell r="U43">
            <v>0</v>
          </cell>
          <cell r="AA43">
            <v>51.75</v>
          </cell>
        </row>
        <row r="44">
          <cell r="K44">
            <v>24.25</v>
          </cell>
          <cell r="L44">
            <v>0</v>
          </cell>
          <cell r="M44">
            <v>0</v>
          </cell>
          <cell r="N44">
            <v>0</v>
          </cell>
          <cell r="O44">
            <v>3.95</v>
          </cell>
          <cell r="Q44">
            <v>0</v>
          </cell>
          <cell r="U44">
            <v>0</v>
          </cell>
          <cell r="AA44">
            <v>49.75</v>
          </cell>
        </row>
        <row r="45">
          <cell r="K45">
            <v>5.15</v>
          </cell>
          <cell r="L45">
            <v>0</v>
          </cell>
          <cell r="M45">
            <v>0</v>
          </cell>
          <cell r="N45">
            <v>0</v>
          </cell>
          <cell r="O45">
            <v>7</v>
          </cell>
          <cell r="Q45">
            <v>0</v>
          </cell>
          <cell r="U45">
            <v>0</v>
          </cell>
          <cell r="AA45">
            <v>31.05</v>
          </cell>
        </row>
        <row r="46">
          <cell r="K46">
            <v>6.25</v>
          </cell>
          <cell r="L46">
            <v>0</v>
          </cell>
          <cell r="M46">
            <v>0</v>
          </cell>
          <cell r="N46">
            <v>0</v>
          </cell>
          <cell r="O46">
            <v>6.75</v>
          </cell>
          <cell r="Q46">
            <v>0</v>
          </cell>
          <cell r="U46">
            <v>0</v>
          </cell>
          <cell r="AA46">
            <v>18.7</v>
          </cell>
        </row>
        <row r="47">
          <cell r="K47">
            <v>24.75</v>
          </cell>
          <cell r="L47">
            <v>0</v>
          </cell>
          <cell r="M47">
            <v>0</v>
          </cell>
          <cell r="N47">
            <v>0</v>
          </cell>
          <cell r="O47">
            <v>5.15</v>
          </cell>
          <cell r="Q47">
            <v>0</v>
          </cell>
          <cell r="U47">
            <v>0</v>
          </cell>
          <cell r="AA47">
            <v>41.85</v>
          </cell>
        </row>
        <row r="48">
          <cell r="K48">
            <v>42</v>
          </cell>
          <cell r="L48">
            <v>0</v>
          </cell>
          <cell r="M48">
            <v>0</v>
          </cell>
          <cell r="N48">
            <v>0</v>
          </cell>
          <cell r="O48">
            <v>6.05</v>
          </cell>
          <cell r="Q48">
            <v>0</v>
          </cell>
          <cell r="U48">
            <v>0</v>
          </cell>
          <cell r="AA48">
            <v>58.6</v>
          </cell>
        </row>
        <row r="49">
          <cell r="K49">
            <v>47.25</v>
          </cell>
          <cell r="L49">
            <v>0</v>
          </cell>
          <cell r="M49">
            <v>0</v>
          </cell>
          <cell r="N49">
            <v>0</v>
          </cell>
          <cell r="O49">
            <v>5.9</v>
          </cell>
          <cell r="Q49">
            <v>0</v>
          </cell>
          <cell r="U49">
            <v>0</v>
          </cell>
          <cell r="AA49">
            <v>59.75</v>
          </cell>
        </row>
        <row r="50">
          <cell r="K50">
            <v>33.199999999999996</v>
          </cell>
          <cell r="L50">
            <v>0</v>
          </cell>
          <cell r="M50">
            <v>0</v>
          </cell>
          <cell r="N50">
            <v>0</v>
          </cell>
          <cell r="O50">
            <v>4</v>
          </cell>
          <cell r="Q50">
            <v>0</v>
          </cell>
          <cell r="U50">
            <v>0</v>
          </cell>
          <cell r="AA50">
            <v>58.15</v>
          </cell>
        </row>
        <row r="51">
          <cell r="K51">
            <v>16.25</v>
          </cell>
          <cell r="L51">
            <v>0</v>
          </cell>
          <cell r="M51">
            <v>0</v>
          </cell>
          <cell r="N51">
            <v>0</v>
          </cell>
          <cell r="O51">
            <v>5.25</v>
          </cell>
          <cell r="Q51">
            <v>0</v>
          </cell>
          <cell r="U51">
            <v>0</v>
          </cell>
          <cell r="AA51">
            <v>54.4</v>
          </cell>
        </row>
        <row r="52">
          <cell r="K52">
            <v>33.6</v>
          </cell>
          <cell r="L52">
            <v>0</v>
          </cell>
          <cell r="M52">
            <v>0</v>
          </cell>
          <cell r="N52">
            <v>0</v>
          </cell>
          <cell r="O52">
            <v>8.25</v>
          </cell>
          <cell r="Q52">
            <v>0</v>
          </cell>
          <cell r="U52">
            <v>0</v>
          </cell>
          <cell r="AA52">
            <v>56.2</v>
          </cell>
        </row>
        <row r="53">
          <cell r="K53">
            <v>72.3</v>
          </cell>
          <cell r="L53">
            <v>0</v>
          </cell>
          <cell r="M53">
            <v>0</v>
          </cell>
          <cell r="N53">
            <v>0</v>
          </cell>
          <cell r="O53">
            <v>9.6</v>
          </cell>
          <cell r="Q53">
            <v>0</v>
          </cell>
          <cell r="U53">
            <v>0</v>
          </cell>
          <cell r="AA53">
            <v>63.95</v>
          </cell>
        </row>
        <row r="54">
          <cell r="K54">
            <v>62.639999999999993</v>
          </cell>
          <cell r="L54">
            <v>0</v>
          </cell>
          <cell r="M54">
            <v>41.76</v>
          </cell>
          <cell r="N54">
            <v>0</v>
          </cell>
          <cell r="O54">
            <v>11.35</v>
          </cell>
          <cell r="Q54">
            <v>0</v>
          </cell>
          <cell r="U54">
            <v>0</v>
          </cell>
          <cell r="AA54">
            <v>68.099999999999994</v>
          </cell>
        </row>
        <row r="55">
          <cell r="K55">
            <v>76.290000000000006</v>
          </cell>
          <cell r="L55">
            <v>0</v>
          </cell>
          <cell r="M55">
            <v>50.860000000000007</v>
          </cell>
          <cell r="N55">
            <v>0</v>
          </cell>
          <cell r="O55">
            <v>8</v>
          </cell>
          <cell r="Q55">
            <v>0</v>
          </cell>
          <cell r="U55">
            <v>0</v>
          </cell>
          <cell r="AA55">
            <v>67.95</v>
          </cell>
        </row>
        <row r="56">
          <cell r="K56">
            <v>89.49</v>
          </cell>
          <cell r="L56">
            <v>0</v>
          </cell>
          <cell r="M56">
            <v>59.660000000000004</v>
          </cell>
          <cell r="N56">
            <v>0</v>
          </cell>
          <cell r="O56">
            <v>3.55</v>
          </cell>
          <cell r="Q56">
            <v>0</v>
          </cell>
          <cell r="U56">
            <v>0</v>
          </cell>
          <cell r="AA56">
            <v>74.25</v>
          </cell>
        </row>
        <row r="57">
          <cell r="K57">
            <v>91.23</v>
          </cell>
          <cell r="L57">
            <v>0</v>
          </cell>
          <cell r="M57">
            <v>60.820000000000007</v>
          </cell>
          <cell r="N57">
            <v>0</v>
          </cell>
          <cell r="O57">
            <v>2.0499999999999998</v>
          </cell>
          <cell r="Q57">
            <v>0</v>
          </cell>
          <cell r="U57">
            <v>0</v>
          </cell>
          <cell r="AA57">
            <v>79.55</v>
          </cell>
        </row>
        <row r="58">
          <cell r="K58">
            <v>88.5</v>
          </cell>
          <cell r="L58">
            <v>0</v>
          </cell>
          <cell r="M58">
            <v>59</v>
          </cell>
          <cell r="N58">
            <v>0</v>
          </cell>
          <cell r="O58">
            <v>2.2999999999999998</v>
          </cell>
          <cell r="Q58">
            <v>0</v>
          </cell>
          <cell r="U58">
            <v>0</v>
          </cell>
          <cell r="AA58">
            <v>78.05</v>
          </cell>
        </row>
        <row r="59">
          <cell r="K59">
            <v>135.69999999999999</v>
          </cell>
          <cell r="L59">
            <v>0</v>
          </cell>
          <cell r="M59">
            <v>0</v>
          </cell>
          <cell r="N59">
            <v>0</v>
          </cell>
          <cell r="O59">
            <v>3.9</v>
          </cell>
          <cell r="Q59">
            <v>0</v>
          </cell>
          <cell r="U59">
            <v>0</v>
          </cell>
          <cell r="AA59">
            <v>73.55</v>
          </cell>
        </row>
        <row r="60">
          <cell r="K60">
            <v>112.60000000000002</v>
          </cell>
          <cell r="L60">
            <v>0</v>
          </cell>
          <cell r="M60">
            <v>0</v>
          </cell>
          <cell r="N60">
            <v>0</v>
          </cell>
          <cell r="O60">
            <v>6.8</v>
          </cell>
          <cell r="Q60">
            <v>0</v>
          </cell>
          <cell r="U60">
            <v>0</v>
          </cell>
          <cell r="AA60">
            <v>66.5</v>
          </cell>
        </row>
        <row r="61">
          <cell r="K61">
            <v>105.5</v>
          </cell>
          <cell r="L61">
            <v>0</v>
          </cell>
          <cell r="M61">
            <v>0</v>
          </cell>
          <cell r="N61">
            <v>0</v>
          </cell>
          <cell r="O61">
            <v>7.4</v>
          </cell>
          <cell r="Q61">
            <v>0</v>
          </cell>
          <cell r="U61">
            <v>0</v>
          </cell>
          <cell r="AA61">
            <v>66.099999999999994</v>
          </cell>
        </row>
        <row r="62">
          <cell r="K62">
            <v>94.3</v>
          </cell>
          <cell r="L62">
            <v>0</v>
          </cell>
          <cell r="M62">
            <v>0</v>
          </cell>
          <cell r="N62">
            <v>0</v>
          </cell>
          <cell r="O62">
            <v>6.75</v>
          </cell>
          <cell r="Q62">
            <v>0</v>
          </cell>
          <cell r="U62">
            <v>0</v>
          </cell>
          <cell r="AA62">
            <v>65.3</v>
          </cell>
        </row>
        <row r="63">
          <cell r="K63">
            <v>81.400000000000006</v>
          </cell>
          <cell r="L63">
            <v>0</v>
          </cell>
          <cell r="M63">
            <v>0</v>
          </cell>
          <cell r="N63">
            <v>0</v>
          </cell>
          <cell r="O63">
            <v>5.5</v>
          </cell>
          <cell r="Q63">
            <v>0</v>
          </cell>
          <cell r="U63">
            <v>0</v>
          </cell>
          <cell r="AA63">
            <v>63.7</v>
          </cell>
        </row>
        <row r="64">
          <cell r="K64">
            <v>160.30000000000001</v>
          </cell>
          <cell r="L64">
            <v>0</v>
          </cell>
          <cell r="M64">
            <v>0</v>
          </cell>
          <cell r="N64">
            <v>0</v>
          </cell>
          <cell r="O64">
            <v>2.1</v>
          </cell>
          <cell r="Q64">
            <v>0</v>
          </cell>
          <cell r="U64">
            <v>0</v>
          </cell>
          <cell r="AA64">
            <v>173.9</v>
          </cell>
        </row>
        <row r="65">
          <cell r="K65">
            <v>165.5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Q65">
            <v>0</v>
          </cell>
          <cell r="U65">
            <v>0</v>
          </cell>
          <cell r="AA65">
            <v>219.6</v>
          </cell>
        </row>
        <row r="66">
          <cell r="K66">
            <v>197.59999999999997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U66">
            <v>0</v>
          </cell>
          <cell r="AA66">
            <v>219.6</v>
          </cell>
        </row>
        <row r="67">
          <cell r="K67">
            <v>195</v>
          </cell>
          <cell r="L67">
            <v>0</v>
          </cell>
          <cell r="M67">
            <v>0</v>
          </cell>
          <cell r="N67">
            <v>0</v>
          </cell>
          <cell r="O67">
            <v>0.4</v>
          </cell>
          <cell r="Q67">
            <v>0</v>
          </cell>
          <cell r="U67">
            <v>0</v>
          </cell>
          <cell r="AA67">
            <v>190.2</v>
          </cell>
        </row>
        <row r="68">
          <cell r="K68">
            <v>91.100000000000009</v>
          </cell>
          <cell r="L68">
            <v>0</v>
          </cell>
          <cell r="M68">
            <v>0</v>
          </cell>
          <cell r="N68">
            <v>0</v>
          </cell>
          <cell r="O68">
            <v>2.2999999999999998</v>
          </cell>
          <cell r="Q68">
            <v>0</v>
          </cell>
          <cell r="U68">
            <v>0</v>
          </cell>
          <cell r="AA68">
            <v>127.6</v>
          </cell>
        </row>
        <row r="69">
          <cell r="K69">
            <v>4.8499999999999996</v>
          </cell>
          <cell r="L69">
            <v>0</v>
          </cell>
          <cell r="M69">
            <v>0</v>
          </cell>
          <cell r="N69">
            <v>0</v>
          </cell>
          <cell r="O69">
            <v>40.6</v>
          </cell>
          <cell r="Q69">
            <v>0</v>
          </cell>
          <cell r="U69">
            <v>0</v>
          </cell>
          <cell r="AA69">
            <v>23.6</v>
          </cell>
        </row>
        <row r="70"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49.95</v>
          </cell>
          <cell r="Q70">
            <v>0</v>
          </cell>
          <cell r="U70">
            <v>0</v>
          </cell>
          <cell r="AA70">
            <v>0</v>
          </cell>
        </row>
        <row r="71">
          <cell r="K71">
            <v>0.3</v>
          </cell>
          <cell r="L71">
            <v>0</v>
          </cell>
          <cell r="M71">
            <v>0</v>
          </cell>
          <cell r="N71">
            <v>0</v>
          </cell>
          <cell r="O71">
            <v>123.9</v>
          </cell>
          <cell r="Q71">
            <v>0</v>
          </cell>
          <cell r="U71">
            <v>0</v>
          </cell>
          <cell r="AA71">
            <v>2.5499999999999998</v>
          </cell>
        </row>
        <row r="72">
          <cell r="K72">
            <v>8.6000000000000014</v>
          </cell>
          <cell r="L72">
            <v>0</v>
          </cell>
          <cell r="M72">
            <v>0</v>
          </cell>
          <cell r="N72">
            <v>0</v>
          </cell>
          <cell r="O72">
            <v>160.75</v>
          </cell>
          <cell r="Q72">
            <v>0</v>
          </cell>
          <cell r="U72">
            <v>0</v>
          </cell>
          <cell r="AA72">
            <v>35.049999999999997</v>
          </cell>
        </row>
        <row r="73">
          <cell r="K73">
            <v>21.950000000000003</v>
          </cell>
          <cell r="L73">
            <v>0</v>
          </cell>
          <cell r="M73">
            <v>0</v>
          </cell>
          <cell r="N73">
            <v>0</v>
          </cell>
          <cell r="O73">
            <v>132.35</v>
          </cell>
          <cell r="Q73">
            <v>0</v>
          </cell>
          <cell r="U73">
            <v>0</v>
          </cell>
          <cell r="AA73">
            <v>61.9</v>
          </cell>
        </row>
        <row r="74">
          <cell r="K74">
            <v>30.700000000000003</v>
          </cell>
          <cell r="L74">
            <v>0</v>
          </cell>
          <cell r="M74">
            <v>0</v>
          </cell>
          <cell r="N74">
            <v>0</v>
          </cell>
          <cell r="O74">
            <v>104.35</v>
          </cell>
          <cell r="Q74">
            <v>0</v>
          </cell>
          <cell r="U74">
            <v>0</v>
          </cell>
          <cell r="AA74">
            <v>75.3</v>
          </cell>
        </row>
        <row r="75">
          <cell r="K75">
            <v>80.199999999999989</v>
          </cell>
          <cell r="L75">
            <v>0</v>
          </cell>
          <cell r="M75">
            <v>0</v>
          </cell>
          <cell r="N75">
            <v>0</v>
          </cell>
          <cell r="O75">
            <v>19.625</v>
          </cell>
          <cell r="Q75">
            <v>0</v>
          </cell>
          <cell r="U75">
            <v>0</v>
          </cell>
          <cell r="AA75">
            <v>104.45</v>
          </cell>
        </row>
        <row r="76">
          <cell r="K76">
            <v>99.399999999999991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Q76">
            <v>0</v>
          </cell>
          <cell r="U76">
            <v>0</v>
          </cell>
          <cell r="AA76">
            <v>121.4</v>
          </cell>
        </row>
        <row r="77">
          <cell r="K77">
            <v>95.750000000000014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Q77">
            <v>0</v>
          </cell>
          <cell r="U77">
            <v>0</v>
          </cell>
          <cell r="AA77">
            <v>124.05</v>
          </cell>
        </row>
        <row r="78">
          <cell r="K78">
            <v>107.5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Q78">
            <v>0</v>
          </cell>
          <cell r="U78">
            <v>0</v>
          </cell>
          <cell r="AA78">
            <v>127.5</v>
          </cell>
        </row>
        <row r="79">
          <cell r="K79">
            <v>77.999999999999986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Q79">
            <v>0</v>
          </cell>
          <cell r="U79">
            <v>0</v>
          </cell>
          <cell r="AA79">
            <v>127.5</v>
          </cell>
        </row>
        <row r="80">
          <cell r="K80">
            <v>43.55</v>
          </cell>
          <cell r="L80">
            <v>0</v>
          </cell>
          <cell r="M80">
            <v>0</v>
          </cell>
          <cell r="N80">
            <v>0</v>
          </cell>
          <cell r="O80">
            <v>0.32500000000000001</v>
          </cell>
          <cell r="Q80">
            <v>0</v>
          </cell>
          <cell r="U80">
            <v>0</v>
          </cell>
          <cell r="AA80">
            <v>110.45</v>
          </cell>
        </row>
        <row r="81">
          <cell r="K81">
            <v>25.2</v>
          </cell>
          <cell r="L81">
            <v>0</v>
          </cell>
          <cell r="M81">
            <v>0</v>
          </cell>
          <cell r="N81">
            <v>0</v>
          </cell>
          <cell r="O81">
            <v>20.100000000000001</v>
          </cell>
          <cell r="Q81">
            <v>0</v>
          </cell>
          <cell r="U81">
            <v>0</v>
          </cell>
          <cell r="AA81">
            <v>73.45</v>
          </cell>
        </row>
        <row r="82">
          <cell r="K82">
            <v>22.9</v>
          </cell>
          <cell r="L82">
            <v>0</v>
          </cell>
          <cell r="M82">
            <v>0</v>
          </cell>
          <cell r="N82">
            <v>0</v>
          </cell>
          <cell r="O82">
            <v>33.15</v>
          </cell>
          <cell r="Q82">
            <v>0</v>
          </cell>
          <cell r="U82">
            <v>0</v>
          </cell>
          <cell r="AA82">
            <v>48.75</v>
          </cell>
        </row>
        <row r="83">
          <cell r="K83">
            <v>25.35</v>
          </cell>
          <cell r="L83">
            <v>0</v>
          </cell>
          <cell r="M83">
            <v>0</v>
          </cell>
          <cell r="N83">
            <v>0</v>
          </cell>
          <cell r="O83">
            <v>17.5</v>
          </cell>
          <cell r="Q83">
            <v>0</v>
          </cell>
          <cell r="U83">
            <v>0</v>
          </cell>
          <cell r="AA83">
            <v>50.75</v>
          </cell>
        </row>
        <row r="84">
          <cell r="K84">
            <v>50.949999999999996</v>
          </cell>
          <cell r="L84">
            <v>0</v>
          </cell>
          <cell r="M84">
            <v>0</v>
          </cell>
          <cell r="N84">
            <v>0</v>
          </cell>
          <cell r="O84">
            <v>1.9</v>
          </cell>
          <cell r="Q84">
            <v>0</v>
          </cell>
          <cell r="U84">
            <v>0</v>
          </cell>
          <cell r="AA84">
            <v>92.5</v>
          </cell>
        </row>
        <row r="85">
          <cell r="K85">
            <v>90.85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Q85">
            <v>0</v>
          </cell>
          <cell r="U85">
            <v>0</v>
          </cell>
          <cell r="AA85">
            <v>127.5</v>
          </cell>
        </row>
        <row r="86">
          <cell r="K86">
            <v>97.5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U86">
            <v>0</v>
          </cell>
          <cell r="AA86">
            <v>126.35</v>
          </cell>
        </row>
        <row r="87">
          <cell r="K87">
            <v>64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Q87">
            <v>0</v>
          </cell>
          <cell r="U87">
            <v>0</v>
          </cell>
          <cell r="AA87">
            <v>121.6</v>
          </cell>
        </row>
        <row r="88">
          <cell r="K88">
            <v>60.85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Q88">
            <v>0</v>
          </cell>
          <cell r="U88">
            <v>0</v>
          </cell>
          <cell r="AA88">
            <v>116.2</v>
          </cell>
        </row>
        <row r="89">
          <cell r="K89">
            <v>96.449999999999989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U89">
            <v>0</v>
          </cell>
          <cell r="AA89">
            <v>112.7</v>
          </cell>
        </row>
        <row r="90">
          <cell r="K90">
            <v>365.9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Q90">
            <v>0</v>
          </cell>
          <cell r="U90">
            <v>0</v>
          </cell>
          <cell r="AA90">
            <v>339.1</v>
          </cell>
        </row>
        <row r="91">
          <cell r="K91">
            <v>402.97970404504809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Q91">
            <v>0</v>
          </cell>
          <cell r="U91">
            <v>0</v>
          </cell>
          <cell r="AA91">
            <v>306.82</v>
          </cell>
        </row>
        <row r="92"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Q92">
            <v>0</v>
          </cell>
          <cell r="U92">
            <v>0</v>
          </cell>
          <cell r="AA92">
            <v>0</v>
          </cell>
        </row>
        <row r="93">
          <cell r="K93">
            <v>336.20000000000005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Q93">
            <v>0</v>
          </cell>
          <cell r="U93">
            <v>0</v>
          </cell>
          <cell r="AA93">
            <v>219.6</v>
          </cell>
        </row>
        <row r="94">
          <cell r="K94">
            <v>279.3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Q94">
            <v>0</v>
          </cell>
          <cell r="U94">
            <v>0</v>
          </cell>
          <cell r="AA94">
            <v>219.6</v>
          </cell>
        </row>
        <row r="95">
          <cell r="K95">
            <v>253.10000000000002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Q95">
            <v>0</v>
          </cell>
          <cell r="U95">
            <v>0</v>
          </cell>
          <cell r="AA95">
            <v>219.6</v>
          </cell>
        </row>
        <row r="96">
          <cell r="K96">
            <v>228.6</v>
          </cell>
          <cell r="L96">
            <v>0</v>
          </cell>
          <cell r="M96">
            <v>0</v>
          </cell>
          <cell r="N96">
            <v>0</v>
          </cell>
          <cell r="O96">
            <v>0.2</v>
          </cell>
          <cell r="Q96">
            <v>0</v>
          </cell>
          <cell r="U96">
            <v>0</v>
          </cell>
          <cell r="AA96">
            <v>202.8</v>
          </cell>
        </row>
        <row r="97">
          <cell r="K97">
            <v>226.4</v>
          </cell>
          <cell r="L97">
            <v>0</v>
          </cell>
          <cell r="M97">
            <v>0</v>
          </cell>
          <cell r="N97">
            <v>0</v>
          </cell>
          <cell r="O97">
            <v>0.8</v>
          </cell>
          <cell r="Q97">
            <v>0</v>
          </cell>
          <cell r="U97">
            <v>0</v>
          </cell>
          <cell r="AA97">
            <v>186.4</v>
          </cell>
        </row>
        <row r="98">
          <cell r="K98">
            <v>259.90000000000003</v>
          </cell>
          <cell r="L98">
            <v>0</v>
          </cell>
          <cell r="M98">
            <v>0</v>
          </cell>
          <cell r="N98">
            <v>0</v>
          </cell>
          <cell r="O98">
            <v>0.2</v>
          </cell>
          <cell r="Q98">
            <v>0</v>
          </cell>
          <cell r="U98">
            <v>0</v>
          </cell>
          <cell r="AA98">
            <v>200.6</v>
          </cell>
        </row>
        <row r="99">
          <cell r="K99">
            <v>338.8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Q99">
            <v>0</v>
          </cell>
          <cell r="U99">
            <v>0</v>
          </cell>
          <cell r="AA99">
            <v>217</v>
          </cell>
        </row>
        <row r="100">
          <cell r="K100">
            <v>399.80000000000007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Q100">
            <v>0</v>
          </cell>
          <cell r="U100">
            <v>0</v>
          </cell>
          <cell r="AA100">
            <v>219.6</v>
          </cell>
        </row>
        <row r="101">
          <cell r="K101">
            <v>340.3</v>
          </cell>
          <cell r="L101">
            <v>0</v>
          </cell>
          <cell r="M101">
            <v>0</v>
          </cell>
          <cell r="N101">
            <v>0</v>
          </cell>
          <cell r="O101">
            <v>1.5</v>
          </cell>
          <cell r="Q101">
            <v>0</v>
          </cell>
          <cell r="U101">
            <v>0</v>
          </cell>
          <cell r="AA101">
            <v>183.4</v>
          </cell>
        </row>
        <row r="102">
          <cell r="K102">
            <v>213.70000000000002</v>
          </cell>
          <cell r="L102">
            <v>0</v>
          </cell>
          <cell r="M102">
            <v>0</v>
          </cell>
          <cell r="N102">
            <v>0</v>
          </cell>
          <cell r="O102">
            <v>15.8</v>
          </cell>
          <cell r="Q102">
            <v>0</v>
          </cell>
          <cell r="U102">
            <v>0</v>
          </cell>
          <cell r="AA102">
            <v>123.4</v>
          </cell>
        </row>
        <row r="103">
          <cell r="K103">
            <v>86.299999999999983</v>
          </cell>
          <cell r="L103">
            <v>0</v>
          </cell>
          <cell r="M103">
            <v>0</v>
          </cell>
          <cell r="N103">
            <v>0</v>
          </cell>
          <cell r="O103">
            <v>25.9</v>
          </cell>
          <cell r="Q103">
            <v>0</v>
          </cell>
          <cell r="U103">
            <v>0</v>
          </cell>
          <cell r="AA103">
            <v>78</v>
          </cell>
        </row>
        <row r="104">
          <cell r="K104">
            <v>11.3</v>
          </cell>
          <cell r="L104">
            <v>0</v>
          </cell>
          <cell r="M104">
            <v>0</v>
          </cell>
          <cell r="N104">
            <v>0</v>
          </cell>
          <cell r="O104">
            <v>21</v>
          </cell>
          <cell r="Q104">
            <v>0</v>
          </cell>
          <cell r="U104">
            <v>0</v>
          </cell>
          <cell r="AA104">
            <v>51.7</v>
          </cell>
        </row>
        <row r="105">
          <cell r="K105">
            <v>3.7</v>
          </cell>
          <cell r="L105">
            <v>0</v>
          </cell>
          <cell r="M105">
            <v>0</v>
          </cell>
          <cell r="N105">
            <v>0</v>
          </cell>
          <cell r="O105">
            <v>14.5</v>
          </cell>
          <cell r="Q105">
            <v>0</v>
          </cell>
          <cell r="U105">
            <v>0</v>
          </cell>
          <cell r="AA105">
            <v>44</v>
          </cell>
        </row>
        <row r="106">
          <cell r="K106">
            <v>7.5</v>
          </cell>
          <cell r="L106">
            <v>0</v>
          </cell>
          <cell r="M106">
            <v>0</v>
          </cell>
          <cell r="N106">
            <v>0</v>
          </cell>
          <cell r="O106">
            <v>16.100000000000001</v>
          </cell>
          <cell r="Q106">
            <v>0</v>
          </cell>
          <cell r="U106">
            <v>0</v>
          </cell>
          <cell r="AA106">
            <v>46.3</v>
          </cell>
        </row>
        <row r="107">
          <cell r="K107">
            <v>9.0500000000000007</v>
          </cell>
          <cell r="L107">
            <v>0</v>
          </cell>
          <cell r="M107">
            <v>0</v>
          </cell>
          <cell r="N107">
            <v>0</v>
          </cell>
          <cell r="O107">
            <v>16.2</v>
          </cell>
          <cell r="Q107">
            <v>0</v>
          </cell>
          <cell r="U107">
            <v>0</v>
          </cell>
          <cell r="AA107">
            <v>28</v>
          </cell>
        </row>
        <row r="108">
          <cell r="K108">
            <v>17.45</v>
          </cell>
          <cell r="L108">
            <v>0</v>
          </cell>
          <cell r="M108">
            <v>0</v>
          </cell>
          <cell r="N108">
            <v>0</v>
          </cell>
          <cell r="O108">
            <v>23.9</v>
          </cell>
          <cell r="Q108">
            <v>0</v>
          </cell>
          <cell r="U108">
            <v>0</v>
          </cell>
          <cell r="AA108">
            <v>33.049999999999997</v>
          </cell>
        </row>
        <row r="109">
          <cell r="K109">
            <v>35.949999999999996</v>
          </cell>
          <cell r="L109">
            <v>0</v>
          </cell>
          <cell r="M109">
            <v>0</v>
          </cell>
          <cell r="N109">
            <v>0</v>
          </cell>
          <cell r="O109">
            <v>22.2</v>
          </cell>
          <cell r="Q109">
            <v>0</v>
          </cell>
          <cell r="U109">
            <v>0</v>
          </cell>
          <cell r="AA109">
            <v>40.450000000000003</v>
          </cell>
        </row>
        <row r="110">
          <cell r="K110">
            <v>63.849999999999994</v>
          </cell>
          <cell r="L110">
            <v>0</v>
          </cell>
          <cell r="M110">
            <v>0</v>
          </cell>
          <cell r="N110">
            <v>0</v>
          </cell>
          <cell r="O110">
            <v>15.95</v>
          </cell>
          <cell r="Q110">
            <v>0</v>
          </cell>
          <cell r="U110">
            <v>0</v>
          </cell>
          <cell r="AA110">
            <v>47.95</v>
          </cell>
        </row>
        <row r="111">
          <cell r="K111">
            <v>92.6</v>
          </cell>
          <cell r="L111">
            <v>0</v>
          </cell>
          <cell r="M111">
            <v>0</v>
          </cell>
          <cell r="N111">
            <v>0</v>
          </cell>
          <cell r="O111">
            <v>8.5500000000000007</v>
          </cell>
          <cell r="Q111">
            <v>0</v>
          </cell>
          <cell r="U111">
            <v>0</v>
          </cell>
          <cell r="AA111">
            <v>52.2</v>
          </cell>
        </row>
        <row r="112">
          <cell r="K112">
            <v>129.30000000000001</v>
          </cell>
          <cell r="L112">
            <v>0</v>
          </cell>
          <cell r="M112">
            <v>0</v>
          </cell>
          <cell r="N112">
            <v>0</v>
          </cell>
          <cell r="O112">
            <v>2.6</v>
          </cell>
          <cell r="Q112">
            <v>0</v>
          </cell>
          <cell r="U112">
            <v>0</v>
          </cell>
          <cell r="AA112">
            <v>75.3</v>
          </cell>
        </row>
        <row r="113">
          <cell r="K113">
            <v>157.30000000000001</v>
          </cell>
          <cell r="L113">
            <v>0</v>
          </cell>
          <cell r="M113">
            <v>0</v>
          </cell>
          <cell r="N113">
            <v>0</v>
          </cell>
          <cell r="O113">
            <v>0.3</v>
          </cell>
          <cell r="Q113">
            <v>0</v>
          </cell>
          <cell r="U113">
            <v>0</v>
          </cell>
          <cell r="AA113">
            <v>96.5</v>
          </cell>
        </row>
        <row r="114">
          <cell r="K114">
            <v>157</v>
          </cell>
          <cell r="L114">
            <v>0</v>
          </cell>
          <cell r="M114">
            <v>0</v>
          </cell>
          <cell r="N114">
            <v>0</v>
          </cell>
          <cell r="O114">
            <v>1.6</v>
          </cell>
          <cell r="Q114">
            <v>0</v>
          </cell>
          <cell r="U114">
            <v>0</v>
          </cell>
          <cell r="AA114">
            <v>81.900000000000006</v>
          </cell>
        </row>
        <row r="115">
          <cell r="K115">
            <v>271.5</v>
          </cell>
          <cell r="L115">
            <v>0</v>
          </cell>
          <cell r="M115">
            <v>0</v>
          </cell>
          <cell r="N115">
            <v>0</v>
          </cell>
          <cell r="O115">
            <v>10.3</v>
          </cell>
          <cell r="Q115">
            <v>0</v>
          </cell>
          <cell r="U115">
            <v>0</v>
          </cell>
          <cell r="AA115">
            <v>131.1</v>
          </cell>
        </row>
        <row r="116">
          <cell r="K116">
            <v>173.70000000000002</v>
          </cell>
          <cell r="L116">
            <v>0</v>
          </cell>
          <cell r="M116">
            <v>0</v>
          </cell>
          <cell r="N116">
            <v>0</v>
          </cell>
          <cell r="O116">
            <v>16.7</v>
          </cell>
          <cell r="Q116">
            <v>0</v>
          </cell>
          <cell r="U116">
            <v>0</v>
          </cell>
          <cell r="AA116">
            <v>116.2</v>
          </cell>
        </row>
        <row r="117">
          <cell r="K117">
            <v>57.400000000000006</v>
          </cell>
          <cell r="L117">
            <v>0</v>
          </cell>
          <cell r="M117">
            <v>0</v>
          </cell>
          <cell r="N117">
            <v>0</v>
          </cell>
          <cell r="O117">
            <v>21.8</v>
          </cell>
          <cell r="Q117">
            <v>0</v>
          </cell>
          <cell r="U117">
            <v>0</v>
          </cell>
          <cell r="AA117">
            <v>68</v>
          </cell>
        </row>
        <row r="118">
          <cell r="K118">
            <v>6.1</v>
          </cell>
          <cell r="L118">
            <v>0</v>
          </cell>
          <cell r="M118">
            <v>0</v>
          </cell>
          <cell r="N118">
            <v>0</v>
          </cell>
          <cell r="O118">
            <v>18.5</v>
          </cell>
          <cell r="Q118">
            <v>0</v>
          </cell>
          <cell r="U118">
            <v>0</v>
          </cell>
          <cell r="AA118">
            <v>53.1</v>
          </cell>
        </row>
        <row r="119">
          <cell r="K119">
            <v>22.4</v>
          </cell>
          <cell r="L119">
            <v>0</v>
          </cell>
          <cell r="M119">
            <v>0</v>
          </cell>
          <cell r="N119">
            <v>0</v>
          </cell>
          <cell r="O119">
            <v>9.9</v>
          </cell>
          <cell r="Q119">
            <v>0</v>
          </cell>
          <cell r="U119">
            <v>0</v>
          </cell>
          <cell r="AA119">
            <v>81.3</v>
          </cell>
        </row>
        <row r="120">
          <cell r="K120">
            <v>62.400000000000006</v>
          </cell>
          <cell r="L120">
            <v>0</v>
          </cell>
          <cell r="M120">
            <v>0</v>
          </cell>
          <cell r="N120">
            <v>0</v>
          </cell>
          <cell r="O120">
            <v>5</v>
          </cell>
          <cell r="Q120">
            <v>0</v>
          </cell>
          <cell r="U120">
            <v>0</v>
          </cell>
          <cell r="AA120">
            <v>124.8</v>
          </cell>
        </row>
        <row r="121">
          <cell r="K121">
            <v>83.6</v>
          </cell>
          <cell r="L121">
            <v>0</v>
          </cell>
          <cell r="M121">
            <v>0</v>
          </cell>
          <cell r="N121">
            <v>0</v>
          </cell>
          <cell r="O121">
            <v>0.65</v>
          </cell>
          <cell r="Q121">
            <v>0</v>
          </cell>
          <cell r="U121">
            <v>0</v>
          </cell>
          <cell r="AA121">
            <v>188.1</v>
          </cell>
        </row>
        <row r="122">
          <cell r="K122">
            <v>64.800000000000011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Q122">
            <v>0</v>
          </cell>
          <cell r="U122">
            <v>0</v>
          </cell>
          <cell r="AA122">
            <v>216.3</v>
          </cell>
        </row>
        <row r="123">
          <cell r="K123">
            <v>24.2</v>
          </cell>
          <cell r="L123">
            <v>0</v>
          </cell>
          <cell r="M123">
            <v>0</v>
          </cell>
          <cell r="N123">
            <v>0</v>
          </cell>
          <cell r="O123">
            <v>1.5</v>
          </cell>
          <cell r="Q123">
            <v>0</v>
          </cell>
          <cell r="U123">
            <v>0</v>
          </cell>
          <cell r="AA123">
            <v>137.5</v>
          </cell>
        </row>
        <row r="124">
          <cell r="K124">
            <v>0.35000000000000003</v>
          </cell>
          <cell r="L124">
            <v>0</v>
          </cell>
          <cell r="M124">
            <v>0</v>
          </cell>
          <cell r="N124">
            <v>0</v>
          </cell>
          <cell r="O124">
            <v>28.1</v>
          </cell>
          <cell r="Q124">
            <v>0</v>
          </cell>
          <cell r="U124">
            <v>0</v>
          </cell>
          <cell r="AA124">
            <v>13.85</v>
          </cell>
        </row>
        <row r="125">
          <cell r="K125">
            <v>0.92500000000000004</v>
          </cell>
          <cell r="L125">
            <v>0</v>
          </cell>
          <cell r="M125">
            <v>0</v>
          </cell>
          <cell r="N125">
            <v>0</v>
          </cell>
          <cell r="O125">
            <v>25.15</v>
          </cell>
          <cell r="Q125">
            <v>0</v>
          </cell>
          <cell r="U125">
            <v>0</v>
          </cell>
          <cell r="AA125">
            <v>4.38</v>
          </cell>
        </row>
        <row r="126">
          <cell r="K126">
            <v>27.800000000000004</v>
          </cell>
          <cell r="L126">
            <v>0</v>
          </cell>
          <cell r="M126">
            <v>0</v>
          </cell>
          <cell r="N126">
            <v>0</v>
          </cell>
          <cell r="O126">
            <v>18.899999999999999</v>
          </cell>
          <cell r="Q126">
            <v>0</v>
          </cell>
          <cell r="U126">
            <v>0</v>
          </cell>
          <cell r="AA126">
            <v>29.35</v>
          </cell>
        </row>
        <row r="127">
          <cell r="K127">
            <v>72.349999999999994</v>
          </cell>
          <cell r="L127">
            <v>0</v>
          </cell>
          <cell r="M127">
            <v>0</v>
          </cell>
          <cell r="N127">
            <v>0</v>
          </cell>
          <cell r="O127">
            <v>3.15</v>
          </cell>
          <cell r="Q127">
            <v>0</v>
          </cell>
          <cell r="U127">
            <v>0</v>
          </cell>
          <cell r="AA127">
            <v>85.8</v>
          </cell>
        </row>
        <row r="128">
          <cell r="K128">
            <v>138.19999999999999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Q128">
            <v>0</v>
          </cell>
          <cell r="U128">
            <v>0</v>
          </cell>
          <cell r="AA128">
            <v>131.80000000000001</v>
          </cell>
        </row>
        <row r="129">
          <cell r="K129">
            <v>215.9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Q129">
            <v>0</v>
          </cell>
          <cell r="U129">
            <v>0</v>
          </cell>
          <cell r="AA129">
            <v>133.19999999999999</v>
          </cell>
        </row>
        <row r="130">
          <cell r="K130">
            <v>238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Q130">
            <v>0</v>
          </cell>
          <cell r="U130">
            <v>0</v>
          </cell>
          <cell r="AA130">
            <v>129.55000000000001</v>
          </cell>
        </row>
        <row r="131">
          <cell r="K131">
            <v>202.35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Q131">
            <v>0</v>
          </cell>
          <cell r="U131">
            <v>0</v>
          </cell>
          <cell r="AA131">
            <v>121.95</v>
          </cell>
        </row>
        <row r="132">
          <cell r="K132">
            <v>143.55000000000001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Q132">
            <v>0</v>
          </cell>
          <cell r="U132">
            <v>0</v>
          </cell>
          <cell r="AA132">
            <v>114.1</v>
          </cell>
        </row>
        <row r="133">
          <cell r="K133">
            <v>184.3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Q133">
            <v>0</v>
          </cell>
          <cell r="U133">
            <v>0</v>
          </cell>
          <cell r="AA133">
            <v>224.2</v>
          </cell>
        </row>
        <row r="134">
          <cell r="K134">
            <v>148.30000000000001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Q134">
            <v>0</v>
          </cell>
          <cell r="U134">
            <v>0</v>
          </cell>
          <cell r="AA134">
            <v>228</v>
          </cell>
        </row>
        <row r="135">
          <cell r="K135">
            <v>82.5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Q135">
            <v>0</v>
          </cell>
          <cell r="U135">
            <v>0</v>
          </cell>
          <cell r="AA135">
            <v>117</v>
          </cell>
        </row>
        <row r="136">
          <cell r="K136">
            <v>110.19999999999999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Q136">
            <v>0</v>
          </cell>
          <cell r="U136">
            <v>0</v>
          </cell>
          <cell r="AA136">
            <v>123.45</v>
          </cell>
        </row>
        <row r="137">
          <cell r="K137">
            <v>159.1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Q137">
            <v>0</v>
          </cell>
          <cell r="U137">
            <v>0</v>
          </cell>
          <cell r="AA137">
            <v>130.35</v>
          </cell>
        </row>
        <row r="138">
          <cell r="K138">
            <v>208.9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Q138">
            <v>0</v>
          </cell>
          <cell r="U138">
            <v>0</v>
          </cell>
          <cell r="AA138">
            <v>134.19999999999999</v>
          </cell>
        </row>
        <row r="139">
          <cell r="K139">
            <v>212.75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Q139">
            <v>0</v>
          </cell>
          <cell r="U139">
            <v>0</v>
          </cell>
          <cell r="AA139">
            <v>134.6</v>
          </cell>
        </row>
        <row r="140">
          <cell r="K140">
            <v>148.6</v>
          </cell>
          <cell r="L140">
            <v>0</v>
          </cell>
          <cell r="M140">
            <v>0</v>
          </cell>
          <cell r="N140">
            <v>0</v>
          </cell>
          <cell r="O140">
            <v>2.5000000000000001E-2</v>
          </cell>
          <cell r="Q140">
            <v>0</v>
          </cell>
          <cell r="U140">
            <v>0</v>
          </cell>
          <cell r="AA140">
            <v>129.25</v>
          </cell>
        </row>
        <row r="141">
          <cell r="K141">
            <v>80.8</v>
          </cell>
          <cell r="L141">
            <v>0</v>
          </cell>
          <cell r="M141">
            <v>0</v>
          </cell>
          <cell r="N141">
            <v>0</v>
          </cell>
          <cell r="O141">
            <v>4.5</v>
          </cell>
          <cell r="Q141">
            <v>0</v>
          </cell>
          <cell r="U141">
            <v>0</v>
          </cell>
          <cell r="AA141">
            <v>88.55</v>
          </cell>
        </row>
        <row r="142">
          <cell r="K142">
            <v>62.35</v>
          </cell>
          <cell r="L142">
            <v>0</v>
          </cell>
          <cell r="M142">
            <v>0</v>
          </cell>
          <cell r="N142">
            <v>0</v>
          </cell>
          <cell r="O142">
            <v>7.7</v>
          </cell>
          <cell r="Q142">
            <v>0</v>
          </cell>
          <cell r="U142">
            <v>0</v>
          </cell>
          <cell r="AA142">
            <v>54.05</v>
          </cell>
        </row>
        <row r="143">
          <cell r="K143">
            <v>144.5</v>
          </cell>
          <cell r="L143">
            <v>0</v>
          </cell>
          <cell r="M143">
            <v>0</v>
          </cell>
          <cell r="N143">
            <v>0</v>
          </cell>
          <cell r="O143">
            <v>7.2</v>
          </cell>
          <cell r="Q143">
            <v>0</v>
          </cell>
          <cell r="U143">
            <v>0</v>
          </cell>
          <cell r="AA143">
            <v>135.30000000000001</v>
          </cell>
        </row>
        <row r="144">
          <cell r="K144">
            <v>120.7</v>
          </cell>
          <cell r="L144">
            <v>0</v>
          </cell>
          <cell r="M144">
            <v>0</v>
          </cell>
          <cell r="N144">
            <v>0</v>
          </cell>
          <cell r="O144">
            <v>1</v>
          </cell>
          <cell r="Q144">
            <v>0</v>
          </cell>
          <cell r="U144">
            <v>0</v>
          </cell>
          <cell r="AA144">
            <v>171.3</v>
          </cell>
        </row>
        <row r="145">
          <cell r="K145">
            <v>20.099999999999998</v>
          </cell>
          <cell r="L145">
            <v>0</v>
          </cell>
          <cell r="M145">
            <v>0</v>
          </cell>
          <cell r="N145">
            <v>0</v>
          </cell>
          <cell r="O145">
            <v>100.8</v>
          </cell>
          <cell r="Q145">
            <v>0</v>
          </cell>
          <cell r="U145">
            <v>0</v>
          </cell>
          <cell r="AA145">
            <v>45.45</v>
          </cell>
        </row>
        <row r="146"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183.7</v>
          </cell>
          <cell r="Q146">
            <v>0</v>
          </cell>
          <cell r="U146">
            <v>0</v>
          </cell>
          <cell r="AA146">
            <v>0</v>
          </cell>
        </row>
        <row r="147">
          <cell r="K147">
            <v>24.700000000000003</v>
          </cell>
          <cell r="L147">
            <v>0</v>
          </cell>
          <cell r="M147">
            <v>0</v>
          </cell>
          <cell r="N147">
            <v>0</v>
          </cell>
          <cell r="O147">
            <v>41.6</v>
          </cell>
          <cell r="Q147">
            <v>0</v>
          </cell>
          <cell r="U147">
            <v>0</v>
          </cell>
          <cell r="AA147">
            <v>54.9</v>
          </cell>
        </row>
        <row r="148">
          <cell r="K148">
            <v>170.3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Q148">
            <v>0</v>
          </cell>
          <cell r="U148">
            <v>0</v>
          </cell>
          <cell r="AA148">
            <v>219.6</v>
          </cell>
        </row>
        <row r="149">
          <cell r="K149">
            <v>225.39999999999998</v>
          </cell>
          <cell r="L149">
            <v>0</v>
          </cell>
          <cell r="M149">
            <v>0</v>
          </cell>
          <cell r="N149">
            <v>0</v>
          </cell>
          <cell r="O149">
            <v>0.1</v>
          </cell>
          <cell r="Q149">
            <v>0</v>
          </cell>
          <cell r="U149">
            <v>0</v>
          </cell>
          <cell r="AA149">
            <v>205.2</v>
          </cell>
        </row>
        <row r="150">
          <cell r="K150">
            <v>158.69999999999999</v>
          </cell>
          <cell r="L150">
            <v>0</v>
          </cell>
          <cell r="M150">
            <v>0</v>
          </cell>
          <cell r="N150">
            <v>0</v>
          </cell>
          <cell r="O150">
            <v>3.5</v>
          </cell>
          <cell r="Q150">
            <v>0</v>
          </cell>
          <cell r="U150">
            <v>0</v>
          </cell>
          <cell r="AA150">
            <v>146.1</v>
          </cell>
        </row>
        <row r="151">
          <cell r="K151">
            <v>82.5</v>
          </cell>
          <cell r="L151">
            <v>0</v>
          </cell>
          <cell r="M151">
            <v>0</v>
          </cell>
          <cell r="N151">
            <v>0</v>
          </cell>
          <cell r="O151">
            <v>11.9</v>
          </cell>
          <cell r="Q151">
            <v>0</v>
          </cell>
          <cell r="U151">
            <v>0</v>
          </cell>
          <cell r="AA151">
            <v>88.7</v>
          </cell>
        </row>
        <row r="152">
          <cell r="K152">
            <v>73.2</v>
          </cell>
          <cell r="L152">
            <v>0</v>
          </cell>
          <cell r="M152">
            <v>0</v>
          </cell>
          <cell r="N152">
            <v>0</v>
          </cell>
          <cell r="O152">
            <v>11.4</v>
          </cell>
          <cell r="Q152">
            <v>0</v>
          </cell>
          <cell r="U152">
            <v>0</v>
          </cell>
          <cell r="AA152">
            <v>89.4</v>
          </cell>
        </row>
        <row r="153">
          <cell r="K153">
            <v>126.7</v>
          </cell>
          <cell r="L153">
            <v>0</v>
          </cell>
          <cell r="M153">
            <v>0</v>
          </cell>
          <cell r="N153">
            <v>0</v>
          </cell>
          <cell r="O153">
            <v>1.4</v>
          </cell>
          <cell r="Q153">
            <v>0</v>
          </cell>
          <cell r="U153">
            <v>0</v>
          </cell>
          <cell r="AA153">
            <v>151.69999999999999</v>
          </cell>
        </row>
        <row r="154">
          <cell r="K154">
            <v>133.30000000000001</v>
          </cell>
          <cell r="L154">
            <v>0</v>
          </cell>
          <cell r="M154">
            <v>0</v>
          </cell>
          <cell r="N154">
            <v>0</v>
          </cell>
          <cell r="O154">
            <v>1.2</v>
          </cell>
          <cell r="Q154">
            <v>0</v>
          </cell>
          <cell r="U154">
            <v>0</v>
          </cell>
          <cell r="AA154">
            <v>154.69999999999999</v>
          </cell>
        </row>
        <row r="155">
          <cell r="K155">
            <v>52.7</v>
          </cell>
          <cell r="L155">
            <v>0</v>
          </cell>
          <cell r="M155">
            <v>0</v>
          </cell>
          <cell r="N155">
            <v>0</v>
          </cell>
          <cell r="O155">
            <v>16.899999999999999</v>
          </cell>
          <cell r="Q155">
            <v>0</v>
          </cell>
          <cell r="U155">
            <v>0</v>
          </cell>
          <cell r="AA155">
            <v>71</v>
          </cell>
        </row>
        <row r="156">
          <cell r="K156">
            <v>0.3</v>
          </cell>
          <cell r="L156">
            <v>0</v>
          </cell>
          <cell r="M156">
            <v>0</v>
          </cell>
          <cell r="N156">
            <v>0</v>
          </cell>
          <cell r="O156">
            <v>32.5</v>
          </cell>
          <cell r="Q156">
            <v>0</v>
          </cell>
          <cell r="U156">
            <v>0</v>
          </cell>
          <cell r="AA156">
            <v>4.1500000000000004</v>
          </cell>
        </row>
        <row r="157"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59.4</v>
          </cell>
          <cell r="Q157">
            <v>0</v>
          </cell>
          <cell r="U157">
            <v>0</v>
          </cell>
          <cell r="AA157">
            <v>0</v>
          </cell>
        </row>
        <row r="158"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71.05</v>
          </cell>
          <cell r="Q158">
            <v>0</v>
          </cell>
          <cell r="U158">
            <v>0</v>
          </cell>
          <cell r="AA158">
            <v>0</v>
          </cell>
        </row>
        <row r="159"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55.55</v>
          </cell>
          <cell r="Q159">
            <v>0</v>
          </cell>
          <cell r="U159">
            <v>0</v>
          </cell>
          <cell r="AA159">
            <v>0</v>
          </cell>
        </row>
        <row r="160">
          <cell r="K160">
            <v>8.5750000000000011</v>
          </cell>
          <cell r="L160">
            <v>0</v>
          </cell>
          <cell r="M160">
            <v>0</v>
          </cell>
          <cell r="N160">
            <v>0</v>
          </cell>
          <cell r="O160">
            <v>24.1</v>
          </cell>
          <cell r="Q160">
            <v>0</v>
          </cell>
          <cell r="U160">
            <v>0</v>
          </cell>
          <cell r="AA160">
            <v>24.58</v>
          </cell>
        </row>
        <row r="161">
          <cell r="K161">
            <v>121.44999999999999</v>
          </cell>
          <cell r="L161">
            <v>0</v>
          </cell>
          <cell r="M161">
            <v>0</v>
          </cell>
          <cell r="N161">
            <v>0</v>
          </cell>
          <cell r="O161">
            <v>7.35</v>
          </cell>
          <cell r="Q161">
            <v>0</v>
          </cell>
          <cell r="U161">
            <v>0</v>
          </cell>
          <cell r="AA161">
            <v>108</v>
          </cell>
        </row>
        <row r="162">
          <cell r="K162">
            <v>226.5</v>
          </cell>
          <cell r="L162">
            <v>0</v>
          </cell>
          <cell r="M162">
            <v>0</v>
          </cell>
          <cell r="N162">
            <v>0</v>
          </cell>
          <cell r="O162">
            <v>3.4</v>
          </cell>
          <cell r="Q162">
            <v>0</v>
          </cell>
          <cell r="U162">
            <v>0</v>
          </cell>
          <cell r="AA162">
            <v>117.75</v>
          </cell>
        </row>
        <row r="163">
          <cell r="K163">
            <v>189.05</v>
          </cell>
          <cell r="L163">
            <v>0</v>
          </cell>
          <cell r="M163">
            <v>0</v>
          </cell>
          <cell r="N163">
            <v>0</v>
          </cell>
          <cell r="O163">
            <v>6.4</v>
          </cell>
          <cell r="Q163">
            <v>0</v>
          </cell>
          <cell r="U163">
            <v>0</v>
          </cell>
          <cell r="AA163">
            <v>111.35</v>
          </cell>
        </row>
        <row r="164">
          <cell r="K164">
            <v>98</v>
          </cell>
          <cell r="L164">
            <v>0</v>
          </cell>
          <cell r="M164">
            <v>0</v>
          </cell>
          <cell r="N164">
            <v>0</v>
          </cell>
          <cell r="O164">
            <v>10.75</v>
          </cell>
          <cell r="Q164">
            <v>0</v>
          </cell>
          <cell r="U164">
            <v>0</v>
          </cell>
          <cell r="AA164">
            <v>90.4</v>
          </cell>
        </row>
        <row r="165">
          <cell r="K165">
            <v>47.35</v>
          </cell>
          <cell r="L165">
            <v>0</v>
          </cell>
          <cell r="M165">
            <v>0</v>
          </cell>
          <cell r="N165">
            <v>0</v>
          </cell>
          <cell r="O165">
            <v>7.4</v>
          </cell>
          <cell r="Q165">
            <v>0</v>
          </cell>
          <cell r="U165">
            <v>0</v>
          </cell>
          <cell r="AA165">
            <v>80.900000000000006</v>
          </cell>
        </row>
        <row r="166">
          <cell r="K166">
            <v>33.700000000000003</v>
          </cell>
          <cell r="L166">
            <v>0</v>
          </cell>
          <cell r="M166">
            <v>0</v>
          </cell>
          <cell r="N166">
            <v>0</v>
          </cell>
          <cell r="O166">
            <v>0.77500000000000002</v>
          </cell>
          <cell r="Q166">
            <v>0</v>
          </cell>
          <cell r="U166">
            <v>0</v>
          </cell>
          <cell r="AA166">
            <v>105.05</v>
          </cell>
        </row>
        <row r="167">
          <cell r="K167">
            <v>37.65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Q167">
            <v>0</v>
          </cell>
          <cell r="U167">
            <v>0</v>
          </cell>
          <cell r="AA167">
            <v>124.05</v>
          </cell>
        </row>
        <row r="168">
          <cell r="K168">
            <v>38.050000000000004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Q168">
            <v>0</v>
          </cell>
          <cell r="U168">
            <v>0</v>
          </cell>
          <cell r="AA168">
            <v>121.45</v>
          </cell>
        </row>
        <row r="169">
          <cell r="K169">
            <v>38.35</v>
          </cell>
          <cell r="L169">
            <v>0</v>
          </cell>
          <cell r="M169">
            <v>0</v>
          </cell>
          <cell r="N169">
            <v>0</v>
          </cell>
          <cell r="O169">
            <v>0.22500000000000001</v>
          </cell>
          <cell r="Q169">
            <v>0</v>
          </cell>
          <cell r="U169">
            <v>0</v>
          </cell>
          <cell r="AA169">
            <v>105.15</v>
          </cell>
        </row>
        <row r="170">
          <cell r="K170">
            <v>100.1</v>
          </cell>
          <cell r="L170">
            <v>0</v>
          </cell>
          <cell r="M170">
            <v>0</v>
          </cell>
          <cell r="N170">
            <v>0</v>
          </cell>
          <cell r="O170">
            <v>4.7</v>
          </cell>
          <cell r="Q170">
            <v>0</v>
          </cell>
          <cell r="U170">
            <v>0</v>
          </cell>
          <cell r="AA170">
            <v>152.1</v>
          </cell>
        </row>
        <row r="171">
          <cell r="K171">
            <v>129.30000000000001</v>
          </cell>
          <cell r="L171">
            <v>0</v>
          </cell>
          <cell r="M171">
            <v>0</v>
          </cell>
          <cell r="N171">
            <v>0</v>
          </cell>
          <cell r="O171">
            <v>11.5</v>
          </cell>
          <cell r="Q171">
            <v>0</v>
          </cell>
          <cell r="U171">
            <v>0</v>
          </cell>
          <cell r="AA171">
            <v>119.6</v>
          </cell>
        </row>
        <row r="172">
          <cell r="K172">
            <v>157</v>
          </cell>
          <cell r="L172">
            <v>0</v>
          </cell>
          <cell r="M172">
            <v>0</v>
          </cell>
          <cell r="N172">
            <v>0</v>
          </cell>
          <cell r="O172">
            <v>14.9</v>
          </cell>
          <cell r="Q172">
            <v>0</v>
          </cell>
          <cell r="U172">
            <v>0</v>
          </cell>
          <cell r="AA172">
            <v>117.5</v>
          </cell>
        </row>
        <row r="173">
          <cell r="K173">
            <v>152.19999999999999</v>
          </cell>
          <cell r="L173">
            <v>0</v>
          </cell>
          <cell r="M173">
            <v>0</v>
          </cell>
          <cell r="N173">
            <v>0</v>
          </cell>
          <cell r="O173">
            <v>11.7</v>
          </cell>
          <cell r="Q173">
            <v>0</v>
          </cell>
          <cell r="U173">
            <v>0</v>
          </cell>
          <cell r="AA173">
            <v>116.1</v>
          </cell>
        </row>
        <row r="174">
          <cell r="K174">
            <v>114.3</v>
          </cell>
          <cell r="L174">
            <v>0</v>
          </cell>
          <cell r="M174">
            <v>0</v>
          </cell>
          <cell r="N174">
            <v>0</v>
          </cell>
          <cell r="O174">
            <v>11</v>
          </cell>
          <cell r="Q174">
            <v>0</v>
          </cell>
          <cell r="U174">
            <v>0</v>
          </cell>
          <cell r="AA174">
            <v>105.1</v>
          </cell>
        </row>
        <row r="175">
          <cell r="K175">
            <v>76.599999999999994</v>
          </cell>
          <cell r="L175">
            <v>0</v>
          </cell>
          <cell r="M175">
            <v>0</v>
          </cell>
          <cell r="N175">
            <v>0</v>
          </cell>
          <cell r="O175">
            <v>8.6</v>
          </cell>
          <cell r="Q175">
            <v>0</v>
          </cell>
          <cell r="U175">
            <v>0</v>
          </cell>
          <cell r="AA175">
            <v>100.7</v>
          </cell>
        </row>
        <row r="176">
          <cell r="K176">
            <v>48.2</v>
          </cell>
          <cell r="L176">
            <v>0</v>
          </cell>
          <cell r="M176">
            <v>0</v>
          </cell>
          <cell r="N176">
            <v>0</v>
          </cell>
          <cell r="O176">
            <v>2.2000000000000002</v>
          </cell>
          <cell r="Q176">
            <v>0</v>
          </cell>
          <cell r="U176">
            <v>0</v>
          </cell>
          <cell r="AA176">
            <v>143.6</v>
          </cell>
        </row>
        <row r="177">
          <cell r="K177">
            <v>21.9</v>
          </cell>
          <cell r="L177">
            <v>0</v>
          </cell>
          <cell r="M177">
            <v>0</v>
          </cell>
          <cell r="N177">
            <v>0</v>
          </cell>
          <cell r="O177">
            <v>2.5000000000000001E-2</v>
          </cell>
          <cell r="Q177">
            <v>0</v>
          </cell>
          <cell r="U177">
            <v>0</v>
          </cell>
          <cell r="AA177">
            <v>100.85</v>
          </cell>
        </row>
        <row r="178">
          <cell r="K178">
            <v>20.9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Q178">
            <v>0</v>
          </cell>
          <cell r="U178">
            <v>0</v>
          </cell>
          <cell r="AA178">
            <v>111</v>
          </cell>
        </row>
        <row r="179">
          <cell r="K179">
            <v>37.200000000000003</v>
          </cell>
          <cell r="L179">
            <v>0</v>
          </cell>
          <cell r="M179">
            <v>0</v>
          </cell>
          <cell r="N179">
            <v>0</v>
          </cell>
          <cell r="O179">
            <v>0.75</v>
          </cell>
          <cell r="Q179">
            <v>0</v>
          </cell>
          <cell r="U179">
            <v>0</v>
          </cell>
          <cell r="AA179">
            <v>108.4</v>
          </cell>
        </row>
        <row r="180">
          <cell r="K180">
            <v>72.05</v>
          </cell>
          <cell r="L180">
            <v>0</v>
          </cell>
          <cell r="M180">
            <v>0</v>
          </cell>
          <cell r="N180">
            <v>0</v>
          </cell>
          <cell r="O180">
            <v>8.8000000000000007</v>
          </cell>
          <cell r="Q180">
            <v>0</v>
          </cell>
          <cell r="U180">
            <v>0</v>
          </cell>
          <cell r="AA180">
            <v>103.45</v>
          </cell>
        </row>
        <row r="181">
          <cell r="K181">
            <v>91.299999999999983</v>
          </cell>
          <cell r="L181">
            <v>0</v>
          </cell>
          <cell r="M181">
            <v>0</v>
          </cell>
          <cell r="N181">
            <v>0</v>
          </cell>
          <cell r="O181">
            <v>15</v>
          </cell>
          <cell r="Q181">
            <v>0</v>
          </cell>
          <cell r="U181">
            <v>0</v>
          </cell>
          <cell r="AA181">
            <v>102.2</v>
          </cell>
        </row>
        <row r="182">
          <cell r="K182">
            <v>98.700000000000017</v>
          </cell>
          <cell r="L182">
            <v>0</v>
          </cell>
          <cell r="M182">
            <v>0</v>
          </cell>
          <cell r="N182">
            <v>0</v>
          </cell>
          <cell r="O182">
            <v>14.4</v>
          </cell>
          <cell r="Q182">
            <v>0</v>
          </cell>
          <cell r="U182">
            <v>0</v>
          </cell>
          <cell r="AA182">
            <v>103.9</v>
          </cell>
        </row>
        <row r="183">
          <cell r="K183">
            <v>99.350000000000009</v>
          </cell>
          <cell r="L183">
            <v>0</v>
          </cell>
          <cell r="M183">
            <v>0</v>
          </cell>
          <cell r="N183">
            <v>0</v>
          </cell>
          <cell r="O183">
            <v>8.0500000000000007</v>
          </cell>
          <cell r="Q183">
            <v>0</v>
          </cell>
          <cell r="U183">
            <v>0</v>
          </cell>
          <cell r="AA183">
            <v>106.15</v>
          </cell>
        </row>
        <row r="184">
          <cell r="K184">
            <v>91.449999999999989</v>
          </cell>
          <cell r="L184">
            <v>0</v>
          </cell>
          <cell r="M184">
            <v>0</v>
          </cell>
          <cell r="N184">
            <v>0</v>
          </cell>
          <cell r="O184">
            <v>0.67500000000000004</v>
          </cell>
          <cell r="Q184">
            <v>0</v>
          </cell>
          <cell r="U184">
            <v>0</v>
          </cell>
          <cell r="AA184">
            <v>116.4</v>
          </cell>
        </row>
        <row r="185">
          <cell r="K185">
            <v>79.3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Q185">
            <v>0</v>
          </cell>
          <cell r="U185">
            <v>0</v>
          </cell>
          <cell r="AA185">
            <v>119.1</v>
          </cell>
        </row>
        <row r="186">
          <cell r="K186">
            <v>59.15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Q186">
            <v>0</v>
          </cell>
          <cell r="U186">
            <v>0</v>
          </cell>
          <cell r="AA186">
            <v>111.6</v>
          </cell>
        </row>
        <row r="187">
          <cell r="K187">
            <v>64.167762229489028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Q187">
            <v>0</v>
          </cell>
          <cell r="U187">
            <v>0</v>
          </cell>
          <cell r="AA187">
            <v>191.98</v>
          </cell>
        </row>
        <row r="188"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Q188">
            <v>0</v>
          </cell>
          <cell r="U188">
            <v>0</v>
          </cell>
          <cell r="AA188">
            <v>0</v>
          </cell>
        </row>
        <row r="189">
          <cell r="K189">
            <v>45.8</v>
          </cell>
          <cell r="L189">
            <v>0</v>
          </cell>
          <cell r="M189">
            <v>0</v>
          </cell>
          <cell r="N189">
            <v>0</v>
          </cell>
          <cell r="O189">
            <v>0.2</v>
          </cell>
          <cell r="Q189">
            <v>0</v>
          </cell>
          <cell r="U189">
            <v>0</v>
          </cell>
          <cell r="AA189">
            <v>184.4</v>
          </cell>
        </row>
        <row r="190">
          <cell r="K190">
            <v>60.7</v>
          </cell>
          <cell r="L190">
            <v>0</v>
          </cell>
          <cell r="M190">
            <v>0</v>
          </cell>
          <cell r="N190">
            <v>0</v>
          </cell>
          <cell r="O190">
            <v>0.2</v>
          </cell>
          <cell r="Q190">
            <v>0</v>
          </cell>
          <cell r="U190">
            <v>0</v>
          </cell>
          <cell r="AA190">
            <v>190.5</v>
          </cell>
        </row>
        <row r="191">
          <cell r="K191">
            <v>44.6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Q191">
            <v>0</v>
          </cell>
          <cell r="U191">
            <v>0</v>
          </cell>
          <cell r="AA191">
            <v>116.3</v>
          </cell>
        </row>
        <row r="192">
          <cell r="K192">
            <v>45.8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Q192">
            <v>0</v>
          </cell>
          <cell r="U192">
            <v>0</v>
          </cell>
          <cell r="AA192">
            <v>119.6</v>
          </cell>
        </row>
        <row r="193">
          <cell r="K193">
            <v>36.9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Q193">
            <v>0</v>
          </cell>
          <cell r="U193">
            <v>0</v>
          </cell>
          <cell r="AA193">
            <v>121.2</v>
          </cell>
        </row>
        <row r="194">
          <cell r="K194">
            <v>32.799999999999997</v>
          </cell>
          <cell r="L194">
            <v>0</v>
          </cell>
          <cell r="M194">
            <v>0</v>
          </cell>
          <cell r="N194">
            <v>0</v>
          </cell>
          <cell r="O194">
            <v>0.2</v>
          </cell>
          <cell r="Q194">
            <v>0</v>
          </cell>
          <cell r="U194">
            <v>0</v>
          </cell>
          <cell r="AA194">
            <v>99.95</v>
          </cell>
        </row>
        <row r="195">
          <cell r="K195">
            <v>22.799999999999997</v>
          </cell>
          <cell r="L195">
            <v>0</v>
          </cell>
          <cell r="M195">
            <v>0</v>
          </cell>
          <cell r="N195">
            <v>0</v>
          </cell>
          <cell r="O195">
            <v>4.2</v>
          </cell>
          <cell r="Q195">
            <v>0</v>
          </cell>
          <cell r="U195">
            <v>0</v>
          </cell>
          <cell r="AA195">
            <v>61.1</v>
          </cell>
        </row>
        <row r="196">
          <cell r="K196">
            <v>5.9</v>
          </cell>
          <cell r="L196">
            <v>0</v>
          </cell>
          <cell r="M196">
            <v>0</v>
          </cell>
          <cell r="N196">
            <v>0</v>
          </cell>
          <cell r="O196">
            <v>15.3</v>
          </cell>
          <cell r="Q196">
            <v>0</v>
          </cell>
          <cell r="U196">
            <v>0</v>
          </cell>
          <cell r="AA196">
            <v>25.8</v>
          </cell>
        </row>
        <row r="197">
          <cell r="K197">
            <v>0.32500000000000001</v>
          </cell>
          <cell r="L197">
            <v>0</v>
          </cell>
          <cell r="M197">
            <v>0</v>
          </cell>
          <cell r="N197">
            <v>0</v>
          </cell>
          <cell r="O197">
            <v>31</v>
          </cell>
          <cell r="Q197">
            <v>0</v>
          </cell>
          <cell r="U197">
            <v>0</v>
          </cell>
          <cell r="AA197">
            <v>2.0299999999999998</v>
          </cell>
        </row>
        <row r="198"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51.25</v>
          </cell>
          <cell r="Q198">
            <v>0</v>
          </cell>
          <cell r="U198">
            <v>0</v>
          </cell>
          <cell r="AA198">
            <v>0</v>
          </cell>
        </row>
        <row r="199"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174</v>
          </cell>
          <cell r="Q199">
            <v>0</v>
          </cell>
          <cell r="U199">
            <v>0</v>
          </cell>
          <cell r="AA199">
            <v>0</v>
          </cell>
        </row>
        <row r="200"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211.3</v>
          </cell>
          <cell r="Q200">
            <v>0</v>
          </cell>
          <cell r="U200">
            <v>0</v>
          </cell>
          <cell r="AA200">
            <v>0</v>
          </cell>
        </row>
        <row r="201">
          <cell r="K201">
            <v>0.1</v>
          </cell>
          <cell r="L201">
            <v>0</v>
          </cell>
          <cell r="M201">
            <v>0</v>
          </cell>
          <cell r="N201">
            <v>0</v>
          </cell>
          <cell r="O201">
            <v>167.1</v>
          </cell>
          <cell r="Q201">
            <v>0</v>
          </cell>
          <cell r="U201">
            <v>0</v>
          </cell>
          <cell r="AA201">
            <v>0.1</v>
          </cell>
        </row>
        <row r="202">
          <cell r="K202">
            <v>6.2</v>
          </cell>
          <cell r="L202">
            <v>0</v>
          </cell>
          <cell r="M202">
            <v>0</v>
          </cell>
          <cell r="N202">
            <v>0</v>
          </cell>
          <cell r="O202">
            <v>101.4</v>
          </cell>
          <cell r="Q202">
            <v>0</v>
          </cell>
          <cell r="U202">
            <v>0</v>
          </cell>
          <cell r="AA202">
            <v>20.3</v>
          </cell>
        </row>
        <row r="203">
          <cell r="K203">
            <v>70.8</v>
          </cell>
          <cell r="L203">
            <v>0</v>
          </cell>
          <cell r="M203">
            <v>0</v>
          </cell>
          <cell r="N203">
            <v>0</v>
          </cell>
          <cell r="O203">
            <v>50.1</v>
          </cell>
          <cell r="Q203">
            <v>0</v>
          </cell>
          <cell r="U203">
            <v>0</v>
          </cell>
          <cell r="AA203">
            <v>64.099999999999994</v>
          </cell>
        </row>
        <row r="204">
          <cell r="K204">
            <v>157.69999999999999</v>
          </cell>
          <cell r="L204">
            <v>0</v>
          </cell>
          <cell r="M204">
            <v>0</v>
          </cell>
          <cell r="N204">
            <v>0</v>
          </cell>
          <cell r="O204">
            <v>23</v>
          </cell>
          <cell r="Q204">
            <v>0</v>
          </cell>
          <cell r="U204">
            <v>0</v>
          </cell>
          <cell r="AA204">
            <v>91.5</v>
          </cell>
        </row>
        <row r="205">
          <cell r="K205">
            <v>169.5</v>
          </cell>
          <cell r="L205">
            <v>0</v>
          </cell>
          <cell r="M205">
            <v>0</v>
          </cell>
          <cell r="N205">
            <v>0</v>
          </cell>
          <cell r="O205">
            <v>12.1</v>
          </cell>
          <cell r="Q205">
            <v>0</v>
          </cell>
          <cell r="U205">
            <v>0</v>
          </cell>
          <cell r="AA205">
            <v>99</v>
          </cell>
        </row>
        <row r="206">
          <cell r="K206">
            <v>124.2</v>
          </cell>
          <cell r="L206">
            <v>0</v>
          </cell>
          <cell r="M206">
            <v>0</v>
          </cell>
          <cell r="N206">
            <v>0</v>
          </cell>
          <cell r="O206">
            <v>6.6</v>
          </cell>
          <cell r="Q206">
            <v>0</v>
          </cell>
          <cell r="U206">
            <v>0</v>
          </cell>
          <cell r="AA206">
            <v>121</v>
          </cell>
        </row>
        <row r="207">
          <cell r="K207">
            <v>96.6</v>
          </cell>
          <cell r="L207">
            <v>0</v>
          </cell>
          <cell r="M207">
            <v>0</v>
          </cell>
          <cell r="N207">
            <v>0</v>
          </cell>
          <cell r="O207">
            <v>6.1</v>
          </cell>
          <cell r="Q207">
            <v>0</v>
          </cell>
          <cell r="U207">
            <v>0</v>
          </cell>
          <cell r="AA207">
            <v>137</v>
          </cell>
        </row>
        <row r="208">
          <cell r="K208">
            <v>101.20000000000002</v>
          </cell>
          <cell r="L208">
            <v>0</v>
          </cell>
          <cell r="M208">
            <v>0</v>
          </cell>
          <cell r="N208">
            <v>0</v>
          </cell>
          <cell r="O208">
            <v>1.8</v>
          </cell>
          <cell r="Q208">
            <v>0</v>
          </cell>
          <cell r="U208">
            <v>0</v>
          </cell>
          <cell r="AA208">
            <v>167.7</v>
          </cell>
        </row>
        <row r="209">
          <cell r="K209">
            <v>109.3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Q209">
            <v>0</v>
          </cell>
          <cell r="U209">
            <v>0</v>
          </cell>
          <cell r="AA209">
            <v>210</v>
          </cell>
        </row>
        <row r="210">
          <cell r="K210">
            <v>107.5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Q210">
            <v>0</v>
          </cell>
          <cell r="U210">
            <v>0</v>
          </cell>
          <cell r="AA210">
            <v>219.6</v>
          </cell>
        </row>
        <row r="211">
          <cell r="K211">
            <v>91.200000000000017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Q211">
            <v>0</v>
          </cell>
          <cell r="U211">
            <v>0</v>
          </cell>
          <cell r="AA211">
            <v>219.6</v>
          </cell>
        </row>
        <row r="212">
          <cell r="K212">
            <v>66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Q212">
            <v>0</v>
          </cell>
          <cell r="U212">
            <v>0</v>
          </cell>
          <cell r="AA212">
            <v>220.9</v>
          </cell>
        </row>
        <row r="213">
          <cell r="K213">
            <v>28.200000000000003</v>
          </cell>
          <cell r="L213">
            <v>0</v>
          </cell>
          <cell r="M213">
            <v>0</v>
          </cell>
          <cell r="N213">
            <v>0</v>
          </cell>
          <cell r="O213">
            <v>2.5000000000000001E-2</v>
          </cell>
          <cell r="Q213">
            <v>0</v>
          </cell>
          <cell r="U213">
            <v>0</v>
          </cell>
          <cell r="AA213">
            <v>115.65</v>
          </cell>
        </row>
        <row r="214">
          <cell r="K214">
            <v>46.25</v>
          </cell>
          <cell r="L214">
            <v>0</v>
          </cell>
          <cell r="M214">
            <v>0</v>
          </cell>
          <cell r="N214">
            <v>0</v>
          </cell>
          <cell r="O214">
            <v>2.5000000000000001E-2</v>
          </cell>
          <cell r="Q214">
            <v>0</v>
          </cell>
          <cell r="U214">
            <v>0</v>
          </cell>
          <cell r="AA214">
            <v>124.65</v>
          </cell>
        </row>
        <row r="215">
          <cell r="K215">
            <v>70.900000000000006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Q215">
            <v>0</v>
          </cell>
          <cell r="U215">
            <v>0</v>
          </cell>
          <cell r="AA215">
            <v>129.1</v>
          </cell>
        </row>
        <row r="216">
          <cell r="K216">
            <v>73.900000000000006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Q216">
            <v>0</v>
          </cell>
          <cell r="U216">
            <v>0</v>
          </cell>
          <cell r="AA216">
            <v>128.85</v>
          </cell>
        </row>
        <row r="217">
          <cell r="K217">
            <v>51.400000000000006</v>
          </cell>
          <cell r="L217">
            <v>0</v>
          </cell>
          <cell r="M217">
            <v>0</v>
          </cell>
          <cell r="N217">
            <v>0</v>
          </cell>
          <cell r="O217">
            <v>0.05</v>
          </cell>
          <cell r="Q217">
            <v>0</v>
          </cell>
          <cell r="U217">
            <v>0</v>
          </cell>
          <cell r="AA217">
            <v>119.65</v>
          </cell>
        </row>
        <row r="218">
          <cell r="K218">
            <v>26.75</v>
          </cell>
          <cell r="L218">
            <v>0</v>
          </cell>
          <cell r="M218">
            <v>0</v>
          </cell>
          <cell r="N218">
            <v>0</v>
          </cell>
          <cell r="O218">
            <v>1.1000000000000001</v>
          </cell>
          <cell r="Q218">
            <v>0</v>
          </cell>
          <cell r="U218">
            <v>0</v>
          </cell>
          <cell r="AA218">
            <v>96.35</v>
          </cell>
        </row>
        <row r="219">
          <cell r="K219">
            <v>42.199999999999996</v>
          </cell>
          <cell r="L219">
            <v>0</v>
          </cell>
          <cell r="M219">
            <v>0</v>
          </cell>
          <cell r="N219">
            <v>0</v>
          </cell>
          <cell r="O219">
            <v>3</v>
          </cell>
          <cell r="Q219">
            <v>0</v>
          </cell>
          <cell r="U219">
            <v>0</v>
          </cell>
          <cell r="AA219">
            <v>165.5</v>
          </cell>
        </row>
        <row r="220">
          <cell r="K220">
            <v>56.899999999999991</v>
          </cell>
          <cell r="L220">
            <v>0</v>
          </cell>
          <cell r="M220">
            <v>0</v>
          </cell>
          <cell r="N220">
            <v>0</v>
          </cell>
          <cell r="O220">
            <v>2.2999999999999998</v>
          </cell>
          <cell r="Q220">
            <v>0</v>
          </cell>
          <cell r="U220">
            <v>0</v>
          </cell>
          <cell r="AA220">
            <v>165.9</v>
          </cell>
        </row>
        <row r="221">
          <cell r="K221">
            <v>54.18</v>
          </cell>
          <cell r="L221">
            <v>0</v>
          </cell>
          <cell r="M221">
            <v>6.02</v>
          </cell>
          <cell r="N221">
            <v>0</v>
          </cell>
          <cell r="O221">
            <v>5.2</v>
          </cell>
          <cell r="Q221">
            <v>0</v>
          </cell>
          <cell r="U221">
            <v>0</v>
          </cell>
          <cell r="AA221">
            <v>135.5</v>
          </cell>
        </row>
        <row r="222">
          <cell r="K222">
            <v>30.06</v>
          </cell>
          <cell r="L222">
            <v>0</v>
          </cell>
          <cell r="M222">
            <v>3.34</v>
          </cell>
          <cell r="N222">
            <v>0</v>
          </cell>
          <cell r="O222">
            <v>21.9</v>
          </cell>
          <cell r="Q222">
            <v>0</v>
          </cell>
          <cell r="U222">
            <v>0</v>
          </cell>
          <cell r="AA222">
            <v>76.3</v>
          </cell>
        </row>
        <row r="223">
          <cell r="K223">
            <v>2.9499999999999997</v>
          </cell>
          <cell r="L223">
            <v>0</v>
          </cell>
          <cell r="M223">
            <v>0</v>
          </cell>
          <cell r="N223">
            <v>0</v>
          </cell>
          <cell r="O223">
            <v>55</v>
          </cell>
          <cell r="Q223">
            <v>0</v>
          </cell>
          <cell r="U223">
            <v>0</v>
          </cell>
          <cell r="AA223">
            <v>11.6</v>
          </cell>
        </row>
        <row r="224"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91.7</v>
          </cell>
          <cell r="Q224">
            <v>0</v>
          </cell>
          <cell r="U224">
            <v>0</v>
          </cell>
          <cell r="AA224">
            <v>0</v>
          </cell>
        </row>
        <row r="225"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54.4</v>
          </cell>
          <cell r="Q225">
            <v>0</v>
          </cell>
          <cell r="U225">
            <v>0</v>
          </cell>
          <cell r="AA225">
            <v>0</v>
          </cell>
        </row>
        <row r="226">
          <cell r="K226">
            <v>0.125</v>
          </cell>
          <cell r="L226">
            <v>0</v>
          </cell>
          <cell r="M226">
            <v>0</v>
          </cell>
          <cell r="N226">
            <v>0</v>
          </cell>
          <cell r="O226">
            <v>58.65</v>
          </cell>
          <cell r="Q226">
            <v>0</v>
          </cell>
          <cell r="U226">
            <v>0</v>
          </cell>
          <cell r="AA226">
            <v>2.33</v>
          </cell>
        </row>
        <row r="227">
          <cell r="K227">
            <v>0.125</v>
          </cell>
          <cell r="L227">
            <v>0</v>
          </cell>
          <cell r="M227">
            <v>0</v>
          </cell>
          <cell r="N227">
            <v>0</v>
          </cell>
          <cell r="O227">
            <v>54.75</v>
          </cell>
          <cell r="Q227">
            <v>0</v>
          </cell>
          <cell r="U227">
            <v>0</v>
          </cell>
          <cell r="AA227">
            <v>2.33</v>
          </cell>
        </row>
        <row r="228">
          <cell r="K228">
            <v>7.4999999999999997E-2</v>
          </cell>
          <cell r="L228">
            <v>0</v>
          </cell>
          <cell r="M228">
            <v>0</v>
          </cell>
          <cell r="N228">
            <v>0</v>
          </cell>
          <cell r="O228">
            <v>33.450000000000003</v>
          </cell>
          <cell r="Q228">
            <v>0</v>
          </cell>
          <cell r="U228">
            <v>0</v>
          </cell>
          <cell r="AA228">
            <v>3.58</v>
          </cell>
        </row>
        <row r="229">
          <cell r="K229">
            <v>2.4500000000000002</v>
          </cell>
          <cell r="L229">
            <v>0</v>
          </cell>
          <cell r="M229">
            <v>0</v>
          </cell>
          <cell r="N229">
            <v>0</v>
          </cell>
          <cell r="O229">
            <v>30.05</v>
          </cell>
          <cell r="Q229">
            <v>0</v>
          </cell>
          <cell r="U229">
            <v>0</v>
          </cell>
          <cell r="AA229">
            <v>15.05</v>
          </cell>
        </row>
        <row r="230">
          <cell r="K230">
            <v>3.35</v>
          </cell>
          <cell r="L230">
            <v>0</v>
          </cell>
          <cell r="M230">
            <v>0</v>
          </cell>
          <cell r="N230">
            <v>0</v>
          </cell>
          <cell r="O230">
            <v>42.5</v>
          </cell>
          <cell r="Q230">
            <v>0</v>
          </cell>
          <cell r="U230">
            <v>0</v>
          </cell>
          <cell r="AA230">
            <v>12.4</v>
          </cell>
        </row>
        <row r="231">
          <cell r="K231">
            <v>6.4</v>
          </cell>
          <cell r="L231">
            <v>0</v>
          </cell>
          <cell r="M231">
            <v>0</v>
          </cell>
          <cell r="N231">
            <v>0</v>
          </cell>
          <cell r="O231">
            <v>82.9</v>
          </cell>
          <cell r="Q231">
            <v>0</v>
          </cell>
          <cell r="U231">
            <v>0</v>
          </cell>
          <cell r="AA231">
            <v>23.1</v>
          </cell>
        </row>
        <row r="232">
          <cell r="K232">
            <v>3.3400000000000007</v>
          </cell>
          <cell r="L232">
            <v>20.040000000000003</v>
          </cell>
          <cell r="M232">
            <v>10.020000000000001</v>
          </cell>
          <cell r="N232">
            <v>0</v>
          </cell>
          <cell r="O232">
            <v>66.8</v>
          </cell>
          <cell r="Q232">
            <v>0</v>
          </cell>
          <cell r="U232">
            <v>0</v>
          </cell>
          <cell r="AA232">
            <v>41</v>
          </cell>
        </row>
        <row r="233">
          <cell r="K233">
            <v>6.2100000000000009</v>
          </cell>
          <cell r="L233">
            <v>37.26</v>
          </cell>
          <cell r="M233">
            <v>18.63</v>
          </cell>
          <cell r="N233">
            <v>0</v>
          </cell>
          <cell r="O233">
            <v>65.7</v>
          </cell>
          <cell r="Q233">
            <v>0</v>
          </cell>
          <cell r="U233">
            <v>0</v>
          </cell>
          <cell r="AA233">
            <v>56.2</v>
          </cell>
        </row>
        <row r="234">
          <cell r="K234">
            <v>5.7100000000000009</v>
          </cell>
          <cell r="L234">
            <v>34.26</v>
          </cell>
          <cell r="M234">
            <v>17.13</v>
          </cell>
          <cell r="N234">
            <v>0</v>
          </cell>
          <cell r="O234">
            <v>70.7</v>
          </cell>
          <cell r="Q234">
            <v>0</v>
          </cell>
          <cell r="U234">
            <v>0</v>
          </cell>
          <cell r="AA234">
            <v>55.3</v>
          </cell>
        </row>
        <row r="235">
          <cell r="K235">
            <v>1.58</v>
          </cell>
          <cell r="L235">
            <v>9.48</v>
          </cell>
          <cell r="M235">
            <v>4.74</v>
          </cell>
          <cell r="N235">
            <v>0</v>
          </cell>
          <cell r="O235">
            <v>28.55</v>
          </cell>
          <cell r="Q235">
            <v>0</v>
          </cell>
          <cell r="U235">
            <v>0</v>
          </cell>
          <cell r="AA235">
            <v>24.25</v>
          </cell>
        </row>
        <row r="236">
          <cell r="K236">
            <v>6.45</v>
          </cell>
          <cell r="L236">
            <v>0</v>
          </cell>
          <cell r="M236">
            <v>0</v>
          </cell>
          <cell r="N236">
            <v>0</v>
          </cell>
          <cell r="O236">
            <v>19.05</v>
          </cell>
          <cell r="Q236">
            <v>0</v>
          </cell>
          <cell r="U236">
            <v>0</v>
          </cell>
          <cell r="AA236">
            <v>48.45</v>
          </cell>
        </row>
        <row r="237">
          <cell r="K237">
            <v>11.5</v>
          </cell>
          <cell r="L237">
            <v>0</v>
          </cell>
          <cell r="M237">
            <v>0</v>
          </cell>
          <cell r="N237">
            <v>0</v>
          </cell>
          <cell r="O237">
            <v>17.2</v>
          </cell>
          <cell r="Q237">
            <v>0</v>
          </cell>
          <cell r="U237">
            <v>0</v>
          </cell>
          <cell r="AA237">
            <v>76.3</v>
          </cell>
        </row>
        <row r="238">
          <cell r="K238">
            <v>21.5</v>
          </cell>
          <cell r="L238">
            <v>0</v>
          </cell>
          <cell r="M238">
            <v>0</v>
          </cell>
          <cell r="N238">
            <v>0</v>
          </cell>
          <cell r="O238">
            <v>11.2</v>
          </cell>
          <cell r="Q238">
            <v>0</v>
          </cell>
          <cell r="U238">
            <v>0</v>
          </cell>
          <cell r="AA238">
            <v>86.7</v>
          </cell>
        </row>
        <row r="239">
          <cell r="K239">
            <v>31.7</v>
          </cell>
          <cell r="L239">
            <v>0</v>
          </cell>
          <cell r="M239">
            <v>0</v>
          </cell>
          <cell r="N239">
            <v>0</v>
          </cell>
          <cell r="O239">
            <v>0.85</v>
          </cell>
          <cell r="Q239">
            <v>0</v>
          </cell>
          <cell r="U239">
            <v>0</v>
          </cell>
          <cell r="AA239">
            <v>107.55</v>
          </cell>
        </row>
        <row r="240">
          <cell r="K240">
            <v>32.199999999999996</v>
          </cell>
          <cell r="L240">
            <v>0</v>
          </cell>
          <cell r="M240">
            <v>0</v>
          </cell>
          <cell r="N240">
            <v>0</v>
          </cell>
          <cell r="O240">
            <v>0.52500000000000002</v>
          </cell>
          <cell r="Q240">
            <v>0</v>
          </cell>
          <cell r="U240">
            <v>0</v>
          </cell>
          <cell r="AA240">
            <v>87.05</v>
          </cell>
        </row>
        <row r="241">
          <cell r="K241">
            <v>54.3</v>
          </cell>
          <cell r="L241">
            <v>0</v>
          </cell>
          <cell r="M241">
            <v>0</v>
          </cell>
          <cell r="N241">
            <v>0</v>
          </cell>
          <cell r="O241">
            <v>14.7</v>
          </cell>
          <cell r="Q241">
            <v>0</v>
          </cell>
          <cell r="U241">
            <v>0</v>
          </cell>
          <cell r="AA241">
            <v>100.1</v>
          </cell>
        </row>
        <row r="242">
          <cell r="K242">
            <v>38.700000000000003</v>
          </cell>
          <cell r="L242">
            <v>0</v>
          </cell>
          <cell r="M242">
            <v>0</v>
          </cell>
          <cell r="N242">
            <v>0</v>
          </cell>
          <cell r="O242">
            <v>27.4</v>
          </cell>
          <cell r="Q242">
            <v>0</v>
          </cell>
          <cell r="U242">
            <v>0</v>
          </cell>
          <cell r="AA242">
            <v>83.1</v>
          </cell>
        </row>
        <row r="243">
          <cell r="K243">
            <v>8.4</v>
          </cell>
          <cell r="L243">
            <v>0</v>
          </cell>
          <cell r="M243">
            <v>0</v>
          </cell>
          <cell r="N243">
            <v>0</v>
          </cell>
          <cell r="O243">
            <v>16.350000000000001</v>
          </cell>
          <cell r="Q243">
            <v>0</v>
          </cell>
          <cell r="U243">
            <v>0</v>
          </cell>
          <cell r="AA243">
            <v>35.35</v>
          </cell>
        </row>
        <row r="244">
          <cell r="K244">
            <v>6.2</v>
          </cell>
          <cell r="L244">
            <v>0</v>
          </cell>
          <cell r="M244">
            <v>0</v>
          </cell>
          <cell r="N244">
            <v>0</v>
          </cell>
          <cell r="O244">
            <v>19.649999999999999</v>
          </cell>
          <cell r="Q244">
            <v>0</v>
          </cell>
          <cell r="U244">
            <v>0</v>
          </cell>
          <cell r="AA244">
            <v>33.65</v>
          </cell>
        </row>
        <row r="245">
          <cell r="K245">
            <v>9.6999999999999993</v>
          </cell>
          <cell r="L245">
            <v>0</v>
          </cell>
          <cell r="M245">
            <v>0</v>
          </cell>
          <cell r="N245">
            <v>0</v>
          </cell>
          <cell r="O245">
            <v>24.1</v>
          </cell>
          <cell r="Q245">
            <v>0</v>
          </cell>
          <cell r="U245">
            <v>0</v>
          </cell>
          <cell r="AA245">
            <v>37.950000000000003</v>
          </cell>
        </row>
        <row r="246">
          <cell r="K246">
            <v>14.9</v>
          </cell>
          <cell r="L246">
            <v>0</v>
          </cell>
          <cell r="M246">
            <v>0</v>
          </cell>
          <cell r="N246">
            <v>0</v>
          </cell>
          <cell r="O246">
            <v>29.2</v>
          </cell>
          <cell r="Q246">
            <v>0</v>
          </cell>
          <cell r="U246">
            <v>0</v>
          </cell>
          <cell r="AA246">
            <v>42.05</v>
          </cell>
        </row>
        <row r="247">
          <cell r="K247">
            <v>22.15</v>
          </cell>
          <cell r="L247">
            <v>0</v>
          </cell>
          <cell r="M247">
            <v>0</v>
          </cell>
          <cell r="N247">
            <v>0</v>
          </cell>
          <cell r="O247">
            <v>30.35</v>
          </cell>
          <cell r="Q247">
            <v>0</v>
          </cell>
          <cell r="U247">
            <v>0</v>
          </cell>
          <cell r="AA247">
            <v>47.35</v>
          </cell>
        </row>
        <row r="248">
          <cell r="K248">
            <v>33.950000000000003</v>
          </cell>
          <cell r="L248">
            <v>0</v>
          </cell>
          <cell r="M248">
            <v>0</v>
          </cell>
          <cell r="N248">
            <v>0</v>
          </cell>
          <cell r="O248">
            <v>25.15</v>
          </cell>
          <cell r="Q248">
            <v>0</v>
          </cell>
          <cell r="U248">
            <v>0</v>
          </cell>
          <cell r="AA248">
            <v>54.3</v>
          </cell>
        </row>
        <row r="249">
          <cell r="K249">
            <v>45.7</v>
          </cell>
          <cell r="L249">
            <v>0</v>
          </cell>
          <cell r="M249">
            <v>0</v>
          </cell>
          <cell r="N249">
            <v>0</v>
          </cell>
          <cell r="O249">
            <v>18.55</v>
          </cell>
          <cell r="Q249">
            <v>0</v>
          </cell>
          <cell r="U249">
            <v>0</v>
          </cell>
          <cell r="AA249">
            <v>55.8</v>
          </cell>
        </row>
        <row r="250">
          <cell r="K250">
            <v>51.4</v>
          </cell>
          <cell r="L250">
            <v>0</v>
          </cell>
          <cell r="M250">
            <v>0</v>
          </cell>
          <cell r="N250">
            <v>0</v>
          </cell>
          <cell r="O250">
            <v>13.65</v>
          </cell>
          <cell r="Q250">
            <v>0</v>
          </cell>
          <cell r="U250">
            <v>0</v>
          </cell>
          <cell r="AA250">
            <v>54.1</v>
          </cell>
        </row>
        <row r="251">
          <cell r="K251">
            <v>59.04</v>
          </cell>
          <cell r="L251">
            <v>14.76</v>
          </cell>
          <cell r="M251">
            <v>0</v>
          </cell>
          <cell r="N251">
            <v>0</v>
          </cell>
          <cell r="O251">
            <v>19.100000000000001</v>
          </cell>
          <cell r="Q251">
            <v>0</v>
          </cell>
          <cell r="U251">
            <v>0</v>
          </cell>
          <cell r="AA251">
            <v>95.7</v>
          </cell>
        </row>
        <row r="252">
          <cell r="K252">
            <v>8.8000000000000007</v>
          </cell>
          <cell r="L252">
            <v>2.2000000000000002</v>
          </cell>
          <cell r="M252">
            <v>0</v>
          </cell>
          <cell r="N252">
            <v>0</v>
          </cell>
          <cell r="O252">
            <v>33.299999999999997</v>
          </cell>
          <cell r="Q252">
            <v>0</v>
          </cell>
          <cell r="U252">
            <v>0</v>
          </cell>
          <cell r="AA252">
            <v>21.6</v>
          </cell>
        </row>
        <row r="253"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33.5</v>
          </cell>
          <cell r="Q253">
            <v>0</v>
          </cell>
          <cell r="U253">
            <v>0</v>
          </cell>
          <cell r="AA253">
            <v>0</v>
          </cell>
        </row>
        <row r="254"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48.75</v>
          </cell>
          <cell r="Q254">
            <v>0</v>
          </cell>
          <cell r="U254">
            <v>0</v>
          </cell>
          <cell r="AA254">
            <v>0</v>
          </cell>
        </row>
        <row r="255"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64.349999999999994</v>
          </cell>
          <cell r="Q255">
            <v>0</v>
          </cell>
          <cell r="U255">
            <v>0</v>
          </cell>
          <cell r="AA255">
            <v>0</v>
          </cell>
        </row>
        <row r="256"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84.4</v>
          </cell>
          <cell r="Q256">
            <v>0</v>
          </cell>
          <cell r="U256">
            <v>0</v>
          </cell>
          <cell r="AA256">
            <v>0</v>
          </cell>
        </row>
        <row r="257"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85.5</v>
          </cell>
          <cell r="Q257">
            <v>0</v>
          </cell>
          <cell r="U257">
            <v>0</v>
          </cell>
          <cell r="AA257">
            <v>0</v>
          </cell>
        </row>
        <row r="258">
          <cell r="K258">
            <v>1.2800000000000002</v>
          </cell>
          <cell r="L258">
            <v>0.32000000000000006</v>
          </cell>
          <cell r="M258">
            <v>0</v>
          </cell>
          <cell r="N258">
            <v>0</v>
          </cell>
          <cell r="O258">
            <v>42.15</v>
          </cell>
          <cell r="Q258">
            <v>0</v>
          </cell>
          <cell r="U258">
            <v>0</v>
          </cell>
          <cell r="AA258">
            <v>13.88</v>
          </cell>
        </row>
        <row r="259">
          <cell r="K259">
            <v>49.88</v>
          </cell>
          <cell r="L259">
            <v>12.47</v>
          </cell>
          <cell r="M259">
            <v>0</v>
          </cell>
          <cell r="N259">
            <v>0</v>
          </cell>
          <cell r="O259">
            <v>6.5</v>
          </cell>
          <cell r="Q259">
            <v>0</v>
          </cell>
          <cell r="U259">
            <v>0</v>
          </cell>
          <cell r="AA259">
            <v>71.8</v>
          </cell>
        </row>
        <row r="260">
          <cell r="K260">
            <v>135.04</v>
          </cell>
          <cell r="L260">
            <v>33.76</v>
          </cell>
          <cell r="M260">
            <v>0</v>
          </cell>
          <cell r="N260">
            <v>0</v>
          </cell>
          <cell r="O260">
            <v>2.0499999999999998</v>
          </cell>
          <cell r="Q260">
            <v>0</v>
          </cell>
          <cell r="U260">
            <v>0</v>
          </cell>
          <cell r="AA260">
            <v>92.65</v>
          </cell>
        </row>
        <row r="261">
          <cell r="K261">
            <v>203.96</v>
          </cell>
          <cell r="L261">
            <v>50.99</v>
          </cell>
          <cell r="M261">
            <v>0</v>
          </cell>
          <cell r="N261">
            <v>0</v>
          </cell>
          <cell r="O261">
            <v>0.15</v>
          </cell>
          <cell r="Q261">
            <v>0</v>
          </cell>
          <cell r="U261">
            <v>0</v>
          </cell>
          <cell r="AA261">
            <v>110.65</v>
          </cell>
        </row>
        <row r="262">
          <cell r="K262">
            <v>262.24</v>
          </cell>
          <cell r="L262">
            <v>65.56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U262">
            <v>0</v>
          </cell>
          <cell r="AA262">
            <v>124.1</v>
          </cell>
        </row>
        <row r="263">
          <cell r="K263">
            <v>310.36000000000007</v>
          </cell>
          <cell r="L263">
            <v>77.590000000000018</v>
          </cell>
          <cell r="M263">
            <v>0</v>
          </cell>
          <cell r="N263">
            <v>0</v>
          </cell>
          <cell r="O263">
            <v>0</v>
          </cell>
          <cell r="Q263">
            <v>0</v>
          </cell>
          <cell r="U263">
            <v>0</v>
          </cell>
          <cell r="AA263">
            <v>124.1</v>
          </cell>
        </row>
        <row r="264">
          <cell r="K264">
            <v>319.8</v>
          </cell>
          <cell r="L264">
            <v>79.95</v>
          </cell>
          <cell r="M264">
            <v>0</v>
          </cell>
          <cell r="N264">
            <v>0</v>
          </cell>
          <cell r="O264">
            <v>0</v>
          </cell>
          <cell r="Q264">
            <v>0</v>
          </cell>
          <cell r="U264">
            <v>0</v>
          </cell>
          <cell r="AA264">
            <v>123.1</v>
          </cell>
        </row>
        <row r="265">
          <cell r="K265">
            <v>277.15999999999997</v>
          </cell>
          <cell r="L265">
            <v>69.289999999999992</v>
          </cell>
          <cell r="M265">
            <v>0</v>
          </cell>
          <cell r="N265">
            <v>0</v>
          </cell>
          <cell r="O265">
            <v>2.5000000000000001E-2</v>
          </cell>
          <cell r="Q265">
            <v>0</v>
          </cell>
          <cell r="U265">
            <v>0</v>
          </cell>
          <cell r="AA265">
            <v>114.55</v>
          </cell>
        </row>
        <row r="266">
          <cell r="K266">
            <v>209.4</v>
          </cell>
          <cell r="L266">
            <v>52.35</v>
          </cell>
          <cell r="M266">
            <v>0</v>
          </cell>
          <cell r="N266">
            <v>0</v>
          </cell>
          <cell r="O266">
            <v>0.7</v>
          </cell>
          <cell r="Q266">
            <v>0</v>
          </cell>
          <cell r="U266">
            <v>0</v>
          </cell>
          <cell r="AA266">
            <v>91.1</v>
          </cell>
        </row>
        <row r="267">
          <cell r="K267">
            <v>282.72000000000003</v>
          </cell>
          <cell r="L267">
            <v>70.680000000000007</v>
          </cell>
          <cell r="M267">
            <v>0</v>
          </cell>
          <cell r="N267">
            <v>0</v>
          </cell>
          <cell r="O267">
            <v>2.6</v>
          </cell>
          <cell r="Q267">
            <v>0</v>
          </cell>
          <cell r="U267">
            <v>0</v>
          </cell>
          <cell r="AA267">
            <v>140</v>
          </cell>
        </row>
        <row r="268">
          <cell r="K268">
            <v>170.10862971978543</v>
          </cell>
          <cell r="L268">
            <v>42.527157429946357</v>
          </cell>
          <cell r="M268">
            <v>0</v>
          </cell>
          <cell r="N268">
            <v>0</v>
          </cell>
          <cell r="O268">
            <v>7.7880000000000003</v>
          </cell>
          <cell r="Q268">
            <v>0</v>
          </cell>
          <cell r="U268">
            <v>0</v>
          </cell>
          <cell r="AA268">
            <v>108.49</v>
          </cell>
        </row>
        <row r="269"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Q269">
            <v>0</v>
          </cell>
          <cell r="U269">
            <v>0</v>
          </cell>
          <cell r="AA269">
            <v>0</v>
          </cell>
        </row>
        <row r="270">
          <cell r="K270">
            <v>140.72</v>
          </cell>
          <cell r="L270">
            <v>35.18</v>
          </cell>
          <cell r="M270">
            <v>0</v>
          </cell>
          <cell r="N270">
            <v>0</v>
          </cell>
          <cell r="O270">
            <v>22.4</v>
          </cell>
          <cell r="Q270">
            <v>0</v>
          </cell>
          <cell r="U270">
            <v>0</v>
          </cell>
          <cell r="AA270">
            <v>107.4</v>
          </cell>
        </row>
        <row r="271">
          <cell r="K271">
            <v>122.08000000000003</v>
          </cell>
          <cell r="L271">
            <v>30.520000000000007</v>
          </cell>
          <cell r="M271">
            <v>0</v>
          </cell>
          <cell r="N271">
            <v>0</v>
          </cell>
          <cell r="O271">
            <v>32.6</v>
          </cell>
          <cell r="Q271">
            <v>0</v>
          </cell>
          <cell r="U271">
            <v>0</v>
          </cell>
          <cell r="AA271">
            <v>103.8</v>
          </cell>
        </row>
        <row r="272">
          <cell r="K272">
            <v>141.84</v>
          </cell>
          <cell r="L272">
            <v>35.46</v>
          </cell>
          <cell r="M272">
            <v>0</v>
          </cell>
          <cell r="N272">
            <v>0</v>
          </cell>
          <cell r="O272">
            <v>29.2</v>
          </cell>
          <cell r="Q272">
            <v>0</v>
          </cell>
          <cell r="U272">
            <v>0</v>
          </cell>
          <cell r="AA272">
            <v>106.4</v>
          </cell>
        </row>
        <row r="273">
          <cell r="K273">
            <v>167.12</v>
          </cell>
          <cell r="L273">
            <v>41.78</v>
          </cell>
          <cell r="M273">
            <v>0</v>
          </cell>
          <cell r="N273">
            <v>0</v>
          </cell>
          <cell r="O273">
            <v>19.3</v>
          </cell>
          <cell r="Q273">
            <v>0</v>
          </cell>
          <cell r="U273">
            <v>0</v>
          </cell>
          <cell r="AA273">
            <v>114.2</v>
          </cell>
        </row>
        <row r="274">
          <cell r="K274">
            <v>180.24</v>
          </cell>
          <cell r="L274">
            <v>45.06</v>
          </cell>
          <cell r="M274">
            <v>0</v>
          </cell>
          <cell r="N274">
            <v>0</v>
          </cell>
          <cell r="O274">
            <v>12.4</v>
          </cell>
          <cell r="Q274">
            <v>0</v>
          </cell>
          <cell r="U274">
            <v>0</v>
          </cell>
          <cell r="AA274">
            <v>120.3</v>
          </cell>
        </row>
        <row r="275">
          <cell r="K275">
            <v>184.56</v>
          </cell>
          <cell r="L275">
            <v>46.14</v>
          </cell>
          <cell r="M275">
            <v>0</v>
          </cell>
          <cell r="N275">
            <v>0</v>
          </cell>
          <cell r="O275">
            <v>6.8</v>
          </cell>
          <cell r="Q275">
            <v>0</v>
          </cell>
          <cell r="U275">
            <v>0</v>
          </cell>
          <cell r="AA275">
            <v>132</v>
          </cell>
        </row>
        <row r="276">
          <cell r="K276">
            <v>63.180000000000007</v>
          </cell>
          <cell r="L276">
            <v>126.36000000000001</v>
          </cell>
          <cell r="M276">
            <v>21.060000000000002</v>
          </cell>
          <cell r="N276">
            <v>0</v>
          </cell>
          <cell r="O276">
            <v>7.6</v>
          </cell>
          <cell r="Q276">
            <v>0</v>
          </cell>
          <cell r="U276">
            <v>0</v>
          </cell>
          <cell r="AA276">
            <v>137.1</v>
          </cell>
        </row>
        <row r="277">
          <cell r="K277">
            <v>57.42</v>
          </cell>
          <cell r="L277">
            <v>114.84</v>
          </cell>
          <cell r="M277">
            <v>19.14</v>
          </cell>
          <cell r="N277">
            <v>0</v>
          </cell>
          <cell r="O277">
            <v>25.7</v>
          </cell>
          <cell r="Q277">
            <v>0</v>
          </cell>
          <cell r="U277">
            <v>0</v>
          </cell>
          <cell r="AA277">
            <v>118.1</v>
          </cell>
        </row>
        <row r="278">
          <cell r="K278">
            <v>73.290000000000006</v>
          </cell>
          <cell r="L278">
            <v>146.58000000000001</v>
          </cell>
          <cell r="M278">
            <v>24.430000000000003</v>
          </cell>
          <cell r="N278">
            <v>0</v>
          </cell>
          <cell r="O278">
            <v>48.1</v>
          </cell>
          <cell r="Q278">
            <v>0</v>
          </cell>
          <cell r="U278">
            <v>0</v>
          </cell>
          <cell r="AA278">
            <v>109.6</v>
          </cell>
        </row>
        <row r="279">
          <cell r="K279">
            <v>41.684999999999995</v>
          </cell>
          <cell r="L279">
            <v>83.36999999999999</v>
          </cell>
          <cell r="M279">
            <v>13.895</v>
          </cell>
          <cell r="N279">
            <v>0</v>
          </cell>
          <cell r="O279">
            <v>28.35</v>
          </cell>
          <cell r="Q279">
            <v>0</v>
          </cell>
          <cell r="U279">
            <v>0</v>
          </cell>
          <cell r="AA279">
            <v>58.45</v>
          </cell>
        </row>
        <row r="280">
          <cell r="K280">
            <v>33.315000000000005</v>
          </cell>
          <cell r="L280">
            <v>66.63000000000001</v>
          </cell>
          <cell r="M280">
            <v>11.105000000000002</v>
          </cell>
          <cell r="N280">
            <v>0</v>
          </cell>
          <cell r="O280">
            <v>27.3</v>
          </cell>
          <cell r="Q280">
            <v>0</v>
          </cell>
          <cell r="U280">
            <v>0</v>
          </cell>
          <cell r="AA280">
            <v>57.65</v>
          </cell>
        </row>
        <row r="281">
          <cell r="K281">
            <v>33.854999999999997</v>
          </cell>
          <cell r="L281">
            <v>67.709999999999994</v>
          </cell>
          <cell r="M281">
            <v>11.285</v>
          </cell>
          <cell r="N281">
            <v>0</v>
          </cell>
          <cell r="O281">
            <v>24.05</v>
          </cell>
          <cell r="Q281">
            <v>0</v>
          </cell>
          <cell r="U281">
            <v>0</v>
          </cell>
          <cell r="AA281">
            <v>59.35</v>
          </cell>
        </row>
        <row r="282">
          <cell r="K282">
            <v>46.695</v>
          </cell>
          <cell r="L282">
            <v>93.39</v>
          </cell>
          <cell r="M282">
            <v>15.565000000000001</v>
          </cell>
          <cell r="N282">
            <v>0</v>
          </cell>
          <cell r="O282">
            <v>20.9</v>
          </cell>
          <cell r="Q282">
            <v>0</v>
          </cell>
          <cell r="U282">
            <v>0</v>
          </cell>
          <cell r="AA282">
            <v>66.25</v>
          </cell>
        </row>
        <row r="283">
          <cell r="K283">
            <v>55.904999999999987</v>
          </cell>
          <cell r="L283">
            <v>111.80999999999997</v>
          </cell>
          <cell r="M283">
            <v>18.634999999999998</v>
          </cell>
          <cell r="N283">
            <v>0</v>
          </cell>
          <cell r="O283">
            <v>17.850000000000001</v>
          </cell>
          <cell r="Q283">
            <v>0</v>
          </cell>
          <cell r="U283">
            <v>0</v>
          </cell>
          <cell r="AA283">
            <v>72.3</v>
          </cell>
        </row>
        <row r="284">
          <cell r="K284">
            <v>58.260000000000005</v>
          </cell>
          <cell r="L284">
            <v>116.52000000000001</v>
          </cell>
          <cell r="M284">
            <v>19.420000000000002</v>
          </cell>
          <cell r="N284">
            <v>0</v>
          </cell>
          <cell r="O284">
            <v>13.6</v>
          </cell>
          <cell r="Q284">
            <v>0</v>
          </cell>
          <cell r="U284">
            <v>0</v>
          </cell>
          <cell r="AA284">
            <v>75.45</v>
          </cell>
        </row>
        <row r="285">
          <cell r="K285">
            <v>54.75</v>
          </cell>
          <cell r="L285">
            <v>109.5</v>
          </cell>
          <cell r="M285">
            <v>18.25</v>
          </cell>
          <cell r="N285">
            <v>0</v>
          </cell>
          <cell r="O285">
            <v>9.0500000000000007</v>
          </cell>
          <cell r="Q285">
            <v>0</v>
          </cell>
          <cell r="U285">
            <v>0</v>
          </cell>
          <cell r="AA285">
            <v>75.7</v>
          </cell>
        </row>
        <row r="286">
          <cell r="K286">
            <v>43.965000000000003</v>
          </cell>
          <cell r="L286">
            <v>87.93</v>
          </cell>
          <cell r="M286">
            <v>14.655000000000001</v>
          </cell>
          <cell r="N286">
            <v>0</v>
          </cell>
          <cell r="O286">
            <v>5.65</v>
          </cell>
          <cell r="Q286">
            <v>0</v>
          </cell>
          <cell r="U286">
            <v>0</v>
          </cell>
          <cell r="AA286">
            <v>75.150000000000006</v>
          </cell>
        </row>
        <row r="287">
          <cell r="K287">
            <v>29.009999999999998</v>
          </cell>
          <cell r="L287">
            <v>58.019999999999996</v>
          </cell>
          <cell r="M287">
            <v>9.6700000000000017</v>
          </cell>
          <cell r="N287">
            <v>0</v>
          </cell>
          <cell r="O287">
            <v>3.65</v>
          </cell>
          <cell r="Q287">
            <v>0</v>
          </cell>
          <cell r="U287">
            <v>0</v>
          </cell>
          <cell r="AA287">
            <v>79.349999999999994</v>
          </cell>
        </row>
        <row r="288">
          <cell r="K288">
            <v>43.964999999999996</v>
          </cell>
          <cell r="L288">
            <v>4.8849999999999998</v>
          </cell>
          <cell r="M288">
            <v>0</v>
          </cell>
          <cell r="N288">
            <v>0</v>
          </cell>
          <cell r="O288">
            <v>3.9</v>
          </cell>
          <cell r="Q288">
            <v>0</v>
          </cell>
          <cell r="U288">
            <v>0</v>
          </cell>
          <cell r="AA288">
            <v>79.900000000000006</v>
          </cell>
        </row>
        <row r="289">
          <cell r="K289">
            <v>12.959999999999999</v>
          </cell>
          <cell r="L289">
            <v>1.44</v>
          </cell>
          <cell r="M289">
            <v>0</v>
          </cell>
          <cell r="N289">
            <v>0</v>
          </cell>
          <cell r="O289">
            <v>7.4</v>
          </cell>
          <cell r="Q289">
            <v>0</v>
          </cell>
          <cell r="U289">
            <v>0</v>
          </cell>
          <cell r="AA289">
            <v>51</v>
          </cell>
        </row>
        <row r="290">
          <cell r="K290">
            <v>0.38250000000000006</v>
          </cell>
          <cell r="L290">
            <v>4.250000000000001E-2</v>
          </cell>
          <cell r="M290">
            <v>0</v>
          </cell>
          <cell r="N290">
            <v>0</v>
          </cell>
          <cell r="O290">
            <v>10.45</v>
          </cell>
          <cell r="Q290">
            <v>0</v>
          </cell>
          <cell r="U290">
            <v>0</v>
          </cell>
          <cell r="AA290">
            <v>15.55</v>
          </cell>
        </row>
        <row r="291">
          <cell r="K291">
            <v>2.5649999999999999</v>
          </cell>
          <cell r="L291">
            <v>0.28499999999999998</v>
          </cell>
          <cell r="M291">
            <v>0</v>
          </cell>
          <cell r="N291">
            <v>0</v>
          </cell>
          <cell r="O291">
            <v>6.15</v>
          </cell>
          <cell r="Q291">
            <v>0</v>
          </cell>
          <cell r="U291">
            <v>0</v>
          </cell>
          <cell r="AA291">
            <v>44.15</v>
          </cell>
        </row>
        <row r="292">
          <cell r="K292">
            <v>21.51</v>
          </cell>
          <cell r="L292">
            <v>2.39</v>
          </cell>
          <cell r="M292">
            <v>0</v>
          </cell>
          <cell r="N292">
            <v>0</v>
          </cell>
          <cell r="O292">
            <v>0.35</v>
          </cell>
          <cell r="Q292">
            <v>0</v>
          </cell>
          <cell r="U292">
            <v>0</v>
          </cell>
          <cell r="AA292">
            <v>98.75</v>
          </cell>
        </row>
        <row r="293">
          <cell r="K293">
            <v>39.285000000000004</v>
          </cell>
          <cell r="L293">
            <v>4.3650000000000011</v>
          </cell>
          <cell r="M293">
            <v>0</v>
          </cell>
          <cell r="N293">
            <v>0</v>
          </cell>
          <cell r="O293">
            <v>0</v>
          </cell>
          <cell r="Q293">
            <v>0</v>
          </cell>
          <cell r="U293">
            <v>0</v>
          </cell>
          <cell r="AA293">
            <v>116.4</v>
          </cell>
        </row>
        <row r="294">
          <cell r="K294">
            <v>46.260000000000005</v>
          </cell>
          <cell r="L294">
            <v>5.1400000000000006</v>
          </cell>
          <cell r="M294">
            <v>0</v>
          </cell>
          <cell r="N294">
            <v>0</v>
          </cell>
          <cell r="O294">
            <v>0</v>
          </cell>
          <cell r="Q294">
            <v>0</v>
          </cell>
          <cell r="U294">
            <v>0</v>
          </cell>
          <cell r="AA294">
            <v>118.3</v>
          </cell>
        </row>
        <row r="295">
          <cell r="K295">
            <v>45.494999999999997</v>
          </cell>
          <cell r="L295">
            <v>5.0549999999999997</v>
          </cell>
          <cell r="M295">
            <v>0</v>
          </cell>
          <cell r="N295">
            <v>0</v>
          </cell>
          <cell r="O295">
            <v>0</v>
          </cell>
          <cell r="Q295">
            <v>0</v>
          </cell>
          <cell r="U295">
            <v>0</v>
          </cell>
          <cell r="AA295">
            <v>117.25</v>
          </cell>
        </row>
        <row r="296">
          <cell r="K296">
            <v>45.540000000000006</v>
          </cell>
          <cell r="L296">
            <v>5.0600000000000014</v>
          </cell>
          <cell r="M296">
            <v>0</v>
          </cell>
          <cell r="N296">
            <v>0</v>
          </cell>
          <cell r="O296">
            <v>0</v>
          </cell>
          <cell r="Q296">
            <v>0</v>
          </cell>
          <cell r="U296">
            <v>0</v>
          </cell>
          <cell r="AA296">
            <v>114.75</v>
          </cell>
        </row>
        <row r="297">
          <cell r="K297">
            <v>107.19</v>
          </cell>
          <cell r="L297">
            <v>11.91</v>
          </cell>
          <cell r="M297">
            <v>0</v>
          </cell>
          <cell r="N297">
            <v>0</v>
          </cell>
          <cell r="O297">
            <v>0</v>
          </cell>
          <cell r="Q297">
            <v>0</v>
          </cell>
          <cell r="U297">
            <v>0</v>
          </cell>
          <cell r="AA297">
            <v>223</v>
          </cell>
        </row>
        <row r="298">
          <cell r="K298">
            <v>106.83000000000001</v>
          </cell>
          <cell r="L298">
            <v>11.870000000000003</v>
          </cell>
          <cell r="M298">
            <v>0</v>
          </cell>
          <cell r="N298">
            <v>0</v>
          </cell>
          <cell r="O298">
            <v>0</v>
          </cell>
          <cell r="Q298">
            <v>0</v>
          </cell>
          <cell r="U298">
            <v>0</v>
          </cell>
          <cell r="AA298">
            <v>219.5</v>
          </cell>
        </row>
        <row r="299">
          <cell r="K299">
            <v>69.75</v>
          </cell>
          <cell r="L299">
            <v>7.75</v>
          </cell>
          <cell r="M299">
            <v>0</v>
          </cell>
          <cell r="N299">
            <v>0</v>
          </cell>
          <cell r="O299">
            <v>0.1</v>
          </cell>
          <cell r="Q299">
            <v>0</v>
          </cell>
          <cell r="U299">
            <v>0</v>
          </cell>
          <cell r="AA299">
            <v>219.6</v>
          </cell>
        </row>
        <row r="300">
          <cell r="K300">
            <v>38.07</v>
          </cell>
          <cell r="L300">
            <v>4.2299999999999995</v>
          </cell>
          <cell r="M300">
            <v>0</v>
          </cell>
          <cell r="N300">
            <v>0</v>
          </cell>
          <cell r="O300">
            <v>2.1</v>
          </cell>
          <cell r="Q300">
            <v>0</v>
          </cell>
          <cell r="U300">
            <v>0</v>
          </cell>
          <cell r="AA300">
            <v>219.6</v>
          </cell>
        </row>
        <row r="301">
          <cell r="K301">
            <v>43.92</v>
          </cell>
          <cell r="L301">
            <v>4.88</v>
          </cell>
          <cell r="M301">
            <v>0</v>
          </cell>
          <cell r="N301">
            <v>0</v>
          </cell>
          <cell r="O301">
            <v>8.8000000000000007</v>
          </cell>
          <cell r="Q301">
            <v>0</v>
          </cell>
          <cell r="U301">
            <v>0</v>
          </cell>
          <cell r="AA301">
            <v>219.5</v>
          </cell>
        </row>
        <row r="302">
          <cell r="K302">
            <v>43.425000000000004</v>
          </cell>
          <cell r="L302">
            <v>4.8250000000000002</v>
          </cell>
          <cell r="M302">
            <v>0</v>
          </cell>
          <cell r="N302">
            <v>0</v>
          </cell>
          <cell r="O302">
            <v>4.6500000000000004</v>
          </cell>
          <cell r="Q302">
            <v>0</v>
          </cell>
          <cell r="U302">
            <v>0</v>
          </cell>
          <cell r="AA302">
            <v>117</v>
          </cell>
        </row>
        <row r="303">
          <cell r="K303">
            <v>81.36</v>
          </cell>
          <cell r="L303">
            <v>9.0399999999999991</v>
          </cell>
          <cell r="M303">
            <v>0</v>
          </cell>
          <cell r="N303">
            <v>0</v>
          </cell>
          <cell r="O303">
            <v>0.6</v>
          </cell>
          <cell r="Q303">
            <v>0</v>
          </cell>
          <cell r="U303">
            <v>0</v>
          </cell>
          <cell r="AA303">
            <v>127.75</v>
          </cell>
        </row>
        <row r="304">
          <cell r="K304">
            <v>66.325000000000003</v>
          </cell>
          <cell r="L304">
            <v>39.795000000000002</v>
          </cell>
          <cell r="M304">
            <v>26.53</v>
          </cell>
          <cell r="N304">
            <v>0</v>
          </cell>
          <cell r="O304">
            <v>0</v>
          </cell>
          <cell r="Q304">
            <v>0</v>
          </cell>
          <cell r="U304">
            <v>0</v>
          </cell>
          <cell r="AA304">
            <v>132.9</v>
          </cell>
        </row>
        <row r="305">
          <cell r="K305">
            <v>75.900000000000006</v>
          </cell>
          <cell r="L305">
            <v>45.54</v>
          </cell>
          <cell r="M305">
            <v>30.360000000000003</v>
          </cell>
          <cell r="N305">
            <v>0</v>
          </cell>
          <cell r="O305">
            <v>0</v>
          </cell>
          <cell r="Q305">
            <v>0</v>
          </cell>
          <cell r="U305">
            <v>0</v>
          </cell>
          <cell r="AA305">
            <v>134.6</v>
          </cell>
        </row>
        <row r="306">
          <cell r="K306">
            <v>78.100000000000009</v>
          </cell>
          <cell r="L306">
            <v>46.860000000000007</v>
          </cell>
          <cell r="M306">
            <v>31.240000000000006</v>
          </cell>
          <cell r="N306">
            <v>0</v>
          </cell>
          <cell r="O306">
            <v>0</v>
          </cell>
          <cell r="Q306">
            <v>0</v>
          </cell>
          <cell r="U306">
            <v>0</v>
          </cell>
          <cell r="AA306">
            <v>133.65</v>
          </cell>
        </row>
        <row r="307">
          <cell r="K307">
            <v>74.025000000000006</v>
          </cell>
          <cell r="L307">
            <v>44.414999999999999</v>
          </cell>
          <cell r="M307">
            <v>29.610000000000003</v>
          </cell>
          <cell r="N307">
            <v>0</v>
          </cell>
          <cell r="O307">
            <v>0.2</v>
          </cell>
          <cell r="Q307">
            <v>0</v>
          </cell>
          <cell r="U307">
            <v>0</v>
          </cell>
          <cell r="AA307">
            <v>129.25</v>
          </cell>
        </row>
        <row r="308">
          <cell r="K308">
            <v>56.875</v>
          </cell>
          <cell r="L308">
            <v>34.125</v>
          </cell>
          <cell r="M308">
            <v>22.75</v>
          </cell>
          <cell r="N308">
            <v>0</v>
          </cell>
          <cell r="O308">
            <v>3.6</v>
          </cell>
          <cell r="Q308">
            <v>0</v>
          </cell>
          <cell r="U308">
            <v>0</v>
          </cell>
          <cell r="AA308">
            <v>118</v>
          </cell>
        </row>
        <row r="309">
          <cell r="K309">
            <v>35.700000000000003</v>
          </cell>
          <cell r="L309">
            <v>21.42</v>
          </cell>
          <cell r="M309">
            <v>14.280000000000001</v>
          </cell>
          <cell r="N309">
            <v>0</v>
          </cell>
          <cell r="O309">
            <v>1.6</v>
          </cell>
          <cell r="Q309">
            <v>0</v>
          </cell>
          <cell r="U309">
            <v>0</v>
          </cell>
          <cell r="AA309">
            <v>112.1</v>
          </cell>
        </row>
        <row r="310">
          <cell r="K310">
            <v>24.51</v>
          </cell>
          <cell r="L310">
            <v>32.68</v>
          </cell>
          <cell r="M310">
            <v>24.51</v>
          </cell>
          <cell r="N310">
            <v>0</v>
          </cell>
          <cell r="O310">
            <v>0</v>
          </cell>
          <cell r="Q310">
            <v>0</v>
          </cell>
          <cell r="U310">
            <v>0</v>
          </cell>
          <cell r="AA310">
            <v>228</v>
          </cell>
        </row>
        <row r="311">
          <cell r="K311">
            <v>13.47</v>
          </cell>
          <cell r="L311">
            <v>17.960000000000004</v>
          </cell>
          <cell r="M311">
            <v>13.47</v>
          </cell>
          <cell r="N311">
            <v>0</v>
          </cell>
          <cell r="O311">
            <v>0.1</v>
          </cell>
          <cell r="Q311">
            <v>0</v>
          </cell>
          <cell r="U311">
            <v>0</v>
          </cell>
          <cell r="AA311">
            <v>217.2</v>
          </cell>
        </row>
        <row r="312">
          <cell r="K312">
            <v>9.42</v>
          </cell>
          <cell r="L312">
            <v>12.56</v>
          </cell>
          <cell r="M312">
            <v>9.42</v>
          </cell>
          <cell r="N312">
            <v>0</v>
          </cell>
          <cell r="O312">
            <v>0.8</v>
          </cell>
          <cell r="Q312">
            <v>0</v>
          </cell>
          <cell r="U312">
            <v>0</v>
          </cell>
          <cell r="AA312">
            <v>186.3</v>
          </cell>
        </row>
        <row r="313">
          <cell r="K313">
            <v>11.549999999999999</v>
          </cell>
          <cell r="L313">
            <v>15.4</v>
          </cell>
          <cell r="M313">
            <v>11.549999999999999</v>
          </cell>
          <cell r="N313">
            <v>0</v>
          </cell>
          <cell r="O313">
            <v>0.9</v>
          </cell>
          <cell r="Q313">
            <v>0</v>
          </cell>
          <cell r="U313">
            <v>0</v>
          </cell>
          <cell r="AA313">
            <v>175.8</v>
          </cell>
        </row>
        <row r="314">
          <cell r="K314">
            <v>14.52</v>
          </cell>
          <cell r="L314">
            <v>19.36</v>
          </cell>
          <cell r="M314">
            <v>14.52</v>
          </cell>
          <cell r="N314">
            <v>0</v>
          </cell>
          <cell r="O314">
            <v>0.15</v>
          </cell>
          <cell r="Q314">
            <v>0</v>
          </cell>
          <cell r="U314">
            <v>0</v>
          </cell>
          <cell r="AA314">
            <v>202.5</v>
          </cell>
        </row>
        <row r="315">
          <cell r="K315">
            <v>45.500000000000007</v>
          </cell>
          <cell r="L315">
            <v>0</v>
          </cell>
          <cell r="M315">
            <v>0</v>
          </cell>
          <cell r="N315">
            <v>0</v>
          </cell>
          <cell r="O315">
            <v>0.05</v>
          </cell>
          <cell r="Q315">
            <v>0</v>
          </cell>
          <cell r="U315">
            <v>0</v>
          </cell>
          <cell r="AA315">
            <v>209.2</v>
          </cell>
        </row>
        <row r="316">
          <cell r="K316">
            <v>32.5</v>
          </cell>
          <cell r="L316">
            <v>0</v>
          </cell>
          <cell r="M316">
            <v>0</v>
          </cell>
          <cell r="N316">
            <v>0</v>
          </cell>
          <cell r="O316">
            <v>0.05</v>
          </cell>
          <cell r="Q316">
            <v>0</v>
          </cell>
          <cell r="U316">
            <v>0</v>
          </cell>
          <cell r="AA316">
            <v>208.9</v>
          </cell>
        </row>
        <row r="317">
          <cell r="K317">
            <v>48.9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Q317">
            <v>0</v>
          </cell>
          <cell r="U317">
            <v>0</v>
          </cell>
          <cell r="AA317">
            <v>219.3</v>
          </cell>
        </row>
        <row r="318">
          <cell r="K318">
            <v>106.6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Q318">
            <v>0</v>
          </cell>
          <cell r="U318">
            <v>0</v>
          </cell>
          <cell r="AA318">
            <v>223.8</v>
          </cell>
        </row>
        <row r="319">
          <cell r="K319">
            <v>149.1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Q319">
            <v>0</v>
          </cell>
          <cell r="U319">
            <v>0</v>
          </cell>
          <cell r="AA319">
            <v>228</v>
          </cell>
        </row>
        <row r="320">
          <cell r="K320">
            <v>179.5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Q320">
            <v>0</v>
          </cell>
          <cell r="U320">
            <v>0</v>
          </cell>
          <cell r="AA320">
            <v>232.4</v>
          </cell>
        </row>
        <row r="321">
          <cell r="K321">
            <v>118.5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Q321">
            <v>0</v>
          </cell>
          <cell r="U321">
            <v>0</v>
          </cell>
          <cell r="AA321">
            <v>121.45</v>
          </cell>
        </row>
        <row r="322">
          <cell r="K322">
            <v>160.69999999999999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Q322">
            <v>0</v>
          </cell>
          <cell r="U322">
            <v>0</v>
          </cell>
          <cell r="AA322">
            <v>127.6</v>
          </cell>
        </row>
        <row r="323">
          <cell r="K323">
            <v>195.09999999999997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Q323">
            <v>0</v>
          </cell>
          <cell r="U323">
            <v>0</v>
          </cell>
          <cell r="AA323">
            <v>131.6</v>
          </cell>
        </row>
        <row r="324">
          <cell r="K324">
            <v>199.05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Q324">
            <v>0</v>
          </cell>
          <cell r="U324">
            <v>0</v>
          </cell>
          <cell r="AA324">
            <v>132.5</v>
          </cell>
        </row>
        <row r="325">
          <cell r="K325">
            <v>167.35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Q325">
            <v>0</v>
          </cell>
          <cell r="U325">
            <v>0</v>
          </cell>
          <cell r="AA325">
            <v>132.5</v>
          </cell>
        </row>
        <row r="326">
          <cell r="K326">
            <v>120.45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Q326">
            <v>0</v>
          </cell>
          <cell r="U326">
            <v>0</v>
          </cell>
          <cell r="AA326">
            <v>132.5</v>
          </cell>
        </row>
        <row r="327">
          <cell r="K327">
            <v>76.449999999999989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Q327">
            <v>0</v>
          </cell>
          <cell r="U327">
            <v>0</v>
          </cell>
          <cell r="AA327">
            <v>127.65</v>
          </cell>
        </row>
        <row r="328">
          <cell r="K328">
            <v>38.049999999999997</v>
          </cell>
          <cell r="L328">
            <v>0</v>
          </cell>
          <cell r="M328">
            <v>0</v>
          </cell>
          <cell r="N328">
            <v>0</v>
          </cell>
          <cell r="O328">
            <v>0.52500000000000002</v>
          </cell>
          <cell r="Q328">
            <v>0</v>
          </cell>
          <cell r="U328">
            <v>0</v>
          </cell>
          <cell r="AA328">
            <v>100.3</v>
          </cell>
        </row>
        <row r="329">
          <cell r="K329">
            <v>14.350000000000001</v>
          </cell>
          <cell r="L329">
            <v>0</v>
          </cell>
          <cell r="M329">
            <v>0</v>
          </cell>
          <cell r="N329">
            <v>0</v>
          </cell>
          <cell r="O329">
            <v>4.2</v>
          </cell>
          <cell r="Q329">
            <v>0</v>
          </cell>
          <cell r="U329">
            <v>0</v>
          </cell>
          <cell r="AA329">
            <v>58.3</v>
          </cell>
        </row>
        <row r="330">
          <cell r="K330">
            <v>6.75</v>
          </cell>
          <cell r="L330">
            <v>0</v>
          </cell>
          <cell r="M330">
            <v>0</v>
          </cell>
          <cell r="N330">
            <v>0</v>
          </cell>
          <cell r="O330">
            <v>8.65</v>
          </cell>
          <cell r="Q330">
            <v>0</v>
          </cell>
          <cell r="U330">
            <v>0</v>
          </cell>
          <cell r="AA330">
            <v>33.85</v>
          </cell>
        </row>
        <row r="331">
          <cell r="K331">
            <v>7.5</v>
          </cell>
          <cell r="L331">
            <v>0</v>
          </cell>
          <cell r="M331">
            <v>0</v>
          </cell>
          <cell r="N331">
            <v>0</v>
          </cell>
          <cell r="O331">
            <v>35.799999999999997</v>
          </cell>
          <cell r="Q331">
            <v>0</v>
          </cell>
          <cell r="U331">
            <v>0</v>
          </cell>
          <cell r="AA331">
            <v>44.1</v>
          </cell>
        </row>
        <row r="332">
          <cell r="K332">
            <v>2.2999999999999998</v>
          </cell>
          <cell r="L332">
            <v>0</v>
          </cell>
          <cell r="M332">
            <v>0</v>
          </cell>
          <cell r="N332">
            <v>0</v>
          </cell>
          <cell r="O332">
            <v>51.4</v>
          </cell>
          <cell r="Q332">
            <v>0</v>
          </cell>
          <cell r="U332">
            <v>0</v>
          </cell>
          <cell r="AA332">
            <v>23.9</v>
          </cell>
        </row>
        <row r="333">
          <cell r="K333">
            <v>0.25</v>
          </cell>
          <cell r="L333">
            <v>0</v>
          </cell>
          <cell r="M333">
            <v>0</v>
          </cell>
          <cell r="N333">
            <v>0</v>
          </cell>
          <cell r="O333">
            <v>56.9</v>
          </cell>
          <cell r="Q333">
            <v>0</v>
          </cell>
          <cell r="U333">
            <v>0</v>
          </cell>
          <cell r="AA333">
            <v>4.3499999999999996</v>
          </cell>
        </row>
        <row r="334"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57.1</v>
          </cell>
          <cell r="Q334">
            <v>0</v>
          </cell>
          <cell r="U334">
            <v>0</v>
          </cell>
          <cell r="AA334">
            <v>0</v>
          </cell>
        </row>
        <row r="335"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59.8</v>
          </cell>
          <cell r="Q335">
            <v>0</v>
          </cell>
          <cell r="U335">
            <v>0</v>
          </cell>
          <cell r="AA335">
            <v>0</v>
          </cell>
        </row>
        <row r="336"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80.7</v>
          </cell>
          <cell r="Q336">
            <v>0</v>
          </cell>
          <cell r="U336">
            <v>0</v>
          </cell>
          <cell r="AA336">
            <v>0</v>
          </cell>
        </row>
        <row r="337"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84.7</v>
          </cell>
          <cell r="Q337">
            <v>0</v>
          </cell>
          <cell r="U337">
            <v>0</v>
          </cell>
          <cell r="AA337">
            <v>0</v>
          </cell>
        </row>
        <row r="338">
          <cell r="K338">
            <v>0.97499999999999998</v>
          </cell>
          <cell r="L338">
            <v>1.625</v>
          </cell>
          <cell r="M338">
            <v>0.65</v>
          </cell>
          <cell r="N338">
            <v>0</v>
          </cell>
          <cell r="O338">
            <v>61.8</v>
          </cell>
          <cell r="Q338">
            <v>0</v>
          </cell>
          <cell r="U338">
            <v>0</v>
          </cell>
          <cell r="AA338">
            <v>11.55</v>
          </cell>
        </row>
        <row r="339">
          <cell r="K339">
            <v>6.3</v>
          </cell>
          <cell r="L339">
            <v>10.5</v>
          </cell>
          <cell r="M339">
            <v>4.2</v>
          </cell>
          <cell r="N339">
            <v>0</v>
          </cell>
          <cell r="O339">
            <v>46.7</v>
          </cell>
          <cell r="Q339">
            <v>0</v>
          </cell>
          <cell r="U339">
            <v>0</v>
          </cell>
          <cell r="AA339">
            <v>49.6</v>
          </cell>
        </row>
        <row r="340">
          <cell r="K340">
            <v>27.18</v>
          </cell>
          <cell r="L340">
            <v>3.02</v>
          </cell>
          <cell r="M340">
            <v>0</v>
          </cell>
          <cell r="N340">
            <v>0</v>
          </cell>
          <cell r="O340">
            <v>37.1</v>
          </cell>
          <cell r="Q340">
            <v>0</v>
          </cell>
          <cell r="U340">
            <v>0</v>
          </cell>
          <cell r="AA340">
            <v>54.8</v>
          </cell>
        </row>
        <row r="341">
          <cell r="K341">
            <v>44.73</v>
          </cell>
          <cell r="L341">
            <v>4.97</v>
          </cell>
          <cell r="M341">
            <v>0</v>
          </cell>
          <cell r="N341">
            <v>0</v>
          </cell>
          <cell r="O341">
            <v>30.4</v>
          </cell>
          <cell r="Q341">
            <v>0</v>
          </cell>
          <cell r="U341">
            <v>0</v>
          </cell>
          <cell r="AA341">
            <v>64.2</v>
          </cell>
        </row>
        <row r="342">
          <cell r="K342">
            <v>64.260000000000005</v>
          </cell>
          <cell r="L342">
            <v>7.1400000000000006</v>
          </cell>
          <cell r="M342">
            <v>0</v>
          </cell>
          <cell r="N342">
            <v>0</v>
          </cell>
          <cell r="O342">
            <v>27.4</v>
          </cell>
          <cell r="Q342">
            <v>0</v>
          </cell>
          <cell r="U342">
            <v>0</v>
          </cell>
          <cell r="AA342">
            <v>73.3</v>
          </cell>
        </row>
        <row r="343">
          <cell r="K343">
            <v>60.660000000000004</v>
          </cell>
          <cell r="L343">
            <v>6.7400000000000011</v>
          </cell>
          <cell r="M343">
            <v>0</v>
          </cell>
          <cell r="N343">
            <v>0</v>
          </cell>
          <cell r="O343">
            <v>24</v>
          </cell>
          <cell r="Q343">
            <v>0</v>
          </cell>
          <cell r="U343">
            <v>0</v>
          </cell>
          <cell r="AA343">
            <v>72.099999999999994</v>
          </cell>
        </row>
        <row r="344">
          <cell r="K344">
            <v>50.940000000000005</v>
          </cell>
          <cell r="L344">
            <v>5.66</v>
          </cell>
          <cell r="M344">
            <v>0</v>
          </cell>
          <cell r="N344">
            <v>0</v>
          </cell>
          <cell r="O344">
            <v>27</v>
          </cell>
          <cell r="Q344">
            <v>0</v>
          </cell>
          <cell r="U344">
            <v>0</v>
          </cell>
          <cell r="AA344">
            <v>68.2</v>
          </cell>
        </row>
        <row r="345">
          <cell r="K345">
            <v>49.5</v>
          </cell>
          <cell r="L345">
            <v>5.5</v>
          </cell>
          <cell r="M345">
            <v>0</v>
          </cell>
          <cell r="N345">
            <v>0</v>
          </cell>
          <cell r="O345">
            <v>27.8</v>
          </cell>
          <cell r="Q345">
            <v>0</v>
          </cell>
          <cell r="U345">
            <v>0</v>
          </cell>
          <cell r="AA345">
            <v>68.5</v>
          </cell>
        </row>
        <row r="346">
          <cell r="K346">
            <v>18.494999999999997</v>
          </cell>
          <cell r="L346">
            <v>2.0549999999999997</v>
          </cell>
          <cell r="M346">
            <v>0</v>
          </cell>
          <cell r="N346">
            <v>0</v>
          </cell>
          <cell r="O346">
            <v>19.149999999999999</v>
          </cell>
          <cell r="Q346">
            <v>0</v>
          </cell>
          <cell r="U346">
            <v>0</v>
          </cell>
          <cell r="AA346">
            <v>27.2</v>
          </cell>
        </row>
        <row r="347">
          <cell r="K347">
            <v>6.9750000000000005</v>
          </cell>
          <cell r="L347">
            <v>0.77500000000000002</v>
          </cell>
          <cell r="M347">
            <v>0</v>
          </cell>
          <cell r="N347">
            <v>0</v>
          </cell>
          <cell r="O347">
            <v>29.45</v>
          </cell>
          <cell r="Q347">
            <v>0</v>
          </cell>
          <cell r="U347">
            <v>0</v>
          </cell>
          <cell r="AA347">
            <v>14.3</v>
          </cell>
        </row>
        <row r="348">
          <cell r="K348">
            <v>9.8099999999999987</v>
          </cell>
          <cell r="L348">
            <v>1.0899999999999999</v>
          </cell>
          <cell r="M348">
            <v>0</v>
          </cell>
          <cell r="N348">
            <v>0</v>
          </cell>
          <cell r="O348">
            <v>21.55</v>
          </cell>
          <cell r="Q348">
            <v>0</v>
          </cell>
          <cell r="U348">
            <v>0</v>
          </cell>
          <cell r="AA348">
            <v>20.65</v>
          </cell>
        </row>
        <row r="349">
          <cell r="K349">
            <v>17.28</v>
          </cell>
          <cell r="L349">
            <v>1.92</v>
          </cell>
          <cell r="M349">
            <v>0</v>
          </cell>
          <cell r="N349">
            <v>0</v>
          </cell>
          <cell r="O349">
            <v>8.8000000000000007</v>
          </cell>
          <cell r="Q349">
            <v>0</v>
          </cell>
          <cell r="U349">
            <v>0</v>
          </cell>
          <cell r="AA349">
            <v>30.1</v>
          </cell>
        </row>
        <row r="350">
          <cell r="K350">
            <v>16.559999999999999</v>
          </cell>
          <cell r="L350">
            <v>1.8399999999999999</v>
          </cell>
          <cell r="M350">
            <v>0</v>
          </cell>
          <cell r="N350">
            <v>0</v>
          </cell>
          <cell r="O350">
            <v>7.05</v>
          </cell>
          <cell r="Q350">
            <v>0</v>
          </cell>
          <cell r="U350">
            <v>0</v>
          </cell>
          <cell r="AA350">
            <v>27.6</v>
          </cell>
        </row>
        <row r="351">
          <cell r="K351">
            <v>18.225000000000001</v>
          </cell>
          <cell r="L351">
            <v>2.0249999999999999</v>
          </cell>
          <cell r="M351">
            <v>0</v>
          </cell>
          <cell r="N351">
            <v>0</v>
          </cell>
          <cell r="O351">
            <v>5.35</v>
          </cell>
          <cell r="Q351">
            <v>0</v>
          </cell>
          <cell r="U351">
            <v>0</v>
          </cell>
          <cell r="AA351">
            <v>36.450000000000003</v>
          </cell>
        </row>
        <row r="352">
          <cell r="K352">
            <v>24.93</v>
          </cell>
          <cell r="L352">
            <v>2.77</v>
          </cell>
          <cell r="M352">
            <v>0</v>
          </cell>
          <cell r="N352">
            <v>0</v>
          </cell>
          <cell r="O352">
            <v>3.95</v>
          </cell>
          <cell r="Q352">
            <v>0</v>
          </cell>
          <cell r="U352">
            <v>0</v>
          </cell>
          <cell r="AA352">
            <v>41.15</v>
          </cell>
        </row>
        <row r="353">
          <cell r="K353">
            <v>33.255000000000003</v>
          </cell>
          <cell r="L353">
            <v>3.6950000000000003</v>
          </cell>
          <cell r="M353">
            <v>0</v>
          </cell>
          <cell r="N353">
            <v>0</v>
          </cell>
          <cell r="O353">
            <v>3.3</v>
          </cell>
          <cell r="Q353">
            <v>0</v>
          </cell>
          <cell r="U353">
            <v>0</v>
          </cell>
          <cell r="AA353">
            <v>38.6</v>
          </cell>
        </row>
        <row r="354">
          <cell r="K354">
            <v>37.665000000000006</v>
          </cell>
          <cell r="L354">
            <v>4.1850000000000014</v>
          </cell>
          <cell r="M354">
            <v>0</v>
          </cell>
          <cell r="N354">
            <v>0</v>
          </cell>
          <cell r="O354">
            <v>3.15</v>
          </cell>
          <cell r="Q354">
            <v>0</v>
          </cell>
          <cell r="U354">
            <v>0</v>
          </cell>
          <cell r="AA354">
            <v>39.15</v>
          </cell>
        </row>
        <row r="355">
          <cell r="K355">
            <v>34.830000000000005</v>
          </cell>
          <cell r="L355">
            <v>3.8700000000000006</v>
          </cell>
          <cell r="M355">
            <v>0</v>
          </cell>
          <cell r="N355">
            <v>0</v>
          </cell>
          <cell r="O355">
            <v>2.95</v>
          </cell>
          <cell r="Q355">
            <v>0</v>
          </cell>
          <cell r="U355">
            <v>0</v>
          </cell>
          <cell r="AA355">
            <v>40.1</v>
          </cell>
        </row>
        <row r="356">
          <cell r="K356">
            <v>63.599999999999994</v>
          </cell>
          <cell r="L356">
            <v>0</v>
          </cell>
          <cell r="M356">
            <v>0</v>
          </cell>
          <cell r="N356">
            <v>0</v>
          </cell>
          <cell r="O356">
            <v>3.3</v>
          </cell>
          <cell r="Q356">
            <v>0</v>
          </cell>
          <cell r="U356">
            <v>0</v>
          </cell>
          <cell r="AA356">
            <v>118.7</v>
          </cell>
        </row>
        <row r="357">
          <cell r="K357">
            <v>55.199999999999996</v>
          </cell>
          <cell r="L357">
            <v>0</v>
          </cell>
          <cell r="M357">
            <v>0</v>
          </cell>
          <cell r="N357">
            <v>0</v>
          </cell>
          <cell r="O357">
            <v>0.35</v>
          </cell>
          <cell r="Q357">
            <v>0</v>
          </cell>
          <cell r="U357">
            <v>0</v>
          </cell>
          <cell r="AA357">
            <v>172.7</v>
          </cell>
        </row>
        <row r="358">
          <cell r="K358">
            <v>46.899999999999991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Q358">
            <v>0</v>
          </cell>
          <cell r="U358">
            <v>0</v>
          </cell>
          <cell r="AA358">
            <v>206.4</v>
          </cell>
        </row>
        <row r="359">
          <cell r="K359">
            <v>41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Q359">
            <v>0</v>
          </cell>
          <cell r="U359">
            <v>0</v>
          </cell>
          <cell r="AA359">
            <v>211.7</v>
          </cell>
        </row>
        <row r="360">
          <cell r="K360">
            <v>29.2</v>
          </cell>
          <cell r="L360">
            <v>0</v>
          </cell>
          <cell r="M360">
            <v>0</v>
          </cell>
          <cell r="N360">
            <v>0</v>
          </cell>
          <cell r="O360">
            <v>2.1</v>
          </cell>
          <cell r="Q360">
            <v>0</v>
          </cell>
          <cell r="U360">
            <v>0</v>
          </cell>
          <cell r="AA360">
            <v>135.30000000000001</v>
          </cell>
        </row>
        <row r="361">
          <cell r="K361">
            <v>13.2</v>
          </cell>
          <cell r="L361">
            <v>0</v>
          </cell>
          <cell r="M361">
            <v>0</v>
          </cell>
          <cell r="N361">
            <v>0</v>
          </cell>
          <cell r="O361">
            <v>18.8</v>
          </cell>
          <cell r="Q361">
            <v>0</v>
          </cell>
          <cell r="U361">
            <v>0</v>
          </cell>
          <cell r="AA361">
            <v>50.4</v>
          </cell>
        </row>
        <row r="362">
          <cell r="K362">
            <v>10.4</v>
          </cell>
          <cell r="L362">
            <v>0</v>
          </cell>
          <cell r="M362">
            <v>0</v>
          </cell>
          <cell r="N362">
            <v>0</v>
          </cell>
          <cell r="O362">
            <v>38.4</v>
          </cell>
          <cell r="Q362">
            <v>0</v>
          </cell>
          <cell r="U362">
            <v>0</v>
          </cell>
          <cell r="AA362">
            <v>31.6</v>
          </cell>
        </row>
        <row r="363">
          <cell r="K363">
            <v>10.1</v>
          </cell>
          <cell r="L363">
            <v>0</v>
          </cell>
          <cell r="M363">
            <v>0</v>
          </cell>
          <cell r="N363">
            <v>0</v>
          </cell>
          <cell r="O363">
            <v>24.35</v>
          </cell>
          <cell r="Q363">
            <v>0</v>
          </cell>
          <cell r="U363">
            <v>0</v>
          </cell>
          <cell r="AA363">
            <v>18.649999999999999</v>
          </cell>
        </row>
        <row r="364">
          <cell r="K364">
            <v>23.6</v>
          </cell>
          <cell r="L364">
            <v>0</v>
          </cell>
          <cell r="M364">
            <v>0</v>
          </cell>
          <cell r="N364">
            <v>0</v>
          </cell>
          <cell r="O364">
            <v>24.5</v>
          </cell>
          <cell r="Q364">
            <v>0</v>
          </cell>
          <cell r="U364">
            <v>0</v>
          </cell>
          <cell r="AA364">
            <v>27.65</v>
          </cell>
        </row>
        <row r="365">
          <cell r="K365">
            <v>35.5</v>
          </cell>
          <cell r="L365">
            <v>0</v>
          </cell>
          <cell r="M365">
            <v>0</v>
          </cell>
          <cell r="N365">
            <v>0</v>
          </cell>
          <cell r="O365">
            <v>21.9</v>
          </cell>
          <cell r="Q365">
            <v>0</v>
          </cell>
          <cell r="U365">
            <v>0</v>
          </cell>
          <cell r="AA365">
            <v>34.950000000000003</v>
          </cell>
        </row>
        <row r="366">
          <cell r="K366">
            <v>43.05</v>
          </cell>
          <cell r="L366">
            <v>0</v>
          </cell>
          <cell r="M366">
            <v>0</v>
          </cell>
          <cell r="N366">
            <v>0</v>
          </cell>
          <cell r="O366">
            <v>16.850000000000001</v>
          </cell>
          <cell r="Q366">
            <v>0</v>
          </cell>
          <cell r="U366">
            <v>0</v>
          </cell>
          <cell r="AA366">
            <v>39.450000000000003</v>
          </cell>
        </row>
        <row r="367">
          <cell r="K367">
            <v>44.3</v>
          </cell>
          <cell r="L367">
            <v>0</v>
          </cell>
          <cell r="M367">
            <v>0</v>
          </cell>
          <cell r="N367">
            <v>0</v>
          </cell>
          <cell r="O367">
            <v>9.35</v>
          </cell>
          <cell r="Q367">
            <v>0</v>
          </cell>
          <cell r="U367">
            <v>0</v>
          </cell>
          <cell r="AA367">
            <v>40.15</v>
          </cell>
        </row>
        <row r="368">
          <cell r="K368">
            <v>37.549999999999997</v>
          </cell>
          <cell r="L368">
            <v>0</v>
          </cell>
          <cell r="M368">
            <v>0</v>
          </cell>
          <cell r="N368">
            <v>0</v>
          </cell>
          <cell r="O368">
            <v>2.8</v>
          </cell>
          <cell r="Q368">
            <v>0</v>
          </cell>
          <cell r="U368">
            <v>0</v>
          </cell>
          <cell r="AA368">
            <v>68.150000000000006</v>
          </cell>
        </row>
        <row r="369">
          <cell r="K369">
            <v>84.2</v>
          </cell>
          <cell r="L369">
            <v>0</v>
          </cell>
          <cell r="M369">
            <v>0</v>
          </cell>
          <cell r="N369">
            <v>0</v>
          </cell>
          <cell r="O369">
            <v>0.45</v>
          </cell>
          <cell r="Q369">
            <v>0</v>
          </cell>
          <cell r="U369">
            <v>0</v>
          </cell>
          <cell r="AA369">
            <v>207.4</v>
          </cell>
        </row>
        <row r="370">
          <cell r="K370">
            <v>69.52</v>
          </cell>
          <cell r="L370">
            <v>0</v>
          </cell>
          <cell r="M370">
            <v>17.38</v>
          </cell>
          <cell r="N370">
            <v>0</v>
          </cell>
          <cell r="O370">
            <v>0</v>
          </cell>
          <cell r="Q370">
            <v>0</v>
          </cell>
          <cell r="U370">
            <v>0</v>
          </cell>
          <cell r="AA370">
            <v>219.6</v>
          </cell>
        </row>
        <row r="371">
          <cell r="K371">
            <v>36.08</v>
          </cell>
          <cell r="L371">
            <v>0</v>
          </cell>
          <cell r="M371">
            <v>9.02</v>
          </cell>
          <cell r="N371">
            <v>0</v>
          </cell>
          <cell r="O371">
            <v>0.95</v>
          </cell>
          <cell r="Q371">
            <v>0</v>
          </cell>
          <cell r="U371">
            <v>0</v>
          </cell>
          <cell r="AA371">
            <v>160.30000000000001</v>
          </cell>
        </row>
        <row r="372">
          <cell r="K372">
            <v>4.2</v>
          </cell>
          <cell r="L372">
            <v>0</v>
          </cell>
          <cell r="M372">
            <v>0</v>
          </cell>
          <cell r="N372">
            <v>0</v>
          </cell>
          <cell r="O372">
            <v>15.3</v>
          </cell>
          <cell r="Q372">
            <v>0</v>
          </cell>
          <cell r="U372">
            <v>0</v>
          </cell>
          <cell r="AA372">
            <v>25.25</v>
          </cell>
        </row>
        <row r="373"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30.9</v>
          </cell>
          <cell r="Q373">
            <v>0</v>
          </cell>
          <cell r="U373">
            <v>0</v>
          </cell>
          <cell r="AA373">
            <v>0</v>
          </cell>
        </row>
        <row r="374"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61.6</v>
          </cell>
          <cell r="Q374">
            <v>0</v>
          </cell>
          <cell r="U374">
            <v>0</v>
          </cell>
          <cell r="AA374">
            <v>0</v>
          </cell>
        </row>
        <row r="375">
          <cell r="K375">
            <v>0.1</v>
          </cell>
          <cell r="L375">
            <v>0</v>
          </cell>
          <cell r="M375">
            <v>0</v>
          </cell>
          <cell r="N375">
            <v>0</v>
          </cell>
          <cell r="O375">
            <v>73.3</v>
          </cell>
          <cell r="Q375">
            <v>0</v>
          </cell>
          <cell r="U375">
            <v>0</v>
          </cell>
          <cell r="AA375">
            <v>3.15</v>
          </cell>
        </row>
        <row r="376">
          <cell r="K376">
            <v>10.75</v>
          </cell>
          <cell r="L376">
            <v>0</v>
          </cell>
          <cell r="M376">
            <v>0</v>
          </cell>
          <cell r="N376">
            <v>0</v>
          </cell>
          <cell r="O376">
            <v>24</v>
          </cell>
          <cell r="Q376">
            <v>0</v>
          </cell>
          <cell r="U376">
            <v>0</v>
          </cell>
          <cell r="AA376">
            <v>27.9</v>
          </cell>
        </row>
        <row r="377">
          <cell r="K377">
            <v>68.45</v>
          </cell>
          <cell r="L377">
            <v>0</v>
          </cell>
          <cell r="M377">
            <v>0</v>
          </cell>
          <cell r="N377">
            <v>0</v>
          </cell>
          <cell r="O377">
            <v>15.55</v>
          </cell>
          <cell r="Q377">
            <v>0</v>
          </cell>
          <cell r="U377">
            <v>0</v>
          </cell>
          <cell r="AA377">
            <v>61.4</v>
          </cell>
        </row>
        <row r="378">
          <cell r="K378">
            <v>133.35000000000002</v>
          </cell>
          <cell r="L378">
            <v>0</v>
          </cell>
          <cell r="M378">
            <v>0</v>
          </cell>
          <cell r="N378">
            <v>0</v>
          </cell>
          <cell r="O378">
            <v>6.6</v>
          </cell>
          <cell r="Q378">
            <v>0</v>
          </cell>
          <cell r="U378">
            <v>0</v>
          </cell>
          <cell r="AA378">
            <v>87.05</v>
          </cell>
        </row>
        <row r="379">
          <cell r="K379">
            <v>147.10000000000002</v>
          </cell>
          <cell r="L379">
            <v>0</v>
          </cell>
          <cell r="M379">
            <v>0</v>
          </cell>
          <cell r="N379">
            <v>0</v>
          </cell>
          <cell r="O379">
            <v>0.55000000000000004</v>
          </cell>
          <cell r="Q379">
            <v>0</v>
          </cell>
          <cell r="U379">
            <v>0</v>
          </cell>
          <cell r="AA379">
            <v>98.1</v>
          </cell>
        </row>
        <row r="380">
          <cell r="K380">
            <v>114.3</v>
          </cell>
          <cell r="L380">
            <v>0</v>
          </cell>
          <cell r="M380">
            <v>0</v>
          </cell>
          <cell r="N380">
            <v>0</v>
          </cell>
          <cell r="O380">
            <v>0.2</v>
          </cell>
          <cell r="Q380">
            <v>0</v>
          </cell>
          <cell r="U380">
            <v>0</v>
          </cell>
          <cell r="AA380">
            <v>103.25</v>
          </cell>
        </row>
        <row r="381">
          <cell r="K381">
            <v>75.7</v>
          </cell>
          <cell r="L381">
            <v>0</v>
          </cell>
          <cell r="M381">
            <v>0</v>
          </cell>
          <cell r="N381">
            <v>0</v>
          </cell>
          <cell r="O381">
            <v>1.5</v>
          </cell>
          <cell r="Q381">
            <v>0</v>
          </cell>
          <cell r="U381">
            <v>0</v>
          </cell>
          <cell r="AA381">
            <v>107.15</v>
          </cell>
        </row>
        <row r="382">
          <cell r="K382">
            <v>144.69999999999999</v>
          </cell>
          <cell r="L382">
            <v>0</v>
          </cell>
          <cell r="M382">
            <v>0</v>
          </cell>
          <cell r="N382">
            <v>0</v>
          </cell>
          <cell r="O382">
            <v>3.2</v>
          </cell>
          <cell r="Q382">
            <v>0</v>
          </cell>
          <cell r="U382">
            <v>0</v>
          </cell>
          <cell r="AA382">
            <v>195.4</v>
          </cell>
        </row>
        <row r="383">
          <cell r="K383">
            <v>190.6</v>
          </cell>
          <cell r="L383">
            <v>0</v>
          </cell>
          <cell r="M383">
            <v>0</v>
          </cell>
          <cell r="N383">
            <v>0</v>
          </cell>
          <cell r="O383">
            <v>1.8</v>
          </cell>
          <cell r="Q383">
            <v>0</v>
          </cell>
          <cell r="U383">
            <v>0</v>
          </cell>
          <cell r="AA383">
            <v>171.6</v>
          </cell>
        </row>
        <row r="384">
          <cell r="K384">
            <v>246.89999999999998</v>
          </cell>
          <cell r="L384">
            <v>0</v>
          </cell>
          <cell r="M384">
            <v>0</v>
          </cell>
          <cell r="N384">
            <v>0</v>
          </cell>
          <cell r="O384">
            <v>3.5</v>
          </cell>
          <cell r="Q384">
            <v>0</v>
          </cell>
          <cell r="U384">
            <v>0</v>
          </cell>
          <cell r="AA384">
            <v>158.5</v>
          </cell>
        </row>
        <row r="385">
          <cell r="K385">
            <v>288.39999999999998</v>
          </cell>
          <cell r="L385">
            <v>0</v>
          </cell>
          <cell r="M385">
            <v>0</v>
          </cell>
          <cell r="N385">
            <v>0</v>
          </cell>
          <cell r="O385">
            <v>3.3</v>
          </cell>
          <cell r="Q385">
            <v>0</v>
          </cell>
          <cell r="U385">
            <v>0</v>
          </cell>
          <cell r="AA385">
            <v>163.69999999999999</v>
          </cell>
        </row>
        <row r="386">
          <cell r="K386">
            <v>299.7</v>
          </cell>
          <cell r="L386">
            <v>0</v>
          </cell>
          <cell r="M386">
            <v>0</v>
          </cell>
          <cell r="N386">
            <v>0</v>
          </cell>
          <cell r="O386">
            <v>2.2000000000000002</v>
          </cell>
          <cell r="Q386">
            <v>0</v>
          </cell>
          <cell r="U386">
            <v>0</v>
          </cell>
          <cell r="AA386">
            <v>166.8</v>
          </cell>
        </row>
        <row r="387">
          <cell r="K387">
            <v>280.7</v>
          </cell>
          <cell r="L387">
            <v>0</v>
          </cell>
          <cell r="M387">
            <v>0</v>
          </cell>
          <cell r="N387">
            <v>0</v>
          </cell>
          <cell r="O387">
            <v>1.5</v>
          </cell>
          <cell r="Q387">
            <v>0</v>
          </cell>
          <cell r="U387">
            <v>0</v>
          </cell>
          <cell r="AA387">
            <v>172.3</v>
          </cell>
        </row>
        <row r="388">
          <cell r="K388">
            <v>264.39999999999998</v>
          </cell>
          <cell r="L388">
            <v>0</v>
          </cell>
          <cell r="M388">
            <v>0</v>
          </cell>
          <cell r="N388">
            <v>0</v>
          </cell>
          <cell r="O388">
            <v>1.2</v>
          </cell>
          <cell r="Q388">
            <v>0</v>
          </cell>
          <cell r="U388">
            <v>0</v>
          </cell>
          <cell r="AA388">
            <v>205.5</v>
          </cell>
        </row>
        <row r="389">
          <cell r="K389">
            <v>113.9</v>
          </cell>
          <cell r="L389">
            <v>0</v>
          </cell>
          <cell r="M389">
            <v>0</v>
          </cell>
          <cell r="N389">
            <v>0</v>
          </cell>
          <cell r="O389">
            <v>2.5499999999999998</v>
          </cell>
          <cell r="Q389">
            <v>0</v>
          </cell>
          <cell r="U389">
            <v>0</v>
          </cell>
          <cell r="AA389">
            <v>113.8</v>
          </cell>
        </row>
        <row r="390">
          <cell r="K390">
            <v>75.599999999999994</v>
          </cell>
          <cell r="L390">
            <v>0</v>
          </cell>
          <cell r="M390">
            <v>0</v>
          </cell>
          <cell r="N390">
            <v>0</v>
          </cell>
          <cell r="O390">
            <v>5.55</v>
          </cell>
          <cell r="Q390">
            <v>0</v>
          </cell>
          <cell r="U390">
            <v>0</v>
          </cell>
          <cell r="AA390">
            <v>110.9</v>
          </cell>
        </row>
        <row r="391">
          <cell r="K391">
            <v>80.399999999999991</v>
          </cell>
          <cell r="L391">
            <v>0</v>
          </cell>
          <cell r="M391">
            <v>0</v>
          </cell>
          <cell r="N391">
            <v>0</v>
          </cell>
          <cell r="O391">
            <v>9.6</v>
          </cell>
          <cell r="Q391">
            <v>0</v>
          </cell>
          <cell r="U391">
            <v>0</v>
          </cell>
          <cell r="AA391">
            <v>165.3</v>
          </cell>
        </row>
        <row r="392">
          <cell r="K392">
            <v>55.600000000000009</v>
          </cell>
          <cell r="L392">
            <v>0</v>
          </cell>
          <cell r="M392">
            <v>0</v>
          </cell>
          <cell r="N392">
            <v>0</v>
          </cell>
          <cell r="O392">
            <v>9</v>
          </cell>
          <cell r="Q392">
            <v>0</v>
          </cell>
          <cell r="U392">
            <v>0</v>
          </cell>
          <cell r="AA392">
            <v>106.7</v>
          </cell>
        </row>
        <row r="393">
          <cell r="K393">
            <v>70.8</v>
          </cell>
          <cell r="L393">
            <v>0</v>
          </cell>
          <cell r="M393">
            <v>0</v>
          </cell>
          <cell r="N393">
            <v>0</v>
          </cell>
          <cell r="O393">
            <v>8</v>
          </cell>
          <cell r="Q393">
            <v>0</v>
          </cell>
          <cell r="U393">
            <v>0</v>
          </cell>
          <cell r="AA393">
            <v>129.1</v>
          </cell>
        </row>
        <row r="394">
          <cell r="K394">
            <v>172.8</v>
          </cell>
          <cell r="L394">
            <v>0</v>
          </cell>
          <cell r="M394">
            <v>0</v>
          </cell>
          <cell r="N394">
            <v>0</v>
          </cell>
          <cell r="O394">
            <v>0.95</v>
          </cell>
          <cell r="Q394">
            <v>0</v>
          </cell>
          <cell r="U394">
            <v>0</v>
          </cell>
          <cell r="AA394">
            <v>187.9</v>
          </cell>
        </row>
        <row r="395">
          <cell r="K395">
            <v>419.5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Q395">
            <v>0</v>
          </cell>
          <cell r="U395">
            <v>0</v>
          </cell>
          <cell r="AA395">
            <v>219.6</v>
          </cell>
        </row>
        <row r="396">
          <cell r="K396">
            <v>630.29999999999995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Q396">
            <v>0</v>
          </cell>
          <cell r="U396">
            <v>0</v>
          </cell>
          <cell r="AA396">
            <v>219.6</v>
          </cell>
        </row>
        <row r="397">
          <cell r="K397">
            <v>621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Q397">
            <v>0</v>
          </cell>
          <cell r="U397">
            <v>0</v>
          </cell>
          <cell r="AA397">
            <v>219.6</v>
          </cell>
        </row>
        <row r="398">
          <cell r="K398">
            <v>441.59999999999997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Q398">
            <v>0</v>
          </cell>
          <cell r="U398">
            <v>0</v>
          </cell>
          <cell r="AA398">
            <v>219.6</v>
          </cell>
        </row>
        <row r="399">
          <cell r="K399">
            <v>264.20000000000005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Q399">
            <v>0</v>
          </cell>
          <cell r="U399">
            <v>0</v>
          </cell>
          <cell r="AA399">
            <v>219.6</v>
          </cell>
        </row>
        <row r="400">
          <cell r="K400">
            <v>145.80000000000001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Q400">
            <v>0</v>
          </cell>
          <cell r="U400">
            <v>0</v>
          </cell>
          <cell r="AA400">
            <v>199.3</v>
          </cell>
        </row>
        <row r="401">
          <cell r="K401">
            <v>75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Q401">
            <v>0</v>
          </cell>
          <cell r="U401">
            <v>0</v>
          </cell>
          <cell r="AA401">
            <v>165.7</v>
          </cell>
        </row>
        <row r="402">
          <cell r="K402">
            <v>55.199999999999996</v>
          </cell>
          <cell r="L402">
            <v>0</v>
          </cell>
          <cell r="M402">
            <v>0</v>
          </cell>
          <cell r="N402">
            <v>0</v>
          </cell>
          <cell r="O402">
            <v>0.2</v>
          </cell>
          <cell r="Q402">
            <v>0</v>
          </cell>
          <cell r="U402">
            <v>0</v>
          </cell>
          <cell r="AA402">
            <v>178.3</v>
          </cell>
        </row>
        <row r="403">
          <cell r="K403">
            <v>23.700000000000003</v>
          </cell>
          <cell r="L403">
            <v>0</v>
          </cell>
          <cell r="M403">
            <v>0</v>
          </cell>
          <cell r="N403">
            <v>0</v>
          </cell>
          <cell r="O403">
            <v>0.1</v>
          </cell>
          <cell r="Q403">
            <v>0</v>
          </cell>
          <cell r="U403">
            <v>0</v>
          </cell>
          <cell r="AA403">
            <v>109.15</v>
          </cell>
        </row>
        <row r="404">
          <cell r="K404">
            <v>27.650000000000002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Q404">
            <v>0</v>
          </cell>
          <cell r="U404">
            <v>0</v>
          </cell>
          <cell r="AA404">
            <v>120.75</v>
          </cell>
        </row>
        <row r="405">
          <cell r="K405">
            <v>33.849999999999994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Q405">
            <v>0</v>
          </cell>
          <cell r="U405">
            <v>0</v>
          </cell>
          <cell r="AA405">
            <v>125.55</v>
          </cell>
        </row>
        <row r="406">
          <cell r="K406">
            <v>34.200000000000003</v>
          </cell>
          <cell r="L406">
            <v>0</v>
          </cell>
          <cell r="M406">
            <v>0</v>
          </cell>
          <cell r="N406">
            <v>0</v>
          </cell>
          <cell r="O406">
            <v>1.7</v>
          </cell>
          <cell r="Q406">
            <v>0</v>
          </cell>
          <cell r="U406">
            <v>0</v>
          </cell>
          <cell r="AA406">
            <v>114.7</v>
          </cell>
        </row>
        <row r="407">
          <cell r="K407">
            <v>30.6</v>
          </cell>
          <cell r="L407">
            <v>0</v>
          </cell>
          <cell r="M407">
            <v>0</v>
          </cell>
          <cell r="N407">
            <v>0</v>
          </cell>
          <cell r="O407">
            <v>1.7</v>
          </cell>
          <cell r="Q407">
            <v>0</v>
          </cell>
          <cell r="U407">
            <v>0</v>
          </cell>
          <cell r="AA407">
            <v>112.05</v>
          </cell>
        </row>
        <row r="408">
          <cell r="K408">
            <v>27.3</v>
          </cell>
          <cell r="L408">
            <v>0</v>
          </cell>
          <cell r="M408">
            <v>0</v>
          </cell>
          <cell r="N408">
            <v>0</v>
          </cell>
          <cell r="O408">
            <v>0.45</v>
          </cell>
          <cell r="Q408">
            <v>0</v>
          </cell>
          <cell r="U408">
            <v>0</v>
          </cell>
          <cell r="AA408">
            <v>83.55</v>
          </cell>
        </row>
        <row r="409">
          <cell r="K409">
            <v>49.026185530683577</v>
          </cell>
          <cell r="L409">
            <v>0</v>
          </cell>
          <cell r="M409">
            <v>0</v>
          </cell>
          <cell r="N409">
            <v>0</v>
          </cell>
          <cell r="O409">
            <v>3.9289999999999998</v>
          </cell>
          <cell r="Q409">
            <v>0</v>
          </cell>
          <cell r="U409">
            <v>0</v>
          </cell>
          <cell r="AA409">
            <v>82.85</v>
          </cell>
        </row>
        <row r="410"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Q410">
            <v>0</v>
          </cell>
          <cell r="U410">
            <v>0</v>
          </cell>
          <cell r="AA410">
            <v>0</v>
          </cell>
        </row>
        <row r="411">
          <cell r="K411">
            <v>64.800000000000011</v>
          </cell>
          <cell r="L411">
            <v>0</v>
          </cell>
          <cell r="M411">
            <v>0</v>
          </cell>
          <cell r="N411">
            <v>0</v>
          </cell>
          <cell r="O411">
            <v>4.0999999999999996</v>
          </cell>
          <cell r="Q411">
            <v>0</v>
          </cell>
          <cell r="U411">
            <v>0</v>
          </cell>
          <cell r="AA411">
            <v>117.7</v>
          </cell>
        </row>
        <row r="412">
          <cell r="K412">
            <v>66.7</v>
          </cell>
          <cell r="L412">
            <v>0</v>
          </cell>
          <cell r="M412">
            <v>0</v>
          </cell>
          <cell r="N412">
            <v>0</v>
          </cell>
          <cell r="O412">
            <v>2.5</v>
          </cell>
          <cell r="Q412">
            <v>0</v>
          </cell>
          <cell r="U412">
            <v>0</v>
          </cell>
          <cell r="AA412">
            <v>140.4</v>
          </cell>
        </row>
        <row r="413">
          <cell r="K413">
            <v>63.4</v>
          </cell>
          <cell r="L413">
            <v>0</v>
          </cell>
          <cell r="M413">
            <v>0</v>
          </cell>
          <cell r="N413">
            <v>0</v>
          </cell>
          <cell r="O413">
            <v>1.9</v>
          </cell>
          <cell r="Q413">
            <v>0</v>
          </cell>
          <cell r="U413">
            <v>0</v>
          </cell>
          <cell r="AA413">
            <v>152.1</v>
          </cell>
        </row>
        <row r="414">
          <cell r="K414">
            <v>44.900000000000006</v>
          </cell>
          <cell r="L414">
            <v>0</v>
          </cell>
          <cell r="M414">
            <v>0</v>
          </cell>
          <cell r="N414">
            <v>0</v>
          </cell>
          <cell r="O414">
            <v>0.9</v>
          </cell>
          <cell r="Q414">
            <v>0</v>
          </cell>
          <cell r="U414">
            <v>0</v>
          </cell>
          <cell r="AA414">
            <v>183.2</v>
          </cell>
        </row>
        <row r="415">
          <cell r="K415">
            <v>34.6</v>
          </cell>
          <cell r="L415">
            <v>0</v>
          </cell>
          <cell r="M415">
            <v>0</v>
          </cell>
          <cell r="N415">
            <v>0</v>
          </cell>
          <cell r="O415">
            <v>0.1</v>
          </cell>
          <cell r="Q415">
            <v>0</v>
          </cell>
          <cell r="U415">
            <v>0</v>
          </cell>
          <cell r="AA415">
            <v>211.5</v>
          </cell>
        </row>
        <row r="416">
          <cell r="K416">
            <v>65.900000000000006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Q416">
            <v>0</v>
          </cell>
          <cell r="U416">
            <v>0</v>
          </cell>
          <cell r="AA416">
            <v>217.1</v>
          </cell>
        </row>
        <row r="417">
          <cell r="K417">
            <v>112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Q417">
            <v>0</v>
          </cell>
          <cell r="U417">
            <v>0</v>
          </cell>
          <cell r="AA417">
            <v>219.6</v>
          </cell>
        </row>
        <row r="418">
          <cell r="K418">
            <v>122.10000000000001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Q418">
            <v>0</v>
          </cell>
          <cell r="U418">
            <v>0</v>
          </cell>
          <cell r="AA418">
            <v>219.6</v>
          </cell>
        </row>
        <row r="419">
          <cell r="K419">
            <v>96.1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Q419">
            <v>0</v>
          </cell>
          <cell r="U419">
            <v>0</v>
          </cell>
          <cell r="AA419">
            <v>217.9</v>
          </cell>
        </row>
        <row r="420">
          <cell r="K420">
            <v>70.400000000000006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Q420">
            <v>0</v>
          </cell>
          <cell r="U420">
            <v>0</v>
          </cell>
          <cell r="AA420">
            <v>215.3</v>
          </cell>
        </row>
        <row r="421">
          <cell r="K421">
            <v>49.399999999999991</v>
          </cell>
          <cell r="L421">
            <v>0</v>
          </cell>
          <cell r="M421">
            <v>0</v>
          </cell>
          <cell r="N421">
            <v>0</v>
          </cell>
          <cell r="O421">
            <v>1.05</v>
          </cell>
          <cell r="Q421">
            <v>0</v>
          </cell>
          <cell r="U421">
            <v>0</v>
          </cell>
          <cell r="AA421">
            <v>163.19999999999999</v>
          </cell>
        </row>
        <row r="422">
          <cell r="K422">
            <v>28.499999999999996</v>
          </cell>
          <cell r="L422">
            <v>0</v>
          </cell>
          <cell r="M422">
            <v>0</v>
          </cell>
          <cell r="N422">
            <v>0</v>
          </cell>
          <cell r="O422">
            <v>5.7</v>
          </cell>
          <cell r="Q422">
            <v>0</v>
          </cell>
          <cell r="U422">
            <v>0</v>
          </cell>
          <cell r="AA422">
            <v>100</v>
          </cell>
        </row>
        <row r="423">
          <cell r="K423">
            <v>16.200000000000003</v>
          </cell>
          <cell r="L423">
            <v>0</v>
          </cell>
          <cell r="M423">
            <v>0</v>
          </cell>
          <cell r="N423">
            <v>0</v>
          </cell>
          <cell r="O423">
            <v>10.8</v>
          </cell>
          <cell r="Q423">
            <v>0</v>
          </cell>
          <cell r="U423">
            <v>0</v>
          </cell>
          <cell r="AA423">
            <v>64.2</v>
          </cell>
        </row>
        <row r="424">
          <cell r="K424">
            <v>7.3</v>
          </cell>
          <cell r="L424">
            <v>0</v>
          </cell>
          <cell r="M424">
            <v>0</v>
          </cell>
          <cell r="N424">
            <v>0</v>
          </cell>
          <cell r="O424">
            <v>10.9</v>
          </cell>
          <cell r="Q424">
            <v>0</v>
          </cell>
          <cell r="U424">
            <v>0</v>
          </cell>
          <cell r="AA424">
            <v>49.4</v>
          </cell>
        </row>
        <row r="425">
          <cell r="K425">
            <v>2.2000000000000002</v>
          </cell>
          <cell r="L425">
            <v>0</v>
          </cell>
          <cell r="M425">
            <v>0</v>
          </cell>
          <cell r="N425">
            <v>0</v>
          </cell>
          <cell r="O425">
            <v>8.8000000000000007</v>
          </cell>
          <cell r="Q425">
            <v>0</v>
          </cell>
          <cell r="U425">
            <v>0</v>
          </cell>
          <cell r="AA425">
            <v>55.4</v>
          </cell>
        </row>
        <row r="426">
          <cell r="K426">
            <v>3.7</v>
          </cell>
          <cell r="L426">
            <v>0</v>
          </cell>
          <cell r="M426">
            <v>0</v>
          </cell>
          <cell r="N426">
            <v>0</v>
          </cell>
          <cell r="O426">
            <v>7.7</v>
          </cell>
          <cell r="Q426">
            <v>0</v>
          </cell>
          <cell r="U426">
            <v>0</v>
          </cell>
          <cell r="AA426">
            <v>66.2</v>
          </cell>
        </row>
        <row r="427">
          <cell r="K427">
            <v>15.8</v>
          </cell>
          <cell r="L427">
            <v>0</v>
          </cell>
          <cell r="M427">
            <v>0</v>
          </cell>
          <cell r="N427">
            <v>0</v>
          </cell>
          <cell r="O427">
            <v>1.3</v>
          </cell>
          <cell r="Q427">
            <v>0</v>
          </cell>
          <cell r="U427">
            <v>0</v>
          </cell>
          <cell r="AA427">
            <v>149.80000000000001</v>
          </cell>
        </row>
        <row r="428">
          <cell r="K428">
            <v>48.8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Q428">
            <v>0</v>
          </cell>
          <cell r="U428">
            <v>0</v>
          </cell>
          <cell r="AA428">
            <v>219.6</v>
          </cell>
        </row>
        <row r="429">
          <cell r="K429">
            <v>110.19999999999999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Q429">
            <v>0</v>
          </cell>
          <cell r="U429">
            <v>0</v>
          </cell>
          <cell r="AA429">
            <v>223.8</v>
          </cell>
        </row>
        <row r="430">
          <cell r="K430">
            <v>216.1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Q430">
            <v>0</v>
          </cell>
          <cell r="U430">
            <v>0</v>
          </cell>
          <cell r="AA430">
            <v>228</v>
          </cell>
        </row>
        <row r="431">
          <cell r="K431">
            <v>294.3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Q431">
            <v>0</v>
          </cell>
          <cell r="U431">
            <v>0</v>
          </cell>
          <cell r="AA431">
            <v>229.2</v>
          </cell>
        </row>
        <row r="432">
          <cell r="K432">
            <v>271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Q432">
            <v>0</v>
          </cell>
          <cell r="U432">
            <v>0</v>
          </cell>
          <cell r="AA432">
            <v>235.1</v>
          </cell>
        </row>
        <row r="433">
          <cell r="K433">
            <v>104.5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Q433">
            <v>0</v>
          </cell>
          <cell r="U433">
            <v>0</v>
          </cell>
          <cell r="AA433">
            <v>120.1</v>
          </cell>
        </row>
        <row r="434">
          <cell r="K434">
            <v>63.949999999999996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Q434">
            <v>0</v>
          </cell>
          <cell r="U434">
            <v>0</v>
          </cell>
          <cell r="AA434">
            <v>117.8</v>
          </cell>
        </row>
        <row r="435">
          <cell r="K435">
            <v>26.400000000000002</v>
          </cell>
          <cell r="L435">
            <v>0</v>
          </cell>
          <cell r="M435">
            <v>0</v>
          </cell>
          <cell r="N435">
            <v>0</v>
          </cell>
          <cell r="O435">
            <v>11.375</v>
          </cell>
          <cell r="Q435">
            <v>0</v>
          </cell>
          <cell r="U435">
            <v>0</v>
          </cell>
          <cell r="AA435">
            <v>113.2</v>
          </cell>
        </row>
        <row r="436">
          <cell r="K436">
            <v>11.65</v>
          </cell>
          <cell r="L436">
            <v>0</v>
          </cell>
          <cell r="M436">
            <v>0</v>
          </cell>
          <cell r="N436">
            <v>0</v>
          </cell>
          <cell r="O436">
            <v>71.75</v>
          </cell>
          <cell r="Q436">
            <v>0</v>
          </cell>
          <cell r="U436">
            <v>0</v>
          </cell>
          <cell r="AA436">
            <v>84</v>
          </cell>
        </row>
        <row r="437">
          <cell r="K437">
            <v>13.799999999999999</v>
          </cell>
          <cell r="L437">
            <v>0</v>
          </cell>
          <cell r="M437">
            <v>0</v>
          </cell>
          <cell r="N437">
            <v>0</v>
          </cell>
          <cell r="O437">
            <v>216</v>
          </cell>
          <cell r="Q437">
            <v>0</v>
          </cell>
          <cell r="U437">
            <v>0</v>
          </cell>
          <cell r="AA437">
            <v>109.6</v>
          </cell>
        </row>
        <row r="438">
          <cell r="K438">
            <v>7.6</v>
          </cell>
          <cell r="L438">
            <v>0</v>
          </cell>
          <cell r="M438">
            <v>0</v>
          </cell>
          <cell r="N438">
            <v>0</v>
          </cell>
          <cell r="O438">
            <v>257.3</v>
          </cell>
          <cell r="Q438">
            <v>0</v>
          </cell>
          <cell r="U438">
            <v>0</v>
          </cell>
          <cell r="AA438">
            <v>105.9</v>
          </cell>
        </row>
        <row r="439">
          <cell r="K439">
            <v>0.55000000000000004</v>
          </cell>
          <cell r="L439">
            <v>0</v>
          </cell>
          <cell r="M439">
            <v>0</v>
          </cell>
          <cell r="N439">
            <v>0</v>
          </cell>
          <cell r="O439">
            <v>230.6</v>
          </cell>
          <cell r="Q439">
            <v>0</v>
          </cell>
          <cell r="U439">
            <v>0</v>
          </cell>
          <cell r="AA439">
            <v>26.6</v>
          </cell>
        </row>
        <row r="440">
          <cell r="K440">
            <v>2.1200000000000006</v>
          </cell>
          <cell r="L440">
            <v>5.3000000000000007</v>
          </cell>
          <cell r="M440">
            <v>3.18</v>
          </cell>
          <cell r="N440">
            <v>0</v>
          </cell>
          <cell r="O440">
            <v>99.5</v>
          </cell>
          <cell r="Q440">
            <v>0</v>
          </cell>
          <cell r="U440">
            <v>0</v>
          </cell>
          <cell r="AA440">
            <v>20.3</v>
          </cell>
        </row>
        <row r="441">
          <cell r="K441">
            <v>4.32</v>
          </cell>
          <cell r="L441">
            <v>10.8</v>
          </cell>
          <cell r="M441">
            <v>6.48</v>
          </cell>
          <cell r="N441">
            <v>0</v>
          </cell>
          <cell r="O441">
            <v>14.2</v>
          </cell>
          <cell r="Q441">
            <v>0</v>
          </cell>
          <cell r="U441">
            <v>0</v>
          </cell>
          <cell r="AA441">
            <v>59.4</v>
          </cell>
        </row>
        <row r="442">
          <cell r="K442">
            <v>3.65</v>
          </cell>
          <cell r="L442">
            <v>3.65</v>
          </cell>
          <cell r="M442">
            <v>0</v>
          </cell>
          <cell r="N442">
            <v>0</v>
          </cell>
          <cell r="O442">
            <v>23</v>
          </cell>
          <cell r="Q442">
            <v>0</v>
          </cell>
          <cell r="U442">
            <v>0</v>
          </cell>
          <cell r="AA442">
            <v>99.1</v>
          </cell>
        </row>
        <row r="443">
          <cell r="K443">
            <v>15.9</v>
          </cell>
          <cell r="L443">
            <v>15.9</v>
          </cell>
          <cell r="M443">
            <v>0</v>
          </cell>
          <cell r="N443">
            <v>0</v>
          </cell>
          <cell r="O443">
            <v>29.4</v>
          </cell>
          <cell r="Q443">
            <v>0</v>
          </cell>
          <cell r="U443">
            <v>0</v>
          </cell>
          <cell r="AA443">
            <v>160.9</v>
          </cell>
        </row>
        <row r="444">
          <cell r="K444">
            <v>69.099999999999994</v>
          </cell>
          <cell r="L444">
            <v>69.099999999999994</v>
          </cell>
          <cell r="M444">
            <v>0</v>
          </cell>
          <cell r="N444">
            <v>0</v>
          </cell>
          <cell r="O444">
            <v>6.2</v>
          </cell>
          <cell r="Q444">
            <v>0</v>
          </cell>
          <cell r="U444">
            <v>0</v>
          </cell>
          <cell r="AA444">
            <v>194.6</v>
          </cell>
        </row>
        <row r="445">
          <cell r="K445">
            <v>51.58</v>
          </cell>
          <cell r="L445">
            <v>128.94999999999999</v>
          </cell>
          <cell r="M445">
            <v>77.36999999999999</v>
          </cell>
          <cell r="N445">
            <v>0</v>
          </cell>
          <cell r="O445">
            <v>0</v>
          </cell>
          <cell r="Q445">
            <v>0</v>
          </cell>
          <cell r="U445">
            <v>0</v>
          </cell>
          <cell r="AA445">
            <v>228</v>
          </cell>
        </row>
        <row r="446">
          <cell r="K446">
            <v>75.180000000000007</v>
          </cell>
          <cell r="L446">
            <v>187.95000000000002</v>
          </cell>
          <cell r="M446">
            <v>112.77000000000001</v>
          </cell>
          <cell r="N446">
            <v>0</v>
          </cell>
          <cell r="O446">
            <v>0</v>
          </cell>
          <cell r="Q446">
            <v>0</v>
          </cell>
          <cell r="U446">
            <v>0</v>
          </cell>
          <cell r="AA446">
            <v>228</v>
          </cell>
        </row>
        <row r="447">
          <cell r="K447">
            <v>95.18</v>
          </cell>
          <cell r="L447">
            <v>237.95000000000002</v>
          </cell>
          <cell r="M447">
            <v>142.77000000000001</v>
          </cell>
          <cell r="N447">
            <v>0</v>
          </cell>
          <cell r="O447">
            <v>0</v>
          </cell>
          <cell r="Q447">
            <v>0</v>
          </cell>
          <cell r="U447">
            <v>0</v>
          </cell>
          <cell r="AA447">
            <v>228</v>
          </cell>
        </row>
        <row r="448">
          <cell r="K448">
            <v>438.2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Q448">
            <v>0</v>
          </cell>
          <cell r="U448">
            <v>0</v>
          </cell>
          <cell r="AA448">
            <v>231</v>
          </cell>
        </row>
        <row r="449">
          <cell r="K449">
            <v>180.9</v>
          </cell>
          <cell r="L449">
            <v>0</v>
          </cell>
          <cell r="M449">
            <v>0</v>
          </cell>
          <cell r="N449">
            <v>0</v>
          </cell>
          <cell r="O449">
            <v>0.25</v>
          </cell>
          <cell r="Q449">
            <v>0</v>
          </cell>
          <cell r="U449">
            <v>0</v>
          </cell>
          <cell r="AA449">
            <v>106.45</v>
          </cell>
        </row>
        <row r="450">
          <cell r="K450">
            <v>168.65000000000003</v>
          </cell>
          <cell r="L450">
            <v>0</v>
          </cell>
          <cell r="M450">
            <v>0</v>
          </cell>
          <cell r="N450">
            <v>0</v>
          </cell>
          <cell r="O450">
            <v>0.25</v>
          </cell>
          <cell r="Q450">
            <v>0</v>
          </cell>
          <cell r="U450">
            <v>0</v>
          </cell>
          <cell r="AA450">
            <v>107.45</v>
          </cell>
        </row>
        <row r="451">
          <cell r="K451">
            <v>147.19999999999999</v>
          </cell>
          <cell r="L451">
            <v>0</v>
          </cell>
          <cell r="M451">
            <v>0</v>
          </cell>
          <cell r="N451">
            <v>0</v>
          </cell>
          <cell r="O451">
            <v>2.5000000000000001E-2</v>
          </cell>
          <cell r="Q451">
            <v>0</v>
          </cell>
          <cell r="U451">
            <v>0</v>
          </cell>
          <cell r="AA451">
            <v>116.2</v>
          </cell>
        </row>
        <row r="452">
          <cell r="K452">
            <v>93.6</v>
          </cell>
          <cell r="L452">
            <v>0</v>
          </cell>
          <cell r="M452">
            <v>0</v>
          </cell>
          <cell r="N452">
            <v>0</v>
          </cell>
          <cell r="O452">
            <v>2.85</v>
          </cell>
          <cell r="Q452">
            <v>0</v>
          </cell>
          <cell r="U452">
            <v>0</v>
          </cell>
          <cell r="AA452">
            <v>85.6</v>
          </cell>
        </row>
        <row r="453">
          <cell r="K453">
            <v>48.45</v>
          </cell>
          <cell r="L453">
            <v>0</v>
          </cell>
          <cell r="M453">
            <v>0</v>
          </cell>
          <cell r="N453">
            <v>0</v>
          </cell>
          <cell r="O453">
            <v>7.35</v>
          </cell>
          <cell r="Q453">
            <v>0</v>
          </cell>
          <cell r="U453">
            <v>0</v>
          </cell>
          <cell r="AA453">
            <v>53.25</v>
          </cell>
        </row>
        <row r="454">
          <cell r="K454">
            <v>27.25</v>
          </cell>
          <cell r="L454">
            <v>0</v>
          </cell>
          <cell r="M454">
            <v>0</v>
          </cell>
          <cell r="N454">
            <v>0</v>
          </cell>
          <cell r="O454">
            <v>8.9499999999999993</v>
          </cell>
          <cell r="Q454">
            <v>0</v>
          </cell>
          <cell r="U454">
            <v>0</v>
          </cell>
          <cell r="AA454">
            <v>48.5</v>
          </cell>
        </row>
        <row r="455">
          <cell r="K455">
            <v>53.2</v>
          </cell>
          <cell r="L455">
            <v>0</v>
          </cell>
          <cell r="M455">
            <v>0</v>
          </cell>
          <cell r="N455">
            <v>0</v>
          </cell>
          <cell r="O455">
            <v>4.4000000000000004</v>
          </cell>
          <cell r="Q455">
            <v>0</v>
          </cell>
          <cell r="U455">
            <v>0</v>
          </cell>
          <cell r="AA455">
            <v>139.69999999999999</v>
          </cell>
        </row>
        <row r="456">
          <cell r="K456">
            <v>77.5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Q456">
            <v>0</v>
          </cell>
          <cell r="U456">
            <v>0</v>
          </cell>
          <cell r="AA456">
            <v>160.80000000000001</v>
          </cell>
        </row>
        <row r="457">
          <cell r="K457">
            <v>89.600000000000009</v>
          </cell>
          <cell r="L457">
            <v>0</v>
          </cell>
          <cell r="M457">
            <v>0</v>
          </cell>
          <cell r="N457">
            <v>0</v>
          </cell>
          <cell r="O457">
            <v>1.8</v>
          </cell>
          <cell r="Q457">
            <v>0</v>
          </cell>
          <cell r="U457">
            <v>0</v>
          </cell>
          <cell r="AA457">
            <v>148.9</v>
          </cell>
        </row>
        <row r="458">
          <cell r="K458">
            <v>101</v>
          </cell>
          <cell r="L458">
            <v>0</v>
          </cell>
          <cell r="M458">
            <v>0</v>
          </cell>
          <cell r="N458">
            <v>0</v>
          </cell>
          <cell r="O458">
            <v>0.4</v>
          </cell>
          <cell r="Q458">
            <v>0</v>
          </cell>
          <cell r="U458">
            <v>0</v>
          </cell>
          <cell r="AA458">
            <v>189.3</v>
          </cell>
        </row>
        <row r="459">
          <cell r="K459">
            <v>136.39999999999998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Q459">
            <v>0</v>
          </cell>
          <cell r="U459">
            <v>0</v>
          </cell>
          <cell r="AA459">
            <v>219.6</v>
          </cell>
        </row>
        <row r="460">
          <cell r="K460">
            <v>116.39999999999999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Q460">
            <v>0</v>
          </cell>
          <cell r="U460">
            <v>0</v>
          </cell>
          <cell r="AA460">
            <v>219.6</v>
          </cell>
        </row>
        <row r="461">
          <cell r="K461">
            <v>73.8</v>
          </cell>
          <cell r="L461">
            <v>0</v>
          </cell>
          <cell r="M461">
            <v>0</v>
          </cell>
          <cell r="N461">
            <v>7.95</v>
          </cell>
          <cell r="O461">
            <v>0</v>
          </cell>
          <cell r="Q461">
            <v>7.95</v>
          </cell>
          <cell r="U461">
            <v>0</v>
          </cell>
          <cell r="AA461">
            <v>218.4</v>
          </cell>
        </row>
        <row r="462">
          <cell r="K462">
            <v>26.180000000000003</v>
          </cell>
          <cell r="L462">
            <v>52.360000000000007</v>
          </cell>
          <cell r="M462">
            <v>52.360000000000007</v>
          </cell>
          <cell r="N462">
            <v>31.500000000000004</v>
          </cell>
          <cell r="O462">
            <v>0.15</v>
          </cell>
          <cell r="Q462">
            <v>31.5</v>
          </cell>
          <cell r="U462">
            <v>0</v>
          </cell>
          <cell r="AA462">
            <v>206.9</v>
          </cell>
        </row>
        <row r="463">
          <cell r="K463">
            <v>32.64</v>
          </cell>
          <cell r="L463">
            <v>65.28</v>
          </cell>
          <cell r="M463">
            <v>65.28</v>
          </cell>
          <cell r="N463">
            <v>26.9</v>
          </cell>
          <cell r="O463">
            <v>5.6</v>
          </cell>
          <cell r="Q463">
            <v>26.9</v>
          </cell>
          <cell r="U463">
            <v>0</v>
          </cell>
          <cell r="AA463">
            <v>162.80000000000001</v>
          </cell>
        </row>
        <row r="464">
          <cell r="K464">
            <v>17.12</v>
          </cell>
          <cell r="L464">
            <v>34.24</v>
          </cell>
          <cell r="M464">
            <v>34.24</v>
          </cell>
          <cell r="N464">
            <v>17.399999999999999</v>
          </cell>
          <cell r="O464">
            <v>20.7</v>
          </cell>
          <cell r="Q464">
            <v>17.399999999999999</v>
          </cell>
          <cell r="U464">
            <v>0</v>
          </cell>
          <cell r="AA464">
            <v>105.4</v>
          </cell>
        </row>
        <row r="465">
          <cell r="K465">
            <v>4</v>
          </cell>
          <cell r="L465">
            <v>4</v>
          </cell>
          <cell r="M465">
            <v>2</v>
          </cell>
          <cell r="N465">
            <v>1.5249999999999999</v>
          </cell>
          <cell r="O465">
            <v>17.55</v>
          </cell>
          <cell r="Q465">
            <v>1.5249999999999999</v>
          </cell>
          <cell r="U465">
            <v>0</v>
          </cell>
          <cell r="AA465">
            <v>37.75</v>
          </cell>
        </row>
        <row r="466">
          <cell r="K466">
            <v>3.2600000000000002</v>
          </cell>
          <cell r="L466">
            <v>3.2600000000000002</v>
          </cell>
          <cell r="M466">
            <v>1.6300000000000001</v>
          </cell>
          <cell r="N466">
            <v>0</v>
          </cell>
          <cell r="O466">
            <v>14.8</v>
          </cell>
          <cell r="Q466">
            <v>0</v>
          </cell>
          <cell r="U466">
            <v>0</v>
          </cell>
          <cell r="AA466">
            <v>34.65</v>
          </cell>
        </row>
        <row r="467">
          <cell r="K467">
            <v>7.88</v>
          </cell>
          <cell r="L467">
            <v>7.88</v>
          </cell>
          <cell r="M467">
            <v>3.94</v>
          </cell>
          <cell r="N467">
            <v>0</v>
          </cell>
          <cell r="O467">
            <v>5.5</v>
          </cell>
          <cell r="Q467">
            <v>0</v>
          </cell>
          <cell r="U467">
            <v>0</v>
          </cell>
          <cell r="AA467">
            <v>64.349999999999994</v>
          </cell>
        </row>
        <row r="468">
          <cell r="K468">
            <v>17.88</v>
          </cell>
          <cell r="L468">
            <v>17.88</v>
          </cell>
          <cell r="M468">
            <v>8.94</v>
          </cell>
          <cell r="N468">
            <v>0</v>
          </cell>
          <cell r="O468">
            <v>0.27500000000000002</v>
          </cell>
          <cell r="Q468">
            <v>0</v>
          </cell>
          <cell r="U468">
            <v>0</v>
          </cell>
          <cell r="AA468">
            <v>109.6</v>
          </cell>
        </row>
        <row r="469">
          <cell r="K469">
            <v>28.160000000000004</v>
          </cell>
          <cell r="L469">
            <v>28.160000000000004</v>
          </cell>
          <cell r="M469">
            <v>14.080000000000002</v>
          </cell>
          <cell r="N469">
            <v>0</v>
          </cell>
          <cell r="O469">
            <v>0</v>
          </cell>
          <cell r="Q469">
            <v>0</v>
          </cell>
          <cell r="U469">
            <v>0</v>
          </cell>
          <cell r="AA469">
            <v>123.05</v>
          </cell>
        </row>
        <row r="470">
          <cell r="K470">
            <v>33.32</v>
          </cell>
          <cell r="L470">
            <v>33.32</v>
          </cell>
          <cell r="M470">
            <v>16.66</v>
          </cell>
          <cell r="N470">
            <v>0</v>
          </cell>
          <cell r="O470">
            <v>0</v>
          </cell>
          <cell r="Q470">
            <v>0</v>
          </cell>
          <cell r="U470">
            <v>0</v>
          </cell>
          <cell r="AA470">
            <v>118.1</v>
          </cell>
        </row>
        <row r="471">
          <cell r="K471">
            <v>37.54</v>
          </cell>
          <cell r="L471">
            <v>37.54</v>
          </cell>
          <cell r="M471">
            <v>18.77</v>
          </cell>
          <cell r="N471">
            <v>0</v>
          </cell>
          <cell r="O471">
            <v>0</v>
          </cell>
          <cell r="Q471">
            <v>0</v>
          </cell>
          <cell r="U471">
            <v>0</v>
          </cell>
          <cell r="AA471">
            <v>112.45</v>
          </cell>
        </row>
        <row r="472">
          <cell r="K472">
            <v>43.1</v>
          </cell>
          <cell r="L472">
            <v>43.1</v>
          </cell>
          <cell r="M472">
            <v>21.55</v>
          </cell>
          <cell r="N472">
            <v>0</v>
          </cell>
          <cell r="O472">
            <v>0</v>
          </cell>
          <cell r="Q472">
            <v>0</v>
          </cell>
          <cell r="U472">
            <v>0</v>
          </cell>
          <cell r="AA472">
            <v>109.7</v>
          </cell>
        </row>
        <row r="473">
          <cell r="K473">
            <v>84.52000000000001</v>
          </cell>
          <cell r="L473">
            <v>84.52000000000001</v>
          </cell>
          <cell r="M473">
            <v>42.260000000000005</v>
          </cell>
          <cell r="N473">
            <v>0</v>
          </cell>
          <cell r="O473">
            <v>0</v>
          </cell>
          <cell r="Q473">
            <v>0</v>
          </cell>
          <cell r="U473">
            <v>0</v>
          </cell>
          <cell r="AA473">
            <v>219.6</v>
          </cell>
        </row>
        <row r="474">
          <cell r="K474">
            <v>48.33</v>
          </cell>
          <cell r="L474">
            <v>96.66</v>
          </cell>
          <cell r="M474">
            <v>16.11</v>
          </cell>
          <cell r="N474">
            <v>0</v>
          </cell>
          <cell r="O474">
            <v>0</v>
          </cell>
          <cell r="Q474">
            <v>0</v>
          </cell>
          <cell r="U474">
            <v>0</v>
          </cell>
          <cell r="AA474">
            <v>228.2</v>
          </cell>
        </row>
        <row r="475">
          <cell r="K475">
            <v>16.260000000000002</v>
          </cell>
          <cell r="L475">
            <v>32.520000000000003</v>
          </cell>
          <cell r="M475">
            <v>5.4200000000000008</v>
          </cell>
          <cell r="N475">
            <v>0</v>
          </cell>
          <cell r="O475">
            <v>0</v>
          </cell>
          <cell r="Q475">
            <v>0</v>
          </cell>
          <cell r="U475">
            <v>0</v>
          </cell>
          <cell r="AA475">
            <v>123.65</v>
          </cell>
        </row>
        <row r="476">
          <cell r="K476">
            <v>15.494999999999999</v>
          </cell>
          <cell r="L476">
            <v>30.99</v>
          </cell>
          <cell r="M476">
            <v>5.165</v>
          </cell>
          <cell r="N476">
            <v>0</v>
          </cell>
          <cell r="O476">
            <v>0</v>
          </cell>
          <cell r="Q476">
            <v>0</v>
          </cell>
          <cell r="U476">
            <v>0</v>
          </cell>
          <cell r="AA476">
            <v>132.55000000000001</v>
          </cell>
        </row>
        <row r="477">
          <cell r="K477">
            <v>14.625</v>
          </cell>
          <cell r="L477">
            <v>29.25</v>
          </cell>
          <cell r="M477">
            <v>4.875</v>
          </cell>
          <cell r="N477">
            <v>0</v>
          </cell>
          <cell r="O477">
            <v>1.175</v>
          </cell>
          <cell r="Q477">
            <v>0</v>
          </cell>
          <cell r="U477">
            <v>0</v>
          </cell>
          <cell r="AA477">
            <v>128.19999999999999</v>
          </cell>
        </row>
        <row r="478">
          <cell r="K478">
            <v>8.0699999999999985</v>
          </cell>
          <cell r="L478">
            <v>16.139999999999997</v>
          </cell>
          <cell r="M478">
            <v>2.69</v>
          </cell>
          <cell r="N478">
            <v>0</v>
          </cell>
          <cell r="O478">
            <v>5.15</v>
          </cell>
          <cell r="Q478">
            <v>0</v>
          </cell>
          <cell r="U478">
            <v>0</v>
          </cell>
          <cell r="AA478">
            <v>95</v>
          </cell>
        </row>
        <row r="479">
          <cell r="K479">
            <v>6.1649999999999991</v>
          </cell>
          <cell r="L479">
            <v>12.329999999999998</v>
          </cell>
          <cell r="M479">
            <v>2.0549999999999997</v>
          </cell>
          <cell r="N479">
            <v>0</v>
          </cell>
          <cell r="O479">
            <v>5.85</v>
          </cell>
          <cell r="Q479">
            <v>0</v>
          </cell>
          <cell r="U479">
            <v>0</v>
          </cell>
          <cell r="AA479">
            <v>63.5</v>
          </cell>
        </row>
        <row r="480">
          <cell r="K480">
            <v>9.8549999999999986</v>
          </cell>
          <cell r="L480">
            <v>16.424999999999997</v>
          </cell>
          <cell r="M480">
            <v>6.5699999999999994</v>
          </cell>
          <cell r="N480">
            <v>0</v>
          </cell>
          <cell r="O480">
            <v>3.2</v>
          </cell>
          <cell r="Q480">
            <v>0</v>
          </cell>
          <cell r="U480">
            <v>0</v>
          </cell>
          <cell r="AA480">
            <v>75.25</v>
          </cell>
        </row>
        <row r="481">
          <cell r="K481">
            <v>27.751573675395377</v>
          </cell>
          <cell r="L481">
            <v>46.252622792325631</v>
          </cell>
          <cell r="M481">
            <v>18.501049116930254</v>
          </cell>
          <cell r="N481">
            <v>0</v>
          </cell>
          <cell r="O481">
            <v>0.14399999999999999</v>
          </cell>
          <cell r="Q481">
            <v>0</v>
          </cell>
          <cell r="U481">
            <v>0</v>
          </cell>
          <cell r="AA481">
            <v>195.5</v>
          </cell>
        </row>
        <row r="482"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Q482">
            <v>0</v>
          </cell>
          <cell r="U482">
            <v>0</v>
          </cell>
          <cell r="AA482">
            <v>0</v>
          </cell>
        </row>
        <row r="483">
          <cell r="K483">
            <v>42.65</v>
          </cell>
          <cell r="L483">
            <v>42.65</v>
          </cell>
          <cell r="M483">
            <v>0</v>
          </cell>
          <cell r="N483">
            <v>0</v>
          </cell>
          <cell r="O483">
            <v>0.45</v>
          </cell>
          <cell r="Q483">
            <v>0</v>
          </cell>
          <cell r="U483">
            <v>0</v>
          </cell>
          <cell r="AA483">
            <v>204.9</v>
          </cell>
        </row>
        <row r="484">
          <cell r="K484">
            <v>26.45</v>
          </cell>
          <cell r="L484">
            <v>26.45</v>
          </cell>
          <cell r="M484">
            <v>0</v>
          </cell>
          <cell r="N484">
            <v>0</v>
          </cell>
          <cell r="O484">
            <v>2.2000000000000002</v>
          </cell>
          <cell r="Q484">
            <v>0</v>
          </cell>
          <cell r="U484">
            <v>0</v>
          </cell>
          <cell r="AA484">
            <v>174</v>
          </cell>
        </row>
        <row r="485">
          <cell r="K485">
            <v>26.46</v>
          </cell>
          <cell r="L485">
            <v>44.1</v>
          </cell>
          <cell r="M485">
            <v>17.64</v>
          </cell>
          <cell r="N485">
            <v>0</v>
          </cell>
          <cell r="O485">
            <v>1.5</v>
          </cell>
          <cell r="Q485">
            <v>0</v>
          </cell>
          <cell r="U485">
            <v>0</v>
          </cell>
          <cell r="AA485">
            <v>179.7</v>
          </cell>
        </row>
        <row r="486">
          <cell r="K486">
            <v>32.130000000000003</v>
          </cell>
          <cell r="L486">
            <v>53.550000000000004</v>
          </cell>
          <cell r="M486">
            <v>21.42</v>
          </cell>
          <cell r="N486">
            <v>0</v>
          </cell>
          <cell r="O486">
            <v>2.7</v>
          </cell>
          <cell r="Q486">
            <v>0</v>
          </cell>
          <cell r="U486">
            <v>0</v>
          </cell>
          <cell r="AA486">
            <v>148.80000000000001</v>
          </cell>
        </row>
        <row r="487">
          <cell r="K487">
            <v>14.879999999999999</v>
          </cell>
          <cell r="L487">
            <v>24.8</v>
          </cell>
          <cell r="M487">
            <v>9.9200000000000017</v>
          </cell>
          <cell r="N487">
            <v>0</v>
          </cell>
          <cell r="O487">
            <v>24.5</v>
          </cell>
          <cell r="Q487">
            <v>0</v>
          </cell>
          <cell r="U487">
            <v>0</v>
          </cell>
          <cell r="AA487">
            <v>96.5</v>
          </cell>
        </row>
        <row r="488">
          <cell r="K488">
            <v>1.8299999999999998</v>
          </cell>
          <cell r="L488">
            <v>3.05</v>
          </cell>
          <cell r="M488">
            <v>1.22</v>
          </cell>
          <cell r="N488">
            <v>0</v>
          </cell>
          <cell r="O488">
            <v>16.2</v>
          </cell>
          <cell r="Q488">
            <v>0</v>
          </cell>
          <cell r="U488">
            <v>0</v>
          </cell>
          <cell r="AA488">
            <v>51.65</v>
          </cell>
        </row>
        <row r="489">
          <cell r="K489">
            <v>1.155</v>
          </cell>
          <cell r="L489">
            <v>1.925</v>
          </cell>
          <cell r="M489">
            <v>0.77</v>
          </cell>
          <cell r="N489">
            <v>0</v>
          </cell>
          <cell r="O489">
            <v>10.5</v>
          </cell>
          <cell r="Q489">
            <v>0</v>
          </cell>
          <cell r="U489">
            <v>0</v>
          </cell>
          <cell r="AA489">
            <v>55.4</v>
          </cell>
        </row>
        <row r="490">
          <cell r="K490">
            <v>1.2</v>
          </cell>
          <cell r="L490">
            <v>2</v>
          </cell>
          <cell r="M490">
            <v>0.8</v>
          </cell>
          <cell r="N490">
            <v>0</v>
          </cell>
          <cell r="O490">
            <v>6.6</v>
          </cell>
          <cell r="Q490">
            <v>0</v>
          </cell>
          <cell r="U490">
            <v>0</v>
          </cell>
          <cell r="AA490">
            <v>50.35</v>
          </cell>
        </row>
        <row r="491">
          <cell r="K491">
            <v>9.1</v>
          </cell>
          <cell r="L491">
            <v>0</v>
          </cell>
          <cell r="M491">
            <v>0</v>
          </cell>
          <cell r="N491">
            <v>0</v>
          </cell>
          <cell r="O491">
            <v>8</v>
          </cell>
          <cell r="Q491">
            <v>0</v>
          </cell>
          <cell r="U491">
            <v>0</v>
          </cell>
          <cell r="AA491">
            <v>37.700000000000003</v>
          </cell>
        </row>
        <row r="492">
          <cell r="K492">
            <v>24.8</v>
          </cell>
          <cell r="L492">
            <v>0</v>
          </cell>
          <cell r="M492">
            <v>0</v>
          </cell>
          <cell r="N492">
            <v>0</v>
          </cell>
          <cell r="O492">
            <v>11.65</v>
          </cell>
          <cell r="Q492">
            <v>0</v>
          </cell>
          <cell r="U492">
            <v>0</v>
          </cell>
          <cell r="AA492">
            <v>36.299999999999997</v>
          </cell>
        </row>
        <row r="493">
          <cell r="K493">
            <v>44.55</v>
          </cell>
          <cell r="L493">
            <v>0</v>
          </cell>
          <cell r="M493">
            <v>0</v>
          </cell>
          <cell r="N493">
            <v>0</v>
          </cell>
          <cell r="O493">
            <v>10.35</v>
          </cell>
          <cell r="Q493">
            <v>0</v>
          </cell>
          <cell r="U493">
            <v>0</v>
          </cell>
          <cell r="AA493">
            <v>45.95</v>
          </cell>
        </row>
        <row r="494">
          <cell r="K494">
            <v>61.349999999999994</v>
          </cell>
          <cell r="L494">
            <v>0</v>
          </cell>
          <cell r="M494">
            <v>0</v>
          </cell>
          <cell r="N494">
            <v>0</v>
          </cell>
          <cell r="O494">
            <v>12.25</v>
          </cell>
          <cell r="Q494">
            <v>0</v>
          </cell>
          <cell r="U494">
            <v>0</v>
          </cell>
          <cell r="AA494">
            <v>53.8</v>
          </cell>
        </row>
        <row r="495">
          <cell r="K495">
            <v>73.900000000000006</v>
          </cell>
          <cell r="L495">
            <v>0</v>
          </cell>
          <cell r="M495">
            <v>0</v>
          </cell>
          <cell r="N495">
            <v>0</v>
          </cell>
          <cell r="O495">
            <v>14.8</v>
          </cell>
          <cell r="Q495">
            <v>0</v>
          </cell>
          <cell r="U495">
            <v>0</v>
          </cell>
          <cell r="AA495">
            <v>58.75</v>
          </cell>
        </row>
        <row r="496">
          <cell r="K496">
            <v>137.89999999999998</v>
          </cell>
          <cell r="L496">
            <v>0</v>
          </cell>
          <cell r="M496">
            <v>0</v>
          </cell>
          <cell r="N496">
            <v>0</v>
          </cell>
          <cell r="O496">
            <v>38.6</v>
          </cell>
          <cell r="Q496">
            <v>0</v>
          </cell>
          <cell r="U496">
            <v>0</v>
          </cell>
          <cell r="AA496">
            <v>107.7</v>
          </cell>
        </row>
        <row r="497">
          <cell r="K497">
            <v>83.100000000000009</v>
          </cell>
          <cell r="L497">
            <v>0</v>
          </cell>
          <cell r="M497">
            <v>0</v>
          </cell>
          <cell r="N497">
            <v>0</v>
          </cell>
          <cell r="O497">
            <v>66.7</v>
          </cell>
          <cell r="Q497">
            <v>0</v>
          </cell>
          <cell r="U497">
            <v>0</v>
          </cell>
          <cell r="AA497">
            <v>78.2</v>
          </cell>
        </row>
        <row r="498">
          <cell r="K498">
            <v>29.5</v>
          </cell>
          <cell r="L498">
            <v>0</v>
          </cell>
          <cell r="M498">
            <v>0</v>
          </cell>
          <cell r="N498">
            <v>0</v>
          </cell>
          <cell r="O498">
            <v>113</v>
          </cell>
          <cell r="Q498">
            <v>0</v>
          </cell>
          <cell r="U498">
            <v>0</v>
          </cell>
          <cell r="AA498">
            <v>49.5</v>
          </cell>
        </row>
        <row r="499">
          <cell r="K499">
            <v>11.600000000000001</v>
          </cell>
          <cell r="L499">
            <v>0</v>
          </cell>
          <cell r="M499">
            <v>0</v>
          </cell>
          <cell r="N499">
            <v>0</v>
          </cell>
          <cell r="O499">
            <v>139</v>
          </cell>
          <cell r="Q499">
            <v>0</v>
          </cell>
          <cell r="U499">
            <v>0</v>
          </cell>
          <cell r="AA499">
            <v>36</v>
          </cell>
        </row>
        <row r="500">
          <cell r="K500">
            <v>13.3</v>
          </cell>
          <cell r="L500">
            <v>0</v>
          </cell>
          <cell r="M500">
            <v>0</v>
          </cell>
          <cell r="N500">
            <v>0</v>
          </cell>
          <cell r="O500">
            <v>116.7</v>
          </cell>
          <cell r="Q500">
            <v>0</v>
          </cell>
          <cell r="U500">
            <v>0</v>
          </cell>
          <cell r="AA500">
            <v>41.8</v>
          </cell>
        </row>
        <row r="501">
          <cell r="K501">
            <v>15.600000000000001</v>
          </cell>
          <cell r="L501">
            <v>0</v>
          </cell>
          <cell r="M501">
            <v>0</v>
          </cell>
          <cell r="N501">
            <v>0</v>
          </cell>
          <cell r="O501">
            <v>33.549999999999997</v>
          </cell>
          <cell r="Q501">
            <v>0</v>
          </cell>
          <cell r="U501">
            <v>0</v>
          </cell>
          <cell r="AA501">
            <v>49.55</v>
          </cell>
        </row>
        <row r="502">
          <cell r="K502">
            <v>52.3</v>
          </cell>
          <cell r="L502">
            <v>0</v>
          </cell>
          <cell r="M502">
            <v>0</v>
          </cell>
          <cell r="N502">
            <v>0</v>
          </cell>
          <cell r="O502">
            <v>11.45</v>
          </cell>
          <cell r="Q502">
            <v>0</v>
          </cell>
          <cell r="U502">
            <v>0</v>
          </cell>
          <cell r="AA502">
            <v>85.7</v>
          </cell>
        </row>
        <row r="503">
          <cell r="K503">
            <v>119.89999999999998</v>
          </cell>
          <cell r="L503">
            <v>0</v>
          </cell>
          <cell r="M503">
            <v>0</v>
          </cell>
          <cell r="N503">
            <v>0</v>
          </cell>
          <cell r="O503">
            <v>1.35</v>
          </cell>
          <cell r="Q503">
            <v>0</v>
          </cell>
          <cell r="U503">
            <v>0</v>
          </cell>
          <cell r="AA503">
            <v>107.1</v>
          </cell>
        </row>
        <row r="504">
          <cell r="K504">
            <v>194.65</v>
          </cell>
          <cell r="L504">
            <v>0</v>
          </cell>
          <cell r="M504">
            <v>0</v>
          </cell>
          <cell r="N504">
            <v>0</v>
          </cell>
          <cell r="O504">
            <v>0.05</v>
          </cell>
          <cell r="Q504">
            <v>0</v>
          </cell>
          <cell r="U504">
            <v>0</v>
          </cell>
          <cell r="AA504">
            <v>119.45</v>
          </cell>
        </row>
        <row r="505">
          <cell r="K505">
            <v>254.1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Q505">
            <v>0</v>
          </cell>
          <cell r="U505">
            <v>0</v>
          </cell>
          <cell r="AA505">
            <v>121.9</v>
          </cell>
        </row>
        <row r="506">
          <cell r="K506">
            <v>264.05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Q506">
            <v>0</v>
          </cell>
          <cell r="U506">
            <v>0</v>
          </cell>
          <cell r="AA506">
            <v>121.9</v>
          </cell>
        </row>
        <row r="507">
          <cell r="K507">
            <v>213.14999999999998</v>
          </cell>
          <cell r="L507">
            <v>0</v>
          </cell>
          <cell r="M507">
            <v>0</v>
          </cell>
          <cell r="N507">
            <v>0</v>
          </cell>
          <cell r="O507">
            <v>0.65</v>
          </cell>
          <cell r="Q507">
            <v>0</v>
          </cell>
          <cell r="U507">
            <v>0</v>
          </cell>
          <cell r="AA507">
            <v>115.8</v>
          </cell>
        </row>
        <row r="508">
          <cell r="K508">
            <v>122.4</v>
          </cell>
          <cell r="L508">
            <v>0</v>
          </cell>
          <cell r="M508">
            <v>0</v>
          </cell>
          <cell r="N508">
            <v>0</v>
          </cell>
          <cell r="O508">
            <v>12</v>
          </cell>
          <cell r="Q508">
            <v>0</v>
          </cell>
          <cell r="U508">
            <v>0</v>
          </cell>
          <cell r="AA508">
            <v>80.650000000000006</v>
          </cell>
        </row>
        <row r="509">
          <cell r="K509">
            <v>52.599999999999994</v>
          </cell>
          <cell r="L509">
            <v>0</v>
          </cell>
          <cell r="M509">
            <v>0</v>
          </cell>
          <cell r="N509">
            <v>0</v>
          </cell>
          <cell r="O509">
            <v>35.549999999999997</v>
          </cell>
          <cell r="Q509">
            <v>0</v>
          </cell>
          <cell r="U509">
            <v>0</v>
          </cell>
          <cell r="AA509">
            <v>44.5</v>
          </cell>
        </row>
        <row r="510">
          <cell r="K510">
            <v>37.65</v>
          </cell>
          <cell r="L510">
            <v>0</v>
          </cell>
          <cell r="M510">
            <v>0</v>
          </cell>
          <cell r="N510">
            <v>0</v>
          </cell>
          <cell r="O510">
            <v>54</v>
          </cell>
          <cell r="Q510">
            <v>0</v>
          </cell>
          <cell r="U510">
            <v>0</v>
          </cell>
          <cell r="AA510">
            <v>40.25</v>
          </cell>
        </row>
        <row r="511">
          <cell r="K511">
            <v>44.15</v>
          </cell>
          <cell r="L511">
            <v>0</v>
          </cell>
          <cell r="M511">
            <v>0</v>
          </cell>
          <cell r="N511">
            <v>0</v>
          </cell>
          <cell r="O511">
            <v>62.15</v>
          </cell>
          <cell r="Q511">
            <v>0</v>
          </cell>
          <cell r="U511">
            <v>0</v>
          </cell>
          <cell r="AA511">
            <v>42</v>
          </cell>
        </row>
        <row r="512">
          <cell r="K512">
            <v>44.399999999999991</v>
          </cell>
          <cell r="L512">
            <v>0</v>
          </cell>
          <cell r="M512">
            <v>0</v>
          </cell>
          <cell r="N512">
            <v>0</v>
          </cell>
          <cell r="O512">
            <v>77.2</v>
          </cell>
          <cell r="Q512">
            <v>0</v>
          </cell>
          <cell r="U512">
            <v>0</v>
          </cell>
          <cell r="AA512">
            <v>39.35</v>
          </cell>
        </row>
        <row r="513">
          <cell r="K513">
            <v>71</v>
          </cell>
          <cell r="L513">
            <v>0</v>
          </cell>
          <cell r="M513">
            <v>0</v>
          </cell>
          <cell r="N513">
            <v>0</v>
          </cell>
          <cell r="O513">
            <v>134.30000000000001</v>
          </cell>
          <cell r="Q513">
            <v>0</v>
          </cell>
          <cell r="U513">
            <v>0</v>
          </cell>
          <cell r="AA513">
            <v>69.3</v>
          </cell>
        </row>
        <row r="514">
          <cell r="K514">
            <v>66.8</v>
          </cell>
          <cell r="L514">
            <v>0</v>
          </cell>
          <cell r="M514">
            <v>0</v>
          </cell>
          <cell r="N514">
            <v>0</v>
          </cell>
          <cell r="O514">
            <v>94.1</v>
          </cell>
          <cell r="Q514">
            <v>0</v>
          </cell>
          <cell r="U514">
            <v>0</v>
          </cell>
          <cell r="AA514">
            <v>64.3</v>
          </cell>
        </row>
        <row r="515">
          <cell r="K515">
            <v>73.400000000000006</v>
          </cell>
          <cell r="L515">
            <v>0</v>
          </cell>
          <cell r="M515">
            <v>0</v>
          </cell>
          <cell r="N515">
            <v>0</v>
          </cell>
          <cell r="O515">
            <v>97.9</v>
          </cell>
          <cell r="Q515">
            <v>0</v>
          </cell>
          <cell r="U515">
            <v>0</v>
          </cell>
          <cell r="AA515">
            <v>65.900000000000006</v>
          </cell>
        </row>
        <row r="516">
          <cell r="K516">
            <v>84.800000000000011</v>
          </cell>
          <cell r="L516">
            <v>0</v>
          </cell>
          <cell r="M516">
            <v>0</v>
          </cell>
          <cell r="N516">
            <v>0</v>
          </cell>
          <cell r="O516">
            <v>88.1</v>
          </cell>
          <cell r="Q516">
            <v>0</v>
          </cell>
          <cell r="U516">
            <v>0</v>
          </cell>
          <cell r="AA516">
            <v>70</v>
          </cell>
        </row>
        <row r="517">
          <cell r="K517">
            <v>107.69999999999999</v>
          </cell>
          <cell r="L517">
            <v>0</v>
          </cell>
          <cell r="M517">
            <v>0</v>
          </cell>
          <cell r="N517">
            <v>0</v>
          </cell>
          <cell r="O517">
            <v>70.3</v>
          </cell>
          <cell r="Q517">
            <v>0</v>
          </cell>
          <cell r="U517">
            <v>0</v>
          </cell>
          <cell r="AA517">
            <v>77.900000000000006</v>
          </cell>
        </row>
        <row r="518">
          <cell r="K518">
            <v>129.80000000000001</v>
          </cell>
          <cell r="L518">
            <v>0</v>
          </cell>
          <cell r="M518">
            <v>0</v>
          </cell>
          <cell r="N518">
            <v>0</v>
          </cell>
          <cell r="O518">
            <v>58.2</v>
          </cell>
          <cell r="Q518">
            <v>0</v>
          </cell>
          <cell r="U518">
            <v>0</v>
          </cell>
          <cell r="AA518">
            <v>84.8</v>
          </cell>
        </row>
        <row r="519">
          <cell r="K519">
            <v>140.29999999999998</v>
          </cell>
          <cell r="L519">
            <v>0</v>
          </cell>
          <cell r="M519">
            <v>0</v>
          </cell>
          <cell r="N519">
            <v>0</v>
          </cell>
          <cell r="O519">
            <v>77.400000000000006</v>
          </cell>
          <cell r="Q519">
            <v>0</v>
          </cell>
          <cell r="U519">
            <v>0</v>
          </cell>
          <cell r="AA519">
            <v>87.6</v>
          </cell>
        </row>
        <row r="520">
          <cell r="K520">
            <v>176.1</v>
          </cell>
          <cell r="L520">
            <v>0</v>
          </cell>
          <cell r="M520">
            <v>0</v>
          </cell>
          <cell r="N520">
            <v>0</v>
          </cell>
          <cell r="O520">
            <v>74.2</v>
          </cell>
          <cell r="Q520">
            <v>0</v>
          </cell>
          <cell r="U520">
            <v>0</v>
          </cell>
          <cell r="AA520">
            <v>95.7</v>
          </cell>
        </row>
        <row r="521">
          <cell r="K521">
            <v>113.6</v>
          </cell>
          <cell r="L521">
            <v>0</v>
          </cell>
          <cell r="M521">
            <v>0</v>
          </cell>
          <cell r="N521">
            <v>0</v>
          </cell>
          <cell r="O521">
            <v>20.149999999999999</v>
          </cell>
          <cell r="Q521">
            <v>0</v>
          </cell>
          <cell r="U521">
            <v>0</v>
          </cell>
          <cell r="AA521">
            <v>53.55</v>
          </cell>
        </row>
        <row r="522">
          <cell r="K522">
            <v>125.6</v>
          </cell>
          <cell r="L522">
            <v>0</v>
          </cell>
          <cell r="M522">
            <v>0</v>
          </cell>
          <cell r="N522">
            <v>0</v>
          </cell>
          <cell r="O522">
            <v>17.05</v>
          </cell>
          <cell r="Q522">
            <v>0</v>
          </cell>
          <cell r="U522">
            <v>0</v>
          </cell>
          <cell r="AA522">
            <v>57.05</v>
          </cell>
        </row>
        <row r="523">
          <cell r="K523">
            <v>152.35</v>
          </cell>
          <cell r="L523">
            <v>0</v>
          </cell>
          <cell r="M523">
            <v>0</v>
          </cell>
          <cell r="N523">
            <v>0</v>
          </cell>
          <cell r="O523">
            <v>15.05</v>
          </cell>
          <cell r="Q523">
            <v>0</v>
          </cell>
          <cell r="U523">
            <v>0</v>
          </cell>
          <cell r="AA523">
            <v>64.400000000000006</v>
          </cell>
        </row>
        <row r="524">
          <cell r="K524">
            <v>223.55</v>
          </cell>
          <cell r="L524">
            <v>0</v>
          </cell>
          <cell r="M524">
            <v>0</v>
          </cell>
          <cell r="N524">
            <v>0</v>
          </cell>
          <cell r="O524">
            <v>11.45</v>
          </cell>
          <cell r="Q524">
            <v>0</v>
          </cell>
          <cell r="U524">
            <v>0</v>
          </cell>
          <cell r="AA524">
            <v>79.650000000000006</v>
          </cell>
        </row>
        <row r="525">
          <cell r="K525">
            <v>318.10000000000002</v>
          </cell>
          <cell r="L525">
            <v>0</v>
          </cell>
          <cell r="M525">
            <v>0</v>
          </cell>
          <cell r="N525">
            <v>0</v>
          </cell>
          <cell r="O525">
            <v>7.05</v>
          </cell>
          <cell r="Q525">
            <v>0</v>
          </cell>
          <cell r="U525">
            <v>0</v>
          </cell>
          <cell r="AA525">
            <v>96.5</v>
          </cell>
        </row>
        <row r="526">
          <cell r="K526">
            <v>356.25</v>
          </cell>
          <cell r="L526">
            <v>0</v>
          </cell>
          <cell r="M526">
            <v>0</v>
          </cell>
          <cell r="N526">
            <v>0</v>
          </cell>
          <cell r="O526">
            <v>1.1000000000000001</v>
          </cell>
          <cell r="Q526">
            <v>0</v>
          </cell>
          <cell r="U526">
            <v>0</v>
          </cell>
          <cell r="AA526">
            <v>115.9</v>
          </cell>
        </row>
        <row r="527">
          <cell r="K527">
            <v>302.45</v>
          </cell>
          <cell r="L527">
            <v>0</v>
          </cell>
          <cell r="M527">
            <v>0</v>
          </cell>
          <cell r="N527">
            <v>0</v>
          </cell>
          <cell r="O527">
            <v>0.2</v>
          </cell>
          <cell r="Q527">
            <v>0</v>
          </cell>
          <cell r="U527">
            <v>0</v>
          </cell>
          <cell r="AA527">
            <v>113.55</v>
          </cell>
        </row>
        <row r="528">
          <cell r="K528">
            <v>227.55</v>
          </cell>
          <cell r="L528">
            <v>0</v>
          </cell>
          <cell r="M528">
            <v>0</v>
          </cell>
          <cell r="N528">
            <v>0</v>
          </cell>
          <cell r="O528">
            <v>3.05</v>
          </cell>
          <cell r="Q528">
            <v>0</v>
          </cell>
          <cell r="U528">
            <v>0</v>
          </cell>
          <cell r="AA528">
            <v>99.25</v>
          </cell>
        </row>
        <row r="529">
          <cell r="K529">
            <v>178.65000000000003</v>
          </cell>
          <cell r="L529">
            <v>0</v>
          </cell>
          <cell r="M529">
            <v>0</v>
          </cell>
          <cell r="N529">
            <v>0</v>
          </cell>
          <cell r="O529">
            <v>3.8</v>
          </cell>
          <cell r="Q529">
            <v>0</v>
          </cell>
          <cell r="U529">
            <v>0</v>
          </cell>
          <cell r="AA529">
            <v>93.5</v>
          </cell>
        </row>
        <row r="530">
          <cell r="K530">
            <v>141</v>
          </cell>
          <cell r="L530">
            <v>0</v>
          </cell>
          <cell r="M530">
            <v>0</v>
          </cell>
          <cell r="N530">
            <v>0</v>
          </cell>
          <cell r="O530">
            <v>0.57499999999999996</v>
          </cell>
          <cell r="Q530">
            <v>0</v>
          </cell>
          <cell r="U530">
            <v>0</v>
          </cell>
          <cell r="AA530">
            <v>104.3</v>
          </cell>
        </row>
        <row r="531">
          <cell r="K531">
            <v>111.05000000000001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Q531">
            <v>0</v>
          </cell>
          <cell r="U531">
            <v>0</v>
          </cell>
          <cell r="AA531">
            <v>118.1</v>
          </cell>
        </row>
        <row r="532">
          <cell r="K532">
            <v>96.1270942708788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Q532">
            <v>0</v>
          </cell>
          <cell r="U532">
            <v>0</v>
          </cell>
          <cell r="AA532">
            <v>107.47</v>
          </cell>
        </row>
        <row r="533"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Q533">
            <v>0</v>
          </cell>
          <cell r="U533">
            <v>0</v>
          </cell>
          <cell r="AA533">
            <v>0</v>
          </cell>
        </row>
        <row r="534">
          <cell r="K534">
            <v>225.79999999999998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Q534">
            <v>0</v>
          </cell>
          <cell r="U534">
            <v>0</v>
          </cell>
          <cell r="AA534">
            <v>219.4</v>
          </cell>
        </row>
        <row r="535">
          <cell r="K535">
            <v>249.4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Q535">
            <v>0</v>
          </cell>
          <cell r="U535">
            <v>0</v>
          </cell>
          <cell r="AA535">
            <v>219.6</v>
          </cell>
        </row>
        <row r="536">
          <cell r="K536">
            <v>236.9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Q536">
            <v>0</v>
          </cell>
          <cell r="U536">
            <v>0</v>
          </cell>
          <cell r="AA536">
            <v>219.6</v>
          </cell>
        </row>
        <row r="537">
          <cell r="K537">
            <v>96.299999999999983</v>
          </cell>
          <cell r="L537">
            <v>57.779999999999987</v>
          </cell>
          <cell r="M537">
            <v>38.519999999999996</v>
          </cell>
          <cell r="N537">
            <v>0</v>
          </cell>
          <cell r="O537">
            <v>0</v>
          </cell>
          <cell r="Q537">
            <v>0</v>
          </cell>
          <cell r="U537">
            <v>0</v>
          </cell>
          <cell r="AA537">
            <v>219.6</v>
          </cell>
        </row>
        <row r="538">
          <cell r="K538">
            <v>72.2</v>
          </cell>
          <cell r="L538">
            <v>43.32</v>
          </cell>
          <cell r="M538">
            <v>28.880000000000003</v>
          </cell>
          <cell r="N538">
            <v>0</v>
          </cell>
          <cell r="O538">
            <v>0</v>
          </cell>
          <cell r="Q538">
            <v>0</v>
          </cell>
          <cell r="U538">
            <v>0</v>
          </cell>
          <cell r="AA538">
            <v>219.6</v>
          </cell>
        </row>
        <row r="539">
          <cell r="K539">
            <v>60.150000000000006</v>
          </cell>
          <cell r="L539">
            <v>36.090000000000003</v>
          </cell>
          <cell r="M539">
            <v>24.060000000000002</v>
          </cell>
          <cell r="N539">
            <v>0</v>
          </cell>
          <cell r="O539">
            <v>0</v>
          </cell>
          <cell r="Q539">
            <v>0</v>
          </cell>
          <cell r="U539">
            <v>0</v>
          </cell>
          <cell r="AA539">
            <v>219.7</v>
          </cell>
        </row>
        <row r="540">
          <cell r="K540">
            <v>54.399999999999991</v>
          </cell>
          <cell r="L540">
            <v>32.639999999999993</v>
          </cell>
          <cell r="M540">
            <v>21.759999999999998</v>
          </cell>
          <cell r="N540">
            <v>0</v>
          </cell>
          <cell r="O540">
            <v>0</v>
          </cell>
          <cell r="Q540">
            <v>0</v>
          </cell>
          <cell r="U540">
            <v>0</v>
          </cell>
          <cell r="AA540">
            <v>222.9</v>
          </cell>
        </row>
        <row r="541">
          <cell r="K541">
            <v>24.375</v>
          </cell>
          <cell r="L541">
            <v>14.625</v>
          </cell>
          <cell r="M541">
            <v>9.75</v>
          </cell>
          <cell r="N541">
            <v>0</v>
          </cell>
          <cell r="O541">
            <v>0</v>
          </cell>
          <cell r="Q541">
            <v>0</v>
          </cell>
          <cell r="U541">
            <v>0</v>
          </cell>
          <cell r="AA541">
            <v>114.5</v>
          </cell>
        </row>
        <row r="542">
          <cell r="K542">
            <v>21.375</v>
          </cell>
          <cell r="L542">
            <v>12.824999999999999</v>
          </cell>
          <cell r="M542">
            <v>8.5500000000000007</v>
          </cell>
          <cell r="N542">
            <v>0</v>
          </cell>
          <cell r="O542">
            <v>0</v>
          </cell>
          <cell r="Q542">
            <v>0</v>
          </cell>
          <cell r="U542">
            <v>0</v>
          </cell>
          <cell r="AA542">
            <v>116.5</v>
          </cell>
        </row>
        <row r="543">
          <cell r="K543">
            <v>7.9650000000000007</v>
          </cell>
          <cell r="L543">
            <v>10.620000000000003</v>
          </cell>
          <cell r="M543">
            <v>7.9650000000000007</v>
          </cell>
          <cell r="N543">
            <v>0</v>
          </cell>
          <cell r="O543">
            <v>0.77500000000000002</v>
          </cell>
          <cell r="Q543">
            <v>0</v>
          </cell>
          <cell r="U543">
            <v>0</v>
          </cell>
          <cell r="AA543">
            <v>99.7</v>
          </cell>
        </row>
        <row r="544">
          <cell r="K544">
            <v>2.31</v>
          </cell>
          <cell r="L544">
            <v>3.08</v>
          </cell>
          <cell r="M544">
            <v>2.31</v>
          </cell>
          <cell r="N544">
            <v>0</v>
          </cell>
          <cell r="O544">
            <v>5.0999999999999996</v>
          </cell>
          <cell r="Q544">
            <v>0</v>
          </cell>
          <cell r="U544">
            <v>0</v>
          </cell>
          <cell r="AA544">
            <v>59.1</v>
          </cell>
        </row>
        <row r="545">
          <cell r="K545">
            <v>0.79500000000000004</v>
          </cell>
          <cell r="L545">
            <v>1.0600000000000003</v>
          </cell>
          <cell r="M545">
            <v>0.79500000000000004</v>
          </cell>
          <cell r="N545">
            <v>0</v>
          </cell>
          <cell r="O545">
            <v>14</v>
          </cell>
          <cell r="Q545">
            <v>0</v>
          </cell>
          <cell r="U545">
            <v>0</v>
          </cell>
          <cell r="AA545">
            <v>39.299999999999997</v>
          </cell>
        </row>
        <row r="546">
          <cell r="K546">
            <v>2.04</v>
          </cell>
          <cell r="L546">
            <v>2.7200000000000006</v>
          </cell>
          <cell r="M546">
            <v>2.04</v>
          </cell>
          <cell r="N546">
            <v>0</v>
          </cell>
          <cell r="O546">
            <v>13.25</v>
          </cell>
          <cell r="Q546">
            <v>0</v>
          </cell>
          <cell r="U546">
            <v>0</v>
          </cell>
          <cell r="AA546">
            <v>56.95</v>
          </cell>
        </row>
        <row r="547">
          <cell r="K547">
            <v>40.74</v>
          </cell>
          <cell r="L547">
            <v>54.320000000000007</v>
          </cell>
          <cell r="M547">
            <v>40.74</v>
          </cell>
          <cell r="N547">
            <v>0</v>
          </cell>
          <cell r="O547">
            <v>10.1</v>
          </cell>
          <cell r="Q547">
            <v>0</v>
          </cell>
          <cell r="U547">
            <v>0</v>
          </cell>
          <cell r="AA547">
            <v>136.9</v>
          </cell>
        </row>
        <row r="548">
          <cell r="K548">
            <v>70.89</v>
          </cell>
          <cell r="L548">
            <v>94.52000000000001</v>
          </cell>
          <cell r="M548">
            <v>70.89</v>
          </cell>
          <cell r="N548">
            <v>0</v>
          </cell>
          <cell r="O548">
            <v>21.7</v>
          </cell>
          <cell r="Q548">
            <v>0</v>
          </cell>
          <cell r="U548">
            <v>0</v>
          </cell>
          <cell r="AA548">
            <v>124.5</v>
          </cell>
        </row>
        <row r="549">
          <cell r="K549">
            <v>29.625</v>
          </cell>
          <cell r="L549">
            <v>39.5</v>
          </cell>
          <cell r="M549">
            <v>29.625</v>
          </cell>
          <cell r="N549">
            <v>0</v>
          </cell>
          <cell r="O549">
            <v>22.65</v>
          </cell>
          <cell r="Q549">
            <v>0</v>
          </cell>
          <cell r="U549">
            <v>0</v>
          </cell>
          <cell r="AA549">
            <v>55.9</v>
          </cell>
        </row>
        <row r="550">
          <cell r="K550">
            <v>17.760000000000002</v>
          </cell>
          <cell r="L550">
            <v>23.680000000000003</v>
          </cell>
          <cell r="M550">
            <v>17.760000000000002</v>
          </cell>
          <cell r="N550">
            <v>0</v>
          </cell>
          <cell r="O550">
            <v>35.15</v>
          </cell>
          <cell r="Q550">
            <v>0</v>
          </cell>
          <cell r="U550">
            <v>0</v>
          </cell>
          <cell r="AA550">
            <v>42.2</v>
          </cell>
        </row>
        <row r="551">
          <cell r="K551">
            <v>9.7200000000000006</v>
          </cell>
          <cell r="L551">
            <v>12.960000000000003</v>
          </cell>
          <cell r="M551">
            <v>9.7200000000000006</v>
          </cell>
          <cell r="N551">
            <v>0</v>
          </cell>
          <cell r="O551">
            <v>42.25</v>
          </cell>
          <cell r="Q551">
            <v>0</v>
          </cell>
          <cell r="U551">
            <v>0</v>
          </cell>
          <cell r="AA551">
            <v>32.25</v>
          </cell>
        </row>
        <row r="552">
          <cell r="K552">
            <v>11.820000000000002</v>
          </cell>
          <cell r="L552">
            <v>15.760000000000003</v>
          </cell>
          <cell r="M552">
            <v>11.820000000000002</v>
          </cell>
          <cell r="N552">
            <v>0</v>
          </cell>
          <cell r="O552">
            <v>42.8</v>
          </cell>
          <cell r="Q552">
            <v>0</v>
          </cell>
          <cell r="U552">
            <v>0</v>
          </cell>
          <cell r="AA552">
            <v>38.5</v>
          </cell>
        </row>
        <row r="553">
          <cell r="K553">
            <v>29.280000000000005</v>
          </cell>
          <cell r="L553">
            <v>39.040000000000013</v>
          </cell>
          <cell r="M553">
            <v>29.280000000000005</v>
          </cell>
          <cell r="N553">
            <v>0</v>
          </cell>
          <cell r="O553">
            <v>77.099999999999994</v>
          </cell>
          <cell r="Q553">
            <v>0</v>
          </cell>
          <cell r="U553">
            <v>0</v>
          </cell>
          <cell r="AA553">
            <v>84.7</v>
          </cell>
        </row>
        <row r="554">
          <cell r="K554">
            <v>25.83</v>
          </cell>
          <cell r="L554">
            <v>34.44</v>
          </cell>
          <cell r="M554">
            <v>25.83</v>
          </cell>
          <cell r="N554">
            <v>0</v>
          </cell>
          <cell r="O554">
            <v>59.7</v>
          </cell>
          <cell r="Q554">
            <v>0</v>
          </cell>
          <cell r="U554">
            <v>0</v>
          </cell>
          <cell r="AA554">
            <v>78.2</v>
          </cell>
        </row>
        <row r="555">
          <cell r="K555">
            <v>28.17</v>
          </cell>
          <cell r="L555">
            <v>37.56</v>
          </cell>
          <cell r="M555">
            <v>28.17</v>
          </cell>
          <cell r="N555">
            <v>0</v>
          </cell>
          <cell r="O555">
            <v>55.1</v>
          </cell>
          <cell r="Q555">
            <v>0</v>
          </cell>
          <cell r="U555">
            <v>0</v>
          </cell>
          <cell r="AA555">
            <v>83</v>
          </cell>
        </row>
        <row r="556">
          <cell r="K556">
            <v>83.699999999999989</v>
          </cell>
          <cell r="L556">
            <v>0</v>
          </cell>
          <cell r="M556">
            <v>0</v>
          </cell>
          <cell r="N556">
            <v>0</v>
          </cell>
          <cell r="O556">
            <v>55.5</v>
          </cell>
          <cell r="Q556">
            <v>0</v>
          </cell>
          <cell r="U556">
            <v>0</v>
          </cell>
          <cell r="AA556">
            <v>84.8</v>
          </cell>
        </row>
        <row r="557">
          <cell r="K557">
            <v>17.75</v>
          </cell>
          <cell r="L557">
            <v>0</v>
          </cell>
          <cell r="M557">
            <v>0</v>
          </cell>
          <cell r="N557">
            <v>0</v>
          </cell>
          <cell r="O557">
            <v>27.1</v>
          </cell>
          <cell r="Q557">
            <v>0</v>
          </cell>
          <cell r="U557">
            <v>0</v>
          </cell>
          <cell r="AA557">
            <v>37.4</v>
          </cell>
        </row>
        <row r="558">
          <cell r="K558">
            <v>15.499999999999998</v>
          </cell>
          <cell r="L558">
            <v>0</v>
          </cell>
          <cell r="M558">
            <v>0</v>
          </cell>
          <cell r="N558">
            <v>0</v>
          </cell>
          <cell r="O558">
            <v>24.95</v>
          </cell>
          <cell r="Q558">
            <v>0</v>
          </cell>
          <cell r="U558">
            <v>0</v>
          </cell>
          <cell r="AA558">
            <v>38.700000000000003</v>
          </cell>
        </row>
        <row r="559">
          <cell r="K559">
            <v>36.6</v>
          </cell>
          <cell r="L559">
            <v>0</v>
          </cell>
          <cell r="M559">
            <v>0</v>
          </cell>
          <cell r="N559">
            <v>0</v>
          </cell>
          <cell r="O559">
            <v>50.3</v>
          </cell>
          <cell r="Q559">
            <v>0</v>
          </cell>
          <cell r="U559">
            <v>0</v>
          </cell>
          <cell r="AA559">
            <v>76.2</v>
          </cell>
        </row>
        <row r="560">
          <cell r="K560">
            <v>34.200000000000003</v>
          </cell>
          <cell r="L560">
            <v>0</v>
          </cell>
          <cell r="M560">
            <v>0</v>
          </cell>
          <cell r="N560">
            <v>0</v>
          </cell>
          <cell r="O560">
            <v>43.3</v>
          </cell>
          <cell r="Q560">
            <v>0</v>
          </cell>
          <cell r="U560">
            <v>0</v>
          </cell>
          <cell r="AA560">
            <v>73.2</v>
          </cell>
        </row>
        <row r="561">
          <cell r="K561">
            <v>63</v>
          </cell>
          <cell r="L561">
            <v>0</v>
          </cell>
          <cell r="M561">
            <v>0</v>
          </cell>
          <cell r="N561">
            <v>0</v>
          </cell>
          <cell r="O561">
            <v>7.5</v>
          </cell>
          <cell r="Q561">
            <v>0</v>
          </cell>
          <cell r="U561">
            <v>0</v>
          </cell>
          <cell r="AA561">
            <v>140.30000000000001</v>
          </cell>
        </row>
        <row r="562">
          <cell r="K562">
            <v>189.39999999999998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Q562">
            <v>0</v>
          </cell>
          <cell r="U562">
            <v>0</v>
          </cell>
          <cell r="AA562">
            <v>211.4</v>
          </cell>
        </row>
        <row r="563">
          <cell r="K563">
            <v>189.2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Q563">
            <v>0</v>
          </cell>
          <cell r="U563">
            <v>0</v>
          </cell>
          <cell r="AA563">
            <v>112.5</v>
          </cell>
        </row>
        <row r="564">
          <cell r="K564">
            <v>272.39999999999998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Q564">
            <v>0</v>
          </cell>
          <cell r="U564">
            <v>0</v>
          </cell>
          <cell r="AA564">
            <v>121.1</v>
          </cell>
        </row>
        <row r="565">
          <cell r="K565">
            <v>97.59</v>
          </cell>
          <cell r="L565">
            <v>162.65</v>
          </cell>
          <cell r="M565">
            <v>65.06</v>
          </cell>
          <cell r="N565">
            <v>0</v>
          </cell>
          <cell r="O565">
            <v>0</v>
          </cell>
          <cell r="Q565">
            <v>0</v>
          </cell>
          <cell r="U565">
            <v>0</v>
          </cell>
          <cell r="AA565">
            <v>133</v>
          </cell>
        </row>
        <row r="566">
          <cell r="K566">
            <v>98.204999999999998</v>
          </cell>
          <cell r="L566">
            <v>163.67500000000001</v>
          </cell>
          <cell r="M566">
            <v>65.470000000000013</v>
          </cell>
          <cell r="N566">
            <v>0</v>
          </cell>
          <cell r="O566">
            <v>0</v>
          </cell>
          <cell r="Q566">
            <v>0</v>
          </cell>
          <cell r="U566">
            <v>0</v>
          </cell>
          <cell r="AA566">
            <v>139.30000000000001</v>
          </cell>
        </row>
        <row r="567">
          <cell r="K567">
            <v>109.66500000000001</v>
          </cell>
          <cell r="L567">
            <v>182.77500000000001</v>
          </cell>
          <cell r="M567">
            <v>73.11</v>
          </cell>
          <cell r="N567">
            <v>0</v>
          </cell>
          <cell r="O567">
            <v>0</v>
          </cell>
          <cell r="Q567">
            <v>0</v>
          </cell>
          <cell r="U567">
            <v>0</v>
          </cell>
          <cell r="AA567">
            <v>139.6</v>
          </cell>
        </row>
        <row r="568">
          <cell r="K568">
            <v>99.75</v>
          </cell>
          <cell r="L568">
            <v>166.25</v>
          </cell>
          <cell r="M568">
            <v>66.5</v>
          </cell>
          <cell r="N568">
            <v>0</v>
          </cell>
          <cell r="O568">
            <v>0</v>
          </cell>
          <cell r="Q568">
            <v>0</v>
          </cell>
          <cell r="U568">
            <v>0</v>
          </cell>
          <cell r="AA568">
            <v>131.9</v>
          </cell>
        </row>
        <row r="569">
          <cell r="K569">
            <v>61.904999999999987</v>
          </cell>
          <cell r="L569">
            <v>103.17499999999998</v>
          </cell>
          <cell r="M569">
            <v>41.269999999999996</v>
          </cell>
          <cell r="N569">
            <v>0</v>
          </cell>
          <cell r="O569">
            <v>1.2</v>
          </cell>
          <cell r="Q569">
            <v>0</v>
          </cell>
          <cell r="U569">
            <v>0</v>
          </cell>
          <cell r="AA569">
            <v>99.85</v>
          </cell>
        </row>
        <row r="570">
          <cell r="K570">
            <v>27.029999999999998</v>
          </cell>
          <cell r="L570">
            <v>45.05</v>
          </cell>
          <cell r="M570">
            <v>18.02</v>
          </cell>
          <cell r="N570">
            <v>0</v>
          </cell>
          <cell r="O570">
            <v>6.75</v>
          </cell>
          <cell r="Q570">
            <v>0</v>
          </cell>
          <cell r="U570">
            <v>0</v>
          </cell>
          <cell r="AA570">
            <v>65.400000000000006</v>
          </cell>
        </row>
        <row r="571">
          <cell r="K571">
            <v>16.619999999999997</v>
          </cell>
          <cell r="L571">
            <v>27.7</v>
          </cell>
          <cell r="M571">
            <v>11.08</v>
          </cell>
          <cell r="N571">
            <v>0</v>
          </cell>
          <cell r="O571">
            <v>25.2</v>
          </cell>
          <cell r="Q571">
            <v>0</v>
          </cell>
          <cell r="U571">
            <v>0</v>
          </cell>
          <cell r="AA571">
            <v>93.8</v>
          </cell>
        </row>
        <row r="572">
          <cell r="K572">
            <v>43.529999999999994</v>
          </cell>
          <cell r="L572">
            <v>72.55</v>
          </cell>
          <cell r="M572">
            <v>29.02</v>
          </cell>
          <cell r="N572">
            <v>0</v>
          </cell>
          <cell r="O572">
            <v>21.8</v>
          </cell>
          <cell r="Q572">
            <v>0</v>
          </cell>
          <cell r="U572">
            <v>0</v>
          </cell>
          <cell r="AA572">
            <v>93.9</v>
          </cell>
        </row>
        <row r="573">
          <cell r="K573">
            <v>141.72</v>
          </cell>
          <cell r="L573">
            <v>236.2</v>
          </cell>
          <cell r="M573">
            <v>94.48</v>
          </cell>
          <cell r="N573">
            <v>0</v>
          </cell>
          <cell r="O573">
            <v>9.1</v>
          </cell>
          <cell r="Q573">
            <v>0</v>
          </cell>
          <cell r="U573">
            <v>0</v>
          </cell>
          <cell r="AA573">
            <v>127.1</v>
          </cell>
        </row>
        <row r="574">
          <cell r="K574">
            <v>186.62999999999997</v>
          </cell>
          <cell r="L574">
            <v>311.04999999999995</v>
          </cell>
          <cell r="M574">
            <v>124.41999999999999</v>
          </cell>
          <cell r="N574">
            <v>0</v>
          </cell>
          <cell r="O574">
            <v>5.0999999999999996</v>
          </cell>
          <cell r="Q574">
            <v>0</v>
          </cell>
          <cell r="U574">
            <v>0</v>
          </cell>
          <cell r="AA574">
            <v>145.69999999999999</v>
          </cell>
        </row>
        <row r="575">
          <cell r="K575">
            <v>94.320000000000007</v>
          </cell>
          <cell r="L575">
            <v>157.20000000000002</v>
          </cell>
          <cell r="M575">
            <v>62.88000000000001</v>
          </cell>
          <cell r="N575">
            <v>0</v>
          </cell>
          <cell r="O575">
            <v>0.65</v>
          </cell>
          <cell r="Q575">
            <v>0</v>
          </cell>
          <cell r="U575">
            <v>0</v>
          </cell>
          <cell r="AA575">
            <v>183.8</v>
          </cell>
        </row>
        <row r="576">
          <cell r="K576">
            <v>49.920000000000009</v>
          </cell>
          <cell r="L576">
            <v>12.480000000000002</v>
          </cell>
          <cell r="M576">
            <v>0</v>
          </cell>
          <cell r="N576">
            <v>0</v>
          </cell>
          <cell r="O576">
            <v>2.6</v>
          </cell>
          <cell r="Q576">
            <v>0</v>
          </cell>
          <cell r="U576">
            <v>0</v>
          </cell>
          <cell r="AA576">
            <v>122.9</v>
          </cell>
        </row>
        <row r="577">
          <cell r="K577">
            <v>1.1200000000000001</v>
          </cell>
          <cell r="L577">
            <v>0.28000000000000003</v>
          </cell>
          <cell r="M577">
            <v>0</v>
          </cell>
          <cell r="N577">
            <v>0</v>
          </cell>
          <cell r="O577">
            <v>117.6</v>
          </cell>
          <cell r="Q577">
            <v>0</v>
          </cell>
          <cell r="U577">
            <v>0</v>
          </cell>
          <cell r="AA577">
            <v>16.899999999999999</v>
          </cell>
        </row>
        <row r="578"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254.7</v>
          </cell>
          <cell r="Q578">
            <v>0</v>
          </cell>
          <cell r="U578">
            <v>0</v>
          </cell>
          <cell r="AA578">
            <v>7.6</v>
          </cell>
        </row>
        <row r="579">
          <cell r="K579">
            <v>1</v>
          </cell>
          <cell r="L579">
            <v>0.25</v>
          </cell>
          <cell r="M579">
            <v>0</v>
          </cell>
          <cell r="N579">
            <v>0</v>
          </cell>
          <cell r="O579">
            <v>123.6</v>
          </cell>
          <cell r="Q579">
            <v>0</v>
          </cell>
          <cell r="U579">
            <v>0</v>
          </cell>
          <cell r="AA579">
            <v>8.5500000000000007</v>
          </cell>
        </row>
        <row r="580">
          <cell r="K580">
            <v>21.120000000000005</v>
          </cell>
          <cell r="L580">
            <v>5.2800000000000011</v>
          </cell>
          <cell r="M580">
            <v>0</v>
          </cell>
          <cell r="N580">
            <v>0</v>
          </cell>
          <cell r="O580">
            <v>66.45</v>
          </cell>
          <cell r="Q580">
            <v>0</v>
          </cell>
          <cell r="U580">
            <v>0</v>
          </cell>
          <cell r="AA580">
            <v>26.85</v>
          </cell>
        </row>
        <row r="581">
          <cell r="K581">
            <v>109.36000000000001</v>
          </cell>
          <cell r="L581">
            <v>27.340000000000003</v>
          </cell>
          <cell r="M581">
            <v>0</v>
          </cell>
          <cell r="N581">
            <v>0</v>
          </cell>
          <cell r="O581">
            <v>48.9</v>
          </cell>
          <cell r="Q581">
            <v>0</v>
          </cell>
          <cell r="U581">
            <v>0</v>
          </cell>
          <cell r="AA581">
            <v>90.1</v>
          </cell>
        </row>
        <row r="582">
          <cell r="K582">
            <v>152.80000000000001</v>
          </cell>
          <cell r="L582">
            <v>38.200000000000003</v>
          </cell>
          <cell r="M582">
            <v>0</v>
          </cell>
          <cell r="N582">
            <v>0</v>
          </cell>
          <cell r="O582">
            <v>31.9</v>
          </cell>
          <cell r="Q582">
            <v>0</v>
          </cell>
          <cell r="U582">
            <v>0</v>
          </cell>
          <cell r="AA582">
            <v>97.2</v>
          </cell>
        </row>
        <row r="583">
          <cell r="K583">
            <v>173.12</v>
          </cell>
          <cell r="L583">
            <v>43.28</v>
          </cell>
          <cell r="M583">
            <v>0</v>
          </cell>
          <cell r="N583">
            <v>0</v>
          </cell>
          <cell r="O583">
            <v>14.1</v>
          </cell>
          <cell r="Q583">
            <v>0</v>
          </cell>
          <cell r="U583">
            <v>0</v>
          </cell>
          <cell r="AA583">
            <v>102.7</v>
          </cell>
        </row>
        <row r="584">
          <cell r="K584">
            <v>168.16</v>
          </cell>
          <cell r="L584">
            <v>42.04</v>
          </cell>
          <cell r="M584">
            <v>0</v>
          </cell>
          <cell r="N584">
            <v>0</v>
          </cell>
          <cell r="O584">
            <v>6.6</v>
          </cell>
          <cell r="Q584">
            <v>0</v>
          </cell>
          <cell r="U584">
            <v>0</v>
          </cell>
          <cell r="AA584">
            <v>105.1</v>
          </cell>
        </row>
        <row r="585">
          <cell r="K585">
            <v>152.63999999999999</v>
          </cell>
          <cell r="L585">
            <v>38.159999999999997</v>
          </cell>
          <cell r="M585">
            <v>0</v>
          </cell>
          <cell r="N585">
            <v>0</v>
          </cell>
          <cell r="O585">
            <v>1.75</v>
          </cell>
          <cell r="Q585">
            <v>0</v>
          </cell>
          <cell r="U585">
            <v>0</v>
          </cell>
          <cell r="AA585">
            <v>170.8</v>
          </cell>
        </row>
        <row r="586">
          <cell r="K586">
            <v>78.400000000000006</v>
          </cell>
          <cell r="L586">
            <v>19.600000000000001</v>
          </cell>
          <cell r="M586">
            <v>0</v>
          </cell>
          <cell r="N586">
            <v>0</v>
          </cell>
          <cell r="O586">
            <v>0.125</v>
          </cell>
          <cell r="Q586">
            <v>0</v>
          </cell>
          <cell r="U586">
            <v>0</v>
          </cell>
          <cell r="AA586">
            <v>110.55</v>
          </cell>
        </row>
        <row r="587">
          <cell r="K587">
            <v>60.400000000000006</v>
          </cell>
          <cell r="L587">
            <v>15.100000000000001</v>
          </cell>
          <cell r="M587">
            <v>0</v>
          </cell>
          <cell r="N587">
            <v>0</v>
          </cell>
          <cell r="O587">
            <v>4.45</v>
          </cell>
          <cell r="Q587">
            <v>0</v>
          </cell>
          <cell r="U587">
            <v>0</v>
          </cell>
          <cell r="AA587">
            <v>71.95</v>
          </cell>
        </row>
        <row r="588">
          <cell r="K588">
            <v>32.6</v>
          </cell>
          <cell r="L588">
            <v>8.15</v>
          </cell>
          <cell r="M588">
            <v>0</v>
          </cell>
          <cell r="N588">
            <v>0</v>
          </cell>
          <cell r="O588">
            <v>18.8</v>
          </cell>
          <cell r="Q588">
            <v>0</v>
          </cell>
          <cell r="U588">
            <v>0</v>
          </cell>
          <cell r="AA588">
            <v>38.549999999999997</v>
          </cell>
        </row>
        <row r="589">
          <cell r="K589">
            <v>7.0500000000000007</v>
          </cell>
          <cell r="L589">
            <v>21.15</v>
          </cell>
          <cell r="M589">
            <v>7.0500000000000007</v>
          </cell>
          <cell r="N589">
            <v>0</v>
          </cell>
          <cell r="O589">
            <v>32.65</v>
          </cell>
          <cell r="Q589">
            <v>0</v>
          </cell>
          <cell r="U589">
            <v>0</v>
          </cell>
          <cell r="AA589">
            <v>35.15</v>
          </cell>
        </row>
        <row r="590">
          <cell r="K590">
            <v>25.8</v>
          </cell>
          <cell r="L590">
            <v>77.399999999999991</v>
          </cell>
          <cell r="M590">
            <v>25.8</v>
          </cell>
          <cell r="N590">
            <v>0</v>
          </cell>
          <cell r="O590">
            <v>84.8</v>
          </cell>
          <cell r="Q590">
            <v>0</v>
          </cell>
          <cell r="U590">
            <v>0</v>
          </cell>
          <cell r="AA590">
            <v>93.8</v>
          </cell>
        </row>
        <row r="591">
          <cell r="K591">
            <v>21.450000000000003</v>
          </cell>
          <cell r="L591">
            <v>64.349999999999994</v>
          </cell>
          <cell r="M591">
            <v>21.450000000000003</v>
          </cell>
          <cell r="N591">
            <v>0</v>
          </cell>
          <cell r="O591">
            <v>50.3</v>
          </cell>
          <cell r="Q591">
            <v>0</v>
          </cell>
          <cell r="U591">
            <v>0</v>
          </cell>
          <cell r="AA591">
            <v>62.05</v>
          </cell>
        </row>
        <row r="592">
          <cell r="K592">
            <v>37.75</v>
          </cell>
          <cell r="L592">
            <v>113.25</v>
          </cell>
          <cell r="M592">
            <v>37.75</v>
          </cell>
          <cell r="N592">
            <v>0</v>
          </cell>
          <cell r="O592">
            <v>52.45</v>
          </cell>
          <cell r="Q592">
            <v>0</v>
          </cell>
          <cell r="U592">
            <v>0</v>
          </cell>
          <cell r="AA592">
            <v>73.45</v>
          </cell>
        </row>
        <row r="593">
          <cell r="K593">
            <v>60.110000000000007</v>
          </cell>
          <cell r="L593">
            <v>180.33</v>
          </cell>
          <cell r="M593">
            <v>60.110000000000007</v>
          </cell>
          <cell r="N593">
            <v>0</v>
          </cell>
          <cell r="O593">
            <v>36.450000000000003</v>
          </cell>
          <cell r="Q593">
            <v>0</v>
          </cell>
          <cell r="U593">
            <v>0</v>
          </cell>
          <cell r="AA593">
            <v>94</v>
          </cell>
        </row>
        <row r="594">
          <cell r="K594">
            <v>58.709999999999994</v>
          </cell>
          <cell r="L594">
            <v>176.12999999999997</v>
          </cell>
          <cell r="M594">
            <v>58.709999999999994</v>
          </cell>
          <cell r="N594">
            <v>0</v>
          </cell>
          <cell r="O594">
            <v>14.7</v>
          </cell>
          <cell r="Q594">
            <v>0</v>
          </cell>
          <cell r="U594">
            <v>0</v>
          </cell>
          <cell r="AA594">
            <v>110.95</v>
          </cell>
        </row>
        <row r="595">
          <cell r="K595">
            <v>144.80000000000001</v>
          </cell>
          <cell r="L595">
            <v>0</v>
          </cell>
          <cell r="M595">
            <v>0</v>
          </cell>
          <cell r="N595">
            <v>0</v>
          </cell>
          <cell r="O595">
            <v>17.899999999999999</v>
          </cell>
          <cell r="Q595">
            <v>0</v>
          </cell>
          <cell r="U595">
            <v>0</v>
          </cell>
          <cell r="AA595">
            <v>92.9</v>
          </cell>
        </row>
        <row r="596">
          <cell r="K596">
            <v>40.9</v>
          </cell>
          <cell r="L596">
            <v>0</v>
          </cell>
          <cell r="M596">
            <v>0</v>
          </cell>
          <cell r="N596">
            <v>0</v>
          </cell>
          <cell r="O596">
            <v>19.7</v>
          </cell>
          <cell r="Q596">
            <v>0</v>
          </cell>
          <cell r="U596">
            <v>0</v>
          </cell>
          <cell r="AA596">
            <v>66</v>
          </cell>
        </row>
        <row r="597">
          <cell r="K597">
            <v>24.950000000000003</v>
          </cell>
          <cell r="L597">
            <v>0</v>
          </cell>
          <cell r="M597">
            <v>0</v>
          </cell>
          <cell r="N597">
            <v>0</v>
          </cell>
          <cell r="O597">
            <v>3.2749999999999999</v>
          </cell>
          <cell r="Q597">
            <v>0</v>
          </cell>
          <cell r="U597">
            <v>0</v>
          </cell>
          <cell r="AA597">
            <v>92.3</v>
          </cell>
        </row>
        <row r="598">
          <cell r="K598">
            <v>21.65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Q598">
            <v>0</v>
          </cell>
          <cell r="U598">
            <v>0</v>
          </cell>
          <cell r="AA598">
            <v>124.65</v>
          </cell>
        </row>
        <row r="599">
          <cell r="K599">
            <v>25.250000000000004</v>
          </cell>
          <cell r="L599">
            <v>0</v>
          </cell>
          <cell r="M599">
            <v>0</v>
          </cell>
          <cell r="N599">
            <v>0</v>
          </cell>
          <cell r="O599">
            <v>0.3</v>
          </cell>
          <cell r="Q599">
            <v>0</v>
          </cell>
          <cell r="U599">
            <v>0</v>
          </cell>
          <cell r="AA599">
            <v>114.3</v>
          </cell>
        </row>
        <row r="600">
          <cell r="K600">
            <v>28.1</v>
          </cell>
          <cell r="L600">
            <v>0</v>
          </cell>
          <cell r="M600">
            <v>0</v>
          </cell>
          <cell r="N600">
            <v>0</v>
          </cell>
          <cell r="O600">
            <v>0.3</v>
          </cell>
          <cell r="Q600">
            <v>0</v>
          </cell>
          <cell r="U600">
            <v>0</v>
          </cell>
          <cell r="AA600">
            <v>107</v>
          </cell>
        </row>
        <row r="601">
          <cell r="K601">
            <v>31.85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Q601">
            <v>0</v>
          </cell>
          <cell r="U601">
            <v>0</v>
          </cell>
          <cell r="AA601">
            <v>108.35</v>
          </cell>
        </row>
        <row r="602">
          <cell r="K602">
            <v>34.950000000000003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Q602">
            <v>0</v>
          </cell>
          <cell r="U602">
            <v>0</v>
          </cell>
          <cell r="AA602">
            <v>106.25</v>
          </cell>
        </row>
        <row r="603">
          <cell r="K603">
            <v>74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Q603">
            <v>0</v>
          </cell>
          <cell r="U603">
            <v>0</v>
          </cell>
          <cell r="AA603">
            <v>215.2</v>
          </cell>
        </row>
        <row r="604">
          <cell r="K604">
            <v>106.8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Q604">
            <v>0</v>
          </cell>
          <cell r="U604">
            <v>0</v>
          </cell>
          <cell r="AA604">
            <v>219.3</v>
          </cell>
        </row>
        <row r="605">
          <cell r="K605">
            <v>122.5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Q605">
            <v>0</v>
          </cell>
          <cell r="U605">
            <v>0</v>
          </cell>
          <cell r="AA605">
            <v>219.6</v>
          </cell>
        </row>
        <row r="606">
          <cell r="K606">
            <v>96.499999999999986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Q606">
            <v>0</v>
          </cell>
          <cell r="U606">
            <v>0</v>
          </cell>
          <cell r="AA606">
            <v>219.6</v>
          </cell>
        </row>
        <row r="607">
          <cell r="K607">
            <v>86.1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Q607">
            <v>0</v>
          </cell>
          <cell r="U607">
            <v>0</v>
          </cell>
          <cell r="AA607">
            <v>219.6</v>
          </cell>
        </row>
        <row r="608">
          <cell r="K608">
            <v>104.89999999999998</v>
          </cell>
          <cell r="L608">
            <v>0</v>
          </cell>
          <cell r="M608">
            <v>0</v>
          </cell>
          <cell r="N608">
            <v>0</v>
          </cell>
          <cell r="O608">
            <v>0.55000000000000004</v>
          </cell>
          <cell r="Q608">
            <v>0</v>
          </cell>
          <cell r="U608">
            <v>0</v>
          </cell>
          <cell r="AA608">
            <v>187.5</v>
          </cell>
        </row>
        <row r="609">
          <cell r="K609">
            <v>117.10000000000001</v>
          </cell>
          <cell r="L609">
            <v>0</v>
          </cell>
          <cell r="M609">
            <v>0</v>
          </cell>
          <cell r="N609">
            <v>0</v>
          </cell>
          <cell r="O609">
            <v>8.1</v>
          </cell>
          <cell r="Q609">
            <v>0</v>
          </cell>
          <cell r="U609">
            <v>0</v>
          </cell>
          <cell r="AA609">
            <v>118</v>
          </cell>
        </row>
        <row r="610">
          <cell r="K610">
            <v>93.3</v>
          </cell>
          <cell r="L610">
            <v>0</v>
          </cell>
          <cell r="M610">
            <v>0</v>
          </cell>
          <cell r="N610">
            <v>0</v>
          </cell>
          <cell r="O610">
            <v>7.1</v>
          </cell>
          <cell r="Q610">
            <v>0</v>
          </cell>
          <cell r="U610">
            <v>0</v>
          </cell>
          <cell r="AA610">
            <v>143.6</v>
          </cell>
        </row>
        <row r="611">
          <cell r="K611">
            <v>52.699999999999996</v>
          </cell>
          <cell r="L611">
            <v>0</v>
          </cell>
          <cell r="M611">
            <v>0</v>
          </cell>
          <cell r="N611">
            <v>0</v>
          </cell>
          <cell r="O611">
            <v>1.2</v>
          </cell>
          <cell r="Q611">
            <v>0</v>
          </cell>
          <cell r="U611">
            <v>0</v>
          </cell>
          <cell r="AA611">
            <v>197.9</v>
          </cell>
        </row>
        <row r="612">
          <cell r="K612">
            <v>25.9</v>
          </cell>
          <cell r="L612">
            <v>0</v>
          </cell>
          <cell r="M612">
            <v>0</v>
          </cell>
          <cell r="N612">
            <v>0</v>
          </cell>
          <cell r="O612">
            <v>0.55000000000000004</v>
          </cell>
          <cell r="Q612">
            <v>0</v>
          </cell>
          <cell r="U612">
            <v>0</v>
          </cell>
          <cell r="AA612">
            <v>200.3</v>
          </cell>
        </row>
        <row r="613">
          <cell r="K613">
            <v>13.599999999999998</v>
          </cell>
          <cell r="L613">
            <v>0</v>
          </cell>
          <cell r="M613">
            <v>0</v>
          </cell>
          <cell r="N613">
            <v>0</v>
          </cell>
          <cell r="O613">
            <v>0.25</v>
          </cell>
          <cell r="Q613">
            <v>0</v>
          </cell>
          <cell r="U613">
            <v>0</v>
          </cell>
          <cell r="AA613">
            <v>156.9</v>
          </cell>
        </row>
        <row r="614">
          <cell r="K614">
            <v>12.2</v>
          </cell>
          <cell r="L614">
            <v>0</v>
          </cell>
          <cell r="M614">
            <v>0</v>
          </cell>
          <cell r="N614">
            <v>0</v>
          </cell>
          <cell r="O614">
            <v>0.25</v>
          </cell>
          <cell r="Q614">
            <v>0</v>
          </cell>
          <cell r="U614">
            <v>0</v>
          </cell>
          <cell r="AA614">
            <v>149.6</v>
          </cell>
        </row>
        <row r="615">
          <cell r="K615">
            <v>15.3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Q615">
            <v>0</v>
          </cell>
          <cell r="U615">
            <v>0</v>
          </cell>
          <cell r="AA615">
            <v>97.65</v>
          </cell>
        </row>
        <row r="616">
          <cell r="K616">
            <v>24.450000000000003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Q616">
            <v>0</v>
          </cell>
          <cell r="U616">
            <v>0</v>
          </cell>
          <cell r="AA616">
            <v>100.55</v>
          </cell>
        </row>
        <row r="617">
          <cell r="K617">
            <v>36.150000000000006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Q617">
            <v>0</v>
          </cell>
          <cell r="U617">
            <v>0</v>
          </cell>
          <cell r="AA617">
            <v>106.25</v>
          </cell>
        </row>
        <row r="618">
          <cell r="K618">
            <v>48.75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Q618">
            <v>0</v>
          </cell>
          <cell r="U618">
            <v>0</v>
          </cell>
          <cell r="AA618">
            <v>113</v>
          </cell>
        </row>
        <row r="619">
          <cell r="K619">
            <v>45.099999999999994</v>
          </cell>
          <cell r="L619">
            <v>0</v>
          </cell>
          <cell r="M619">
            <v>0</v>
          </cell>
          <cell r="N619">
            <v>0</v>
          </cell>
          <cell r="O619">
            <v>3.125</v>
          </cell>
          <cell r="Q619">
            <v>0</v>
          </cell>
          <cell r="U619">
            <v>0</v>
          </cell>
          <cell r="AA619">
            <v>107.45</v>
          </cell>
        </row>
        <row r="620">
          <cell r="K620">
            <v>30.5</v>
          </cell>
          <cell r="L620">
            <v>0</v>
          </cell>
          <cell r="M620">
            <v>0</v>
          </cell>
          <cell r="N620">
            <v>0</v>
          </cell>
          <cell r="O620">
            <v>8.15</v>
          </cell>
          <cell r="Q620">
            <v>0</v>
          </cell>
          <cell r="U620">
            <v>0</v>
          </cell>
          <cell r="AA620">
            <v>90.5</v>
          </cell>
        </row>
        <row r="621">
          <cell r="K621">
            <v>33.400000000000006</v>
          </cell>
          <cell r="L621">
            <v>0</v>
          </cell>
          <cell r="M621">
            <v>0</v>
          </cell>
          <cell r="N621">
            <v>0</v>
          </cell>
          <cell r="O621">
            <v>2.0499999999999998</v>
          </cell>
          <cell r="Q621">
            <v>0</v>
          </cell>
          <cell r="U621">
            <v>0</v>
          </cell>
          <cell r="AA621">
            <v>90.2</v>
          </cell>
        </row>
        <row r="622">
          <cell r="K622">
            <v>106.95</v>
          </cell>
          <cell r="L622">
            <v>0</v>
          </cell>
          <cell r="M622">
            <v>0</v>
          </cell>
          <cell r="N622">
            <v>0</v>
          </cell>
          <cell r="O622">
            <v>1.3</v>
          </cell>
          <cell r="Q622">
            <v>0</v>
          </cell>
          <cell r="U622">
            <v>0</v>
          </cell>
          <cell r="AA622">
            <v>104.35</v>
          </cell>
        </row>
        <row r="623">
          <cell r="K623">
            <v>244.45</v>
          </cell>
          <cell r="L623">
            <v>0</v>
          </cell>
          <cell r="M623">
            <v>0</v>
          </cell>
          <cell r="N623">
            <v>0</v>
          </cell>
          <cell r="O623">
            <v>0.57499999999999996</v>
          </cell>
          <cell r="Q623">
            <v>0</v>
          </cell>
          <cell r="U623">
            <v>0</v>
          </cell>
          <cell r="AA623">
            <v>116.65</v>
          </cell>
        </row>
        <row r="624">
          <cell r="K624">
            <v>368.40000000000003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Q624">
            <v>0</v>
          </cell>
          <cell r="U624">
            <v>0</v>
          </cell>
          <cell r="AA624">
            <v>121.2</v>
          </cell>
        </row>
        <row r="625">
          <cell r="K625">
            <v>432.40000000000003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Q625">
            <v>0</v>
          </cell>
          <cell r="U625">
            <v>0</v>
          </cell>
          <cell r="AA625">
            <v>121.2</v>
          </cell>
        </row>
        <row r="626">
          <cell r="K626">
            <v>405.85</v>
          </cell>
          <cell r="L626">
            <v>0</v>
          </cell>
          <cell r="M626">
            <v>0</v>
          </cell>
          <cell r="N626">
            <v>0</v>
          </cell>
          <cell r="O626">
            <v>0.4</v>
          </cell>
          <cell r="Q626">
            <v>0</v>
          </cell>
          <cell r="U626">
            <v>0</v>
          </cell>
          <cell r="AA626">
            <v>119.1</v>
          </cell>
        </row>
        <row r="627">
          <cell r="K627">
            <v>321.15000000000003</v>
          </cell>
          <cell r="L627">
            <v>0</v>
          </cell>
          <cell r="M627">
            <v>0</v>
          </cell>
          <cell r="N627">
            <v>0</v>
          </cell>
          <cell r="O627">
            <v>5.2</v>
          </cell>
          <cell r="Q627">
            <v>0</v>
          </cell>
          <cell r="U627">
            <v>0</v>
          </cell>
          <cell r="AA627">
            <v>104.15</v>
          </cell>
        </row>
        <row r="628">
          <cell r="K628">
            <v>225.7</v>
          </cell>
          <cell r="L628">
            <v>0</v>
          </cell>
          <cell r="M628">
            <v>0</v>
          </cell>
          <cell r="N628">
            <v>0</v>
          </cell>
          <cell r="O628">
            <v>11.3</v>
          </cell>
          <cell r="Q628">
            <v>0</v>
          </cell>
          <cell r="U628">
            <v>0</v>
          </cell>
          <cell r="AA628">
            <v>78.349999999999994</v>
          </cell>
        </row>
        <row r="629">
          <cell r="K629">
            <v>128.30000000000001</v>
          </cell>
          <cell r="L629">
            <v>0</v>
          </cell>
          <cell r="M629">
            <v>0</v>
          </cell>
          <cell r="N629">
            <v>0</v>
          </cell>
          <cell r="O629">
            <v>13.7</v>
          </cell>
          <cell r="Q629">
            <v>0</v>
          </cell>
          <cell r="U629">
            <v>0</v>
          </cell>
          <cell r="AA629">
            <v>55.3</v>
          </cell>
        </row>
        <row r="630">
          <cell r="K630">
            <v>53.3</v>
          </cell>
          <cell r="L630">
            <v>0</v>
          </cell>
          <cell r="M630">
            <v>0</v>
          </cell>
          <cell r="N630">
            <v>0</v>
          </cell>
          <cell r="O630">
            <v>12.2</v>
          </cell>
          <cell r="Q630">
            <v>0</v>
          </cell>
          <cell r="U630">
            <v>0</v>
          </cell>
          <cell r="AA630">
            <v>38.65</v>
          </cell>
        </row>
        <row r="631">
          <cell r="K631">
            <v>28.4</v>
          </cell>
          <cell r="L631">
            <v>0</v>
          </cell>
          <cell r="M631">
            <v>0</v>
          </cell>
          <cell r="N631">
            <v>0</v>
          </cell>
          <cell r="O631">
            <v>16.3</v>
          </cell>
          <cell r="Q631">
            <v>0</v>
          </cell>
          <cell r="U631">
            <v>0</v>
          </cell>
          <cell r="AA631">
            <v>87.1</v>
          </cell>
        </row>
        <row r="632">
          <cell r="K632">
            <v>7.8000000000000007</v>
          </cell>
          <cell r="L632">
            <v>0</v>
          </cell>
          <cell r="M632">
            <v>0</v>
          </cell>
          <cell r="N632">
            <v>0</v>
          </cell>
          <cell r="O632">
            <v>9.5</v>
          </cell>
          <cell r="Q632">
            <v>0</v>
          </cell>
          <cell r="U632">
            <v>0</v>
          </cell>
          <cell r="AA632">
            <v>102.9</v>
          </cell>
        </row>
        <row r="633">
          <cell r="K633">
            <v>16.599999999999998</v>
          </cell>
          <cell r="L633">
            <v>0</v>
          </cell>
          <cell r="M633">
            <v>0</v>
          </cell>
          <cell r="N633">
            <v>0</v>
          </cell>
          <cell r="O633">
            <v>6.5</v>
          </cell>
          <cell r="Q633">
            <v>0</v>
          </cell>
          <cell r="U633">
            <v>0</v>
          </cell>
          <cell r="AA633">
            <v>133.6</v>
          </cell>
        </row>
        <row r="634">
          <cell r="K634">
            <v>38.5</v>
          </cell>
          <cell r="L634">
            <v>0</v>
          </cell>
          <cell r="M634">
            <v>0</v>
          </cell>
          <cell r="N634">
            <v>0</v>
          </cell>
          <cell r="O634">
            <v>1.25</v>
          </cell>
          <cell r="Q634">
            <v>0</v>
          </cell>
          <cell r="U634">
            <v>0</v>
          </cell>
          <cell r="AA634">
            <v>191.4</v>
          </cell>
        </row>
        <row r="635">
          <cell r="K635">
            <v>61.5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Q635">
            <v>0</v>
          </cell>
          <cell r="U635">
            <v>0</v>
          </cell>
          <cell r="AA635">
            <v>215.2</v>
          </cell>
        </row>
        <row r="636">
          <cell r="K636">
            <v>123.60000000000001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Q636">
            <v>0</v>
          </cell>
          <cell r="U636">
            <v>0</v>
          </cell>
          <cell r="AA636">
            <v>219.3</v>
          </cell>
        </row>
        <row r="637">
          <cell r="K637">
            <v>219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Q637">
            <v>0</v>
          </cell>
          <cell r="U637">
            <v>0</v>
          </cell>
          <cell r="AA637">
            <v>219.6</v>
          </cell>
        </row>
        <row r="638">
          <cell r="K638">
            <v>305.39999999999998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Q638">
            <v>0</v>
          </cell>
          <cell r="U638">
            <v>0</v>
          </cell>
          <cell r="AA638">
            <v>219.6</v>
          </cell>
        </row>
        <row r="639">
          <cell r="K639">
            <v>361.1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Q639">
            <v>0</v>
          </cell>
          <cell r="U639">
            <v>0</v>
          </cell>
          <cell r="AA639">
            <v>219.7</v>
          </cell>
        </row>
        <row r="640">
          <cell r="K640">
            <v>385.90000000000003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Q640">
            <v>0</v>
          </cell>
          <cell r="U640">
            <v>0</v>
          </cell>
          <cell r="AA640">
            <v>225.7</v>
          </cell>
        </row>
        <row r="641">
          <cell r="K641">
            <v>219.50000000000003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Q641">
            <v>0</v>
          </cell>
          <cell r="U641">
            <v>0</v>
          </cell>
          <cell r="AA641">
            <v>117.5</v>
          </cell>
        </row>
        <row r="642">
          <cell r="K642">
            <v>260.25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Q642">
            <v>0</v>
          </cell>
          <cell r="U642">
            <v>0</v>
          </cell>
          <cell r="AA642">
            <v>119.45</v>
          </cell>
        </row>
        <row r="643">
          <cell r="K643">
            <v>302.59999999999997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Q643">
            <v>0</v>
          </cell>
          <cell r="U643">
            <v>0</v>
          </cell>
          <cell r="AA643">
            <v>119.7</v>
          </cell>
        </row>
        <row r="644">
          <cell r="K644">
            <v>329.45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Q644">
            <v>0</v>
          </cell>
          <cell r="U644">
            <v>0</v>
          </cell>
          <cell r="AA644">
            <v>118.65</v>
          </cell>
        </row>
        <row r="645">
          <cell r="K645">
            <v>549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Q645">
            <v>0</v>
          </cell>
          <cell r="U645">
            <v>0</v>
          </cell>
          <cell r="AA645">
            <v>228.7</v>
          </cell>
        </row>
        <row r="646">
          <cell r="K646">
            <v>406.8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Q646">
            <v>0</v>
          </cell>
          <cell r="U646">
            <v>0</v>
          </cell>
          <cell r="AA646">
            <v>221.1</v>
          </cell>
        </row>
        <row r="647">
          <cell r="K647">
            <v>405.5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Q647">
            <v>0</v>
          </cell>
          <cell r="U647">
            <v>0</v>
          </cell>
          <cell r="AA647">
            <v>220.8</v>
          </cell>
        </row>
        <row r="648">
          <cell r="K648">
            <v>457.9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Q648">
            <v>0</v>
          </cell>
          <cell r="U648">
            <v>0</v>
          </cell>
          <cell r="AA648">
            <v>228</v>
          </cell>
        </row>
        <row r="649">
          <cell r="K649">
            <v>242.89999999999998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Q649">
            <v>0</v>
          </cell>
          <cell r="U649">
            <v>0</v>
          </cell>
          <cell r="AA649">
            <v>118.45</v>
          </cell>
        </row>
        <row r="650">
          <cell r="K650">
            <v>164.20000000000002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Q650">
            <v>0</v>
          </cell>
          <cell r="U650">
            <v>0</v>
          </cell>
          <cell r="AA650">
            <v>119.7</v>
          </cell>
        </row>
        <row r="651">
          <cell r="K651">
            <v>94.65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Q651">
            <v>0</v>
          </cell>
          <cell r="U651">
            <v>0</v>
          </cell>
          <cell r="AA651">
            <v>119.5</v>
          </cell>
        </row>
        <row r="652">
          <cell r="K652">
            <v>63</v>
          </cell>
          <cell r="L652">
            <v>0</v>
          </cell>
          <cell r="M652">
            <v>0</v>
          </cell>
          <cell r="N652">
            <v>0</v>
          </cell>
          <cell r="O652">
            <v>0.125</v>
          </cell>
          <cell r="Q652">
            <v>0</v>
          </cell>
          <cell r="U652">
            <v>0</v>
          </cell>
          <cell r="AA652">
            <v>111.7</v>
          </cell>
        </row>
        <row r="653">
          <cell r="K653">
            <v>39.900000000000006</v>
          </cell>
          <cell r="L653">
            <v>0</v>
          </cell>
          <cell r="M653">
            <v>0</v>
          </cell>
          <cell r="N653">
            <v>0</v>
          </cell>
          <cell r="O653">
            <v>11.7</v>
          </cell>
          <cell r="Q653">
            <v>0</v>
          </cell>
          <cell r="U653">
            <v>0</v>
          </cell>
          <cell r="AA653">
            <v>137.5</v>
          </cell>
        </row>
        <row r="654">
          <cell r="K654">
            <v>32.299999999999997</v>
          </cell>
          <cell r="L654">
            <v>0</v>
          </cell>
          <cell r="M654">
            <v>0</v>
          </cell>
          <cell r="N654">
            <v>0</v>
          </cell>
          <cell r="O654">
            <v>29.9</v>
          </cell>
          <cell r="Q654">
            <v>0</v>
          </cell>
          <cell r="U654">
            <v>0</v>
          </cell>
          <cell r="AA654">
            <v>59.5</v>
          </cell>
        </row>
        <row r="655">
          <cell r="K655">
            <v>19.7</v>
          </cell>
          <cell r="L655">
            <v>0</v>
          </cell>
          <cell r="M655">
            <v>0</v>
          </cell>
          <cell r="N655">
            <v>0</v>
          </cell>
          <cell r="O655">
            <v>47.1</v>
          </cell>
          <cell r="Q655">
            <v>0</v>
          </cell>
          <cell r="U655">
            <v>0</v>
          </cell>
          <cell r="AA655">
            <v>40.9</v>
          </cell>
        </row>
        <row r="656">
          <cell r="K656">
            <v>3.1</v>
          </cell>
          <cell r="L656">
            <v>0</v>
          </cell>
          <cell r="M656">
            <v>0</v>
          </cell>
          <cell r="N656">
            <v>0</v>
          </cell>
          <cell r="O656">
            <v>55.8</v>
          </cell>
          <cell r="Q656">
            <v>0</v>
          </cell>
          <cell r="U656">
            <v>0</v>
          </cell>
          <cell r="AA656">
            <v>25.1</v>
          </cell>
        </row>
        <row r="657">
          <cell r="K657">
            <v>8.2000000000000011</v>
          </cell>
          <cell r="L657">
            <v>0</v>
          </cell>
          <cell r="M657">
            <v>0</v>
          </cell>
          <cell r="N657">
            <v>0</v>
          </cell>
          <cell r="O657">
            <v>40.9</v>
          </cell>
          <cell r="Q657">
            <v>0</v>
          </cell>
          <cell r="U657">
            <v>0</v>
          </cell>
          <cell r="AA657">
            <v>25.9</v>
          </cell>
        </row>
        <row r="658">
          <cell r="K658">
            <v>10.5</v>
          </cell>
          <cell r="L658">
            <v>0</v>
          </cell>
          <cell r="M658">
            <v>0</v>
          </cell>
          <cell r="N658">
            <v>0</v>
          </cell>
          <cell r="O658">
            <v>9.6999999999999993</v>
          </cell>
          <cell r="Q658">
            <v>0</v>
          </cell>
          <cell r="U658">
            <v>0</v>
          </cell>
          <cell r="AA658">
            <v>26.75</v>
          </cell>
        </row>
        <row r="659">
          <cell r="K659">
            <v>16.55</v>
          </cell>
          <cell r="L659">
            <v>0</v>
          </cell>
          <cell r="M659">
            <v>0</v>
          </cell>
          <cell r="N659">
            <v>0</v>
          </cell>
          <cell r="O659">
            <v>4.25</v>
          </cell>
          <cell r="Q659">
            <v>0</v>
          </cell>
          <cell r="U659">
            <v>0</v>
          </cell>
          <cell r="AA659">
            <v>53.65</v>
          </cell>
        </row>
        <row r="660">
          <cell r="K660">
            <v>49.400000000000006</v>
          </cell>
          <cell r="L660">
            <v>0</v>
          </cell>
          <cell r="M660">
            <v>0</v>
          </cell>
          <cell r="N660">
            <v>0</v>
          </cell>
          <cell r="O660">
            <v>3.3</v>
          </cell>
          <cell r="Q660">
            <v>0</v>
          </cell>
          <cell r="U660">
            <v>0</v>
          </cell>
          <cell r="AA660">
            <v>62.25</v>
          </cell>
        </row>
        <row r="661">
          <cell r="K661">
            <v>112.95</v>
          </cell>
          <cell r="L661">
            <v>0</v>
          </cell>
          <cell r="M661">
            <v>0</v>
          </cell>
          <cell r="N661">
            <v>0</v>
          </cell>
          <cell r="O661">
            <v>5.85</v>
          </cell>
          <cell r="Q661">
            <v>0</v>
          </cell>
          <cell r="U661">
            <v>0</v>
          </cell>
          <cell r="AA661">
            <v>53.5</v>
          </cell>
        </row>
        <row r="662">
          <cell r="K662">
            <v>183.05</v>
          </cell>
          <cell r="L662">
            <v>0</v>
          </cell>
          <cell r="M662">
            <v>0</v>
          </cell>
          <cell r="N662">
            <v>0</v>
          </cell>
          <cell r="O662">
            <v>8.6</v>
          </cell>
          <cell r="Q662">
            <v>0</v>
          </cell>
          <cell r="U662">
            <v>0</v>
          </cell>
          <cell r="AA662">
            <v>53.5</v>
          </cell>
        </row>
        <row r="663">
          <cell r="K663">
            <v>207</v>
          </cell>
          <cell r="L663">
            <v>0</v>
          </cell>
          <cell r="M663">
            <v>0</v>
          </cell>
          <cell r="N663">
            <v>0</v>
          </cell>
          <cell r="O663">
            <v>11.3</v>
          </cell>
          <cell r="Q663">
            <v>0</v>
          </cell>
          <cell r="U663">
            <v>0</v>
          </cell>
          <cell r="AA663">
            <v>55.05</v>
          </cell>
        </row>
        <row r="664">
          <cell r="K664">
            <v>323.89999999999998</v>
          </cell>
          <cell r="L664">
            <v>0</v>
          </cell>
          <cell r="M664">
            <v>0</v>
          </cell>
          <cell r="N664">
            <v>0</v>
          </cell>
          <cell r="O664">
            <v>38.799999999999997</v>
          </cell>
          <cell r="Q664">
            <v>0</v>
          </cell>
          <cell r="U664">
            <v>0</v>
          </cell>
          <cell r="AA664">
            <v>100.7</v>
          </cell>
        </row>
        <row r="665">
          <cell r="K665">
            <v>274</v>
          </cell>
          <cell r="L665">
            <v>0</v>
          </cell>
          <cell r="M665">
            <v>0</v>
          </cell>
          <cell r="N665">
            <v>0</v>
          </cell>
          <cell r="O665">
            <v>57</v>
          </cell>
          <cell r="Q665">
            <v>0</v>
          </cell>
          <cell r="U665">
            <v>0</v>
          </cell>
          <cell r="AA665">
            <v>88.1</v>
          </cell>
        </row>
        <row r="666">
          <cell r="K666">
            <v>141.5</v>
          </cell>
          <cell r="L666">
            <v>0</v>
          </cell>
          <cell r="M666">
            <v>0</v>
          </cell>
          <cell r="N666">
            <v>0</v>
          </cell>
          <cell r="O666">
            <v>21.7</v>
          </cell>
          <cell r="Q666">
            <v>0</v>
          </cell>
          <cell r="U666">
            <v>0</v>
          </cell>
          <cell r="AA666">
            <v>46.4</v>
          </cell>
        </row>
        <row r="667">
          <cell r="K667">
            <v>142.45000000000002</v>
          </cell>
          <cell r="L667">
            <v>0</v>
          </cell>
          <cell r="M667">
            <v>0</v>
          </cell>
          <cell r="N667">
            <v>0</v>
          </cell>
          <cell r="O667">
            <v>7.4</v>
          </cell>
          <cell r="Q667">
            <v>0</v>
          </cell>
          <cell r="U667">
            <v>0</v>
          </cell>
          <cell r="AA667">
            <v>67.05</v>
          </cell>
        </row>
        <row r="668">
          <cell r="K668">
            <v>141.20000000000002</v>
          </cell>
          <cell r="L668">
            <v>0</v>
          </cell>
          <cell r="M668">
            <v>0</v>
          </cell>
          <cell r="N668">
            <v>0</v>
          </cell>
          <cell r="O668">
            <v>0.67500000000000004</v>
          </cell>
          <cell r="Q668">
            <v>0</v>
          </cell>
          <cell r="U668">
            <v>0</v>
          </cell>
          <cell r="AA668">
            <v>106.3</v>
          </cell>
        </row>
        <row r="669">
          <cell r="K669">
            <v>110.25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Q669">
            <v>0</v>
          </cell>
          <cell r="U669">
            <v>0</v>
          </cell>
          <cell r="AA669">
            <v>133.75</v>
          </cell>
        </row>
        <row r="670">
          <cell r="K670">
            <v>75.850000000000009</v>
          </cell>
          <cell r="L670">
            <v>0</v>
          </cell>
          <cell r="M670">
            <v>0</v>
          </cell>
          <cell r="N670">
            <v>0</v>
          </cell>
          <cell r="O670">
            <v>18.45</v>
          </cell>
          <cell r="Q670">
            <v>0</v>
          </cell>
          <cell r="U670">
            <v>0</v>
          </cell>
          <cell r="AA670">
            <v>103.3</v>
          </cell>
        </row>
        <row r="671">
          <cell r="K671">
            <v>85.3</v>
          </cell>
          <cell r="L671">
            <v>0</v>
          </cell>
          <cell r="M671">
            <v>0</v>
          </cell>
          <cell r="N671">
            <v>0</v>
          </cell>
          <cell r="O671">
            <v>81.45</v>
          </cell>
          <cell r="Q671">
            <v>0</v>
          </cell>
          <cell r="U671">
            <v>0</v>
          </cell>
          <cell r="AA671">
            <v>75.650000000000006</v>
          </cell>
        </row>
        <row r="672">
          <cell r="K672">
            <v>105.35</v>
          </cell>
          <cell r="L672">
            <v>0</v>
          </cell>
          <cell r="M672">
            <v>0</v>
          </cell>
          <cell r="N672">
            <v>0</v>
          </cell>
          <cell r="O672">
            <v>66</v>
          </cell>
          <cell r="Q672">
            <v>0</v>
          </cell>
          <cell r="U672">
            <v>0</v>
          </cell>
          <cell r="AA672">
            <v>87.9</v>
          </cell>
        </row>
        <row r="673">
          <cell r="K673">
            <v>110.5</v>
          </cell>
          <cell r="L673">
            <v>0</v>
          </cell>
          <cell r="M673">
            <v>0</v>
          </cell>
          <cell r="N673">
            <v>0</v>
          </cell>
          <cell r="O673">
            <v>10.725</v>
          </cell>
          <cell r="Q673">
            <v>0</v>
          </cell>
          <cell r="U673">
            <v>0</v>
          </cell>
          <cell r="AA673">
            <v>107</v>
          </cell>
        </row>
        <row r="674">
          <cell r="K674">
            <v>117.65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Q674">
            <v>0</v>
          </cell>
          <cell r="U674">
            <v>0</v>
          </cell>
          <cell r="AA674">
            <v>119.9</v>
          </cell>
        </row>
        <row r="675">
          <cell r="K675">
            <v>126.70000000000002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Q675">
            <v>0</v>
          </cell>
          <cell r="U675">
            <v>0</v>
          </cell>
          <cell r="AA675">
            <v>116.15</v>
          </cell>
        </row>
        <row r="676">
          <cell r="K676">
            <v>258.5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Q676">
            <v>0</v>
          </cell>
          <cell r="U676">
            <v>0</v>
          </cell>
          <cell r="AA676">
            <v>228</v>
          </cell>
        </row>
        <row r="677">
          <cell r="K677">
            <v>275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Q677">
            <v>0</v>
          </cell>
          <cell r="U677">
            <v>0</v>
          </cell>
          <cell r="AA677">
            <v>228</v>
          </cell>
        </row>
        <row r="678">
          <cell r="K678">
            <v>332.4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Q678">
            <v>0</v>
          </cell>
          <cell r="U678">
            <v>0</v>
          </cell>
          <cell r="AA678">
            <v>228</v>
          </cell>
        </row>
        <row r="679">
          <cell r="K679">
            <v>415.4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Q679">
            <v>0</v>
          </cell>
          <cell r="U679">
            <v>0</v>
          </cell>
          <cell r="AA679">
            <v>228</v>
          </cell>
        </row>
        <row r="680">
          <cell r="K680">
            <v>454.4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Q680">
            <v>0</v>
          </cell>
          <cell r="U680">
            <v>0</v>
          </cell>
          <cell r="AA680">
            <v>228</v>
          </cell>
        </row>
        <row r="681">
          <cell r="K681">
            <v>473.1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Q681">
            <v>0</v>
          </cell>
          <cell r="U681">
            <v>0</v>
          </cell>
          <cell r="AA681">
            <v>228</v>
          </cell>
        </row>
        <row r="682">
          <cell r="K682">
            <v>530.29999999999995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Q682">
            <v>0</v>
          </cell>
          <cell r="U682">
            <v>0</v>
          </cell>
          <cell r="AA682">
            <v>228</v>
          </cell>
        </row>
        <row r="683">
          <cell r="K683">
            <v>545.70000000000005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Q683">
            <v>0</v>
          </cell>
          <cell r="U683">
            <v>0</v>
          </cell>
          <cell r="AA683">
            <v>228</v>
          </cell>
        </row>
        <row r="684">
          <cell r="K684">
            <v>533.1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Q684">
            <v>0</v>
          </cell>
          <cell r="U684">
            <v>0</v>
          </cell>
          <cell r="AA684">
            <v>228</v>
          </cell>
        </row>
        <row r="685">
          <cell r="K685">
            <v>507.9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Q685">
            <v>0</v>
          </cell>
          <cell r="U685">
            <v>0</v>
          </cell>
          <cell r="AA685">
            <v>228</v>
          </cell>
        </row>
        <row r="686">
          <cell r="K686">
            <v>452.6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Q686">
            <v>0</v>
          </cell>
          <cell r="U686">
            <v>0</v>
          </cell>
          <cell r="AA686">
            <v>228</v>
          </cell>
        </row>
        <row r="687">
          <cell r="K687">
            <v>390.19999999999993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Q687">
            <v>0</v>
          </cell>
          <cell r="U687">
            <v>0</v>
          </cell>
          <cell r="AA687">
            <v>228</v>
          </cell>
        </row>
        <row r="688">
          <cell r="K688">
            <v>320.79999999999995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Q688">
            <v>0</v>
          </cell>
          <cell r="U688">
            <v>0</v>
          </cell>
          <cell r="AA688">
            <v>228</v>
          </cell>
        </row>
        <row r="689">
          <cell r="K689">
            <v>257.59999999999997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Q689">
            <v>0</v>
          </cell>
          <cell r="U689">
            <v>0</v>
          </cell>
          <cell r="AA689">
            <v>223.6</v>
          </cell>
        </row>
        <row r="690">
          <cell r="K690">
            <v>240.3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Q690">
            <v>0</v>
          </cell>
          <cell r="U690">
            <v>0</v>
          </cell>
          <cell r="AA690">
            <v>222.7</v>
          </cell>
        </row>
        <row r="691">
          <cell r="K691">
            <v>142.30000000000001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Q691">
            <v>0</v>
          </cell>
          <cell r="U691">
            <v>0</v>
          </cell>
          <cell r="AA691">
            <v>113.25</v>
          </cell>
        </row>
        <row r="692">
          <cell r="K692">
            <v>148.75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Q692">
            <v>0</v>
          </cell>
          <cell r="U692">
            <v>0</v>
          </cell>
          <cell r="AA692">
            <v>113.4</v>
          </cell>
        </row>
        <row r="693">
          <cell r="K693">
            <v>127.10000000000001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Q693">
            <v>0</v>
          </cell>
          <cell r="U693">
            <v>0</v>
          </cell>
          <cell r="AA693">
            <v>113.4</v>
          </cell>
        </row>
        <row r="694">
          <cell r="K694">
            <v>114.9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Q694">
            <v>0</v>
          </cell>
          <cell r="U694">
            <v>0</v>
          </cell>
          <cell r="AA694">
            <v>113.4</v>
          </cell>
        </row>
        <row r="695">
          <cell r="K695">
            <v>115.45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Q695">
            <v>0</v>
          </cell>
          <cell r="U695">
            <v>0</v>
          </cell>
          <cell r="AA695">
            <v>113</v>
          </cell>
        </row>
        <row r="696">
          <cell r="K696">
            <v>143.69999999999999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Q696">
            <v>0</v>
          </cell>
          <cell r="U696">
            <v>0</v>
          </cell>
          <cell r="AA696">
            <v>111.6</v>
          </cell>
        </row>
        <row r="697">
          <cell r="K697">
            <v>412.8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Q697">
            <v>0</v>
          </cell>
          <cell r="U697">
            <v>0</v>
          </cell>
          <cell r="AA697">
            <v>220.4</v>
          </cell>
        </row>
        <row r="698">
          <cell r="K698">
            <v>435.99999999999994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Q698">
            <v>0</v>
          </cell>
          <cell r="U698">
            <v>0</v>
          </cell>
          <cell r="AA698">
            <v>219.6</v>
          </cell>
        </row>
        <row r="699">
          <cell r="K699">
            <v>313.39999999999998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Q699">
            <v>0</v>
          </cell>
          <cell r="U699">
            <v>0</v>
          </cell>
          <cell r="AA699">
            <v>219.7</v>
          </cell>
        </row>
        <row r="700">
          <cell r="K700">
            <v>91.25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Q700">
            <v>0</v>
          </cell>
          <cell r="U700">
            <v>0</v>
          </cell>
          <cell r="AA700">
            <v>113.45</v>
          </cell>
        </row>
        <row r="701">
          <cell r="K701">
            <v>41.349999999999994</v>
          </cell>
          <cell r="L701">
            <v>0</v>
          </cell>
          <cell r="M701">
            <v>0</v>
          </cell>
          <cell r="N701">
            <v>0</v>
          </cell>
          <cell r="O701">
            <v>0.15</v>
          </cell>
          <cell r="Q701">
            <v>0</v>
          </cell>
          <cell r="U701">
            <v>0</v>
          </cell>
          <cell r="AA701">
            <v>114.3</v>
          </cell>
        </row>
        <row r="702">
          <cell r="K702">
            <v>13.700000000000001</v>
          </cell>
          <cell r="L702">
            <v>0</v>
          </cell>
          <cell r="M702">
            <v>0</v>
          </cell>
          <cell r="N702">
            <v>0</v>
          </cell>
          <cell r="O702">
            <v>6.05</v>
          </cell>
          <cell r="Q702">
            <v>0</v>
          </cell>
          <cell r="U702">
            <v>0</v>
          </cell>
          <cell r="AA702">
            <v>104.4</v>
          </cell>
        </row>
        <row r="703">
          <cell r="K703">
            <v>13.75</v>
          </cell>
          <cell r="L703">
            <v>0</v>
          </cell>
          <cell r="M703">
            <v>0</v>
          </cell>
          <cell r="N703">
            <v>0</v>
          </cell>
          <cell r="O703">
            <v>18.3</v>
          </cell>
          <cell r="Q703">
            <v>0</v>
          </cell>
          <cell r="U703">
            <v>0</v>
          </cell>
          <cell r="AA703">
            <v>91.25</v>
          </cell>
        </row>
        <row r="704">
          <cell r="K704">
            <v>19.649999999999999</v>
          </cell>
          <cell r="L704">
            <v>0</v>
          </cell>
          <cell r="M704">
            <v>0</v>
          </cell>
          <cell r="N704">
            <v>0</v>
          </cell>
          <cell r="O704">
            <v>15</v>
          </cell>
          <cell r="Q704">
            <v>0</v>
          </cell>
          <cell r="U704">
            <v>0</v>
          </cell>
          <cell r="AA704">
            <v>90.95</v>
          </cell>
        </row>
        <row r="705">
          <cell r="K705">
            <v>34.35</v>
          </cell>
          <cell r="L705">
            <v>0</v>
          </cell>
          <cell r="M705">
            <v>0</v>
          </cell>
          <cell r="N705">
            <v>0</v>
          </cell>
          <cell r="O705">
            <v>1.2250000000000001</v>
          </cell>
          <cell r="Q705">
            <v>0</v>
          </cell>
          <cell r="U705">
            <v>0</v>
          </cell>
          <cell r="AA705">
            <v>103.95</v>
          </cell>
        </row>
        <row r="706">
          <cell r="K706">
            <v>93.100000000000009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Q706">
            <v>0</v>
          </cell>
          <cell r="U706">
            <v>0</v>
          </cell>
          <cell r="AA706">
            <v>219.9</v>
          </cell>
        </row>
        <row r="707">
          <cell r="K707">
            <v>120.7</v>
          </cell>
          <cell r="L707">
            <v>0</v>
          </cell>
          <cell r="M707">
            <v>0</v>
          </cell>
          <cell r="N707">
            <v>0</v>
          </cell>
          <cell r="O707">
            <v>0.05</v>
          </cell>
          <cell r="Q707">
            <v>0</v>
          </cell>
          <cell r="U707">
            <v>0</v>
          </cell>
          <cell r="AA707">
            <v>214.2</v>
          </cell>
        </row>
        <row r="708">
          <cell r="K708">
            <v>131.4</v>
          </cell>
          <cell r="L708">
            <v>0</v>
          </cell>
          <cell r="M708">
            <v>0</v>
          </cell>
          <cell r="N708">
            <v>0</v>
          </cell>
          <cell r="O708">
            <v>0.05</v>
          </cell>
          <cell r="Q708">
            <v>0</v>
          </cell>
          <cell r="U708">
            <v>0</v>
          </cell>
          <cell r="AA708">
            <v>215.4</v>
          </cell>
        </row>
        <row r="709">
          <cell r="K709">
            <v>107</v>
          </cell>
          <cell r="L709">
            <v>0</v>
          </cell>
          <cell r="M709">
            <v>0</v>
          </cell>
          <cell r="N709">
            <v>0</v>
          </cell>
          <cell r="O709">
            <v>0.3</v>
          </cell>
          <cell r="Q709">
            <v>0</v>
          </cell>
          <cell r="U709">
            <v>0</v>
          </cell>
          <cell r="AA709">
            <v>182.5</v>
          </cell>
        </row>
        <row r="710">
          <cell r="K710">
            <v>103.5</v>
          </cell>
          <cell r="L710">
            <v>0</v>
          </cell>
          <cell r="M710">
            <v>0</v>
          </cell>
          <cell r="N710">
            <v>0</v>
          </cell>
          <cell r="O710">
            <v>1.7</v>
          </cell>
          <cell r="Q710">
            <v>0</v>
          </cell>
          <cell r="U710">
            <v>0</v>
          </cell>
          <cell r="AA710">
            <v>153</v>
          </cell>
        </row>
        <row r="711">
          <cell r="K711">
            <v>47.05</v>
          </cell>
          <cell r="L711">
            <v>0</v>
          </cell>
          <cell r="M711">
            <v>0</v>
          </cell>
          <cell r="N711">
            <v>0</v>
          </cell>
          <cell r="O711">
            <v>2.2000000000000002</v>
          </cell>
          <cell r="Q711">
            <v>0</v>
          </cell>
          <cell r="U711">
            <v>0</v>
          </cell>
          <cell r="AA711">
            <v>67.75</v>
          </cell>
        </row>
        <row r="712">
          <cell r="K712">
            <v>43.4</v>
          </cell>
          <cell r="L712">
            <v>0</v>
          </cell>
          <cell r="M712">
            <v>0</v>
          </cell>
          <cell r="N712">
            <v>0</v>
          </cell>
          <cell r="O712">
            <v>3.9</v>
          </cell>
          <cell r="Q712">
            <v>0</v>
          </cell>
          <cell r="U712">
            <v>0</v>
          </cell>
          <cell r="AA712">
            <v>44.7</v>
          </cell>
        </row>
        <row r="713">
          <cell r="K713">
            <v>38.35</v>
          </cell>
          <cell r="L713">
            <v>0</v>
          </cell>
          <cell r="M713">
            <v>0</v>
          </cell>
          <cell r="N713">
            <v>0</v>
          </cell>
          <cell r="O713">
            <v>6.05</v>
          </cell>
          <cell r="Q713">
            <v>0</v>
          </cell>
          <cell r="U713">
            <v>0</v>
          </cell>
          <cell r="AA713">
            <v>33.299999999999997</v>
          </cell>
        </row>
        <row r="714">
          <cell r="K714">
            <v>34.75</v>
          </cell>
          <cell r="L714">
            <v>0</v>
          </cell>
          <cell r="M714">
            <v>0</v>
          </cell>
          <cell r="N714">
            <v>0</v>
          </cell>
          <cell r="O714">
            <v>11.65</v>
          </cell>
          <cell r="Q714">
            <v>0</v>
          </cell>
          <cell r="U714">
            <v>0</v>
          </cell>
          <cell r="AA714">
            <v>34.65</v>
          </cell>
        </row>
        <row r="715">
          <cell r="K715">
            <v>49.15</v>
          </cell>
          <cell r="L715">
            <v>0</v>
          </cell>
          <cell r="M715">
            <v>0</v>
          </cell>
          <cell r="N715">
            <v>0</v>
          </cell>
          <cell r="O715">
            <v>17.45</v>
          </cell>
          <cell r="Q715">
            <v>0</v>
          </cell>
          <cell r="U715">
            <v>0</v>
          </cell>
          <cell r="AA715">
            <v>39.15</v>
          </cell>
        </row>
        <row r="716">
          <cell r="K716">
            <v>72.699999999999989</v>
          </cell>
          <cell r="L716">
            <v>0</v>
          </cell>
          <cell r="M716">
            <v>0</v>
          </cell>
          <cell r="N716">
            <v>0</v>
          </cell>
          <cell r="O716">
            <v>19.899999999999999</v>
          </cell>
          <cell r="Q716">
            <v>0</v>
          </cell>
          <cell r="U716">
            <v>0</v>
          </cell>
          <cell r="AA716">
            <v>45.15</v>
          </cell>
        </row>
        <row r="717">
          <cell r="K717">
            <v>64.599999999999994</v>
          </cell>
          <cell r="L717">
            <v>0</v>
          </cell>
          <cell r="M717">
            <v>0</v>
          </cell>
          <cell r="N717">
            <v>0</v>
          </cell>
          <cell r="O717">
            <v>22.65</v>
          </cell>
          <cell r="Q717">
            <v>0</v>
          </cell>
          <cell r="U717">
            <v>0</v>
          </cell>
          <cell r="AA717">
            <v>44.7</v>
          </cell>
        </row>
        <row r="718">
          <cell r="K718">
            <v>40.700000000000003</v>
          </cell>
          <cell r="L718">
            <v>0</v>
          </cell>
          <cell r="M718">
            <v>0</v>
          </cell>
          <cell r="N718">
            <v>0</v>
          </cell>
          <cell r="O718">
            <v>22.15</v>
          </cell>
          <cell r="Q718">
            <v>0</v>
          </cell>
          <cell r="U718">
            <v>0</v>
          </cell>
          <cell r="AA718">
            <v>37.15</v>
          </cell>
        </row>
        <row r="719">
          <cell r="K719">
            <v>80.199999999999989</v>
          </cell>
          <cell r="L719">
            <v>0</v>
          </cell>
          <cell r="M719">
            <v>0</v>
          </cell>
          <cell r="N719">
            <v>0</v>
          </cell>
          <cell r="O719">
            <v>24.4</v>
          </cell>
          <cell r="Q719">
            <v>0</v>
          </cell>
          <cell r="U719">
            <v>0</v>
          </cell>
          <cell r="AA719">
            <v>77.8</v>
          </cell>
        </row>
        <row r="720">
          <cell r="K720">
            <v>129.1</v>
          </cell>
          <cell r="L720">
            <v>0</v>
          </cell>
          <cell r="M720">
            <v>0</v>
          </cell>
          <cell r="N720">
            <v>0</v>
          </cell>
          <cell r="O720">
            <v>2.4</v>
          </cell>
          <cell r="Q720">
            <v>0</v>
          </cell>
          <cell r="U720">
            <v>0</v>
          </cell>
          <cell r="AA720">
            <v>153.80000000000001</v>
          </cell>
        </row>
        <row r="721">
          <cell r="K721">
            <v>155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Q721">
            <v>0</v>
          </cell>
          <cell r="U721">
            <v>0</v>
          </cell>
          <cell r="AA721">
            <v>219.6</v>
          </cell>
        </row>
        <row r="722">
          <cell r="K722">
            <v>127.4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Q722">
            <v>0</v>
          </cell>
          <cell r="U722">
            <v>0</v>
          </cell>
          <cell r="AA722">
            <v>221.2</v>
          </cell>
        </row>
        <row r="723">
          <cell r="K723">
            <v>60.75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Q723">
            <v>0</v>
          </cell>
          <cell r="U723">
            <v>0</v>
          </cell>
          <cell r="AA723">
            <v>116.4</v>
          </cell>
        </row>
        <row r="724">
          <cell r="K724">
            <v>65.95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Q724">
            <v>0</v>
          </cell>
          <cell r="U724">
            <v>0</v>
          </cell>
          <cell r="AA724">
            <v>126.25</v>
          </cell>
        </row>
        <row r="725">
          <cell r="K725">
            <v>69.75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Q725">
            <v>0</v>
          </cell>
          <cell r="U725">
            <v>0</v>
          </cell>
          <cell r="AA725">
            <v>131.1</v>
          </cell>
        </row>
        <row r="726">
          <cell r="K726">
            <v>72.599999999999994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Q726">
            <v>0</v>
          </cell>
          <cell r="U726">
            <v>0</v>
          </cell>
          <cell r="AA726">
            <v>130.80000000000001</v>
          </cell>
        </row>
        <row r="727">
          <cell r="K727">
            <v>52.74499999999999</v>
          </cell>
          <cell r="L727">
            <v>22.604999999999997</v>
          </cell>
          <cell r="M727">
            <v>0</v>
          </cell>
          <cell r="N727">
            <v>0</v>
          </cell>
          <cell r="O727">
            <v>0</v>
          </cell>
          <cell r="Q727">
            <v>0</v>
          </cell>
          <cell r="U727">
            <v>0</v>
          </cell>
          <cell r="AA727">
            <v>125.35</v>
          </cell>
        </row>
        <row r="728">
          <cell r="K728">
            <v>63.489999999999995</v>
          </cell>
          <cell r="L728">
            <v>27.21</v>
          </cell>
          <cell r="M728">
            <v>0</v>
          </cell>
          <cell r="N728">
            <v>0</v>
          </cell>
          <cell r="O728">
            <v>0</v>
          </cell>
          <cell r="Q728">
            <v>0</v>
          </cell>
          <cell r="U728">
            <v>0</v>
          </cell>
          <cell r="AA728">
            <v>115.25</v>
          </cell>
        </row>
        <row r="729">
          <cell r="K729">
            <v>119.69148750954858</v>
          </cell>
          <cell r="L729">
            <v>51.296351789806536</v>
          </cell>
          <cell r="M729">
            <v>0</v>
          </cell>
          <cell r="N729">
            <v>0</v>
          </cell>
          <cell r="O729">
            <v>0</v>
          </cell>
          <cell r="Q729">
            <v>0</v>
          </cell>
          <cell r="U729">
            <v>0</v>
          </cell>
          <cell r="AA729">
            <v>188.55</v>
          </cell>
        </row>
        <row r="730"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Q730">
            <v>0</v>
          </cell>
          <cell r="U730">
            <v>0</v>
          </cell>
          <cell r="AA730">
            <v>0</v>
          </cell>
        </row>
        <row r="731">
          <cell r="K731">
            <v>121.02999999999997</v>
          </cell>
          <cell r="L731">
            <v>51.86999999999999</v>
          </cell>
          <cell r="M731">
            <v>0</v>
          </cell>
          <cell r="N731">
            <v>0</v>
          </cell>
          <cell r="O731">
            <v>4.75</v>
          </cell>
          <cell r="Q731">
            <v>0</v>
          </cell>
          <cell r="U731">
            <v>0</v>
          </cell>
          <cell r="AA731">
            <v>163.69999999999999</v>
          </cell>
        </row>
        <row r="732">
          <cell r="K732">
            <v>62.93</v>
          </cell>
          <cell r="L732">
            <v>26.970000000000002</v>
          </cell>
          <cell r="M732">
            <v>0</v>
          </cell>
          <cell r="N732">
            <v>0</v>
          </cell>
          <cell r="O732">
            <v>78.7</v>
          </cell>
          <cell r="Q732">
            <v>0</v>
          </cell>
          <cell r="U732">
            <v>0</v>
          </cell>
          <cell r="AA732">
            <v>71.5</v>
          </cell>
        </row>
        <row r="733">
          <cell r="K733">
            <v>11.129999999999999</v>
          </cell>
          <cell r="L733">
            <v>4.7699999999999996</v>
          </cell>
          <cell r="M733">
            <v>0</v>
          </cell>
          <cell r="N733">
            <v>0</v>
          </cell>
          <cell r="O733">
            <v>193.5</v>
          </cell>
          <cell r="Q733">
            <v>0</v>
          </cell>
          <cell r="U733">
            <v>0</v>
          </cell>
          <cell r="AA733">
            <v>25.7</v>
          </cell>
        </row>
        <row r="734">
          <cell r="K734">
            <v>7.49</v>
          </cell>
          <cell r="L734">
            <v>3.2100000000000004</v>
          </cell>
          <cell r="M734">
            <v>0</v>
          </cell>
          <cell r="N734">
            <v>0</v>
          </cell>
          <cell r="O734">
            <v>159.4</v>
          </cell>
          <cell r="Q734">
            <v>0</v>
          </cell>
          <cell r="U734">
            <v>0</v>
          </cell>
          <cell r="AA734">
            <v>21.2</v>
          </cell>
        </row>
        <row r="735">
          <cell r="K735">
            <v>42.49</v>
          </cell>
          <cell r="L735">
            <v>18.21</v>
          </cell>
          <cell r="M735">
            <v>0</v>
          </cell>
          <cell r="N735">
            <v>0</v>
          </cell>
          <cell r="O735">
            <v>17.55</v>
          </cell>
          <cell r="Q735">
            <v>0</v>
          </cell>
          <cell r="U735">
            <v>0</v>
          </cell>
          <cell r="AA735">
            <v>122.9</v>
          </cell>
        </row>
        <row r="736">
          <cell r="K736">
            <v>116.83</v>
          </cell>
          <cell r="L736">
            <v>50.07</v>
          </cell>
          <cell r="M736">
            <v>0</v>
          </cell>
          <cell r="N736">
            <v>0</v>
          </cell>
          <cell r="O736">
            <v>0</v>
          </cell>
          <cell r="Q736">
            <v>0</v>
          </cell>
          <cell r="U736">
            <v>0</v>
          </cell>
          <cell r="AA736">
            <v>219.6</v>
          </cell>
        </row>
        <row r="737">
          <cell r="K737">
            <v>137.69</v>
          </cell>
          <cell r="L737">
            <v>59.010000000000005</v>
          </cell>
          <cell r="M737">
            <v>0</v>
          </cell>
          <cell r="N737">
            <v>0</v>
          </cell>
          <cell r="O737">
            <v>0</v>
          </cell>
          <cell r="Q737">
            <v>0</v>
          </cell>
          <cell r="U737">
            <v>0</v>
          </cell>
          <cell r="AA737">
            <v>219.6</v>
          </cell>
        </row>
        <row r="738">
          <cell r="K738">
            <v>158.79999999999998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Q738">
            <v>0</v>
          </cell>
          <cell r="U738">
            <v>0</v>
          </cell>
          <cell r="AA738">
            <v>219.6</v>
          </cell>
        </row>
        <row r="739">
          <cell r="K739">
            <v>146.80000000000001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Q739">
            <v>0</v>
          </cell>
          <cell r="U739">
            <v>0</v>
          </cell>
          <cell r="AA739">
            <v>219.6</v>
          </cell>
        </row>
        <row r="740">
          <cell r="K740">
            <v>138.5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Q740">
            <v>0</v>
          </cell>
          <cell r="U740">
            <v>0</v>
          </cell>
          <cell r="AA740">
            <v>219.6</v>
          </cell>
        </row>
        <row r="741">
          <cell r="K741">
            <v>133.9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Q741">
            <v>0</v>
          </cell>
          <cell r="U741">
            <v>0</v>
          </cell>
          <cell r="AA741">
            <v>219.6</v>
          </cell>
        </row>
        <row r="742">
          <cell r="K742">
            <v>142.19999999999999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Q742">
            <v>0</v>
          </cell>
          <cell r="U742">
            <v>0</v>
          </cell>
          <cell r="AA742">
            <v>219.6</v>
          </cell>
        </row>
        <row r="743">
          <cell r="K743">
            <v>125.39999999999999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Q743">
            <v>0</v>
          </cell>
          <cell r="U743">
            <v>0</v>
          </cell>
          <cell r="AA743">
            <v>219.7</v>
          </cell>
        </row>
        <row r="744">
          <cell r="K744">
            <v>71</v>
          </cell>
          <cell r="L744">
            <v>0</v>
          </cell>
          <cell r="M744">
            <v>0</v>
          </cell>
          <cell r="N744">
            <v>0</v>
          </cell>
          <cell r="O744">
            <v>0.15</v>
          </cell>
          <cell r="Q744">
            <v>0</v>
          </cell>
          <cell r="U744">
            <v>0</v>
          </cell>
          <cell r="AA744">
            <v>197.9</v>
          </cell>
        </row>
        <row r="745">
          <cell r="K745">
            <v>20.8</v>
          </cell>
          <cell r="L745">
            <v>0</v>
          </cell>
          <cell r="M745">
            <v>0</v>
          </cell>
          <cell r="N745">
            <v>0</v>
          </cell>
          <cell r="O745">
            <v>23.6</v>
          </cell>
          <cell r="Q745">
            <v>0</v>
          </cell>
          <cell r="U745">
            <v>0</v>
          </cell>
          <cell r="AA745">
            <v>89.05</v>
          </cell>
        </row>
        <row r="746">
          <cell r="K746">
            <v>27.599999999999998</v>
          </cell>
          <cell r="L746">
            <v>0</v>
          </cell>
          <cell r="M746">
            <v>0</v>
          </cell>
          <cell r="N746">
            <v>0</v>
          </cell>
          <cell r="O746">
            <v>11.725</v>
          </cell>
          <cell r="Q746">
            <v>0</v>
          </cell>
          <cell r="U746">
            <v>0</v>
          </cell>
          <cell r="AA746">
            <v>101.5</v>
          </cell>
        </row>
        <row r="747">
          <cell r="K747">
            <v>39.15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Q747">
            <v>0</v>
          </cell>
          <cell r="U747">
            <v>0</v>
          </cell>
          <cell r="AA747">
            <v>114.65</v>
          </cell>
        </row>
        <row r="748">
          <cell r="K748">
            <v>41.999999999999993</v>
          </cell>
          <cell r="L748">
            <v>0</v>
          </cell>
          <cell r="M748">
            <v>0</v>
          </cell>
          <cell r="N748">
            <v>0</v>
          </cell>
          <cell r="O748">
            <v>2.5000000000000001E-2</v>
          </cell>
          <cell r="Q748">
            <v>0</v>
          </cell>
          <cell r="U748">
            <v>0</v>
          </cell>
          <cell r="AA748">
            <v>114.7</v>
          </cell>
        </row>
        <row r="749">
          <cell r="K749">
            <v>98</v>
          </cell>
          <cell r="L749">
            <v>0</v>
          </cell>
          <cell r="M749">
            <v>0</v>
          </cell>
          <cell r="N749">
            <v>0</v>
          </cell>
          <cell r="O749">
            <v>0.3</v>
          </cell>
          <cell r="Q749">
            <v>0</v>
          </cell>
          <cell r="U749">
            <v>0</v>
          </cell>
          <cell r="AA749">
            <v>219.3</v>
          </cell>
        </row>
        <row r="750">
          <cell r="K750">
            <v>88.6</v>
          </cell>
          <cell r="L750">
            <v>0</v>
          </cell>
          <cell r="M750">
            <v>0</v>
          </cell>
          <cell r="N750">
            <v>0</v>
          </cell>
          <cell r="O750">
            <v>0.3</v>
          </cell>
          <cell r="Q750">
            <v>0</v>
          </cell>
          <cell r="U750">
            <v>0</v>
          </cell>
          <cell r="AA750">
            <v>210.1</v>
          </cell>
        </row>
        <row r="751">
          <cell r="K751">
            <v>89</v>
          </cell>
          <cell r="L751">
            <v>0</v>
          </cell>
          <cell r="M751">
            <v>0</v>
          </cell>
          <cell r="N751">
            <v>0</v>
          </cell>
          <cell r="O751">
            <v>0.05</v>
          </cell>
          <cell r="Q751">
            <v>0</v>
          </cell>
          <cell r="U751">
            <v>0</v>
          </cell>
          <cell r="AA751">
            <v>213.6</v>
          </cell>
        </row>
        <row r="752">
          <cell r="K752">
            <v>98.3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Q752">
            <v>0</v>
          </cell>
          <cell r="U752">
            <v>0</v>
          </cell>
          <cell r="AA752">
            <v>219.8</v>
          </cell>
        </row>
        <row r="753">
          <cell r="K753">
            <v>189.8</v>
          </cell>
          <cell r="L753">
            <v>0</v>
          </cell>
          <cell r="M753">
            <v>0</v>
          </cell>
          <cell r="N753">
            <v>0</v>
          </cell>
          <cell r="O753">
            <v>0.15</v>
          </cell>
          <cell r="Q753">
            <v>0</v>
          </cell>
          <cell r="U753">
            <v>0</v>
          </cell>
          <cell r="AA753">
            <v>213.4</v>
          </cell>
        </row>
        <row r="754">
          <cell r="K754">
            <v>195.04999999999998</v>
          </cell>
          <cell r="L754">
            <v>0</v>
          </cell>
          <cell r="M754">
            <v>0</v>
          </cell>
          <cell r="N754">
            <v>0</v>
          </cell>
          <cell r="O754">
            <v>1.05</v>
          </cell>
          <cell r="Q754">
            <v>0</v>
          </cell>
          <cell r="U754">
            <v>0</v>
          </cell>
          <cell r="AA754">
            <v>94.55</v>
          </cell>
        </row>
        <row r="755">
          <cell r="K755">
            <v>249.45</v>
          </cell>
          <cell r="L755">
            <v>0</v>
          </cell>
          <cell r="M755">
            <v>0</v>
          </cell>
          <cell r="N755">
            <v>0</v>
          </cell>
          <cell r="O755">
            <v>0.45</v>
          </cell>
          <cell r="Q755">
            <v>0</v>
          </cell>
          <cell r="U755">
            <v>0</v>
          </cell>
          <cell r="AA755">
            <v>99.15</v>
          </cell>
        </row>
        <row r="756">
          <cell r="K756">
            <v>239.1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Q756">
            <v>0</v>
          </cell>
          <cell r="U756">
            <v>0</v>
          </cell>
          <cell r="AA756">
            <v>113.95</v>
          </cell>
        </row>
        <row r="757">
          <cell r="K757">
            <v>183.25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Q757">
            <v>0</v>
          </cell>
          <cell r="U757">
            <v>0</v>
          </cell>
          <cell r="AA757">
            <v>115.3</v>
          </cell>
        </row>
        <row r="758">
          <cell r="K758">
            <v>125.55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Q758">
            <v>0</v>
          </cell>
          <cell r="U758">
            <v>0</v>
          </cell>
          <cell r="AA758">
            <v>115.3</v>
          </cell>
        </row>
        <row r="759">
          <cell r="K759">
            <v>97.100000000000009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Q759">
            <v>0</v>
          </cell>
          <cell r="U759">
            <v>0</v>
          </cell>
          <cell r="AA759">
            <v>114.75</v>
          </cell>
        </row>
        <row r="760">
          <cell r="K760">
            <v>152.5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Q760">
            <v>0</v>
          </cell>
          <cell r="U760">
            <v>0</v>
          </cell>
          <cell r="AA760">
            <v>224.1</v>
          </cell>
        </row>
        <row r="761">
          <cell r="K761">
            <v>133.9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Q761">
            <v>0</v>
          </cell>
          <cell r="U761">
            <v>0</v>
          </cell>
          <cell r="AA761">
            <v>219.7</v>
          </cell>
        </row>
        <row r="762">
          <cell r="K762">
            <v>157.10000000000002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Q762">
            <v>0</v>
          </cell>
          <cell r="U762">
            <v>0</v>
          </cell>
          <cell r="AA762">
            <v>219.6</v>
          </cell>
        </row>
        <row r="763">
          <cell r="K763">
            <v>191.3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Q763">
            <v>0</v>
          </cell>
          <cell r="U763">
            <v>0</v>
          </cell>
          <cell r="AA763">
            <v>219.6</v>
          </cell>
        </row>
        <row r="764">
          <cell r="K764">
            <v>226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Q764">
            <v>0</v>
          </cell>
          <cell r="U764">
            <v>0</v>
          </cell>
          <cell r="AA764">
            <v>219.6</v>
          </cell>
        </row>
        <row r="765">
          <cell r="K765">
            <v>206.4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Q765">
            <v>0</v>
          </cell>
          <cell r="U765">
            <v>0</v>
          </cell>
          <cell r="AA765">
            <v>219.6</v>
          </cell>
        </row>
        <row r="766">
          <cell r="K766">
            <v>139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Q766">
            <v>0</v>
          </cell>
          <cell r="U766">
            <v>0</v>
          </cell>
          <cell r="AA766">
            <v>219.6</v>
          </cell>
        </row>
        <row r="767">
          <cell r="K767">
            <v>106.20000000000002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Q767">
            <v>0</v>
          </cell>
          <cell r="U767">
            <v>0</v>
          </cell>
          <cell r="AA767">
            <v>219.6</v>
          </cell>
        </row>
        <row r="768">
          <cell r="K768">
            <v>97.2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Q768">
            <v>0</v>
          </cell>
          <cell r="U768">
            <v>0</v>
          </cell>
          <cell r="AA768">
            <v>221.1</v>
          </cell>
        </row>
        <row r="769">
          <cell r="K769">
            <v>52.45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Q769">
            <v>0</v>
          </cell>
          <cell r="U769">
            <v>0</v>
          </cell>
          <cell r="AA769">
            <v>112.4</v>
          </cell>
        </row>
        <row r="770">
          <cell r="K770">
            <v>70.649999999999991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Q770">
            <v>0</v>
          </cell>
          <cell r="U770">
            <v>0</v>
          </cell>
          <cell r="AA770">
            <v>113.8</v>
          </cell>
        </row>
        <row r="771">
          <cell r="K771">
            <v>67.5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Q771">
            <v>0</v>
          </cell>
          <cell r="U771">
            <v>0</v>
          </cell>
          <cell r="AA771">
            <v>114.1</v>
          </cell>
        </row>
        <row r="772">
          <cell r="K772">
            <v>40</v>
          </cell>
          <cell r="L772">
            <v>0</v>
          </cell>
          <cell r="M772">
            <v>0</v>
          </cell>
          <cell r="N772">
            <v>0</v>
          </cell>
          <cell r="O772">
            <v>0.125</v>
          </cell>
          <cell r="Q772">
            <v>0</v>
          </cell>
          <cell r="U772">
            <v>0</v>
          </cell>
          <cell r="AA772">
            <v>109.6</v>
          </cell>
        </row>
        <row r="773">
          <cell r="K773">
            <v>26.299999999999997</v>
          </cell>
          <cell r="L773">
            <v>0</v>
          </cell>
          <cell r="M773">
            <v>0</v>
          </cell>
          <cell r="N773">
            <v>0</v>
          </cell>
          <cell r="O773">
            <v>0.125</v>
          </cell>
          <cell r="Q773">
            <v>0</v>
          </cell>
          <cell r="U773">
            <v>0</v>
          </cell>
          <cell r="AA773">
            <v>109.05</v>
          </cell>
        </row>
        <row r="774">
          <cell r="K774">
            <v>37.199999999999996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Q774">
            <v>0</v>
          </cell>
          <cell r="U774">
            <v>0</v>
          </cell>
          <cell r="AA774">
            <v>111.9</v>
          </cell>
        </row>
        <row r="775">
          <cell r="K775">
            <v>242.10000000000002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Q775">
            <v>0</v>
          </cell>
          <cell r="U775">
            <v>0</v>
          </cell>
          <cell r="AA775">
            <v>220.6</v>
          </cell>
        </row>
        <row r="776">
          <cell r="K776">
            <v>395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Q776">
            <v>0</v>
          </cell>
          <cell r="U776">
            <v>0</v>
          </cell>
          <cell r="AA776">
            <v>219.6</v>
          </cell>
        </row>
        <row r="777">
          <cell r="K777">
            <v>270.59999999999997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Q777">
            <v>0</v>
          </cell>
          <cell r="U777">
            <v>0</v>
          </cell>
          <cell r="AA777">
            <v>219.6</v>
          </cell>
        </row>
        <row r="778">
          <cell r="K778">
            <v>159.1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Q778">
            <v>0</v>
          </cell>
          <cell r="U778">
            <v>0</v>
          </cell>
          <cell r="AA778">
            <v>219.6</v>
          </cell>
        </row>
        <row r="779">
          <cell r="K779">
            <v>247.7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Q779">
            <v>0</v>
          </cell>
          <cell r="U779">
            <v>0</v>
          </cell>
          <cell r="AA779">
            <v>219.6</v>
          </cell>
        </row>
        <row r="780">
          <cell r="K780">
            <v>214.5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Q780">
            <v>0</v>
          </cell>
          <cell r="U780">
            <v>0</v>
          </cell>
          <cell r="AA780">
            <v>219.6</v>
          </cell>
        </row>
        <row r="781">
          <cell r="K781">
            <v>63</v>
          </cell>
          <cell r="L781">
            <v>0</v>
          </cell>
          <cell r="M781">
            <v>0</v>
          </cell>
          <cell r="N781">
            <v>0</v>
          </cell>
          <cell r="O781">
            <v>1.35</v>
          </cell>
          <cell r="Q781">
            <v>0</v>
          </cell>
          <cell r="U781">
            <v>0</v>
          </cell>
          <cell r="AA781">
            <v>153.1</v>
          </cell>
        </row>
        <row r="782">
          <cell r="K782">
            <v>50.3</v>
          </cell>
          <cell r="L782">
            <v>0</v>
          </cell>
          <cell r="M782">
            <v>0</v>
          </cell>
          <cell r="N782">
            <v>0</v>
          </cell>
          <cell r="O782">
            <v>3</v>
          </cell>
          <cell r="Q782">
            <v>0</v>
          </cell>
          <cell r="U782">
            <v>0</v>
          </cell>
          <cell r="AA782">
            <v>146</v>
          </cell>
        </row>
        <row r="783">
          <cell r="K783">
            <v>128.69999999999999</v>
          </cell>
          <cell r="L783">
            <v>0</v>
          </cell>
          <cell r="M783">
            <v>0</v>
          </cell>
          <cell r="N783">
            <v>0</v>
          </cell>
          <cell r="O783">
            <v>0.15</v>
          </cell>
          <cell r="Q783">
            <v>0</v>
          </cell>
          <cell r="U783">
            <v>0</v>
          </cell>
          <cell r="AA783">
            <v>212.6</v>
          </cell>
        </row>
        <row r="784">
          <cell r="K784">
            <v>217.5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Q784">
            <v>0</v>
          </cell>
          <cell r="U784">
            <v>0</v>
          </cell>
          <cell r="AA784">
            <v>225.2</v>
          </cell>
        </row>
        <row r="785">
          <cell r="K785">
            <v>131.80000000000001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Q785">
            <v>0</v>
          </cell>
          <cell r="U785">
            <v>0</v>
          </cell>
          <cell r="AA785">
            <v>116.35</v>
          </cell>
        </row>
        <row r="786">
          <cell r="K786">
            <v>122.25000000000001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Q786">
            <v>0</v>
          </cell>
          <cell r="U786">
            <v>0</v>
          </cell>
          <cell r="AA786">
            <v>117.4</v>
          </cell>
        </row>
        <row r="787">
          <cell r="K787">
            <v>106.00000000000001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Q787">
            <v>0</v>
          </cell>
          <cell r="U787">
            <v>0</v>
          </cell>
          <cell r="AA787">
            <v>117.4</v>
          </cell>
        </row>
        <row r="788">
          <cell r="K788">
            <v>82.75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Q788">
            <v>0</v>
          </cell>
          <cell r="U788">
            <v>0</v>
          </cell>
          <cell r="AA788">
            <v>116.75</v>
          </cell>
        </row>
        <row r="789">
          <cell r="K789">
            <v>114.2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Q789">
            <v>0</v>
          </cell>
          <cell r="U789">
            <v>0</v>
          </cell>
          <cell r="AA789">
            <v>226.5</v>
          </cell>
        </row>
        <row r="790">
          <cell r="K790">
            <v>113.79999999999998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Q790">
            <v>0</v>
          </cell>
          <cell r="U790">
            <v>0</v>
          </cell>
          <cell r="AA790">
            <v>220.2</v>
          </cell>
        </row>
        <row r="791">
          <cell r="K791">
            <v>179.1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Q791">
            <v>0</v>
          </cell>
          <cell r="U791">
            <v>0</v>
          </cell>
          <cell r="AA791">
            <v>219.6</v>
          </cell>
        </row>
        <row r="792">
          <cell r="K792">
            <v>157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Q792">
            <v>0</v>
          </cell>
          <cell r="U792">
            <v>0</v>
          </cell>
          <cell r="AA792">
            <v>219.6</v>
          </cell>
        </row>
        <row r="793">
          <cell r="K793">
            <v>122.43000000000002</v>
          </cell>
          <cell r="L793">
            <v>52.470000000000006</v>
          </cell>
          <cell r="M793">
            <v>0</v>
          </cell>
          <cell r="N793">
            <v>0</v>
          </cell>
          <cell r="O793">
            <v>0</v>
          </cell>
          <cell r="Q793">
            <v>0</v>
          </cell>
          <cell r="U793">
            <v>0</v>
          </cell>
          <cell r="AA793">
            <v>225.3</v>
          </cell>
        </row>
        <row r="794">
          <cell r="K794">
            <v>275.52</v>
          </cell>
          <cell r="L794">
            <v>118.08</v>
          </cell>
          <cell r="M794">
            <v>0</v>
          </cell>
          <cell r="N794">
            <v>0</v>
          </cell>
          <cell r="O794">
            <v>0</v>
          </cell>
          <cell r="Q794">
            <v>0</v>
          </cell>
          <cell r="U794">
            <v>0</v>
          </cell>
          <cell r="AA794">
            <v>237.3</v>
          </cell>
        </row>
        <row r="795">
          <cell r="K795">
            <v>190.60999999999999</v>
          </cell>
          <cell r="L795">
            <v>81.69</v>
          </cell>
          <cell r="M795">
            <v>0</v>
          </cell>
          <cell r="N795">
            <v>0</v>
          </cell>
          <cell r="O795">
            <v>0</v>
          </cell>
          <cell r="Q795">
            <v>0</v>
          </cell>
          <cell r="U795">
            <v>0</v>
          </cell>
          <cell r="AA795">
            <v>122.55</v>
          </cell>
        </row>
        <row r="796">
          <cell r="K796">
            <v>152.42500000000001</v>
          </cell>
          <cell r="L796">
            <v>65.325000000000003</v>
          </cell>
          <cell r="M796">
            <v>0</v>
          </cell>
          <cell r="N796">
            <v>0</v>
          </cell>
          <cell r="O796">
            <v>0</v>
          </cell>
          <cell r="Q796">
            <v>0</v>
          </cell>
          <cell r="U796">
            <v>0</v>
          </cell>
          <cell r="AA796">
            <v>123.3</v>
          </cell>
        </row>
        <row r="797">
          <cell r="K797">
            <v>109.41</v>
          </cell>
          <cell r="L797">
            <v>46.89</v>
          </cell>
          <cell r="M797">
            <v>0</v>
          </cell>
          <cell r="N797">
            <v>0</v>
          </cell>
          <cell r="O797">
            <v>0</v>
          </cell>
          <cell r="Q797">
            <v>0</v>
          </cell>
          <cell r="U797">
            <v>0</v>
          </cell>
          <cell r="AA797">
            <v>123.3</v>
          </cell>
        </row>
        <row r="798">
          <cell r="K798">
            <v>126.8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Q798">
            <v>0</v>
          </cell>
          <cell r="U798">
            <v>0</v>
          </cell>
          <cell r="AA798">
            <v>121.5</v>
          </cell>
        </row>
        <row r="799">
          <cell r="K799">
            <v>70.150000000000006</v>
          </cell>
          <cell r="L799">
            <v>0</v>
          </cell>
          <cell r="M799">
            <v>0</v>
          </cell>
          <cell r="N799">
            <v>0</v>
          </cell>
          <cell r="O799">
            <v>2.5000000000000001E-2</v>
          </cell>
          <cell r="Q799">
            <v>0</v>
          </cell>
          <cell r="U799">
            <v>0</v>
          </cell>
          <cell r="AA799">
            <v>114.35</v>
          </cell>
        </row>
        <row r="800">
          <cell r="K800">
            <v>24.499999999999996</v>
          </cell>
          <cell r="L800">
            <v>0</v>
          </cell>
          <cell r="M800">
            <v>0</v>
          </cell>
          <cell r="N800">
            <v>0</v>
          </cell>
          <cell r="O800">
            <v>8</v>
          </cell>
          <cell r="Q800">
            <v>0</v>
          </cell>
          <cell r="U800">
            <v>0</v>
          </cell>
          <cell r="AA800">
            <v>60.8</v>
          </cell>
        </row>
        <row r="801">
          <cell r="K801">
            <v>7.1999999999999993</v>
          </cell>
          <cell r="L801">
            <v>0</v>
          </cell>
          <cell r="M801">
            <v>0</v>
          </cell>
          <cell r="N801">
            <v>0</v>
          </cell>
          <cell r="O801">
            <v>70.5</v>
          </cell>
          <cell r="Q801">
            <v>0</v>
          </cell>
          <cell r="U801">
            <v>0</v>
          </cell>
          <cell r="AA801">
            <v>23</v>
          </cell>
        </row>
        <row r="802">
          <cell r="K802">
            <v>1.85</v>
          </cell>
          <cell r="L802">
            <v>0</v>
          </cell>
          <cell r="M802">
            <v>0</v>
          </cell>
          <cell r="N802">
            <v>0</v>
          </cell>
          <cell r="O802">
            <v>128.30000000000001</v>
          </cell>
          <cell r="Q802">
            <v>0</v>
          </cell>
          <cell r="U802">
            <v>0</v>
          </cell>
          <cell r="AA802">
            <v>14.2</v>
          </cell>
        </row>
        <row r="803">
          <cell r="K803">
            <v>273.55</v>
          </cell>
          <cell r="L803">
            <v>0</v>
          </cell>
          <cell r="M803">
            <v>0</v>
          </cell>
          <cell r="N803">
            <v>0</v>
          </cell>
          <cell r="O803">
            <v>110.1</v>
          </cell>
          <cell r="Q803">
            <v>0</v>
          </cell>
          <cell r="U803">
            <v>0</v>
          </cell>
          <cell r="AA803">
            <v>60.5</v>
          </cell>
        </row>
        <row r="804">
          <cell r="K804">
            <v>2026.6</v>
          </cell>
          <cell r="L804">
            <v>0</v>
          </cell>
          <cell r="M804">
            <v>0</v>
          </cell>
          <cell r="N804">
            <v>0</v>
          </cell>
          <cell r="O804">
            <v>48.6</v>
          </cell>
          <cell r="Q804">
            <v>0</v>
          </cell>
          <cell r="U804">
            <v>0</v>
          </cell>
          <cell r="AA804">
            <v>148.19999999999999</v>
          </cell>
        </row>
        <row r="805">
          <cell r="K805">
            <v>1566.4499999999998</v>
          </cell>
          <cell r="L805">
            <v>0</v>
          </cell>
          <cell r="M805">
            <v>0</v>
          </cell>
          <cell r="N805">
            <v>0</v>
          </cell>
          <cell r="O805">
            <v>10</v>
          </cell>
          <cell r="Q805">
            <v>0</v>
          </cell>
          <cell r="U805">
            <v>0</v>
          </cell>
          <cell r="AA805">
            <v>95.3</v>
          </cell>
        </row>
        <row r="806">
          <cell r="K806">
            <v>1573.75</v>
          </cell>
          <cell r="L806">
            <v>0</v>
          </cell>
          <cell r="M806">
            <v>0</v>
          </cell>
          <cell r="N806">
            <v>0</v>
          </cell>
          <cell r="O806">
            <v>7.7</v>
          </cell>
          <cell r="Q806">
            <v>0</v>
          </cell>
          <cell r="U806">
            <v>0</v>
          </cell>
          <cell r="AA806">
            <v>97.45</v>
          </cell>
        </row>
        <row r="807">
          <cell r="K807">
            <v>1327.8</v>
          </cell>
          <cell r="L807">
            <v>0</v>
          </cell>
          <cell r="M807">
            <v>0</v>
          </cell>
          <cell r="N807">
            <v>0</v>
          </cell>
          <cell r="O807">
            <v>8.75</v>
          </cell>
          <cell r="Q807">
            <v>0</v>
          </cell>
          <cell r="U807">
            <v>0</v>
          </cell>
          <cell r="AA807">
            <v>89.6</v>
          </cell>
        </row>
        <row r="808">
          <cell r="K808">
            <v>870.1</v>
          </cell>
          <cell r="L808">
            <v>0</v>
          </cell>
          <cell r="M808">
            <v>0</v>
          </cell>
          <cell r="N808">
            <v>0</v>
          </cell>
          <cell r="O808">
            <v>8.6</v>
          </cell>
          <cell r="Q808">
            <v>0</v>
          </cell>
          <cell r="U808">
            <v>0</v>
          </cell>
          <cell r="AA808">
            <v>72.349999999999994</v>
          </cell>
        </row>
        <row r="809">
          <cell r="K809">
            <v>754.8</v>
          </cell>
          <cell r="L809">
            <v>0</v>
          </cell>
          <cell r="M809">
            <v>0</v>
          </cell>
          <cell r="N809">
            <v>0</v>
          </cell>
          <cell r="O809">
            <v>3.65</v>
          </cell>
          <cell r="Q809">
            <v>0</v>
          </cell>
          <cell r="U809">
            <v>0</v>
          </cell>
          <cell r="AA809">
            <v>171.1</v>
          </cell>
        </row>
        <row r="810">
          <cell r="K810">
            <v>443.70000000000005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Q810">
            <v>0</v>
          </cell>
          <cell r="U810">
            <v>0</v>
          </cell>
          <cell r="AA810">
            <v>225.2</v>
          </cell>
        </row>
        <row r="811">
          <cell r="K811">
            <v>245.25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Q811">
            <v>0</v>
          </cell>
          <cell r="U811">
            <v>0</v>
          </cell>
          <cell r="AA811">
            <v>117.1</v>
          </cell>
        </row>
        <row r="812">
          <cell r="K812">
            <v>247.8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Q812">
            <v>0</v>
          </cell>
          <cell r="U812">
            <v>0</v>
          </cell>
          <cell r="AA812">
            <v>119.65</v>
          </cell>
        </row>
        <row r="813">
          <cell r="K813">
            <v>306.95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Q813">
            <v>0</v>
          </cell>
          <cell r="U813">
            <v>0</v>
          </cell>
          <cell r="AA813">
            <v>120.5</v>
          </cell>
        </row>
        <row r="814">
          <cell r="K814">
            <v>472.8</v>
          </cell>
          <cell r="L814">
            <v>0</v>
          </cell>
          <cell r="M814">
            <v>0</v>
          </cell>
          <cell r="N814">
            <v>4.375</v>
          </cell>
          <cell r="O814">
            <v>0</v>
          </cell>
          <cell r="Q814">
            <v>4.375</v>
          </cell>
          <cell r="U814">
            <v>0</v>
          </cell>
          <cell r="AA814">
            <v>120.5</v>
          </cell>
        </row>
        <row r="815">
          <cell r="K815">
            <v>82.789999999999992</v>
          </cell>
          <cell r="L815">
            <v>206.97499999999997</v>
          </cell>
          <cell r="M815">
            <v>124.18499999999997</v>
          </cell>
          <cell r="N815">
            <v>17.5</v>
          </cell>
          <cell r="O815">
            <v>0</v>
          </cell>
          <cell r="Q815">
            <v>17.5</v>
          </cell>
          <cell r="U815">
            <v>0</v>
          </cell>
          <cell r="AA815">
            <v>120.5</v>
          </cell>
        </row>
        <row r="816">
          <cell r="K816">
            <v>39.240000000000009</v>
          </cell>
          <cell r="L816">
            <v>98.100000000000009</v>
          </cell>
          <cell r="M816">
            <v>58.86</v>
          </cell>
          <cell r="N816">
            <v>17.5</v>
          </cell>
          <cell r="O816">
            <v>0</v>
          </cell>
          <cell r="Q816">
            <v>17.5</v>
          </cell>
          <cell r="U816">
            <v>0</v>
          </cell>
          <cell r="AA816">
            <v>120.5</v>
          </cell>
        </row>
        <row r="817">
          <cell r="K817">
            <v>41.69</v>
          </cell>
          <cell r="L817">
            <v>104.22499999999999</v>
          </cell>
          <cell r="M817">
            <v>62.534999999999997</v>
          </cell>
          <cell r="N817">
            <v>17.5</v>
          </cell>
          <cell r="O817">
            <v>0</v>
          </cell>
          <cell r="Q817">
            <v>17.5</v>
          </cell>
          <cell r="U817">
            <v>0</v>
          </cell>
          <cell r="AA817">
            <v>119.7</v>
          </cell>
        </row>
        <row r="818">
          <cell r="K818">
            <v>43.260000000000005</v>
          </cell>
          <cell r="L818">
            <v>108.15</v>
          </cell>
          <cell r="M818">
            <v>64.89</v>
          </cell>
          <cell r="N818">
            <v>17</v>
          </cell>
          <cell r="O818">
            <v>0</v>
          </cell>
          <cell r="Q818">
            <v>17</v>
          </cell>
          <cell r="U818">
            <v>0</v>
          </cell>
          <cell r="AA818">
            <v>103.25</v>
          </cell>
        </row>
        <row r="819">
          <cell r="K819">
            <v>65.720000000000013</v>
          </cell>
          <cell r="L819">
            <v>164.3</v>
          </cell>
          <cell r="M819">
            <v>98.58</v>
          </cell>
          <cell r="N819">
            <v>31.6</v>
          </cell>
          <cell r="O819">
            <v>1.05</v>
          </cell>
          <cell r="Q819">
            <v>31.6</v>
          </cell>
          <cell r="U819">
            <v>0</v>
          </cell>
          <cell r="AA819">
            <v>186.3</v>
          </cell>
        </row>
        <row r="820">
          <cell r="K820">
            <v>29.920000000000005</v>
          </cell>
          <cell r="L820">
            <v>74.800000000000011</v>
          </cell>
          <cell r="M820">
            <v>44.88</v>
          </cell>
          <cell r="N820">
            <v>12.4</v>
          </cell>
          <cell r="O820">
            <v>6.15</v>
          </cell>
          <cell r="Q820">
            <v>12.4</v>
          </cell>
          <cell r="U820">
            <v>0</v>
          </cell>
          <cell r="AA820">
            <v>114.15</v>
          </cell>
        </row>
        <row r="821">
          <cell r="K821">
            <v>38.22</v>
          </cell>
          <cell r="L821">
            <v>95.55</v>
          </cell>
          <cell r="M821">
            <v>57.33</v>
          </cell>
          <cell r="N821">
            <v>10.549999999999999</v>
          </cell>
          <cell r="O821">
            <v>9.4</v>
          </cell>
          <cell r="Q821">
            <v>10.55</v>
          </cell>
          <cell r="U821">
            <v>0</v>
          </cell>
          <cell r="AA821">
            <v>167</v>
          </cell>
        </row>
        <row r="822">
          <cell r="K822">
            <v>67.92</v>
          </cell>
          <cell r="L822">
            <v>169.8</v>
          </cell>
          <cell r="M822">
            <v>101.88000000000001</v>
          </cell>
          <cell r="N822">
            <v>13.599999999999998</v>
          </cell>
          <cell r="O822">
            <v>5.35</v>
          </cell>
          <cell r="Q822">
            <v>13.6</v>
          </cell>
          <cell r="U822">
            <v>0</v>
          </cell>
          <cell r="AA822">
            <v>152.05000000000001</v>
          </cell>
        </row>
        <row r="823">
          <cell r="K823">
            <v>98.14</v>
          </cell>
          <cell r="L823">
            <v>245.35</v>
          </cell>
          <cell r="M823">
            <v>147.20999999999998</v>
          </cell>
          <cell r="N823">
            <v>15.9</v>
          </cell>
          <cell r="O823">
            <v>1.8</v>
          </cell>
          <cell r="Q823">
            <v>15.9</v>
          </cell>
          <cell r="U823">
            <v>0</v>
          </cell>
          <cell r="AA823">
            <v>99.55</v>
          </cell>
        </row>
        <row r="824">
          <cell r="K824">
            <v>141.44000000000003</v>
          </cell>
          <cell r="L824">
            <v>353.6</v>
          </cell>
          <cell r="M824">
            <v>212.16</v>
          </cell>
          <cell r="N824">
            <v>31.400000000000002</v>
          </cell>
          <cell r="O824">
            <v>2.5</v>
          </cell>
          <cell r="Q824">
            <v>31.4</v>
          </cell>
          <cell r="U824">
            <v>0</v>
          </cell>
          <cell r="AA824">
            <v>167.9</v>
          </cell>
        </row>
        <row r="825">
          <cell r="K825">
            <v>144.04</v>
          </cell>
          <cell r="L825">
            <v>360.09999999999997</v>
          </cell>
          <cell r="M825">
            <v>216.05999999999997</v>
          </cell>
          <cell r="N825">
            <v>31.299999999999997</v>
          </cell>
          <cell r="O825">
            <v>0.5</v>
          </cell>
          <cell r="Q825">
            <v>31.3</v>
          </cell>
          <cell r="U825">
            <v>0</v>
          </cell>
          <cell r="AA825">
            <v>178.3</v>
          </cell>
        </row>
        <row r="826">
          <cell r="K826">
            <v>499.68000000000006</v>
          </cell>
          <cell r="L826">
            <v>124.92000000000002</v>
          </cell>
          <cell r="M826">
            <v>0</v>
          </cell>
          <cell r="N826">
            <v>7.95</v>
          </cell>
          <cell r="O826">
            <v>0</v>
          </cell>
          <cell r="Q826">
            <v>7.95</v>
          </cell>
          <cell r="U826">
            <v>0</v>
          </cell>
          <cell r="AA826">
            <v>219.6</v>
          </cell>
        </row>
        <row r="827">
          <cell r="K827">
            <v>133.92000000000004</v>
          </cell>
          <cell r="L827">
            <v>33.480000000000011</v>
          </cell>
          <cell r="M827">
            <v>0</v>
          </cell>
          <cell r="N827">
            <v>0</v>
          </cell>
          <cell r="O827">
            <v>0</v>
          </cell>
          <cell r="Q827">
            <v>0</v>
          </cell>
          <cell r="U827">
            <v>0</v>
          </cell>
          <cell r="AA827">
            <v>209.9</v>
          </cell>
        </row>
        <row r="828">
          <cell r="K828">
            <v>206.48</v>
          </cell>
          <cell r="L828">
            <v>51.62</v>
          </cell>
          <cell r="M828">
            <v>0</v>
          </cell>
          <cell r="N828">
            <v>7.65</v>
          </cell>
          <cell r="O828">
            <v>0.4</v>
          </cell>
          <cell r="Q828">
            <v>7.65</v>
          </cell>
          <cell r="U828">
            <v>0</v>
          </cell>
          <cell r="AA828">
            <v>156.19999999999999</v>
          </cell>
        </row>
        <row r="829">
          <cell r="K829">
            <v>25.49</v>
          </cell>
          <cell r="L829">
            <v>25.49</v>
          </cell>
          <cell r="M829">
            <v>76.469999999999985</v>
          </cell>
          <cell r="N829">
            <v>15.45</v>
          </cell>
          <cell r="O829">
            <v>0.7</v>
          </cell>
          <cell r="Q829">
            <v>15.45</v>
          </cell>
          <cell r="U829">
            <v>0</v>
          </cell>
          <cell r="AA829">
            <v>63.15</v>
          </cell>
        </row>
        <row r="830">
          <cell r="K830">
            <v>22.35</v>
          </cell>
          <cell r="L830">
            <v>22.35</v>
          </cell>
          <cell r="M830">
            <v>67.05</v>
          </cell>
          <cell r="N830">
            <v>15.85</v>
          </cell>
          <cell r="O830">
            <v>0.15</v>
          </cell>
          <cell r="Q830">
            <v>15.85</v>
          </cell>
          <cell r="U830">
            <v>0</v>
          </cell>
          <cell r="AA830">
            <v>89.1</v>
          </cell>
        </row>
        <row r="831">
          <cell r="K831">
            <v>37.04</v>
          </cell>
          <cell r="L831">
            <v>37.04</v>
          </cell>
          <cell r="M831">
            <v>111.11999999999999</v>
          </cell>
          <cell r="N831">
            <v>16.100000000000001</v>
          </cell>
          <cell r="O831">
            <v>0</v>
          </cell>
          <cell r="Q831">
            <v>16.100000000000001</v>
          </cell>
          <cell r="U831">
            <v>0</v>
          </cell>
          <cell r="AA831">
            <v>109.7</v>
          </cell>
        </row>
        <row r="832">
          <cell r="K832">
            <v>57.680000000000007</v>
          </cell>
          <cell r="L832">
            <v>57.680000000000007</v>
          </cell>
          <cell r="M832">
            <v>173.04000000000002</v>
          </cell>
          <cell r="N832">
            <v>16.100000000000001</v>
          </cell>
          <cell r="O832">
            <v>0</v>
          </cell>
          <cell r="Q832">
            <v>16.100000000000001</v>
          </cell>
          <cell r="U832">
            <v>0</v>
          </cell>
          <cell r="AA832">
            <v>111.4</v>
          </cell>
        </row>
        <row r="833">
          <cell r="K833">
            <v>74.650000000000006</v>
          </cell>
          <cell r="L833">
            <v>74.650000000000006</v>
          </cell>
          <cell r="M833">
            <v>223.95</v>
          </cell>
          <cell r="N833">
            <v>16.100000000000001</v>
          </cell>
          <cell r="O833">
            <v>0</v>
          </cell>
          <cell r="Q833">
            <v>16.100000000000001</v>
          </cell>
          <cell r="U833">
            <v>0</v>
          </cell>
          <cell r="AA833">
            <v>111.4</v>
          </cell>
        </row>
        <row r="834">
          <cell r="K834">
            <v>89</v>
          </cell>
          <cell r="L834">
            <v>89</v>
          </cell>
          <cell r="M834">
            <v>267</v>
          </cell>
          <cell r="N834">
            <v>16.100000000000001</v>
          </cell>
          <cell r="O834">
            <v>0</v>
          </cell>
          <cell r="Q834">
            <v>16.100000000000001</v>
          </cell>
          <cell r="U834">
            <v>0</v>
          </cell>
          <cell r="AA834">
            <v>111.4</v>
          </cell>
        </row>
        <row r="835">
          <cell r="K835">
            <v>92.91</v>
          </cell>
          <cell r="L835">
            <v>92.91</v>
          </cell>
          <cell r="M835">
            <v>278.72999999999996</v>
          </cell>
          <cell r="N835">
            <v>16.100000000000001</v>
          </cell>
          <cell r="O835">
            <v>0</v>
          </cell>
          <cell r="Q835">
            <v>16.100000000000001</v>
          </cell>
          <cell r="U835">
            <v>0</v>
          </cell>
          <cell r="AA835">
            <v>111.4</v>
          </cell>
        </row>
        <row r="836">
          <cell r="K836">
            <v>76.63</v>
          </cell>
          <cell r="L836">
            <v>76.63</v>
          </cell>
          <cell r="M836">
            <v>229.89</v>
          </cell>
          <cell r="N836">
            <v>15.9</v>
          </cell>
          <cell r="O836">
            <v>0.1</v>
          </cell>
          <cell r="Q836">
            <v>15.9</v>
          </cell>
          <cell r="U836">
            <v>0</v>
          </cell>
          <cell r="AA836">
            <v>99.4</v>
          </cell>
        </row>
        <row r="837">
          <cell r="K837">
            <v>56.360000000000007</v>
          </cell>
          <cell r="L837">
            <v>56.360000000000007</v>
          </cell>
          <cell r="M837">
            <v>169.08</v>
          </cell>
          <cell r="N837">
            <v>15.9</v>
          </cell>
          <cell r="O837">
            <v>0.1</v>
          </cell>
          <cell r="Q837">
            <v>15.9</v>
          </cell>
          <cell r="U837">
            <v>0</v>
          </cell>
          <cell r="AA837">
            <v>99.4</v>
          </cell>
        </row>
        <row r="838">
          <cell r="K838">
            <v>40.519999999999996</v>
          </cell>
          <cell r="L838">
            <v>40.519999999999996</v>
          </cell>
          <cell r="M838">
            <v>121.55999999999997</v>
          </cell>
          <cell r="N838">
            <v>16.100000000000001</v>
          </cell>
          <cell r="O838">
            <v>0</v>
          </cell>
          <cell r="Q838">
            <v>16.100000000000001</v>
          </cell>
          <cell r="U838">
            <v>0</v>
          </cell>
          <cell r="AA838">
            <v>111.4</v>
          </cell>
        </row>
        <row r="839">
          <cell r="K839">
            <v>31.22</v>
          </cell>
          <cell r="L839">
            <v>31.22</v>
          </cell>
          <cell r="M839">
            <v>93.66</v>
          </cell>
          <cell r="N839">
            <v>16.100000000000001</v>
          </cell>
          <cell r="O839">
            <v>0</v>
          </cell>
          <cell r="Q839">
            <v>16.100000000000001</v>
          </cell>
          <cell r="U839">
            <v>0</v>
          </cell>
          <cell r="AA839">
            <v>111.4</v>
          </cell>
        </row>
        <row r="840">
          <cell r="K840">
            <v>25.740000000000006</v>
          </cell>
          <cell r="L840">
            <v>25.740000000000006</v>
          </cell>
          <cell r="M840">
            <v>77.220000000000013</v>
          </cell>
          <cell r="N840">
            <v>16.100000000000001</v>
          </cell>
          <cell r="O840">
            <v>0</v>
          </cell>
          <cell r="Q840">
            <v>16.100000000000001</v>
          </cell>
          <cell r="U840">
            <v>0</v>
          </cell>
          <cell r="AA840">
            <v>111.3</v>
          </cell>
        </row>
        <row r="841">
          <cell r="K841">
            <v>43.56</v>
          </cell>
          <cell r="L841">
            <v>43.56</v>
          </cell>
          <cell r="M841">
            <v>130.68</v>
          </cell>
          <cell r="N841">
            <v>32</v>
          </cell>
          <cell r="O841">
            <v>0</v>
          </cell>
          <cell r="Q841">
            <v>32</v>
          </cell>
          <cell r="U841">
            <v>0</v>
          </cell>
          <cell r="AA841">
            <v>220.9</v>
          </cell>
        </row>
        <row r="842">
          <cell r="K842">
            <v>46.960000000000008</v>
          </cell>
          <cell r="L842">
            <v>46.960000000000008</v>
          </cell>
          <cell r="M842">
            <v>140.88</v>
          </cell>
          <cell r="N842">
            <v>31.8</v>
          </cell>
          <cell r="O842">
            <v>0</v>
          </cell>
          <cell r="Q842">
            <v>31.8</v>
          </cell>
          <cell r="U842">
            <v>0</v>
          </cell>
          <cell r="AA842">
            <v>219.5</v>
          </cell>
        </row>
        <row r="843">
          <cell r="K843">
            <v>56.2</v>
          </cell>
          <cell r="L843">
            <v>56.2</v>
          </cell>
          <cell r="M843">
            <v>168.6</v>
          </cell>
          <cell r="N843">
            <v>31.8</v>
          </cell>
          <cell r="O843">
            <v>0</v>
          </cell>
          <cell r="Q843">
            <v>31.8</v>
          </cell>
          <cell r="U843">
            <v>0</v>
          </cell>
          <cell r="AA843">
            <v>219.6</v>
          </cell>
        </row>
        <row r="844">
          <cell r="K844">
            <v>59.800000000000004</v>
          </cell>
          <cell r="L844">
            <v>59.800000000000004</v>
          </cell>
          <cell r="M844">
            <v>179.4</v>
          </cell>
          <cell r="N844">
            <v>31.8</v>
          </cell>
          <cell r="O844">
            <v>0</v>
          </cell>
          <cell r="Q844">
            <v>31.8</v>
          </cell>
          <cell r="U844">
            <v>0</v>
          </cell>
          <cell r="AA844">
            <v>219.6</v>
          </cell>
        </row>
        <row r="845">
          <cell r="K845">
            <v>57.94</v>
          </cell>
          <cell r="L845">
            <v>57.94</v>
          </cell>
          <cell r="M845">
            <v>173.82</v>
          </cell>
          <cell r="N845">
            <v>31.8</v>
          </cell>
          <cell r="O845">
            <v>0</v>
          </cell>
          <cell r="Q845">
            <v>31.8</v>
          </cell>
          <cell r="U845">
            <v>0</v>
          </cell>
          <cell r="AA845">
            <v>219.6</v>
          </cell>
        </row>
        <row r="846">
          <cell r="K846">
            <v>63.78</v>
          </cell>
          <cell r="L846">
            <v>63.78</v>
          </cell>
          <cell r="M846">
            <v>191.33999999999997</v>
          </cell>
          <cell r="N846">
            <v>31.8</v>
          </cell>
          <cell r="O846">
            <v>0</v>
          </cell>
          <cell r="Q846">
            <v>31.8</v>
          </cell>
          <cell r="U846">
            <v>0</v>
          </cell>
          <cell r="AA846">
            <v>219.6</v>
          </cell>
        </row>
        <row r="847">
          <cell r="K847">
            <v>61</v>
          </cell>
          <cell r="L847">
            <v>61</v>
          </cell>
          <cell r="M847">
            <v>183</v>
          </cell>
          <cell r="N847">
            <v>31.8</v>
          </cell>
          <cell r="O847">
            <v>0</v>
          </cell>
          <cell r="Q847">
            <v>31.8</v>
          </cell>
          <cell r="U847">
            <v>0</v>
          </cell>
          <cell r="AA847">
            <v>219.6</v>
          </cell>
        </row>
        <row r="848">
          <cell r="K848">
            <v>125.16</v>
          </cell>
          <cell r="L848">
            <v>125.16</v>
          </cell>
          <cell r="M848">
            <v>375.47999999999996</v>
          </cell>
          <cell r="N848">
            <v>31.900000000000006</v>
          </cell>
          <cell r="O848">
            <v>0</v>
          </cell>
          <cell r="Q848">
            <v>31.9</v>
          </cell>
          <cell r="U848">
            <v>0</v>
          </cell>
          <cell r="AA848">
            <v>220.5</v>
          </cell>
        </row>
        <row r="849">
          <cell r="K849">
            <v>184.32</v>
          </cell>
          <cell r="L849">
            <v>184.32</v>
          </cell>
          <cell r="M849">
            <v>552.95999999999992</v>
          </cell>
          <cell r="N849">
            <v>32.599999999999994</v>
          </cell>
          <cell r="O849">
            <v>0</v>
          </cell>
          <cell r="Q849">
            <v>32.6</v>
          </cell>
          <cell r="U849">
            <v>0</v>
          </cell>
          <cell r="AA849">
            <v>226</v>
          </cell>
        </row>
        <row r="850">
          <cell r="K850">
            <v>61.64</v>
          </cell>
          <cell r="L850">
            <v>61.64</v>
          </cell>
          <cell r="M850">
            <v>184.92</v>
          </cell>
          <cell r="N850">
            <v>4.1499999999999995</v>
          </cell>
          <cell r="O850">
            <v>0</v>
          </cell>
          <cell r="Q850">
            <v>4.1500000000000004</v>
          </cell>
          <cell r="U850">
            <v>0</v>
          </cell>
          <cell r="AA850">
            <v>115.3</v>
          </cell>
        </row>
        <row r="851">
          <cell r="K851">
            <v>324.35000000000002</v>
          </cell>
          <cell r="L851">
            <v>0</v>
          </cell>
          <cell r="M851">
            <v>0</v>
          </cell>
          <cell r="N851">
            <v>0</v>
          </cell>
          <cell r="O851">
            <v>2.5000000000000001E-2</v>
          </cell>
          <cell r="Q851">
            <v>0</v>
          </cell>
          <cell r="U851">
            <v>0</v>
          </cell>
          <cell r="AA851">
            <v>112.6</v>
          </cell>
        </row>
        <row r="852">
          <cell r="K852">
            <v>455.95</v>
          </cell>
          <cell r="L852">
            <v>0</v>
          </cell>
          <cell r="M852">
            <v>0</v>
          </cell>
          <cell r="N852">
            <v>0</v>
          </cell>
          <cell r="O852">
            <v>4.2</v>
          </cell>
          <cell r="Q852">
            <v>0</v>
          </cell>
          <cell r="U852">
            <v>0</v>
          </cell>
          <cell r="AA852">
            <v>82.95</v>
          </cell>
        </row>
        <row r="853">
          <cell r="K853">
            <v>504.6</v>
          </cell>
          <cell r="L853">
            <v>0</v>
          </cell>
          <cell r="M853">
            <v>0</v>
          </cell>
          <cell r="N853">
            <v>0</v>
          </cell>
          <cell r="O853">
            <v>13.1</v>
          </cell>
          <cell r="Q853">
            <v>0</v>
          </cell>
          <cell r="U853">
            <v>0</v>
          </cell>
          <cell r="AA853">
            <v>61.7</v>
          </cell>
        </row>
        <row r="854">
          <cell r="K854">
            <v>499.90000000000003</v>
          </cell>
          <cell r="L854">
            <v>0</v>
          </cell>
          <cell r="M854">
            <v>0</v>
          </cell>
          <cell r="N854">
            <v>0</v>
          </cell>
          <cell r="O854">
            <v>20.55</v>
          </cell>
          <cell r="Q854">
            <v>0</v>
          </cell>
          <cell r="U854">
            <v>0</v>
          </cell>
          <cell r="AA854">
            <v>64.8</v>
          </cell>
        </row>
        <row r="855">
          <cell r="K855">
            <v>377.84999999999997</v>
          </cell>
          <cell r="L855">
            <v>0</v>
          </cell>
          <cell r="M855">
            <v>0</v>
          </cell>
          <cell r="N855">
            <v>0</v>
          </cell>
          <cell r="O855">
            <v>26.95</v>
          </cell>
          <cell r="Q855">
            <v>0</v>
          </cell>
          <cell r="U855">
            <v>0</v>
          </cell>
          <cell r="AA855">
            <v>59.5</v>
          </cell>
        </row>
        <row r="856">
          <cell r="K856">
            <v>285.75</v>
          </cell>
          <cell r="L856">
            <v>0</v>
          </cell>
          <cell r="M856">
            <v>0</v>
          </cell>
          <cell r="N856">
            <v>0</v>
          </cell>
          <cell r="O856">
            <v>26.4</v>
          </cell>
          <cell r="Q856">
            <v>0</v>
          </cell>
          <cell r="U856">
            <v>0</v>
          </cell>
          <cell r="AA856">
            <v>57.6</v>
          </cell>
        </row>
        <row r="857">
          <cell r="K857">
            <v>248.45</v>
          </cell>
          <cell r="L857">
            <v>0</v>
          </cell>
          <cell r="M857">
            <v>0</v>
          </cell>
          <cell r="N857">
            <v>0</v>
          </cell>
          <cell r="O857">
            <v>20.399999999999999</v>
          </cell>
          <cell r="Q857">
            <v>0</v>
          </cell>
          <cell r="U857">
            <v>0</v>
          </cell>
          <cell r="AA857">
            <v>56.05</v>
          </cell>
        </row>
        <row r="858">
          <cell r="K858">
            <v>370.90000000000003</v>
          </cell>
          <cell r="L858">
            <v>0</v>
          </cell>
          <cell r="M858">
            <v>0</v>
          </cell>
          <cell r="N858">
            <v>0</v>
          </cell>
          <cell r="O858">
            <v>62.3</v>
          </cell>
          <cell r="Q858">
            <v>0</v>
          </cell>
          <cell r="U858">
            <v>0</v>
          </cell>
          <cell r="AA858">
            <v>85</v>
          </cell>
        </row>
        <row r="859">
          <cell r="K859">
            <v>203.4</v>
          </cell>
          <cell r="L859">
            <v>0</v>
          </cell>
          <cell r="M859">
            <v>0</v>
          </cell>
          <cell r="N859">
            <v>6</v>
          </cell>
          <cell r="O859">
            <v>51.2</v>
          </cell>
          <cell r="Q859">
            <v>6</v>
          </cell>
          <cell r="U859">
            <v>0</v>
          </cell>
          <cell r="AA859">
            <v>88.7</v>
          </cell>
        </row>
        <row r="860">
          <cell r="K860">
            <v>27.3</v>
          </cell>
          <cell r="L860">
            <v>109.2</v>
          </cell>
          <cell r="M860">
            <v>136.5</v>
          </cell>
          <cell r="N860">
            <v>28.799999999999997</v>
          </cell>
          <cell r="O860">
            <v>8</v>
          </cell>
          <cell r="Q860">
            <v>28.8</v>
          </cell>
          <cell r="U860">
            <v>0</v>
          </cell>
          <cell r="AA860">
            <v>156.9</v>
          </cell>
        </row>
        <row r="861">
          <cell r="K861">
            <v>22.27</v>
          </cell>
          <cell r="L861">
            <v>89.08</v>
          </cell>
          <cell r="M861">
            <v>111.35</v>
          </cell>
          <cell r="N861">
            <v>16.400000000000002</v>
          </cell>
          <cell r="O861">
            <v>0.45</v>
          </cell>
          <cell r="Q861">
            <v>16.399999999999999</v>
          </cell>
          <cell r="U861">
            <v>0</v>
          </cell>
          <cell r="AA861">
            <v>100.4</v>
          </cell>
        </row>
        <row r="862">
          <cell r="K862">
            <v>43.295000000000009</v>
          </cell>
          <cell r="L862">
            <v>173.18000000000004</v>
          </cell>
          <cell r="M862">
            <v>216.47500000000002</v>
          </cell>
          <cell r="N862">
            <v>16.25</v>
          </cell>
          <cell r="O862">
            <v>0.125</v>
          </cell>
          <cell r="Q862">
            <v>16.25</v>
          </cell>
          <cell r="U862">
            <v>0</v>
          </cell>
          <cell r="AA862">
            <v>110.25</v>
          </cell>
        </row>
        <row r="863">
          <cell r="K863">
            <v>88.254999999999995</v>
          </cell>
          <cell r="L863">
            <v>353.02</v>
          </cell>
          <cell r="M863">
            <v>441.27499999999998</v>
          </cell>
          <cell r="N863">
            <v>15.7</v>
          </cell>
          <cell r="O863">
            <v>0.32500000000000001</v>
          </cell>
          <cell r="Q863">
            <v>15.7</v>
          </cell>
          <cell r="U863">
            <v>0</v>
          </cell>
          <cell r="AA863">
            <v>99.3</v>
          </cell>
        </row>
        <row r="864">
          <cell r="K864">
            <v>94.18</v>
          </cell>
          <cell r="L864">
            <v>376.72</v>
          </cell>
          <cell r="M864">
            <v>470.90000000000003</v>
          </cell>
          <cell r="N864">
            <v>15.85</v>
          </cell>
          <cell r="O864">
            <v>0.32500000000000001</v>
          </cell>
          <cell r="Q864">
            <v>15.85</v>
          </cell>
          <cell r="U864">
            <v>0</v>
          </cell>
          <cell r="AA864">
            <v>98.1</v>
          </cell>
        </row>
        <row r="865">
          <cell r="K865">
            <v>466.86</v>
          </cell>
          <cell r="L865">
            <v>155.62</v>
          </cell>
          <cell r="M865">
            <v>155.62</v>
          </cell>
          <cell r="N865">
            <v>8.4</v>
          </cell>
          <cell r="O865">
            <v>0.2</v>
          </cell>
          <cell r="Q865">
            <v>8.4</v>
          </cell>
          <cell r="U865">
            <v>0</v>
          </cell>
          <cell r="AA865">
            <v>223.6</v>
          </cell>
        </row>
        <row r="866">
          <cell r="K866">
            <v>40.32</v>
          </cell>
          <cell r="L866">
            <v>13.440000000000001</v>
          </cell>
          <cell r="M866">
            <v>13.440000000000001</v>
          </cell>
          <cell r="N866">
            <v>0</v>
          </cell>
          <cell r="O866">
            <v>5.3</v>
          </cell>
          <cell r="Q866">
            <v>0</v>
          </cell>
          <cell r="U866">
            <v>0</v>
          </cell>
          <cell r="AA866">
            <v>217.6</v>
          </cell>
        </row>
        <row r="867">
          <cell r="K867">
            <v>33.659999999999997</v>
          </cell>
          <cell r="L867">
            <v>11.219999999999999</v>
          </cell>
          <cell r="M867">
            <v>11.219999999999999</v>
          </cell>
          <cell r="N867">
            <v>0</v>
          </cell>
          <cell r="O867">
            <v>1.2250000000000001</v>
          </cell>
          <cell r="Q867">
            <v>0</v>
          </cell>
          <cell r="U867">
            <v>0</v>
          </cell>
          <cell r="AA867">
            <v>120.45</v>
          </cell>
        </row>
        <row r="868">
          <cell r="K868">
            <v>55.110000000000007</v>
          </cell>
          <cell r="L868">
            <v>18.37</v>
          </cell>
          <cell r="M868">
            <v>18.37</v>
          </cell>
          <cell r="N868">
            <v>0</v>
          </cell>
          <cell r="O868">
            <v>0</v>
          </cell>
          <cell r="Q868">
            <v>0</v>
          </cell>
          <cell r="U868">
            <v>0</v>
          </cell>
          <cell r="AA868">
            <v>130.80000000000001</v>
          </cell>
        </row>
        <row r="869">
          <cell r="K869">
            <v>74.279999999999987</v>
          </cell>
          <cell r="L869">
            <v>24.759999999999998</v>
          </cell>
          <cell r="M869">
            <v>24.759999999999998</v>
          </cell>
          <cell r="N869">
            <v>0</v>
          </cell>
          <cell r="O869">
            <v>0</v>
          </cell>
          <cell r="Q869">
            <v>0</v>
          </cell>
          <cell r="U869">
            <v>0</v>
          </cell>
          <cell r="AA869">
            <v>131.5</v>
          </cell>
        </row>
        <row r="870">
          <cell r="K870">
            <v>90.3</v>
          </cell>
          <cell r="L870">
            <v>30.1</v>
          </cell>
          <cell r="M870">
            <v>30.1</v>
          </cell>
          <cell r="N870">
            <v>0</v>
          </cell>
          <cell r="O870">
            <v>0</v>
          </cell>
          <cell r="Q870">
            <v>0</v>
          </cell>
          <cell r="U870">
            <v>0</v>
          </cell>
          <cell r="AA870">
            <v>127.9</v>
          </cell>
        </row>
        <row r="871">
          <cell r="K871">
            <v>95.94</v>
          </cell>
          <cell r="L871">
            <v>31.980000000000004</v>
          </cell>
          <cell r="M871">
            <v>31.980000000000004</v>
          </cell>
          <cell r="N871">
            <v>0</v>
          </cell>
          <cell r="O871">
            <v>0</v>
          </cell>
          <cell r="Q871">
            <v>0</v>
          </cell>
          <cell r="U871">
            <v>0</v>
          </cell>
          <cell r="AA871">
            <v>120.05</v>
          </cell>
        </row>
        <row r="872">
          <cell r="K872">
            <v>85.44</v>
          </cell>
          <cell r="L872">
            <v>28.480000000000004</v>
          </cell>
          <cell r="M872">
            <v>28.480000000000004</v>
          </cell>
          <cell r="N872">
            <v>0</v>
          </cell>
          <cell r="O872">
            <v>0</v>
          </cell>
          <cell r="Q872">
            <v>0</v>
          </cell>
          <cell r="U872">
            <v>0</v>
          </cell>
          <cell r="AA872">
            <v>114.9</v>
          </cell>
        </row>
        <row r="873">
          <cell r="K873">
            <v>160.40689199999434</v>
          </cell>
          <cell r="L873">
            <v>53.468963999998124</v>
          </cell>
          <cell r="M873">
            <v>53.468963999998124</v>
          </cell>
          <cell r="N873">
            <v>0</v>
          </cell>
          <cell r="O873">
            <v>0</v>
          </cell>
          <cell r="Q873">
            <v>0</v>
          </cell>
          <cell r="U873">
            <v>0</v>
          </cell>
          <cell r="AA873">
            <v>225.93</v>
          </cell>
        </row>
        <row r="874"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Q874">
            <v>0</v>
          </cell>
          <cell r="U874">
            <v>0</v>
          </cell>
          <cell r="AA874">
            <v>0</v>
          </cell>
        </row>
        <row r="875">
          <cell r="K875">
            <v>204.36</v>
          </cell>
          <cell r="L875">
            <v>68.12</v>
          </cell>
          <cell r="M875">
            <v>68.12</v>
          </cell>
          <cell r="N875">
            <v>0</v>
          </cell>
          <cell r="O875">
            <v>0</v>
          </cell>
          <cell r="Q875">
            <v>0</v>
          </cell>
          <cell r="U875">
            <v>0</v>
          </cell>
          <cell r="AA875">
            <v>228</v>
          </cell>
        </row>
        <row r="876">
          <cell r="K876">
            <v>186.83999999999997</v>
          </cell>
          <cell r="L876">
            <v>62.28</v>
          </cell>
          <cell r="M876">
            <v>62.28</v>
          </cell>
          <cell r="N876">
            <v>0</v>
          </cell>
          <cell r="O876">
            <v>0</v>
          </cell>
          <cell r="Q876">
            <v>0</v>
          </cell>
          <cell r="U876">
            <v>0</v>
          </cell>
          <cell r="AA876">
            <v>228</v>
          </cell>
        </row>
        <row r="877">
          <cell r="K877">
            <v>109.5</v>
          </cell>
          <cell r="L877">
            <v>36.5</v>
          </cell>
          <cell r="M877">
            <v>36.5</v>
          </cell>
          <cell r="N877">
            <v>0</v>
          </cell>
          <cell r="O877">
            <v>0</v>
          </cell>
          <cell r="Q877">
            <v>0</v>
          </cell>
          <cell r="U877">
            <v>0</v>
          </cell>
          <cell r="AA877">
            <v>228</v>
          </cell>
        </row>
        <row r="878">
          <cell r="K878">
            <v>69.719999999999985</v>
          </cell>
          <cell r="L878">
            <v>23.24</v>
          </cell>
          <cell r="M878">
            <v>23.24</v>
          </cell>
          <cell r="N878">
            <v>0</v>
          </cell>
          <cell r="O878">
            <v>0</v>
          </cell>
          <cell r="Q878">
            <v>0</v>
          </cell>
          <cell r="U878">
            <v>0</v>
          </cell>
          <cell r="AA878">
            <v>230.3</v>
          </cell>
        </row>
        <row r="879">
          <cell r="K879">
            <v>18.479999999999997</v>
          </cell>
          <cell r="L879">
            <v>6.16</v>
          </cell>
          <cell r="M879">
            <v>6.16</v>
          </cell>
          <cell r="N879">
            <v>0</v>
          </cell>
          <cell r="O879">
            <v>0</v>
          </cell>
          <cell r="Q879">
            <v>0</v>
          </cell>
          <cell r="U879">
            <v>0</v>
          </cell>
          <cell r="AA879">
            <v>115.65</v>
          </cell>
        </row>
        <row r="880">
          <cell r="K880">
            <v>2.0849999999999995</v>
          </cell>
          <cell r="L880">
            <v>0.69499999999999995</v>
          </cell>
          <cell r="M880">
            <v>0.69499999999999995</v>
          </cell>
          <cell r="N880">
            <v>0</v>
          </cell>
          <cell r="O880">
            <v>7.625</v>
          </cell>
          <cell r="Q880">
            <v>0</v>
          </cell>
          <cell r="U880">
            <v>0</v>
          </cell>
          <cell r="AA880">
            <v>28.75</v>
          </cell>
        </row>
        <row r="881"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43.5</v>
          </cell>
          <cell r="Q881">
            <v>0</v>
          </cell>
          <cell r="U881">
            <v>0</v>
          </cell>
          <cell r="AA881">
            <v>0</v>
          </cell>
        </row>
        <row r="882">
          <cell r="K882">
            <v>4.9799999999999995</v>
          </cell>
          <cell r="L882">
            <v>1.66</v>
          </cell>
          <cell r="M882">
            <v>1.66</v>
          </cell>
          <cell r="N882">
            <v>4.4249999999999998</v>
          </cell>
          <cell r="O882">
            <v>14.125</v>
          </cell>
          <cell r="Q882">
            <v>4.4249999999999998</v>
          </cell>
          <cell r="U882">
            <v>0</v>
          </cell>
          <cell r="AA882">
            <v>30.4</v>
          </cell>
        </row>
        <row r="883">
          <cell r="K883">
            <v>0</v>
          </cell>
          <cell r="L883">
            <v>12.33</v>
          </cell>
          <cell r="M883">
            <v>49.32</v>
          </cell>
          <cell r="N883">
            <v>17.7</v>
          </cell>
          <cell r="O883">
            <v>0</v>
          </cell>
          <cell r="Q883">
            <v>17.7</v>
          </cell>
          <cell r="U883">
            <v>0</v>
          </cell>
          <cell r="AA883">
            <v>121.75</v>
          </cell>
        </row>
        <row r="884">
          <cell r="K884">
            <v>0</v>
          </cell>
          <cell r="L884">
            <v>21.259999999999998</v>
          </cell>
          <cell r="M884">
            <v>85.039999999999992</v>
          </cell>
          <cell r="N884">
            <v>17.7</v>
          </cell>
          <cell r="O884">
            <v>0</v>
          </cell>
          <cell r="Q884">
            <v>17.7</v>
          </cell>
          <cell r="U884">
            <v>0</v>
          </cell>
          <cell r="AA884">
            <v>121.9</v>
          </cell>
        </row>
        <row r="885">
          <cell r="K885">
            <v>0</v>
          </cell>
          <cell r="L885">
            <v>34.610000000000007</v>
          </cell>
          <cell r="M885">
            <v>138.44000000000003</v>
          </cell>
          <cell r="N885">
            <v>17.7</v>
          </cell>
          <cell r="O885">
            <v>0</v>
          </cell>
          <cell r="Q885">
            <v>17.7</v>
          </cell>
          <cell r="U885">
            <v>0</v>
          </cell>
          <cell r="AA885">
            <v>121.9</v>
          </cell>
        </row>
        <row r="886">
          <cell r="K886">
            <v>0</v>
          </cell>
          <cell r="L886">
            <v>51.670000000000009</v>
          </cell>
          <cell r="M886">
            <v>206.68000000000004</v>
          </cell>
          <cell r="N886">
            <v>17.7</v>
          </cell>
          <cell r="O886">
            <v>0</v>
          </cell>
          <cell r="Q886">
            <v>17.7</v>
          </cell>
          <cell r="U886">
            <v>0</v>
          </cell>
          <cell r="AA886">
            <v>121.9</v>
          </cell>
        </row>
        <row r="887">
          <cell r="K887">
            <v>0</v>
          </cell>
          <cell r="L887">
            <v>62.14</v>
          </cell>
          <cell r="M887">
            <v>248.56</v>
          </cell>
          <cell r="N887">
            <v>17.149999999999999</v>
          </cell>
          <cell r="O887">
            <v>0</v>
          </cell>
          <cell r="Q887">
            <v>17.149999999999999</v>
          </cell>
          <cell r="U887">
            <v>0</v>
          </cell>
          <cell r="AA887">
            <v>121.35</v>
          </cell>
        </row>
        <row r="888">
          <cell r="K888">
            <v>0</v>
          </cell>
          <cell r="L888">
            <v>61.7</v>
          </cell>
          <cell r="M888">
            <v>246.8</v>
          </cell>
          <cell r="N888">
            <v>16.8</v>
          </cell>
          <cell r="O888">
            <v>0</v>
          </cell>
          <cell r="Q888">
            <v>16.8</v>
          </cell>
          <cell r="U888">
            <v>0</v>
          </cell>
          <cell r="AA888">
            <v>118.9</v>
          </cell>
        </row>
        <row r="889">
          <cell r="K889">
            <v>0</v>
          </cell>
          <cell r="L889">
            <v>107.48</v>
          </cell>
          <cell r="M889">
            <v>429.92</v>
          </cell>
          <cell r="N889">
            <v>32.9</v>
          </cell>
          <cell r="O889">
            <v>0</v>
          </cell>
          <cell r="Q889">
            <v>32.9</v>
          </cell>
          <cell r="U889">
            <v>0</v>
          </cell>
          <cell r="AA889">
            <v>227</v>
          </cell>
        </row>
        <row r="890">
          <cell r="K890">
            <v>0</v>
          </cell>
          <cell r="L890">
            <v>93.26</v>
          </cell>
          <cell r="M890">
            <v>373.04</v>
          </cell>
          <cell r="N890">
            <v>31.8</v>
          </cell>
          <cell r="O890">
            <v>0.05</v>
          </cell>
          <cell r="Q890">
            <v>31.8</v>
          </cell>
          <cell r="U890">
            <v>0</v>
          </cell>
          <cell r="AA890">
            <v>213.4</v>
          </cell>
        </row>
        <row r="891">
          <cell r="K891">
            <v>0</v>
          </cell>
          <cell r="L891">
            <v>75.600000000000009</v>
          </cell>
          <cell r="M891">
            <v>302.40000000000003</v>
          </cell>
          <cell r="N891">
            <v>31.8</v>
          </cell>
          <cell r="O891">
            <v>0.05</v>
          </cell>
          <cell r="Q891">
            <v>31.8</v>
          </cell>
          <cell r="U891">
            <v>0</v>
          </cell>
          <cell r="AA891">
            <v>220.2</v>
          </cell>
        </row>
        <row r="892">
          <cell r="K892">
            <v>0</v>
          </cell>
          <cell r="L892">
            <v>34.39</v>
          </cell>
          <cell r="M892">
            <v>137.56</v>
          </cell>
          <cell r="N892">
            <v>15.9</v>
          </cell>
          <cell r="O892">
            <v>0</v>
          </cell>
          <cell r="Q892">
            <v>15.9</v>
          </cell>
          <cell r="U892">
            <v>0</v>
          </cell>
          <cell r="AA892">
            <v>117.6</v>
          </cell>
        </row>
        <row r="893">
          <cell r="K893">
            <v>0</v>
          </cell>
          <cell r="L893">
            <v>124.23</v>
          </cell>
          <cell r="M893">
            <v>496.92</v>
          </cell>
          <cell r="N893">
            <v>15.9</v>
          </cell>
          <cell r="O893">
            <v>0</v>
          </cell>
          <cell r="Q893">
            <v>15.9</v>
          </cell>
          <cell r="U893">
            <v>0</v>
          </cell>
          <cell r="AA893">
            <v>122.75</v>
          </cell>
        </row>
        <row r="894">
          <cell r="K894">
            <v>0</v>
          </cell>
          <cell r="L894">
            <v>177.03</v>
          </cell>
          <cell r="M894">
            <v>708.12</v>
          </cell>
          <cell r="N894">
            <v>15.9</v>
          </cell>
          <cell r="O894">
            <v>0</v>
          </cell>
          <cell r="Q894">
            <v>15.9</v>
          </cell>
          <cell r="U894">
            <v>0</v>
          </cell>
          <cell r="AA894">
            <v>129.80000000000001</v>
          </cell>
        </row>
        <row r="895">
          <cell r="K895">
            <v>0</v>
          </cell>
          <cell r="L895">
            <v>152.72</v>
          </cell>
          <cell r="M895">
            <v>610.88</v>
          </cell>
          <cell r="N895">
            <v>15.9</v>
          </cell>
          <cell r="O895">
            <v>0</v>
          </cell>
          <cell r="Q895">
            <v>15.9</v>
          </cell>
          <cell r="U895">
            <v>0</v>
          </cell>
          <cell r="AA895">
            <v>121.35</v>
          </cell>
        </row>
        <row r="896">
          <cell r="K896">
            <v>0</v>
          </cell>
          <cell r="L896">
            <v>144.85</v>
          </cell>
          <cell r="M896">
            <v>579.4</v>
          </cell>
          <cell r="N896">
            <v>15.9</v>
          </cell>
          <cell r="O896">
            <v>0</v>
          </cell>
          <cell r="Q896">
            <v>15.9</v>
          </cell>
          <cell r="U896">
            <v>0</v>
          </cell>
          <cell r="AA896">
            <v>110.2</v>
          </cell>
        </row>
        <row r="897">
          <cell r="K897">
            <v>0</v>
          </cell>
          <cell r="L897">
            <v>180.43000000000004</v>
          </cell>
          <cell r="M897">
            <v>721.72000000000014</v>
          </cell>
          <cell r="N897">
            <v>15.9</v>
          </cell>
          <cell r="O897">
            <v>0</v>
          </cell>
          <cell r="Q897">
            <v>15.9</v>
          </cell>
          <cell r="U897">
            <v>0</v>
          </cell>
          <cell r="AA897">
            <v>110.2</v>
          </cell>
        </row>
        <row r="898">
          <cell r="K898">
            <v>1067.4000000000001</v>
          </cell>
          <cell r="L898">
            <v>0</v>
          </cell>
          <cell r="M898">
            <v>0</v>
          </cell>
          <cell r="N898">
            <v>3.9750000000000001</v>
          </cell>
          <cell r="O898">
            <v>0</v>
          </cell>
          <cell r="Q898">
            <v>3.9750000000000001</v>
          </cell>
          <cell r="U898">
            <v>0</v>
          </cell>
          <cell r="AA898">
            <v>110.2</v>
          </cell>
        </row>
        <row r="899">
          <cell r="K899">
            <v>850.34999999999991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Q899">
            <v>0</v>
          </cell>
          <cell r="U899">
            <v>0</v>
          </cell>
          <cell r="AA899">
            <v>110.2</v>
          </cell>
        </row>
        <row r="900">
          <cell r="K900">
            <v>645.65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Q900">
            <v>0</v>
          </cell>
          <cell r="U900">
            <v>0</v>
          </cell>
          <cell r="AA900">
            <v>110.25</v>
          </cell>
        </row>
        <row r="901">
          <cell r="K901">
            <v>596.54999999999995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Q901">
            <v>0</v>
          </cell>
          <cell r="U901">
            <v>0</v>
          </cell>
          <cell r="AA901">
            <v>111.35</v>
          </cell>
        </row>
        <row r="902">
          <cell r="K902">
            <v>666.9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Q902">
            <v>0</v>
          </cell>
          <cell r="U902">
            <v>0</v>
          </cell>
          <cell r="AA902">
            <v>114.15</v>
          </cell>
        </row>
        <row r="903">
          <cell r="K903">
            <v>130.21</v>
          </cell>
          <cell r="L903">
            <v>195.31499999999997</v>
          </cell>
          <cell r="M903">
            <v>325.52499999999998</v>
          </cell>
          <cell r="N903">
            <v>0</v>
          </cell>
          <cell r="O903">
            <v>0</v>
          </cell>
          <cell r="Q903">
            <v>0</v>
          </cell>
          <cell r="U903">
            <v>0</v>
          </cell>
          <cell r="AA903">
            <v>117.65</v>
          </cell>
        </row>
        <row r="904">
          <cell r="K904">
            <v>119.86</v>
          </cell>
          <cell r="L904">
            <v>179.79</v>
          </cell>
          <cell r="M904">
            <v>299.64999999999998</v>
          </cell>
          <cell r="N904">
            <v>0</v>
          </cell>
          <cell r="O904">
            <v>0</v>
          </cell>
          <cell r="Q904">
            <v>0</v>
          </cell>
          <cell r="U904">
            <v>0</v>
          </cell>
          <cell r="AA904">
            <v>119.4</v>
          </cell>
        </row>
        <row r="905">
          <cell r="K905">
            <v>114.18000000000002</v>
          </cell>
          <cell r="L905">
            <v>171.27</v>
          </cell>
          <cell r="M905">
            <v>285.45000000000005</v>
          </cell>
          <cell r="N905">
            <v>0</v>
          </cell>
          <cell r="O905">
            <v>0</v>
          </cell>
          <cell r="Q905">
            <v>0</v>
          </cell>
          <cell r="U905">
            <v>0</v>
          </cell>
          <cell r="AA905">
            <v>120.3</v>
          </cell>
        </row>
        <row r="906">
          <cell r="K906">
            <v>96.16</v>
          </cell>
          <cell r="L906">
            <v>144.23999999999998</v>
          </cell>
          <cell r="M906">
            <v>240.39999999999998</v>
          </cell>
          <cell r="N906">
            <v>0</v>
          </cell>
          <cell r="O906">
            <v>1.85</v>
          </cell>
          <cell r="Q906">
            <v>0</v>
          </cell>
          <cell r="U906">
            <v>0</v>
          </cell>
          <cell r="AA906">
            <v>97.6</v>
          </cell>
        </row>
        <row r="907">
          <cell r="K907">
            <v>99.32</v>
          </cell>
          <cell r="L907">
            <v>148.97999999999999</v>
          </cell>
          <cell r="M907">
            <v>248.29999999999998</v>
          </cell>
          <cell r="N907">
            <v>0</v>
          </cell>
          <cell r="O907">
            <v>7.1</v>
          </cell>
          <cell r="Q907">
            <v>0</v>
          </cell>
          <cell r="U907">
            <v>0</v>
          </cell>
          <cell r="AA907">
            <v>73.55</v>
          </cell>
        </row>
        <row r="908">
          <cell r="K908">
            <v>120.59000000000002</v>
          </cell>
          <cell r="L908">
            <v>180.88500000000002</v>
          </cell>
          <cell r="M908">
            <v>301.47500000000002</v>
          </cell>
          <cell r="N908">
            <v>0</v>
          </cell>
          <cell r="O908">
            <v>8.4</v>
          </cell>
          <cell r="Q908">
            <v>0</v>
          </cell>
          <cell r="U908">
            <v>0</v>
          </cell>
          <cell r="AA908">
            <v>74.599999999999994</v>
          </cell>
        </row>
        <row r="909">
          <cell r="K909">
            <v>116.87</v>
          </cell>
          <cell r="L909">
            <v>175.30500000000001</v>
          </cell>
          <cell r="M909">
            <v>292.17500000000001</v>
          </cell>
          <cell r="N909">
            <v>0</v>
          </cell>
          <cell r="O909">
            <v>11.35</v>
          </cell>
          <cell r="Q909">
            <v>0</v>
          </cell>
          <cell r="U909">
            <v>0</v>
          </cell>
          <cell r="AA909">
            <v>78.5</v>
          </cell>
        </row>
        <row r="910">
          <cell r="K910">
            <v>605.67999999999995</v>
          </cell>
          <cell r="L910">
            <v>151.41999999999999</v>
          </cell>
          <cell r="M910">
            <v>0</v>
          </cell>
          <cell r="N910">
            <v>0</v>
          </cell>
          <cell r="O910">
            <v>25.3</v>
          </cell>
          <cell r="Q910">
            <v>0</v>
          </cell>
          <cell r="U910">
            <v>0</v>
          </cell>
          <cell r="AA910">
            <v>148.80000000000001</v>
          </cell>
        </row>
        <row r="911">
          <cell r="K911">
            <v>344.88000000000005</v>
          </cell>
          <cell r="L911">
            <v>86.220000000000013</v>
          </cell>
          <cell r="M911">
            <v>0</v>
          </cell>
          <cell r="N911">
            <v>0</v>
          </cell>
          <cell r="O911">
            <v>17</v>
          </cell>
          <cell r="Q911">
            <v>0</v>
          </cell>
          <cell r="U911">
            <v>0</v>
          </cell>
          <cell r="AA911">
            <v>147.6</v>
          </cell>
        </row>
        <row r="912">
          <cell r="K912">
            <v>192.04000000000002</v>
          </cell>
          <cell r="L912">
            <v>48.010000000000005</v>
          </cell>
          <cell r="M912">
            <v>0</v>
          </cell>
          <cell r="N912">
            <v>0</v>
          </cell>
          <cell r="O912">
            <v>2.2999999999999998</v>
          </cell>
          <cell r="Q912">
            <v>0</v>
          </cell>
          <cell r="U912">
            <v>0</v>
          </cell>
          <cell r="AA912">
            <v>92.6</v>
          </cell>
        </row>
        <row r="913">
          <cell r="K913">
            <v>270.08000000000004</v>
          </cell>
          <cell r="L913">
            <v>67.52000000000001</v>
          </cell>
          <cell r="M913">
            <v>0</v>
          </cell>
          <cell r="N913">
            <v>0</v>
          </cell>
          <cell r="O913">
            <v>0.05</v>
          </cell>
          <cell r="Q913">
            <v>0</v>
          </cell>
          <cell r="U913">
            <v>0</v>
          </cell>
          <cell r="AA913">
            <v>112.05</v>
          </cell>
        </row>
        <row r="914">
          <cell r="K914">
            <v>410.64</v>
          </cell>
          <cell r="L914">
            <v>102.66</v>
          </cell>
          <cell r="M914">
            <v>0</v>
          </cell>
          <cell r="N914">
            <v>0</v>
          </cell>
          <cell r="O914">
            <v>0</v>
          </cell>
          <cell r="Q914">
            <v>0</v>
          </cell>
          <cell r="U914">
            <v>0</v>
          </cell>
          <cell r="AA914">
            <v>119.9</v>
          </cell>
        </row>
        <row r="915">
          <cell r="K915">
            <v>555.72000000000014</v>
          </cell>
          <cell r="L915">
            <v>138.93000000000004</v>
          </cell>
          <cell r="M915">
            <v>0</v>
          </cell>
          <cell r="N915">
            <v>0</v>
          </cell>
          <cell r="O915">
            <v>0</v>
          </cell>
          <cell r="Q915">
            <v>0</v>
          </cell>
          <cell r="U915">
            <v>0</v>
          </cell>
          <cell r="AA915">
            <v>123.8</v>
          </cell>
        </row>
        <row r="916">
          <cell r="K916">
            <v>676.2</v>
          </cell>
          <cell r="L916">
            <v>169.05</v>
          </cell>
          <cell r="M916">
            <v>0</v>
          </cell>
          <cell r="N916">
            <v>0</v>
          </cell>
          <cell r="O916">
            <v>0</v>
          </cell>
          <cell r="Q916">
            <v>0</v>
          </cell>
          <cell r="U916">
            <v>0</v>
          </cell>
          <cell r="AA916">
            <v>126.4</v>
          </cell>
        </row>
        <row r="917">
          <cell r="K917">
            <v>690.52</v>
          </cell>
          <cell r="L917">
            <v>172.63</v>
          </cell>
          <cell r="M917">
            <v>0</v>
          </cell>
          <cell r="N917">
            <v>0</v>
          </cell>
          <cell r="O917">
            <v>0</v>
          </cell>
          <cell r="Q917">
            <v>0</v>
          </cell>
          <cell r="U917">
            <v>0</v>
          </cell>
          <cell r="AA917">
            <v>126.4</v>
          </cell>
        </row>
        <row r="918">
          <cell r="K918">
            <v>613.28</v>
          </cell>
          <cell r="L918">
            <v>153.32</v>
          </cell>
          <cell r="M918">
            <v>0</v>
          </cell>
          <cell r="N918">
            <v>0</v>
          </cell>
          <cell r="O918">
            <v>0</v>
          </cell>
          <cell r="Q918">
            <v>0</v>
          </cell>
          <cell r="U918">
            <v>0</v>
          </cell>
          <cell r="AA918">
            <v>126.4</v>
          </cell>
        </row>
        <row r="919">
          <cell r="K919">
            <v>512.64</v>
          </cell>
          <cell r="L919">
            <v>128.16</v>
          </cell>
          <cell r="M919">
            <v>0</v>
          </cell>
          <cell r="N919">
            <v>0</v>
          </cell>
          <cell r="O919">
            <v>0</v>
          </cell>
          <cell r="Q919">
            <v>0</v>
          </cell>
          <cell r="U919">
            <v>0</v>
          </cell>
          <cell r="AA919">
            <v>126.4</v>
          </cell>
        </row>
        <row r="920">
          <cell r="K920">
            <v>381.52</v>
          </cell>
          <cell r="L920">
            <v>95.38</v>
          </cell>
          <cell r="M920">
            <v>0</v>
          </cell>
          <cell r="N920">
            <v>0</v>
          </cell>
          <cell r="O920">
            <v>0</v>
          </cell>
          <cell r="Q920">
            <v>0</v>
          </cell>
          <cell r="U920">
            <v>0</v>
          </cell>
          <cell r="AA920">
            <v>126.4</v>
          </cell>
        </row>
        <row r="921">
          <cell r="K921">
            <v>253.12</v>
          </cell>
          <cell r="L921">
            <v>63.28</v>
          </cell>
          <cell r="M921">
            <v>0</v>
          </cell>
          <cell r="N921">
            <v>0</v>
          </cell>
          <cell r="O921">
            <v>0</v>
          </cell>
          <cell r="Q921">
            <v>0</v>
          </cell>
          <cell r="U921">
            <v>0</v>
          </cell>
          <cell r="AA921">
            <v>126.4</v>
          </cell>
        </row>
        <row r="922">
          <cell r="K922">
            <v>153.84000000000003</v>
          </cell>
          <cell r="L922">
            <v>38.460000000000008</v>
          </cell>
          <cell r="M922">
            <v>0</v>
          </cell>
          <cell r="N922">
            <v>0</v>
          </cell>
          <cell r="O922">
            <v>0</v>
          </cell>
          <cell r="Q922">
            <v>0</v>
          </cell>
          <cell r="U922">
            <v>0</v>
          </cell>
          <cell r="AA922">
            <v>126.4</v>
          </cell>
        </row>
        <row r="923">
          <cell r="K923">
            <v>91.52</v>
          </cell>
          <cell r="L923">
            <v>22.88</v>
          </cell>
          <cell r="M923">
            <v>0</v>
          </cell>
          <cell r="N923">
            <v>0</v>
          </cell>
          <cell r="O923">
            <v>0</v>
          </cell>
          <cell r="Q923">
            <v>0</v>
          </cell>
          <cell r="U923">
            <v>0</v>
          </cell>
          <cell r="AA923">
            <v>126.4</v>
          </cell>
        </row>
        <row r="924">
          <cell r="K924">
            <v>55.04</v>
          </cell>
          <cell r="L924">
            <v>13.76</v>
          </cell>
          <cell r="M924">
            <v>0</v>
          </cell>
          <cell r="N924">
            <v>0</v>
          </cell>
          <cell r="O924">
            <v>0</v>
          </cell>
          <cell r="Q924">
            <v>0</v>
          </cell>
          <cell r="U924">
            <v>0</v>
          </cell>
          <cell r="AA924">
            <v>123.8</v>
          </cell>
        </row>
        <row r="925">
          <cell r="K925">
            <v>39.360000000000007</v>
          </cell>
          <cell r="L925">
            <v>9.8400000000000016</v>
          </cell>
          <cell r="M925">
            <v>0</v>
          </cell>
          <cell r="N925">
            <v>0</v>
          </cell>
          <cell r="O925">
            <v>0</v>
          </cell>
          <cell r="Q925">
            <v>0</v>
          </cell>
          <cell r="U925">
            <v>0</v>
          </cell>
          <cell r="AA925">
            <v>121.2</v>
          </cell>
        </row>
        <row r="926">
          <cell r="K926">
            <v>35.519999999999996</v>
          </cell>
          <cell r="L926">
            <v>8.879999999999999</v>
          </cell>
          <cell r="M926">
            <v>0</v>
          </cell>
          <cell r="N926">
            <v>0</v>
          </cell>
          <cell r="O926">
            <v>0</v>
          </cell>
          <cell r="Q926">
            <v>0</v>
          </cell>
          <cell r="U926">
            <v>0</v>
          </cell>
          <cell r="AA926">
            <v>121.2</v>
          </cell>
        </row>
        <row r="927">
          <cell r="K927">
            <v>43.400000000000006</v>
          </cell>
          <cell r="L927">
            <v>10.850000000000001</v>
          </cell>
          <cell r="M927">
            <v>0</v>
          </cell>
          <cell r="N927">
            <v>0</v>
          </cell>
          <cell r="O927">
            <v>0</v>
          </cell>
          <cell r="Q927">
            <v>0</v>
          </cell>
          <cell r="U927">
            <v>0</v>
          </cell>
          <cell r="AA927">
            <v>121.2</v>
          </cell>
        </row>
        <row r="928">
          <cell r="K928">
            <v>60.320000000000007</v>
          </cell>
          <cell r="L928">
            <v>15.080000000000002</v>
          </cell>
          <cell r="M928">
            <v>0</v>
          </cell>
          <cell r="N928">
            <v>0</v>
          </cell>
          <cell r="O928">
            <v>0</v>
          </cell>
          <cell r="Q928">
            <v>0</v>
          </cell>
          <cell r="U928">
            <v>0</v>
          </cell>
          <cell r="AA928">
            <v>123.8</v>
          </cell>
        </row>
        <row r="929">
          <cell r="K929">
            <v>75.039999999999992</v>
          </cell>
          <cell r="L929">
            <v>18.759999999999998</v>
          </cell>
          <cell r="M929">
            <v>0</v>
          </cell>
          <cell r="N929">
            <v>0</v>
          </cell>
          <cell r="O929">
            <v>0</v>
          </cell>
          <cell r="Q929">
            <v>0</v>
          </cell>
          <cell r="U929">
            <v>0</v>
          </cell>
          <cell r="AA929">
            <v>126.4</v>
          </cell>
        </row>
        <row r="930">
          <cell r="K930">
            <v>76.28</v>
          </cell>
          <cell r="L930">
            <v>19.07</v>
          </cell>
          <cell r="M930">
            <v>0</v>
          </cell>
          <cell r="N930">
            <v>0</v>
          </cell>
          <cell r="O930">
            <v>0</v>
          </cell>
          <cell r="Q930">
            <v>0</v>
          </cell>
          <cell r="U930">
            <v>0</v>
          </cell>
          <cell r="AA930">
            <v>126</v>
          </cell>
        </row>
        <row r="931">
          <cell r="K931">
            <v>68.52000000000001</v>
          </cell>
          <cell r="L931">
            <v>17.130000000000003</v>
          </cell>
          <cell r="M931">
            <v>0</v>
          </cell>
          <cell r="N931">
            <v>0</v>
          </cell>
          <cell r="O931">
            <v>0</v>
          </cell>
          <cell r="Q931">
            <v>0</v>
          </cell>
          <cell r="U931">
            <v>0</v>
          </cell>
          <cell r="AA931">
            <v>123.5</v>
          </cell>
        </row>
        <row r="932">
          <cell r="K932">
            <v>60.64</v>
          </cell>
          <cell r="L932">
            <v>15.16</v>
          </cell>
          <cell r="M932">
            <v>0</v>
          </cell>
          <cell r="N932">
            <v>0</v>
          </cell>
          <cell r="O932">
            <v>0</v>
          </cell>
          <cell r="Q932">
            <v>0</v>
          </cell>
          <cell r="U932">
            <v>0</v>
          </cell>
          <cell r="AA932">
            <v>119.35</v>
          </cell>
        </row>
        <row r="933">
          <cell r="K933">
            <v>46.832301484831845</v>
          </cell>
          <cell r="L933">
            <v>11.708075371207961</v>
          </cell>
          <cell r="M933">
            <v>0</v>
          </cell>
          <cell r="N933">
            <v>0</v>
          </cell>
          <cell r="O933">
            <v>0</v>
          </cell>
          <cell r="Q933">
            <v>0</v>
          </cell>
          <cell r="U933">
            <v>0</v>
          </cell>
          <cell r="AA933">
            <v>101.05</v>
          </cell>
        </row>
        <row r="934"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Q934">
            <v>0</v>
          </cell>
          <cell r="U934">
            <v>0</v>
          </cell>
          <cell r="AA934">
            <v>0</v>
          </cell>
        </row>
        <row r="935">
          <cell r="K935">
            <v>111.60000000000001</v>
          </cell>
          <cell r="L935">
            <v>27.900000000000002</v>
          </cell>
          <cell r="M935">
            <v>0</v>
          </cell>
          <cell r="N935">
            <v>0</v>
          </cell>
          <cell r="O935">
            <v>0</v>
          </cell>
          <cell r="Q935">
            <v>0</v>
          </cell>
          <cell r="U935">
            <v>0</v>
          </cell>
          <cell r="AA935">
            <v>228</v>
          </cell>
        </row>
        <row r="936">
          <cell r="K936">
            <v>117.28</v>
          </cell>
          <cell r="L936">
            <v>29.32</v>
          </cell>
          <cell r="M936">
            <v>0</v>
          </cell>
          <cell r="N936">
            <v>0</v>
          </cell>
          <cell r="O936">
            <v>0</v>
          </cell>
          <cell r="Q936">
            <v>0</v>
          </cell>
          <cell r="U936">
            <v>0</v>
          </cell>
          <cell r="AA936">
            <v>228</v>
          </cell>
        </row>
        <row r="937">
          <cell r="K937">
            <v>124.72000000000001</v>
          </cell>
          <cell r="L937">
            <v>31.180000000000003</v>
          </cell>
          <cell r="M937">
            <v>0</v>
          </cell>
          <cell r="N937">
            <v>0</v>
          </cell>
          <cell r="O937">
            <v>0</v>
          </cell>
          <cell r="Q937">
            <v>0</v>
          </cell>
          <cell r="U937">
            <v>0</v>
          </cell>
          <cell r="AA937">
            <v>228</v>
          </cell>
        </row>
        <row r="938">
          <cell r="K938">
            <v>169.60000000000002</v>
          </cell>
          <cell r="L938">
            <v>42.400000000000006</v>
          </cell>
          <cell r="M938">
            <v>0</v>
          </cell>
          <cell r="N938">
            <v>0</v>
          </cell>
          <cell r="O938">
            <v>0</v>
          </cell>
          <cell r="Q938">
            <v>0</v>
          </cell>
          <cell r="U938">
            <v>0</v>
          </cell>
          <cell r="AA938">
            <v>231.5</v>
          </cell>
        </row>
        <row r="939">
          <cell r="K939">
            <v>283.76</v>
          </cell>
          <cell r="L939">
            <v>70.94</v>
          </cell>
          <cell r="M939">
            <v>0</v>
          </cell>
          <cell r="N939">
            <v>0</v>
          </cell>
          <cell r="O939">
            <v>0</v>
          </cell>
          <cell r="Q939">
            <v>0</v>
          </cell>
          <cell r="U939">
            <v>0</v>
          </cell>
          <cell r="AA939">
            <v>241.3</v>
          </cell>
        </row>
        <row r="940">
          <cell r="K940">
            <v>156.41999999999999</v>
          </cell>
          <cell r="L940">
            <v>52.14</v>
          </cell>
          <cell r="M940">
            <v>52.14</v>
          </cell>
          <cell r="N940">
            <v>0</v>
          </cell>
          <cell r="O940">
            <v>0</v>
          </cell>
          <cell r="Q940">
            <v>0</v>
          </cell>
          <cell r="U940">
            <v>0</v>
          </cell>
          <cell r="AA940">
            <v>124.1</v>
          </cell>
        </row>
        <row r="941">
          <cell r="K941">
            <v>193.04999999999998</v>
          </cell>
          <cell r="L941">
            <v>64.350000000000009</v>
          </cell>
          <cell r="M941">
            <v>64.350000000000009</v>
          </cell>
          <cell r="N941">
            <v>0</v>
          </cell>
          <cell r="O941">
            <v>0</v>
          </cell>
          <cell r="Q941">
            <v>0</v>
          </cell>
          <cell r="U941">
            <v>0</v>
          </cell>
          <cell r="AA941">
            <v>124.4</v>
          </cell>
        </row>
        <row r="942">
          <cell r="K942">
            <v>218.01000000000002</v>
          </cell>
          <cell r="L942">
            <v>72.67</v>
          </cell>
          <cell r="M942">
            <v>72.67</v>
          </cell>
          <cell r="N942">
            <v>0</v>
          </cell>
          <cell r="O942">
            <v>0</v>
          </cell>
          <cell r="Q942">
            <v>0</v>
          </cell>
          <cell r="U942">
            <v>0</v>
          </cell>
          <cell r="AA942">
            <v>124.4</v>
          </cell>
        </row>
        <row r="943">
          <cell r="K943">
            <v>226.2</v>
          </cell>
          <cell r="L943">
            <v>75.400000000000006</v>
          </cell>
          <cell r="M943">
            <v>75.400000000000006</v>
          </cell>
          <cell r="N943">
            <v>0</v>
          </cell>
          <cell r="O943">
            <v>0</v>
          </cell>
          <cell r="Q943">
            <v>0</v>
          </cell>
          <cell r="U943">
            <v>0</v>
          </cell>
          <cell r="AA943">
            <v>124.4</v>
          </cell>
        </row>
        <row r="944">
          <cell r="K944">
            <v>216.11999999999995</v>
          </cell>
          <cell r="L944">
            <v>72.039999999999992</v>
          </cell>
          <cell r="M944">
            <v>72.039999999999992</v>
          </cell>
          <cell r="N944">
            <v>0</v>
          </cell>
          <cell r="O944">
            <v>0</v>
          </cell>
          <cell r="Q944">
            <v>0</v>
          </cell>
          <cell r="U944">
            <v>0</v>
          </cell>
          <cell r="AA944">
            <v>124.4</v>
          </cell>
        </row>
        <row r="945">
          <cell r="K945">
            <v>190.85999999999999</v>
          </cell>
          <cell r="L945">
            <v>63.62</v>
          </cell>
          <cell r="M945">
            <v>63.62</v>
          </cell>
          <cell r="N945">
            <v>0</v>
          </cell>
          <cell r="O945">
            <v>0</v>
          </cell>
          <cell r="Q945">
            <v>0</v>
          </cell>
          <cell r="U945">
            <v>0</v>
          </cell>
          <cell r="AA945">
            <v>124.4</v>
          </cell>
        </row>
        <row r="946">
          <cell r="K946">
            <v>154.89000000000001</v>
          </cell>
          <cell r="L946">
            <v>51.63000000000001</v>
          </cell>
          <cell r="M946">
            <v>51.63000000000001</v>
          </cell>
          <cell r="N946">
            <v>0</v>
          </cell>
          <cell r="O946">
            <v>0</v>
          </cell>
          <cell r="Q946">
            <v>0</v>
          </cell>
          <cell r="U946">
            <v>0</v>
          </cell>
          <cell r="AA946">
            <v>124.4</v>
          </cell>
        </row>
        <row r="947">
          <cell r="K947">
            <v>109.89</v>
          </cell>
          <cell r="L947">
            <v>36.630000000000003</v>
          </cell>
          <cell r="M947">
            <v>36.630000000000003</v>
          </cell>
          <cell r="N947">
            <v>0</v>
          </cell>
          <cell r="O947">
            <v>0</v>
          </cell>
          <cell r="Q947">
            <v>0</v>
          </cell>
          <cell r="U947">
            <v>0</v>
          </cell>
          <cell r="AA947">
            <v>124.4</v>
          </cell>
        </row>
        <row r="948">
          <cell r="K948">
            <v>92.600000000000009</v>
          </cell>
          <cell r="L948">
            <v>23.150000000000002</v>
          </cell>
          <cell r="M948">
            <v>0</v>
          </cell>
          <cell r="N948">
            <v>0</v>
          </cell>
          <cell r="O948">
            <v>0</v>
          </cell>
          <cell r="Q948">
            <v>0</v>
          </cell>
          <cell r="U948">
            <v>0</v>
          </cell>
          <cell r="AA948">
            <v>123</v>
          </cell>
        </row>
        <row r="949">
          <cell r="K949">
            <v>57.959999999999994</v>
          </cell>
          <cell r="L949">
            <v>14.489999999999998</v>
          </cell>
          <cell r="M949">
            <v>0</v>
          </cell>
          <cell r="N949">
            <v>0</v>
          </cell>
          <cell r="O949">
            <v>0</v>
          </cell>
          <cell r="Q949">
            <v>0</v>
          </cell>
          <cell r="U949">
            <v>0</v>
          </cell>
          <cell r="AA949">
            <v>118.05</v>
          </cell>
        </row>
        <row r="950">
          <cell r="K950">
            <v>74.88</v>
          </cell>
          <cell r="L950">
            <v>18.72</v>
          </cell>
          <cell r="M950">
            <v>0</v>
          </cell>
          <cell r="N950">
            <v>0</v>
          </cell>
          <cell r="O950">
            <v>12</v>
          </cell>
          <cell r="Q950">
            <v>0</v>
          </cell>
          <cell r="U950">
            <v>0</v>
          </cell>
          <cell r="AA950">
            <v>203.3</v>
          </cell>
        </row>
        <row r="951">
          <cell r="K951">
            <v>70.08</v>
          </cell>
          <cell r="L951">
            <v>17.52</v>
          </cell>
          <cell r="M951">
            <v>0</v>
          </cell>
          <cell r="N951">
            <v>0</v>
          </cell>
          <cell r="O951">
            <v>12</v>
          </cell>
          <cell r="Q951">
            <v>0</v>
          </cell>
          <cell r="U951">
            <v>0</v>
          </cell>
          <cell r="AA951">
            <v>198.6</v>
          </cell>
        </row>
        <row r="952">
          <cell r="K952">
            <v>80.800000000000011</v>
          </cell>
          <cell r="L952">
            <v>20.200000000000003</v>
          </cell>
          <cell r="M952">
            <v>0</v>
          </cell>
          <cell r="N952">
            <v>0</v>
          </cell>
          <cell r="O952">
            <v>7.8</v>
          </cell>
          <cell r="Q952">
            <v>0</v>
          </cell>
          <cell r="U952">
            <v>0</v>
          </cell>
          <cell r="AA952">
            <v>219.6</v>
          </cell>
        </row>
        <row r="953">
          <cell r="K953">
            <v>104.96000000000002</v>
          </cell>
          <cell r="L953">
            <v>26.240000000000006</v>
          </cell>
          <cell r="M953">
            <v>0</v>
          </cell>
          <cell r="N953">
            <v>0</v>
          </cell>
          <cell r="O953">
            <v>7.8</v>
          </cell>
          <cell r="Q953">
            <v>0</v>
          </cell>
          <cell r="U953">
            <v>0</v>
          </cell>
          <cell r="AA953">
            <v>219.6</v>
          </cell>
        </row>
        <row r="954">
          <cell r="K954">
            <v>126.88</v>
          </cell>
          <cell r="L954">
            <v>31.72</v>
          </cell>
          <cell r="M954">
            <v>0</v>
          </cell>
          <cell r="N954">
            <v>0</v>
          </cell>
          <cell r="O954">
            <v>0</v>
          </cell>
          <cell r="Q954">
            <v>0</v>
          </cell>
          <cell r="U954">
            <v>0</v>
          </cell>
          <cell r="AA954">
            <v>219.6</v>
          </cell>
        </row>
        <row r="955">
          <cell r="K955">
            <v>122.08</v>
          </cell>
          <cell r="L955">
            <v>30.52</v>
          </cell>
          <cell r="M955">
            <v>0</v>
          </cell>
          <cell r="N955">
            <v>0</v>
          </cell>
          <cell r="O955">
            <v>0</v>
          </cell>
          <cell r="Q955">
            <v>0</v>
          </cell>
          <cell r="U955">
            <v>0</v>
          </cell>
          <cell r="AA955">
            <v>219.7</v>
          </cell>
        </row>
        <row r="956">
          <cell r="K956">
            <v>129.68000000000004</v>
          </cell>
          <cell r="L956">
            <v>32.420000000000009</v>
          </cell>
          <cell r="M956">
            <v>0</v>
          </cell>
          <cell r="N956">
            <v>0</v>
          </cell>
          <cell r="O956">
            <v>0</v>
          </cell>
          <cell r="Q956">
            <v>0</v>
          </cell>
          <cell r="U956">
            <v>0</v>
          </cell>
          <cell r="AA956">
            <v>224.5</v>
          </cell>
        </row>
        <row r="957">
          <cell r="K957">
            <v>72.52</v>
          </cell>
          <cell r="L957">
            <v>18.13</v>
          </cell>
          <cell r="M957">
            <v>0</v>
          </cell>
          <cell r="N957">
            <v>0</v>
          </cell>
          <cell r="O957">
            <v>0</v>
          </cell>
          <cell r="Q957">
            <v>0</v>
          </cell>
          <cell r="U957">
            <v>0</v>
          </cell>
          <cell r="AA957">
            <v>116.3</v>
          </cell>
        </row>
        <row r="958">
          <cell r="K958">
            <v>74.16</v>
          </cell>
          <cell r="L958">
            <v>18.54</v>
          </cell>
          <cell r="M958">
            <v>0</v>
          </cell>
          <cell r="N958">
            <v>0</v>
          </cell>
          <cell r="O958">
            <v>0</v>
          </cell>
          <cell r="Q958">
            <v>0</v>
          </cell>
          <cell r="U958">
            <v>0</v>
          </cell>
          <cell r="AA958">
            <v>118.85</v>
          </cell>
        </row>
        <row r="959">
          <cell r="K959">
            <v>72.52000000000001</v>
          </cell>
          <cell r="L959">
            <v>18.130000000000003</v>
          </cell>
          <cell r="M959">
            <v>0</v>
          </cell>
          <cell r="N959">
            <v>0</v>
          </cell>
          <cell r="O959">
            <v>0</v>
          </cell>
          <cell r="Q959">
            <v>0</v>
          </cell>
          <cell r="U959">
            <v>0</v>
          </cell>
          <cell r="AA959">
            <v>119.7</v>
          </cell>
        </row>
        <row r="960">
          <cell r="K960">
            <v>32.14</v>
          </cell>
          <cell r="L960">
            <v>24.104999999999997</v>
          </cell>
          <cell r="M960">
            <v>24.104999999999997</v>
          </cell>
          <cell r="N960">
            <v>0</v>
          </cell>
          <cell r="O960">
            <v>0</v>
          </cell>
          <cell r="Q960">
            <v>0</v>
          </cell>
          <cell r="U960">
            <v>0</v>
          </cell>
          <cell r="AA960">
            <v>118.8</v>
          </cell>
        </row>
        <row r="961">
          <cell r="K961">
            <v>49.760000000000005</v>
          </cell>
          <cell r="L961">
            <v>37.32</v>
          </cell>
          <cell r="M961">
            <v>37.32</v>
          </cell>
          <cell r="N961">
            <v>0</v>
          </cell>
          <cell r="O961">
            <v>0</v>
          </cell>
          <cell r="Q961">
            <v>0</v>
          </cell>
          <cell r="U961">
            <v>0</v>
          </cell>
          <cell r="AA961">
            <v>232.3</v>
          </cell>
        </row>
        <row r="962">
          <cell r="K962">
            <v>44.24</v>
          </cell>
          <cell r="L962">
            <v>33.18</v>
          </cell>
          <cell r="M962">
            <v>33.18</v>
          </cell>
          <cell r="N962">
            <v>0</v>
          </cell>
          <cell r="O962">
            <v>0</v>
          </cell>
          <cell r="Q962">
            <v>0</v>
          </cell>
          <cell r="U962">
            <v>0</v>
          </cell>
          <cell r="AA962">
            <v>224.1</v>
          </cell>
        </row>
        <row r="963">
          <cell r="K963">
            <v>49.800000000000004</v>
          </cell>
          <cell r="L963">
            <v>37.35</v>
          </cell>
          <cell r="M963">
            <v>37.35</v>
          </cell>
          <cell r="N963">
            <v>0</v>
          </cell>
          <cell r="O963">
            <v>0</v>
          </cell>
          <cell r="Q963">
            <v>0</v>
          </cell>
          <cell r="U963">
            <v>0</v>
          </cell>
          <cell r="AA963">
            <v>220.8</v>
          </cell>
        </row>
        <row r="964">
          <cell r="K964">
            <v>31.439999999999998</v>
          </cell>
          <cell r="L964">
            <v>23.58</v>
          </cell>
          <cell r="M964">
            <v>23.58</v>
          </cell>
          <cell r="N964">
            <v>0</v>
          </cell>
          <cell r="O964">
            <v>0</v>
          </cell>
          <cell r="Q964">
            <v>0</v>
          </cell>
          <cell r="U964">
            <v>0</v>
          </cell>
          <cell r="AA964">
            <v>112.4</v>
          </cell>
        </row>
        <row r="965">
          <cell r="K965">
            <v>37</v>
          </cell>
          <cell r="L965">
            <v>27.75</v>
          </cell>
          <cell r="M965">
            <v>27.75</v>
          </cell>
          <cell r="N965">
            <v>0</v>
          </cell>
          <cell r="O965">
            <v>0</v>
          </cell>
          <cell r="Q965">
            <v>0</v>
          </cell>
          <cell r="U965">
            <v>0</v>
          </cell>
          <cell r="AA965">
            <v>114.5</v>
          </cell>
        </row>
        <row r="966">
          <cell r="K966">
            <v>36.519999999999996</v>
          </cell>
          <cell r="L966">
            <v>27.389999999999993</v>
          </cell>
          <cell r="M966">
            <v>27.389999999999993</v>
          </cell>
          <cell r="N966">
            <v>0</v>
          </cell>
          <cell r="O966">
            <v>0</v>
          </cell>
          <cell r="Q966">
            <v>0</v>
          </cell>
          <cell r="U966">
            <v>0</v>
          </cell>
          <cell r="AA966">
            <v>115.3</v>
          </cell>
        </row>
        <row r="967">
          <cell r="K967">
            <v>33.9</v>
          </cell>
          <cell r="L967">
            <v>25.425000000000001</v>
          </cell>
          <cell r="M967">
            <v>25.425000000000001</v>
          </cell>
          <cell r="N967">
            <v>0</v>
          </cell>
          <cell r="O967">
            <v>0</v>
          </cell>
          <cell r="Q967">
            <v>0</v>
          </cell>
          <cell r="U967">
            <v>0</v>
          </cell>
          <cell r="AA967">
            <v>115.3</v>
          </cell>
        </row>
        <row r="968">
          <cell r="K968">
            <v>31.02</v>
          </cell>
          <cell r="L968">
            <v>23.264999999999997</v>
          </cell>
          <cell r="M968">
            <v>23.264999999999997</v>
          </cell>
          <cell r="N968">
            <v>0</v>
          </cell>
          <cell r="O968">
            <v>0</v>
          </cell>
          <cell r="Q968">
            <v>0</v>
          </cell>
          <cell r="U968">
            <v>0</v>
          </cell>
          <cell r="AA968">
            <v>114.7</v>
          </cell>
        </row>
        <row r="969">
          <cell r="K969">
            <v>27.34</v>
          </cell>
          <cell r="L969">
            <v>20.504999999999999</v>
          </cell>
          <cell r="M969">
            <v>20.504999999999999</v>
          </cell>
          <cell r="N969">
            <v>0</v>
          </cell>
          <cell r="O969">
            <v>0</v>
          </cell>
          <cell r="Q969">
            <v>0</v>
          </cell>
          <cell r="U969">
            <v>0</v>
          </cell>
          <cell r="AA969">
            <v>112.8</v>
          </cell>
        </row>
        <row r="970">
          <cell r="K970">
            <v>47.319999999999993</v>
          </cell>
          <cell r="L970">
            <v>35.489999999999995</v>
          </cell>
          <cell r="M970">
            <v>35.489999999999995</v>
          </cell>
          <cell r="N970">
            <v>0</v>
          </cell>
          <cell r="O970">
            <v>0</v>
          </cell>
          <cell r="Q970">
            <v>0</v>
          </cell>
          <cell r="U970">
            <v>0</v>
          </cell>
          <cell r="AA970">
            <v>220.9</v>
          </cell>
        </row>
        <row r="971">
          <cell r="K971">
            <v>46.24</v>
          </cell>
          <cell r="L971">
            <v>34.68</v>
          </cell>
          <cell r="M971">
            <v>34.68</v>
          </cell>
          <cell r="N971">
            <v>0</v>
          </cell>
          <cell r="O971">
            <v>0</v>
          </cell>
          <cell r="Q971">
            <v>0</v>
          </cell>
          <cell r="U971">
            <v>0</v>
          </cell>
          <cell r="AA971">
            <v>218.8</v>
          </cell>
        </row>
        <row r="972">
          <cell r="K972">
            <v>48.84</v>
          </cell>
          <cell r="L972">
            <v>36.630000000000003</v>
          </cell>
          <cell r="M972">
            <v>36.630000000000003</v>
          </cell>
          <cell r="N972">
            <v>0</v>
          </cell>
          <cell r="O972">
            <v>0</v>
          </cell>
          <cell r="Q972">
            <v>0</v>
          </cell>
          <cell r="U972">
            <v>0</v>
          </cell>
          <cell r="AA972">
            <v>223.4</v>
          </cell>
        </row>
        <row r="973">
          <cell r="K973">
            <v>26.060000000000002</v>
          </cell>
          <cell r="L973">
            <v>19.545000000000002</v>
          </cell>
          <cell r="M973">
            <v>19.545000000000002</v>
          </cell>
          <cell r="N973">
            <v>0</v>
          </cell>
          <cell r="O973">
            <v>0</v>
          </cell>
          <cell r="Q973">
            <v>0</v>
          </cell>
          <cell r="U973">
            <v>0</v>
          </cell>
          <cell r="AA973">
            <v>115.3</v>
          </cell>
        </row>
        <row r="974">
          <cell r="K974">
            <v>38.729999999999997</v>
          </cell>
          <cell r="L974">
            <v>19.364999999999998</v>
          </cell>
          <cell r="M974">
            <v>6.4550000000000001</v>
          </cell>
          <cell r="N974">
            <v>0</v>
          </cell>
          <cell r="O974">
            <v>0</v>
          </cell>
          <cell r="Q974">
            <v>0</v>
          </cell>
          <cell r="U974">
            <v>0</v>
          </cell>
          <cell r="AA974">
            <v>116.9</v>
          </cell>
        </row>
        <row r="975">
          <cell r="K975">
            <v>36.239999999999995</v>
          </cell>
          <cell r="L975">
            <v>18.119999999999997</v>
          </cell>
          <cell r="M975">
            <v>6.04</v>
          </cell>
          <cell r="N975">
            <v>0</v>
          </cell>
          <cell r="O975">
            <v>0</v>
          </cell>
          <cell r="Q975">
            <v>0</v>
          </cell>
          <cell r="U975">
            <v>0</v>
          </cell>
          <cell r="AA975">
            <v>117.2</v>
          </cell>
        </row>
        <row r="976">
          <cell r="K976">
            <v>36.690000000000005</v>
          </cell>
          <cell r="L976">
            <v>18.345000000000002</v>
          </cell>
          <cell r="M976">
            <v>6.1150000000000011</v>
          </cell>
          <cell r="N976">
            <v>0</v>
          </cell>
          <cell r="O976">
            <v>0</v>
          </cell>
          <cell r="Q976">
            <v>0</v>
          </cell>
          <cell r="U976">
            <v>0</v>
          </cell>
          <cell r="AA976">
            <v>117.2</v>
          </cell>
        </row>
        <row r="977">
          <cell r="K977">
            <v>39.209999999999994</v>
          </cell>
          <cell r="L977">
            <v>19.604999999999997</v>
          </cell>
          <cell r="M977">
            <v>6.5350000000000001</v>
          </cell>
          <cell r="N977">
            <v>0</v>
          </cell>
          <cell r="O977">
            <v>0</v>
          </cell>
          <cell r="Q977">
            <v>0</v>
          </cell>
          <cell r="U977">
            <v>0</v>
          </cell>
          <cell r="AA977">
            <v>117.2</v>
          </cell>
        </row>
        <row r="978">
          <cell r="K978">
            <v>40.35</v>
          </cell>
          <cell r="L978">
            <v>20.175000000000001</v>
          </cell>
          <cell r="M978">
            <v>6.7250000000000005</v>
          </cell>
          <cell r="N978">
            <v>0</v>
          </cell>
          <cell r="O978">
            <v>0</v>
          </cell>
          <cell r="Q978">
            <v>0</v>
          </cell>
          <cell r="U978">
            <v>0</v>
          </cell>
          <cell r="AA978">
            <v>117.2</v>
          </cell>
        </row>
        <row r="979">
          <cell r="K979">
            <v>39.15</v>
          </cell>
          <cell r="L979">
            <v>19.574999999999999</v>
          </cell>
          <cell r="M979">
            <v>6.5250000000000004</v>
          </cell>
          <cell r="N979">
            <v>0</v>
          </cell>
          <cell r="O979">
            <v>0</v>
          </cell>
          <cell r="Q979">
            <v>0</v>
          </cell>
          <cell r="U979">
            <v>0</v>
          </cell>
          <cell r="AA979">
            <v>117.2</v>
          </cell>
        </row>
        <row r="980">
          <cell r="K980">
            <v>31.679999999999996</v>
          </cell>
          <cell r="L980">
            <v>15.839999999999998</v>
          </cell>
          <cell r="M980">
            <v>5.28</v>
          </cell>
          <cell r="N980">
            <v>0</v>
          </cell>
          <cell r="O980">
            <v>0</v>
          </cell>
          <cell r="Q980">
            <v>0</v>
          </cell>
          <cell r="U980">
            <v>0</v>
          </cell>
          <cell r="AA980">
            <v>115.85</v>
          </cell>
        </row>
        <row r="981">
          <cell r="K981">
            <v>78.7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Q981">
            <v>0</v>
          </cell>
          <cell r="U981">
            <v>0</v>
          </cell>
          <cell r="AA981">
            <v>224</v>
          </cell>
        </row>
        <row r="982">
          <cell r="K982">
            <v>93.2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Q982">
            <v>0</v>
          </cell>
          <cell r="U982">
            <v>0</v>
          </cell>
          <cell r="AA982">
            <v>219.4</v>
          </cell>
        </row>
        <row r="983">
          <cell r="K983">
            <v>57.24</v>
          </cell>
          <cell r="L983">
            <v>28.62</v>
          </cell>
          <cell r="M983">
            <v>57.24</v>
          </cell>
          <cell r="N983">
            <v>0</v>
          </cell>
          <cell r="O983">
            <v>0</v>
          </cell>
          <cell r="Q983">
            <v>0</v>
          </cell>
          <cell r="U983">
            <v>0</v>
          </cell>
          <cell r="AA983">
            <v>226.5</v>
          </cell>
        </row>
        <row r="984">
          <cell r="K984">
            <v>37.96</v>
          </cell>
          <cell r="L984">
            <v>18.98</v>
          </cell>
          <cell r="M984">
            <v>37.96</v>
          </cell>
          <cell r="N984">
            <v>0</v>
          </cell>
          <cell r="O984">
            <v>0</v>
          </cell>
          <cell r="Q984">
            <v>0</v>
          </cell>
          <cell r="U984">
            <v>0</v>
          </cell>
          <cell r="AA984">
            <v>122</v>
          </cell>
        </row>
        <row r="985">
          <cell r="K985">
            <v>78.44</v>
          </cell>
          <cell r="L985">
            <v>19.61</v>
          </cell>
          <cell r="M985">
            <v>0</v>
          </cell>
          <cell r="N985">
            <v>0</v>
          </cell>
          <cell r="O985">
            <v>2.1</v>
          </cell>
          <cell r="Q985">
            <v>0</v>
          </cell>
          <cell r="U985">
            <v>0</v>
          </cell>
          <cell r="AA985">
            <v>116.1</v>
          </cell>
        </row>
        <row r="986">
          <cell r="K986">
            <v>88.039999999999992</v>
          </cell>
          <cell r="L986">
            <v>22.009999999999998</v>
          </cell>
          <cell r="M986">
            <v>0</v>
          </cell>
          <cell r="N986">
            <v>0</v>
          </cell>
          <cell r="O986">
            <v>2.1</v>
          </cell>
          <cell r="Q986">
            <v>0</v>
          </cell>
          <cell r="U986">
            <v>0</v>
          </cell>
          <cell r="AA986">
            <v>120.5</v>
          </cell>
        </row>
        <row r="987">
          <cell r="K987">
            <v>91</v>
          </cell>
          <cell r="L987">
            <v>22.75</v>
          </cell>
          <cell r="M987">
            <v>0</v>
          </cell>
          <cell r="N987">
            <v>0</v>
          </cell>
          <cell r="O987">
            <v>0</v>
          </cell>
          <cell r="Q987">
            <v>0</v>
          </cell>
          <cell r="U987">
            <v>0</v>
          </cell>
          <cell r="AA987">
            <v>135.16999999999999</v>
          </cell>
        </row>
        <row r="988">
          <cell r="K988">
            <v>64.08</v>
          </cell>
          <cell r="L988">
            <v>16.02</v>
          </cell>
          <cell r="M988">
            <v>0</v>
          </cell>
          <cell r="N988">
            <v>0</v>
          </cell>
          <cell r="O988">
            <v>0</v>
          </cell>
          <cell r="Q988">
            <v>0</v>
          </cell>
          <cell r="U988">
            <v>0</v>
          </cell>
          <cell r="AA988">
            <v>128.72</v>
          </cell>
        </row>
        <row r="989">
          <cell r="K989">
            <v>46.08</v>
          </cell>
          <cell r="L989">
            <v>11.52</v>
          </cell>
          <cell r="M989">
            <v>0</v>
          </cell>
          <cell r="N989">
            <v>0</v>
          </cell>
          <cell r="O989">
            <v>0</v>
          </cell>
          <cell r="Q989">
            <v>0</v>
          </cell>
          <cell r="U989">
            <v>0</v>
          </cell>
          <cell r="AA989">
            <v>117.9</v>
          </cell>
        </row>
        <row r="990">
          <cell r="K990">
            <v>112.60704378420488</v>
          </cell>
          <cell r="L990">
            <v>28.151760946051219</v>
          </cell>
          <cell r="M990">
            <v>0</v>
          </cell>
          <cell r="N990">
            <v>7.6909450007253328</v>
          </cell>
          <cell r="O990">
            <v>0</v>
          </cell>
          <cell r="Q990">
            <v>7.6909999999999998</v>
          </cell>
          <cell r="U990">
            <v>0</v>
          </cell>
          <cell r="AA990">
            <v>214.96</v>
          </cell>
        </row>
        <row r="991"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Q991">
            <v>0</v>
          </cell>
          <cell r="U991">
            <v>0</v>
          </cell>
          <cell r="AA991">
            <v>0</v>
          </cell>
        </row>
        <row r="992">
          <cell r="K992">
            <v>238.07999999999998</v>
          </cell>
          <cell r="L992">
            <v>59.519999999999996</v>
          </cell>
          <cell r="M992">
            <v>0</v>
          </cell>
          <cell r="N992">
            <v>32.400000000000006</v>
          </cell>
          <cell r="O992">
            <v>0</v>
          </cell>
          <cell r="Q992">
            <v>32.4</v>
          </cell>
          <cell r="U992">
            <v>0</v>
          </cell>
          <cell r="AA992">
            <v>223.6</v>
          </cell>
        </row>
        <row r="993">
          <cell r="K993">
            <v>175.88</v>
          </cell>
          <cell r="L993">
            <v>43.97</v>
          </cell>
          <cell r="M993">
            <v>0</v>
          </cell>
          <cell r="N993">
            <v>16.7</v>
          </cell>
          <cell r="O993">
            <v>0</v>
          </cell>
          <cell r="Q993">
            <v>16.7</v>
          </cell>
          <cell r="U993">
            <v>0</v>
          </cell>
          <cell r="AA993">
            <v>115.1</v>
          </cell>
        </row>
        <row r="994">
          <cell r="K994">
            <v>196.28</v>
          </cell>
          <cell r="L994">
            <v>49.07</v>
          </cell>
          <cell r="M994">
            <v>0</v>
          </cell>
          <cell r="N994">
            <v>16.850000000000001</v>
          </cell>
          <cell r="O994">
            <v>0</v>
          </cell>
          <cell r="Q994">
            <v>16.850000000000001</v>
          </cell>
          <cell r="U994">
            <v>0</v>
          </cell>
          <cell r="AA994">
            <v>114.5</v>
          </cell>
        </row>
        <row r="995">
          <cell r="K995">
            <v>208.28000000000003</v>
          </cell>
          <cell r="L995">
            <v>52.070000000000007</v>
          </cell>
          <cell r="M995">
            <v>0</v>
          </cell>
          <cell r="N995">
            <v>15.549999999999999</v>
          </cell>
          <cell r="O995">
            <v>0.65</v>
          </cell>
          <cell r="Q995">
            <v>15.55</v>
          </cell>
          <cell r="U995">
            <v>0</v>
          </cell>
          <cell r="AA995">
            <v>94.6</v>
          </cell>
        </row>
        <row r="996">
          <cell r="K996">
            <v>204.04000000000002</v>
          </cell>
          <cell r="L996">
            <v>51.010000000000005</v>
          </cell>
          <cell r="M996">
            <v>0</v>
          </cell>
          <cell r="N996">
            <v>13.049999999999999</v>
          </cell>
          <cell r="O996">
            <v>4.0999999999999996</v>
          </cell>
          <cell r="Q996">
            <v>13.05</v>
          </cell>
          <cell r="U996">
            <v>0</v>
          </cell>
          <cell r="AA996">
            <v>77.849999999999994</v>
          </cell>
        </row>
        <row r="997">
          <cell r="K997">
            <v>171.8</v>
          </cell>
          <cell r="L997">
            <v>42.95</v>
          </cell>
          <cell r="M997">
            <v>0</v>
          </cell>
          <cell r="N997">
            <v>11.5</v>
          </cell>
          <cell r="O997">
            <v>5.85</v>
          </cell>
          <cell r="Q997">
            <v>11.5</v>
          </cell>
          <cell r="U997">
            <v>0</v>
          </cell>
          <cell r="AA997">
            <v>78.2</v>
          </cell>
        </row>
        <row r="998">
          <cell r="K998">
            <v>159.16000000000005</v>
          </cell>
          <cell r="L998">
            <v>39.790000000000013</v>
          </cell>
          <cell r="M998">
            <v>0</v>
          </cell>
          <cell r="N998">
            <v>11.7</v>
          </cell>
          <cell r="O998">
            <v>5.45</v>
          </cell>
          <cell r="Q998">
            <v>11.7</v>
          </cell>
          <cell r="U998">
            <v>0</v>
          </cell>
          <cell r="AA998">
            <v>79.599999999999994</v>
          </cell>
        </row>
        <row r="999">
          <cell r="K999">
            <v>181.48000000000002</v>
          </cell>
          <cell r="L999">
            <v>45.370000000000005</v>
          </cell>
          <cell r="M999">
            <v>0</v>
          </cell>
          <cell r="N999">
            <v>11.95</v>
          </cell>
          <cell r="O999">
            <v>7.05</v>
          </cell>
          <cell r="Q999">
            <v>11.95</v>
          </cell>
          <cell r="U999">
            <v>0</v>
          </cell>
          <cell r="AA999">
            <v>81.2</v>
          </cell>
        </row>
        <row r="1000">
          <cell r="K1000">
            <v>152.16</v>
          </cell>
          <cell r="L1000">
            <v>19.02</v>
          </cell>
          <cell r="M1000">
            <v>19.02</v>
          </cell>
          <cell r="N1000">
            <v>11.099999999999998</v>
          </cell>
          <cell r="O1000">
            <v>9.9499999999999993</v>
          </cell>
          <cell r="Q1000">
            <v>11.1</v>
          </cell>
          <cell r="U1000">
            <v>0</v>
          </cell>
          <cell r="AA1000">
            <v>76.25</v>
          </cell>
        </row>
        <row r="1001">
          <cell r="K1001">
            <v>78.64</v>
          </cell>
          <cell r="L1001">
            <v>9.83</v>
          </cell>
          <cell r="M1001">
            <v>9.83</v>
          </cell>
          <cell r="N1001">
            <v>10.25</v>
          </cell>
          <cell r="O1001">
            <v>10.55</v>
          </cell>
          <cell r="Q1001">
            <v>10.25</v>
          </cell>
          <cell r="U1001">
            <v>0</v>
          </cell>
          <cell r="AA1001">
            <v>70.8</v>
          </cell>
        </row>
        <row r="1002">
          <cell r="K1002">
            <v>24.439999999999998</v>
          </cell>
          <cell r="L1002">
            <v>3.0549999999999997</v>
          </cell>
          <cell r="M1002">
            <v>3.0549999999999997</v>
          </cell>
          <cell r="N1002">
            <v>2.5</v>
          </cell>
          <cell r="O1002">
            <v>14.45</v>
          </cell>
          <cell r="Q1002">
            <v>2.5</v>
          </cell>
          <cell r="U1002">
            <v>0</v>
          </cell>
          <cell r="AA1002">
            <v>52.75</v>
          </cell>
        </row>
        <row r="1003">
          <cell r="K1003">
            <v>6.25</v>
          </cell>
          <cell r="L1003">
            <v>0</v>
          </cell>
          <cell r="M1003">
            <v>0</v>
          </cell>
          <cell r="N1003">
            <v>0</v>
          </cell>
          <cell r="O1003">
            <v>23.5</v>
          </cell>
          <cell r="Q1003">
            <v>0</v>
          </cell>
          <cell r="U1003">
            <v>0</v>
          </cell>
          <cell r="AA1003">
            <v>31</v>
          </cell>
        </row>
        <row r="1004">
          <cell r="K1004">
            <v>3.5</v>
          </cell>
          <cell r="L1004">
            <v>0</v>
          </cell>
          <cell r="M1004">
            <v>0</v>
          </cell>
          <cell r="N1004">
            <v>0</v>
          </cell>
          <cell r="O1004">
            <v>28.65</v>
          </cell>
          <cell r="Q1004">
            <v>0</v>
          </cell>
          <cell r="U1004">
            <v>0</v>
          </cell>
          <cell r="AA1004">
            <v>22.9</v>
          </cell>
        </row>
        <row r="1005">
          <cell r="K1005">
            <v>1.35</v>
          </cell>
          <cell r="L1005">
            <v>0</v>
          </cell>
          <cell r="M1005">
            <v>0</v>
          </cell>
          <cell r="N1005">
            <v>0</v>
          </cell>
          <cell r="O1005">
            <v>26.75</v>
          </cell>
          <cell r="Q1005">
            <v>0</v>
          </cell>
          <cell r="U1005">
            <v>0</v>
          </cell>
          <cell r="AA1005">
            <v>14.2</v>
          </cell>
        </row>
        <row r="1006">
          <cell r="K1006">
            <v>24.35</v>
          </cell>
          <cell r="L1006">
            <v>0</v>
          </cell>
          <cell r="M1006">
            <v>0</v>
          </cell>
          <cell r="N1006">
            <v>0</v>
          </cell>
          <cell r="O1006">
            <v>14.6</v>
          </cell>
          <cell r="Q1006">
            <v>0</v>
          </cell>
          <cell r="U1006">
            <v>0</v>
          </cell>
          <cell r="AA1006">
            <v>35.1</v>
          </cell>
        </row>
        <row r="1007">
          <cell r="K1007">
            <v>92.2</v>
          </cell>
          <cell r="L1007">
            <v>0</v>
          </cell>
          <cell r="M1007">
            <v>0</v>
          </cell>
          <cell r="N1007">
            <v>0</v>
          </cell>
          <cell r="O1007">
            <v>2.75</v>
          </cell>
          <cell r="Q1007">
            <v>0</v>
          </cell>
          <cell r="U1007">
            <v>0</v>
          </cell>
          <cell r="AA1007">
            <v>72.45</v>
          </cell>
        </row>
        <row r="1008">
          <cell r="K1008">
            <v>127.44000000000001</v>
          </cell>
          <cell r="L1008">
            <v>31.860000000000003</v>
          </cell>
          <cell r="M1008">
            <v>0</v>
          </cell>
          <cell r="N1008">
            <v>0</v>
          </cell>
          <cell r="O1008">
            <v>0.27500000000000002</v>
          </cell>
          <cell r="Q1008">
            <v>0</v>
          </cell>
          <cell r="U1008">
            <v>0</v>
          </cell>
          <cell r="AA1008">
            <v>99.45</v>
          </cell>
        </row>
        <row r="1009">
          <cell r="K1009">
            <v>186.88</v>
          </cell>
          <cell r="L1009">
            <v>46.72</v>
          </cell>
          <cell r="M1009">
            <v>0</v>
          </cell>
          <cell r="N1009">
            <v>0</v>
          </cell>
          <cell r="O1009">
            <v>0</v>
          </cell>
          <cell r="Q1009">
            <v>0</v>
          </cell>
          <cell r="U1009">
            <v>0</v>
          </cell>
          <cell r="AA1009">
            <v>226.1</v>
          </cell>
        </row>
        <row r="1010">
          <cell r="K1010">
            <v>60.300000000000004</v>
          </cell>
          <cell r="L1010">
            <v>0</v>
          </cell>
          <cell r="M1010">
            <v>0</v>
          </cell>
          <cell r="N1010">
            <v>0</v>
          </cell>
          <cell r="O1010">
            <v>48.1</v>
          </cell>
          <cell r="Q1010">
            <v>0</v>
          </cell>
          <cell r="U1010">
            <v>0</v>
          </cell>
          <cell r="AA1010">
            <v>162.19999999999999</v>
          </cell>
        </row>
        <row r="1011">
          <cell r="K1011">
            <v>10.8</v>
          </cell>
          <cell r="L1011">
            <v>0</v>
          </cell>
          <cell r="M1011">
            <v>0</v>
          </cell>
          <cell r="N1011">
            <v>0</v>
          </cell>
          <cell r="O1011">
            <v>349.4</v>
          </cell>
          <cell r="Q1011">
            <v>0</v>
          </cell>
          <cell r="U1011">
            <v>0</v>
          </cell>
          <cell r="AA1011">
            <v>65.2</v>
          </cell>
        </row>
        <row r="1012">
          <cell r="K1012">
            <v>3.7</v>
          </cell>
          <cell r="L1012">
            <v>0</v>
          </cell>
          <cell r="M1012">
            <v>0</v>
          </cell>
          <cell r="N1012">
            <v>0</v>
          </cell>
          <cell r="O1012">
            <v>515.9</v>
          </cell>
          <cell r="Q1012">
            <v>0</v>
          </cell>
          <cell r="U1012">
            <v>0</v>
          </cell>
          <cell r="AA1012">
            <v>32.4</v>
          </cell>
        </row>
        <row r="1013">
          <cell r="K1013">
            <v>9</v>
          </cell>
          <cell r="L1013">
            <v>0</v>
          </cell>
          <cell r="M1013">
            <v>0</v>
          </cell>
          <cell r="N1013">
            <v>0</v>
          </cell>
          <cell r="O1013">
            <v>368.6</v>
          </cell>
          <cell r="Q1013">
            <v>0</v>
          </cell>
          <cell r="U1013">
            <v>0</v>
          </cell>
          <cell r="AA1013">
            <v>67.400000000000006</v>
          </cell>
        </row>
        <row r="1014">
          <cell r="K1014">
            <v>12.06</v>
          </cell>
          <cell r="L1014">
            <v>4.0200000000000005</v>
          </cell>
          <cell r="M1014">
            <v>4.0200000000000005</v>
          </cell>
          <cell r="N1014">
            <v>0</v>
          </cell>
          <cell r="O1014">
            <v>130</v>
          </cell>
          <cell r="Q1014">
            <v>0</v>
          </cell>
          <cell r="U1014">
            <v>0</v>
          </cell>
          <cell r="AA1014">
            <v>136.69999999999999</v>
          </cell>
        </row>
        <row r="1015">
          <cell r="K1015">
            <v>23.94</v>
          </cell>
          <cell r="L1015">
            <v>7.9800000000000013</v>
          </cell>
          <cell r="M1015">
            <v>7.9800000000000013</v>
          </cell>
          <cell r="N1015">
            <v>0</v>
          </cell>
          <cell r="O1015">
            <v>12.05</v>
          </cell>
          <cell r="Q1015">
            <v>0</v>
          </cell>
          <cell r="U1015">
            <v>0</v>
          </cell>
          <cell r="AA1015">
            <v>193.9</v>
          </cell>
        </row>
        <row r="1016">
          <cell r="K1016">
            <v>51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Q1016">
            <v>0</v>
          </cell>
          <cell r="U1016">
            <v>0</v>
          </cell>
          <cell r="AA1016">
            <v>211.4</v>
          </cell>
        </row>
        <row r="1017">
          <cell r="K1017">
            <v>34.1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Q1017">
            <v>0</v>
          </cell>
          <cell r="U1017">
            <v>0</v>
          </cell>
          <cell r="AA1017">
            <v>212.3</v>
          </cell>
        </row>
        <row r="1018">
          <cell r="K1018">
            <v>6.8999999999999995</v>
          </cell>
          <cell r="L1018">
            <v>0</v>
          </cell>
          <cell r="M1018">
            <v>0</v>
          </cell>
          <cell r="N1018">
            <v>0</v>
          </cell>
          <cell r="O1018">
            <v>0.2</v>
          </cell>
          <cell r="Q1018">
            <v>0</v>
          </cell>
          <cell r="U1018">
            <v>0</v>
          </cell>
          <cell r="AA1018">
            <v>99.6</v>
          </cell>
        </row>
        <row r="1019">
          <cell r="K1019">
            <v>5.05</v>
          </cell>
          <cell r="L1019">
            <v>0</v>
          </cell>
          <cell r="M1019">
            <v>0</v>
          </cell>
          <cell r="N1019">
            <v>0</v>
          </cell>
          <cell r="O1019">
            <v>3.55</v>
          </cell>
          <cell r="Q1019">
            <v>0</v>
          </cell>
          <cell r="U1019">
            <v>0</v>
          </cell>
          <cell r="AA1019">
            <v>92.75</v>
          </cell>
        </row>
        <row r="1020">
          <cell r="K1020">
            <v>6.8500000000000005</v>
          </cell>
          <cell r="L1020">
            <v>0</v>
          </cell>
          <cell r="M1020">
            <v>0</v>
          </cell>
          <cell r="N1020">
            <v>0</v>
          </cell>
          <cell r="O1020">
            <v>11.3</v>
          </cell>
          <cell r="Q1020">
            <v>0</v>
          </cell>
          <cell r="U1020">
            <v>0</v>
          </cell>
          <cell r="AA1020">
            <v>91.25</v>
          </cell>
        </row>
        <row r="1021">
          <cell r="K1021">
            <v>7.1</v>
          </cell>
          <cell r="L1021">
            <v>0</v>
          </cell>
          <cell r="M1021">
            <v>0</v>
          </cell>
          <cell r="N1021">
            <v>0</v>
          </cell>
          <cell r="O1021">
            <v>12.05</v>
          </cell>
          <cell r="Q1021">
            <v>0</v>
          </cell>
          <cell r="U1021">
            <v>0</v>
          </cell>
          <cell r="AA1021">
            <v>90.75</v>
          </cell>
        </row>
        <row r="1022">
          <cell r="K1022">
            <v>4.8</v>
          </cell>
          <cell r="L1022">
            <v>0</v>
          </cell>
          <cell r="M1022">
            <v>0</v>
          </cell>
          <cell r="N1022">
            <v>0</v>
          </cell>
          <cell r="O1022">
            <v>3.95</v>
          </cell>
          <cell r="Q1022">
            <v>0</v>
          </cell>
          <cell r="U1022">
            <v>0</v>
          </cell>
          <cell r="AA1022">
            <v>86.65</v>
          </cell>
        </row>
        <row r="1023">
          <cell r="K1023">
            <v>2.1</v>
          </cell>
          <cell r="L1023">
            <v>0</v>
          </cell>
          <cell r="M1023">
            <v>0</v>
          </cell>
          <cell r="N1023">
            <v>0</v>
          </cell>
          <cell r="O1023">
            <v>0.7</v>
          </cell>
          <cell r="Q1023">
            <v>0</v>
          </cell>
          <cell r="U1023">
            <v>0</v>
          </cell>
          <cell r="AA1023">
            <v>70.400000000000006</v>
          </cell>
        </row>
        <row r="1024">
          <cell r="K1024">
            <v>0.6</v>
          </cell>
          <cell r="L1024">
            <v>0</v>
          </cell>
          <cell r="M1024">
            <v>0</v>
          </cell>
          <cell r="N1024">
            <v>0</v>
          </cell>
          <cell r="O1024">
            <v>2.85</v>
          </cell>
          <cell r="Q1024">
            <v>0</v>
          </cell>
          <cell r="U1024">
            <v>0</v>
          </cell>
          <cell r="AA1024">
            <v>51.85</v>
          </cell>
        </row>
        <row r="1025">
          <cell r="K1025">
            <v>4.5</v>
          </cell>
          <cell r="L1025">
            <v>0</v>
          </cell>
          <cell r="M1025">
            <v>0</v>
          </cell>
          <cell r="N1025">
            <v>0</v>
          </cell>
          <cell r="O1025">
            <v>2.25</v>
          </cell>
          <cell r="Q1025">
            <v>0</v>
          </cell>
          <cell r="U1025">
            <v>0</v>
          </cell>
          <cell r="AA1025">
            <v>75.349999999999994</v>
          </cell>
        </row>
        <row r="1026">
          <cell r="K1026">
            <v>14</v>
          </cell>
          <cell r="L1026">
            <v>0</v>
          </cell>
          <cell r="M1026">
            <v>0</v>
          </cell>
          <cell r="N1026">
            <v>0</v>
          </cell>
          <cell r="O1026">
            <v>2.5000000000000001E-2</v>
          </cell>
          <cell r="Q1026">
            <v>0</v>
          </cell>
          <cell r="U1026">
            <v>0</v>
          </cell>
          <cell r="AA1026">
            <v>110.35</v>
          </cell>
        </row>
        <row r="1027">
          <cell r="K1027">
            <v>18.900000000000002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Q1027">
            <v>0</v>
          </cell>
          <cell r="U1027">
            <v>0</v>
          </cell>
          <cell r="AA1027">
            <v>113.85</v>
          </cell>
        </row>
        <row r="1028">
          <cell r="K1028">
            <v>47.5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Q1028">
            <v>0</v>
          </cell>
          <cell r="U1028">
            <v>0</v>
          </cell>
          <cell r="AA1028">
            <v>223</v>
          </cell>
        </row>
        <row r="1029">
          <cell r="K1029">
            <v>76.5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Q1029">
            <v>0</v>
          </cell>
          <cell r="U1029">
            <v>0</v>
          </cell>
          <cell r="AA1029">
            <v>219.4</v>
          </cell>
        </row>
        <row r="1030">
          <cell r="K1030">
            <v>75.600000000000009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Q1030">
            <v>0</v>
          </cell>
          <cell r="U1030">
            <v>0</v>
          </cell>
          <cell r="AA1030">
            <v>219.6</v>
          </cell>
        </row>
        <row r="1031">
          <cell r="K1031">
            <v>59.6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Q1031">
            <v>0</v>
          </cell>
          <cell r="U1031">
            <v>0</v>
          </cell>
          <cell r="AA1031">
            <v>219.6</v>
          </cell>
        </row>
        <row r="1032">
          <cell r="K1032">
            <v>59.2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Q1032">
            <v>0</v>
          </cell>
          <cell r="U1032">
            <v>0</v>
          </cell>
          <cell r="AA1032">
            <v>219.6</v>
          </cell>
        </row>
        <row r="1033">
          <cell r="K1033">
            <v>65.400000000000006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Q1033">
            <v>0</v>
          </cell>
          <cell r="U1033">
            <v>0</v>
          </cell>
          <cell r="AA1033">
            <v>219.6</v>
          </cell>
        </row>
        <row r="1034">
          <cell r="K1034">
            <v>79.399999999999991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Q1034">
            <v>0</v>
          </cell>
          <cell r="U1034">
            <v>0</v>
          </cell>
          <cell r="AA1034">
            <v>219.6</v>
          </cell>
        </row>
        <row r="1035">
          <cell r="K1035">
            <v>95.9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Q1035">
            <v>0</v>
          </cell>
          <cell r="U1035">
            <v>0</v>
          </cell>
          <cell r="AA1035">
            <v>219.6</v>
          </cell>
        </row>
        <row r="1036">
          <cell r="K1036">
            <v>119.5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Q1036">
            <v>0</v>
          </cell>
          <cell r="U1036">
            <v>0</v>
          </cell>
          <cell r="AA1036">
            <v>219.6</v>
          </cell>
        </row>
        <row r="1037">
          <cell r="K1037">
            <v>140.9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Q1037">
            <v>0</v>
          </cell>
          <cell r="U1037">
            <v>0</v>
          </cell>
          <cell r="AA1037">
            <v>219.6</v>
          </cell>
        </row>
        <row r="1038">
          <cell r="K1038">
            <v>152.6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Q1038">
            <v>0</v>
          </cell>
          <cell r="U1038">
            <v>0</v>
          </cell>
          <cell r="AA1038">
            <v>219.6</v>
          </cell>
        </row>
        <row r="1039">
          <cell r="K1039">
            <v>127.30000000000001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Q1039">
            <v>0</v>
          </cell>
          <cell r="U1039">
            <v>0</v>
          </cell>
          <cell r="AA1039">
            <v>219.6</v>
          </cell>
        </row>
        <row r="1040">
          <cell r="K1040">
            <v>89.5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Q1040">
            <v>0</v>
          </cell>
          <cell r="U1040">
            <v>0</v>
          </cell>
          <cell r="AA1040">
            <v>219.6</v>
          </cell>
        </row>
        <row r="1041">
          <cell r="K1041">
            <v>63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Q1041">
            <v>0</v>
          </cell>
          <cell r="U1041">
            <v>0</v>
          </cell>
          <cell r="AA1041">
            <v>215.5</v>
          </cell>
        </row>
        <row r="1042">
          <cell r="K1042">
            <v>37.1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Q1042">
            <v>0</v>
          </cell>
          <cell r="U1042">
            <v>0</v>
          </cell>
          <cell r="AA1042">
            <v>208.3</v>
          </cell>
        </row>
        <row r="1043">
          <cell r="K1043">
            <v>15.1</v>
          </cell>
          <cell r="L1043">
            <v>0</v>
          </cell>
          <cell r="M1043">
            <v>0</v>
          </cell>
          <cell r="N1043">
            <v>0</v>
          </cell>
          <cell r="O1043">
            <v>1.35</v>
          </cell>
          <cell r="Q1043">
            <v>0</v>
          </cell>
          <cell r="U1043">
            <v>0</v>
          </cell>
          <cell r="AA1043">
            <v>137.1</v>
          </cell>
        </row>
        <row r="1044">
          <cell r="K1044">
            <v>4.4000000000000004</v>
          </cell>
          <cell r="L1044">
            <v>0</v>
          </cell>
          <cell r="M1044">
            <v>0</v>
          </cell>
          <cell r="N1044">
            <v>0</v>
          </cell>
          <cell r="O1044">
            <v>5.7</v>
          </cell>
          <cell r="Q1044">
            <v>0</v>
          </cell>
          <cell r="U1044">
            <v>0</v>
          </cell>
          <cell r="AA1044">
            <v>86.5</v>
          </cell>
        </row>
        <row r="1045">
          <cell r="K1045">
            <v>8.8000000000000007</v>
          </cell>
          <cell r="L1045">
            <v>0</v>
          </cell>
          <cell r="M1045">
            <v>0</v>
          </cell>
          <cell r="N1045">
            <v>0</v>
          </cell>
          <cell r="O1045">
            <v>3.7</v>
          </cell>
          <cell r="Q1045">
            <v>0</v>
          </cell>
          <cell r="U1045">
            <v>0</v>
          </cell>
          <cell r="AA1045">
            <v>154.6</v>
          </cell>
        </row>
        <row r="1046">
          <cell r="K1046">
            <v>25.5</v>
          </cell>
          <cell r="L1046">
            <v>0</v>
          </cell>
          <cell r="M1046">
            <v>0</v>
          </cell>
          <cell r="N1046">
            <v>0</v>
          </cell>
          <cell r="O1046">
            <v>0.35</v>
          </cell>
          <cell r="Q1046">
            <v>0</v>
          </cell>
          <cell r="U1046">
            <v>0</v>
          </cell>
          <cell r="AA1046">
            <v>208.3</v>
          </cell>
        </row>
        <row r="1047">
          <cell r="K1047">
            <v>44.3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Q1047">
            <v>0</v>
          </cell>
          <cell r="U1047">
            <v>0</v>
          </cell>
          <cell r="AA1047">
            <v>211.4</v>
          </cell>
        </row>
        <row r="1048">
          <cell r="K1048">
            <v>63.7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Q1048">
            <v>0</v>
          </cell>
          <cell r="U1048">
            <v>0</v>
          </cell>
          <cell r="AA1048">
            <v>211.4</v>
          </cell>
        </row>
        <row r="1049">
          <cell r="K1049">
            <v>67.599999999999994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Q1049">
            <v>0</v>
          </cell>
          <cell r="U1049">
            <v>0</v>
          </cell>
          <cell r="AA1049">
            <v>211.4</v>
          </cell>
        </row>
        <row r="1050">
          <cell r="K1050">
            <v>57.800000000000004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Q1050">
            <v>0</v>
          </cell>
          <cell r="U1050">
            <v>0</v>
          </cell>
          <cell r="AA1050">
            <v>211.4</v>
          </cell>
        </row>
        <row r="1051">
          <cell r="K1051">
            <v>56.5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Q1051">
            <v>0</v>
          </cell>
          <cell r="U1051">
            <v>0</v>
          </cell>
          <cell r="AA1051">
            <v>211.4</v>
          </cell>
        </row>
        <row r="1052">
          <cell r="K1052">
            <v>47.3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Q1052">
            <v>0</v>
          </cell>
          <cell r="U1052">
            <v>0</v>
          </cell>
          <cell r="AA1052">
            <v>204.3</v>
          </cell>
        </row>
        <row r="1053">
          <cell r="K1053">
            <v>43.6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Q1053">
            <v>0</v>
          </cell>
          <cell r="U1053">
            <v>0</v>
          </cell>
          <cell r="AA1053">
            <v>204.3</v>
          </cell>
        </row>
        <row r="1054">
          <cell r="K1054">
            <v>59.900000000000006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Q1054">
            <v>0</v>
          </cell>
          <cell r="U1054">
            <v>0</v>
          </cell>
          <cell r="AA1054">
            <v>211.4</v>
          </cell>
        </row>
        <row r="1055">
          <cell r="K1055">
            <v>73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Q1055">
            <v>0</v>
          </cell>
          <cell r="U1055">
            <v>0</v>
          </cell>
          <cell r="AA1055">
            <v>211.4</v>
          </cell>
        </row>
        <row r="1056">
          <cell r="K1056">
            <v>77.099999999999994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Q1056">
            <v>0</v>
          </cell>
          <cell r="U1056">
            <v>0</v>
          </cell>
          <cell r="AA1056">
            <v>211.4</v>
          </cell>
        </row>
        <row r="1057">
          <cell r="K1057">
            <v>80.599999999999994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Q1057">
            <v>0</v>
          </cell>
          <cell r="U1057">
            <v>0</v>
          </cell>
          <cell r="AA1057">
            <v>219.7</v>
          </cell>
        </row>
        <row r="1058">
          <cell r="K1058">
            <v>109.2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Q1058">
            <v>0</v>
          </cell>
          <cell r="U1058">
            <v>0</v>
          </cell>
          <cell r="AA1058">
            <v>228</v>
          </cell>
        </row>
        <row r="1059">
          <cell r="K1059">
            <v>131.69999999999999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Q1059">
            <v>0</v>
          </cell>
          <cell r="U1059">
            <v>0</v>
          </cell>
          <cell r="AA1059">
            <v>228</v>
          </cell>
        </row>
        <row r="1060">
          <cell r="K1060">
            <v>134.5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Q1060">
            <v>0</v>
          </cell>
          <cell r="U1060">
            <v>0</v>
          </cell>
          <cell r="AA1060">
            <v>228</v>
          </cell>
        </row>
        <row r="1061">
          <cell r="K1061">
            <v>138.6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Q1061">
            <v>0</v>
          </cell>
          <cell r="U1061">
            <v>0</v>
          </cell>
          <cell r="AA1061">
            <v>230.2</v>
          </cell>
        </row>
        <row r="1062">
          <cell r="K1062">
            <v>68.349999999999994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Q1062">
            <v>0</v>
          </cell>
          <cell r="U1062">
            <v>0</v>
          </cell>
          <cell r="AA1062">
            <v>117.4</v>
          </cell>
        </row>
        <row r="1063">
          <cell r="K1063">
            <v>74.399999999999991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Q1063">
            <v>0</v>
          </cell>
          <cell r="U1063">
            <v>0</v>
          </cell>
          <cell r="AA1063">
            <v>119.45</v>
          </cell>
        </row>
        <row r="1064">
          <cell r="K1064">
            <v>80.55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Q1064">
            <v>0</v>
          </cell>
          <cell r="U1064">
            <v>0</v>
          </cell>
          <cell r="AA1064">
            <v>120.3</v>
          </cell>
        </row>
        <row r="1065">
          <cell r="K1065">
            <v>86.85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Q1065">
            <v>0</v>
          </cell>
          <cell r="U1065">
            <v>0</v>
          </cell>
          <cell r="AA1065">
            <v>120.3</v>
          </cell>
        </row>
        <row r="1066">
          <cell r="K1066">
            <v>86.649999999999991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Q1066">
            <v>0</v>
          </cell>
          <cell r="U1066">
            <v>0</v>
          </cell>
          <cell r="AA1066">
            <v>120.3</v>
          </cell>
        </row>
        <row r="1067">
          <cell r="K1067">
            <v>75.3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Q1067">
            <v>0</v>
          </cell>
          <cell r="U1067">
            <v>0</v>
          </cell>
          <cell r="AA1067">
            <v>119.15</v>
          </cell>
        </row>
        <row r="1068">
          <cell r="K1068">
            <v>126.29999999999998</v>
          </cell>
          <cell r="L1068">
            <v>0</v>
          </cell>
          <cell r="M1068">
            <v>0</v>
          </cell>
          <cell r="N1068">
            <v>0</v>
          </cell>
          <cell r="O1068">
            <v>0.3</v>
          </cell>
          <cell r="Q1068">
            <v>0</v>
          </cell>
          <cell r="U1068">
            <v>0</v>
          </cell>
          <cell r="AA1068">
            <v>232</v>
          </cell>
        </row>
        <row r="1069">
          <cell r="K1069">
            <v>128.6</v>
          </cell>
          <cell r="L1069">
            <v>0</v>
          </cell>
          <cell r="M1069">
            <v>0</v>
          </cell>
          <cell r="N1069">
            <v>0</v>
          </cell>
          <cell r="O1069">
            <v>0.3</v>
          </cell>
          <cell r="Q1069">
            <v>0</v>
          </cell>
          <cell r="U1069">
            <v>0</v>
          </cell>
          <cell r="AA1069">
            <v>228</v>
          </cell>
        </row>
        <row r="1070">
          <cell r="K1070">
            <v>175.9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Q1070">
            <v>0</v>
          </cell>
          <cell r="U1070">
            <v>0</v>
          </cell>
          <cell r="AA1070">
            <v>228</v>
          </cell>
        </row>
        <row r="1071">
          <cell r="K1071">
            <v>222.7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Q1071">
            <v>0</v>
          </cell>
          <cell r="U1071">
            <v>0</v>
          </cell>
          <cell r="AA1071">
            <v>228</v>
          </cell>
        </row>
        <row r="1072">
          <cell r="K1072">
            <v>243.8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Q1072">
            <v>0</v>
          </cell>
          <cell r="U1072">
            <v>0</v>
          </cell>
          <cell r="AA1072">
            <v>228</v>
          </cell>
        </row>
        <row r="1073">
          <cell r="K1073">
            <v>259.10000000000002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Q1073">
            <v>0</v>
          </cell>
          <cell r="U1073">
            <v>0</v>
          </cell>
          <cell r="AA1073">
            <v>228</v>
          </cell>
        </row>
        <row r="1074">
          <cell r="K1074">
            <v>308.8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Q1074">
            <v>0</v>
          </cell>
          <cell r="U1074">
            <v>0</v>
          </cell>
          <cell r="AA1074">
            <v>228</v>
          </cell>
        </row>
        <row r="1075">
          <cell r="K1075">
            <v>362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Q1075">
            <v>0</v>
          </cell>
          <cell r="U1075">
            <v>0</v>
          </cell>
          <cell r="AA1075">
            <v>228</v>
          </cell>
        </row>
        <row r="1076">
          <cell r="K1076">
            <v>385.3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Q1076">
            <v>0</v>
          </cell>
          <cell r="U1076">
            <v>0</v>
          </cell>
          <cell r="AA1076">
            <v>228</v>
          </cell>
        </row>
        <row r="1077">
          <cell r="K1077">
            <v>393.29999999999995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Q1077">
            <v>0</v>
          </cell>
          <cell r="U1077">
            <v>0</v>
          </cell>
          <cell r="AA1077">
            <v>228</v>
          </cell>
        </row>
        <row r="1078">
          <cell r="K1078">
            <v>386.8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Q1078">
            <v>0</v>
          </cell>
          <cell r="U1078">
            <v>0</v>
          </cell>
          <cell r="AA1078">
            <v>228</v>
          </cell>
        </row>
        <row r="1079">
          <cell r="K1079">
            <v>371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Q1079">
            <v>0</v>
          </cell>
          <cell r="U1079">
            <v>0</v>
          </cell>
          <cell r="AA1079">
            <v>228.2</v>
          </cell>
        </row>
        <row r="1080">
          <cell r="K1080">
            <v>313.60000000000002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Q1080">
            <v>0</v>
          </cell>
          <cell r="U1080">
            <v>0</v>
          </cell>
          <cell r="AA1080">
            <v>234.6</v>
          </cell>
        </row>
        <row r="1081">
          <cell r="K1081">
            <v>132.5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Q1081">
            <v>0</v>
          </cell>
          <cell r="U1081">
            <v>0</v>
          </cell>
          <cell r="AA1081">
            <v>124.1</v>
          </cell>
        </row>
        <row r="1082">
          <cell r="K1082">
            <v>128.1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Q1082">
            <v>0</v>
          </cell>
          <cell r="U1082">
            <v>0</v>
          </cell>
          <cell r="AA1082">
            <v>125.55</v>
          </cell>
        </row>
        <row r="1083">
          <cell r="K1083">
            <v>127.95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Q1083">
            <v>0</v>
          </cell>
          <cell r="U1083">
            <v>0</v>
          </cell>
          <cell r="AA1083">
            <v>123.3</v>
          </cell>
        </row>
        <row r="1084">
          <cell r="K1084">
            <v>128.15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Q1084">
            <v>0</v>
          </cell>
          <cell r="U1084">
            <v>0</v>
          </cell>
          <cell r="AA1084">
            <v>123.3</v>
          </cell>
        </row>
        <row r="1085">
          <cell r="K1085">
            <v>136.80000000000001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Q1085">
            <v>0</v>
          </cell>
          <cell r="U1085">
            <v>0</v>
          </cell>
          <cell r="AA1085">
            <v>123.3</v>
          </cell>
        </row>
        <row r="1086">
          <cell r="K1086">
            <v>145.69999999999999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Q1086">
            <v>0</v>
          </cell>
          <cell r="U1086">
            <v>0</v>
          </cell>
          <cell r="AA1086">
            <v>123.05</v>
          </cell>
        </row>
        <row r="1087">
          <cell r="K1087">
            <v>232.5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Q1087">
            <v>0</v>
          </cell>
          <cell r="U1087">
            <v>0</v>
          </cell>
          <cell r="AA1087">
            <v>239.4</v>
          </cell>
        </row>
        <row r="1088">
          <cell r="K1088">
            <v>161.20000000000002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Q1088">
            <v>0</v>
          </cell>
          <cell r="U1088">
            <v>0</v>
          </cell>
          <cell r="AA1088">
            <v>230.6</v>
          </cell>
        </row>
        <row r="1089">
          <cell r="K1089">
            <v>149.19999999999999</v>
          </cell>
          <cell r="L1089">
            <v>0</v>
          </cell>
          <cell r="M1089">
            <v>0</v>
          </cell>
          <cell r="N1089">
            <v>0</v>
          </cell>
          <cell r="O1089">
            <v>0.4</v>
          </cell>
          <cell r="Q1089">
            <v>0</v>
          </cell>
          <cell r="U1089">
            <v>0</v>
          </cell>
          <cell r="AA1089">
            <v>211.4</v>
          </cell>
        </row>
        <row r="1090">
          <cell r="K1090">
            <v>172.7</v>
          </cell>
          <cell r="L1090">
            <v>0</v>
          </cell>
          <cell r="M1090">
            <v>0</v>
          </cell>
          <cell r="N1090">
            <v>0</v>
          </cell>
          <cell r="O1090">
            <v>1</v>
          </cell>
          <cell r="Q1090">
            <v>0</v>
          </cell>
          <cell r="U1090">
            <v>0</v>
          </cell>
          <cell r="AA1090">
            <v>192.2</v>
          </cell>
        </row>
        <row r="1091">
          <cell r="K1091">
            <v>191.8</v>
          </cell>
          <cell r="L1091">
            <v>0</v>
          </cell>
          <cell r="M1091">
            <v>0</v>
          </cell>
          <cell r="N1091">
            <v>0</v>
          </cell>
          <cell r="O1091">
            <v>4.9000000000000004</v>
          </cell>
          <cell r="Q1091">
            <v>0</v>
          </cell>
          <cell r="U1091">
            <v>0</v>
          </cell>
          <cell r="AA1091">
            <v>162.4</v>
          </cell>
        </row>
        <row r="1092">
          <cell r="K1092">
            <v>158.9</v>
          </cell>
          <cell r="L1092">
            <v>0</v>
          </cell>
          <cell r="M1092">
            <v>0</v>
          </cell>
          <cell r="N1092">
            <v>0</v>
          </cell>
          <cell r="O1092">
            <v>19.100000000000001</v>
          </cell>
          <cell r="Q1092">
            <v>0</v>
          </cell>
          <cell r="U1092">
            <v>0</v>
          </cell>
          <cell r="AA1092">
            <v>108.8</v>
          </cell>
        </row>
        <row r="1093">
          <cell r="K1093">
            <v>31.7</v>
          </cell>
          <cell r="L1093">
            <v>0</v>
          </cell>
          <cell r="M1093">
            <v>0</v>
          </cell>
          <cell r="N1093">
            <v>0</v>
          </cell>
          <cell r="O1093">
            <v>40.1</v>
          </cell>
          <cell r="Q1093">
            <v>0</v>
          </cell>
          <cell r="U1093">
            <v>0</v>
          </cell>
          <cell r="AA1093">
            <v>20.6</v>
          </cell>
        </row>
        <row r="1094"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56.1</v>
          </cell>
          <cell r="Q1094">
            <v>0</v>
          </cell>
          <cell r="U1094">
            <v>0</v>
          </cell>
          <cell r="AA1094">
            <v>0</v>
          </cell>
        </row>
        <row r="1095">
          <cell r="K1095">
            <v>2.25</v>
          </cell>
          <cell r="L1095">
            <v>0</v>
          </cell>
          <cell r="M1095">
            <v>0</v>
          </cell>
          <cell r="N1095">
            <v>0</v>
          </cell>
          <cell r="O1095">
            <v>49.2</v>
          </cell>
          <cell r="Q1095">
            <v>0</v>
          </cell>
          <cell r="U1095">
            <v>0</v>
          </cell>
          <cell r="AA1095">
            <v>21.1</v>
          </cell>
        </row>
        <row r="1096">
          <cell r="K1096">
            <v>15.2</v>
          </cell>
          <cell r="L1096">
            <v>0</v>
          </cell>
          <cell r="M1096">
            <v>0</v>
          </cell>
          <cell r="N1096">
            <v>0</v>
          </cell>
          <cell r="O1096">
            <v>35.4</v>
          </cell>
          <cell r="Q1096">
            <v>0</v>
          </cell>
          <cell r="U1096">
            <v>0</v>
          </cell>
          <cell r="AA1096">
            <v>85.3</v>
          </cell>
        </row>
        <row r="1097">
          <cell r="K1097">
            <v>55.500000000000007</v>
          </cell>
          <cell r="L1097">
            <v>0</v>
          </cell>
          <cell r="M1097">
            <v>0</v>
          </cell>
          <cell r="N1097">
            <v>0</v>
          </cell>
          <cell r="O1097">
            <v>22.9</v>
          </cell>
          <cell r="Q1097">
            <v>0</v>
          </cell>
          <cell r="U1097">
            <v>0</v>
          </cell>
          <cell r="AA1097">
            <v>105</v>
          </cell>
        </row>
        <row r="1098">
          <cell r="K1098">
            <v>87.699999999999989</v>
          </cell>
          <cell r="L1098">
            <v>0</v>
          </cell>
          <cell r="M1098">
            <v>0</v>
          </cell>
          <cell r="N1098">
            <v>0</v>
          </cell>
          <cell r="O1098">
            <v>7.3</v>
          </cell>
          <cell r="Q1098">
            <v>0</v>
          </cell>
          <cell r="U1098">
            <v>0</v>
          </cell>
          <cell r="AA1098">
            <v>158.9</v>
          </cell>
        </row>
        <row r="1099">
          <cell r="K1099">
            <v>76.8</v>
          </cell>
          <cell r="L1099">
            <v>0</v>
          </cell>
          <cell r="M1099">
            <v>0</v>
          </cell>
          <cell r="N1099">
            <v>0</v>
          </cell>
          <cell r="O1099">
            <v>1.2</v>
          </cell>
          <cell r="Q1099">
            <v>0</v>
          </cell>
          <cell r="U1099">
            <v>0</v>
          </cell>
          <cell r="AA1099">
            <v>201.7</v>
          </cell>
        </row>
        <row r="1100">
          <cell r="K1100">
            <v>37.599999999999994</v>
          </cell>
          <cell r="L1100">
            <v>0</v>
          </cell>
          <cell r="M1100">
            <v>0</v>
          </cell>
          <cell r="N1100">
            <v>0</v>
          </cell>
          <cell r="O1100">
            <v>0.05</v>
          </cell>
          <cell r="Q1100">
            <v>0</v>
          </cell>
          <cell r="U1100">
            <v>0</v>
          </cell>
          <cell r="AA1100">
            <v>109.6</v>
          </cell>
        </row>
        <row r="1101">
          <cell r="K1101">
            <v>48.849999999999994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Q1101">
            <v>0</v>
          </cell>
          <cell r="U1101">
            <v>0</v>
          </cell>
          <cell r="AA1101">
            <v>114.9</v>
          </cell>
        </row>
        <row r="1102">
          <cell r="K1102">
            <v>74.5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Q1102">
            <v>0</v>
          </cell>
          <cell r="U1102">
            <v>0</v>
          </cell>
          <cell r="AA1102">
            <v>115.3</v>
          </cell>
        </row>
        <row r="1103">
          <cell r="K1103">
            <v>92.6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Q1103">
            <v>0</v>
          </cell>
          <cell r="U1103">
            <v>0</v>
          </cell>
          <cell r="AA1103">
            <v>114.4</v>
          </cell>
        </row>
        <row r="1104">
          <cell r="K1104">
            <v>169.1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Q1104">
            <v>0</v>
          </cell>
          <cell r="U1104">
            <v>0</v>
          </cell>
          <cell r="AA1104">
            <v>223.4</v>
          </cell>
        </row>
        <row r="1105">
          <cell r="K1105">
            <v>156.9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Q1105">
            <v>0</v>
          </cell>
          <cell r="U1105">
            <v>0</v>
          </cell>
          <cell r="AA1105">
            <v>219.7</v>
          </cell>
        </row>
        <row r="1106">
          <cell r="K1106">
            <v>171.59999999999997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Q1106">
            <v>0</v>
          </cell>
          <cell r="U1106">
            <v>0</v>
          </cell>
          <cell r="AA1106">
            <v>219.6</v>
          </cell>
        </row>
        <row r="1107">
          <cell r="K1107">
            <v>200.39999999999998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Q1107">
            <v>0</v>
          </cell>
          <cell r="U1107">
            <v>0</v>
          </cell>
          <cell r="AA1107">
            <v>219.6</v>
          </cell>
        </row>
        <row r="1108">
          <cell r="K1108">
            <v>211.4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Q1108">
            <v>0</v>
          </cell>
          <cell r="U1108">
            <v>0</v>
          </cell>
          <cell r="AA1108">
            <v>221.9</v>
          </cell>
        </row>
        <row r="1109">
          <cell r="K1109">
            <v>106.9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Q1109">
            <v>0</v>
          </cell>
          <cell r="U1109">
            <v>0</v>
          </cell>
          <cell r="AA1109">
            <v>113.35</v>
          </cell>
        </row>
        <row r="1110">
          <cell r="K1110">
            <v>120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Q1110">
            <v>0</v>
          </cell>
          <cell r="U1110">
            <v>0</v>
          </cell>
          <cell r="AA1110">
            <v>115.5</v>
          </cell>
        </row>
        <row r="1111">
          <cell r="K1111">
            <v>131.25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Q1111">
            <v>0</v>
          </cell>
          <cell r="U1111">
            <v>0</v>
          </cell>
          <cell r="AA1111">
            <v>116.4</v>
          </cell>
        </row>
        <row r="1112">
          <cell r="K1112">
            <v>135.80000000000001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Q1112">
            <v>0</v>
          </cell>
          <cell r="U1112">
            <v>0</v>
          </cell>
          <cell r="AA1112">
            <v>116.4</v>
          </cell>
        </row>
        <row r="1113">
          <cell r="K1113">
            <v>132.89999999999998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Q1113">
            <v>0</v>
          </cell>
          <cell r="U1113">
            <v>0</v>
          </cell>
          <cell r="AA1113">
            <v>116.4</v>
          </cell>
        </row>
        <row r="1114">
          <cell r="K1114">
            <v>125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Q1114">
            <v>0</v>
          </cell>
          <cell r="U1114">
            <v>0</v>
          </cell>
          <cell r="AA1114">
            <v>116.4</v>
          </cell>
        </row>
        <row r="1115">
          <cell r="K1115">
            <v>115.9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Q1115">
            <v>0</v>
          </cell>
          <cell r="U1115">
            <v>0</v>
          </cell>
          <cell r="AA1115">
            <v>116.4</v>
          </cell>
        </row>
        <row r="1116">
          <cell r="K1116">
            <v>54.15</v>
          </cell>
          <cell r="L1116">
            <v>54.15</v>
          </cell>
          <cell r="M1116">
            <v>0</v>
          </cell>
          <cell r="N1116">
            <v>0</v>
          </cell>
          <cell r="O1116">
            <v>0</v>
          </cell>
          <cell r="Q1116">
            <v>0</v>
          </cell>
          <cell r="U1116">
            <v>0</v>
          </cell>
          <cell r="AA1116">
            <v>116.4</v>
          </cell>
        </row>
        <row r="1117">
          <cell r="K1117">
            <v>54.924999999999997</v>
          </cell>
          <cell r="L1117">
            <v>54.924999999999997</v>
          </cell>
          <cell r="M1117">
            <v>0</v>
          </cell>
          <cell r="N1117">
            <v>0</v>
          </cell>
          <cell r="O1117">
            <v>0</v>
          </cell>
          <cell r="Q1117">
            <v>0</v>
          </cell>
          <cell r="U1117">
            <v>0</v>
          </cell>
          <cell r="AA1117">
            <v>116.4</v>
          </cell>
        </row>
        <row r="1118">
          <cell r="K1118">
            <v>67.05</v>
          </cell>
          <cell r="L1118">
            <v>67.05</v>
          </cell>
          <cell r="M1118">
            <v>0</v>
          </cell>
          <cell r="N1118">
            <v>0</v>
          </cell>
          <cell r="O1118">
            <v>0</v>
          </cell>
          <cell r="Q1118">
            <v>0</v>
          </cell>
          <cell r="U1118">
            <v>0</v>
          </cell>
          <cell r="AA1118">
            <v>116.4</v>
          </cell>
        </row>
        <row r="1119">
          <cell r="K1119">
            <v>94.050000000000011</v>
          </cell>
          <cell r="L1119">
            <v>94.050000000000011</v>
          </cell>
          <cell r="M1119">
            <v>0</v>
          </cell>
          <cell r="N1119">
            <v>0</v>
          </cell>
          <cell r="O1119">
            <v>0</v>
          </cell>
          <cell r="Q1119">
            <v>0</v>
          </cell>
          <cell r="U1119">
            <v>0</v>
          </cell>
          <cell r="AA1119">
            <v>116.4</v>
          </cell>
        </row>
        <row r="1120">
          <cell r="K1120">
            <v>119.14999999999999</v>
          </cell>
          <cell r="L1120">
            <v>119.14999999999999</v>
          </cell>
          <cell r="M1120">
            <v>0</v>
          </cell>
          <cell r="N1120">
            <v>0</v>
          </cell>
          <cell r="O1120">
            <v>0</v>
          </cell>
          <cell r="Q1120">
            <v>0</v>
          </cell>
          <cell r="U1120">
            <v>0</v>
          </cell>
          <cell r="AA1120">
            <v>116.4</v>
          </cell>
        </row>
        <row r="1121">
          <cell r="K1121">
            <v>128.70000000000002</v>
          </cell>
          <cell r="L1121">
            <v>128.70000000000002</v>
          </cell>
          <cell r="M1121">
            <v>0</v>
          </cell>
          <cell r="N1121">
            <v>0</v>
          </cell>
          <cell r="O1121">
            <v>0</v>
          </cell>
          <cell r="Q1121">
            <v>0</v>
          </cell>
          <cell r="U1121">
            <v>0</v>
          </cell>
          <cell r="AA1121">
            <v>116.4</v>
          </cell>
        </row>
        <row r="1122">
          <cell r="K1122">
            <v>123.675</v>
          </cell>
          <cell r="L1122">
            <v>123.675</v>
          </cell>
          <cell r="M1122">
            <v>0</v>
          </cell>
          <cell r="N1122">
            <v>0</v>
          </cell>
          <cell r="O1122">
            <v>0</v>
          </cell>
          <cell r="Q1122">
            <v>0</v>
          </cell>
          <cell r="U1122">
            <v>0</v>
          </cell>
          <cell r="AA1122">
            <v>116.4</v>
          </cell>
        </row>
        <row r="1123">
          <cell r="K1123">
            <v>108.32499999999999</v>
          </cell>
          <cell r="L1123">
            <v>108.32499999999999</v>
          </cell>
          <cell r="M1123">
            <v>0</v>
          </cell>
          <cell r="N1123">
            <v>0</v>
          </cell>
          <cell r="O1123">
            <v>0</v>
          </cell>
          <cell r="Q1123">
            <v>0</v>
          </cell>
          <cell r="U1123">
            <v>0</v>
          </cell>
          <cell r="AA1123">
            <v>116.4</v>
          </cell>
        </row>
        <row r="1124">
          <cell r="K1124">
            <v>122.82499999999999</v>
          </cell>
          <cell r="L1124">
            <v>122.82499999999999</v>
          </cell>
          <cell r="M1124">
            <v>0</v>
          </cell>
          <cell r="N1124">
            <v>0</v>
          </cell>
          <cell r="O1124">
            <v>0</v>
          </cell>
          <cell r="Q1124">
            <v>0</v>
          </cell>
          <cell r="U1124">
            <v>0</v>
          </cell>
          <cell r="AA1124">
            <v>115.1</v>
          </cell>
        </row>
        <row r="1125">
          <cell r="K1125">
            <v>268.75</v>
          </cell>
          <cell r="L1125">
            <v>268.75</v>
          </cell>
          <cell r="M1125">
            <v>0</v>
          </cell>
          <cell r="N1125">
            <v>0</v>
          </cell>
          <cell r="O1125">
            <v>0</v>
          </cell>
          <cell r="Q1125">
            <v>0</v>
          </cell>
          <cell r="U1125">
            <v>0</v>
          </cell>
          <cell r="AA1125">
            <v>223.7</v>
          </cell>
        </row>
        <row r="1126">
          <cell r="K1126">
            <v>211.45000000000005</v>
          </cell>
          <cell r="L1126">
            <v>211.45000000000005</v>
          </cell>
          <cell r="M1126">
            <v>0</v>
          </cell>
          <cell r="N1126">
            <v>0</v>
          </cell>
          <cell r="O1126">
            <v>0</v>
          </cell>
          <cell r="Q1126">
            <v>0</v>
          </cell>
          <cell r="U1126">
            <v>0</v>
          </cell>
          <cell r="AA1126">
            <v>219.7</v>
          </cell>
        </row>
        <row r="1127">
          <cell r="K1127">
            <v>141.30000000000001</v>
          </cell>
          <cell r="L1127">
            <v>141.30000000000001</v>
          </cell>
          <cell r="M1127">
            <v>0</v>
          </cell>
          <cell r="N1127">
            <v>0</v>
          </cell>
          <cell r="O1127">
            <v>2.2999999999999998</v>
          </cell>
          <cell r="Q1127">
            <v>0</v>
          </cell>
          <cell r="U1127">
            <v>0</v>
          </cell>
          <cell r="AA1127">
            <v>142.19999999999999</v>
          </cell>
        </row>
        <row r="1128">
          <cell r="K1128">
            <v>100.95</v>
          </cell>
          <cell r="L1128">
            <v>100.95</v>
          </cell>
          <cell r="M1128">
            <v>0</v>
          </cell>
          <cell r="N1128">
            <v>0</v>
          </cell>
          <cell r="O1128">
            <v>8.5</v>
          </cell>
          <cell r="Q1128">
            <v>0</v>
          </cell>
          <cell r="U1128">
            <v>0</v>
          </cell>
          <cell r="AA1128">
            <v>76.900000000000006</v>
          </cell>
        </row>
        <row r="1129">
          <cell r="K1129">
            <v>117.25000000000001</v>
          </cell>
          <cell r="L1129">
            <v>117.25000000000001</v>
          </cell>
          <cell r="M1129">
            <v>0</v>
          </cell>
          <cell r="N1129">
            <v>0</v>
          </cell>
          <cell r="O1129">
            <v>1.95</v>
          </cell>
          <cell r="Q1129">
            <v>0</v>
          </cell>
          <cell r="U1129">
            <v>0</v>
          </cell>
          <cell r="AA1129">
            <v>154.30000000000001</v>
          </cell>
        </row>
        <row r="1130">
          <cell r="K1130">
            <v>94.75</v>
          </cell>
          <cell r="L1130">
            <v>94.75</v>
          </cell>
          <cell r="M1130">
            <v>0</v>
          </cell>
          <cell r="N1130">
            <v>0</v>
          </cell>
          <cell r="O1130">
            <v>0</v>
          </cell>
          <cell r="Q1130">
            <v>0</v>
          </cell>
          <cell r="U1130">
            <v>0</v>
          </cell>
          <cell r="AA1130">
            <v>208.8</v>
          </cell>
        </row>
        <row r="1131">
          <cell r="K1131">
            <v>31.7</v>
          </cell>
          <cell r="L1131">
            <v>31.7</v>
          </cell>
          <cell r="M1131">
            <v>0</v>
          </cell>
          <cell r="N1131">
            <v>0</v>
          </cell>
          <cell r="O1131">
            <v>13.8</v>
          </cell>
          <cell r="Q1131">
            <v>0</v>
          </cell>
          <cell r="U1131">
            <v>0</v>
          </cell>
          <cell r="AA1131">
            <v>112.6</v>
          </cell>
        </row>
        <row r="1132">
          <cell r="K1132">
            <v>41.2</v>
          </cell>
          <cell r="L1132">
            <v>41.2</v>
          </cell>
          <cell r="M1132">
            <v>0</v>
          </cell>
          <cell r="N1132">
            <v>0</v>
          </cell>
          <cell r="O1132">
            <v>53.8</v>
          </cell>
          <cell r="Q1132">
            <v>0</v>
          </cell>
          <cell r="U1132">
            <v>0</v>
          </cell>
          <cell r="AA1132">
            <v>56</v>
          </cell>
        </row>
        <row r="1133">
          <cell r="K1133">
            <v>40.875</v>
          </cell>
          <cell r="L1133">
            <v>40.875</v>
          </cell>
          <cell r="M1133">
            <v>0</v>
          </cell>
          <cell r="N1133">
            <v>0</v>
          </cell>
          <cell r="O1133">
            <v>20.85</v>
          </cell>
          <cell r="Q1133">
            <v>0</v>
          </cell>
          <cell r="U1133">
            <v>0</v>
          </cell>
          <cell r="AA1133">
            <v>46.9</v>
          </cell>
        </row>
        <row r="1134">
          <cell r="K1134">
            <v>52.225000000000001</v>
          </cell>
          <cell r="L1134">
            <v>52.225000000000001</v>
          </cell>
          <cell r="M1134">
            <v>0</v>
          </cell>
          <cell r="N1134">
            <v>0</v>
          </cell>
          <cell r="O1134">
            <v>3.875</v>
          </cell>
          <cell r="Q1134">
            <v>0</v>
          </cell>
          <cell r="U1134">
            <v>0</v>
          </cell>
          <cell r="AA1134">
            <v>85.25</v>
          </cell>
        </row>
        <row r="1135">
          <cell r="K1135">
            <v>75.75</v>
          </cell>
          <cell r="L1135">
            <v>75.75</v>
          </cell>
          <cell r="M1135">
            <v>0</v>
          </cell>
          <cell r="N1135">
            <v>0</v>
          </cell>
          <cell r="O1135">
            <v>0.3</v>
          </cell>
          <cell r="Q1135">
            <v>0</v>
          </cell>
          <cell r="U1135">
            <v>0</v>
          </cell>
          <cell r="AA1135">
            <v>113.2</v>
          </cell>
        </row>
        <row r="1136">
          <cell r="K1136">
            <v>108.825</v>
          </cell>
          <cell r="L1136">
            <v>108.825</v>
          </cell>
          <cell r="M1136">
            <v>0</v>
          </cell>
          <cell r="N1136">
            <v>0</v>
          </cell>
          <cell r="O1136">
            <v>0.3</v>
          </cell>
          <cell r="Q1136">
            <v>0</v>
          </cell>
          <cell r="U1136">
            <v>0</v>
          </cell>
          <cell r="AA1136">
            <v>120.1</v>
          </cell>
        </row>
        <row r="1137">
          <cell r="K1137">
            <v>129.82499999999999</v>
          </cell>
          <cell r="L1137">
            <v>129.82499999999999</v>
          </cell>
          <cell r="M1137">
            <v>0</v>
          </cell>
          <cell r="N1137">
            <v>0</v>
          </cell>
          <cell r="O1137">
            <v>7.4999999999999997E-2</v>
          </cell>
          <cell r="Q1137">
            <v>0</v>
          </cell>
          <cell r="U1137">
            <v>0</v>
          </cell>
          <cell r="AA1137">
            <v>134.55000000000001</v>
          </cell>
        </row>
        <row r="1138">
          <cell r="K1138">
            <v>91.61999999999999</v>
          </cell>
          <cell r="L1138">
            <v>152.69999999999999</v>
          </cell>
          <cell r="M1138">
            <v>61.08</v>
          </cell>
          <cell r="N1138">
            <v>0</v>
          </cell>
          <cell r="O1138">
            <v>7.4999999999999997E-2</v>
          </cell>
          <cell r="Q1138">
            <v>0</v>
          </cell>
          <cell r="U1138">
            <v>0</v>
          </cell>
          <cell r="AA1138">
            <v>137.85</v>
          </cell>
        </row>
        <row r="1139">
          <cell r="K1139">
            <v>100.46999999999998</v>
          </cell>
          <cell r="L1139">
            <v>167.45</v>
          </cell>
          <cell r="M1139">
            <v>66.98</v>
          </cell>
          <cell r="N1139">
            <v>0</v>
          </cell>
          <cell r="O1139">
            <v>0</v>
          </cell>
          <cell r="Q1139">
            <v>0</v>
          </cell>
          <cell r="U1139">
            <v>0</v>
          </cell>
          <cell r="AA1139">
            <v>141.19999999999999</v>
          </cell>
        </row>
        <row r="1140">
          <cell r="K1140">
            <v>89.654999999999987</v>
          </cell>
          <cell r="L1140">
            <v>149.42499999999998</v>
          </cell>
          <cell r="M1140">
            <v>59.769999999999996</v>
          </cell>
          <cell r="N1140">
            <v>0</v>
          </cell>
          <cell r="O1140">
            <v>0</v>
          </cell>
          <cell r="Q1140">
            <v>0</v>
          </cell>
          <cell r="U1140">
            <v>0</v>
          </cell>
          <cell r="AA1140">
            <v>144.55000000000001</v>
          </cell>
        </row>
        <row r="1141">
          <cell r="K1141">
            <v>78.345000000000013</v>
          </cell>
          <cell r="L1141">
            <v>130.57500000000002</v>
          </cell>
          <cell r="M1141">
            <v>52.230000000000011</v>
          </cell>
          <cell r="N1141">
            <v>0</v>
          </cell>
          <cell r="O1141">
            <v>2.5000000000000001E-2</v>
          </cell>
          <cell r="Q1141">
            <v>0</v>
          </cell>
          <cell r="U1141">
            <v>0</v>
          </cell>
          <cell r="AA1141">
            <v>145.4</v>
          </cell>
        </row>
        <row r="1142">
          <cell r="K1142">
            <v>63.36</v>
          </cell>
          <cell r="L1142">
            <v>105.60000000000001</v>
          </cell>
          <cell r="M1142">
            <v>42.240000000000009</v>
          </cell>
          <cell r="N1142">
            <v>0</v>
          </cell>
          <cell r="O1142">
            <v>2.15</v>
          </cell>
          <cell r="Q1142">
            <v>0</v>
          </cell>
          <cell r="U1142">
            <v>0</v>
          </cell>
          <cell r="AA1142">
            <v>127.5</v>
          </cell>
        </row>
        <row r="1143">
          <cell r="K1143">
            <v>82.440000000000012</v>
          </cell>
          <cell r="L1143">
            <v>137.40000000000003</v>
          </cell>
          <cell r="M1143">
            <v>54.960000000000015</v>
          </cell>
          <cell r="N1143">
            <v>0</v>
          </cell>
          <cell r="O1143">
            <v>2.1</v>
          </cell>
          <cell r="Q1143">
            <v>0</v>
          </cell>
          <cell r="U1143">
            <v>0</v>
          </cell>
          <cell r="AA1143">
            <v>253.9</v>
          </cell>
        </row>
        <row r="1144">
          <cell r="K1144">
            <v>69.42</v>
          </cell>
          <cell r="L1144">
            <v>115.7</v>
          </cell>
          <cell r="M1144">
            <v>46.28</v>
          </cell>
          <cell r="N1144">
            <v>0</v>
          </cell>
          <cell r="O1144">
            <v>0</v>
          </cell>
          <cell r="Q1144">
            <v>0</v>
          </cell>
          <cell r="U1144">
            <v>0</v>
          </cell>
          <cell r="AA1144">
            <v>286.3</v>
          </cell>
        </row>
        <row r="1145">
          <cell r="K1145">
            <v>113.55</v>
          </cell>
          <cell r="L1145">
            <v>189.25</v>
          </cell>
          <cell r="M1145">
            <v>75.7</v>
          </cell>
          <cell r="N1145">
            <v>0</v>
          </cell>
          <cell r="O1145">
            <v>0</v>
          </cell>
          <cell r="Q1145">
            <v>0</v>
          </cell>
          <cell r="U1145">
            <v>0</v>
          </cell>
          <cell r="AA1145">
            <v>276.7</v>
          </cell>
        </row>
        <row r="1146">
          <cell r="K1146">
            <v>230.28</v>
          </cell>
          <cell r="L1146">
            <v>383.8</v>
          </cell>
          <cell r="M1146">
            <v>153.52000000000001</v>
          </cell>
          <cell r="N1146">
            <v>0</v>
          </cell>
          <cell r="O1146">
            <v>0</v>
          </cell>
          <cell r="Q1146">
            <v>0</v>
          </cell>
          <cell r="U1146">
            <v>0</v>
          </cell>
          <cell r="AA1146">
            <v>278.2</v>
          </cell>
        </row>
        <row r="1147">
          <cell r="K1147">
            <v>159.66</v>
          </cell>
          <cell r="L1147">
            <v>266.10000000000002</v>
          </cell>
          <cell r="M1147">
            <v>106.44000000000001</v>
          </cell>
          <cell r="N1147">
            <v>0</v>
          </cell>
          <cell r="O1147">
            <v>0</v>
          </cell>
          <cell r="Q1147">
            <v>0</v>
          </cell>
          <cell r="U1147">
            <v>0</v>
          </cell>
          <cell r="AA1147">
            <v>150.30000000000001</v>
          </cell>
        </row>
        <row r="1148">
          <cell r="K1148">
            <v>160.57499999999999</v>
          </cell>
          <cell r="L1148">
            <v>267.625</v>
          </cell>
          <cell r="M1148">
            <v>107.05000000000001</v>
          </cell>
          <cell r="N1148">
            <v>0</v>
          </cell>
          <cell r="O1148">
            <v>0</v>
          </cell>
          <cell r="Q1148">
            <v>0</v>
          </cell>
          <cell r="U1148">
            <v>0</v>
          </cell>
          <cell r="AA1148">
            <v>162.6</v>
          </cell>
        </row>
        <row r="1149">
          <cell r="K1149">
            <v>471.4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Q1149">
            <v>0</v>
          </cell>
          <cell r="U1149">
            <v>0</v>
          </cell>
          <cell r="AA1149">
            <v>169.1</v>
          </cell>
        </row>
        <row r="1150">
          <cell r="K1150">
            <v>317.3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Q1150">
            <v>0</v>
          </cell>
          <cell r="U1150">
            <v>0</v>
          </cell>
          <cell r="AA1150">
            <v>169.3</v>
          </cell>
        </row>
        <row r="1151">
          <cell r="K1151">
            <v>174.05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Q1151">
            <v>0</v>
          </cell>
          <cell r="U1151">
            <v>0</v>
          </cell>
          <cell r="AA1151">
            <v>163.15</v>
          </cell>
        </row>
        <row r="1152">
          <cell r="K1152">
            <v>128.19999999999999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Q1152">
            <v>0</v>
          </cell>
          <cell r="U1152">
            <v>0</v>
          </cell>
          <cell r="AA1152">
            <v>150.94999999999999</v>
          </cell>
        </row>
        <row r="1153">
          <cell r="K1153">
            <v>210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Q1153">
            <v>0</v>
          </cell>
          <cell r="U1153">
            <v>0</v>
          </cell>
          <cell r="AA1153">
            <v>287.7</v>
          </cell>
        </row>
        <row r="1154">
          <cell r="K1154">
            <v>86.473432164011101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Q1154">
            <v>0</v>
          </cell>
          <cell r="U1154">
            <v>0</v>
          </cell>
          <cell r="AA1154">
            <v>140.4</v>
          </cell>
        </row>
        <row r="1155"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Q1155">
            <v>0</v>
          </cell>
          <cell r="U1155">
            <v>0</v>
          </cell>
          <cell r="AA1155">
            <v>0</v>
          </cell>
        </row>
        <row r="1156">
          <cell r="K1156">
            <v>86.449999999999989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Q1156">
            <v>0</v>
          </cell>
          <cell r="U1156">
            <v>0</v>
          </cell>
          <cell r="AA1156">
            <v>142.80000000000001</v>
          </cell>
        </row>
        <row r="1157">
          <cell r="K1157">
            <v>160.69999999999999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Q1157">
            <v>0</v>
          </cell>
          <cell r="U1157">
            <v>0</v>
          </cell>
          <cell r="AA1157">
            <v>285.60000000000002</v>
          </cell>
        </row>
        <row r="1158">
          <cell r="K1158">
            <v>231.1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Q1158">
            <v>0</v>
          </cell>
          <cell r="U1158">
            <v>0</v>
          </cell>
          <cell r="AA1158">
            <v>285.39999999999998</v>
          </cell>
        </row>
        <row r="1159">
          <cell r="K1159">
            <v>397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Q1159">
            <v>0</v>
          </cell>
          <cell r="U1159">
            <v>0</v>
          </cell>
          <cell r="AA1159">
            <v>297.8</v>
          </cell>
        </row>
        <row r="1160">
          <cell r="K1160">
            <v>560.6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Q1160">
            <v>0</v>
          </cell>
          <cell r="U1160">
            <v>0</v>
          </cell>
          <cell r="AA1160">
            <v>322.60000000000002</v>
          </cell>
        </row>
        <row r="1161">
          <cell r="K1161">
            <v>348.54999999999995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Q1161">
            <v>0</v>
          </cell>
          <cell r="U1161">
            <v>0</v>
          </cell>
          <cell r="AA1161">
            <v>167.4</v>
          </cell>
        </row>
        <row r="1162">
          <cell r="K1162">
            <v>397.35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Q1162">
            <v>0</v>
          </cell>
          <cell r="U1162">
            <v>0</v>
          </cell>
          <cell r="AA1162">
            <v>170.05</v>
          </cell>
        </row>
        <row r="1163">
          <cell r="K1163">
            <v>453.55000000000007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Q1163">
            <v>0</v>
          </cell>
          <cell r="U1163">
            <v>0</v>
          </cell>
          <cell r="AA1163">
            <v>172.7</v>
          </cell>
        </row>
        <row r="1164">
          <cell r="K1164">
            <v>740.7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Q1164">
            <v>0</v>
          </cell>
          <cell r="U1164">
            <v>0</v>
          </cell>
          <cell r="AA1164">
            <v>172.7</v>
          </cell>
        </row>
        <row r="1165">
          <cell r="K1165">
            <v>1150.3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Q1165">
            <v>0</v>
          </cell>
          <cell r="U1165">
            <v>0</v>
          </cell>
          <cell r="AA1165">
            <v>172.7</v>
          </cell>
        </row>
        <row r="1166">
          <cell r="K1166">
            <v>1478.8999999999999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Q1166">
            <v>0</v>
          </cell>
          <cell r="U1166">
            <v>0</v>
          </cell>
          <cell r="AA1166">
            <v>172.7</v>
          </cell>
        </row>
        <row r="1167">
          <cell r="K1167">
            <v>1745.75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Q1167">
            <v>0</v>
          </cell>
          <cell r="U1167">
            <v>0</v>
          </cell>
          <cell r="AA1167">
            <v>172.7</v>
          </cell>
        </row>
        <row r="1168">
          <cell r="K1168">
            <v>1439.08</v>
          </cell>
          <cell r="L1168">
            <v>359.77</v>
          </cell>
          <cell r="M1168">
            <v>0</v>
          </cell>
          <cell r="N1168">
            <v>0</v>
          </cell>
          <cell r="O1168">
            <v>0</v>
          </cell>
          <cell r="Q1168">
            <v>0</v>
          </cell>
          <cell r="U1168">
            <v>0</v>
          </cell>
          <cell r="AA1168">
            <v>171.35</v>
          </cell>
        </row>
        <row r="1169">
          <cell r="K1169">
            <v>2195.36</v>
          </cell>
          <cell r="L1169">
            <v>548.84</v>
          </cell>
          <cell r="M1169">
            <v>0</v>
          </cell>
          <cell r="N1169">
            <v>0</v>
          </cell>
          <cell r="O1169">
            <v>0</v>
          </cell>
          <cell r="Q1169">
            <v>0</v>
          </cell>
          <cell r="U1169">
            <v>0</v>
          </cell>
          <cell r="AA1169">
            <v>325.89999999999998</v>
          </cell>
        </row>
        <row r="1170">
          <cell r="K1170">
            <v>1379.9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Q1170">
            <v>0</v>
          </cell>
          <cell r="U1170">
            <v>0</v>
          </cell>
          <cell r="AA1170">
            <v>302.89999999999998</v>
          </cell>
        </row>
        <row r="1171">
          <cell r="K1171">
            <v>599.1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Q1171">
            <v>0</v>
          </cell>
          <cell r="U1171">
            <v>0</v>
          </cell>
          <cell r="AA1171">
            <v>294</v>
          </cell>
        </row>
        <row r="1172">
          <cell r="K1172">
            <v>372.8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Q1172">
            <v>0</v>
          </cell>
          <cell r="U1172">
            <v>0</v>
          </cell>
          <cell r="AA1172">
            <v>294</v>
          </cell>
        </row>
        <row r="1173">
          <cell r="K1173">
            <v>329.00000000000006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Q1173">
            <v>0</v>
          </cell>
          <cell r="U1173">
            <v>0</v>
          </cell>
          <cell r="AA1173">
            <v>294</v>
          </cell>
        </row>
        <row r="1174">
          <cell r="K1174">
            <v>302.60000000000002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Q1174">
            <v>0</v>
          </cell>
          <cell r="U1174">
            <v>0</v>
          </cell>
          <cell r="AA1174">
            <v>294</v>
          </cell>
        </row>
        <row r="1175">
          <cell r="K1175">
            <v>255.7</v>
          </cell>
          <cell r="L1175">
            <v>0</v>
          </cell>
          <cell r="M1175">
            <v>0</v>
          </cell>
          <cell r="N1175">
            <v>11.05</v>
          </cell>
          <cell r="O1175">
            <v>0.45</v>
          </cell>
          <cell r="Q1175">
            <v>11.05</v>
          </cell>
          <cell r="U1175">
            <v>0</v>
          </cell>
          <cell r="AA1175">
            <v>259.3</v>
          </cell>
        </row>
        <row r="1176">
          <cell r="K1176">
            <v>0</v>
          </cell>
          <cell r="L1176">
            <v>119.60000000000001</v>
          </cell>
          <cell r="M1176">
            <v>119.60000000000001</v>
          </cell>
          <cell r="N1176">
            <v>38.5</v>
          </cell>
          <cell r="O1176">
            <v>7.5</v>
          </cell>
          <cell r="Q1176">
            <v>38.5</v>
          </cell>
          <cell r="U1176">
            <v>0</v>
          </cell>
          <cell r="AA1176">
            <v>201</v>
          </cell>
        </row>
        <row r="1177">
          <cell r="K1177">
            <v>0</v>
          </cell>
          <cell r="L1177">
            <v>119.9</v>
          </cell>
          <cell r="M1177">
            <v>119.9</v>
          </cell>
          <cell r="N1177">
            <v>34.699999999999996</v>
          </cell>
          <cell r="O1177">
            <v>11.3</v>
          </cell>
          <cell r="Q1177">
            <v>34.700000000000003</v>
          </cell>
          <cell r="U1177">
            <v>0</v>
          </cell>
          <cell r="AA1177">
            <v>181.4</v>
          </cell>
        </row>
        <row r="1178">
          <cell r="K1178">
            <v>0</v>
          </cell>
          <cell r="L1178">
            <v>59.55</v>
          </cell>
          <cell r="M1178">
            <v>59.55</v>
          </cell>
          <cell r="N1178">
            <v>19.399999999999999</v>
          </cell>
          <cell r="O1178">
            <v>3.7</v>
          </cell>
          <cell r="Q1178">
            <v>19.399999999999999</v>
          </cell>
          <cell r="U1178">
            <v>0</v>
          </cell>
          <cell r="AA1178">
            <v>98.6</v>
          </cell>
        </row>
        <row r="1179">
          <cell r="K1179">
            <v>0</v>
          </cell>
          <cell r="L1179">
            <v>61.3</v>
          </cell>
          <cell r="M1179">
            <v>61.3</v>
          </cell>
          <cell r="N1179">
            <v>20.949999999999996</v>
          </cell>
          <cell r="O1179">
            <v>2.35</v>
          </cell>
          <cell r="Q1179">
            <v>20.95</v>
          </cell>
          <cell r="U1179">
            <v>0</v>
          </cell>
          <cell r="AA1179">
            <v>108.8</v>
          </cell>
        </row>
        <row r="1180">
          <cell r="K1180">
            <v>0</v>
          </cell>
          <cell r="L1180">
            <v>66.349999999999994</v>
          </cell>
          <cell r="M1180">
            <v>66.349999999999994</v>
          </cell>
          <cell r="N1180">
            <v>22.35</v>
          </cell>
          <cell r="O1180">
            <v>0.5</v>
          </cell>
          <cell r="Q1180">
            <v>22.35</v>
          </cell>
          <cell r="U1180">
            <v>0</v>
          </cell>
          <cell r="AA1180">
            <v>128</v>
          </cell>
        </row>
        <row r="1181">
          <cell r="K1181">
            <v>0</v>
          </cell>
          <cell r="L1181">
            <v>76.824999999999989</v>
          </cell>
          <cell r="M1181">
            <v>76.824999999999989</v>
          </cell>
          <cell r="N1181">
            <v>23.35</v>
          </cell>
          <cell r="O1181">
            <v>0</v>
          </cell>
          <cell r="Q1181">
            <v>23.35</v>
          </cell>
          <cell r="U1181">
            <v>0</v>
          </cell>
          <cell r="AA1181">
            <v>146</v>
          </cell>
        </row>
        <row r="1182">
          <cell r="K1182">
            <v>0</v>
          </cell>
          <cell r="L1182">
            <v>101.6</v>
          </cell>
          <cell r="M1182">
            <v>101.6</v>
          </cell>
          <cell r="N1182">
            <v>23.4</v>
          </cell>
          <cell r="O1182">
            <v>0</v>
          </cell>
          <cell r="Q1182">
            <v>23.4</v>
          </cell>
          <cell r="U1182">
            <v>0</v>
          </cell>
          <cell r="AA1182">
            <v>149.1</v>
          </cell>
        </row>
        <row r="1183">
          <cell r="K1183">
            <v>128.07500000000002</v>
          </cell>
          <cell r="L1183">
            <v>128.07500000000002</v>
          </cell>
          <cell r="M1183">
            <v>0</v>
          </cell>
          <cell r="N1183">
            <v>5.85</v>
          </cell>
          <cell r="O1183">
            <v>0</v>
          </cell>
          <cell r="Q1183">
            <v>5.85</v>
          </cell>
          <cell r="U1183">
            <v>0</v>
          </cell>
          <cell r="AA1183">
            <v>149.1</v>
          </cell>
        </row>
        <row r="1184">
          <cell r="K1184">
            <v>140.9</v>
          </cell>
          <cell r="L1184">
            <v>140.9</v>
          </cell>
          <cell r="M1184">
            <v>0</v>
          </cell>
          <cell r="N1184">
            <v>0</v>
          </cell>
          <cell r="O1184">
            <v>0</v>
          </cell>
          <cell r="Q1184">
            <v>0</v>
          </cell>
          <cell r="U1184">
            <v>0</v>
          </cell>
          <cell r="AA1184">
            <v>149</v>
          </cell>
        </row>
        <row r="1185">
          <cell r="K1185">
            <v>385.65000000000003</v>
          </cell>
          <cell r="L1185">
            <v>385.65000000000003</v>
          </cell>
          <cell r="M1185">
            <v>0</v>
          </cell>
          <cell r="N1185">
            <v>0</v>
          </cell>
          <cell r="O1185">
            <v>0</v>
          </cell>
          <cell r="Q1185">
            <v>0</v>
          </cell>
          <cell r="U1185">
            <v>0</v>
          </cell>
          <cell r="AA1185">
            <v>433.95</v>
          </cell>
        </row>
        <row r="1186">
          <cell r="K1186">
            <v>243.25000000000003</v>
          </cell>
          <cell r="L1186">
            <v>243.25000000000003</v>
          </cell>
          <cell r="M1186">
            <v>0</v>
          </cell>
          <cell r="N1186">
            <v>0</v>
          </cell>
          <cell r="O1186">
            <v>0</v>
          </cell>
          <cell r="Q1186">
            <v>0</v>
          </cell>
          <cell r="U1186">
            <v>0</v>
          </cell>
          <cell r="AA1186">
            <v>277.89999999999998</v>
          </cell>
        </row>
        <row r="1187">
          <cell r="K1187">
            <v>145.94999999999999</v>
          </cell>
          <cell r="L1187">
            <v>145.94999999999999</v>
          </cell>
          <cell r="M1187">
            <v>0</v>
          </cell>
          <cell r="N1187">
            <v>5.375</v>
          </cell>
          <cell r="O1187">
            <v>0.05</v>
          </cell>
          <cell r="Q1187">
            <v>5.375</v>
          </cell>
          <cell r="U1187">
            <v>0</v>
          </cell>
          <cell r="AA1187">
            <v>132.5</v>
          </cell>
        </row>
        <row r="1188">
          <cell r="K1188">
            <v>74.37</v>
          </cell>
          <cell r="L1188">
            <v>185.92500000000001</v>
          </cell>
          <cell r="M1188">
            <v>111.55500000000001</v>
          </cell>
          <cell r="N1188">
            <v>21.4</v>
          </cell>
          <cell r="O1188">
            <v>0.05</v>
          </cell>
          <cell r="Q1188">
            <v>21.4</v>
          </cell>
          <cell r="U1188">
            <v>0</v>
          </cell>
          <cell r="AA1188">
            <v>127.5</v>
          </cell>
        </row>
        <row r="1189">
          <cell r="K1189">
            <v>79.300000000000011</v>
          </cell>
          <cell r="L1189">
            <v>198.25</v>
          </cell>
          <cell r="M1189">
            <v>118.94999999999999</v>
          </cell>
          <cell r="N1189">
            <v>20.5</v>
          </cell>
          <cell r="O1189">
            <v>0.25</v>
          </cell>
          <cell r="Q1189">
            <v>20.5</v>
          </cell>
          <cell r="U1189">
            <v>0</v>
          </cell>
          <cell r="AA1189">
            <v>117.2</v>
          </cell>
        </row>
        <row r="1190">
          <cell r="K1190">
            <v>146.01000000000002</v>
          </cell>
          <cell r="L1190">
            <v>365.02500000000003</v>
          </cell>
          <cell r="M1190">
            <v>219.01500000000001</v>
          </cell>
          <cell r="N1190">
            <v>56.1</v>
          </cell>
          <cell r="O1190">
            <v>0.75</v>
          </cell>
          <cell r="Q1190">
            <v>56.1</v>
          </cell>
          <cell r="U1190">
            <v>0</v>
          </cell>
          <cell r="AA1190">
            <v>332.85</v>
          </cell>
        </row>
        <row r="1191">
          <cell r="K1191">
            <v>37.200000000000003</v>
          </cell>
          <cell r="L1191">
            <v>93</v>
          </cell>
          <cell r="M1191">
            <v>55.8</v>
          </cell>
          <cell r="N1191">
            <v>34.200000000000003</v>
          </cell>
          <cell r="O1191">
            <v>0.55000000000000004</v>
          </cell>
          <cell r="Q1191">
            <v>34.200000000000003</v>
          </cell>
          <cell r="U1191">
            <v>0</v>
          </cell>
          <cell r="AA1191">
            <v>190.3</v>
          </cell>
        </row>
        <row r="1192">
          <cell r="K1192">
            <v>110.7</v>
          </cell>
          <cell r="L1192">
            <v>0</v>
          </cell>
          <cell r="M1192">
            <v>0</v>
          </cell>
          <cell r="N1192">
            <v>31.099999999999998</v>
          </cell>
          <cell r="O1192">
            <v>4.2</v>
          </cell>
          <cell r="Q1192">
            <v>31.1</v>
          </cell>
          <cell r="U1192">
            <v>0</v>
          </cell>
          <cell r="AA1192">
            <v>138.19999999999999</v>
          </cell>
        </row>
        <row r="1193">
          <cell r="K1193">
            <v>53.9</v>
          </cell>
          <cell r="L1193">
            <v>0</v>
          </cell>
          <cell r="M1193">
            <v>0</v>
          </cell>
          <cell r="N1193">
            <v>7.3</v>
          </cell>
          <cell r="O1193">
            <v>8.6</v>
          </cell>
          <cell r="Q1193">
            <v>7.3</v>
          </cell>
          <cell r="U1193">
            <v>0</v>
          </cell>
          <cell r="AA1193">
            <v>106.1</v>
          </cell>
        </row>
        <row r="1194">
          <cell r="K1194">
            <v>17.3</v>
          </cell>
          <cell r="L1194">
            <v>0</v>
          </cell>
          <cell r="M1194">
            <v>0</v>
          </cell>
          <cell r="N1194">
            <v>0</v>
          </cell>
          <cell r="O1194">
            <v>7.2</v>
          </cell>
          <cell r="Q1194">
            <v>0</v>
          </cell>
          <cell r="U1194">
            <v>0</v>
          </cell>
          <cell r="AA1194">
            <v>82.9</v>
          </cell>
        </row>
        <row r="1195">
          <cell r="K1195">
            <v>14.399999999999999</v>
          </cell>
          <cell r="L1195">
            <v>0</v>
          </cell>
          <cell r="M1195">
            <v>0</v>
          </cell>
          <cell r="N1195">
            <v>0</v>
          </cell>
          <cell r="O1195">
            <v>3.7</v>
          </cell>
          <cell r="Q1195">
            <v>0</v>
          </cell>
          <cell r="U1195">
            <v>0</v>
          </cell>
          <cell r="AA1195">
            <v>80.900000000000006</v>
          </cell>
        </row>
        <row r="1196">
          <cell r="K1196">
            <v>39</v>
          </cell>
          <cell r="L1196">
            <v>0</v>
          </cell>
          <cell r="M1196">
            <v>0</v>
          </cell>
          <cell r="N1196">
            <v>0</v>
          </cell>
          <cell r="O1196">
            <v>1</v>
          </cell>
          <cell r="Q1196">
            <v>0</v>
          </cell>
          <cell r="U1196">
            <v>0</v>
          </cell>
          <cell r="AA1196">
            <v>151</v>
          </cell>
        </row>
        <row r="1197">
          <cell r="K1197">
            <v>58.7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Q1197">
            <v>0</v>
          </cell>
          <cell r="U1197">
            <v>0</v>
          </cell>
          <cell r="AA1197">
            <v>219.6</v>
          </cell>
        </row>
        <row r="1198">
          <cell r="K1198">
            <v>72.699999999999989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Q1198">
            <v>0</v>
          </cell>
          <cell r="U1198">
            <v>0</v>
          </cell>
          <cell r="AA1198">
            <v>219.6</v>
          </cell>
        </row>
        <row r="1199">
          <cell r="K1199">
            <v>89.600000000000009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Q1199">
            <v>0</v>
          </cell>
          <cell r="U1199">
            <v>0</v>
          </cell>
          <cell r="AA1199">
            <v>219.6</v>
          </cell>
        </row>
        <row r="1200">
          <cell r="K1200">
            <v>104.9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Q1200">
            <v>0</v>
          </cell>
          <cell r="U1200">
            <v>0</v>
          </cell>
          <cell r="AA1200">
            <v>224.7</v>
          </cell>
        </row>
        <row r="1201">
          <cell r="K1201">
            <v>64.099999999999994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Q1201">
            <v>0</v>
          </cell>
          <cell r="U1201">
            <v>0</v>
          </cell>
          <cell r="AA1201">
            <v>116.05</v>
          </cell>
        </row>
        <row r="1202">
          <cell r="K1202">
            <v>78.849999999999994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Q1202">
            <v>0</v>
          </cell>
          <cell r="U1202">
            <v>0</v>
          </cell>
          <cell r="AA1202">
            <v>118.2</v>
          </cell>
        </row>
        <row r="1203">
          <cell r="K1203">
            <v>91.95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Q1203">
            <v>0</v>
          </cell>
          <cell r="U1203">
            <v>0</v>
          </cell>
          <cell r="AA1203">
            <v>119.2</v>
          </cell>
        </row>
        <row r="1204">
          <cell r="K1204">
            <v>102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Q1204">
            <v>0</v>
          </cell>
          <cell r="U1204">
            <v>0</v>
          </cell>
          <cell r="AA1204">
            <v>119.2</v>
          </cell>
        </row>
        <row r="1205">
          <cell r="K1205">
            <v>117.80000000000001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Q1205">
            <v>0</v>
          </cell>
          <cell r="U1205">
            <v>0</v>
          </cell>
          <cell r="AA1205">
            <v>119.2</v>
          </cell>
        </row>
        <row r="1206">
          <cell r="K1206">
            <v>121.55000000000001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Q1206">
            <v>0</v>
          </cell>
          <cell r="U1206">
            <v>0</v>
          </cell>
          <cell r="AA1206">
            <v>119.2</v>
          </cell>
        </row>
        <row r="1207">
          <cell r="K1207">
            <v>116.55000000000001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Q1207">
            <v>0</v>
          </cell>
          <cell r="U1207">
            <v>0</v>
          </cell>
          <cell r="AA1207">
            <v>119.2</v>
          </cell>
        </row>
        <row r="1208">
          <cell r="K1208">
            <v>112.15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Q1208">
            <v>0</v>
          </cell>
          <cell r="U1208">
            <v>0</v>
          </cell>
          <cell r="AA1208">
            <v>119.2</v>
          </cell>
        </row>
        <row r="1209">
          <cell r="K1209">
            <v>109.89999999999998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Q1209">
            <v>0</v>
          </cell>
          <cell r="U1209">
            <v>0</v>
          </cell>
          <cell r="AA1209">
            <v>119.2</v>
          </cell>
        </row>
        <row r="1210">
          <cell r="K1210">
            <v>104.05</v>
          </cell>
          <cell r="L1210">
            <v>0</v>
          </cell>
          <cell r="M1210">
            <v>0</v>
          </cell>
          <cell r="N1210">
            <v>0</v>
          </cell>
          <cell r="O1210">
            <v>7.4999999999999997E-2</v>
          </cell>
          <cell r="Q1210">
            <v>0</v>
          </cell>
          <cell r="U1210">
            <v>0</v>
          </cell>
          <cell r="AA1210">
            <v>112.8</v>
          </cell>
        </row>
        <row r="1211">
          <cell r="K1211">
            <v>84.1</v>
          </cell>
          <cell r="L1211">
            <v>0</v>
          </cell>
          <cell r="M1211">
            <v>0</v>
          </cell>
          <cell r="N1211">
            <v>0</v>
          </cell>
          <cell r="O1211">
            <v>0.45</v>
          </cell>
          <cell r="Q1211">
            <v>0</v>
          </cell>
          <cell r="U1211">
            <v>0</v>
          </cell>
          <cell r="AA1211">
            <v>101.3</v>
          </cell>
        </row>
        <row r="1212">
          <cell r="K1212">
            <v>62.199999999999996</v>
          </cell>
          <cell r="L1212">
            <v>0</v>
          </cell>
          <cell r="M1212">
            <v>0</v>
          </cell>
          <cell r="N1212">
            <v>0</v>
          </cell>
          <cell r="O1212">
            <v>0.45</v>
          </cell>
          <cell r="Q1212">
            <v>0</v>
          </cell>
          <cell r="U1212">
            <v>0</v>
          </cell>
          <cell r="AA1212">
            <v>98.1</v>
          </cell>
        </row>
        <row r="1213">
          <cell r="K1213">
            <v>82</v>
          </cell>
          <cell r="L1213">
            <v>0</v>
          </cell>
          <cell r="M1213">
            <v>0</v>
          </cell>
          <cell r="N1213">
            <v>0</v>
          </cell>
          <cell r="O1213">
            <v>0.15</v>
          </cell>
          <cell r="Q1213">
            <v>0</v>
          </cell>
          <cell r="U1213">
            <v>0</v>
          </cell>
          <cell r="AA1213">
            <v>209.9</v>
          </cell>
        </row>
        <row r="1214">
          <cell r="K1214">
            <v>37.5</v>
          </cell>
          <cell r="L1214">
            <v>0</v>
          </cell>
          <cell r="M1214">
            <v>0</v>
          </cell>
          <cell r="N1214">
            <v>0</v>
          </cell>
          <cell r="O1214">
            <v>0.7</v>
          </cell>
          <cell r="Q1214">
            <v>0</v>
          </cell>
          <cell r="U1214">
            <v>0</v>
          </cell>
          <cell r="AA1214">
            <v>171</v>
          </cell>
        </row>
        <row r="1215">
          <cell r="K1215">
            <v>7.6</v>
          </cell>
          <cell r="L1215">
            <v>0</v>
          </cell>
          <cell r="M1215">
            <v>0</v>
          </cell>
          <cell r="N1215">
            <v>0</v>
          </cell>
          <cell r="O1215">
            <v>7.5</v>
          </cell>
          <cell r="Q1215">
            <v>0</v>
          </cell>
          <cell r="U1215">
            <v>0</v>
          </cell>
          <cell r="AA1215">
            <v>80.8</v>
          </cell>
        </row>
        <row r="1216">
          <cell r="K1216">
            <v>2.2000000000000002</v>
          </cell>
          <cell r="L1216">
            <v>0</v>
          </cell>
          <cell r="M1216">
            <v>0</v>
          </cell>
          <cell r="N1216">
            <v>0</v>
          </cell>
          <cell r="O1216">
            <v>21.3</v>
          </cell>
          <cell r="Q1216">
            <v>0</v>
          </cell>
          <cell r="U1216">
            <v>0</v>
          </cell>
          <cell r="AA1216">
            <v>32.299999999999997</v>
          </cell>
        </row>
        <row r="1217">
          <cell r="K1217">
            <v>8.6</v>
          </cell>
          <cell r="L1217">
            <v>0</v>
          </cell>
          <cell r="M1217">
            <v>0</v>
          </cell>
          <cell r="N1217">
            <v>0</v>
          </cell>
          <cell r="O1217">
            <v>17.2</v>
          </cell>
          <cell r="Q1217">
            <v>0</v>
          </cell>
          <cell r="U1217">
            <v>0</v>
          </cell>
          <cell r="AA1217">
            <v>61.6</v>
          </cell>
        </row>
        <row r="1218">
          <cell r="K1218">
            <v>21.799999999999997</v>
          </cell>
          <cell r="L1218">
            <v>0</v>
          </cell>
          <cell r="M1218">
            <v>0</v>
          </cell>
          <cell r="N1218">
            <v>0</v>
          </cell>
          <cell r="O1218">
            <v>3.2</v>
          </cell>
          <cell r="Q1218">
            <v>0</v>
          </cell>
          <cell r="U1218">
            <v>0</v>
          </cell>
          <cell r="AA1218">
            <v>112.1</v>
          </cell>
        </row>
        <row r="1219">
          <cell r="K1219">
            <v>69.5</v>
          </cell>
          <cell r="L1219">
            <v>0</v>
          </cell>
          <cell r="M1219">
            <v>0</v>
          </cell>
          <cell r="N1219">
            <v>0</v>
          </cell>
          <cell r="O1219">
            <v>0.6</v>
          </cell>
          <cell r="Q1219">
            <v>0</v>
          </cell>
          <cell r="U1219">
            <v>0</v>
          </cell>
          <cell r="AA1219">
            <v>172.9</v>
          </cell>
        </row>
        <row r="1220">
          <cell r="K1220">
            <v>151.4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Q1220">
            <v>0</v>
          </cell>
          <cell r="U1220">
            <v>0</v>
          </cell>
          <cell r="AA1220">
            <v>223.8</v>
          </cell>
        </row>
        <row r="1221">
          <cell r="K1221">
            <v>241.70000000000002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Q1221">
            <v>0</v>
          </cell>
          <cell r="U1221">
            <v>0</v>
          </cell>
          <cell r="AA1221">
            <v>228</v>
          </cell>
        </row>
        <row r="1222">
          <cell r="K1222">
            <v>298.10000000000002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Q1222">
            <v>0</v>
          </cell>
          <cell r="U1222">
            <v>0</v>
          </cell>
          <cell r="AA1222">
            <v>228</v>
          </cell>
        </row>
        <row r="1223">
          <cell r="K1223">
            <v>307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Q1223">
            <v>0</v>
          </cell>
          <cell r="U1223">
            <v>0</v>
          </cell>
          <cell r="AA1223">
            <v>228</v>
          </cell>
        </row>
        <row r="1224">
          <cell r="K1224">
            <v>284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Q1224">
            <v>0</v>
          </cell>
          <cell r="U1224">
            <v>0</v>
          </cell>
          <cell r="AA1224">
            <v>228</v>
          </cell>
        </row>
        <row r="1225">
          <cell r="K1225">
            <v>282.7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Q1225">
            <v>0</v>
          </cell>
          <cell r="U1225">
            <v>0</v>
          </cell>
          <cell r="AA1225">
            <v>221.5</v>
          </cell>
        </row>
        <row r="1226">
          <cell r="K1226">
            <v>251</v>
          </cell>
          <cell r="L1226">
            <v>0</v>
          </cell>
          <cell r="M1226">
            <v>0</v>
          </cell>
          <cell r="N1226">
            <v>0</v>
          </cell>
          <cell r="O1226">
            <v>1.25</v>
          </cell>
          <cell r="Q1226">
            <v>0</v>
          </cell>
          <cell r="U1226">
            <v>0</v>
          </cell>
          <cell r="AA1226">
            <v>175.3</v>
          </cell>
        </row>
        <row r="1227">
          <cell r="K1227">
            <v>194.90000000000003</v>
          </cell>
          <cell r="L1227">
            <v>0</v>
          </cell>
          <cell r="M1227">
            <v>0</v>
          </cell>
          <cell r="N1227">
            <v>0</v>
          </cell>
          <cell r="O1227">
            <v>4.3</v>
          </cell>
          <cell r="Q1227">
            <v>0</v>
          </cell>
          <cell r="U1227">
            <v>0</v>
          </cell>
          <cell r="AA1227">
            <v>126.5</v>
          </cell>
        </row>
        <row r="1228">
          <cell r="K1228">
            <v>185.09999999999997</v>
          </cell>
          <cell r="L1228">
            <v>0</v>
          </cell>
          <cell r="M1228">
            <v>0</v>
          </cell>
          <cell r="N1228">
            <v>0</v>
          </cell>
          <cell r="O1228">
            <v>3.5</v>
          </cell>
          <cell r="Q1228">
            <v>0</v>
          </cell>
          <cell r="U1228">
            <v>0</v>
          </cell>
          <cell r="AA1228">
            <v>116.3</v>
          </cell>
        </row>
        <row r="1229">
          <cell r="K1229">
            <v>155</v>
          </cell>
          <cell r="L1229">
            <v>0</v>
          </cell>
          <cell r="M1229">
            <v>0</v>
          </cell>
          <cell r="N1229">
            <v>0</v>
          </cell>
          <cell r="O1229">
            <v>5</v>
          </cell>
          <cell r="Q1229">
            <v>0</v>
          </cell>
          <cell r="U1229">
            <v>0</v>
          </cell>
          <cell r="AA1229">
            <v>114.2</v>
          </cell>
        </row>
        <row r="1230">
          <cell r="K1230">
            <v>59.45</v>
          </cell>
          <cell r="L1230">
            <v>0</v>
          </cell>
          <cell r="M1230">
            <v>0</v>
          </cell>
          <cell r="N1230">
            <v>0</v>
          </cell>
          <cell r="O1230">
            <v>5.15</v>
          </cell>
          <cell r="Q1230">
            <v>0</v>
          </cell>
          <cell r="U1230">
            <v>0</v>
          </cell>
          <cell r="AA1230">
            <v>55.7</v>
          </cell>
        </row>
        <row r="1231">
          <cell r="K1231">
            <v>44.7</v>
          </cell>
          <cell r="L1231">
            <v>0</v>
          </cell>
          <cell r="M1231">
            <v>0</v>
          </cell>
          <cell r="N1231">
            <v>0</v>
          </cell>
          <cell r="O1231">
            <v>7</v>
          </cell>
          <cell r="Q1231">
            <v>0</v>
          </cell>
          <cell r="U1231">
            <v>0</v>
          </cell>
          <cell r="AA1231">
            <v>50.2</v>
          </cell>
        </row>
        <row r="1232">
          <cell r="K1232">
            <v>58.6</v>
          </cell>
          <cell r="L1232">
            <v>0</v>
          </cell>
          <cell r="M1232">
            <v>0</v>
          </cell>
          <cell r="N1232">
            <v>0</v>
          </cell>
          <cell r="O1232">
            <v>13.3</v>
          </cell>
          <cell r="Q1232">
            <v>0</v>
          </cell>
          <cell r="U1232">
            <v>0</v>
          </cell>
          <cell r="AA1232">
            <v>93.3</v>
          </cell>
        </row>
        <row r="1233">
          <cell r="K1233">
            <v>42.699999999999996</v>
          </cell>
          <cell r="L1233">
            <v>0</v>
          </cell>
          <cell r="M1233">
            <v>0</v>
          </cell>
          <cell r="N1233">
            <v>0</v>
          </cell>
          <cell r="O1233">
            <v>8.8000000000000007</v>
          </cell>
          <cell r="Q1233">
            <v>0</v>
          </cell>
          <cell r="U1233">
            <v>0</v>
          </cell>
          <cell r="AA1233">
            <v>102.8</v>
          </cell>
        </row>
        <row r="1234">
          <cell r="K1234">
            <v>36.5</v>
          </cell>
          <cell r="L1234">
            <v>0</v>
          </cell>
          <cell r="M1234">
            <v>0</v>
          </cell>
          <cell r="N1234">
            <v>0</v>
          </cell>
          <cell r="O1234">
            <v>3.5</v>
          </cell>
          <cell r="Q1234">
            <v>0</v>
          </cell>
          <cell r="U1234">
            <v>0</v>
          </cell>
          <cell r="AA1234">
            <v>124.5</v>
          </cell>
        </row>
        <row r="1235">
          <cell r="K1235">
            <v>28.6</v>
          </cell>
          <cell r="L1235">
            <v>0</v>
          </cell>
          <cell r="M1235">
            <v>0</v>
          </cell>
          <cell r="N1235">
            <v>0</v>
          </cell>
          <cell r="O1235">
            <v>0.5</v>
          </cell>
          <cell r="Q1235">
            <v>0</v>
          </cell>
          <cell r="U1235">
            <v>0</v>
          </cell>
          <cell r="AA1235">
            <v>175.1</v>
          </cell>
        </row>
        <row r="1236">
          <cell r="K1236">
            <v>20.8</v>
          </cell>
          <cell r="L1236">
            <v>0</v>
          </cell>
          <cell r="M1236">
            <v>0</v>
          </cell>
          <cell r="N1236">
            <v>0</v>
          </cell>
          <cell r="O1236">
            <v>2.1</v>
          </cell>
          <cell r="Q1236">
            <v>0</v>
          </cell>
          <cell r="U1236">
            <v>0</v>
          </cell>
          <cell r="AA1236">
            <v>196.7</v>
          </cell>
        </row>
        <row r="1237">
          <cell r="K1237">
            <v>13.5</v>
          </cell>
          <cell r="L1237">
            <v>0</v>
          </cell>
          <cell r="M1237">
            <v>0</v>
          </cell>
          <cell r="N1237">
            <v>0</v>
          </cell>
          <cell r="O1237">
            <v>5.5</v>
          </cell>
          <cell r="Q1237">
            <v>0</v>
          </cell>
          <cell r="U1237">
            <v>0</v>
          </cell>
          <cell r="AA1237">
            <v>146.4</v>
          </cell>
        </row>
        <row r="1238">
          <cell r="K1238">
            <v>10.5</v>
          </cell>
          <cell r="L1238">
            <v>0</v>
          </cell>
          <cell r="M1238">
            <v>0</v>
          </cell>
          <cell r="N1238">
            <v>0</v>
          </cell>
          <cell r="O1238">
            <v>5</v>
          </cell>
          <cell r="Q1238">
            <v>0</v>
          </cell>
          <cell r="U1238">
            <v>0</v>
          </cell>
          <cell r="AA1238">
            <v>100.8</v>
          </cell>
        </row>
        <row r="1239">
          <cell r="K1239">
            <v>15.3</v>
          </cell>
          <cell r="L1239">
            <v>0</v>
          </cell>
          <cell r="M1239">
            <v>0</v>
          </cell>
          <cell r="N1239">
            <v>0</v>
          </cell>
          <cell r="O1239">
            <v>1.85</v>
          </cell>
          <cell r="Q1239">
            <v>0</v>
          </cell>
          <cell r="U1239">
            <v>0</v>
          </cell>
          <cell r="AA1239">
            <v>151.1</v>
          </cell>
        </row>
        <row r="1240">
          <cell r="K1240">
            <v>13.200000000000001</v>
          </cell>
          <cell r="L1240">
            <v>0</v>
          </cell>
          <cell r="M1240">
            <v>0</v>
          </cell>
          <cell r="N1240">
            <v>0</v>
          </cell>
          <cell r="O1240">
            <v>2</v>
          </cell>
          <cell r="Q1240">
            <v>0</v>
          </cell>
          <cell r="U1240">
            <v>0</v>
          </cell>
          <cell r="AA1240">
            <v>161</v>
          </cell>
        </row>
        <row r="1241">
          <cell r="K1241">
            <v>5.2</v>
          </cell>
          <cell r="L1241">
            <v>0</v>
          </cell>
          <cell r="M1241">
            <v>0</v>
          </cell>
          <cell r="N1241">
            <v>0</v>
          </cell>
          <cell r="O1241">
            <v>9.9</v>
          </cell>
          <cell r="Q1241">
            <v>0</v>
          </cell>
          <cell r="U1241">
            <v>0</v>
          </cell>
          <cell r="AA1241">
            <v>92.1</v>
          </cell>
        </row>
        <row r="1242">
          <cell r="K1242">
            <v>5.2</v>
          </cell>
          <cell r="L1242">
            <v>0</v>
          </cell>
          <cell r="M1242">
            <v>0</v>
          </cell>
          <cell r="N1242">
            <v>0</v>
          </cell>
          <cell r="O1242">
            <v>11.3</v>
          </cell>
          <cell r="Q1242">
            <v>0</v>
          </cell>
          <cell r="U1242">
            <v>0</v>
          </cell>
          <cell r="AA1242">
            <v>74.599999999999994</v>
          </cell>
        </row>
        <row r="1243">
          <cell r="K1243">
            <v>6.1</v>
          </cell>
          <cell r="L1243">
            <v>0</v>
          </cell>
          <cell r="M1243">
            <v>0</v>
          </cell>
          <cell r="N1243">
            <v>0</v>
          </cell>
          <cell r="O1243">
            <v>8.6</v>
          </cell>
          <cell r="Q1243">
            <v>0</v>
          </cell>
          <cell r="U1243">
            <v>0</v>
          </cell>
          <cell r="AA1243">
            <v>97.3</v>
          </cell>
        </row>
        <row r="1244">
          <cell r="K1244">
            <v>7</v>
          </cell>
          <cell r="L1244">
            <v>0</v>
          </cell>
          <cell r="M1244">
            <v>0</v>
          </cell>
          <cell r="N1244">
            <v>0</v>
          </cell>
          <cell r="O1244">
            <v>6</v>
          </cell>
          <cell r="Q1244">
            <v>0</v>
          </cell>
          <cell r="U1244">
            <v>0</v>
          </cell>
          <cell r="AA1244">
            <v>117.8</v>
          </cell>
        </row>
        <row r="1245">
          <cell r="K1245">
            <v>6.0000000000000009</v>
          </cell>
          <cell r="L1245">
            <v>0</v>
          </cell>
          <cell r="M1245">
            <v>0</v>
          </cell>
          <cell r="N1245">
            <v>0</v>
          </cell>
          <cell r="O1245">
            <v>5.2</v>
          </cell>
          <cell r="Q1245">
            <v>0</v>
          </cell>
          <cell r="U1245">
            <v>0</v>
          </cell>
          <cell r="AA1245">
            <v>116.2</v>
          </cell>
        </row>
        <row r="1246">
          <cell r="K1246">
            <v>10.600000000000001</v>
          </cell>
          <cell r="L1246">
            <v>0</v>
          </cell>
          <cell r="M1246">
            <v>0</v>
          </cell>
          <cell r="N1246">
            <v>0</v>
          </cell>
          <cell r="O1246">
            <v>6.6</v>
          </cell>
          <cell r="Q1246">
            <v>0</v>
          </cell>
          <cell r="U1246">
            <v>0</v>
          </cell>
          <cell r="AA1246">
            <v>98.3</v>
          </cell>
        </row>
        <row r="1247">
          <cell r="K1247">
            <v>24.4</v>
          </cell>
          <cell r="L1247">
            <v>0</v>
          </cell>
          <cell r="M1247">
            <v>0</v>
          </cell>
          <cell r="N1247">
            <v>0</v>
          </cell>
          <cell r="O1247">
            <v>6.3</v>
          </cell>
          <cell r="Q1247">
            <v>0</v>
          </cell>
          <cell r="U1247">
            <v>0</v>
          </cell>
          <cell r="AA1247">
            <v>111.5</v>
          </cell>
        </row>
        <row r="1248">
          <cell r="K1248">
            <v>20</v>
          </cell>
          <cell r="L1248">
            <v>0</v>
          </cell>
          <cell r="M1248">
            <v>0</v>
          </cell>
          <cell r="N1248">
            <v>0</v>
          </cell>
          <cell r="O1248">
            <v>5.8</v>
          </cell>
          <cell r="Q1248">
            <v>0</v>
          </cell>
          <cell r="U1248">
            <v>0</v>
          </cell>
          <cell r="AA1248">
            <v>112.7</v>
          </cell>
        </row>
        <row r="1249">
          <cell r="K1249">
            <v>5.6999999999999993</v>
          </cell>
          <cell r="L1249">
            <v>0</v>
          </cell>
          <cell r="M1249">
            <v>0</v>
          </cell>
          <cell r="N1249">
            <v>0</v>
          </cell>
          <cell r="O1249">
            <v>10.199999999999999</v>
          </cell>
          <cell r="Q1249">
            <v>0</v>
          </cell>
          <cell r="U1249">
            <v>0</v>
          </cell>
          <cell r="AA1249">
            <v>71</v>
          </cell>
        </row>
        <row r="1250">
          <cell r="K1250">
            <v>2.2999999999999998</v>
          </cell>
          <cell r="L1250">
            <v>0</v>
          </cell>
          <cell r="M1250">
            <v>0</v>
          </cell>
          <cell r="N1250">
            <v>0</v>
          </cell>
          <cell r="O1250">
            <v>22.2</v>
          </cell>
          <cell r="Q1250">
            <v>0</v>
          </cell>
          <cell r="U1250">
            <v>0</v>
          </cell>
          <cell r="AA1250">
            <v>43.5</v>
          </cell>
        </row>
        <row r="1251">
          <cell r="K1251">
            <v>10.119999999999999</v>
          </cell>
          <cell r="L1251">
            <v>10.119999999999999</v>
          </cell>
          <cell r="M1251">
            <v>5.0599999999999996</v>
          </cell>
          <cell r="N1251">
            <v>0</v>
          </cell>
          <cell r="O1251">
            <v>7.85</v>
          </cell>
          <cell r="Q1251">
            <v>0</v>
          </cell>
          <cell r="U1251">
            <v>0</v>
          </cell>
          <cell r="AA1251">
            <v>118.3</v>
          </cell>
        </row>
        <row r="1252">
          <cell r="K1252">
            <v>34.64</v>
          </cell>
          <cell r="L1252">
            <v>34.64</v>
          </cell>
          <cell r="M1252">
            <v>17.32</v>
          </cell>
          <cell r="N1252">
            <v>0</v>
          </cell>
          <cell r="O1252">
            <v>0</v>
          </cell>
          <cell r="Q1252">
            <v>0</v>
          </cell>
          <cell r="U1252">
            <v>0</v>
          </cell>
          <cell r="AA1252">
            <v>218.2</v>
          </cell>
        </row>
        <row r="1253">
          <cell r="K1253">
            <v>51.56</v>
          </cell>
          <cell r="L1253">
            <v>51.56</v>
          </cell>
          <cell r="M1253">
            <v>25.78</v>
          </cell>
          <cell r="N1253">
            <v>0</v>
          </cell>
          <cell r="O1253">
            <v>0</v>
          </cell>
          <cell r="Q1253">
            <v>0</v>
          </cell>
          <cell r="U1253">
            <v>0</v>
          </cell>
          <cell r="AA1253">
            <v>228</v>
          </cell>
        </row>
        <row r="1254">
          <cell r="K1254">
            <v>66.960000000000022</v>
          </cell>
          <cell r="L1254">
            <v>66.960000000000022</v>
          </cell>
          <cell r="M1254">
            <v>33.480000000000011</v>
          </cell>
          <cell r="N1254">
            <v>0</v>
          </cell>
          <cell r="O1254">
            <v>3.35</v>
          </cell>
          <cell r="Q1254">
            <v>0</v>
          </cell>
          <cell r="U1254">
            <v>0</v>
          </cell>
          <cell r="AA1254">
            <v>171.5</v>
          </cell>
        </row>
        <row r="1255">
          <cell r="K1255">
            <v>171.76</v>
          </cell>
          <cell r="L1255">
            <v>171.76</v>
          </cell>
          <cell r="M1255">
            <v>85.88</v>
          </cell>
          <cell r="N1255">
            <v>5.75</v>
          </cell>
          <cell r="O1255">
            <v>12.8</v>
          </cell>
          <cell r="Q1255">
            <v>5.75</v>
          </cell>
          <cell r="U1255">
            <v>0</v>
          </cell>
          <cell r="AA1255">
            <v>119.4</v>
          </cell>
        </row>
        <row r="1256">
          <cell r="K1256">
            <v>195.24</v>
          </cell>
          <cell r="L1256">
            <v>195.24</v>
          </cell>
          <cell r="M1256">
            <v>97.62</v>
          </cell>
          <cell r="N1256">
            <v>20.5</v>
          </cell>
          <cell r="O1256">
            <v>14.6</v>
          </cell>
          <cell r="Q1256">
            <v>20.5</v>
          </cell>
          <cell r="U1256">
            <v>0</v>
          </cell>
          <cell r="AA1256">
            <v>122.8</v>
          </cell>
        </row>
        <row r="1257">
          <cell r="K1257">
            <v>104.4</v>
          </cell>
          <cell r="L1257">
            <v>104.4</v>
          </cell>
          <cell r="M1257">
            <v>52.2</v>
          </cell>
          <cell r="N1257">
            <v>21.5</v>
          </cell>
          <cell r="O1257">
            <v>14</v>
          </cell>
          <cell r="Q1257">
            <v>21.5</v>
          </cell>
          <cell r="U1257">
            <v>0</v>
          </cell>
          <cell r="AA1257">
            <v>132.69999999999999</v>
          </cell>
        </row>
        <row r="1258">
          <cell r="K1258">
            <v>92.88</v>
          </cell>
          <cell r="L1258">
            <v>92.88</v>
          </cell>
          <cell r="M1258">
            <v>46.44</v>
          </cell>
          <cell r="N1258">
            <v>23.1</v>
          </cell>
          <cell r="O1258">
            <v>14.4</v>
          </cell>
          <cell r="Q1258">
            <v>23.1</v>
          </cell>
          <cell r="U1258">
            <v>0</v>
          </cell>
          <cell r="AA1258">
            <v>125.3</v>
          </cell>
        </row>
        <row r="1259">
          <cell r="K1259">
            <v>79.680000000000007</v>
          </cell>
          <cell r="L1259">
            <v>79.680000000000007</v>
          </cell>
          <cell r="M1259">
            <v>39.840000000000003</v>
          </cell>
          <cell r="N1259">
            <v>17.3</v>
          </cell>
          <cell r="O1259">
            <v>27.9</v>
          </cell>
          <cell r="Q1259">
            <v>17.3</v>
          </cell>
          <cell r="U1259">
            <v>0</v>
          </cell>
          <cell r="AA1259">
            <v>102.1</v>
          </cell>
        </row>
        <row r="1260">
          <cell r="K1260">
            <v>55.519999999999996</v>
          </cell>
          <cell r="L1260">
            <v>55.519999999999996</v>
          </cell>
          <cell r="M1260">
            <v>27.759999999999998</v>
          </cell>
          <cell r="N1260">
            <v>12.5</v>
          </cell>
          <cell r="O1260">
            <v>47.3</v>
          </cell>
          <cell r="Q1260">
            <v>12.5</v>
          </cell>
          <cell r="U1260">
            <v>0</v>
          </cell>
          <cell r="AA1260">
            <v>91</v>
          </cell>
        </row>
        <row r="1261">
          <cell r="K1261">
            <v>44.04</v>
          </cell>
          <cell r="L1261">
            <v>44.04</v>
          </cell>
          <cell r="M1261">
            <v>22.02</v>
          </cell>
          <cell r="N1261">
            <v>10.1</v>
          </cell>
          <cell r="O1261">
            <v>67.599999999999994</v>
          </cell>
          <cell r="Q1261">
            <v>10.1</v>
          </cell>
          <cell r="U1261">
            <v>0</v>
          </cell>
          <cell r="AA1261">
            <v>74.5</v>
          </cell>
        </row>
        <row r="1262">
          <cell r="K1262">
            <v>18.600000000000001</v>
          </cell>
          <cell r="L1262">
            <v>18.600000000000001</v>
          </cell>
          <cell r="M1262">
            <v>9.3000000000000007</v>
          </cell>
          <cell r="N1262">
            <v>4.6999999999999993</v>
          </cell>
          <cell r="O1262">
            <v>39.700000000000003</v>
          </cell>
          <cell r="Q1262">
            <v>4.7</v>
          </cell>
          <cell r="U1262">
            <v>0</v>
          </cell>
          <cell r="AA1262">
            <v>34.450000000000003</v>
          </cell>
        </row>
        <row r="1263">
          <cell r="K1263">
            <v>25.400000000000002</v>
          </cell>
          <cell r="L1263">
            <v>25.400000000000002</v>
          </cell>
          <cell r="M1263">
            <v>12.700000000000001</v>
          </cell>
          <cell r="N1263">
            <v>1.2749999999999999</v>
          </cell>
          <cell r="O1263">
            <v>35.25</v>
          </cell>
          <cell r="Q1263">
            <v>1.2749999999999999</v>
          </cell>
          <cell r="U1263">
            <v>0</v>
          </cell>
          <cell r="AA1263">
            <v>36.1</v>
          </cell>
        </row>
        <row r="1264">
          <cell r="K1264">
            <v>17.86</v>
          </cell>
          <cell r="L1264">
            <v>17.86</v>
          </cell>
          <cell r="M1264">
            <v>8.93</v>
          </cell>
          <cell r="N1264">
            <v>0</v>
          </cell>
          <cell r="O1264">
            <v>30.6</v>
          </cell>
          <cell r="Q1264">
            <v>0</v>
          </cell>
          <cell r="U1264">
            <v>0</v>
          </cell>
          <cell r="AA1264">
            <v>40.9</v>
          </cell>
        </row>
        <row r="1265">
          <cell r="K1265">
            <v>9.2200000000000006</v>
          </cell>
          <cell r="L1265">
            <v>9.2200000000000006</v>
          </cell>
          <cell r="M1265">
            <v>4.6100000000000003</v>
          </cell>
          <cell r="N1265">
            <v>0</v>
          </cell>
          <cell r="O1265">
            <v>27.5</v>
          </cell>
          <cell r="Q1265">
            <v>0</v>
          </cell>
          <cell r="U1265">
            <v>0</v>
          </cell>
          <cell r="AA1265">
            <v>46.1</v>
          </cell>
        </row>
        <row r="1266">
          <cell r="K1266">
            <v>7.8500000000000005</v>
          </cell>
          <cell r="L1266">
            <v>0</v>
          </cell>
          <cell r="M1266">
            <v>0</v>
          </cell>
          <cell r="N1266">
            <v>0</v>
          </cell>
          <cell r="O1266">
            <v>13.95</v>
          </cell>
          <cell r="Q1266">
            <v>0</v>
          </cell>
          <cell r="U1266">
            <v>0</v>
          </cell>
          <cell r="AA1266">
            <v>24.45</v>
          </cell>
        </row>
        <row r="1267">
          <cell r="K1267">
            <v>12.625</v>
          </cell>
          <cell r="L1267">
            <v>0</v>
          </cell>
          <cell r="M1267">
            <v>0</v>
          </cell>
          <cell r="N1267">
            <v>0</v>
          </cell>
          <cell r="O1267">
            <v>0.92500000000000004</v>
          </cell>
          <cell r="Q1267">
            <v>0</v>
          </cell>
          <cell r="U1267">
            <v>0</v>
          </cell>
          <cell r="AA1267">
            <v>63.95</v>
          </cell>
        </row>
        <row r="1268">
          <cell r="K1268">
            <v>50.649999999999991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Q1268">
            <v>0</v>
          </cell>
          <cell r="U1268">
            <v>0</v>
          </cell>
          <cell r="AA1268">
            <v>125.55</v>
          </cell>
        </row>
        <row r="1269">
          <cell r="K1269">
            <v>40.9</v>
          </cell>
          <cell r="L1269">
            <v>0</v>
          </cell>
          <cell r="M1269">
            <v>0</v>
          </cell>
          <cell r="N1269">
            <v>0</v>
          </cell>
          <cell r="O1269">
            <v>0.95</v>
          </cell>
          <cell r="Q1269">
            <v>0</v>
          </cell>
          <cell r="U1269">
            <v>0</v>
          </cell>
          <cell r="AA1269">
            <v>123.1</v>
          </cell>
        </row>
        <row r="1270">
          <cell r="K1270">
            <v>27.599999999999998</v>
          </cell>
          <cell r="L1270">
            <v>0</v>
          </cell>
          <cell r="M1270">
            <v>0</v>
          </cell>
          <cell r="N1270">
            <v>0</v>
          </cell>
          <cell r="O1270">
            <v>2.1</v>
          </cell>
          <cell r="Q1270">
            <v>0</v>
          </cell>
          <cell r="U1270">
            <v>0</v>
          </cell>
          <cell r="AA1270">
            <v>121.9</v>
          </cell>
        </row>
        <row r="1271">
          <cell r="K1271">
            <v>14.6</v>
          </cell>
          <cell r="L1271">
            <v>0</v>
          </cell>
          <cell r="M1271">
            <v>0</v>
          </cell>
          <cell r="N1271">
            <v>0</v>
          </cell>
          <cell r="O1271">
            <v>1.85</v>
          </cell>
          <cell r="Q1271">
            <v>0</v>
          </cell>
          <cell r="U1271">
            <v>0</v>
          </cell>
          <cell r="AA1271">
            <v>85.6</v>
          </cell>
        </row>
        <row r="1272">
          <cell r="K1272">
            <v>5.5</v>
          </cell>
          <cell r="L1272">
            <v>0</v>
          </cell>
          <cell r="M1272">
            <v>0</v>
          </cell>
          <cell r="N1272">
            <v>0</v>
          </cell>
          <cell r="O1272">
            <v>3.55</v>
          </cell>
          <cell r="Q1272">
            <v>0</v>
          </cell>
          <cell r="U1272">
            <v>0</v>
          </cell>
          <cell r="AA1272">
            <v>51.8</v>
          </cell>
        </row>
        <row r="1273">
          <cell r="K1273">
            <v>6.4999999999999991</v>
          </cell>
          <cell r="L1273">
            <v>0</v>
          </cell>
          <cell r="M1273">
            <v>0</v>
          </cell>
          <cell r="N1273">
            <v>0</v>
          </cell>
          <cell r="O1273">
            <v>4.1500000000000004</v>
          </cell>
          <cell r="Q1273">
            <v>0</v>
          </cell>
          <cell r="U1273">
            <v>0</v>
          </cell>
          <cell r="AA1273">
            <v>57.9</v>
          </cell>
        </row>
        <row r="1274">
          <cell r="K1274">
            <v>14.931290389395436</v>
          </cell>
          <cell r="L1274">
            <v>0</v>
          </cell>
          <cell r="M1274">
            <v>0</v>
          </cell>
          <cell r="N1274">
            <v>0</v>
          </cell>
          <cell r="O1274">
            <v>5.5270000000000001</v>
          </cell>
          <cell r="Q1274">
            <v>0</v>
          </cell>
          <cell r="U1274">
            <v>0</v>
          </cell>
          <cell r="AA1274">
            <v>125.56</v>
          </cell>
        </row>
        <row r="1275"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Q1275">
            <v>0</v>
          </cell>
          <cell r="U1275">
            <v>0</v>
          </cell>
          <cell r="AA1275">
            <v>0</v>
          </cell>
        </row>
        <row r="1276">
          <cell r="K1276">
            <v>22.4</v>
          </cell>
          <cell r="L1276">
            <v>0</v>
          </cell>
          <cell r="M1276">
            <v>0</v>
          </cell>
          <cell r="N1276">
            <v>0</v>
          </cell>
          <cell r="O1276">
            <v>1.3</v>
          </cell>
          <cell r="Q1276">
            <v>0</v>
          </cell>
          <cell r="U1276">
            <v>0</v>
          </cell>
          <cell r="AA1276">
            <v>163</v>
          </cell>
        </row>
        <row r="1277">
          <cell r="K1277">
            <v>19.8</v>
          </cell>
          <cell r="L1277">
            <v>0</v>
          </cell>
          <cell r="M1277">
            <v>0</v>
          </cell>
          <cell r="N1277">
            <v>0</v>
          </cell>
          <cell r="O1277">
            <v>0.2</v>
          </cell>
          <cell r="Q1277">
            <v>0</v>
          </cell>
          <cell r="U1277">
            <v>0</v>
          </cell>
          <cell r="AA1277">
            <v>173.2</v>
          </cell>
        </row>
        <row r="1278">
          <cell r="K1278">
            <v>11</v>
          </cell>
          <cell r="L1278">
            <v>0</v>
          </cell>
          <cell r="M1278">
            <v>0</v>
          </cell>
          <cell r="N1278">
            <v>0</v>
          </cell>
          <cell r="O1278">
            <v>0.05</v>
          </cell>
          <cell r="Q1278">
            <v>0</v>
          </cell>
          <cell r="U1278">
            <v>0</v>
          </cell>
          <cell r="AA1278">
            <v>159.80000000000001</v>
          </cell>
        </row>
        <row r="1279">
          <cell r="K1279">
            <v>13.5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Q1279">
            <v>0</v>
          </cell>
          <cell r="U1279">
            <v>0</v>
          </cell>
          <cell r="AA1279">
            <v>171.7</v>
          </cell>
        </row>
        <row r="1280">
          <cell r="K1280">
            <v>13.900000000000002</v>
          </cell>
          <cell r="L1280">
            <v>0</v>
          </cell>
          <cell r="M1280">
            <v>0</v>
          </cell>
          <cell r="N1280">
            <v>0</v>
          </cell>
          <cell r="O1280">
            <v>0.3</v>
          </cell>
          <cell r="Q1280">
            <v>0</v>
          </cell>
          <cell r="U1280">
            <v>0</v>
          </cell>
          <cell r="AA1280">
            <v>161.80000000000001</v>
          </cell>
        </row>
        <row r="1281">
          <cell r="K1281">
            <v>6.8000000000000007</v>
          </cell>
          <cell r="L1281">
            <v>0</v>
          </cell>
          <cell r="M1281">
            <v>0</v>
          </cell>
          <cell r="N1281">
            <v>0</v>
          </cell>
          <cell r="O1281">
            <v>23.3</v>
          </cell>
          <cell r="Q1281">
            <v>0</v>
          </cell>
          <cell r="U1281">
            <v>0</v>
          </cell>
          <cell r="AA1281">
            <v>99.3</v>
          </cell>
        </row>
        <row r="1282">
          <cell r="K1282">
            <v>0.6</v>
          </cell>
          <cell r="L1282">
            <v>0</v>
          </cell>
          <cell r="M1282">
            <v>0</v>
          </cell>
          <cell r="N1282">
            <v>0</v>
          </cell>
          <cell r="O1282">
            <v>25.4</v>
          </cell>
          <cell r="Q1282">
            <v>0</v>
          </cell>
          <cell r="U1282">
            <v>0</v>
          </cell>
          <cell r="AA1282">
            <v>41.8</v>
          </cell>
        </row>
        <row r="1283">
          <cell r="K1283">
            <v>3.7</v>
          </cell>
          <cell r="L1283">
            <v>0</v>
          </cell>
          <cell r="M1283">
            <v>0</v>
          </cell>
          <cell r="N1283">
            <v>0</v>
          </cell>
          <cell r="O1283">
            <v>1.35</v>
          </cell>
          <cell r="Q1283">
            <v>0</v>
          </cell>
          <cell r="U1283">
            <v>0</v>
          </cell>
          <cell r="AA1283">
            <v>100.4</v>
          </cell>
        </row>
        <row r="1284">
          <cell r="K1284">
            <v>25.099999999999998</v>
          </cell>
          <cell r="L1284">
            <v>0</v>
          </cell>
          <cell r="M1284">
            <v>0</v>
          </cell>
          <cell r="N1284">
            <v>0</v>
          </cell>
          <cell r="O1284">
            <v>0.1</v>
          </cell>
          <cell r="Q1284">
            <v>0</v>
          </cell>
          <cell r="U1284">
            <v>0.6</v>
          </cell>
          <cell r="AA1284">
            <v>189.1</v>
          </cell>
        </row>
        <row r="1285">
          <cell r="K1285">
            <v>33.6</v>
          </cell>
          <cell r="L1285">
            <v>0</v>
          </cell>
          <cell r="M1285">
            <v>0</v>
          </cell>
          <cell r="N1285">
            <v>0</v>
          </cell>
          <cell r="O1285">
            <v>0.6</v>
          </cell>
          <cell r="Q1285">
            <v>0</v>
          </cell>
          <cell r="U1285">
            <v>7.4</v>
          </cell>
          <cell r="AA1285">
            <v>199.7</v>
          </cell>
        </row>
        <row r="1286">
          <cell r="K1286">
            <v>20.500000000000004</v>
          </cell>
          <cell r="L1286">
            <v>0</v>
          </cell>
          <cell r="M1286">
            <v>0</v>
          </cell>
          <cell r="N1286">
            <v>0</v>
          </cell>
          <cell r="O1286">
            <v>8.1999999999999993</v>
          </cell>
          <cell r="Q1286">
            <v>0</v>
          </cell>
          <cell r="U1286">
            <v>18.5</v>
          </cell>
          <cell r="AA1286">
            <v>178.1</v>
          </cell>
        </row>
        <row r="1287">
          <cell r="K1287">
            <v>5.5</v>
          </cell>
          <cell r="L1287">
            <v>0</v>
          </cell>
          <cell r="M1287">
            <v>0</v>
          </cell>
          <cell r="N1287">
            <v>0</v>
          </cell>
          <cell r="O1287">
            <v>21.5</v>
          </cell>
          <cell r="Q1287">
            <v>0</v>
          </cell>
          <cell r="U1287">
            <v>27.3</v>
          </cell>
          <cell r="AA1287">
            <v>102.9</v>
          </cell>
        </row>
        <row r="1288">
          <cell r="K1288">
            <v>1.6</v>
          </cell>
          <cell r="L1288">
            <v>0</v>
          </cell>
          <cell r="M1288">
            <v>0</v>
          </cell>
          <cell r="N1288">
            <v>0</v>
          </cell>
          <cell r="O1288">
            <v>22.6</v>
          </cell>
          <cell r="Q1288">
            <v>0</v>
          </cell>
          <cell r="U1288">
            <v>29</v>
          </cell>
          <cell r="AA1288">
            <v>44.1</v>
          </cell>
        </row>
        <row r="1289">
          <cell r="K1289">
            <v>7.1999999999999993</v>
          </cell>
          <cell r="L1289">
            <v>0</v>
          </cell>
          <cell r="M1289">
            <v>0</v>
          </cell>
          <cell r="N1289">
            <v>0</v>
          </cell>
          <cell r="O1289">
            <v>9.5</v>
          </cell>
          <cell r="Q1289">
            <v>0</v>
          </cell>
          <cell r="U1289">
            <v>23.3</v>
          </cell>
          <cell r="AA1289">
            <v>117.1</v>
          </cell>
        </row>
        <row r="1290">
          <cell r="K1290">
            <v>16.099999999999998</v>
          </cell>
          <cell r="L1290">
            <v>0</v>
          </cell>
          <cell r="M1290">
            <v>0</v>
          </cell>
          <cell r="N1290">
            <v>0</v>
          </cell>
          <cell r="O1290">
            <v>0.3</v>
          </cell>
          <cell r="Q1290">
            <v>0</v>
          </cell>
          <cell r="U1290">
            <v>16.7</v>
          </cell>
          <cell r="AA1290">
            <v>198.7</v>
          </cell>
        </row>
        <row r="1291">
          <cell r="K1291">
            <v>12.9</v>
          </cell>
          <cell r="L1291">
            <v>0</v>
          </cell>
          <cell r="M1291">
            <v>0</v>
          </cell>
          <cell r="N1291">
            <v>0</v>
          </cell>
          <cell r="O1291">
            <v>1.45</v>
          </cell>
          <cell r="Q1291">
            <v>0</v>
          </cell>
          <cell r="U1291">
            <v>19.899999999999999</v>
          </cell>
          <cell r="AA1291">
            <v>184.3</v>
          </cell>
        </row>
        <row r="1292">
          <cell r="K1292">
            <v>10.600000000000001</v>
          </cell>
          <cell r="L1292">
            <v>0</v>
          </cell>
          <cell r="M1292">
            <v>0</v>
          </cell>
          <cell r="N1292">
            <v>0</v>
          </cell>
          <cell r="O1292">
            <v>3.3</v>
          </cell>
          <cell r="Q1292">
            <v>0</v>
          </cell>
          <cell r="U1292">
            <v>22.4</v>
          </cell>
          <cell r="AA1292">
            <v>179.4</v>
          </cell>
        </row>
        <row r="1293">
          <cell r="K1293">
            <v>15.499999999999998</v>
          </cell>
          <cell r="L1293">
            <v>0</v>
          </cell>
          <cell r="M1293">
            <v>0</v>
          </cell>
          <cell r="N1293">
            <v>0</v>
          </cell>
          <cell r="O1293">
            <v>0.6</v>
          </cell>
          <cell r="Q1293">
            <v>0</v>
          </cell>
          <cell r="U1293">
            <v>18.8</v>
          </cell>
          <cell r="AA1293">
            <v>196.1</v>
          </cell>
        </row>
        <row r="1294">
          <cell r="K1294">
            <v>10.7</v>
          </cell>
          <cell r="L1294">
            <v>0</v>
          </cell>
          <cell r="M1294">
            <v>0</v>
          </cell>
          <cell r="N1294">
            <v>0</v>
          </cell>
          <cell r="O1294">
            <v>0.8</v>
          </cell>
          <cell r="Q1294">
            <v>0</v>
          </cell>
          <cell r="U1294">
            <v>19.899999999999999</v>
          </cell>
          <cell r="AA1294">
            <v>156.4</v>
          </cell>
        </row>
        <row r="1295">
          <cell r="K1295">
            <v>10.899999999999999</v>
          </cell>
          <cell r="L1295">
            <v>0</v>
          </cell>
          <cell r="M1295">
            <v>0</v>
          </cell>
          <cell r="N1295">
            <v>0</v>
          </cell>
          <cell r="O1295">
            <v>0.3</v>
          </cell>
          <cell r="Q1295">
            <v>0</v>
          </cell>
          <cell r="U1295">
            <v>5.5</v>
          </cell>
          <cell r="AA1295">
            <v>156.9</v>
          </cell>
        </row>
        <row r="1296">
          <cell r="K1296">
            <v>24.5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Q1296">
            <v>0</v>
          </cell>
          <cell r="U1296">
            <v>0</v>
          </cell>
          <cell r="AA1296">
            <v>205.1</v>
          </cell>
        </row>
        <row r="1297">
          <cell r="K1297">
            <v>61.7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Q1297">
            <v>0</v>
          </cell>
          <cell r="U1297">
            <v>0</v>
          </cell>
          <cell r="AA1297">
            <v>219.7</v>
          </cell>
        </row>
        <row r="1298">
          <cell r="K1298">
            <v>112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Q1298">
            <v>0</v>
          </cell>
          <cell r="U1298">
            <v>0</v>
          </cell>
          <cell r="AA1298">
            <v>228</v>
          </cell>
        </row>
        <row r="1299">
          <cell r="K1299">
            <v>136.6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Q1299">
            <v>0</v>
          </cell>
          <cell r="U1299">
            <v>0</v>
          </cell>
          <cell r="AA1299">
            <v>228</v>
          </cell>
        </row>
        <row r="1300">
          <cell r="K1300">
            <v>149.89999999999998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Q1300">
            <v>0</v>
          </cell>
          <cell r="U1300">
            <v>0</v>
          </cell>
          <cell r="AA1300">
            <v>228</v>
          </cell>
        </row>
        <row r="1301">
          <cell r="K1301">
            <v>164.4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Q1301">
            <v>0</v>
          </cell>
          <cell r="U1301">
            <v>0</v>
          </cell>
          <cell r="AA1301">
            <v>228</v>
          </cell>
        </row>
        <row r="1302">
          <cell r="K1302">
            <v>167.00000000000003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Q1302">
            <v>0</v>
          </cell>
          <cell r="U1302">
            <v>0</v>
          </cell>
          <cell r="AA1302">
            <v>228</v>
          </cell>
        </row>
        <row r="1303">
          <cell r="K1303">
            <v>153.4</v>
          </cell>
          <cell r="L1303">
            <v>0</v>
          </cell>
          <cell r="M1303">
            <v>0</v>
          </cell>
          <cell r="N1303">
            <v>0</v>
          </cell>
          <cell r="O1303">
            <v>0.25</v>
          </cell>
          <cell r="Q1303">
            <v>0</v>
          </cell>
          <cell r="U1303">
            <v>0</v>
          </cell>
          <cell r="AA1303">
            <v>192</v>
          </cell>
        </row>
        <row r="1304">
          <cell r="K1304">
            <v>132.4</v>
          </cell>
          <cell r="L1304">
            <v>0</v>
          </cell>
          <cell r="M1304">
            <v>0</v>
          </cell>
          <cell r="N1304">
            <v>0</v>
          </cell>
          <cell r="O1304">
            <v>3</v>
          </cell>
          <cell r="Q1304">
            <v>0</v>
          </cell>
          <cell r="U1304">
            <v>0</v>
          </cell>
          <cell r="AA1304">
            <v>156.9</v>
          </cell>
        </row>
        <row r="1305">
          <cell r="K1305">
            <v>104.1</v>
          </cell>
          <cell r="L1305">
            <v>0</v>
          </cell>
          <cell r="M1305">
            <v>0</v>
          </cell>
          <cell r="N1305">
            <v>0</v>
          </cell>
          <cell r="O1305">
            <v>6.7</v>
          </cell>
          <cell r="Q1305">
            <v>0</v>
          </cell>
          <cell r="U1305">
            <v>0</v>
          </cell>
          <cell r="AA1305">
            <v>126</v>
          </cell>
        </row>
        <row r="1306">
          <cell r="K1306">
            <v>76.7</v>
          </cell>
          <cell r="L1306">
            <v>0</v>
          </cell>
          <cell r="M1306">
            <v>0</v>
          </cell>
          <cell r="N1306">
            <v>0</v>
          </cell>
          <cell r="O1306">
            <v>4.3</v>
          </cell>
          <cell r="Q1306">
            <v>0</v>
          </cell>
          <cell r="U1306">
            <v>0</v>
          </cell>
          <cell r="AA1306">
            <v>170.1</v>
          </cell>
        </row>
        <row r="1307">
          <cell r="K1307">
            <v>34.25</v>
          </cell>
          <cell r="L1307">
            <v>0</v>
          </cell>
          <cell r="M1307">
            <v>0</v>
          </cell>
          <cell r="N1307">
            <v>0</v>
          </cell>
          <cell r="O1307">
            <v>0.15</v>
          </cell>
          <cell r="Q1307">
            <v>0</v>
          </cell>
          <cell r="U1307">
            <v>0</v>
          </cell>
          <cell r="AA1307">
            <v>119.4</v>
          </cell>
        </row>
        <row r="1308">
          <cell r="K1308">
            <v>41.449999999999996</v>
          </cell>
          <cell r="L1308">
            <v>0</v>
          </cell>
          <cell r="M1308">
            <v>0</v>
          </cell>
          <cell r="N1308">
            <v>0</v>
          </cell>
          <cell r="O1308">
            <v>0.05</v>
          </cell>
          <cell r="Q1308">
            <v>0</v>
          </cell>
          <cell r="U1308">
            <v>0</v>
          </cell>
          <cell r="AA1308">
            <v>120.6</v>
          </cell>
        </row>
        <row r="1309">
          <cell r="K1309">
            <v>39.299999999999997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Q1309">
            <v>0</v>
          </cell>
          <cell r="U1309">
            <v>0</v>
          </cell>
          <cell r="AA1309">
            <v>122.8</v>
          </cell>
        </row>
        <row r="1310">
          <cell r="K1310">
            <v>22.7</v>
          </cell>
          <cell r="L1310">
            <v>0</v>
          </cell>
          <cell r="M1310">
            <v>0</v>
          </cell>
          <cell r="N1310">
            <v>0</v>
          </cell>
          <cell r="O1310">
            <v>0.32500000000000001</v>
          </cell>
          <cell r="Q1310">
            <v>0</v>
          </cell>
          <cell r="U1310">
            <v>0</v>
          </cell>
          <cell r="AA1310">
            <v>101.2</v>
          </cell>
        </row>
        <row r="1311">
          <cell r="K1311">
            <v>25.049999999999997</v>
          </cell>
          <cell r="L1311">
            <v>0</v>
          </cell>
          <cell r="M1311">
            <v>0</v>
          </cell>
          <cell r="N1311">
            <v>0</v>
          </cell>
          <cell r="O1311">
            <v>2.2999999999999998</v>
          </cell>
          <cell r="Q1311">
            <v>0</v>
          </cell>
          <cell r="U1311">
            <v>0</v>
          </cell>
          <cell r="AA1311">
            <v>67.5</v>
          </cell>
        </row>
        <row r="1312">
          <cell r="K1312">
            <v>62.35</v>
          </cell>
          <cell r="L1312">
            <v>0</v>
          </cell>
          <cell r="M1312">
            <v>0</v>
          </cell>
          <cell r="N1312">
            <v>0</v>
          </cell>
          <cell r="O1312">
            <v>4</v>
          </cell>
          <cell r="Q1312">
            <v>0</v>
          </cell>
          <cell r="U1312">
            <v>0</v>
          </cell>
          <cell r="AA1312">
            <v>52.4</v>
          </cell>
        </row>
        <row r="1313">
          <cell r="K1313">
            <v>87.250000000000014</v>
          </cell>
          <cell r="L1313">
            <v>0</v>
          </cell>
          <cell r="M1313">
            <v>0</v>
          </cell>
          <cell r="N1313">
            <v>0</v>
          </cell>
          <cell r="O1313">
            <v>3.55</v>
          </cell>
          <cell r="Q1313">
            <v>0</v>
          </cell>
          <cell r="U1313">
            <v>0</v>
          </cell>
          <cell r="AA1313">
            <v>60.1</v>
          </cell>
        </row>
        <row r="1314">
          <cell r="K1314">
            <v>73.550000000000011</v>
          </cell>
          <cell r="L1314">
            <v>0</v>
          </cell>
          <cell r="M1314">
            <v>0</v>
          </cell>
          <cell r="N1314">
            <v>0</v>
          </cell>
          <cell r="O1314">
            <v>2.9</v>
          </cell>
          <cell r="Q1314">
            <v>0</v>
          </cell>
          <cell r="U1314">
            <v>0</v>
          </cell>
          <cell r="AA1314">
            <v>61.95</v>
          </cell>
        </row>
        <row r="1315">
          <cell r="K1315">
            <v>56.900000000000006</v>
          </cell>
          <cell r="L1315">
            <v>0</v>
          </cell>
          <cell r="M1315">
            <v>0</v>
          </cell>
          <cell r="N1315">
            <v>0</v>
          </cell>
          <cell r="O1315">
            <v>2.15</v>
          </cell>
          <cell r="Q1315">
            <v>0</v>
          </cell>
          <cell r="U1315">
            <v>0</v>
          </cell>
          <cell r="AA1315">
            <v>72.349999999999994</v>
          </cell>
        </row>
        <row r="1316">
          <cell r="K1316">
            <v>57</v>
          </cell>
          <cell r="L1316">
            <v>0</v>
          </cell>
          <cell r="M1316">
            <v>0</v>
          </cell>
          <cell r="N1316">
            <v>0</v>
          </cell>
          <cell r="O1316">
            <v>0.22500000000000001</v>
          </cell>
          <cell r="Q1316">
            <v>0</v>
          </cell>
          <cell r="U1316">
            <v>0</v>
          </cell>
          <cell r="AA1316">
            <v>104.6</v>
          </cell>
        </row>
        <row r="1317">
          <cell r="K1317">
            <v>44.85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Q1317">
            <v>0</v>
          </cell>
          <cell r="U1317">
            <v>0</v>
          </cell>
          <cell r="AA1317">
            <v>120.2</v>
          </cell>
        </row>
        <row r="1318">
          <cell r="K1318">
            <v>21.45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Q1318">
            <v>0</v>
          </cell>
          <cell r="U1318">
            <v>0</v>
          </cell>
          <cell r="AA1318">
            <v>120.05</v>
          </cell>
        </row>
        <row r="1319">
          <cell r="K1319">
            <v>32.700000000000003</v>
          </cell>
          <cell r="L1319">
            <v>0</v>
          </cell>
          <cell r="M1319">
            <v>0</v>
          </cell>
          <cell r="N1319">
            <v>0</v>
          </cell>
          <cell r="O1319">
            <v>1.8</v>
          </cell>
          <cell r="Q1319">
            <v>0</v>
          </cell>
          <cell r="U1319">
            <v>0</v>
          </cell>
          <cell r="AA1319">
            <v>205.7</v>
          </cell>
        </row>
        <row r="1320">
          <cell r="K1320">
            <v>33.200000000000003</v>
          </cell>
          <cell r="L1320">
            <v>0</v>
          </cell>
          <cell r="M1320">
            <v>0</v>
          </cell>
          <cell r="N1320">
            <v>0</v>
          </cell>
          <cell r="O1320">
            <v>4.0999999999999996</v>
          </cell>
          <cell r="Q1320">
            <v>0</v>
          </cell>
          <cell r="U1320">
            <v>0</v>
          </cell>
          <cell r="AA1320">
            <v>176.2</v>
          </cell>
        </row>
        <row r="1321">
          <cell r="K1321">
            <v>34.5</v>
          </cell>
          <cell r="L1321">
            <v>0</v>
          </cell>
          <cell r="M1321">
            <v>0</v>
          </cell>
          <cell r="N1321">
            <v>0</v>
          </cell>
          <cell r="O1321">
            <v>0.6</v>
          </cell>
          <cell r="Q1321">
            <v>0</v>
          </cell>
          <cell r="U1321">
            <v>0</v>
          </cell>
          <cell r="AA1321">
            <v>190.7</v>
          </cell>
        </row>
        <row r="1322">
          <cell r="K1322">
            <v>43.5</v>
          </cell>
          <cell r="L1322">
            <v>0</v>
          </cell>
          <cell r="M1322">
            <v>0</v>
          </cell>
          <cell r="N1322">
            <v>0</v>
          </cell>
          <cell r="O1322">
            <v>0.05</v>
          </cell>
          <cell r="Q1322">
            <v>0</v>
          </cell>
          <cell r="U1322">
            <v>0</v>
          </cell>
          <cell r="AA1322">
            <v>210.1</v>
          </cell>
        </row>
        <row r="1323">
          <cell r="K1323">
            <v>63.900000000000006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Q1323">
            <v>0</v>
          </cell>
          <cell r="U1323">
            <v>0</v>
          </cell>
          <cell r="AA1323">
            <v>219.6</v>
          </cell>
        </row>
        <row r="1324">
          <cell r="K1324">
            <v>84.4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Q1324">
            <v>0</v>
          </cell>
          <cell r="U1324">
            <v>0</v>
          </cell>
          <cell r="AA1324">
            <v>219.6</v>
          </cell>
        </row>
        <row r="1325">
          <cell r="K1325">
            <v>95.399999999999991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Q1325">
            <v>0</v>
          </cell>
          <cell r="U1325">
            <v>0</v>
          </cell>
          <cell r="AA1325">
            <v>219.6</v>
          </cell>
        </row>
        <row r="1326">
          <cell r="K1326">
            <v>102.39999999999998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Q1326">
            <v>0</v>
          </cell>
          <cell r="U1326">
            <v>0</v>
          </cell>
          <cell r="AA1326">
            <v>223.8</v>
          </cell>
        </row>
        <row r="1327">
          <cell r="K1327">
            <v>100.5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Q1327">
            <v>0</v>
          </cell>
          <cell r="U1327">
            <v>0</v>
          </cell>
          <cell r="AA1327">
            <v>228</v>
          </cell>
        </row>
        <row r="1328">
          <cell r="K1328">
            <v>115.30000000000001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Q1328">
            <v>0</v>
          </cell>
          <cell r="U1328">
            <v>0</v>
          </cell>
          <cell r="AA1328">
            <v>228</v>
          </cell>
        </row>
        <row r="1329">
          <cell r="K1329">
            <v>152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Q1329">
            <v>0</v>
          </cell>
          <cell r="U1329">
            <v>0</v>
          </cell>
          <cell r="AA1329">
            <v>229.5</v>
          </cell>
        </row>
        <row r="1330">
          <cell r="K1330">
            <v>79.7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Q1330">
            <v>0</v>
          </cell>
          <cell r="U1330">
            <v>0</v>
          </cell>
          <cell r="AA1330">
            <v>117.6</v>
          </cell>
        </row>
        <row r="1331">
          <cell r="K1331">
            <v>63.949999999999996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Q1331">
            <v>0</v>
          </cell>
          <cell r="U1331">
            <v>0</v>
          </cell>
          <cell r="AA1331">
            <v>121.75</v>
          </cell>
        </row>
        <row r="1332">
          <cell r="K1332">
            <v>54.3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Q1332">
            <v>0</v>
          </cell>
          <cell r="U1332">
            <v>0</v>
          </cell>
          <cell r="AA1332">
            <v>125.85</v>
          </cell>
        </row>
        <row r="1333">
          <cell r="K1333">
            <v>60.8</v>
          </cell>
          <cell r="L1333">
            <v>0</v>
          </cell>
          <cell r="M1333">
            <v>0</v>
          </cell>
          <cell r="N1333">
            <v>0</v>
          </cell>
          <cell r="O1333">
            <v>0.45</v>
          </cell>
          <cell r="Q1333">
            <v>0</v>
          </cell>
          <cell r="U1333">
            <v>0</v>
          </cell>
          <cell r="AA1333">
            <v>125.8</v>
          </cell>
        </row>
        <row r="1334">
          <cell r="K1334">
            <v>72.449999999999989</v>
          </cell>
          <cell r="L1334">
            <v>0</v>
          </cell>
          <cell r="M1334">
            <v>0</v>
          </cell>
          <cell r="N1334">
            <v>0</v>
          </cell>
          <cell r="O1334">
            <v>3.9</v>
          </cell>
          <cell r="Q1334">
            <v>0</v>
          </cell>
          <cell r="U1334">
            <v>0</v>
          </cell>
          <cell r="AA1334">
            <v>97.25</v>
          </cell>
        </row>
        <row r="1335">
          <cell r="K1335">
            <v>64.150000000000006</v>
          </cell>
          <cell r="L1335">
            <v>0</v>
          </cell>
          <cell r="M1335">
            <v>0</v>
          </cell>
          <cell r="N1335">
            <v>0</v>
          </cell>
          <cell r="O1335">
            <v>4.8</v>
          </cell>
          <cell r="Q1335">
            <v>0</v>
          </cell>
          <cell r="U1335">
            <v>0</v>
          </cell>
          <cell r="AA1335">
            <v>63.1</v>
          </cell>
        </row>
        <row r="1336">
          <cell r="K1336">
            <v>37.300000000000004</v>
          </cell>
          <cell r="L1336">
            <v>0</v>
          </cell>
          <cell r="M1336">
            <v>0</v>
          </cell>
          <cell r="N1336">
            <v>0</v>
          </cell>
          <cell r="O1336">
            <v>6.75</v>
          </cell>
          <cell r="Q1336">
            <v>0</v>
          </cell>
          <cell r="U1336">
            <v>0</v>
          </cell>
          <cell r="AA1336">
            <v>48.9</v>
          </cell>
        </row>
        <row r="1337">
          <cell r="K1337">
            <v>18.850000000000001</v>
          </cell>
          <cell r="L1337">
            <v>0</v>
          </cell>
          <cell r="M1337">
            <v>0</v>
          </cell>
          <cell r="N1337">
            <v>0</v>
          </cell>
          <cell r="O1337">
            <v>9.5500000000000007</v>
          </cell>
          <cell r="Q1337">
            <v>0</v>
          </cell>
          <cell r="U1337">
            <v>0</v>
          </cell>
          <cell r="AA1337">
            <v>40.35</v>
          </cell>
        </row>
        <row r="1338">
          <cell r="K1338">
            <v>7.05</v>
          </cell>
          <cell r="L1338">
            <v>0</v>
          </cell>
          <cell r="M1338">
            <v>0</v>
          </cell>
          <cell r="N1338">
            <v>0</v>
          </cell>
          <cell r="O1338">
            <v>2.2999999999999998</v>
          </cell>
          <cell r="Q1338">
            <v>0</v>
          </cell>
          <cell r="U1338">
            <v>0</v>
          </cell>
          <cell r="AA1338">
            <v>29.75</v>
          </cell>
        </row>
        <row r="1339">
          <cell r="K1339">
            <v>1.9500000000000002</v>
          </cell>
          <cell r="L1339">
            <v>0</v>
          </cell>
          <cell r="M1339">
            <v>0</v>
          </cell>
          <cell r="N1339">
            <v>0</v>
          </cell>
          <cell r="O1339">
            <v>1.4</v>
          </cell>
          <cell r="Q1339">
            <v>0</v>
          </cell>
          <cell r="U1339">
            <v>0</v>
          </cell>
          <cell r="AA1339">
            <v>20.7</v>
          </cell>
        </row>
        <row r="1340">
          <cell r="K1340">
            <v>4.05</v>
          </cell>
          <cell r="L1340">
            <v>0</v>
          </cell>
          <cell r="M1340">
            <v>0</v>
          </cell>
          <cell r="N1340">
            <v>0</v>
          </cell>
          <cell r="O1340">
            <v>1.4</v>
          </cell>
          <cell r="Q1340">
            <v>0</v>
          </cell>
          <cell r="U1340">
            <v>0</v>
          </cell>
          <cell r="AA1340">
            <v>66.599999999999994</v>
          </cell>
        </row>
        <row r="1341">
          <cell r="K1341">
            <v>5</v>
          </cell>
          <cell r="L1341">
            <v>0</v>
          </cell>
          <cell r="M1341">
            <v>0</v>
          </cell>
          <cell r="N1341">
            <v>0</v>
          </cell>
          <cell r="O1341">
            <v>0.125</v>
          </cell>
          <cell r="Q1341">
            <v>0</v>
          </cell>
          <cell r="U1341">
            <v>0</v>
          </cell>
          <cell r="AA1341">
            <v>101</v>
          </cell>
        </row>
        <row r="1342">
          <cell r="K1342">
            <v>6.5</v>
          </cell>
          <cell r="L1342">
            <v>0</v>
          </cell>
          <cell r="M1342">
            <v>0</v>
          </cell>
          <cell r="N1342">
            <v>0</v>
          </cell>
          <cell r="O1342">
            <v>0.125</v>
          </cell>
          <cell r="Q1342">
            <v>0</v>
          </cell>
          <cell r="U1342">
            <v>0</v>
          </cell>
          <cell r="AA1342">
            <v>96.85</v>
          </cell>
        </row>
        <row r="1343">
          <cell r="K1343">
            <v>12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Q1343">
            <v>0</v>
          </cell>
          <cell r="U1343">
            <v>0</v>
          </cell>
          <cell r="AA1343">
            <v>105.7</v>
          </cell>
        </row>
        <row r="1344">
          <cell r="K1344">
            <v>35.365740784013177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Q1344">
            <v>0</v>
          </cell>
          <cell r="U1344">
            <v>0</v>
          </cell>
          <cell r="AA1344">
            <v>203.02</v>
          </cell>
        </row>
        <row r="1345"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Q1345">
            <v>0</v>
          </cell>
          <cell r="U1345">
            <v>0</v>
          </cell>
          <cell r="AA1345">
            <v>0</v>
          </cell>
        </row>
        <row r="1346">
          <cell r="K1346">
            <v>50.9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Q1346">
            <v>0</v>
          </cell>
          <cell r="U1346">
            <v>0</v>
          </cell>
          <cell r="AA1346">
            <v>215.5</v>
          </cell>
        </row>
        <row r="1347">
          <cell r="K1347">
            <v>72.5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Q1347">
            <v>0</v>
          </cell>
          <cell r="U1347">
            <v>0</v>
          </cell>
          <cell r="AA1347">
            <v>219.6</v>
          </cell>
        </row>
        <row r="1348">
          <cell r="K1348">
            <v>91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Q1348">
            <v>0</v>
          </cell>
          <cell r="U1348">
            <v>0</v>
          </cell>
          <cell r="AA1348">
            <v>223.8</v>
          </cell>
        </row>
        <row r="1349">
          <cell r="K1349">
            <v>81.599999999999994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Q1349">
            <v>0</v>
          </cell>
          <cell r="U1349">
            <v>0</v>
          </cell>
          <cell r="AA1349">
            <v>228</v>
          </cell>
        </row>
        <row r="1350">
          <cell r="K1350">
            <v>64.399999999999991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Q1350">
            <v>0</v>
          </cell>
          <cell r="U1350">
            <v>0</v>
          </cell>
          <cell r="AA1350">
            <v>228</v>
          </cell>
        </row>
        <row r="1351">
          <cell r="K1351">
            <v>54.900000000000006</v>
          </cell>
          <cell r="L1351">
            <v>0</v>
          </cell>
          <cell r="M1351">
            <v>0</v>
          </cell>
          <cell r="N1351">
            <v>0</v>
          </cell>
          <cell r="O1351">
            <v>0.3</v>
          </cell>
          <cell r="Q1351">
            <v>0</v>
          </cell>
          <cell r="U1351">
            <v>0</v>
          </cell>
          <cell r="AA1351">
            <v>208.1</v>
          </cell>
        </row>
        <row r="1352">
          <cell r="K1352">
            <v>58.000000000000007</v>
          </cell>
          <cell r="L1352">
            <v>0</v>
          </cell>
          <cell r="M1352">
            <v>0</v>
          </cell>
          <cell r="N1352">
            <v>0</v>
          </cell>
          <cell r="O1352">
            <v>0.3</v>
          </cell>
          <cell r="Q1352">
            <v>0</v>
          </cell>
          <cell r="U1352">
            <v>0</v>
          </cell>
          <cell r="AA1352">
            <v>208.1</v>
          </cell>
        </row>
        <row r="1353">
          <cell r="K1353">
            <v>60.4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Q1353">
            <v>0</v>
          </cell>
          <cell r="U1353">
            <v>0</v>
          </cell>
          <cell r="AA1353">
            <v>228</v>
          </cell>
        </row>
        <row r="1354">
          <cell r="K1354">
            <v>47.400000000000006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Q1354">
            <v>0</v>
          </cell>
          <cell r="U1354">
            <v>0</v>
          </cell>
          <cell r="AA1354">
            <v>221.4</v>
          </cell>
        </row>
        <row r="1355">
          <cell r="K1355">
            <v>33.28</v>
          </cell>
          <cell r="L1355">
            <v>8.32</v>
          </cell>
          <cell r="M1355">
            <v>0</v>
          </cell>
          <cell r="N1355">
            <v>0</v>
          </cell>
          <cell r="O1355">
            <v>0.1</v>
          </cell>
          <cell r="Q1355">
            <v>0</v>
          </cell>
          <cell r="U1355">
            <v>0</v>
          </cell>
          <cell r="AA1355">
            <v>221.4</v>
          </cell>
        </row>
        <row r="1356">
          <cell r="K1356">
            <v>29.52</v>
          </cell>
          <cell r="L1356">
            <v>7.38</v>
          </cell>
          <cell r="M1356">
            <v>0</v>
          </cell>
          <cell r="N1356">
            <v>0</v>
          </cell>
          <cell r="O1356">
            <v>1.5</v>
          </cell>
          <cell r="Q1356">
            <v>0</v>
          </cell>
          <cell r="U1356">
            <v>0</v>
          </cell>
          <cell r="AA1356">
            <v>194.8</v>
          </cell>
        </row>
        <row r="1357">
          <cell r="K1357">
            <v>30.8</v>
          </cell>
          <cell r="L1357">
            <v>7.7</v>
          </cell>
          <cell r="M1357">
            <v>0</v>
          </cell>
          <cell r="N1357">
            <v>0</v>
          </cell>
          <cell r="O1357">
            <v>0.65</v>
          </cell>
          <cell r="Q1357">
            <v>0</v>
          </cell>
          <cell r="U1357">
            <v>0</v>
          </cell>
          <cell r="AA1357">
            <v>182.2</v>
          </cell>
        </row>
        <row r="1358">
          <cell r="K1358">
            <v>34.72</v>
          </cell>
          <cell r="L1358">
            <v>8.68</v>
          </cell>
          <cell r="M1358">
            <v>0</v>
          </cell>
          <cell r="N1358">
            <v>0</v>
          </cell>
          <cell r="O1358">
            <v>0</v>
          </cell>
          <cell r="Q1358">
            <v>0</v>
          </cell>
          <cell r="U1358">
            <v>0</v>
          </cell>
          <cell r="AA1358">
            <v>211.2</v>
          </cell>
        </row>
        <row r="1359">
          <cell r="K1359">
            <v>27.439999999999998</v>
          </cell>
          <cell r="L1359">
            <v>6.8599999999999994</v>
          </cell>
          <cell r="M1359">
            <v>0</v>
          </cell>
          <cell r="N1359">
            <v>0</v>
          </cell>
          <cell r="O1359">
            <v>0.4</v>
          </cell>
          <cell r="Q1359">
            <v>0</v>
          </cell>
          <cell r="U1359">
            <v>0</v>
          </cell>
          <cell r="AA1359">
            <v>219.6</v>
          </cell>
        </row>
        <row r="1360">
          <cell r="K1360">
            <v>34.4</v>
          </cell>
          <cell r="L1360">
            <v>8.6</v>
          </cell>
          <cell r="M1360">
            <v>0</v>
          </cell>
          <cell r="N1360">
            <v>0</v>
          </cell>
          <cell r="O1360">
            <v>1.1000000000000001</v>
          </cell>
          <cell r="Q1360">
            <v>0</v>
          </cell>
          <cell r="U1360">
            <v>0</v>
          </cell>
          <cell r="AA1360">
            <v>223.8</v>
          </cell>
        </row>
        <row r="1361">
          <cell r="K1361">
            <v>97.2</v>
          </cell>
          <cell r="L1361">
            <v>24.3</v>
          </cell>
          <cell r="M1361">
            <v>0</v>
          </cell>
          <cell r="N1361">
            <v>0</v>
          </cell>
          <cell r="O1361">
            <v>0.15</v>
          </cell>
          <cell r="Q1361">
            <v>0</v>
          </cell>
          <cell r="U1361">
            <v>0</v>
          </cell>
          <cell r="AA1361">
            <v>230.4</v>
          </cell>
        </row>
        <row r="1362">
          <cell r="K1362">
            <v>73.52000000000001</v>
          </cell>
          <cell r="L1362">
            <v>18.380000000000003</v>
          </cell>
          <cell r="M1362">
            <v>0</v>
          </cell>
          <cell r="N1362">
            <v>0</v>
          </cell>
          <cell r="O1362">
            <v>0</v>
          </cell>
          <cell r="Q1362">
            <v>0</v>
          </cell>
          <cell r="U1362">
            <v>0</v>
          </cell>
          <cell r="AA1362">
            <v>117.75</v>
          </cell>
        </row>
        <row r="1363">
          <cell r="K1363">
            <v>76.400000000000006</v>
          </cell>
          <cell r="L1363">
            <v>19.100000000000001</v>
          </cell>
          <cell r="M1363">
            <v>0</v>
          </cell>
          <cell r="N1363">
            <v>0</v>
          </cell>
          <cell r="O1363">
            <v>0</v>
          </cell>
          <cell r="Q1363">
            <v>0</v>
          </cell>
          <cell r="U1363">
            <v>0</v>
          </cell>
          <cell r="AA1363">
            <v>120.2</v>
          </cell>
        </row>
        <row r="1364">
          <cell r="K1364">
            <v>81.840000000000018</v>
          </cell>
          <cell r="L1364">
            <v>20.460000000000004</v>
          </cell>
          <cell r="M1364">
            <v>0</v>
          </cell>
          <cell r="N1364">
            <v>0</v>
          </cell>
          <cell r="O1364">
            <v>0</v>
          </cell>
          <cell r="Q1364">
            <v>0</v>
          </cell>
          <cell r="U1364">
            <v>0</v>
          </cell>
          <cell r="AA1364">
            <v>121.3</v>
          </cell>
        </row>
        <row r="1365">
          <cell r="K1365">
            <v>80.44</v>
          </cell>
          <cell r="L1365">
            <v>20.11</v>
          </cell>
          <cell r="M1365">
            <v>0</v>
          </cell>
          <cell r="N1365">
            <v>0</v>
          </cell>
          <cell r="O1365">
            <v>0</v>
          </cell>
          <cell r="Q1365">
            <v>0</v>
          </cell>
          <cell r="U1365">
            <v>0</v>
          </cell>
          <cell r="AA1365">
            <v>121.3</v>
          </cell>
        </row>
        <row r="1366">
          <cell r="K1366">
            <v>80.52000000000001</v>
          </cell>
          <cell r="L1366">
            <v>20.130000000000003</v>
          </cell>
          <cell r="M1366">
            <v>0</v>
          </cell>
          <cell r="N1366">
            <v>0</v>
          </cell>
          <cell r="O1366">
            <v>0</v>
          </cell>
          <cell r="Q1366">
            <v>0</v>
          </cell>
          <cell r="U1366">
            <v>0</v>
          </cell>
          <cell r="AA1366">
            <v>121.3</v>
          </cell>
        </row>
        <row r="1367">
          <cell r="K1367">
            <v>80.480000000000018</v>
          </cell>
          <cell r="L1367">
            <v>20.120000000000005</v>
          </cell>
          <cell r="M1367">
            <v>0</v>
          </cell>
          <cell r="N1367">
            <v>0</v>
          </cell>
          <cell r="O1367">
            <v>0</v>
          </cell>
          <cell r="Q1367">
            <v>0</v>
          </cell>
          <cell r="U1367">
            <v>0</v>
          </cell>
          <cell r="AA1367">
            <v>121.3</v>
          </cell>
        </row>
        <row r="1368">
          <cell r="K1368">
            <v>68.16</v>
          </cell>
          <cell r="L1368">
            <v>17.04</v>
          </cell>
          <cell r="M1368">
            <v>0</v>
          </cell>
          <cell r="N1368">
            <v>0</v>
          </cell>
          <cell r="O1368">
            <v>0</v>
          </cell>
          <cell r="Q1368">
            <v>0</v>
          </cell>
          <cell r="U1368">
            <v>0</v>
          </cell>
          <cell r="AA1368">
            <v>121.3</v>
          </cell>
        </row>
        <row r="1369">
          <cell r="K1369">
            <v>56.24</v>
          </cell>
          <cell r="L1369">
            <v>14.06</v>
          </cell>
          <cell r="M1369">
            <v>0</v>
          </cell>
          <cell r="N1369">
            <v>0</v>
          </cell>
          <cell r="O1369">
            <v>0</v>
          </cell>
          <cell r="Q1369">
            <v>0</v>
          </cell>
          <cell r="U1369">
            <v>0</v>
          </cell>
          <cell r="AA1369">
            <v>121.3</v>
          </cell>
        </row>
        <row r="1370">
          <cell r="K1370">
            <v>48.84</v>
          </cell>
          <cell r="L1370">
            <v>12.21</v>
          </cell>
          <cell r="M1370">
            <v>0</v>
          </cell>
          <cell r="N1370">
            <v>0</v>
          </cell>
          <cell r="O1370">
            <v>0</v>
          </cell>
          <cell r="Q1370">
            <v>0</v>
          </cell>
          <cell r="U1370">
            <v>0</v>
          </cell>
          <cell r="AA1370">
            <v>121.3</v>
          </cell>
        </row>
        <row r="1371">
          <cell r="K1371">
            <v>34.04</v>
          </cell>
          <cell r="L1371">
            <v>8.51</v>
          </cell>
          <cell r="M1371">
            <v>0</v>
          </cell>
          <cell r="N1371">
            <v>0</v>
          </cell>
          <cell r="O1371">
            <v>0</v>
          </cell>
          <cell r="Q1371">
            <v>0</v>
          </cell>
          <cell r="U1371">
            <v>0</v>
          </cell>
          <cell r="AA1371">
            <v>121.3</v>
          </cell>
        </row>
        <row r="1372">
          <cell r="K1372">
            <v>25.480000000000004</v>
          </cell>
          <cell r="L1372">
            <v>6.370000000000001</v>
          </cell>
          <cell r="M1372">
            <v>0</v>
          </cell>
          <cell r="N1372">
            <v>0</v>
          </cell>
          <cell r="O1372">
            <v>0</v>
          </cell>
          <cell r="Q1372">
            <v>0</v>
          </cell>
          <cell r="U1372">
            <v>0</v>
          </cell>
          <cell r="AA1372">
            <v>121.3</v>
          </cell>
        </row>
        <row r="1373">
          <cell r="K1373">
            <v>34</v>
          </cell>
          <cell r="L1373">
            <v>8.5</v>
          </cell>
          <cell r="M1373">
            <v>0</v>
          </cell>
          <cell r="N1373">
            <v>0</v>
          </cell>
          <cell r="O1373">
            <v>0</v>
          </cell>
          <cell r="Q1373">
            <v>0</v>
          </cell>
          <cell r="U1373">
            <v>0</v>
          </cell>
          <cell r="AA1373">
            <v>121.3</v>
          </cell>
        </row>
        <row r="1374">
          <cell r="K1374">
            <v>54.55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Q1374">
            <v>0</v>
          </cell>
          <cell r="U1374">
            <v>0</v>
          </cell>
          <cell r="AA1374">
            <v>121.3</v>
          </cell>
        </row>
        <row r="1375">
          <cell r="K1375">
            <v>55.05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Q1375">
            <v>0</v>
          </cell>
          <cell r="U1375">
            <v>0</v>
          </cell>
          <cell r="AA1375">
            <v>117.75</v>
          </cell>
        </row>
        <row r="1376">
          <cell r="K1376">
            <v>88.5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Q1376">
            <v>0</v>
          </cell>
          <cell r="U1376">
            <v>0</v>
          </cell>
          <cell r="AA1376">
            <v>224.3</v>
          </cell>
        </row>
        <row r="1377">
          <cell r="K1377">
            <v>72.8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Q1377">
            <v>0</v>
          </cell>
          <cell r="U1377">
            <v>0</v>
          </cell>
          <cell r="AA1377">
            <v>219.9</v>
          </cell>
        </row>
        <row r="1378">
          <cell r="K1378">
            <v>66.7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Q1378">
            <v>0</v>
          </cell>
          <cell r="U1378">
            <v>0</v>
          </cell>
          <cell r="AA1378">
            <v>219.6</v>
          </cell>
        </row>
        <row r="1379">
          <cell r="K1379">
            <v>47.300000000000004</v>
          </cell>
          <cell r="L1379">
            <v>0</v>
          </cell>
          <cell r="M1379">
            <v>0</v>
          </cell>
          <cell r="N1379">
            <v>0</v>
          </cell>
          <cell r="O1379">
            <v>3.25</v>
          </cell>
          <cell r="Q1379">
            <v>0</v>
          </cell>
          <cell r="U1379">
            <v>0</v>
          </cell>
          <cell r="AA1379">
            <v>198.9</v>
          </cell>
        </row>
        <row r="1380">
          <cell r="K1380">
            <v>91.299999999999983</v>
          </cell>
          <cell r="L1380">
            <v>0</v>
          </cell>
          <cell r="M1380">
            <v>0</v>
          </cell>
          <cell r="N1380">
            <v>0</v>
          </cell>
          <cell r="O1380">
            <v>3.25</v>
          </cell>
          <cell r="Q1380">
            <v>0</v>
          </cell>
          <cell r="U1380">
            <v>0</v>
          </cell>
          <cell r="AA1380">
            <v>198.9</v>
          </cell>
        </row>
        <row r="1381">
          <cell r="K1381">
            <v>157.69999999999999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Q1381">
            <v>0</v>
          </cell>
          <cell r="U1381">
            <v>0</v>
          </cell>
          <cell r="AA1381">
            <v>219.6</v>
          </cell>
        </row>
        <row r="1382">
          <cell r="K1382">
            <v>187.59999999999997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Q1382">
            <v>0</v>
          </cell>
          <cell r="U1382">
            <v>0</v>
          </cell>
          <cell r="AA1382">
            <v>219.6</v>
          </cell>
        </row>
        <row r="1383">
          <cell r="K1383">
            <v>187.7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Q1383">
            <v>0</v>
          </cell>
          <cell r="U1383">
            <v>0</v>
          </cell>
          <cell r="AA1383">
            <v>219.6</v>
          </cell>
        </row>
        <row r="1384">
          <cell r="K1384">
            <v>158.30000000000001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Q1384">
            <v>0</v>
          </cell>
          <cell r="U1384">
            <v>0</v>
          </cell>
          <cell r="AA1384">
            <v>219.6</v>
          </cell>
        </row>
        <row r="1385">
          <cell r="K1385">
            <v>151.4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Q1385">
            <v>0</v>
          </cell>
          <cell r="U1385">
            <v>0</v>
          </cell>
          <cell r="AA1385">
            <v>219.6</v>
          </cell>
        </row>
        <row r="1386">
          <cell r="K1386">
            <v>152.30000000000001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Q1386">
            <v>0</v>
          </cell>
          <cell r="U1386">
            <v>0</v>
          </cell>
          <cell r="AA1386">
            <v>219.6</v>
          </cell>
        </row>
        <row r="1387">
          <cell r="K1387">
            <v>138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Q1387">
            <v>0</v>
          </cell>
          <cell r="U1387">
            <v>0</v>
          </cell>
          <cell r="AA1387">
            <v>219.6</v>
          </cell>
        </row>
        <row r="1388">
          <cell r="K1388">
            <v>114.60000000000001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Q1388">
            <v>0</v>
          </cell>
          <cell r="U1388">
            <v>0</v>
          </cell>
          <cell r="AA1388">
            <v>219.6</v>
          </cell>
        </row>
        <row r="1389">
          <cell r="K1389">
            <v>85.9</v>
          </cell>
          <cell r="L1389">
            <v>0</v>
          </cell>
          <cell r="M1389">
            <v>0</v>
          </cell>
          <cell r="N1389">
            <v>0</v>
          </cell>
          <cell r="O1389">
            <v>2.75</v>
          </cell>
          <cell r="Q1389">
            <v>0</v>
          </cell>
          <cell r="U1389">
            <v>0</v>
          </cell>
          <cell r="AA1389">
            <v>219.6</v>
          </cell>
        </row>
        <row r="1390">
          <cell r="K1390">
            <v>61.5</v>
          </cell>
          <cell r="L1390">
            <v>0</v>
          </cell>
          <cell r="M1390">
            <v>0</v>
          </cell>
          <cell r="N1390">
            <v>0</v>
          </cell>
          <cell r="O1390">
            <v>2.75</v>
          </cell>
          <cell r="Q1390">
            <v>0</v>
          </cell>
          <cell r="U1390">
            <v>0</v>
          </cell>
          <cell r="AA1390">
            <v>219.6</v>
          </cell>
        </row>
        <row r="1391">
          <cell r="K1391">
            <v>61.3</v>
          </cell>
          <cell r="L1391">
            <v>0</v>
          </cell>
          <cell r="M1391">
            <v>0</v>
          </cell>
          <cell r="N1391">
            <v>7.95</v>
          </cell>
          <cell r="O1391">
            <v>0</v>
          </cell>
          <cell r="Q1391">
            <v>7.95</v>
          </cell>
          <cell r="U1391">
            <v>0</v>
          </cell>
          <cell r="AA1391">
            <v>219.6</v>
          </cell>
        </row>
        <row r="1392">
          <cell r="K1392">
            <v>69.099999999999994</v>
          </cell>
          <cell r="L1392">
            <v>0</v>
          </cell>
          <cell r="M1392">
            <v>0</v>
          </cell>
          <cell r="N1392">
            <v>31.8</v>
          </cell>
          <cell r="O1392">
            <v>0</v>
          </cell>
          <cell r="Q1392">
            <v>31.8</v>
          </cell>
          <cell r="U1392">
            <v>0</v>
          </cell>
          <cell r="AA1392">
            <v>219.6</v>
          </cell>
        </row>
        <row r="1393">
          <cell r="K1393">
            <v>0</v>
          </cell>
          <cell r="L1393">
            <v>47.599999999999994</v>
          </cell>
          <cell r="M1393">
            <v>47.599999999999994</v>
          </cell>
          <cell r="N1393">
            <v>31.8</v>
          </cell>
          <cell r="O1393">
            <v>0</v>
          </cell>
          <cell r="Q1393">
            <v>31.8</v>
          </cell>
          <cell r="U1393">
            <v>0</v>
          </cell>
          <cell r="AA1393">
            <v>219.6</v>
          </cell>
        </row>
        <row r="1394">
          <cell r="K1394">
            <v>0</v>
          </cell>
          <cell r="L1394">
            <v>62.599999999999994</v>
          </cell>
          <cell r="M1394">
            <v>62.599999999999994</v>
          </cell>
          <cell r="N1394">
            <v>31.900000000000006</v>
          </cell>
          <cell r="O1394">
            <v>0</v>
          </cell>
          <cell r="Q1394">
            <v>31.9</v>
          </cell>
          <cell r="U1394">
            <v>0</v>
          </cell>
          <cell r="AA1394">
            <v>223.8</v>
          </cell>
        </row>
        <row r="1395">
          <cell r="K1395">
            <v>0</v>
          </cell>
          <cell r="L1395">
            <v>52.85</v>
          </cell>
          <cell r="M1395">
            <v>52.85</v>
          </cell>
          <cell r="N1395">
            <v>32.599999999999994</v>
          </cell>
          <cell r="O1395">
            <v>0</v>
          </cell>
          <cell r="Q1395">
            <v>32.6</v>
          </cell>
          <cell r="U1395">
            <v>0</v>
          </cell>
          <cell r="AA1395">
            <v>230.1</v>
          </cell>
        </row>
        <row r="1396">
          <cell r="K1396">
            <v>0</v>
          </cell>
          <cell r="L1396">
            <v>17.3</v>
          </cell>
          <cell r="M1396">
            <v>17.3</v>
          </cell>
          <cell r="N1396">
            <v>16.850000000000001</v>
          </cell>
          <cell r="O1396">
            <v>0</v>
          </cell>
          <cell r="Q1396">
            <v>16.850000000000001</v>
          </cell>
          <cell r="U1396">
            <v>0</v>
          </cell>
          <cell r="AA1396">
            <v>119.05</v>
          </cell>
        </row>
        <row r="1397">
          <cell r="K1397">
            <v>0</v>
          </cell>
          <cell r="L1397">
            <v>15.549999999999999</v>
          </cell>
          <cell r="M1397">
            <v>15.549999999999999</v>
          </cell>
          <cell r="N1397">
            <v>17.349999999999998</v>
          </cell>
          <cell r="O1397">
            <v>2.5000000000000001E-2</v>
          </cell>
          <cell r="Q1397">
            <v>17.350000000000001</v>
          </cell>
          <cell r="U1397">
            <v>0</v>
          </cell>
          <cell r="AA1397">
            <v>123.7</v>
          </cell>
        </row>
        <row r="1398">
          <cell r="K1398">
            <v>0</v>
          </cell>
          <cell r="L1398">
            <v>25.75</v>
          </cell>
          <cell r="M1398">
            <v>25.75</v>
          </cell>
          <cell r="N1398">
            <v>17.600000000000001</v>
          </cell>
          <cell r="O1398">
            <v>0.3</v>
          </cell>
          <cell r="Q1398">
            <v>17.600000000000001</v>
          </cell>
          <cell r="U1398">
            <v>0</v>
          </cell>
          <cell r="AA1398">
            <v>125.4</v>
          </cell>
        </row>
        <row r="1399">
          <cell r="K1399">
            <v>0</v>
          </cell>
          <cell r="L1399">
            <v>41.274999999999991</v>
          </cell>
          <cell r="M1399">
            <v>41.274999999999991</v>
          </cell>
          <cell r="N1399">
            <v>17.600000000000001</v>
          </cell>
          <cell r="O1399">
            <v>0.125</v>
          </cell>
          <cell r="Q1399">
            <v>17.600000000000001</v>
          </cell>
          <cell r="U1399">
            <v>0</v>
          </cell>
          <cell r="AA1399">
            <v>125.4</v>
          </cell>
        </row>
        <row r="1400">
          <cell r="K1400">
            <v>0</v>
          </cell>
          <cell r="L1400">
            <v>50.25</v>
          </cell>
          <cell r="M1400">
            <v>50.25</v>
          </cell>
          <cell r="N1400">
            <v>17.5</v>
          </cell>
          <cell r="O1400">
            <v>0</v>
          </cell>
          <cell r="Q1400">
            <v>17.5</v>
          </cell>
          <cell r="U1400">
            <v>0</v>
          </cell>
          <cell r="AA1400">
            <v>124.75</v>
          </cell>
        </row>
        <row r="1401">
          <cell r="K1401">
            <v>0</v>
          </cell>
          <cell r="L1401">
            <v>61.6</v>
          </cell>
          <cell r="M1401">
            <v>61.6</v>
          </cell>
          <cell r="N1401">
            <v>17.149999999999999</v>
          </cell>
          <cell r="O1401">
            <v>0</v>
          </cell>
          <cell r="Q1401">
            <v>17.149999999999999</v>
          </cell>
          <cell r="U1401">
            <v>0</v>
          </cell>
          <cell r="AA1401">
            <v>122.35</v>
          </cell>
        </row>
        <row r="1402">
          <cell r="K1402">
            <v>0</v>
          </cell>
          <cell r="L1402">
            <v>120.10000000000002</v>
          </cell>
          <cell r="M1402">
            <v>120.10000000000002</v>
          </cell>
          <cell r="N1402">
            <v>32.9</v>
          </cell>
          <cell r="O1402">
            <v>0</v>
          </cell>
          <cell r="Q1402">
            <v>32.9</v>
          </cell>
          <cell r="U1402">
            <v>0</v>
          </cell>
          <cell r="AA1402">
            <v>234.6</v>
          </cell>
        </row>
        <row r="1403">
          <cell r="K1403">
            <v>33.44</v>
          </cell>
          <cell r="L1403">
            <v>100.32</v>
          </cell>
          <cell r="M1403">
            <v>33.44</v>
          </cell>
          <cell r="N1403">
            <v>31.8</v>
          </cell>
          <cell r="O1403">
            <v>0.1</v>
          </cell>
          <cell r="Q1403">
            <v>31.8</v>
          </cell>
          <cell r="U1403">
            <v>0</v>
          </cell>
          <cell r="AA1403">
            <v>221.7</v>
          </cell>
        </row>
        <row r="1404">
          <cell r="K1404">
            <v>20.740000000000006</v>
          </cell>
          <cell r="L1404">
            <v>62.220000000000006</v>
          </cell>
          <cell r="M1404">
            <v>20.740000000000006</v>
          </cell>
          <cell r="N1404">
            <v>29.1</v>
          </cell>
          <cell r="O1404">
            <v>3.3</v>
          </cell>
          <cell r="Q1404">
            <v>29.1</v>
          </cell>
          <cell r="U1404">
            <v>0</v>
          </cell>
          <cell r="AA1404">
            <v>192.5</v>
          </cell>
        </row>
        <row r="1405">
          <cell r="K1405">
            <v>12.18</v>
          </cell>
          <cell r="L1405">
            <v>36.54</v>
          </cell>
          <cell r="M1405">
            <v>12.18</v>
          </cell>
          <cell r="N1405">
            <v>26.500000000000004</v>
          </cell>
          <cell r="O1405">
            <v>7.6</v>
          </cell>
          <cell r="Q1405">
            <v>26.5</v>
          </cell>
          <cell r="U1405">
            <v>0</v>
          </cell>
          <cell r="AA1405">
            <v>172.4</v>
          </cell>
        </row>
        <row r="1406">
          <cell r="K1406">
            <v>8.5399999999999991</v>
          </cell>
          <cell r="L1406">
            <v>25.619999999999997</v>
          </cell>
          <cell r="M1406">
            <v>8.5399999999999991</v>
          </cell>
          <cell r="N1406">
            <v>29.000000000000004</v>
          </cell>
          <cell r="O1406">
            <v>4.7</v>
          </cell>
          <cell r="Q1406">
            <v>29</v>
          </cell>
          <cell r="U1406">
            <v>0</v>
          </cell>
          <cell r="AA1406">
            <v>191.3</v>
          </cell>
        </row>
        <row r="1407">
          <cell r="K1407">
            <v>9.94</v>
          </cell>
          <cell r="L1407">
            <v>29.819999999999997</v>
          </cell>
          <cell r="M1407">
            <v>9.94</v>
          </cell>
          <cell r="N1407">
            <v>31.7</v>
          </cell>
          <cell r="O1407">
            <v>0.9</v>
          </cell>
          <cell r="Q1407">
            <v>31.7</v>
          </cell>
          <cell r="U1407">
            <v>0</v>
          </cell>
          <cell r="AA1407">
            <v>213.5</v>
          </cell>
        </row>
        <row r="1408">
          <cell r="K1408">
            <v>14.580000000000002</v>
          </cell>
          <cell r="L1408">
            <v>43.74</v>
          </cell>
          <cell r="M1408">
            <v>14.580000000000002</v>
          </cell>
          <cell r="N1408">
            <v>31.8</v>
          </cell>
          <cell r="O1408">
            <v>0.35</v>
          </cell>
          <cell r="Q1408">
            <v>31.8</v>
          </cell>
          <cell r="U1408">
            <v>0</v>
          </cell>
          <cell r="AA1408">
            <v>219.6</v>
          </cell>
        </row>
        <row r="1409">
          <cell r="K1409">
            <v>0</v>
          </cell>
          <cell r="L1409">
            <v>37.879999999999995</v>
          </cell>
          <cell r="M1409">
            <v>56.819999999999993</v>
          </cell>
          <cell r="N1409">
            <v>31.8</v>
          </cell>
          <cell r="O1409">
            <v>0</v>
          </cell>
          <cell r="Q1409">
            <v>31.8</v>
          </cell>
          <cell r="U1409">
            <v>0</v>
          </cell>
          <cell r="AA1409">
            <v>219.6</v>
          </cell>
        </row>
        <row r="1410">
          <cell r="K1410">
            <v>0</v>
          </cell>
          <cell r="L1410">
            <v>38.159999999999997</v>
          </cell>
          <cell r="M1410">
            <v>57.239999999999995</v>
          </cell>
          <cell r="N1410">
            <v>31.8</v>
          </cell>
          <cell r="O1410">
            <v>0</v>
          </cell>
          <cell r="Q1410">
            <v>31.8</v>
          </cell>
          <cell r="U1410">
            <v>0</v>
          </cell>
          <cell r="AA1410">
            <v>219.6</v>
          </cell>
        </row>
        <row r="1411">
          <cell r="K1411">
            <v>0</v>
          </cell>
          <cell r="L1411">
            <v>34.32</v>
          </cell>
          <cell r="M1411">
            <v>51.48</v>
          </cell>
          <cell r="N1411">
            <v>31.8</v>
          </cell>
          <cell r="O1411">
            <v>0</v>
          </cell>
          <cell r="Q1411">
            <v>31.8</v>
          </cell>
          <cell r="U1411">
            <v>0</v>
          </cell>
          <cell r="AA1411">
            <v>223.8</v>
          </cell>
        </row>
        <row r="1412">
          <cell r="K1412">
            <v>0</v>
          </cell>
          <cell r="L1412">
            <v>38.32</v>
          </cell>
          <cell r="M1412">
            <v>57.48</v>
          </cell>
          <cell r="N1412">
            <v>31.900000000000006</v>
          </cell>
          <cell r="O1412">
            <v>0</v>
          </cell>
          <cell r="Q1412">
            <v>31.9</v>
          </cell>
          <cell r="U1412">
            <v>0</v>
          </cell>
          <cell r="AA1412">
            <v>228</v>
          </cell>
        </row>
        <row r="1413">
          <cell r="K1413">
            <v>0</v>
          </cell>
          <cell r="L1413">
            <v>43.6</v>
          </cell>
          <cell r="M1413">
            <v>65.399999999999991</v>
          </cell>
          <cell r="N1413">
            <v>32.299999999999997</v>
          </cell>
          <cell r="O1413">
            <v>0</v>
          </cell>
          <cell r="Q1413">
            <v>32.299999999999997</v>
          </cell>
          <cell r="U1413">
            <v>0</v>
          </cell>
          <cell r="AA1413">
            <v>230.3</v>
          </cell>
        </row>
        <row r="1414">
          <cell r="K1414">
            <v>0</v>
          </cell>
          <cell r="L1414">
            <v>25.120000000000005</v>
          </cell>
          <cell r="M1414">
            <v>37.68</v>
          </cell>
          <cell r="N1414">
            <v>16.349999999999998</v>
          </cell>
          <cell r="O1414">
            <v>0</v>
          </cell>
          <cell r="Q1414">
            <v>16.350000000000001</v>
          </cell>
          <cell r="U1414">
            <v>0</v>
          </cell>
          <cell r="AA1414">
            <v>116.7</v>
          </cell>
        </row>
        <row r="1415">
          <cell r="K1415">
            <v>0</v>
          </cell>
          <cell r="L1415">
            <v>29.480000000000004</v>
          </cell>
          <cell r="M1415">
            <v>44.22</v>
          </cell>
          <cell r="N1415">
            <v>16.399999999999999</v>
          </cell>
          <cell r="O1415">
            <v>0</v>
          </cell>
          <cell r="Q1415">
            <v>16.399999999999999</v>
          </cell>
          <cell r="U1415">
            <v>0</v>
          </cell>
          <cell r="AA1415">
            <v>117.1</v>
          </cell>
        </row>
        <row r="1416">
          <cell r="K1416">
            <v>0</v>
          </cell>
          <cell r="L1416">
            <v>29.880000000000003</v>
          </cell>
          <cell r="M1416">
            <v>44.82</v>
          </cell>
          <cell r="N1416">
            <v>16.399999999999999</v>
          </cell>
          <cell r="O1416">
            <v>0</v>
          </cell>
          <cell r="Q1416">
            <v>16.399999999999999</v>
          </cell>
          <cell r="U1416">
            <v>0</v>
          </cell>
          <cell r="AA1416">
            <v>117.1</v>
          </cell>
        </row>
        <row r="1417">
          <cell r="K1417">
            <v>0</v>
          </cell>
          <cell r="L1417">
            <v>29.460000000000004</v>
          </cell>
          <cell r="M1417">
            <v>44.190000000000005</v>
          </cell>
          <cell r="N1417">
            <v>16.349999999999998</v>
          </cell>
          <cell r="O1417">
            <v>0</v>
          </cell>
          <cell r="Q1417">
            <v>16.350000000000001</v>
          </cell>
          <cell r="U1417">
            <v>0</v>
          </cell>
          <cell r="AA1417">
            <v>114.75</v>
          </cell>
        </row>
        <row r="1418">
          <cell r="K1418">
            <v>0</v>
          </cell>
          <cell r="L1418">
            <v>34.26</v>
          </cell>
          <cell r="M1418">
            <v>51.389999999999993</v>
          </cell>
          <cell r="N1418">
            <v>16.299999999999997</v>
          </cell>
          <cell r="O1418">
            <v>0</v>
          </cell>
          <cell r="Q1418">
            <v>16.3</v>
          </cell>
          <cell r="U1418">
            <v>0</v>
          </cell>
          <cell r="AA1418">
            <v>112.4</v>
          </cell>
        </row>
        <row r="1419">
          <cell r="K1419">
            <v>0</v>
          </cell>
          <cell r="L1419">
            <v>39.099999999999994</v>
          </cell>
          <cell r="M1419">
            <v>58.649999999999991</v>
          </cell>
          <cell r="N1419">
            <v>16.299999999999997</v>
          </cell>
          <cell r="O1419">
            <v>0</v>
          </cell>
          <cell r="Q1419">
            <v>16.3</v>
          </cell>
          <cell r="U1419">
            <v>0</v>
          </cell>
          <cell r="AA1419">
            <v>112.4</v>
          </cell>
        </row>
        <row r="1420">
          <cell r="K1420">
            <v>0</v>
          </cell>
          <cell r="L1420">
            <v>42.860000000000007</v>
          </cell>
          <cell r="M1420">
            <v>64.290000000000006</v>
          </cell>
          <cell r="N1420">
            <v>16.25</v>
          </cell>
          <cell r="O1420">
            <v>0</v>
          </cell>
          <cell r="Q1420">
            <v>16.25</v>
          </cell>
          <cell r="U1420">
            <v>0</v>
          </cell>
          <cell r="AA1420">
            <v>112.2</v>
          </cell>
        </row>
        <row r="1421">
          <cell r="K1421">
            <v>0</v>
          </cell>
          <cell r="L1421">
            <v>49.180000000000007</v>
          </cell>
          <cell r="M1421">
            <v>73.77</v>
          </cell>
          <cell r="N1421">
            <v>16.100000000000001</v>
          </cell>
          <cell r="O1421">
            <v>0</v>
          </cell>
          <cell r="Q1421">
            <v>16.100000000000001</v>
          </cell>
          <cell r="U1421">
            <v>0</v>
          </cell>
          <cell r="AA1421">
            <v>111.15</v>
          </cell>
        </row>
        <row r="1422">
          <cell r="K1422">
            <v>0</v>
          </cell>
          <cell r="L1422">
            <v>124.68000000000002</v>
          </cell>
          <cell r="M1422">
            <v>187.02</v>
          </cell>
          <cell r="N1422">
            <v>31.8</v>
          </cell>
          <cell r="O1422">
            <v>0</v>
          </cell>
          <cell r="Q1422">
            <v>31.8</v>
          </cell>
          <cell r="U1422">
            <v>0</v>
          </cell>
          <cell r="AA1422">
            <v>219.7</v>
          </cell>
        </row>
        <row r="1423">
          <cell r="K1423">
            <v>0</v>
          </cell>
          <cell r="L1423">
            <v>137.84</v>
          </cell>
          <cell r="M1423">
            <v>206.76000000000002</v>
          </cell>
          <cell r="N1423">
            <v>31.6</v>
          </cell>
          <cell r="O1423">
            <v>0</v>
          </cell>
          <cell r="Q1423">
            <v>31.6</v>
          </cell>
          <cell r="U1423">
            <v>0</v>
          </cell>
          <cell r="AA1423">
            <v>218.8</v>
          </cell>
        </row>
        <row r="1424">
          <cell r="K1424">
            <v>0</v>
          </cell>
          <cell r="L1424">
            <v>95.4</v>
          </cell>
          <cell r="M1424">
            <v>143.1</v>
          </cell>
          <cell r="N1424">
            <v>32.199999999999996</v>
          </cell>
          <cell r="O1424">
            <v>0</v>
          </cell>
          <cell r="Q1424">
            <v>32.200000000000003</v>
          </cell>
          <cell r="U1424">
            <v>0</v>
          </cell>
          <cell r="AA1424">
            <v>222.5</v>
          </cell>
        </row>
        <row r="1425">
          <cell r="K1425">
            <v>0</v>
          </cell>
          <cell r="L1425">
            <v>23.12</v>
          </cell>
          <cell r="M1425">
            <v>34.68</v>
          </cell>
          <cell r="N1425">
            <v>16.7</v>
          </cell>
          <cell r="O1425">
            <v>0</v>
          </cell>
          <cell r="Q1425">
            <v>16.7</v>
          </cell>
          <cell r="U1425">
            <v>0</v>
          </cell>
          <cell r="AA1425">
            <v>117</v>
          </cell>
        </row>
        <row r="1426">
          <cell r="K1426">
            <v>0</v>
          </cell>
          <cell r="L1426">
            <v>17.86</v>
          </cell>
          <cell r="M1426">
            <v>26.79</v>
          </cell>
          <cell r="N1426">
            <v>17.149999999999999</v>
          </cell>
          <cell r="O1426">
            <v>0</v>
          </cell>
          <cell r="Q1426">
            <v>17.149999999999999</v>
          </cell>
          <cell r="U1426">
            <v>0</v>
          </cell>
          <cell r="AA1426">
            <v>122.1</v>
          </cell>
        </row>
        <row r="1427">
          <cell r="K1427">
            <v>0</v>
          </cell>
          <cell r="L1427">
            <v>19.04</v>
          </cell>
          <cell r="M1427">
            <v>28.559999999999995</v>
          </cell>
          <cell r="N1427">
            <v>17.3</v>
          </cell>
          <cell r="O1427">
            <v>0</v>
          </cell>
          <cell r="Q1427">
            <v>17.3</v>
          </cell>
          <cell r="U1427">
            <v>0</v>
          </cell>
          <cell r="AA1427">
            <v>123.3</v>
          </cell>
        </row>
        <row r="1428">
          <cell r="K1428">
            <v>0</v>
          </cell>
          <cell r="L1428">
            <v>16.82</v>
          </cell>
          <cell r="M1428">
            <v>25.229999999999997</v>
          </cell>
          <cell r="N1428">
            <v>17.3</v>
          </cell>
          <cell r="O1428">
            <v>0.125</v>
          </cell>
          <cell r="Q1428">
            <v>17.3</v>
          </cell>
          <cell r="U1428">
            <v>0</v>
          </cell>
          <cell r="AA1428">
            <v>123.3</v>
          </cell>
        </row>
        <row r="1429">
          <cell r="K1429">
            <v>0</v>
          </cell>
          <cell r="L1429">
            <v>14.9</v>
          </cell>
          <cell r="M1429">
            <v>22.349999999999998</v>
          </cell>
          <cell r="N1429">
            <v>17.3</v>
          </cell>
          <cell r="O1429">
            <v>0.125</v>
          </cell>
          <cell r="Q1429">
            <v>17.3</v>
          </cell>
          <cell r="U1429">
            <v>0</v>
          </cell>
          <cell r="AA1429">
            <v>123.3</v>
          </cell>
        </row>
        <row r="1430">
          <cell r="K1430">
            <v>0</v>
          </cell>
          <cell r="L1430">
            <v>16.98</v>
          </cell>
          <cell r="M1430">
            <v>25.470000000000002</v>
          </cell>
          <cell r="N1430">
            <v>17.3</v>
          </cell>
          <cell r="O1430">
            <v>0</v>
          </cell>
          <cell r="Q1430">
            <v>17.3</v>
          </cell>
          <cell r="U1430">
            <v>0</v>
          </cell>
          <cell r="AA1430">
            <v>123.3</v>
          </cell>
        </row>
        <row r="1431">
          <cell r="K1431">
            <v>0</v>
          </cell>
          <cell r="L1431">
            <v>21.740000000000006</v>
          </cell>
          <cell r="M1431">
            <v>32.610000000000007</v>
          </cell>
          <cell r="N1431">
            <v>17.3</v>
          </cell>
          <cell r="O1431">
            <v>0</v>
          </cell>
          <cell r="Q1431">
            <v>17.3</v>
          </cell>
          <cell r="U1431">
            <v>0</v>
          </cell>
          <cell r="AA1431">
            <v>123.3</v>
          </cell>
        </row>
        <row r="1432">
          <cell r="K1432">
            <v>0</v>
          </cell>
          <cell r="L1432">
            <v>47.82</v>
          </cell>
          <cell r="M1432">
            <v>31.880000000000003</v>
          </cell>
          <cell r="N1432">
            <v>17.149999999999999</v>
          </cell>
          <cell r="O1432">
            <v>0</v>
          </cell>
          <cell r="Q1432">
            <v>17.149999999999999</v>
          </cell>
          <cell r="U1432">
            <v>0</v>
          </cell>
          <cell r="AA1432">
            <v>122.25</v>
          </cell>
        </row>
        <row r="1433">
          <cell r="K1433">
            <v>0</v>
          </cell>
          <cell r="L1433">
            <v>126.89999999999999</v>
          </cell>
          <cell r="M1433">
            <v>84.600000000000009</v>
          </cell>
          <cell r="N1433">
            <v>33.1</v>
          </cell>
          <cell r="O1433">
            <v>0</v>
          </cell>
          <cell r="Q1433">
            <v>33.1</v>
          </cell>
          <cell r="U1433">
            <v>0</v>
          </cell>
          <cell r="AA1433">
            <v>236.2</v>
          </cell>
        </row>
        <row r="1434">
          <cell r="K1434">
            <v>0</v>
          </cell>
          <cell r="L1434">
            <v>122.34</v>
          </cell>
          <cell r="M1434">
            <v>81.56</v>
          </cell>
          <cell r="N1434">
            <v>32</v>
          </cell>
          <cell r="O1434">
            <v>0</v>
          </cell>
          <cell r="Q1434">
            <v>32</v>
          </cell>
          <cell r="U1434">
            <v>0</v>
          </cell>
          <cell r="AA1434">
            <v>229</v>
          </cell>
        </row>
        <row r="1435">
          <cell r="K1435">
            <v>0</v>
          </cell>
          <cell r="L1435">
            <v>113.52000000000001</v>
          </cell>
          <cell r="M1435">
            <v>75.680000000000007</v>
          </cell>
          <cell r="N1435">
            <v>31.8</v>
          </cell>
          <cell r="O1435">
            <v>0</v>
          </cell>
          <cell r="Q1435">
            <v>31.8</v>
          </cell>
          <cell r="U1435">
            <v>0</v>
          </cell>
          <cell r="AA1435">
            <v>228</v>
          </cell>
        </row>
        <row r="1436">
          <cell r="K1436">
            <v>0</v>
          </cell>
          <cell r="L1436">
            <v>132.47999999999999</v>
          </cell>
          <cell r="M1436">
            <v>88.32</v>
          </cell>
          <cell r="N1436">
            <v>31.8</v>
          </cell>
          <cell r="O1436">
            <v>0</v>
          </cell>
          <cell r="Q1436">
            <v>31.8</v>
          </cell>
          <cell r="U1436">
            <v>0</v>
          </cell>
          <cell r="AA1436">
            <v>228</v>
          </cell>
        </row>
        <row r="1437">
          <cell r="K1437">
            <v>0</v>
          </cell>
          <cell r="L1437">
            <v>194.58</v>
          </cell>
          <cell r="M1437">
            <v>129.72</v>
          </cell>
          <cell r="N1437">
            <v>31.8</v>
          </cell>
          <cell r="O1437">
            <v>0</v>
          </cell>
          <cell r="Q1437">
            <v>31.8</v>
          </cell>
          <cell r="U1437">
            <v>0</v>
          </cell>
          <cell r="AA1437">
            <v>228</v>
          </cell>
        </row>
        <row r="1438">
          <cell r="K1438">
            <v>0</v>
          </cell>
          <cell r="L1438">
            <v>235.38000000000002</v>
          </cell>
          <cell r="M1438">
            <v>156.92000000000004</v>
          </cell>
          <cell r="N1438">
            <v>31.8</v>
          </cell>
          <cell r="O1438">
            <v>0</v>
          </cell>
          <cell r="Q1438">
            <v>31.8</v>
          </cell>
          <cell r="U1438">
            <v>0</v>
          </cell>
          <cell r="AA1438">
            <v>228</v>
          </cell>
        </row>
        <row r="1439">
          <cell r="K1439">
            <v>0</v>
          </cell>
          <cell r="L1439">
            <v>232.73999999999998</v>
          </cell>
          <cell r="M1439">
            <v>155.16</v>
          </cell>
          <cell r="N1439">
            <v>31.8</v>
          </cell>
          <cell r="O1439">
            <v>0</v>
          </cell>
          <cell r="Q1439">
            <v>31.8</v>
          </cell>
          <cell r="U1439">
            <v>0</v>
          </cell>
          <cell r="AA1439">
            <v>228</v>
          </cell>
        </row>
        <row r="1440">
          <cell r="K1440">
            <v>0</v>
          </cell>
          <cell r="L1440">
            <v>175.67999999999998</v>
          </cell>
          <cell r="M1440">
            <v>117.11999999999999</v>
          </cell>
          <cell r="N1440">
            <v>31.8</v>
          </cell>
          <cell r="O1440">
            <v>0</v>
          </cell>
          <cell r="Q1440">
            <v>31.8</v>
          </cell>
          <cell r="U1440">
            <v>0</v>
          </cell>
          <cell r="AA1440">
            <v>228</v>
          </cell>
        </row>
        <row r="1441">
          <cell r="K1441">
            <v>0</v>
          </cell>
          <cell r="L1441">
            <v>106.79999999999998</v>
          </cell>
          <cell r="M1441">
            <v>71.199999999999989</v>
          </cell>
          <cell r="N1441">
            <v>31.8</v>
          </cell>
          <cell r="O1441">
            <v>0</v>
          </cell>
          <cell r="Q1441">
            <v>31.8</v>
          </cell>
          <cell r="U1441">
            <v>0</v>
          </cell>
          <cell r="AA1441">
            <v>228</v>
          </cell>
        </row>
        <row r="1442">
          <cell r="K1442">
            <v>0</v>
          </cell>
          <cell r="L1442">
            <v>91.86</v>
          </cell>
          <cell r="M1442">
            <v>61.24</v>
          </cell>
          <cell r="N1442">
            <v>31.8</v>
          </cell>
          <cell r="O1442">
            <v>0</v>
          </cell>
          <cell r="Q1442">
            <v>31.8</v>
          </cell>
          <cell r="U1442">
            <v>0</v>
          </cell>
          <cell r="AA1442">
            <v>228</v>
          </cell>
        </row>
        <row r="1443">
          <cell r="K1443">
            <v>0</v>
          </cell>
          <cell r="L1443">
            <v>76.680000000000007</v>
          </cell>
          <cell r="M1443">
            <v>51.120000000000005</v>
          </cell>
          <cell r="N1443">
            <v>31.8</v>
          </cell>
          <cell r="O1443">
            <v>0.2</v>
          </cell>
          <cell r="Q1443">
            <v>31.8</v>
          </cell>
          <cell r="U1443">
            <v>0</v>
          </cell>
          <cell r="AA1443">
            <v>228</v>
          </cell>
        </row>
        <row r="1444">
          <cell r="K1444">
            <v>96.7</v>
          </cell>
          <cell r="L1444">
            <v>0</v>
          </cell>
          <cell r="M1444">
            <v>0</v>
          </cell>
          <cell r="N1444">
            <v>31.8</v>
          </cell>
          <cell r="O1444">
            <v>0.2</v>
          </cell>
          <cell r="Q1444">
            <v>31.8</v>
          </cell>
          <cell r="U1444">
            <v>0</v>
          </cell>
          <cell r="AA1444">
            <v>219.7</v>
          </cell>
        </row>
        <row r="1445">
          <cell r="K1445">
            <v>72.8</v>
          </cell>
          <cell r="L1445">
            <v>0</v>
          </cell>
          <cell r="M1445">
            <v>0</v>
          </cell>
          <cell r="N1445">
            <v>31.8</v>
          </cell>
          <cell r="O1445">
            <v>0</v>
          </cell>
          <cell r="Q1445">
            <v>31.8</v>
          </cell>
          <cell r="U1445">
            <v>0</v>
          </cell>
          <cell r="AA1445">
            <v>211.4</v>
          </cell>
        </row>
        <row r="1446">
          <cell r="K1446">
            <v>81.899999999999991</v>
          </cell>
          <cell r="L1446">
            <v>0</v>
          </cell>
          <cell r="M1446">
            <v>0</v>
          </cell>
          <cell r="N1446">
            <v>7.95</v>
          </cell>
          <cell r="O1446">
            <v>0</v>
          </cell>
          <cell r="Q1446">
            <v>7.95</v>
          </cell>
          <cell r="U1446">
            <v>0</v>
          </cell>
          <cell r="AA1446">
            <v>211.4</v>
          </cell>
        </row>
        <row r="1447">
          <cell r="K1447">
            <v>98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Q1447">
            <v>0</v>
          </cell>
          <cell r="U1447">
            <v>0</v>
          </cell>
          <cell r="AA1447">
            <v>211.4</v>
          </cell>
        </row>
        <row r="1448">
          <cell r="K1448">
            <v>92.5</v>
          </cell>
          <cell r="L1448">
            <v>0</v>
          </cell>
          <cell r="M1448">
            <v>0</v>
          </cell>
          <cell r="N1448">
            <v>0</v>
          </cell>
          <cell r="O1448">
            <v>0.1</v>
          </cell>
          <cell r="Q1448">
            <v>0</v>
          </cell>
          <cell r="U1448">
            <v>0</v>
          </cell>
          <cell r="AA1448">
            <v>210.2</v>
          </cell>
        </row>
        <row r="1449">
          <cell r="K1449">
            <v>82.6</v>
          </cell>
          <cell r="L1449">
            <v>0</v>
          </cell>
          <cell r="M1449">
            <v>0</v>
          </cell>
          <cell r="N1449">
            <v>0</v>
          </cell>
          <cell r="O1449">
            <v>0.1</v>
          </cell>
          <cell r="Q1449">
            <v>0</v>
          </cell>
          <cell r="U1449">
            <v>0</v>
          </cell>
          <cell r="AA1449">
            <v>210.2</v>
          </cell>
        </row>
        <row r="1450">
          <cell r="K1450">
            <v>67.900000000000006</v>
          </cell>
          <cell r="L1450">
            <v>0</v>
          </cell>
          <cell r="M1450">
            <v>0</v>
          </cell>
          <cell r="N1450">
            <v>0</v>
          </cell>
          <cell r="O1450">
            <v>0.35</v>
          </cell>
          <cell r="Q1450">
            <v>0</v>
          </cell>
          <cell r="U1450">
            <v>0</v>
          </cell>
          <cell r="AA1450">
            <v>207.7</v>
          </cell>
        </row>
        <row r="1451">
          <cell r="K1451">
            <v>48.4</v>
          </cell>
          <cell r="L1451">
            <v>0</v>
          </cell>
          <cell r="M1451">
            <v>0</v>
          </cell>
          <cell r="N1451">
            <v>0</v>
          </cell>
          <cell r="O1451">
            <v>4.3</v>
          </cell>
          <cell r="Q1451">
            <v>0</v>
          </cell>
          <cell r="U1451">
            <v>0</v>
          </cell>
          <cell r="AA1451">
            <v>195.3</v>
          </cell>
        </row>
        <row r="1452">
          <cell r="K1452">
            <v>49.7</v>
          </cell>
          <cell r="L1452">
            <v>0</v>
          </cell>
          <cell r="M1452">
            <v>0</v>
          </cell>
          <cell r="N1452">
            <v>0</v>
          </cell>
          <cell r="O1452">
            <v>1.8</v>
          </cell>
          <cell r="Q1452">
            <v>0</v>
          </cell>
          <cell r="U1452">
            <v>0</v>
          </cell>
          <cell r="AA1452">
            <v>199</v>
          </cell>
        </row>
        <row r="1453">
          <cell r="K1453">
            <v>52.2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Q1453">
            <v>0</v>
          </cell>
          <cell r="U1453">
            <v>0</v>
          </cell>
          <cell r="AA1453">
            <v>211.4</v>
          </cell>
        </row>
        <row r="1454">
          <cell r="K1454">
            <v>33.5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Q1454">
            <v>0</v>
          </cell>
          <cell r="U1454">
            <v>0</v>
          </cell>
          <cell r="AA1454">
            <v>209.3</v>
          </cell>
        </row>
        <row r="1455">
          <cell r="K1455">
            <v>25.700000000000003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Q1455">
            <v>0</v>
          </cell>
          <cell r="U1455">
            <v>0</v>
          </cell>
          <cell r="AA1455">
            <v>209.3</v>
          </cell>
        </row>
        <row r="1456">
          <cell r="K1456">
            <v>52.800000000000004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Q1456">
            <v>0</v>
          </cell>
          <cell r="U1456">
            <v>0</v>
          </cell>
          <cell r="AA1456">
            <v>215.5</v>
          </cell>
        </row>
        <row r="1457">
          <cell r="K1457">
            <v>81.400000000000006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Q1457">
            <v>0</v>
          </cell>
          <cell r="U1457">
            <v>0</v>
          </cell>
          <cell r="AA1457">
            <v>219.6</v>
          </cell>
        </row>
        <row r="1458">
          <cell r="K1458">
            <v>103.79999999999998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Q1458">
            <v>0</v>
          </cell>
          <cell r="U1458">
            <v>0</v>
          </cell>
          <cell r="AA1458">
            <v>219.6</v>
          </cell>
        </row>
        <row r="1459">
          <cell r="K1459">
            <v>113.10000000000001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Q1459">
            <v>0</v>
          </cell>
          <cell r="U1459">
            <v>0</v>
          </cell>
          <cell r="AA1459">
            <v>219.6</v>
          </cell>
        </row>
        <row r="1460">
          <cell r="K1460">
            <v>95.300000000000011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Q1460">
            <v>0</v>
          </cell>
          <cell r="U1460">
            <v>0</v>
          </cell>
          <cell r="AA1460">
            <v>219.6</v>
          </cell>
        </row>
        <row r="1461">
          <cell r="K1461">
            <v>71</v>
          </cell>
          <cell r="L1461">
            <v>0</v>
          </cell>
          <cell r="M1461">
            <v>0</v>
          </cell>
          <cell r="N1461">
            <v>0</v>
          </cell>
          <cell r="O1461">
            <v>0.2</v>
          </cell>
          <cell r="Q1461">
            <v>0</v>
          </cell>
          <cell r="U1461">
            <v>0</v>
          </cell>
          <cell r="AA1461">
            <v>188.7</v>
          </cell>
        </row>
        <row r="1462">
          <cell r="K1462">
            <v>59</v>
          </cell>
          <cell r="L1462">
            <v>0</v>
          </cell>
          <cell r="M1462">
            <v>0</v>
          </cell>
          <cell r="N1462">
            <v>0</v>
          </cell>
          <cell r="O1462">
            <v>0.7</v>
          </cell>
          <cell r="Q1462">
            <v>0</v>
          </cell>
          <cell r="U1462">
            <v>0</v>
          </cell>
          <cell r="AA1462">
            <v>167.8</v>
          </cell>
        </row>
        <row r="1463">
          <cell r="K1463">
            <v>58.4</v>
          </cell>
          <cell r="L1463">
            <v>0</v>
          </cell>
          <cell r="M1463">
            <v>0</v>
          </cell>
          <cell r="N1463">
            <v>0</v>
          </cell>
          <cell r="O1463">
            <v>0.15</v>
          </cell>
          <cell r="Q1463">
            <v>0</v>
          </cell>
          <cell r="U1463">
            <v>0</v>
          </cell>
          <cell r="AA1463">
            <v>197.6</v>
          </cell>
        </row>
        <row r="1464">
          <cell r="K1464">
            <v>55.199999999999996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Q1464">
            <v>0</v>
          </cell>
          <cell r="U1464">
            <v>0</v>
          </cell>
          <cell r="AA1464">
            <v>209.6</v>
          </cell>
        </row>
        <row r="1465">
          <cell r="K1465">
            <v>27.7</v>
          </cell>
          <cell r="L1465">
            <v>0</v>
          </cell>
          <cell r="M1465">
            <v>0</v>
          </cell>
          <cell r="N1465">
            <v>0</v>
          </cell>
          <cell r="O1465">
            <v>1</v>
          </cell>
          <cell r="Q1465">
            <v>0</v>
          </cell>
          <cell r="U1465">
            <v>0</v>
          </cell>
          <cell r="AA1465">
            <v>138.5</v>
          </cell>
        </row>
        <row r="1466">
          <cell r="K1466">
            <v>2.2000000000000002</v>
          </cell>
          <cell r="L1466">
            <v>0</v>
          </cell>
          <cell r="M1466">
            <v>0</v>
          </cell>
          <cell r="N1466">
            <v>0</v>
          </cell>
          <cell r="O1466">
            <v>7.2</v>
          </cell>
          <cell r="Q1466">
            <v>0</v>
          </cell>
          <cell r="U1466">
            <v>0</v>
          </cell>
          <cell r="AA1466">
            <v>72.8</v>
          </cell>
        </row>
        <row r="1467">
          <cell r="K1467">
            <v>0.25</v>
          </cell>
          <cell r="L1467">
            <v>0</v>
          </cell>
          <cell r="M1467">
            <v>0</v>
          </cell>
          <cell r="N1467">
            <v>0</v>
          </cell>
          <cell r="O1467">
            <v>10.6</v>
          </cell>
          <cell r="Q1467">
            <v>0</v>
          </cell>
          <cell r="U1467">
            <v>0</v>
          </cell>
          <cell r="AA1467">
            <v>8.8000000000000007</v>
          </cell>
        </row>
        <row r="1468"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18.75</v>
          </cell>
          <cell r="Q1468">
            <v>0</v>
          </cell>
          <cell r="U1468">
            <v>0</v>
          </cell>
          <cell r="AA1468">
            <v>0</v>
          </cell>
        </row>
        <row r="1469"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25.35</v>
          </cell>
          <cell r="Q1469">
            <v>0</v>
          </cell>
          <cell r="U1469">
            <v>0</v>
          </cell>
          <cell r="AA1469">
            <v>0</v>
          </cell>
        </row>
        <row r="1470">
          <cell r="K1470">
            <v>0.44999999999999996</v>
          </cell>
          <cell r="L1470">
            <v>0</v>
          </cell>
          <cell r="M1470">
            <v>0</v>
          </cell>
          <cell r="N1470">
            <v>0</v>
          </cell>
          <cell r="O1470">
            <v>22.25</v>
          </cell>
          <cell r="Q1470">
            <v>0</v>
          </cell>
          <cell r="U1470">
            <v>0</v>
          </cell>
          <cell r="AA1470">
            <v>2.38</v>
          </cell>
        </row>
        <row r="1471">
          <cell r="K1471">
            <v>5.0999999999999996</v>
          </cell>
          <cell r="L1471">
            <v>0</v>
          </cell>
          <cell r="M1471">
            <v>0</v>
          </cell>
          <cell r="N1471">
            <v>0</v>
          </cell>
          <cell r="O1471">
            <v>11.1</v>
          </cell>
          <cell r="Q1471">
            <v>0</v>
          </cell>
          <cell r="U1471">
            <v>0</v>
          </cell>
          <cell r="AA1471">
            <v>22.75</v>
          </cell>
        </row>
        <row r="1472">
          <cell r="K1472">
            <v>12.8</v>
          </cell>
          <cell r="L1472">
            <v>0</v>
          </cell>
          <cell r="M1472">
            <v>0</v>
          </cell>
          <cell r="N1472">
            <v>0</v>
          </cell>
          <cell r="O1472">
            <v>1.7250000000000001</v>
          </cell>
          <cell r="Q1472">
            <v>0</v>
          </cell>
          <cell r="U1472">
            <v>0</v>
          </cell>
          <cell r="AA1472">
            <v>74.3</v>
          </cell>
        </row>
        <row r="1473">
          <cell r="K1473">
            <v>27.4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Q1473">
            <v>0</v>
          </cell>
          <cell r="U1473">
            <v>0</v>
          </cell>
          <cell r="AA1473">
            <v>118.4</v>
          </cell>
        </row>
        <row r="1474">
          <cell r="K1474">
            <v>32.519999999999996</v>
          </cell>
          <cell r="L1474">
            <v>8.129999999999999</v>
          </cell>
          <cell r="M1474">
            <v>0</v>
          </cell>
          <cell r="N1474">
            <v>0</v>
          </cell>
          <cell r="O1474">
            <v>0.35</v>
          </cell>
          <cell r="Q1474">
            <v>0</v>
          </cell>
          <cell r="U1474">
            <v>0</v>
          </cell>
          <cell r="AA1474">
            <v>104.85</v>
          </cell>
        </row>
        <row r="1475">
          <cell r="K1475">
            <v>32.360000000000007</v>
          </cell>
          <cell r="L1475">
            <v>8.0900000000000016</v>
          </cell>
          <cell r="M1475">
            <v>0</v>
          </cell>
          <cell r="N1475">
            <v>0</v>
          </cell>
          <cell r="O1475">
            <v>6.4</v>
          </cell>
          <cell r="Q1475">
            <v>0</v>
          </cell>
          <cell r="U1475">
            <v>0</v>
          </cell>
          <cell r="AA1475">
            <v>58.55</v>
          </cell>
        </row>
        <row r="1476">
          <cell r="K1476">
            <v>38.800000000000011</v>
          </cell>
          <cell r="L1476">
            <v>9.7000000000000028</v>
          </cell>
          <cell r="M1476">
            <v>0</v>
          </cell>
          <cell r="N1476">
            <v>0</v>
          </cell>
          <cell r="O1476">
            <v>7.65</v>
          </cell>
          <cell r="Q1476">
            <v>0</v>
          </cell>
          <cell r="U1476">
            <v>0</v>
          </cell>
          <cell r="AA1476">
            <v>32.35</v>
          </cell>
        </row>
        <row r="1477">
          <cell r="K1477">
            <v>179.04</v>
          </cell>
          <cell r="L1477">
            <v>44.76</v>
          </cell>
          <cell r="M1477">
            <v>0</v>
          </cell>
          <cell r="N1477">
            <v>0</v>
          </cell>
          <cell r="O1477">
            <v>1.95</v>
          </cell>
          <cell r="Q1477">
            <v>0</v>
          </cell>
          <cell r="U1477">
            <v>0</v>
          </cell>
          <cell r="AA1477">
            <v>142.9</v>
          </cell>
        </row>
        <row r="1478">
          <cell r="K1478">
            <v>290.88000000000005</v>
          </cell>
          <cell r="L1478">
            <v>72.720000000000013</v>
          </cell>
          <cell r="M1478">
            <v>0</v>
          </cell>
          <cell r="N1478">
            <v>0</v>
          </cell>
          <cell r="O1478">
            <v>0</v>
          </cell>
          <cell r="Q1478">
            <v>0</v>
          </cell>
          <cell r="U1478">
            <v>0</v>
          </cell>
          <cell r="AA1478">
            <v>219.6</v>
          </cell>
        </row>
        <row r="1479">
          <cell r="K1479">
            <v>230.16000000000005</v>
          </cell>
          <cell r="L1479">
            <v>57.540000000000013</v>
          </cell>
          <cell r="M1479">
            <v>0</v>
          </cell>
          <cell r="N1479">
            <v>7.95</v>
          </cell>
          <cell r="O1479">
            <v>0</v>
          </cell>
          <cell r="Q1479">
            <v>7.95</v>
          </cell>
          <cell r="U1479">
            <v>0</v>
          </cell>
          <cell r="AA1479">
            <v>219.6</v>
          </cell>
        </row>
        <row r="1480">
          <cell r="K1480">
            <v>29.72</v>
          </cell>
          <cell r="L1480">
            <v>89.16</v>
          </cell>
          <cell r="M1480">
            <v>29.72</v>
          </cell>
          <cell r="N1480">
            <v>31.8</v>
          </cell>
          <cell r="O1480">
            <v>0</v>
          </cell>
          <cell r="Q1480">
            <v>31.8</v>
          </cell>
          <cell r="U1480">
            <v>0</v>
          </cell>
          <cell r="AA1480">
            <v>218.3</v>
          </cell>
        </row>
        <row r="1481">
          <cell r="K1481">
            <v>18.180000000000003</v>
          </cell>
          <cell r="L1481">
            <v>54.54</v>
          </cell>
          <cell r="M1481">
            <v>18.180000000000003</v>
          </cell>
          <cell r="N1481">
            <v>24.900000000000002</v>
          </cell>
          <cell r="O1481">
            <v>3.55</v>
          </cell>
          <cell r="Q1481">
            <v>24.9</v>
          </cell>
          <cell r="U1481">
            <v>0</v>
          </cell>
          <cell r="AA1481">
            <v>160.4</v>
          </cell>
        </row>
        <row r="1482">
          <cell r="K1482">
            <v>9.86</v>
          </cell>
          <cell r="L1482">
            <v>29.58</v>
          </cell>
          <cell r="M1482">
            <v>9.86</v>
          </cell>
          <cell r="N1482">
            <v>11.400000000000002</v>
          </cell>
          <cell r="O1482">
            <v>34.4</v>
          </cell>
          <cell r="Q1482">
            <v>11.4</v>
          </cell>
          <cell r="U1482">
            <v>0</v>
          </cell>
          <cell r="AA1482">
            <v>69.599999999999994</v>
          </cell>
        </row>
        <row r="1483">
          <cell r="K1483">
            <v>10.18</v>
          </cell>
          <cell r="L1483">
            <v>30.54</v>
          </cell>
          <cell r="M1483">
            <v>10.18</v>
          </cell>
          <cell r="N1483">
            <v>5.5</v>
          </cell>
          <cell r="O1483">
            <v>63.6</v>
          </cell>
          <cell r="Q1483">
            <v>5.5</v>
          </cell>
          <cell r="U1483">
            <v>0</v>
          </cell>
          <cell r="AA1483">
            <v>39.4</v>
          </cell>
        </row>
        <row r="1484">
          <cell r="K1484">
            <v>11.04</v>
          </cell>
          <cell r="L1484">
            <v>33.119999999999997</v>
          </cell>
          <cell r="M1484">
            <v>11.04</v>
          </cell>
          <cell r="N1484">
            <v>4.2</v>
          </cell>
          <cell r="O1484">
            <v>85.1</v>
          </cell>
          <cell r="Q1484">
            <v>4.2</v>
          </cell>
          <cell r="U1484">
            <v>0</v>
          </cell>
          <cell r="AA1484">
            <v>32.799999999999997</v>
          </cell>
        </row>
        <row r="1485">
          <cell r="K1485">
            <v>7.9399999999999995</v>
          </cell>
          <cell r="L1485">
            <v>23.819999999999997</v>
          </cell>
          <cell r="M1485">
            <v>7.9399999999999995</v>
          </cell>
          <cell r="N1485">
            <v>2.5</v>
          </cell>
          <cell r="O1485">
            <v>96.2</v>
          </cell>
          <cell r="Q1485">
            <v>2.5</v>
          </cell>
          <cell r="U1485">
            <v>0</v>
          </cell>
          <cell r="AA1485">
            <v>23.9</v>
          </cell>
        </row>
        <row r="1486">
          <cell r="K1486">
            <v>11.26</v>
          </cell>
          <cell r="L1486">
            <v>33.779999999999994</v>
          </cell>
          <cell r="M1486">
            <v>11.26</v>
          </cell>
          <cell r="N1486">
            <v>3.7</v>
          </cell>
          <cell r="O1486">
            <v>76.400000000000006</v>
          </cell>
          <cell r="Q1486">
            <v>3.7</v>
          </cell>
          <cell r="U1486">
            <v>0</v>
          </cell>
          <cell r="AA1486">
            <v>30.2</v>
          </cell>
        </row>
        <row r="1487">
          <cell r="K1487">
            <v>14.04</v>
          </cell>
          <cell r="L1487">
            <v>42.11999999999999</v>
          </cell>
          <cell r="M1487">
            <v>14.04</v>
          </cell>
          <cell r="N1487">
            <v>10</v>
          </cell>
          <cell r="O1487">
            <v>38</v>
          </cell>
          <cell r="Q1487">
            <v>10</v>
          </cell>
          <cell r="U1487">
            <v>0</v>
          </cell>
          <cell r="AA1487">
            <v>47.8</v>
          </cell>
        </row>
        <row r="1488">
          <cell r="K1488">
            <v>22.14</v>
          </cell>
          <cell r="L1488">
            <v>66.42</v>
          </cell>
          <cell r="M1488">
            <v>22.14</v>
          </cell>
          <cell r="N1488">
            <v>3.85</v>
          </cell>
          <cell r="O1488">
            <v>10.1</v>
          </cell>
          <cell r="Q1488">
            <v>3.85</v>
          </cell>
          <cell r="U1488">
            <v>0</v>
          </cell>
          <cell r="AA1488">
            <v>98.4</v>
          </cell>
        </row>
        <row r="1489">
          <cell r="K1489">
            <v>111.03999999999999</v>
          </cell>
          <cell r="L1489">
            <v>27.759999999999998</v>
          </cell>
          <cell r="M1489">
            <v>0</v>
          </cell>
          <cell r="N1489">
            <v>0</v>
          </cell>
          <cell r="O1489">
            <v>2.4</v>
          </cell>
          <cell r="Q1489">
            <v>0</v>
          </cell>
          <cell r="U1489">
            <v>0</v>
          </cell>
          <cell r="AA1489">
            <v>141.19999999999999</v>
          </cell>
        </row>
        <row r="1490">
          <cell r="K1490">
            <v>106.24</v>
          </cell>
          <cell r="L1490">
            <v>26.56</v>
          </cell>
          <cell r="M1490">
            <v>0</v>
          </cell>
          <cell r="N1490">
            <v>0</v>
          </cell>
          <cell r="O1490">
            <v>5</v>
          </cell>
          <cell r="Q1490">
            <v>0</v>
          </cell>
          <cell r="U1490">
            <v>0</v>
          </cell>
          <cell r="AA1490">
            <v>130.1</v>
          </cell>
        </row>
        <row r="1491">
          <cell r="K1491">
            <v>156.32</v>
          </cell>
          <cell r="L1491">
            <v>39.08</v>
          </cell>
          <cell r="M1491">
            <v>0</v>
          </cell>
          <cell r="N1491">
            <v>0</v>
          </cell>
          <cell r="O1491">
            <v>9.6</v>
          </cell>
          <cell r="Q1491">
            <v>0</v>
          </cell>
          <cell r="U1491">
            <v>0</v>
          </cell>
          <cell r="AA1491">
            <v>111.5</v>
          </cell>
        </row>
        <row r="1492">
          <cell r="K1492">
            <v>106.28</v>
          </cell>
          <cell r="L1492">
            <v>26.57</v>
          </cell>
          <cell r="M1492">
            <v>0</v>
          </cell>
          <cell r="N1492">
            <v>0</v>
          </cell>
          <cell r="O1492">
            <v>6.55</v>
          </cell>
          <cell r="Q1492">
            <v>0</v>
          </cell>
          <cell r="U1492">
            <v>0</v>
          </cell>
          <cell r="AA1492">
            <v>57.2</v>
          </cell>
        </row>
        <row r="1493">
          <cell r="K1493">
            <v>128.12</v>
          </cell>
          <cell r="L1493">
            <v>32.03</v>
          </cell>
          <cell r="M1493">
            <v>0</v>
          </cell>
          <cell r="N1493">
            <v>0</v>
          </cell>
          <cell r="O1493">
            <v>8.1999999999999993</v>
          </cell>
          <cell r="Q1493">
            <v>0</v>
          </cell>
          <cell r="U1493">
            <v>0</v>
          </cell>
          <cell r="AA1493">
            <v>92.15</v>
          </cell>
        </row>
        <row r="1494">
          <cell r="K1494">
            <v>142.24</v>
          </cell>
          <cell r="L1494">
            <v>35.56</v>
          </cell>
          <cell r="M1494">
            <v>0</v>
          </cell>
          <cell r="N1494">
            <v>0</v>
          </cell>
          <cell r="O1494">
            <v>7.7</v>
          </cell>
          <cell r="Q1494">
            <v>0</v>
          </cell>
          <cell r="U1494">
            <v>0</v>
          </cell>
          <cell r="AA1494">
            <v>127.8</v>
          </cell>
        </row>
        <row r="1495">
          <cell r="K1495">
            <v>154.56</v>
          </cell>
          <cell r="L1495">
            <v>38.64</v>
          </cell>
          <cell r="M1495">
            <v>0</v>
          </cell>
          <cell r="N1495">
            <v>0</v>
          </cell>
          <cell r="O1495">
            <v>4.8499999999999996</v>
          </cell>
          <cell r="Q1495">
            <v>0</v>
          </cell>
          <cell r="U1495">
            <v>0</v>
          </cell>
          <cell r="AA1495">
            <v>132.35</v>
          </cell>
        </row>
        <row r="1496">
          <cell r="K1496">
            <v>128.47999999999999</v>
          </cell>
          <cell r="L1496">
            <v>32.119999999999997</v>
          </cell>
          <cell r="M1496">
            <v>0</v>
          </cell>
          <cell r="N1496">
            <v>0</v>
          </cell>
          <cell r="O1496">
            <v>2.5499999999999998</v>
          </cell>
          <cell r="Q1496">
            <v>0</v>
          </cell>
          <cell r="U1496">
            <v>0</v>
          </cell>
          <cell r="AA1496">
            <v>133.6</v>
          </cell>
        </row>
        <row r="1497">
          <cell r="K1497">
            <v>72.400000000000006</v>
          </cell>
          <cell r="L1497">
            <v>18.100000000000001</v>
          </cell>
          <cell r="M1497">
            <v>0</v>
          </cell>
          <cell r="N1497">
            <v>0</v>
          </cell>
          <cell r="O1497">
            <v>0.4</v>
          </cell>
          <cell r="Q1497">
            <v>0</v>
          </cell>
          <cell r="U1497">
            <v>0</v>
          </cell>
          <cell r="AA1497">
            <v>133.6</v>
          </cell>
        </row>
        <row r="1498">
          <cell r="K1498">
            <v>45.599999999999994</v>
          </cell>
          <cell r="L1498">
            <v>11.399999999999999</v>
          </cell>
          <cell r="M1498">
            <v>0</v>
          </cell>
          <cell r="N1498">
            <v>0</v>
          </cell>
          <cell r="O1498">
            <v>0</v>
          </cell>
          <cell r="Q1498">
            <v>0</v>
          </cell>
          <cell r="U1498">
            <v>0</v>
          </cell>
          <cell r="AA1498">
            <v>133.5</v>
          </cell>
        </row>
        <row r="1499">
          <cell r="K1499">
            <v>33.65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Q1499">
            <v>0</v>
          </cell>
          <cell r="U1499">
            <v>0</v>
          </cell>
          <cell r="AA1499">
            <v>128</v>
          </cell>
        </row>
        <row r="1500">
          <cell r="K1500">
            <v>15.8</v>
          </cell>
          <cell r="L1500">
            <v>0</v>
          </cell>
          <cell r="M1500">
            <v>0</v>
          </cell>
          <cell r="N1500">
            <v>0</v>
          </cell>
          <cell r="O1500">
            <v>0.35</v>
          </cell>
          <cell r="Q1500">
            <v>0</v>
          </cell>
          <cell r="U1500">
            <v>0</v>
          </cell>
          <cell r="AA1500">
            <v>104.25</v>
          </cell>
        </row>
        <row r="1501">
          <cell r="K1501">
            <v>9.0500000000000007</v>
          </cell>
          <cell r="L1501">
            <v>0</v>
          </cell>
          <cell r="M1501">
            <v>0</v>
          </cell>
          <cell r="N1501">
            <v>0</v>
          </cell>
          <cell r="O1501">
            <v>1.95</v>
          </cell>
          <cell r="Q1501">
            <v>0</v>
          </cell>
          <cell r="U1501">
            <v>0</v>
          </cell>
          <cell r="AA1501">
            <v>75.05</v>
          </cell>
        </row>
        <row r="1502">
          <cell r="K1502">
            <v>26.814051180600654</v>
          </cell>
          <cell r="L1502">
            <v>0</v>
          </cell>
          <cell r="M1502">
            <v>0</v>
          </cell>
          <cell r="N1502">
            <v>0</v>
          </cell>
          <cell r="O1502">
            <v>2.6230000000000002</v>
          </cell>
          <cell r="Q1502">
            <v>0</v>
          </cell>
          <cell r="U1502">
            <v>0</v>
          </cell>
          <cell r="AA1502">
            <v>169.05</v>
          </cell>
        </row>
        <row r="1503"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Q1503">
            <v>0</v>
          </cell>
          <cell r="U1503">
            <v>0</v>
          </cell>
          <cell r="AA1503">
            <v>0</v>
          </cell>
        </row>
        <row r="1504">
          <cell r="K1504">
            <v>46.099999999999994</v>
          </cell>
          <cell r="L1504">
            <v>0</v>
          </cell>
          <cell r="M1504">
            <v>0</v>
          </cell>
          <cell r="N1504">
            <v>0</v>
          </cell>
          <cell r="O1504">
            <v>0.1</v>
          </cell>
          <cell r="Q1504">
            <v>0</v>
          </cell>
          <cell r="U1504">
            <v>0</v>
          </cell>
          <cell r="AA1504">
            <v>219.6</v>
          </cell>
        </row>
        <row r="1505">
          <cell r="K1505">
            <v>46.8</v>
          </cell>
          <cell r="L1505">
            <v>0</v>
          </cell>
          <cell r="M1505">
            <v>0</v>
          </cell>
          <cell r="N1505">
            <v>0</v>
          </cell>
          <cell r="O1505">
            <v>0.1</v>
          </cell>
          <cell r="Q1505">
            <v>0</v>
          </cell>
          <cell r="U1505">
            <v>0</v>
          </cell>
          <cell r="AA1505">
            <v>219.6</v>
          </cell>
        </row>
        <row r="1506">
          <cell r="K1506">
            <v>38.6</v>
          </cell>
          <cell r="L1506">
            <v>0</v>
          </cell>
          <cell r="M1506">
            <v>0</v>
          </cell>
          <cell r="N1506">
            <v>0</v>
          </cell>
          <cell r="O1506">
            <v>0.6</v>
          </cell>
          <cell r="Q1506">
            <v>0</v>
          </cell>
          <cell r="U1506">
            <v>0</v>
          </cell>
          <cell r="AA1506">
            <v>219.6</v>
          </cell>
        </row>
        <row r="1507">
          <cell r="K1507">
            <v>25.8</v>
          </cell>
          <cell r="L1507">
            <v>0</v>
          </cell>
          <cell r="M1507">
            <v>0</v>
          </cell>
          <cell r="N1507">
            <v>0</v>
          </cell>
          <cell r="O1507">
            <v>1.9</v>
          </cell>
          <cell r="Q1507">
            <v>0</v>
          </cell>
          <cell r="U1507">
            <v>0</v>
          </cell>
          <cell r="AA1507">
            <v>219.6</v>
          </cell>
        </row>
        <row r="1508">
          <cell r="K1508">
            <v>12</v>
          </cell>
          <cell r="L1508">
            <v>0</v>
          </cell>
          <cell r="M1508">
            <v>0</v>
          </cell>
          <cell r="N1508">
            <v>0</v>
          </cell>
          <cell r="O1508">
            <v>8</v>
          </cell>
          <cell r="Q1508">
            <v>0</v>
          </cell>
          <cell r="U1508">
            <v>0</v>
          </cell>
          <cell r="AA1508">
            <v>153.9</v>
          </cell>
        </row>
        <row r="1509">
          <cell r="K1509">
            <v>5.4</v>
          </cell>
          <cell r="L1509">
            <v>0</v>
          </cell>
          <cell r="M1509">
            <v>0</v>
          </cell>
          <cell r="N1509">
            <v>0</v>
          </cell>
          <cell r="O1509">
            <v>10.6</v>
          </cell>
          <cell r="Q1509">
            <v>0</v>
          </cell>
          <cell r="U1509">
            <v>0</v>
          </cell>
          <cell r="AA1509">
            <v>97.3</v>
          </cell>
        </row>
        <row r="1510">
          <cell r="K1510">
            <v>20.9</v>
          </cell>
          <cell r="L1510">
            <v>0</v>
          </cell>
          <cell r="M1510">
            <v>0</v>
          </cell>
          <cell r="N1510">
            <v>0</v>
          </cell>
          <cell r="O1510">
            <v>6.9</v>
          </cell>
          <cell r="Q1510">
            <v>0</v>
          </cell>
          <cell r="U1510">
            <v>0</v>
          </cell>
          <cell r="AA1510">
            <v>118.5</v>
          </cell>
        </row>
        <row r="1511">
          <cell r="K1511">
            <v>32.400000000000006</v>
          </cell>
          <cell r="L1511">
            <v>0</v>
          </cell>
          <cell r="M1511">
            <v>0</v>
          </cell>
          <cell r="N1511">
            <v>0</v>
          </cell>
          <cell r="O1511">
            <v>10.6</v>
          </cell>
          <cell r="Q1511">
            <v>0</v>
          </cell>
          <cell r="U1511">
            <v>0</v>
          </cell>
          <cell r="AA1511">
            <v>108.6</v>
          </cell>
        </row>
        <row r="1512">
          <cell r="K1512">
            <v>63.8</v>
          </cell>
          <cell r="L1512">
            <v>0</v>
          </cell>
          <cell r="M1512">
            <v>0</v>
          </cell>
          <cell r="N1512">
            <v>0</v>
          </cell>
          <cell r="O1512">
            <v>13.9</v>
          </cell>
          <cell r="Q1512">
            <v>0</v>
          </cell>
          <cell r="U1512">
            <v>0</v>
          </cell>
          <cell r="AA1512">
            <v>100</v>
          </cell>
        </row>
        <row r="1513">
          <cell r="K1513">
            <v>140.30000000000001</v>
          </cell>
          <cell r="L1513">
            <v>0</v>
          </cell>
          <cell r="M1513">
            <v>0</v>
          </cell>
          <cell r="N1513">
            <v>0</v>
          </cell>
          <cell r="O1513">
            <v>9.9</v>
          </cell>
          <cell r="Q1513">
            <v>0</v>
          </cell>
          <cell r="U1513">
            <v>0</v>
          </cell>
          <cell r="AA1513">
            <v>128.69999999999999</v>
          </cell>
        </row>
        <row r="1514">
          <cell r="K1514">
            <v>156.1</v>
          </cell>
          <cell r="L1514">
            <v>0</v>
          </cell>
          <cell r="M1514">
            <v>0</v>
          </cell>
          <cell r="N1514">
            <v>0</v>
          </cell>
          <cell r="O1514">
            <v>14.5</v>
          </cell>
          <cell r="Q1514">
            <v>0</v>
          </cell>
          <cell r="U1514">
            <v>0</v>
          </cell>
          <cell r="AA1514">
            <v>115.8</v>
          </cell>
        </row>
        <row r="1515">
          <cell r="K1515">
            <v>84.1</v>
          </cell>
          <cell r="L1515">
            <v>0</v>
          </cell>
          <cell r="M1515">
            <v>0</v>
          </cell>
          <cell r="N1515">
            <v>0</v>
          </cell>
          <cell r="O1515">
            <v>33</v>
          </cell>
          <cell r="Q1515">
            <v>0</v>
          </cell>
          <cell r="U1515">
            <v>0</v>
          </cell>
          <cell r="AA1515">
            <v>73.5</v>
          </cell>
        </row>
        <row r="1516">
          <cell r="K1516">
            <v>89.5</v>
          </cell>
          <cell r="L1516">
            <v>0</v>
          </cell>
          <cell r="M1516">
            <v>0</v>
          </cell>
          <cell r="N1516">
            <v>0</v>
          </cell>
          <cell r="O1516">
            <v>40.4</v>
          </cell>
          <cell r="Q1516">
            <v>0</v>
          </cell>
          <cell r="U1516">
            <v>0</v>
          </cell>
          <cell r="AA1516">
            <v>82.7</v>
          </cell>
        </row>
        <row r="1517">
          <cell r="K1517">
            <v>69.399999999999991</v>
          </cell>
          <cell r="L1517">
            <v>0</v>
          </cell>
          <cell r="M1517">
            <v>0</v>
          </cell>
          <cell r="N1517">
            <v>0</v>
          </cell>
          <cell r="O1517">
            <v>16.7</v>
          </cell>
          <cell r="Q1517">
            <v>0</v>
          </cell>
          <cell r="U1517">
            <v>0</v>
          </cell>
          <cell r="AA1517">
            <v>53.75</v>
          </cell>
        </row>
        <row r="1518">
          <cell r="K1518">
            <v>68</v>
          </cell>
          <cell r="L1518">
            <v>0</v>
          </cell>
          <cell r="M1518">
            <v>0</v>
          </cell>
          <cell r="N1518">
            <v>0</v>
          </cell>
          <cell r="O1518">
            <v>14.05</v>
          </cell>
          <cell r="Q1518">
            <v>0</v>
          </cell>
          <cell r="U1518">
            <v>0</v>
          </cell>
          <cell r="AA1518">
            <v>56</v>
          </cell>
        </row>
        <row r="1519">
          <cell r="K1519">
            <v>68.149999999999991</v>
          </cell>
          <cell r="L1519">
            <v>0</v>
          </cell>
          <cell r="M1519">
            <v>0</v>
          </cell>
          <cell r="N1519">
            <v>0</v>
          </cell>
          <cell r="O1519">
            <v>8.5</v>
          </cell>
          <cell r="Q1519">
            <v>0</v>
          </cell>
          <cell r="U1519">
            <v>0</v>
          </cell>
          <cell r="AA1519">
            <v>61.7</v>
          </cell>
        </row>
        <row r="1520">
          <cell r="K1520">
            <v>61.55</v>
          </cell>
          <cell r="L1520">
            <v>0</v>
          </cell>
          <cell r="M1520">
            <v>0</v>
          </cell>
          <cell r="N1520">
            <v>0</v>
          </cell>
          <cell r="O1520">
            <v>2.6</v>
          </cell>
          <cell r="Q1520">
            <v>0</v>
          </cell>
          <cell r="U1520">
            <v>0</v>
          </cell>
          <cell r="AA1520">
            <v>77.849999999999994</v>
          </cell>
        </row>
        <row r="1521">
          <cell r="K1521">
            <v>62.5</v>
          </cell>
          <cell r="L1521">
            <v>0</v>
          </cell>
          <cell r="M1521">
            <v>0</v>
          </cell>
          <cell r="N1521">
            <v>0</v>
          </cell>
          <cell r="O1521">
            <v>0.25</v>
          </cell>
          <cell r="Q1521">
            <v>0</v>
          </cell>
          <cell r="U1521">
            <v>0</v>
          </cell>
          <cell r="AA1521">
            <v>107.6</v>
          </cell>
        </row>
        <row r="1522">
          <cell r="K1522">
            <v>78.400000000000006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Q1522">
            <v>0</v>
          </cell>
          <cell r="U1522">
            <v>0</v>
          </cell>
          <cell r="AA1522">
            <v>125.4</v>
          </cell>
        </row>
        <row r="1523">
          <cell r="K1523">
            <v>82.35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Q1523">
            <v>0</v>
          </cell>
          <cell r="U1523">
            <v>0</v>
          </cell>
          <cell r="AA1523">
            <v>125.4</v>
          </cell>
        </row>
        <row r="1524">
          <cell r="K1524">
            <v>59.674999999999997</v>
          </cell>
          <cell r="L1524">
            <v>25.574999999999999</v>
          </cell>
          <cell r="M1524">
            <v>0</v>
          </cell>
          <cell r="N1524">
            <v>0</v>
          </cell>
          <cell r="O1524">
            <v>0</v>
          </cell>
          <cell r="Q1524">
            <v>0</v>
          </cell>
          <cell r="U1524">
            <v>0</v>
          </cell>
          <cell r="AA1524">
            <v>125.4</v>
          </cell>
        </row>
        <row r="1525">
          <cell r="K1525">
            <v>60.374999999999993</v>
          </cell>
          <cell r="L1525">
            <v>25.875</v>
          </cell>
          <cell r="M1525">
            <v>0</v>
          </cell>
          <cell r="N1525">
            <v>0</v>
          </cell>
          <cell r="O1525">
            <v>0</v>
          </cell>
          <cell r="Q1525">
            <v>0</v>
          </cell>
          <cell r="U1525">
            <v>0</v>
          </cell>
          <cell r="AA1525">
            <v>123.95</v>
          </cell>
        </row>
        <row r="1526">
          <cell r="K1526">
            <v>48.894999999999996</v>
          </cell>
          <cell r="L1526">
            <v>20.954999999999998</v>
          </cell>
          <cell r="M1526">
            <v>0</v>
          </cell>
          <cell r="N1526">
            <v>0</v>
          </cell>
          <cell r="O1526">
            <v>0</v>
          </cell>
          <cell r="Q1526">
            <v>0</v>
          </cell>
          <cell r="U1526">
            <v>0</v>
          </cell>
          <cell r="AA1526">
            <v>120.8</v>
          </cell>
        </row>
        <row r="1527">
          <cell r="K1527">
            <v>80.08</v>
          </cell>
          <cell r="L1527">
            <v>34.32</v>
          </cell>
          <cell r="M1527">
            <v>0</v>
          </cell>
          <cell r="N1527">
            <v>0</v>
          </cell>
          <cell r="O1527">
            <v>0</v>
          </cell>
          <cell r="Q1527">
            <v>0</v>
          </cell>
          <cell r="U1527">
            <v>0</v>
          </cell>
          <cell r="AA1527">
            <v>233.1</v>
          </cell>
        </row>
        <row r="1528">
          <cell r="K1528">
            <v>82.67</v>
          </cell>
          <cell r="L1528">
            <v>35.43</v>
          </cell>
          <cell r="M1528">
            <v>0</v>
          </cell>
          <cell r="N1528">
            <v>0</v>
          </cell>
          <cell r="O1528">
            <v>0</v>
          </cell>
          <cell r="Q1528">
            <v>0</v>
          </cell>
          <cell r="U1528">
            <v>0</v>
          </cell>
          <cell r="AA1528">
            <v>228</v>
          </cell>
        </row>
        <row r="1529">
          <cell r="K1529">
            <v>84.63</v>
          </cell>
          <cell r="L1529">
            <v>36.270000000000003</v>
          </cell>
          <cell r="M1529">
            <v>0</v>
          </cell>
          <cell r="N1529">
            <v>0</v>
          </cell>
          <cell r="O1529">
            <v>0</v>
          </cell>
          <cell r="Q1529">
            <v>0</v>
          </cell>
          <cell r="U1529">
            <v>0</v>
          </cell>
          <cell r="AA1529">
            <v>228</v>
          </cell>
        </row>
        <row r="1530">
          <cell r="K1530">
            <v>78.959999999999994</v>
          </cell>
          <cell r="L1530">
            <v>33.839999999999996</v>
          </cell>
          <cell r="M1530">
            <v>0</v>
          </cell>
          <cell r="N1530">
            <v>0</v>
          </cell>
          <cell r="O1530">
            <v>0</v>
          </cell>
          <cell r="Q1530">
            <v>0</v>
          </cell>
          <cell r="U1530">
            <v>0</v>
          </cell>
          <cell r="AA1530">
            <v>228</v>
          </cell>
        </row>
        <row r="1531">
          <cell r="K1531">
            <v>84.21</v>
          </cell>
          <cell r="L1531">
            <v>36.089999999999996</v>
          </cell>
          <cell r="M1531">
            <v>0</v>
          </cell>
          <cell r="N1531">
            <v>0</v>
          </cell>
          <cell r="O1531">
            <v>0</v>
          </cell>
          <cell r="Q1531">
            <v>0</v>
          </cell>
          <cell r="U1531">
            <v>0</v>
          </cell>
          <cell r="AA1531">
            <v>228</v>
          </cell>
        </row>
        <row r="1532">
          <cell r="K1532">
            <v>107.65999999999998</v>
          </cell>
          <cell r="L1532">
            <v>46.139999999999993</v>
          </cell>
          <cell r="M1532">
            <v>0</v>
          </cell>
          <cell r="N1532">
            <v>0</v>
          </cell>
          <cell r="O1532">
            <v>0</v>
          </cell>
          <cell r="Q1532">
            <v>0</v>
          </cell>
          <cell r="U1532">
            <v>0</v>
          </cell>
          <cell r="AA1532">
            <v>228</v>
          </cell>
        </row>
        <row r="1533">
          <cell r="K1533">
            <v>123.26999999999998</v>
          </cell>
          <cell r="L1533">
            <v>52.83</v>
          </cell>
          <cell r="M1533">
            <v>0</v>
          </cell>
          <cell r="N1533">
            <v>7.95</v>
          </cell>
          <cell r="O1533">
            <v>0</v>
          </cell>
          <cell r="Q1533">
            <v>7.95</v>
          </cell>
          <cell r="U1533">
            <v>0</v>
          </cell>
          <cell r="AA1533">
            <v>228</v>
          </cell>
        </row>
        <row r="1534">
          <cell r="K1534">
            <v>86.299999999999983</v>
          </cell>
          <cell r="L1534">
            <v>69.039999999999992</v>
          </cell>
          <cell r="M1534">
            <v>17.259999999999998</v>
          </cell>
          <cell r="N1534">
            <v>31.8</v>
          </cell>
          <cell r="O1534">
            <v>0</v>
          </cell>
          <cell r="Q1534">
            <v>31.8</v>
          </cell>
          <cell r="U1534">
            <v>0</v>
          </cell>
          <cell r="AA1534">
            <v>228</v>
          </cell>
        </row>
        <row r="1535">
          <cell r="K1535">
            <v>77.95</v>
          </cell>
          <cell r="L1535">
            <v>62.360000000000007</v>
          </cell>
          <cell r="M1535">
            <v>15.590000000000002</v>
          </cell>
          <cell r="N1535">
            <v>31.8</v>
          </cell>
          <cell r="O1535">
            <v>0</v>
          </cell>
          <cell r="Q1535">
            <v>31.8</v>
          </cell>
          <cell r="U1535">
            <v>0</v>
          </cell>
          <cell r="AA1535">
            <v>228</v>
          </cell>
        </row>
        <row r="1536">
          <cell r="K1536">
            <v>63.5</v>
          </cell>
          <cell r="L1536">
            <v>50.800000000000004</v>
          </cell>
          <cell r="M1536">
            <v>12.700000000000001</v>
          </cell>
          <cell r="N1536">
            <v>31.900000000000006</v>
          </cell>
          <cell r="O1536">
            <v>0</v>
          </cell>
          <cell r="Q1536">
            <v>31.9</v>
          </cell>
          <cell r="U1536">
            <v>0</v>
          </cell>
          <cell r="AA1536">
            <v>228</v>
          </cell>
        </row>
        <row r="1537">
          <cell r="K1537">
            <v>47.699999999999996</v>
          </cell>
          <cell r="L1537">
            <v>38.159999999999997</v>
          </cell>
          <cell r="M1537">
            <v>9.5399999999999991</v>
          </cell>
          <cell r="N1537">
            <v>32.200000000000003</v>
          </cell>
          <cell r="O1537">
            <v>0.45</v>
          </cell>
          <cell r="Q1537">
            <v>32.200000000000003</v>
          </cell>
          <cell r="U1537">
            <v>0</v>
          </cell>
          <cell r="AA1537">
            <v>229.9</v>
          </cell>
        </row>
        <row r="1538">
          <cell r="K1538">
            <v>19.175000000000001</v>
          </cell>
          <cell r="L1538">
            <v>15.340000000000002</v>
          </cell>
          <cell r="M1538">
            <v>3.8350000000000004</v>
          </cell>
          <cell r="N1538">
            <v>16.25</v>
          </cell>
          <cell r="O1538">
            <v>0.22500000000000001</v>
          </cell>
          <cell r="Q1538">
            <v>16.25</v>
          </cell>
          <cell r="U1538">
            <v>0</v>
          </cell>
          <cell r="AA1538">
            <v>116</v>
          </cell>
        </row>
        <row r="1539">
          <cell r="K1539">
            <v>19.925000000000001</v>
          </cell>
          <cell r="L1539">
            <v>15.940000000000001</v>
          </cell>
          <cell r="M1539">
            <v>3.9850000000000003</v>
          </cell>
          <cell r="N1539">
            <v>16.299999999999997</v>
          </cell>
          <cell r="O1539">
            <v>0</v>
          </cell>
          <cell r="Q1539">
            <v>16.3</v>
          </cell>
          <cell r="U1539">
            <v>0</v>
          </cell>
          <cell r="AA1539">
            <v>116.1</v>
          </cell>
        </row>
        <row r="1540">
          <cell r="K1540">
            <v>23.824999999999999</v>
          </cell>
          <cell r="L1540">
            <v>19.059999999999999</v>
          </cell>
          <cell r="M1540">
            <v>4.7649999999999997</v>
          </cell>
          <cell r="N1540">
            <v>16.299999999999997</v>
          </cell>
          <cell r="O1540">
            <v>0</v>
          </cell>
          <cell r="Q1540">
            <v>16.3</v>
          </cell>
          <cell r="U1540">
            <v>0</v>
          </cell>
          <cell r="AA1540">
            <v>116.1</v>
          </cell>
        </row>
        <row r="1541">
          <cell r="K1541">
            <v>19.399999999999999</v>
          </cell>
          <cell r="L1541">
            <v>15.52</v>
          </cell>
          <cell r="M1541">
            <v>3.88</v>
          </cell>
          <cell r="N1541">
            <v>16.299999999999997</v>
          </cell>
          <cell r="O1541">
            <v>0</v>
          </cell>
          <cell r="Q1541">
            <v>16.3</v>
          </cell>
          <cell r="U1541">
            <v>0</v>
          </cell>
          <cell r="AA1541">
            <v>116.1</v>
          </cell>
        </row>
        <row r="1542">
          <cell r="K1542">
            <v>10.1</v>
          </cell>
          <cell r="L1542">
            <v>8.08</v>
          </cell>
          <cell r="M1542">
            <v>2.02</v>
          </cell>
          <cell r="N1542">
            <v>16.200000000000003</v>
          </cell>
          <cell r="O1542">
            <v>0</v>
          </cell>
          <cell r="Q1542">
            <v>16.2</v>
          </cell>
          <cell r="U1542">
            <v>0</v>
          </cell>
          <cell r="AA1542">
            <v>114.2</v>
          </cell>
        </row>
        <row r="1543">
          <cell r="K1543">
            <v>6.7750000000000004</v>
          </cell>
          <cell r="L1543">
            <v>5.4200000000000008</v>
          </cell>
          <cell r="M1543">
            <v>1.3550000000000002</v>
          </cell>
          <cell r="N1543">
            <v>16.100000000000001</v>
          </cell>
          <cell r="O1543">
            <v>0</v>
          </cell>
          <cell r="Q1543">
            <v>16.100000000000001</v>
          </cell>
          <cell r="U1543">
            <v>0</v>
          </cell>
          <cell r="AA1543">
            <v>112.85</v>
          </cell>
        </row>
        <row r="1544">
          <cell r="K1544">
            <v>4.8499999999999996</v>
          </cell>
          <cell r="L1544">
            <v>3.88</v>
          </cell>
          <cell r="M1544">
            <v>0.97</v>
          </cell>
          <cell r="N1544">
            <v>15</v>
          </cell>
          <cell r="O1544">
            <v>0.6</v>
          </cell>
          <cell r="Q1544">
            <v>15</v>
          </cell>
          <cell r="U1544">
            <v>0</v>
          </cell>
          <cell r="AA1544">
            <v>93.6</v>
          </cell>
        </row>
        <row r="1545">
          <cell r="K1545">
            <v>3.4499999999999997</v>
          </cell>
          <cell r="L1545">
            <v>2.76</v>
          </cell>
          <cell r="M1545">
            <v>0.69</v>
          </cell>
          <cell r="N1545">
            <v>14.5</v>
          </cell>
          <cell r="O1545">
            <v>1.7</v>
          </cell>
          <cell r="Q1545">
            <v>14.5</v>
          </cell>
          <cell r="U1545">
            <v>0</v>
          </cell>
          <cell r="AA1545">
            <v>77.8</v>
          </cell>
        </row>
        <row r="1546">
          <cell r="K1546">
            <v>3.4000000000000004</v>
          </cell>
          <cell r="L1546">
            <v>2.7200000000000006</v>
          </cell>
          <cell r="M1546">
            <v>0.68000000000000016</v>
          </cell>
          <cell r="N1546">
            <v>29.2</v>
          </cell>
          <cell r="O1546">
            <v>6</v>
          </cell>
          <cell r="Q1546">
            <v>29.2</v>
          </cell>
          <cell r="U1546">
            <v>0</v>
          </cell>
          <cell r="AA1546">
            <v>133.80000000000001</v>
          </cell>
        </row>
        <row r="1547">
          <cell r="K1547">
            <v>2.15</v>
          </cell>
          <cell r="L1547">
            <v>1.72</v>
          </cell>
          <cell r="M1547">
            <v>0.43</v>
          </cell>
          <cell r="N1547">
            <v>25.4</v>
          </cell>
          <cell r="O1547">
            <v>14.7</v>
          </cell>
          <cell r="Q1547">
            <v>25.4</v>
          </cell>
          <cell r="U1547">
            <v>0</v>
          </cell>
          <cell r="AA1547">
            <v>105</v>
          </cell>
        </row>
        <row r="1548">
          <cell r="K1548">
            <v>1.6</v>
          </cell>
          <cell r="L1548">
            <v>1.2800000000000002</v>
          </cell>
          <cell r="M1548">
            <v>0.32000000000000006</v>
          </cell>
          <cell r="N1548">
            <v>11.6</v>
          </cell>
          <cell r="O1548">
            <v>8.1</v>
          </cell>
          <cell r="Q1548">
            <v>11.6</v>
          </cell>
          <cell r="U1548">
            <v>0</v>
          </cell>
          <cell r="AA1548">
            <v>54.55</v>
          </cell>
        </row>
        <row r="1549">
          <cell r="K1549">
            <v>4.8500000000000005</v>
          </cell>
          <cell r="L1549">
            <v>3.8800000000000008</v>
          </cell>
          <cell r="M1549">
            <v>0.9700000000000002</v>
          </cell>
          <cell r="N1549">
            <v>12.7</v>
          </cell>
          <cell r="O1549">
            <v>4.5999999999999996</v>
          </cell>
          <cell r="Q1549">
            <v>12.7</v>
          </cell>
          <cell r="U1549">
            <v>0</v>
          </cell>
          <cell r="AA1549">
            <v>62.1</v>
          </cell>
        </row>
        <row r="1550">
          <cell r="K1550">
            <v>16.600000000000001</v>
          </cell>
          <cell r="L1550">
            <v>13.280000000000001</v>
          </cell>
          <cell r="M1550">
            <v>3.3200000000000003</v>
          </cell>
          <cell r="N1550">
            <v>13</v>
          </cell>
          <cell r="O1550">
            <v>3.25</v>
          </cell>
          <cell r="Q1550">
            <v>13</v>
          </cell>
          <cell r="U1550">
            <v>0</v>
          </cell>
          <cell r="AA1550">
            <v>60.2</v>
          </cell>
        </row>
        <row r="1551">
          <cell r="K1551">
            <v>22.3</v>
          </cell>
          <cell r="L1551">
            <v>17.84</v>
          </cell>
          <cell r="M1551">
            <v>4.46</v>
          </cell>
          <cell r="N1551">
            <v>10.95</v>
          </cell>
          <cell r="O1551">
            <v>5.4</v>
          </cell>
          <cell r="Q1551">
            <v>10.95</v>
          </cell>
          <cell r="U1551">
            <v>0</v>
          </cell>
          <cell r="AA1551">
            <v>35.5</v>
          </cell>
        </row>
        <row r="1552">
          <cell r="K1552">
            <v>14.925000000000001</v>
          </cell>
          <cell r="L1552">
            <v>11.940000000000001</v>
          </cell>
          <cell r="M1552">
            <v>2.9850000000000003</v>
          </cell>
          <cell r="N1552">
            <v>5.4499999999999993</v>
          </cell>
          <cell r="O1552">
            <v>13.05</v>
          </cell>
          <cell r="Q1552">
            <v>5.45</v>
          </cell>
          <cell r="U1552">
            <v>0</v>
          </cell>
          <cell r="AA1552">
            <v>15.75</v>
          </cell>
        </row>
        <row r="1553">
          <cell r="K1553">
            <v>16.599999999999998</v>
          </cell>
          <cell r="L1553">
            <v>13.28</v>
          </cell>
          <cell r="M1553">
            <v>3.32</v>
          </cell>
          <cell r="N1553">
            <v>1.6</v>
          </cell>
          <cell r="O1553">
            <v>20.8</v>
          </cell>
          <cell r="Q1553">
            <v>1.6</v>
          </cell>
          <cell r="U1553">
            <v>0</v>
          </cell>
          <cell r="AA1553">
            <v>13.8</v>
          </cell>
        </row>
        <row r="1554">
          <cell r="K1554">
            <v>24.15</v>
          </cell>
          <cell r="L1554">
            <v>19.32</v>
          </cell>
          <cell r="M1554">
            <v>4.83</v>
          </cell>
          <cell r="N1554">
            <v>1.75</v>
          </cell>
          <cell r="O1554">
            <v>26.1</v>
          </cell>
          <cell r="Q1554">
            <v>1.75</v>
          </cell>
          <cell r="U1554">
            <v>0</v>
          </cell>
          <cell r="AA1554">
            <v>15.3</v>
          </cell>
        </row>
        <row r="1555">
          <cell r="K1555">
            <v>34.299999999999997</v>
          </cell>
          <cell r="L1555">
            <v>27.439999999999998</v>
          </cell>
          <cell r="M1555">
            <v>6.8599999999999994</v>
          </cell>
          <cell r="N1555">
            <v>2.15</v>
          </cell>
          <cell r="O1555">
            <v>23.2</v>
          </cell>
          <cell r="Q1555">
            <v>2.15</v>
          </cell>
          <cell r="U1555">
            <v>0</v>
          </cell>
          <cell r="AA1555">
            <v>17.399999999999999</v>
          </cell>
        </row>
        <row r="1556">
          <cell r="K1556">
            <v>46.174999999999997</v>
          </cell>
          <cell r="L1556">
            <v>36.94</v>
          </cell>
          <cell r="M1556">
            <v>9.2349999999999994</v>
          </cell>
          <cell r="N1556">
            <v>4.1499999999999995</v>
          </cell>
          <cell r="O1556">
            <v>13.95</v>
          </cell>
          <cell r="Q1556">
            <v>4.1500000000000004</v>
          </cell>
          <cell r="U1556">
            <v>0</v>
          </cell>
          <cell r="AA1556">
            <v>20.2</v>
          </cell>
        </row>
        <row r="1557">
          <cell r="K1557">
            <v>39.6</v>
          </cell>
          <cell r="L1557">
            <v>31.680000000000003</v>
          </cell>
          <cell r="M1557">
            <v>7.9200000000000008</v>
          </cell>
          <cell r="N1557">
            <v>10.649999999999999</v>
          </cell>
          <cell r="O1557">
            <v>6</v>
          </cell>
          <cell r="Q1557">
            <v>10.65</v>
          </cell>
          <cell r="U1557">
            <v>0</v>
          </cell>
          <cell r="AA1557">
            <v>56.7</v>
          </cell>
        </row>
        <row r="1558">
          <cell r="K1558">
            <v>32.225000000000001</v>
          </cell>
          <cell r="L1558">
            <v>25.78</v>
          </cell>
          <cell r="M1558">
            <v>6.4450000000000003</v>
          </cell>
          <cell r="N1558">
            <v>15.8</v>
          </cell>
          <cell r="O1558">
            <v>0.2</v>
          </cell>
          <cell r="Q1558">
            <v>15.8</v>
          </cell>
          <cell r="U1558">
            <v>0</v>
          </cell>
          <cell r="AA1558">
            <v>101.5</v>
          </cell>
        </row>
        <row r="1559">
          <cell r="K1559">
            <v>34.75</v>
          </cell>
          <cell r="L1559">
            <v>27.8</v>
          </cell>
          <cell r="M1559">
            <v>6.95</v>
          </cell>
          <cell r="N1559">
            <v>16</v>
          </cell>
          <cell r="O1559">
            <v>0</v>
          </cell>
          <cell r="Q1559">
            <v>16</v>
          </cell>
          <cell r="U1559">
            <v>0</v>
          </cell>
          <cell r="AA1559">
            <v>107.8</v>
          </cell>
        </row>
        <row r="1560">
          <cell r="K1560">
            <v>72.699999999999989</v>
          </cell>
          <cell r="L1560">
            <v>58.16</v>
          </cell>
          <cell r="M1560">
            <v>14.54</v>
          </cell>
          <cell r="N1560">
            <v>31.7</v>
          </cell>
          <cell r="O1560">
            <v>0.05</v>
          </cell>
          <cell r="Q1560">
            <v>31.7</v>
          </cell>
          <cell r="U1560">
            <v>0</v>
          </cell>
          <cell r="AA1560">
            <v>205.2</v>
          </cell>
        </row>
        <row r="1561">
          <cell r="K1561">
            <v>87.2</v>
          </cell>
          <cell r="L1561">
            <v>69.760000000000005</v>
          </cell>
          <cell r="M1561">
            <v>17.440000000000001</v>
          </cell>
          <cell r="N1561">
            <v>31.8</v>
          </cell>
          <cell r="O1561">
            <v>0.05</v>
          </cell>
          <cell r="Q1561">
            <v>31.8</v>
          </cell>
          <cell r="U1561">
            <v>0</v>
          </cell>
          <cell r="AA1561">
            <v>210.4</v>
          </cell>
        </row>
        <row r="1562">
          <cell r="K1562">
            <v>123.70000000000002</v>
          </cell>
          <cell r="L1562">
            <v>98.960000000000022</v>
          </cell>
          <cell r="M1562">
            <v>24.740000000000006</v>
          </cell>
          <cell r="N1562">
            <v>31.900000000000006</v>
          </cell>
          <cell r="O1562">
            <v>0</v>
          </cell>
          <cell r="Q1562">
            <v>31.9</v>
          </cell>
          <cell r="U1562">
            <v>0</v>
          </cell>
          <cell r="AA1562">
            <v>219.6</v>
          </cell>
        </row>
        <row r="1563">
          <cell r="K1563">
            <v>131.35</v>
          </cell>
          <cell r="L1563">
            <v>105.08</v>
          </cell>
          <cell r="M1563">
            <v>26.27</v>
          </cell>
          <cell r="N1563">
            <v>31.8</v>
          </cell>
          <cell r="O1563">
            <v>0.35</v>
          </cell>
          <cell r="Q1563">
            <v>31.8</v>
          </cell>
          <cell r="U1563">
            <v>0</v>
          </cell>
          <cell r="AA1563">
            <v>223.8</v>
          </cell>
        </row>
        <row r="1564">
          <cell r="K1564">
            <v>97.05</v>
          </cell>
          <cell r="L1564">
            <v>77.64</v>
          </cell>
          <cell r="M1564">
            <v>19.41</v>
          </cell>
          <cell r="N1564">
            <v>7.95</v>
          </cell>
          <cell r="O1564">
            <v>1.2</v>
          </cell>
          <cell r="Q1564">
            <v>7.95</v>
          </cell>
          <cell r="U1564">
            <v>0</v>
          </cell>
          <cell r="AA1564">
            <v>201.4</v>
          </cell>
        </row>
        <row r="1565">
          <cell r="K1565">
            <v>71.349999999999994</v>
          </cell>
          <cell r="L1565">
            <v>57.08</v>
          </cell>
          <cell r="M1565">
            <v>14.27</v>
          </cell>
          <cell r="N1565">
            <v>0</v>
          </cell>
          <cell r="O1565">
            <v>0.25</v>
          </cell>
          <cell r="Q1565">
            <v>0</v>
          </cell>
          <cell r="U1565">
            <v>0</v>
          </cell>
          <cell r="AA1565">
            <v>203.8</v>
          </cell>
        </row>
        <row r="1566">
          <cell r="K1566">
            <v>32.950000000000003</v>
          </cell>
          <cell r="L1566">
            <v>26.360000000000003</v>
          </cell>
          <cell r="M1566">
            <v>6.5900000000000007</v>
          </cell>
          <cell r="N1566">
            <v>0</v>
          </cell>
          <cell r="O1566">
            <v>0</v>
          </cell>
          <cell r="Q1566">
            <v>0</v>
          </cell>
          <cell r="U1566">
            <v>0</v>
          </cell>
          <cell r="AA1566">
            <v>116.75</v>
          </cell>
        </row>
        <row r="1567">
          <cell r="K1567">
            <v>40.075000000000003</v>
          </cell>
          <cell r="L1567">
            <v>32.06</v>
          </cell>
          <cell r="M1567">
            <v>8.0150000000000006</v>
          </cell>
          <cell r="N1567">
            <v>0</v>
          </cell>
          <cell r="O1567">
            <v>0</v>
          </cell>
          <cell r="Q1567">
            <v>0</v>
          </cell>
          <cell r="U1567">
            <v>0</v>
          </cell>
          <cell r="AA1567">
            <v>117.1</v>
          </cell>
        </row>
        <row r="1568">
          <cell r="K1568">
            <v>55.050000000000011</v>
          </cell>
          <cell r="L1568">
            <v>44.040000000000013</v>
          </cell>
          <cell r="M1568">
            <v>11.010000000000003</v>
          </cell>
          <cell r="N1568">
            <v>0</v>
          </cell>
          <cell r="O1568">
            <v>0</v>
          </cell>
          <cell r="Q1568">
            <v>0</v>
          </cell>
          <cell r="U1568">
            <v>0</v>
          </cell>
          <cell r="AA1568">
            <v>117.1</v>
          </cell>
        </row>
        <row r="1569">
          <cell r="K1569">
            <v>60.125</v>
          </cell>
          <cell r="L1569">
            <v>48.1</v>
          </cell>
          <cell r="M1569">
            <v>12.025</v>
          </cell>
          <cell r="N1569">
            <v>0</v>
          </cell>
          <cell r="O1569">
            <v>0</v>
          </cell>
          <cell r="Q1569">
            <v>0</v>
          </cell>
          <cell r="U1569">
            <v>0</v>
          </cell>
          <cell r="AA1569">
            <v>117.1</v>
          </cell>
        </row>
        <row r="1570">
          <cell r="K1570">
            <v>52.575000000000003</v>
          </cell>
          <cell r="L1570">
            <v>42.06</v>
          </cell>
          <cell r="M1570">
            <v>10.515000000000001</v>
          </cell>
          <cell r="N1570">
            <v>0</v>
          </cell>
          <cell r="O1570">
            <v>0</v>
          </cell>
          <cell r="Q1570">
            <v>0</v>
          </cell>
          <cell r="U1570">
            <v>0</v>
          </cell>
          <cell r="AA1570">
            <v>117.1</v>
          </cell>
        </row>
        <row r="1571">
          <cell r="K1571">
            <v>47.8</v>
          </cell>
          <cell r="L1571">
            <v>38.24</v>
          </cell>
          <cell r="M1571">
            <v>9.56</v>
          </cell>
          <cell r="N1571">
            <v>0</v>
          </cell>
          <cell r="O1571">
            <v>0</v>
          </cell>
          <cell r="Q1571">
            <v>0</v>
          </cell>
          <cell r="U1571">
            <v>0</v>
          </cell>
          <cell r="AA1571">
            <v>117.1</v>
          </cell>
        </row>
        <row r="1572">
          <cell r="K1572">
            <v>44.65</v>
          </cell>
          <cell r="L1572">
            <v>35.72</v>
          </cell>
          <cell r="M1572">
            <v>8.93</v>
          </cell>
          <cell r="N1572">
            <v>0</v>
          </cell>
          <cell r="O1572">
            <v>0</v>
          </cell>
          <cell r="Q1572">
            <v>0</v>
          </cell>
          <cell r="U1572">
            <v>0</v>
          </cell>
          <cell r="AA1572">
            <v>116.5</v>
          </cell>
        </row>
        <row r="1573">
          <cell r="K1573">
            <v>42.974999999999994</v>
          </cell>
          <cell r="L1573">
            <v>34.379999999999995</v>
          </cell>
          <cell r="M1573">
            <v>8.5949999999999989</v>
          </cell>
          <cell r="N1573">
            <v>0</v>
          </cell>
          <cell r="O1573">
            <v>0</v>
          </cell>
          <cell r="Q1573">
            <v>0</v>
          </cell>
          <cell r="U1573">
            <v>0</v>
          </cell>
          <cell r="AA1573">
            <v>115</v>
          </cell>
        </row>
        <row r="1574">
          <cell r="K1574">
            <v>87.549999999999983</v>
          </cell>
          <cell r="L1574">
            <v>70.039999999999992</v>
          </cell>
          <cell r="M1574">
            <v>17.509999999999998</v>
          </cell>
          <cell r="N1574">
            <v>0</v>
          </cell>
          <cell r="O1574">
            <v>0</v>
          </cell>
          <cell r="Q1574">
            <v>0</v>
          </cell>
          <cell r="U1574">
            <v>0</v>
          </cell>
          <cell r="AA1574">
            <v>228.1</v>
          </cell>
        </row>
        <row r="1575">
          <cell r="K1575">
            <v>83.550000000000011</v>
          </cell>
          <cell r="L1575">
            <v>66.840000000000018</v>
          </cell>
          <cell r="M1575">
            <v>16.710000000000004</v>
          </cell>
          <cell r="N1575">
            <v>0</v>
          </cell>
          <cell r="O1575">
            <v>0</v>
          </cell>
          <cell r="Q1575">
            <v>0</v>
          </cell>
          <cell r="U1575">
            <v>0</v>
          </cell>
          <cell r="AA1575">
            <v>228</v>
          </cell>
        </row>
        <row r="1576">
          <cell r="K1576">
            <v>68.5</v>
          </cell>
          <cell r="L1576">
            <v>54.800000000000004</v>
          </cell>
          <cell r="M1576">
            <v>13.700000000000001</v>
          </cell>
          <cell r="N1576">
            <v>0</v>
          </cell>
          <cell r="O1576">
            <v>2.4</v>
          </cell>
          <cell r="Q1576">
            <v>0</v>
          </cell>
          <cell r="U1576">
            <v>0</v>
          </cell>
          <cell r="AA1576">
            <v>175.1</v>
          </cell>
        </row>
        <row r="1577">
          <cell r="K1577">
            <v>55.8</v>
          </cell>
          <cell r="L1577">
            <v>44.64</v>
          </cell>
          <cell r="M1577">
            <v>11.16</v>
          </cell>
          <cell r="N1577">
            <v>0</v>
          </cell>
          <cell r="O1577">
            <v>9.8000000000000007</v>
          </cell>
          <cell r="Q1577">
            <v>0</v>
          </cell>
          <cell r="U1577">
            <v>0</v>
          </cell>
          <cell r="AA1577">
            <v>110.6</v>
          </cell>
        </row>
        <row r="1578">
          <cell r="K1578">
            <v>31.17</v>
          </cell>
          <cell r="L1578">
            <v>51.95</v>
          </cell>
          <cell r="M1578">
            <v>20.78</v>
          </cell>
          <cell r="N1578">
            <v>0</v>
          </cell>
          <cell r="O1578">
            <v>7</v>
          </cell>
          <cell r="Q1578">
            <v>0</v>
          </cell>
          <cell r="U1578">
            <v>0</v>
          </cell>
          <cell r="AA1578">
            <v>122.1</v>
          </cell>
        </row>
        <row r="1579">
          <cell r="K1579">
            <v>33.21</v>
          </cell>
          <cell r="L1579">
            <v>55.35</v>
          </cell>
          <cell r="M1579">
            <v>22.14</v>
          </cell>
          <cell r="N1579">
            <v>0</v>
          </cell>
          <cell r="O1579">
            <v>2.6</v>
          </cell>
          <cell r="Q1579">
            <v>0</v>
          </cell>
          <cell r="U1579">
            <v>0</v>
          </cell>
          <cell r="AA1579">
            <v>164.8</v>
          </cell>
        </row>
        <row r="1580">
          <cell r="K1580">
            <v>33.9</v>
          </cell>
          <cell r="L1580">
            <v>56.5</v>
          </cell>
          <cell r="M1580">
            <v>22.6</v>
          </cell>
          <cell r="N1580">
            <v>0</v>
          </cell>
          <cell r="O1580">
            <v>1</v>
          </cell>
          <cell r="Q1580">
            <v>0</v>
          </cell>
          <cell r="U1580">
            <v>0</v>
          </cell>
          <cell r="AA1580">
            <v>183.5</v>
          </cell>
        </row>
        <row r="1581">
          <cell r="K1581">
            <v>31.65</v>
          </cell>
          <cell r="L1581">
            <v>52.75</v>
          </cell>
          <cell r="M1581">
            <v>21.1</v>
          </cell>
          <cell r="N1581">
            <v>0</v>
          </cell>
          <cell r="O1581">
            <v>1.1000000000000001</v>
          </cell>
          <cell r="Q1581">
            <v>0</v>
          </cell>
          <cell r="U1581">
            <v>0</v>
          </cell>
          <cell r="AA1581">
            <v>176.2</v>
          </cell>
        </row>
        <row r="1582">
          <cell r="K1582">
            <v>33.299999999999997</v>
          </cell>
          <cell r="L1582">
            <v>55.5</v>
          </cell>
          <cell r="M1582">
            <v>22.200000000000003</v>
          </cell>
          <cell r="N1582">
            <v>0</v>
          </cell>
          <cell r="O1582">
            <v>3.7</v>
          </cell>
          <cell r="Q1582">
            <v>0</v>
          </cell>
          <cell r="U1582">
            <v>0</v>
          </cell>
          <cell r="AA1582">
            <v>156.5</v>
          </cell>
        </row>
        <row r="1583">
          <cell r="K1583">
            <v>33.059999999999995</v>
          </cell>
          <cell r="L1583">
            <v>55.099999999999994</v>
          </cell>
          <cell r="M1583">
            <v>22.04</v>
          </cell>
          <cell r="N1583">
            <v>0</v>
          </cell>
          <cell r="O1583">
            <v>6.3</v>
          </cell>
          <cell r="Q1583">
            <v>0</v>
          </cell>
          <cell r="U1583">
            <v>0</v>
          </cell>
          <cell r="AA1583">
            <v>130.69999999999999</v>
          </cell>
        </row>
        <row r="1584">
          <cell r="K1584">
            <v>16.559999999999999</v>
          </cell>
          <cell r="L1584">
            <v>27.599999999999998</v>
          </cell>
          <cell r="M1584">
            <v>11.04</v>
          </cell>
          <cell r="N1584">
            <v>0</v>
          </cell>
          <cell r="O1584">
            <v>0.82499999999999996</v>
          </cell>
          <cell r="Q1584">
            <v>0</v>
          </cell>
          <cell r="U1584">
            <v>0</v>
          </cell>
          <cell r="AA1584">
            <v>95.75</v>
          </cell>
        </row>
        <row r="1585">
          <cell r="K1585">
            <v>22.26</v>
          </cell>
          <cell r="L1585">
            <v>37.1</v>
          </cell>
          <cell r="M1585">
            <v>14.840000000000002</v>
          </cell>
          <cell r="N1585">
            <v>0</v>
          </cell>
          <cell r="O1585">
            <v>0</v>
          </cell>
          <cell r="Q1585">
            <v>0</v>
          </cell>
          <cell r="U1585">
            <v>0</v>
          </cell>
          <cell r="AA1585">
            <v>134.4</v>
          </cell>
        </row>
        <row r="1586">
          <cell r="K1586">
            <v>28.619999999999997</v>
          </cell>
          <cell r="L1586">
            <v>47.699999999999996</v>
          </cell>
          <cell r="M1586">
            <v>19.079999999999998</v>
          </cell>
          <cell r="N1586">
            <v>0</v>
          </cell>
          <cell r="O1586">
            <v>0</v>
          </cell>
          <cell r="Q1586">
            <v>0</v>
          </cell>
          <cell r="U1586">
            <v>0</v>
          </cell>
          <cell r="AA1586">
            <v>128.35</v>
          </cell>
        </row>
        <row r="1587">
          <cell r="K1587">
            <v>35.475000000000001</v>
          </cell>
          <cell r="L1587">
            <v>59.125</v>
          </cell>
          <cell r="M1587">
            <v>23.650000000000002</v>
          </cell>
          <cell r="N1587">
            <v>5.25</v>
          </cell>
          <cell r="O1587">
            <v>0</v>
          </cell>
          <cell r="Q1587">
            <v>5.25</v>
          </cell>
          <cell r="U1587">
            <v>0</v>
          </cell>
          <cell r="AA1587">
            <v>134.05000000000001</v>
          </cell>
        </row>
        <row r="1588">
          <cell r="K1588">
            <v>79.83</v>
          </cell>
          <cell r="L1588">
            <v>133.05000000000001</v>
          </cell>
          <cell r="M1588">
            <v>53.220000000000006</v>
          </cell>
          <cell r="N1588">
            <v>42.300000000000004</v>
          </cell>
          <cell r="O1588">
            <v>0</v>
          </cell>
          <cell r="Q1588">
            <v>42.3</v>
          </cell>
          <cell r="U1588">
            <v>0</v>
          </cell>
          <cell r="AA1588">
            <v>297.5</v>
          </cell>
        </row>
        <row r="1589">
          <cell r="K1589">
            <v>86.43</v>
          </cell>
          <cell r="L1589">
            <v>144.05000000000001</v>
          </cell>
          <cell r="M1589">
            <v>57.620000000000005</v>
          </cell>
          <cell r="N1589">
            <v>42.199999999999996</v>
          </cell>
          <cell r="O1589">
            <v>0</v>
          </cell>
          <cell r="Q1589">
            <v>42.2</v>
          </cell>
          <cell r="U1589">
            <v>0</v>
          </cell>
          <cell r="AA1589">
            <v>296.7</v>
          </cell>
        </row>
        <row r="1590">
          <cell r="K1590">
            <v>108.75</v>
          </cell>
          <cell r="L1590">
            <v>181.25</v>
          </cell>
          <cell r="M1590">
            <v>72.5</v>
          </cell>
          <cell r="N1590">
            <v>41.8</v>
          </cell>
          <cell r="O1590">
            <v>0</v>
          </cell>
          <cell r="Q1590">
            <v>41.8</v>
          </cell>
          <cell r="U1590">
            <v>0</v>
          </cell>
          <cell r="AA1590">
            <v>294</v>
          </cell>
        </row>
        <row r="1591">
          <cell r="K1591">
            <v>119.45999999999998</v>
          </cell>
          <cell r="L1591">
            <v>199.09999999999997</v>
          </cell>
          <cell r="M1591">
            <v>79.639999999999986</v>
          </cell>
          <cell r="N1591">
            <v>41.8</v>
          </cell>
          <cell r="O1591">
            <v>0</v>
          </cell>
          <cell r="Q1591">
            <v>41.8</v>
          </cell>
          <cell r="U1591">
            <v>0</v>
          </cell>
          <cell r="AA1591">
            <v>294</v>
          </cell>
        </row>
        <row r="1592">
          <cell r="K1592">
            <v>118.35</v>
          </cell>
          <cell r="L1592">
            <v>197.25</v>
          </cell>
          <cell r="M1592">
            <v>78.900000000000006</v>
          </cell>
          <cell r="N1592">
            <v>41.8</v>
          </cell>
          <cell r="O1592">
            <v>0</v>
          </cell>
          <cell r="Q1592">
            <v>41.8</v>
          </cell>
          <cell r="U1592">
            <v>0</v>
          </cell>
          <cell r="AA1592">
            <v>294</v>
          </cell>
        </row>
        <row r="1593">
          <cell r="K1593">
            <v>127.89</v>
          </cell>
          <cell r="L1593">
            <v>213.15</v>
          </cell>
          <cell r="M1593">
            <v>85.26</v>
          </cell>
          <cell r="N1593">
            <v>41.8</v>
          </cell>
          <cell r="O1593">
            <v>0</v>
          </cell>
          <cell r="Q1593">
            <v>41.8</v>
          </cell>
          <cell r="U1593">
            <v>0</v>
          </cell>
          <cell r="AA1593">
            <v>294</v>
          </cell>
        </row>
        <row r="1594">
          <cell r="K1594">
            <v>141.95999999999998</v>
          </cell>
          <cell r="L1594">
            <v>236.6</v>
          </cell>
          <cell r="M1594">
            <v>94.64</v>
          </cell>
          <cell r="N1594">
            <v>41.8</v>
          </cell>
          <cell r="O1594">
            <v>0</v>
          </cell>
          <cell r="Q1594">
            <v>41.8</v>
          </cell>
          <cell r="U1594">
            <v>0</v>
          </cell>
          <cell r="AA1594">
            <v>294</v>
          </cell>
        </row>
        <row r="1595">
          <cell r="K1595">
            <v>145.85999999999999</v>
          </cell>
          <cell r="L1595">
            <v>243.1</v>
          </cell>
          <cell r="M1595">
            <v>97.240000000000009</v>
          </cell>
          <cell r="N1595">
            <v>41.8</v>
          </cell>
          <cell r="O1595">
            <v>0</v>
          </cell>
          <cell r="Q1595">
            <v>41.8</v>
          </cell>
          <cell r="U1595">
            <v>0</v>
          </cell>
          <cell r="AA1595">
            <v>294</v>
          </cell>
        </row>
        <row r="1596">
          <cell r="K1596">
            <v>121.64999999999999</v>
          </cell>
          <cell r="L1596">
            <v>202.75</v>
          </cell>
          <cell r="M1596">
            <v>81.100000000000009</v>
          </cell>
          <cell r="N1596">
            <v>41.8</v>
          </cell>
          <cell r="O1596">
            <v>0</v>
          </cell>
          <cell r="Q1596">
            <v>41.8</v>
          </cell>
          <cell r="U1596">
            <v>0</v>
          </cell>
          <cell r="AA1596">
            <v>294</v>
          </cell>
        </row>
        <row r="1597">
          <cell r="K1597">
            <v>92.88000000000001</v>
          </cell>
          <cell r="L1597">
            <v>154.80000000000001</v>
          </cell>
          <cell r="M1597">
            <v>61.920000000000009</v>
          </cell>
          <cell r="N1597">
            <v>10.45</v>
          </cell>
          <cell r="O1597">
            <v>0</v>
          </cell>
          <cell r="Q1597">
            <v>10.45</v>
          </cell>
          <cell r="U1597">
            <v>0</v>
          </cell>
          <cell r="AA1597">
            <v>294</v>
          </cell>
        </row>
        <row r="1598">
          <cell r="K1598">
            <v>258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Q1598">
            <v>0</v>
          </cell>
          <cell r="U1598">
            <v>0</v>
          </cell>
          <cell r="AA1598">
            <v>294</v>
          </cell>
        </row>
        <row r="1599">
          <cell r="K1599">
            <v>217.3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Q1599">
            <v>0</v>
          </cell>
          <cell r="U1599">
            <v>0</v>
          </cell>
          <cell r="AA1599">
            <v>289.8</v>
          </cell>
        </row>
        <row r="1600">
          <cell r="K1600">
            <v>117.6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Q1600">
            <v>0</v>
          </cell>
          <cell r="U1600">
            <v>0</v>
          </cell>
          <cell r="AA1600">
            <v>281.5</v>
          </cell>
        </row>
        <row r="1601">
          <cell r="K1601">
            <v>33.6</v>
          </cell>
          <cell r="L1601">
            <v>0</v>
          </cell>
          <cell r="M1601">
            <v>0</v>
          </cell>
          <cell r="N1601">
            <v>0</v>
          </cell>
          <cell r="O1601">
            <v>0.7</v>
          </cell>
          <cell r="Q1601">
            <v>0</v>
          </cell>
          <cell r="U1601">
            <v>0</v>
          </cell>
          <cell r="AA1601">
            <v>271.89999999999998</v>
          </cell>
        </row>
        <row r="1602">
          <cell r="K1602">
            <v>28.099999999999994</v>
          </cell>
          <cell r="L1602">
            <v>0</v>
          </cell>
          <cell r="M1602">
            <v>0</v>
          </cell>
          <cell r="N1602">
            <v>0</v>
          </cell>
          <cell r="O1602">
            <v>12.8</v>
          </cell>
          <cell r="Q1602">
            <v>0</v>
          </cell>
          <cell r="U1602">
            <v>0</v>
          </cell>
          <cell r="AA1602">
            <v>242.8</v>
          </cell>
        </row>
        <row r="1603">
          <cell r="K1603">
            <v>36</v>
          </cell>
          <cell r="L1603">
            <v>0</v>
          </cell>
          <cell r="M1603">
            <v>0</v>
          </cell>
          <cell r="N1603">
            <v>0</v>
          </cell>
          <cell r="O1603">
            <v>13</v>
          </cell>
          <cell r="Q1603">
            <v>0</v>
          </cell>
          <cell r="U1603">
            <v>0</v>
          </cell>
          <cell r="AA1603">
            <v>242.5</v>
          </cell>
        </row>
        <row r="1604">
          <cell r="K1604">
            <v>49.2</v>
          </cell>
          <cell r="L1604">
            <v>0</v>
          </cell>
          <cell r="M1604">
            <v>0</v>
          </cell>
          <cell r="N1604">
            <v>0</v>
          </cell>
          <cell r="O1604">
            <v>2.2999999999999998</v>
          </cell>
          <cell r="Q1604">
            <v>0</v>
          </cell>
          <cell r="U1604">
            <v>0</v>
          </cell>
          <cell r="AA1604">
            <v>264.7</v>
          </cell>
        </row>
        <row r="1605">
          <cell r="K1605">
            <v>49.900000000000006</v>
          </cell>
          <cell r="L1605">
            <v>0</v>
          </cell>
          <cell r="M1605">
            <v>0</v>
          </cell>
          <cell r="N1605">
            <v>0</v>
          </cell>
          <cell r="O1605">
            <v>0.35</v>
          </cell>
          <cell r="Q1605">
            <v>0</v>
          </cell>
          <cell r="U1605">
            <v>0</v>
          </cell>
          <cell r="AA1605">
            <v>274.60000000000002</v>
          </cell>
        </row>
        <row r="1606">
          <cell r="K1606">
            <v>80.900000000000006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Q1606">
            <v>0</v>
          </cell>
          <cell r="U1606">
            <v>0</v>
          </cell>
          <cell r="AA1606">
            <v>285.60000000000002</v>
          </cell>
        </row>
        <row r="1607">
          <cell r="K1607">
            <v>128.30000000000001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Q1607">
            <v>0</v>
          </cell>
          <cell r="U1607">
            <v>0</v>
          </cell>
          <cell r="AA1607">
            <v>285.60000000000002</v>
          </cell>
        </row>
        <row r="1608">
          <cell r="K1608">
            <v>152.79999999999998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Q1608">
            <v>0</v>
          </cell>
          <cell r="U1608">
            <v>0</v>
          </cell>
          <cell r="AA1608">
            <v>285.7</v>
          </cell>
        </row>
        <row r="1609">
          <cell r="K1609">
            <v>143.1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Q1609">
            <v>0</v>
          </cell>
          <cell r="U1609">
            <v>0</v>
          </cell>
          <cell r="AA1609">
            <v>279.3</v>
          </cell>
        </row>
        <row r="1610">
          <cell r="K1610">
            <v>84.3</v>
          </cell>
          <cell r="L1610">
            <v>0</v>
          </cell>
          <cell r="M1610">
            <v>0</v>
          </cell>
          <cell r="N1610">
            <v>0</v>
          </cell>
          <cell r="O1610">
            <v>0.05</v>
          </cell>
          <cell r="Q1610">
            <v>0</v>
          </cell>
          <cell r="U1610">
            <v>0</v>
          </cell>
          <cell r="AA1610">
            <v>260.39999999999998</v>
          </cell>
        </row>
        <row r="1611">
          <cell r="K1611">
            <v>29.2</v>
          </cell>
          <cell r="L1611">
            <v>0</v>
          </cell>
          <cell r="M1611">
            <v>0</v>
          </cell>
          <cell r="N1611">
            <v>0</v>
          </cell>
          <cell r="O1611">
            <v>16.600000000000001</v>
          </cell>
          <cell r="Q1611">
            <v>0</v>
          </cell>
          <cell r="U1611">
            <v>0</v>
          </cell>
          <cell r="AA1611">
            <v>204.6</v>
          </cell>
        </row>
        <row r="1612">
          <cell r="K1612">
            <v>13.3</v>
          </cell>
          <cell r="L1612">
            <v>0</v>
          </cell>
          <cell r="M1612">
            <v>0</v>
          </cell>
          <cell r="N1612">
            <v>0</v>
          </cell>
          <cell r="O1612">
            <v>21.3</v>
          </cell>
          <cell r="Q1612">
            <v>0</v>
          </cell>
          <cell r="U1612">
            <v>0</v>
          </cell>
          <cell r="AA1612">
            <v>164.2</v>
          </cell>
        </row>
        <row r="1613">
          <cell r="K1613">
            <v>20.8</v>
          </cell>
          <cell r="L1613">
            <v>0</v>
          </cell>
          <cell r="M1613">
            <v>0</v>
          </cell>
          <cell r="N1613">
            <v>0</v>
          </cell>
          <cell r="O1613">
            <v>4.9000000000000004</v>
          </cell>
          <cell r="Q1613">
            <v>0</v>
          </cell>
          <cell r="U1613">
            <v>0</v>
          </cell>
          <cell r="AA1613">
            <v>189.7</v>
          </cell>
        </row>
        <row r="1614">
          <cell r="K1614">
            <v>19.8</v>
          </cell>
          <cell r="L1614">
            <v>0</v>
          </cell>
          <cell r="M1614">
            <v>0</v>
          </cell>
          <cell r="N1614">
            <v>0</v>
          </cell>
          <cell r="O1614">
            <v>1.3</v>
          </cell>
          <cell r="Q1614">
            <v>0</v>
          </cell>
          <cell r="U1614">
            <v>0</v>
          </cell>
          <cell r="AA1614">
            <v>193.2</v>
          </cell>
        </row>
        <row r="1615">
          <cell r="K1615">
            <v>8.8000000000000007</v>
          </cell>
          <cell r="L1615">
            <v>0</v>
          </cell>
          <cell r="M1615">
            <v>0</v>
          </cell>
          <cell r="N1615">
            <v>0</v>
          </cell>
          <cell r="O1615">
            <v>3.3</v>
          </cell>
          <cell r="Q1615">
            <v>0</v>
          </cell>
          <cell r="U1615">
            <v>0</v>
          </cell>
          <cell r="AA1615">
            <v>173.4</v>
          </cell>
        </row>
        <row r="1616">
          <cell r="K1616">
            <v>6.2</v>
          </cell>
          <cell r="L1616">
            <v>0</v>
          </cell>
          <cell r="M1616">
            <v>0</v>
          </cell>
          <cell r="N1616">
            <v>0</v>
          </cell>
          <cell r="O1616">
            <v>1.3</v>
          </cell>
          <cell r="Q1616">
            <v>0</v>
          </cell>
          <cell r="U1616">
            <v>0</v>
          </cell>
          <cell r="AA1616">
            <v>89.45</v>
          </cell>
        </row>
        <row r="1617">
          <cell r="K1617">
            <v>13.5</v>
          </cell>
          <cell r="L1617">
            <v>0</v>
          </cell>
          <cell r="M1617">
            <v>0</v>
          </cell>
          <cell r="N1617">
            <v>0</v>
          </cell>
          <cell r="O1617">
            <v>0.95</v>
          </cell>
          <cell r="Q1617">
            <v>0</v>
          </cell>
          <cell r="U1617">
            <v>0</v>
          </cell>
          <cell r="AA1617">
            <v>89.85</v>
          </cell>
        </row>
        <row r="1618">
          <cell r="K1618">
            <v>24.499999999999996</v>
          </cell>
          <cell r="L1618">
            <v>0</v>
          </cell>
          <cell r="M1618">
            <v>0</v>
          </cell>
          <cell r="N1618">
            <v>0</v>
          </cell>
          <cell r="O1618">
            <v>1.4</v>
          </cell>
          <cell r="Q1618">
            <v>0</v>
          </cell>
          <cell r="U1618">
            <v>0</v>
          </cell>
          <cell r="AA1618">
            <v>90.55</v>
          </cell>
        </row>
        <row r="1619">
          <cell r="K1619">
            <v>39.85</v>
          </cell>
          <cell r="L1619">
            <v>0</v>
          </cell>
          <cell r="M1619">
            <v>0</v>
          </cell>
          <cell r="N1619">
            <v>0</v>
          </cell>
          <cell r="O1619">
            <v>0.9</v>
          </cell>
          <cell r="Q1619">
            <v>0</v>
          </cell>
          <cell r="U1619">
            <v>0</v>
          </cell>
          <cell r="AA1619">
            <v>94.1</v>
          </cell>
        </row>
        <row r="1620">
          <cell r="K1620">
            <v>63.849999999999994</v>
          </cell>
          <cell r="L1620">
            <v>0</v>
          </cell>
          <cell r="M1620">
            <v>0</v>
          </cell>
          <cell r="N1620">
            <v>0</v>
          </cell>
          <cell r="O1620">
            <v>0.1</v>
          </cell>
          <cell r="Q1620">
            <v>0</v>
          </cell>
          <cell r="U1620">
            <v>0</v>
          </cell>
          <cell r="AA1620">
            <v>101.95</v>
          </cell>
        </row>
        <row r="1621">
          <cell r="K1621">
            <v>76.899999999999991</v>
          </cell>
          <cell r="L1621">
            <v>0</v>
          </cell>
          <cell r="M1621">
            <v>0</v>
          </cell>
          <cell r="N1621">
            <v>0</v>
          </cell>
          <cell r="O1621">
            <v>2.5000000000000001E-2</v>
          </cell>
          <cell r="Q1621">
            <v>0</v>
          </cell>
          <cell r="U1621">
            <v>0</v>
          </cell>
          <cell r="AA1621">
            <v>106.7</v>
          </cell>
        </row>
        <row r="1622">
          <cell r="K1622">
            <v>77.599999999999994</v>
          </cell>
          <cell r="L1622">
            <v>0</v>
          </cell>
          <cell r="M1622">
            <v>0</v>
          </cell>
          <cell r="N1622">
            <v>0</v>
          </cell>
          <cell r="O1622">
            <v>2.5000000000000001E-2</v>
          </cell>
          <cell r="Q1622">
            <v>0</v>
          </cell>
          <cell r="U1622">
            <v>0</v>
          </cell>
          <cell r="AA1622">
            <v>109.25</v>
          </cell>
        </row>
        <row r="1623">
          <cell r="K1623">
            <v>69.399999999999991</v>
          </cell>
          <cell r="L1623">
            <v>0</v>
          </cell>
          <cell r="M1623">
            <v>0</v>
          </cell>
          <cell r="N1623">
            <v>0</v>
          </cell>
          <cell r="O1623">
            <v>0.17499999999999999</v>
          </cell>
          <cell r="Q1623">
            <v>0</v>
          </cell>
          <cell r="U1623">
            <v>0</v>
          </cell>
          <cell r="AA1623">
            <v>102.2</v>
          </cell>
        </row>
        <row r="1624">
          <cell r="K1624">
            <v>55.7</v>
          </cell>
          <cell r="L1624">
            <v>0</v>
          </cell>
          <cell r="M1624">
            <v>0</v>
          </cell>
          <cell r="N1624">
            <v>0</v>
          </cell>
          <cell r="O1624">
            <v>0.95</v>
          </cell>
          <cell r="Q1624">
            <v>0</v>
          </cell>
          <cell r="U1624">
            <v>0</v>
          </cell>
          <cell r="AA1624">
            <v>85.45</v>
          </cell>
        </row>
        <row r="1625">
          <cell r="K1625">
            <v>46.75</v>
          </cell>
          <cell r="L1625">
            <v>0</v>
          </cell>
          <cell r="M1625">
            <v>0</v>
          </cell>
          <cell r="N1625">
            <v>0</v>
          </cell>
          <cell r="O1625">
            <v>1.8</v>
          </cell>
          <cell r="Q1625">
            <v>0</v>
          </cell>
          <cell r="U1625">
            <v>0</v>
          </cell>
          <cell r="AA1625">
            <v>74.349999999999994</v>
          </cell>
        </row>
        <row r="1626">
          <cell r="K1626">
            <v>35.549999999999997</v>
          </cell>
          <cell r="L1626">
            <v>0</v>
          </cell>
          <cell r="M1626">
            <v>0</v>
          </cell>
          <cell r="N1626">
            <v>0</v>
          </cell>
          <cell r="O1626">
            <v>2.4500000000000002</v>
          </cell>
          <cell r="Q1626">
            <v>0</v>
          </cell>
          <cell r="U1626">
            <v>0</v>
          </cell>
          <cell r="AA1626">
            <v>67.55</v>
          </cell>
        </row>
        <row r="1627">
          <cell r="K1627">
            <v>25.150000000000002</v>
          </cell>
          <cell r="L1627">
            <v>0</v>
          </cell>
          <cell r="M1627">
            <v>0</v>
          </cell>
          <cell r="N1627">
            <v>0</v>
          </cell>
          <cell r="O1627">
            <v>3</v>
          </cell>
          <cell r="Q1627">
            <v>0</v>
          </cell>
          <cell r="U1627">
            <v>0</v>
          </cell>
          <cell r="AA1627">
            <v>56.4</v>
          </cell>
        </row>
        <row r="1628">
          <cell r="K1628">
            <v>16.75</v>
          </cell>
          <cell r="L1628">
            <v>0</v>
          </cell>
          <cell r="M1628">
            <v>0</v>
          </cell>
          <cell r="N1628">
            <v>0</v>
          </cell>
          <cell r="O1628">
            <v>4.05</v>
          </cell>
          <cell r="Q1628">
            <v>0</v>
          </cell>
          <cell r="U1628">
            <v>0</v>
          </cell>
          <cell r="AA1628">
            <v>33.6</v>
          </cell>
        </row>
        <row r="1629">
          <cell r="K1629">
            <v>16.899999999999999</v>
          </cell>
          <cell r="L1629">
            <v>0</v>
          </cell>
          <cell r="M1629">
            <v>0</v>
          </cell>
          <cell r="N1629">
            <v>0</v>
          </cell>
          <cell r="O1629">
            <v>4.0999999999999996</v>
          </cell>
          <cell r="Q1629">
            <v>0</v>
          </cell>
          <cell r="U1629">
            <v>0</v>
          </cell>
          <cell r="AA1629">
            <v>30.4</v>
          </cell>
        </row>
        <row r="1630">
          <cell r="K1630">
            <v>60.3</v>
          </cell>
          <cell r="L1630">
            <v>0</v>
          </cell>
          <cell r="M1630">
            <v>0</v>
          </cell>
          <cell r="N1630">
            <v>0</v>
          </cell>
          <cell r="O1630">
            <v>6.5</v>
          </cell>
          <cell r="Q1630">
            <v>0</v>
          </cell>
          <cell r="U1630">
            <v>0</v>
          </cell>
          <cell r="AA1630">
            <v>92.2</v>
          </cell>
        </row>
        <row r="1631">
          <cell r="K1631">
            <v>97.1</v>
          </cell>
          <cell r="L1631">
            <v>0</v>
          </cell>
          <cell r="M1631">
            <v>0</v>
          </cell>
          <cell r="N1631">
            <v>0</v>
          </cell>
          <cell r="O1631">
            <v>5.0999999999999996</v>
          </cell>
          <cell r="Q1631">
            <v>0</v>
          </cell>
          <cell r="U1631">
            <v>0</v>
          </cell>
          <cell r="AA1631">
            <v>112.9</v>
          </cell>
        </row>
        <row r="1632">
          <cell r="K1632">
            <v>120.1</v>
          </cell>
          <cell r="L1632">
            <v>0</v>
          </cell>
          <cell r="M1632">
            <v>0</v>
          </cell>
          <cell r="N1632">
            <v>0</v>
          </cell>
          <cell r="O1632">
            <v>4.7</v>
          </cell>
          <cell r="Q1632">
            <v>0</v>
          </cell>
          <cell r="U1632">
            <v>0</v>
          </cell>
          <cell r="AA1632">
            <v>128.80000000000001</v>
          </cell>
        </row>
        <row r="1633">
          <cell r="K1633">
            <v>129.5</v>
          </cell>
          <cell r="L1633">
            <v>0</v>
          </cell>
          <cell r="M1633">
            <v>0</v>
          </cell>
          <cell r="N1633">
            <v>0</v>
          </cell>
          <cell r="O1633">
            <v>4.5999999999999996</v>
          </cell>
          <cell r="Q1633">
            <v>0</v>
          </cell>
          <cell r="U1633">
            <v>0</v>
          </cell>
          <cell r="AA1633">
            <v>138.5</v>
          </cell>
        </row>
        <row r="1634">
          <cell r="K1634">
            <v>130.69999999999999</v>
          </cell>
          <cell r="L1634">
            <v>0</v>
          </cell>
          <cell r="M1634">
            <v>0</v>
          </cell>
          <cell r="N1634">
            <v>0</v>
          </cell>
          <cell r="O1634">
            <v>3</v>
          </cell>
          <cell r="Q1634">
            <v>0</v>
          </cell>
          <cell r="U1634">
            <v>0</v>
          </cell>
          <cell r="AA1634">
            <v>154.1</v>
          </cell>
        </row>
        <row r="1635">
          <cell r="K1635">
            <v>127.10000000000001</v>
          </cell>
          <cell r="L1635">
            <v>0</v>
          </cell>
          <cell r="M1635">
            <v>0</v>
          </cell>
          <cell r="N1635">
            <v>0</v>
          </cell>
          <cell r="O1635">
            <v>1.5</v>
          </cell>
          <cell r="Q1635">
            <v>0</v>
          </cell>
          <cell r="U1635">
            <v>0</v>
          </cell>
          <cell r="AA1635">
            <v>172.8</v>
          </cell>
        </row>
        <row r="1636">
          <cell r="K1636">
            <v>122.8</v>
          </cell>
          <cell r="L1636">
            <v>0</v>
          </cell>
          <cell r="M1636">
            <v>0</v>
          </cell>
          <cell r="N1636">
            <v>0</v>
          </cell>
          <cell r="O1636">
            <v>1</v>
          </cell>
          <cell r="Q1636">
            <v>0</v>
          </cell>
          <cell r="U1636">
            <v>0</v>
          </cell>
          <cell r="AA1636">
            <v>177.4</v>
          </cell>
        </row>
        <row r="1637">
          <cell r="K1637">
            <v>108.9</v>
          </cell>
          <cell r="L1637">
            <v>0</v>
          </cell>
          <cell r="M1637">
            <v>0</v>
          </cell>
          <cell r="N1637">
            <v>0</v>
          </cell>
          <cell r="O1637">
            <v>3.2</v>
          </cell>
          <cell r="Q1637">
            <v>0</v>
          </cell>
          <cell r="U1637">
            <v>0</v>
          </cell>
          <cell r="AA1637">
            <v>155.30000000000001</v>
          </cell>
        </row>
        <row r="1638">
          <cell r="K1638">
            <v>88.9</v>
          </cell>
          <cell r="L1638">
            <v>0</v>
          </cell>
          <cell r="M1638">
            <v>0</v>
          </cell>
          <cell r="N1638">
            <v>0</v>
          </cell>
          <cell r="O1638">
            <v>11.2</v>
          </cell>
          <cell r="Q1638">
            <v>0</v>
          </cell>
          <cell r="U1638">
            <v>0</v>
          </cell>
          <cell r="AA1638">
            <v>98.8</v>
          </cell>
        </row>
        <row r="1639">
          <cell r="K1639">
            <v>77.400000000000006</v>
          </cell>
          <cell r="L1639">
            <v>0</v>
          </cell>
          <cell r="M1639">
            <v>0</v>
          </cell>
          <cell r="N1639">
            <v>0</v>
          </cell>
          <cell r="O1639">
            <v>18.899999999999999</v>
          </cell>
          <cell r="Q1639">
            <v>0</v>
          </cell>
          <cell r="U1639">
            <v>0</v>
          </cell>
          <cell r="AA1639">
            <v>65.099999999999994</v>
          </cell>
        </row>
        <row r="1640">
          <cell r="K1640">
            <v>79</v>
          </cell>
          <cell r="L1640">
            <v>0</v>
          </cell>
          <cell r="M1640">
            <v>0</v>
          </cell>
          <cell r="N1640">
            <v>0</v>
          </cell>
          <cell r="O1640">
            <v>24.4</v>
          </cell>
          <cell r="Q1640">
            <v>0</v>
          </cell>
          <cell r="U1640">
            <v>0</v>
          </cell>
          <cell r="AA1640">
            <v>64</v>
          </cell>
        </row>
        <row r="1641">
          <cell r="K1641">
            <v>79.399999999999991</v>
          </cell>
          <cell r="L1641">
            <v>0</v>
          </cell>
          <cell r="M1641">
            <v>0</v>
          </cell>
          <cell r="N1641">
            <v>0</v>
          </cell>
          <cell r="O1641">
            <v>33.299999999999997</v>
          </cell>
          <cell r="Q1641">
            <v>0</v>
          </cell>
          <cell r="U1641">
            <v>0</v>
          </cell>
          <cell r="AA1641">
            <v>64.099999999999994</v>
          </cell>
        </row>
        <row r="1642">
          <cell r="K1642">
            <v>79.099999999999994</v>
          </cell>
          <cell r="L1642">
            <v>0</v>
          </cell>
          <cell r="M1642">
            <v>0</v>
          </cell>
          <cell r="N1642">
            <v>0</v>
          </cell>
          <cell r="O1642">
            <v>42.2</v>
          </cell>
          <cell r="Q1642">
            <v>0</v>
          </cell>
          <cell r="U1642">
            <v>0</v>
          </cell>
          <cell r="AA1642">
            <v>66.099999999999994</v>
          </cell>
        </row>
        <row r="1643">
          <cell r="K1643">
            <v>94.5</v>
          </cell>
          <cell r="L1643">
            <v>0</v>
          </cell>
          <cell r="M1643">
            <v>0</v>
          </cell>
          <cell r="N1643">
            <v>0</v>
          </cell>
          <cell r="O1643">
            <v>34.700000000000003</v>
          </cell>
          <cell r="Q1643">
            <v>0</v>
          </cell>
          <cell r="U1643">
            <v>0</v>
          </cell>
          <cell r="AA1643">
            <v>71.400000000000006</v>
          </cell>
        </row>
        <row r="1644">
          <cell r="K1644">
            <v>104.2</v>
          </cell>
          <cell r="L1644">
            <v>0</v>
          </cell>
          <cell r="M1644">
            <v>0</v>
          </cell>
          <cell r="N1644">
            <v>0</v>
          </cell>
          <cell r="O1644">
            <v>23.2</v>
          </cell>
          <cell r="Q1644">
            <v>0</v>
          </cell>
          <cell r="U1644">
            <v>0</v>
          </cell>
          <cell r="AA1644">
            <v>74.2</v>
          </cell>
        </row>
        <row r="1645">
          <cell r="K1645">
            <v>95.199999999999989</v>
          </cell>
          <cell r="L1645">
            <v>0</v>
          </cell>
          <cell r="M1645">
            <v>0</v>
          </cell>
          <cell r="N1645">
            <v>0</v>
          </cell>
          <cell r="O1645">
            <v>27.9</v>
          </cell>
          <cell r="Q1645">
            <v>0</v>
          </cell>
          <cell r="U1645">
            <v>0</v>
          </cell>
          <cell r="AA1645">
            <v>70.8</v>
          </cell>
        </row>
        <row r="1646">
          <cell r="K1646">
            <v>75.600000000000009</v>
          </cell>
          <cell r="L1646">
            <v>0</v>
          </cell>
          <cell r="M1646">
            <v>0</v>
          </cell>
          <cell r="N1646">
            <v>0</v>
          </cell>
          <cell r="O1646">
            <v>36.5</v>
          </cell>
          <cell r="Q1646">
            <v>0</v>
          </cell>
          <cell r="U1646">
            <v>0</v>
          </cell>
          <cell r="AA1646">
            <v>62.4</v>
          </cell>
        </row>
        <row r="1647">
          <cell r="K1647">
            <v>55.199999999999996</v>
          </cell>
          <cell r="L1647">
            <v>0</v>
          </cell>
          <cell r="M1647">
            <v>0</v>
          </cell>
          <cell r="N1647">
            <v>0</v>
          </cell>
          <cell r="O1647">
            <v>38.6</v>
          </cell>
          <cell r="Q1647">
            <v>0</v>
          </cell>
          <cell r="U1647">
            <v>0</v>
          </cell>
          <cell r="AA1647">
            <v>54.3</v>
          </cell>
        </row>
        <row r="1648">
          <cell r="K1648">
            <v>1.4326000000043133</v>
          </cell>
          <cell r="L1648">
            <v>0</v>
          </cell>
          <cell r="M1648">
            <v>0</v>
          </cell>
          <cell r="N1648">
            <v>0</v>
          </cell>
          <cell r="O1648">
            <v>1.0760000000000001</v>
          </cell>
          <cell r="Q1648">
            <v>0</v>
          </cell>
          <cell r="U1648">
            <v>0</v>
          </cell>
          <cell r="AA1648">
            <v>1.5</v>
          </cell>
        </row>
        <row r="1649"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Q1649">
            <v>0</v>
          </cell>
          <cell r="U1649">
            <v>0</v>
          </cell>
          <cell r="AA1649">
            <v>0</v>
          </cell>
        </row>
        <row r="1650">
          <cell r="K1650">
            <v>51.2</v>
          </cell>
          <cell r="L1650">
            <v>0</v>
          </cell>
          <cell r="M1650">
            <v>0</v>
          </cell>
          <cell r="N1650">
            <v>0</v>
          </cell>
          <cell r="O1650">
            <v>34.1</v>
          </cell>
          <cell r="Q1650">
            <v>0</v>
          </cell>
          <cell r="U1650">
            <v>0</v>
          </cell>
          <cell r="AA1650">
            <v>54.2</v>
          </cell>
        </row>
        <row r="1651">
          <cell r="K1651">
            <v>38.199999999999996</v>
          </cell>
          <cell r="L1651">
            <v>0</v>
          </cell>
          <cell r="M1651">
            <v>0</v>
          </cell>
          <cell r="N1651">
            <v>0</v>
          </cell>
          <cell r="O1651">
            <v>36.5</v>
          </cell>
          <cell r="Q1651">
            <v>0</v>
          </cell>
          <cell r="U1651">
            <v>0</v>
          </cell>
          <cell r="AA1651">
            <v>51.2</v>
          </cell>
        </row>
        <row r="1652">
          <cell r="K1652">
            <v>13.799999999999999</v>
          </cell>
          <cell r="L1652">
            <v>0</v>
          </cell>
          <cell r="M1652">
            <v>0</v>
          </cell>
          <cell r="N1652">
            <v>0</v>
          </cell>
          <cell r="O1652">
            <v>44.6</v>
          </cell>
          <cell r="Q1652">
            <v>0</v>
          </cell>
          <cell r="U1652">
            <v>0</v>
          </cell>
          <cell r="AA1652">
            <v>44.9</v>
          </cell>
        </row>
        <row r="1653">
          <cell r="K1653">
            <v>0.95</v>
          </cell>
          <cell r="L1653">
            <v>0</v>
          </cell>
          <cell r="M1653">
            <v>0</v>
          </cell>
          <cell r="N1653">
            <v>0</v>
          </cell>
          <cell r="O1653">
            <v>56.2</v>
          </cell>
          <cell r="Q1653">
            <v>0</v>
          </cell>
          <cell r="U1653">
            <v>0</v>
          </cell>
          <cell r="AA1653">
            <v>11</v>
          </cell>
        </row>
        <row r="1654"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33.950000000000003</v>
          </cell>
          <cell r="Q1654">
            <v>0</v>
          </cell>
          <cell r="U1654">
            <v>0</v>
          </cell>
          <cell r="AA1654">
            <v>0</v>
          </cell>
        </row>
        <row r="1655"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38.700000000000003</v>
          </cell>
          <cell r="Q1655">
            <v>0</v>
          </cell>
          <cell r="U1655">
            <v>0</v>
          </cell>
          <cell r="AA1655">
            <v>0</v>
          </cell>
        </row>
        <row r="1656">
          <cell r="K1656">
            <v>0.65</v>
          </cell>
          <cell r="L1656">
            <v>0</v>
          </cell>
          <cell r="M1656">
            <v>0</v>
          </cell>
          <cell r="N1656">
            <v>0</v>
          </cell>
          <cell r="O1656">
            <v>40.700000000000003</v>
          </cell>
          <cell r="Q1656">
            <v>0</v>
          </cell>
          <cell r="U1656">
            <v>0</v>
          </cell>
          <cell r="AA1656">
            <v>3.88</v>
          </cell>
        </row>
        <row r="1657">
          <cell r="K1657">
            <v>0.65</v>
          </cell>
          <cell r="L1657">
            <v>0</v>
          </cell>
          <cell r="M1657">
            <v>0</v>
          </cell>
          <cell r="N1657">
            <v>0</v>
          </cell>
          <cell r="O1657">
            <v>49.2</v>
          </cell>
          <cell r="Q1657">
            <v>0</v>
          </cell>
          <cell r="U1657">
            <v>0</v>
          </cell>
          <cell r="AA1657">
            <v>3.88</v>
          </cell>
        </row>
        <row r="1658">
          <cell r="K1658">
            <v>6.05</v>
          </cell>
          <cell r="L1658">
            <v>0</v>
          </cell>
          <cell r="M1658">
            <v>0</v>
          </cell>
          <cell r="N1658">
            <v>0</v>
          </cell>
          <cell r="O1658">
            <v>46.2</v>
          </cell>
          <cell r="Q1658">
            <v>0</v>
          </cell>
          <cell r="U1658">
            <v>0</v>
          </cell>
          <cell r="AA1658">
            <v>7.25</v>
          </cell>
        </row>
        <row r="1659">
          <cell r="K1659">
            <v>49.55</v>
          </cell>
          <cell r="L1659">
            <v>0</v>
          </cell>
          <cell r="M1659">
            <v>0</v>
          </cell>
          <cell r="N1659">
            <v>0</v>
          </cell>
          <cell r="O1659">
            <v>31.4</v>
          </cell>
          <cell r="Q1659">
            <v>0</v>
          </cell>
          <cell r="U1659">
            <v>0</v>
          </cell>
          <cell r="AA1659">
            <v>34.799999999999997</v>
          </cell>
        </row>
        <row r="1660">
          <cell r="K1660">
            <v>89.350000000000009</v>
          </cell>
          <cell r="L1660">
            <v>0</v>
          </cell>
          <cell r="M1660">
            <v>0</v>
          </cell>
          <cell r="N1660">
            <v>0</v>
          </cell>
          <cell r="O1660">
            <v>27.35</v>
          </cell>
          <cell r="Q1660">
            <v>0</v>
          </cell>
          <cell r="U1660">
            <v>0</v>
          </cell>
          <cell r="AA1660">
            <v>40.1</v>
          </cell>
        </row>
        <row r="1661">
          <cell r="K1661">
            <v>94.7</v>
          </cell>
          <cell r="L1661">
            <v>0</v>
          </cell>
          <cell r="M1661">
            <v>0</v>
          </cell>
          <cell r="N1661">
            <v>0</v>
          </cell>
          <cell r="O1661">
            <v>25.95</v>
          </cell>
          <cell r="Q1661">
            <v>0</v>
          </cell>
          <cell r="U1661">
            <v>0</v>
          </cell>
          <cell r="AA1661">
            <v>36.15</v>
          </cell>
        </row>
        <row r="1662">
          <cell r="K1662">
            <v>80.7</v>
          </cell>
          <cell r="L1662">
            <v>0</v>
          </cell>
          <cell r="M1662">
            <v>0</v>
          </cell>
          <cell r="N1662">
            <v>0</v>
          </cell>
          <cell r="O1662">
            <v>23.85</v>
          </cell>
          <cell r="Q1662">
            <v>0</v>
          </cell>
          <cell r="U1662">
            <v>0</v>
          </cell>
          <cell r="AA1662">
            <v>32.15</v>
          </cell>
        </row>
        <row r="1663">
          <cell r="K1663">
            <v>74.45</v>
          </cell>
          <cell r="L1663">
            <v>0</v>
          </cell>
          <cell r="M1663">
            <v>0</v>
          </cell>
          <cell r="N1663">
            <v>0</v>
          </cell>
          <cell r="O1663">
            <v>20.8</v>
          </cell>
          <cell r="Q1663">
            <v>0</v>
          </cell>
          <cell r="U1663">
            <v>0</v>
          </cell>
          <cell r="AA1663">
            <v>30.95</v>
          </cell>
        </row>
        <row r="1664">
          <cell r="K1664">
            <v>58.75</v>
          </cell>
          <cell r="L1664">
            <v>0</v>
          </cell>
          <cell r="M1664">
            <v>0</v>
          </cell>
          <cell r="N1664">
            <v>0</v>
          </cell>
          <cell r="O1664">
            <v>20.350000000000001</v>
          </cell>
          <cell r="Q1664">
            <v>0</v>
          </cell>
          <cell r="U1664">
            <v>0</v>
          </cell>
          <cell r="AA1664">
            <v>28.75</v>
          </cell>
        </row>
        <row r="1665">
          <cell r="K1665">
            <v>45.55</v>
          </cell>
          <cell r="L1665">
            <v>0</v>
          </cell>
          <cell r="M1665">
            <v>0</v>
          </cell>
          <cell r="N1665">
            <v>0</v>
          </cell>
          <cell r="O1665">
            <v>18.8</v>
          </cell>
          <cell r="Q1665">
            <v>0</v>
          </cell>
          <cell r="U1665">
            <v>0</v>
          </cell>
          <cell r="AA1665">
            <v>27.15</v>
          </cell>
        </row>
        <row r="1666">
          <cell r="K1666">
            <v>34.699999999999996</v>
          </cell>
          <cell r="L1666">
            <v>0</v>
          </cell>
          <cell r="M1666">
            <v>0</v>
          </cell>
          <cell r="N1666">
            <v>0</v>
          </cell>
          <cell r="O1666">
            <v>17</v>
          </cell>
          <cell r="Q1666">
            <v>0</v>
          </cell>
          <cell r="U1666">
            <v>0</v>
          </cell>
          <cell r="AA1666">
            <v>23.2</v>
          </cell>
        </row>
        <row r="1667">
          <cell r="K1667">
            <v>19.7</v>
          </cell>
          <cell r="L1667">
            <v>0</v>
          </cell>
          <cell r="M1667">
            <v>0</v>
          </cell>
          <cell r="N1667">
            <v>0</v>
          </cell>
          <cell r="O1667">
            <v>14.15</v>
          </cell>
          <cell r="Q1667">
            <v>0</v>
          </cell>
          <cell r="U1667">
            <v>0</v>
          </cell>
          <cell r="AA1667">
            <v>19.149999999999999</v>
          </cell>
        </row>
        <row r="1668">
          <cell r="K1668">
            <v>32</v>
          </cell>
          <cell r="L1668">
            <v>0</v>
          </cell>
          <cell r="M1668">
            <v>0</v>
          </cell>
          <cell r="N1668">
            <v>0</v>
          </cell>
          <cell r="O1668">
            <v>20.9</v>
          </cell>
          <cell r="Q1668">
            <v>0</v>
          </cell>
          <cell r="U1668">
            <v>0</v>
          </cell>
          <cell r="AA1668">
            <v>46.6</v>
          </cell>
        </row>
        <row r="1669">
          <cell r="K1669">
            <v>70.900000000000006</v>
          </cell>
          <cell r="L1669">
            <v>0</v>
          </cell>
          <cell r="M1669">
            <v>0</v>
          </cell>
          <cell r="N1669">
            <v>0</v>
          </cell>
          <cell r="O1669">
            <v>10</v>
          </cell>
          <cell r="Q1669">
            <v>0</v>
          </cell>
          <cell r="U1669">
            <v>0</v>
          </cell>
          <cell r="AA1669">
            <v>102.7</v>
          </cell>
        </row>
        <row r="1670">
          <cell r="K1670">
            <v>107.10000000000001</v>
          </cell>
          <cell r="L1670">
            <v>0</v>
          </cell>
          <cell r="M1670">
            <v>0</v>
          </cell>
          <cell r="N1670">
            <v>0</v>
          </cell>
          <cell r="O1670">
            <v>3.1</v>
          </cell>
          <cell r="Q1670">
            <v>0</v>
          </cell>
          <cell r="U1670">
            <v>0</v>
          </cell>
          <cell r="AA1670">
            <v>128.80000000000001</v>
          </cell>
        </row>
        <row r="1671">
          <cell r="K1671">
            <v>92.800000000000011</v>
          </cell>
          <cell r="L1671">
            <v>0</v>
          </cell>
          <cell r="M1671">
            <v>0</v>
          </cell>
          <cell r="N1671">
            <v>0</v>
          </cell>
          <cell r="O1671">
            <v>4.8</v>
          </cell>
          <cell r="Q1671">
            <v>0</v>
          </cell>
          <cell r="U1671">
            <v>0</v>
          </cell>
          <cell r="AA1671">
            <v>109.1</v>
          </cell>
        </row>
        <row r="1672">
          <cell r="K1672">
            <v>82.199999999999989</v>
          </cell>
          <cell r="L1672">
            <v>0</v>
          </cell>
          <cell r="M1672">
            <v>0</v>
          </cell>
          <cell r="N1672">
            <v>0</v>
          </cell>
          <cell r="O1672">
            <v>12.3</v>
          </cell>
          <cell r="Q1672">
            <v>0</v>
          </cell>
          <cell r="U1672">
            <v>0</v>
          </cell>
          <cell r="AA1672">
            <v>94.7</v>
          </cell>
        </row>
        <row r="1673">
          <cell r="K1673">
            <v>66.599999999999994</v>
          </cell>
          <cell r="L1673">
            <v>0</v>
          </cell>
          <cell r="M1673">
            <v>0</v>
          </cell>
          <cell r="N1673">
            <v>0</v>
          </cell>
          <cell r="O1673">
            <v>19.3</v>
          </cell>
          <cell r="Q1673">
            <v>0</v>
          </cell>
          <cell r="U1673">
            <v>0</v>
          </cell>
          <cell r="AA1673">
            <v>74.5</v>
          </cell>
        </row>
        <row r="1674">
          <cell r="K1674">
            <v>27.450000000000003</v>
          </cell>
          <cell r="L1674">
            <v>0</v>
          </cell>
          <cell r="M1674">
            <v>0</v>
          </cell>
          <cell r="N1674">
            <v>0</v>
          </cell>
          <cell r="O1674">
            <v>6.2</v>
          </cell>
          <cell r="Q1674">
            <v>0</v>
          </cell>
          <cell r="U1674">
            <v>0</v>
          </cell>
          <cell r="AA1674">
            <v>56.15</v>
          </cell>
        </row>
        <row r="1675">
          <cell r="K1675">
            <v>18.799999999999997</v>
          </cell>
          <cell r="L1675">
            <v>0</v>
          </cell>
          <cell r="M1675">
            <v>0</v>
          </cell>
          <cell r="N1675">
            <v>0</v>
          </cell>
          <cell r="O1675">
            <v>2.6</v>
          </cell>
          <cell r="Q1675">
            <v>0</v>
          </cell>
          <cell r="U1675">
            <v>0</v>
          </cell>
          <cell r="AA1675">
            <v>87.5</v>
          </cell>
        </row>
        <row r="1676">
          <cell r="K1676">
            <v>5.4499999999999993</v>
          </cell>
          <cell r="L1676">
            <v>0</v>
          </cell>
          <cell r="M1676">
            <v>0</v>
          </cell>
          <cell r="N1676">
            <v>0</v>
          </cell>
          <cell r="O1676">
            <v>2.15</v>
          </cell>
          <cell r="Q1676">
            <v>0</v>
          </cell>
          <cell r="U1676">
            <v>0</v>
          </cell>
          <cell r="AA1676">
            <v>75.95</v>
          </cell>
        </row>
        <row r="1677">
          <cell r="K1677">
            <v>1.45</v>
          </cell>
          <cell r="L1677">
            <v>0</v>
          </cell>
          <cell r="M1677">
            <v>0</v>
          </cell>
          <cell r="N1677">
            <v>0</v>
          </cell>
          <cell r="O1677">
            <v>4.25</v>
          </cell>
          <cell r="Q1677">
            <v>0</v>
          </cell>
          <cell r="U1677">
            <v>0</v>
          </cell>
          <cell r="AA1677">
            <v>34.1</v>
          </cell>
        </row>
        <row r="1678">
          <cell r="K1678">
            <v>0.1</v>
          </cell>
          <cell r="L1678">
            <v>0</v>
          </cell>
          <cell r="M1678">
            <v>0</v>
          </cell>
          <cell r="N1678">
            <v>0</v>
          </cell>
          <cell r="O1678">
            <v>8.8000000000000007</v>
          </cell>
          <cell r="Q1678">
            <v>0</v>
          </cell>
          <cell r="U1678">
            <v>0</v>
          </cell>
          <cell r="AA1678">
            <v>3.55</v>
          </cell>
        </row>
        <row r="1679">
          <cell r="K1679">
            <v>7.4999999999999997E-2</v>
          </cell>
          <cell r="L1679">
            <v>0</v>
          </cell>
          <cell r="M1679">
            <v>0</v>
          </cell>
          <cell r="N1679">
            <v>0</v>
          </cell>
          <cell r="O1679">
            <v>21.6</v>
          </cell>
          <cell r="Q1679">
            <v>0</v>
          </cell>
          <cell r="U1679">
            <v>0</v>
          </cell>
          <cell r="AA1679">
            <v>2.85</v>
          </cell>
        </row>
        <row r="1680">
          <cell r="K1680">
            <v>0.44999999999999996</v>
          </cell>
          <cell r="L1680">
            <v>0</v>
          </cell>
          <cell r="M1680">
            <v>0</v>
          </cell>
          <cell r="N1680">
            <v>0</v>
          </cell>
          <cell r="O1680">
            <v>19.899999999999999</v>
          </cell>
          <cell r="Q1680">
            <v>0</v>
          </cell>
          <cell r="U1680">
            <v>0</v>
          </cell>
          <cell r="AA1680">
            <v>17.149999999999999</v>
          </cell>
        </row>
        <row r="1681">
          <cell r="K1681">
            <v>0.15</v>
          </cell>
          <cell r="L1681">
            <v>0</v>
          </cell>
          <cell r="M1681">
            <v>0</v>
          </cell>
          <cell r="N1681">
            <v>0</v>
          </cell>
          <cell r="O1681">
            <v>7.35</v>
          </cell>
          <cell r="Q1681">
            <v>0</v>
          </cell>
          <cell r="U1681">
            <v>0</v>
          </cell>
          <cell r="AA1681">
            <v>5.73</v>
          </cell>
        </row>
        <row r="1682">
          <cell r="K1682">
            <v>2.5000000000000001E-2</v>
          </cell>
          <cell r="L1682">
            <v>0</v>
          </cell>
          <cell r="M1682">
            <v>0</v>
          </cell>
          <cell r="N1682">
            <v>0</v>
          </cell>
          <cell r="O1682">
            <v>9.15</v>
          </cell>
          <cell r="Q1682">
            <v>0</v>
          </cell>
          <cell r="U1682">
            <v>0</v>
          </cell>
          <cell r="AA1682">
            <v>1.08</v>
          </cell>
        </row>
        <row r="1683">
          <cell r="K1683">
            <v>2.7</v>
          </cell>
          <cell r="L1683">
            <v>0</v>
          </cell>
          <cell r="M1683">
            <v>0</v>
          </cell>
          <cell r="N1683">
            <v>0</v>
          </cell>
          <cell r="O1683">
            <v>6.45</v>
          </cell>
          <cell r="Q1683">
            <v>0</v>
          </cell>
          <cell r="U1683">
            <v>0</v>
          </cell>
          <cell r="AA1683">
            <v>48.15</v>
          </cell>
        </row>
        <row r="1684">
          <cell r="K1684">
            <v>11.05</v>
          </cell>
          <cell r="L1684">
            <v>0</v>
          </cell>
          <cell r="M1684">
            <v>0</v>
          </cell>
          <cell r="N1684">
            <v>0</v>
          </cell>
          <cell r="O1684">
            <v>0.375</v>
          </cell>
          <cell r="Q1684">
            <v>0</v>
          </cell>
          <cell r="U1684">
            <v>0</v>
          </cell>
          <cell r="AA1684">
            <v>105.45</v>
          </cell>
        </row>
        <row r="1685">
          <cell r="K1685">
            <v>16.7</v>
          </cell>
          <cell r="L1685">
            <v>0</v>
          </cell>
          <cell r="M1685">
            <v>0</v>
          </cell>
          <cell r="N1685">
            <v>0</v>
          </cell>
          <cell r="O1685">
            <v>0.05</v>
          </cell>
          <cell r="Q1685">
            <v>0</v>
          </cell>
          <cell r="U1685">
            <v>0</v>
          </cell>
          <cell r="AA1685">
            <v>115.05</v>
          </cell>
        </row>
        <row r="1686">
          <cell r="K1686">
            <v>16.899999999999999</v>
          </cell>
          <cell r="L1686">
            <v>0</v>
          </cell>
          <cell r="M1686">
            <v>0</v>
          </cell>
          <cell r="N1686">
            <v>0</v>
          </cell>
          <cell r="O1686">
            <v>1.8</v>
          </cell>
          <cell r="Q1686">
            <v>0</v>
          </cell>
          <cell r="U1686">
            <v>0</v>
          </cell>
          <cell r="AA1686">
            <v>82.6</v>
          </cell>
        </row>
        <row r="1687">
          <cell r="K1687">
            <v>20.049999999999997</v>
          </cell>
          <cell r="L1687">
            <v>0</v>
          </cell>
          <cell r="M1687">
            <v>0</v>
          </cell>
          <cell r="N1687">
            <v>0</v>
          </cell>
          <cell r="O1687">
            <v>1.75</v>
          </cell>
          <cell r="Q1687">
            <v>0</v>
          </cell>
          <cell r="U1687">
            <v>0</v>
          </cell>
          <cell r="AA1687">
            <v>62</v>
          </cell>
        </row>
        <row r="1688">
          <cell r="K1688">
            <v>46.899999999999991</v>
          </cell>
          <cell r="L1688">
            <v>0</v>
          </cell>
          <cell r="M1688">
            <v>0</v>
          </cell>
          <cell r="N1688">
            <v>0</v>
          </cell>
          <cell r="O1688">
            <v>0.9</v>
          </cell>
          <cell r="Q1688">
            <v>0</v>
          </cell>
          <cell r="U1688">
            <v>0</v>
          </cell>
          <cell r="AA1688">
            <v>165.6</v>
          </cell>
        </row>
        <row r="1689">
          <cell r="K1689">
            <v>50.099999999999994</v>
          </cell>
          <cell r="L1689">
            <v>0</v>
          </cell>
          <cell r="M1689">
            <v>0</v>
          </cell>
          <cell r="N1689">
            <v>0</v>
          </cell>
          <cell r="O1689">
            <v>1.1000000000000001</v>
          </cell>
          <cell r="Q1689">
            <v>0</v>
          </cell>
          <cell r="U1689">
            <v>0</v>
          </cell>
          <cell r="AA1689">
            <v>199.5</v>
          </cell>
        </row>
        <row r="1690">
          <cell r="K1690">
            <v>64.800000000000011</v>
          </cell>
          <cell r="L1690">
            <v>0</v>
          </cell>
          <cell r="M1690">
            <v>0</v>
          </cell>
          <cell r="N1690">
            <v>0</v>
          </cell>
          <cell r="O1690">
            <v>0.15</v>
          </cell>
          <cell r="Q1690">
            <v>0</v>
          </cell>
          <cell r="U1690">
            <v>0</v>
          </cell>
          <cell r="AA1690">
            <v>213.7</v>
          </cell>
        </row>
        <row r="1691">
          <cell r="K1691">
            <v>71.5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Q1691">
            <v>0</v>
          </cell>
          <cell r="U1691">
            <v>0</v>
          </cell>
          <cell r="AA1691">
            <v>219.6</v>
          </cell>
        </row>
        <row r="1692">
          <cell r="K1692">
            <v>73.2</v>
          </cell>
          <cell r="L1692">
            <v>0</v>
          </cell>
          <cell r="M1692">
            <v>0</v>
          </cell>
          <cell r="N1692">
            <v>0</v>
          </cell>
          <cell r="O1692">
            <v>0.85</v>
          </cell>
          <cell r="Q1692">
            <v>0</v>
          </cell>
          <cell r="U1692">
            <v>0</v>
          </cell>
          <cell r="AA1692">
            <v>202.7</v>
          </cell>
        </row>
        <row r="1693">
          <cell r="K1693">
            <v>44.45</v>
          </cell>
          <cell r="L1693">
            <v>0</v>
          </cell>
          <cell r="M1693">
            <v>0</v>
          </cell>
          <cell r="N1693">
            <v>0</v>
          </cell>
          <cell r="O1693">
            <v>1.05</v>
          </cell>
          <cell r="Q1693">
            <v>0</v>
          </cell>
          <cell r="U1693">
            <v>0</v>
          </cell>
          <cell r="AA1693">
            <v>100.25</v>
          </cell>
        </row>
        <row r="1694">
          <cell r="K1694">
            <v>50</v>
          </cell>
          <cell r="L1694">
            <v>0</v>
          </cell>
          <cell r="M1694">
            <v>0</v>
          </cell>
          <cell r="N1694">
            <v>0</v>
          </cell>
          <cell r="O1694">
            <v>0.25</v>
          </cell>
          <cell r="Q1694">
            <v>0</v>
          </cell>
          <cell r="U1694">
            <v>0</v>
          </cell>
          <cell r="AA1694">
            <v>114.15</v>
          </cell>
        </row>
        <row r="1695">
          <cell r="K1695">
            <v>51.050000000000004</v>
          </cell>
          <cell r="L1695">
            <v>0</v>
          </cell>
          <cell r="M1695">
            <v>0</v>
          </cell>
          <cell r="N1695">
            <v>0</v>
          </cell>
          <cell r="O1695">
            <v>0.15</v>
          </cell>
          <cell r="Q1695">
            <v>0</v>
          </cell>
          <cell r="U1695">
            <v>0</v>
          </cell>
          <cell r="AA1695">
            <v>120.15</v>
          </cell>
        </row>
        <row r="1696">
          <cell r="K1696">
            <v>63.2</v>
          </cell>
          <cell r="L1696">
            <v>0</v>
          </cell>
          <cell r="M1696">
            <v>0</v>
          </cell>
          <cell r="N1696">
            <v>0</v>
          </cell>
          <cell r="O1696">
            <v>0.05</v>
          </cell>
          <cell r="Q1696">
            <v>0</v>
          </cell>
          <cell r="U1696">
            <v>0</v>
          </cell>
          <cell r="AA1696">
            <v>121.5</v>
          </cell>
        </row>
        <row r="1697">
          <cell r="K1697">
            <v>67.95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Q1697">
            <v>0</v>
          </cell>
          <cell r="U1697">
            <v>0</v>
          </cell>
          <cell r="AA1697">
            <v>122.8</v>
          </cell>
        </row>
        <row r="1698">
          <cell r="K1698">
            <v>57.55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Q1698">
            <v>0</v>
          </cell>
          <cell r="U1698">
            <v>0</v>
          </cell>
          <cell r="AA1698">
            <v>119.75</v>
          </cell>
        </row>
        <row r="1699">
          <cell r="K1699">
            <v>46.95</v>
          </cell>
          <cell r="L1699">
            <v>0</v>
          </cell>
          <cell r="M1699">
            <v>0</v>
          </cell>
          <cell r="N1699">
            <v>0</v>
          </cell>
          <cell r="O1699">
            <v>0.27500000000000002</v>
          </cell>
          <cell r="Q1699">
            <v>0</v>
          </cell>
          <cell r="U1699">
            <v>0</v>
          </cell>
          <cell r="AA1699">
            <v>104.25</v>
          </cell>
        </row>
        <row r="1700">
          <cell r="K1700">
            <v>37.599999999999994</v>
          </cell>
          <cell r="L1700">
            <v>0</v>
          </cell>
          <cell r="M1700">
            <v>0</v>
          </cell>
          <cell r="N1700">
            <v>0</v>
          </cell>
          <cell r="O1700">
            <v>0.27500000000000002</v>
          </cell>
          <cell r="Q1700">
            <v>0</v>
          </cell>
          <cell r="U1700">
            <v>0</v>
          </cell>
          <cell r="AA1700">
            <v>99.1</v>
          </cell>
        </row>
        <row r="1701">
          <cell r="K1701">
            <v>54.900000000000006</v>
          </cell>
          <cell r="L1701">
            <v>0</v>
          </cell>
          <cell r="M1701">
            <v>0</v>
          </cell>
          <cell r="N1701">
            <v>0</v>
          </cell>
          <cell r="O1701">
            <v>0.95</v>
          </cell>
          <cell r="Q1701">
            <v>0</v>
          </cell>
          <cell r="U1701">
            <v>0</v>
          </cell>
          <cell r="AA1701">
            <v>148.6</v>
          </cell>
        </row>
        <row r="1702">
          <cell r="K1702">
            <v>25.9</v>
          </cell>
          <cell r="L1702">
            <v>0</v>
          </cell>
          <cell r="M1702">
            <v>0</v>
          </cell>
          <cell r="N1702">
            <v>0</v>
          </cell>
          <cell r="O1702">
            <v>7</v>
          </cell>
          <cell r="Q1702">
            <v>0</v>
          </cell>
          <cell r="U1702">
            <v>0</v>
          </cell>
          <cell r="AA1702">
            <v>91.5</v>
          </cell>
        </row>
        <row r="1703">
          <cell r="K1703">
            <v>13.3</v>
          </cell>
          <cell r="L1703">
            <v>0</v>
          </cell>
          <cell r="M1703">
            <v>0</v>
          </cell>
          <cell r="N1703">
            <v>0</v>
          </cell>
          <cell r="O1703">
            <v>9.9</v>
          </cell>
          <cell r="Q1703">
            <v>0</v>
          </cell>
          <cell r="U1703">
            <v>0</v>
          </cell>
          <cell r="AA1703">
            <v>94.5</v>
          </cell>
        </row>
        <row r="1704">
          <cell r="K1704">
            <v>11.099999999999998</v>
          </cell>
          <cell r="L1704">
            <v>0</v>
          </cell>
          <cell r="M1704">
            <v>0</v>
          </cell>
          <cell r="N1704">
            <v>0</v>
          </cell>
          <cell r="O1704">
            <v>11.5</v>
          </cell>
          <cell r="Q1704">
            <v>0</v>
          </cell>
          <cell r="U1704">
            <v>0</v>
          </cell>
          <cell r="AA1704">
            <v>73.099999999999994</v>
          </cell>
        </row>
        <row r="1705">
          <cell r="K1705">
            <v>6.3</v>
          </cell>
          <cell r="L1705">
            <v>0</v>
          </cell>
          <cell r="M1705">
            <v>0</v>
          </cell>
          <cell r="N1705">
            <v>0</v>
          </cell>
          <cell r="O1705">
            <v>13.3</v>
          </cell>
          <cell r="Q1705">
            <v>0</v>
          </cell>
          <cell r="U1705">
            <v>0</v>
          </cell>
          <cell r="AA1705">
            <v>55.6</v>
          </cell>
        </row>
        <row r="1706">
          <cell r="K1706">
            <v>9.6</v>
          </cell>
          <cell r="L1706">
            <v>0</v>
          </cell>
          <cell r="M1706">
            <v>0</v>
          </cell>
          <cell r="N1706">
            <v>0</v>
          </cell>
          <cell r="O1706">
            <v>7.8</v>
          </cell>
          <cell r="Q1706">
            <v>0</v>
          </cell>
          <cell r="U1706">
            <v>0</v>
          </cell>
          <cell r="AA1706">
            <v>119</v>
          </cell>
        </row>
        <row r="1707">
          <cell r="K1707">
            <v>26.8</v>
          </cell>
          <cell r="L1707">
            <v>0</v>
          </cell>
          <cell r="M1707">
            <v>0</v>
          </cell>
          <cell r="N1707">
            <v>0</v>
          </cell>
          <cell r="O1707">
            <v>0.6</v>
          </cell>
          <cell r="Q1707">
            <v>0</v>
          </cell>
          <cell r="U1707">
            <v>0</v>
          </cell>
          <cell r="AA1707">
            <v>200.6</v>
          </cell>
        </row>
        <row r="1708">
          <cell r="K1708">
            <v>37.700000000000003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Q1708">
            <v>0</v>
          </cell>
          <cell r="U1708">
            <v>0</v>
          </cell>
          <cell r="AA1708">
            <v>218.3</v>
          </cell>
        </row>
        <row r="1709">
          <cell r="K1709">
            <v>27</v>
          </cell>
          <cell r="L1709">
            <v>0</v>
          </cell>
          <cell r="M1709">
            <v>0</v>
          </cell>
          <cell r="N1709">
            <v>0</v>
          </cell>
          <cell r="O1709">
            <v>1.7</v>
          </cell>
          <cell r="Q1709">
            <v>0</v>
          </cell>
          <cell r="U1709">
            <v>0</v>
          </cell>
          <cell r="AA1709">
            <v>179.8</v>
          </cell>
        </row>
        <row r="1710">
          <cell r="K1710">
            <v>12.8</v>
          </cell>
          <cell r="L1710">
            <v>0</v>
          </cell>
          <cell r="M1710">
            <v>0</v>
          </cell>
          <cell r="N1710">
            <v>0</v>
          </cell>
          <cell r="O1710">
            <v>10.3</v>
          </cell>
          <cell r="Q1710">
            <v>0</v>
          </cell>
          <cell r="U1710">
            <v>0</v>
          </cell>
          <cell r="AA1710">
            <v>146</v>
          </cell>
        </row>
        <row r="1711">
          <cell r="K1711">
            <v>7.4</v>
          </cell>
          <cell r="L1711">
            <v>0</v>
          </cell>
          <cell r="M1711">
            <v>0</v>
          </cell>
          <cell r="N1711">
            <v>0</v>
          </cell>
          <cell r="O1711">
            <v>10.6</v>
          </cell>
          <cell r="Q1711">
            <v>0</v>
          </cell>
          <cell r="U1711">
            <v>0</v>
          </cell>
          <cell r="AA1711">
            <v>124.8</v>
          </cell>
        </row>
        <row r="1712">
          <cell r="K1712">
            <v>6.4</v>
          </cell>
          <cell r="L1712">
            <v>0</v>
          </cell>
          <cell r="M1712">
            <v>0</v>
          </cell>
          <cell r="N1712">
            <v>0</v>
          </cell>
          <cell r="O1712">
            <v>5.4</v>
          </cell>
          <cell r="Q1712">
            <v>0</v>
          </cell>
          <cell r="U1712">
            <v>0</v>
          </cell>
          <cell r="AA1712">
            <v>105.1</v>
          </cell>
        </row>
        <row r="1713">
          <cell r="K1713">
            <v>10.5</v>
          </cell>
          <cell r="L1713">
            <v>0</v>
          </cell>
          <cell r="M1713">
            <v>0</v>
          </cell>
          <cell r="N1713">
            <v>0</v>
          </cell>
          <cell r="O1713">
            <v>4.5999999999999996</v>
          </cell>
          <cell r="Q1713">
            <v>0</v>
          </cell>
          <cell r="U1713">
            <v>0</v>
          </cell>
          <cell r="AA1713">
            <v>102.7</v>
          </cell>
        </row>
        <row r="1714">
          <cell r="K1714">
            <v>14.500000000000002</v>
          </cell>
          <cell r="L1714">
            <v>0</v>
          </cell>
          <cell r="M1714">
            <v>0</v>
          </cell>
          <cell r="N1714">
            <v>0</v>
          </cell>
          <cell r="O1714">
            <v>6.9</v>
          </cell>
          <cell r="Q1714">
            <v>0</v>
          </cell>
          <cell r="U1714">
            <v>0</v>
          </cell>
          <cell r="AA1714">
            <v>83.9</v>
          </cell>
        </row>
        <row r="1715">
          <cell r="K1715">
            <v>19.7</v>
          </cell>
          <cell r="L1715">
            <v>0</v>
          </cell>
          <cell r="M1715">
            <v>0</v>
          </cell>
          <cell r="N1715">
            <v>0</v>
          </cell>
          <cell r="O1715">
            <v>10</v>
          </cell>
          <cell r="Q1715">
            <v>0</v>
          </cell>
          <cell r="U1715">
            <v>0</v>
          </cell>
          <cell r="AA1715">
            <v>65.900000000000006</v>
          </cell>
        </row>
        <row r="1716">
          <cell r="K1716">
            <v>35.099999999999994</v>
          </cell>
          <cell r="L1716">
            <v>0</v>
          </cell>
          <cell r="M1716">
            <v>0</v>
          </cell>
          <cell r="N1716">
            <v>0</v>
          </cell>
          <cell r="O1716">
            <v>6.1</v>
          </cell>
          <cell r="Q1716">
            <v>0</v>
          </cell>
          <cell r="U1716">
            <v>0</v>
          </cell>
          <cell r="AA1716">
            <v>135.1</v>
          </cell>
        </row>
        <row r="1717">
          <cell r="K1717">
            <v>64.7</v>
          </cell>
          <cell r="L1717">
            <v>0</v>
          </cell>
          <cell r="M1717">
            <v>0</v>
          </cell>
          <cell r="N1717">
            <v>0</v>
          </cell>
          <cell r="O1717">
            <v>0.05</v>
          </cell>
          <cell r="Q1717">
            <v>0</v>
          </cell>
          <cell r="U1717">
            <v>0</v>
          </cell>
          <cell r="AA1717">
            <v>216.3</v>
          </cell>
        </row>
        <row r="1718">
          <cell r="K1718">
            <v>100.7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Q1718">
            <v>0</v>
          </cell>
          <cell r="U1718">
            <v>0</v>
          </cell>
          <cell r="AA1718">
            <v>219.6</v>
          </cell>
        </row>
        <row r="1719">
          <cell r="K1719">
            <v>127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Q1719">
            <v>0</v>
          </cell>
          <cell r="U1719">
            <v>0</v>
          </cell>
          <cell r="AA1719">
            <v>219.6</v>
          </cell>
        </row>
        <row r="1720">
          <cell r="K1720">
            <v>154.70000000000002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Q1720">
            <v>0</v>
          </cell>
          <cell r="U1720">
            <v>0</v>
          </cell>
          <cell r="AA1720">
            <v>219.6</v>
          </cell>
        </row>
        <row r="1721">
          <cell r="K1721">
            <v>168.5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Q1721">
            <v>0</v>
          </cell>
          <cell r="U1721">
            <v>0</v>
          </cell>
          <cell r="AA1721">
            <v>219.6</v>
          </cell>
        </row>
        <row r="1722">
          <cell r="K1722">
            <v>79.75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Q1722">
            <v>0</v>
          </cell>
          <cell r="U1722">
            <v>0</v>
          </cell>
          <cell r="AA1722">
            <v>110.3</v>
          </cell>
        </row>
        <row r="1723">
          <cell r="K1723">
            <v>67.8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Q1723">
            <v>0</v>
          </cell>
          <cell r="U1723">
            <v>0</v>
          </cell>
          <cell r="AA1723">
            <v>112.9</v>
          </cell>
        </row>
        <row r="1724">
          <cell r="K1724">
            <v>54</v>
          </cell>
          <cell r="L1724">
            <v>0</v>
          </cell>
          <cell r="M1724">
            <v>0</v>
          </cell>
          <cell r="N1724">
            <v>0</v>
          </cell>
          <cell r="O1724">
            <v>2.5000000000000001E-2</v>
          </cell>
          <cell r="Q1724">
            <v>0</v>
          </cell>
          <cell r="U1724">
            <v>0</v>
          </cell>
          <cell r="AA1724">
            <v>116.05</v>
          </cell>
        </row>
        <row r="1725">
          <cell r="K1725">
            <v>49.65</v>
          </cell>
          <cell r="L1725">
            <v>0</v>
          </cell>
          <cell r="M1725">
            <v>0</v>
          </cell>
          <cell r="N1725">
            <v>0</v>
          </cell>
          <cell r="O1725">
            <v>2.5000000000000001E-2</v>
          </cell>
          <cell r="Q1725">
            <v>0</v>
          </cell>
          <cell r="U1725">
            <v>0</v>
          </cell>
          <cell r="AA1725">
            <v>119.65</v>
          </cell>
        </row>
        <row r="1726">
          <cell r="K1726">
            <v>42.95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Q1726">
            <v>0</v>
          </cell>
          <cell r="U1726">
            <v>0</v>
          </cell>
          <cell r="AA1726">
            <v>122.2</v>
          </cell>
        </row>
        <row r="1727">
          <cell r="K1727">
            <v>23.700000000000003</v>
          </cell>
          <cell r="L1727">
            <v>0</v>
          </cell>
          <cell r="M1727">
            <v>0</v>
          </cell>
          <cell r="N1727">
            <v>0</v>
          </cell>
          <cell r="O1727">
            <v>1.2250000000000001</v>
          </cell>
          <cell r="Q1727">
            <v>0</v>
          </cell>
          <cell r="U1727">
            <v>0</v>
          </cell>
          <cell r="AA1727">
            <v>88.45</v>
          </cell>
        </row>
        <row r="1728">
          <cell r="K1728">
            <v>9</v>
          </cell>
          <cell r="L1728">
            <v>0</v>
          </cell>
          <cell r="M1728">
            <v>0</v>
          </cell>
          <cell r="N1728">
            <v>0</v>
          </cell>
          <cell r="O1728">
            <v>8.1999999999999993</v>
          </cell>
          <cell r="Q1728">
            <v>0</v>
          </cell>
          <cell r="U1728">
            <v>0</v>
          </cell>
          <cell r="AA1728">
            <v>47.1</v>
          </cell>
        </row>
        <row r="1729">
          <cell r="K1729">
            <v>10.1</v>
          </cell>
          <cell r="L1729">
            <v>0</v>
          </cell>
          <cell r="M1729">
            <v>0</v>
          </cell>
          <cell r="N1729">
            <v>0</v>
          </cell>
          <cell r="O1729">
            <v>12.65</v>
          </cell>
          <cell r="Q1729">
            <v>0</v>
          </cell>
          <cell r="U1729">
            <v>0</v>
          </cell>
          <cell r="AA1729">
            <v>40.049999999999997</v>
          </cell>
        </row>
        <row r="1730">
          <cell r="K1730">
            <v>14.649999999999999</v>
          </cell>
          <cell r="L1730">
            <v>0</v>
          </cell>
          <cell r="M1730">
            <v>0</v>
          </cell>
          <cell r="N1730">
            <v>0</v>
          </cell>
          <cell r="O1730">
            <v>7.05</v>
          </cell>
          <cell r="Q1730">
            <v>0</v>
          </cell>
          <cell r="U1730">
            <v>0</v>
          </cell>
          <cell r="AA1730">
            <v>62.85</v>
          </cell>
        </row>
        <row r="1731">
          <cell r="K1731">
            <v>37.800000000000004</v>
          </cell>
          <cell r="L1731">
            <v>0</v>
          </cell>
          <cell r="M1731">
            <v>0</v>
          </cell>
          <cell r="N1731">
            <v>0</v>
          </cell>
          <cell r="O1731">
            <v>7.4999999999999997E-2</v>
          </cell>
          <cell r="Q1731">
            <v>0</v>
          </cell>
          <cell r="U1731">
            <v>0</v>
          </cell>
          <cell r="AA1731">
            <v>103.6</v>
          </cell>
        </row>
        <row r="1732">
          <cell r="K1732">
            <v>59.7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Q1732">
            <v>0</v>
          </cell>
          <cell r="U1732">
            <v>0</v>
          </cell>
          <cell r="AA1732">
            <v>119.95</v>
          </cell>
        </row>
        <row r="1733">
          <cell r="K1733">
            <v>43.8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Q1733">
            <v>0</v>
          </cell>
          <cell r="U1733">
            <v>0</v>
          </cell>
          <cell r="AA1733">
            <v>115.55</v>
          </cell>
        </row>
        <row r="1734">
          <cell r="K1734">
            <v>63.7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Q1734">
            <v>0</v>
          </cell>
          <cell r="U1734">
            <v>0</v>
          </cell>
          <cell r="AA1734">
            <v>223.1</v>
          </cell>
        </row>
        <row r="1735">
          <cell r="K1735">
            <v>79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Q1735">
            <v>0</v>
          </cell>
          <cell r="U1735">
            <v>0</v>
          </cell>
          <cell r="AA1735">
            <v>219.1</v>
          </cell>
        </row>
        <row r="1736">
          <cell r="K1736">
            <v>82.8</v>
          </cell>
          <cell r="L1736">
            <v>0</v>
          </cell>
          <cell r="M1736">
            <v>0</v>
          </cell>
          <cell r="N1736">
            <v>0</v>
          </cell>
          <cell r="O1736">
            <v>0.15</v>
          </cell>
          <cell r="Q1736">
            <v>0</v>
          </cell>
          <cell r="U1736">
            <v>0</v>
          </cell>
          <cell r="AA1736">
            <v>207.2</v>
          </cell>
        </row>
        <row r="1737">
          <cell r="K1737">
            <v>86.8</v>
          </cell>
          <cell r="L1737">
            <v>0</v>
          </cell>
          <cell r="M1737">
            <v>0</v>
          </cell>
          <cell r="N1737">
            <v>0</v>
          </cell>
          <cell r="O1737">
            <v>0.15</v>
          </cell>
          <cell r="Q1737">
            <v>0</v>
          </cell>
          <cell r="U1737">
            <v>0</v>
          </cell>
          <cell r="AA1737">
            <v>205.1</v>
          </cell>
        </row>
        <row r="1738">
          <cell r="K1738">
            <v>95.199999999999989</v>
          </cell>
          <cell r="L1738">
            <v>0</v>
          </cell>
          <cell r="M1738">
            <v>0</v>
          </cell>
          <cell r="N1738">
            <v>0</v>
          </cell>
          <cell r="O1738">
            <v>0.85</v>
          </cell>
          <cell r="Q1738">
            <v>0</v>
          </cell>
          <cell r="U1738">
            <v>0</v>
          </cell>
          <cell r="AA1738">
            <v>173.9</v>
          </cell>
        </row>
        <row r="1739">
          <cell r="K1739">
            <v>96.200000000000017</v>
          </cell>
          <cell r="L1739">
            <v>0</v>
          </cell>
          <cell r="M1739">
            <v>0</v>
          </cell>
          <cell r="N1739">
            <v>0</v>
          </cell>
          <cell r="O1739">
            <v>8.1</v>
          </cell>
          <cell r="Q1739">
            <v>0</v>
          </cell>
          <cell r="U1739">
            <v>0</v>
          </cell>
          <cell r="AA1739">
            <v>98.4</v>
          </cell>
        </row>
        <row r="1740">
          <cell r="K1740">
            <v>70.3</v>
          </cell>
          <cell r="L1740">
            <v>0</v>
          </cell>
          <cell r="M1740">
            <v>0</v>
          </cell>
          <cell r="N1740">
            <v>0</v>
          </cell>
          <cell r="O1740">
            <v>16.8</v>
          </cell>
          <cell r="Q1740">
            <v>0</v>
          </cell>
          <cell r="U1740">
            <v>0</v>
          </cell>
          <cell r="AA1740">
            <v>98.9</v>
          </cell>
        </row>
        <row r="1741">
          <cell r="K1741">
            <v>16.100000000000001</v>
          </cell>
          <cell r="L1741">
            <v>0</v>
          </cell>
          <cell r="M1741">
            <v>0</v>
          </cell>
          <cell r="N1741">
            <v>0</v>
          </cell>
          <cell r="O1741">
            <v>8.1</v>
          </cell>
          <cell r="Q1741">
            <v>0</v>
          </cell>
          <cell r="U1741">
            <v>0</v>
          </cell>
          <cell r="AA1741">
            <v>65</v>
          </cell>
        </row>
        <row r="1742">
          <cell r="K1742">
            <v>7.55</v>
          </cell>
          <cell r="L1742">
            <v>0</v>
          </cell>
          <cell r="M1742">
            <v>0</v>
          </cell>
          <cell r="N1742">
            <v>0</v>
          </cell>
          <cell r="O1742">
            <v>3.2</v>
          </cell>
          <cell r="Q1742">
            <v>0</v>
          </cell>
          <cell r="U1742">
            <v>0</v>
          </cell>
          <cell r="AA1742">
            <v>78.150000000000006</v>
          </cell>
        </row>
        <row r="1743">
          <cell r="K1743">
            <v>11.799999999999999</v>
          </cell>
          <cell r="L1743">
            <v>0</v>
          </cell>
          <cell r="M1743">
            <v>0</v>
          </cell>
          <cell r="N1743">
            <v>0</v>
          </cell>
          <cell r="O1743">
            <v>15.35</v>
          </cell>
          <cell r="Q1743">
            <v>0</v>
          </cell>
          <cell r="U1743">
            <v>0</v>
          </cell>
          <cell r="AA1743">
            <v>88.1</v>
          </cell>
        </row>
        <row r="1744">
          <cell r="K1744">
            <v>15.899999999999999</v>
          </cell>
          <cell r="L1744">
            <v>0</v>
          </cell>
          <cell r="M1744">
            <v>0</v>
          </cell>
          <cell r="N1744">
            <v>0</v>
          </cell>
          <cell r="O1744">
            <v>18.45</v>
          </cell>
          <cell r="Q1744">
            <v>0</v>
          </cell>
          <cell r="U1744">
            <v>0</v>
          </cell>
          <cell r="AA1744">
            <v>89.85</v>
          </cell>
        </row>
        <row r="1745">
          <cell r="K1745">
            <v>24.450000000000003</v>
          </cell>
          <cell r="L1745">
            <v>0</v>
          </cell>
          <cell r="M1745">
            <v>0</v>
          </cell>
          <cell r="N1745">
            <v>0</v>
          </cell>
          <cell r="O1745">
            <v>1.7</v>
          </cell>
          <cell r="Q1745">
            <v>0</v>
          </cell>
          <cell r="U1745">
            <v>0</v>
          </cell>
          <cell r="AA1745">
            <v>113.55</v>
          </cell>
        </row>
        <row r="1746">
          <cell r="K1746">
            <v>39.699999999999996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Q1746">
            <v>0</v>
          </cell>
          <cell r="U1746">
            <v>0</v>
          </cell>
          <cell r="AA1746">
            <v>126.8</v>
          </cell>
        </row>
        <row r="1747">
          <cell r="K1747">
            <v>37.049999999999997</v>
          </cell>
          <cell r="L1747">
            <v>0</v>
          </cell>
          <cell r="M1747">
            <v>0</v>
          </cell>
          <cell r="N1747">
            <v>0</v>
          </cell>
          <cell r="O1747">
            <v>2.4</v>
          </cell>
          <cell r="Q1747">
            <v>0</v>
          </cell>
          <cell r="U1747">
            <v>0</v>
          </cell>
          <cell r="AA1747">
            <v>79.400000000000006</v>
          </cell>
        </row>
        <row r="1748">
          <cell r="K1748">
            <v>32.199999999999996</v>
          </cell>
          <cell r="L1748">
            <v>0</v>
          </cell>
          <cell r="M1748">
            <v>0</v>
          </cell>
          <cell r="N1748">
            <v>0</v>
          </cell>
          <cell r="O1748">
            <v>8.0500000000000007</v>
          </cell>
          <cell r="Q1748">
            <v>0</v>
          </cell>
          <cell r="U1748">
            <v>0</v>
          </cell>
          <cell r="AA1748">
            <v>35.35</v>
          </cell>
        </row>
        <row r="1749">
          <cell r="K1749">
            <v>60.776237142612516</v>
          </cell>
          <cell r="L1749">
            <v>0</v>
          </cell>
          <cell r="M1749">
            <v>0</v>
          </cell>
          <cell r="N1749">
            <v>0</v>
          </cell>
          <cell r="O1749">
            <v>11.01</v>
          </cell>
          <cell r="Q1749">
            <v>0</v>
          </cell>
          <cell r="U1749">
            <v>0</v>
          </cell>
          <cell r="AA1749">
            <v>58.99</v>
          </cell>
        </row>
        <row r="1750"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Q1750">
            <v>0</v>
          </cell>
          <cell r="U1750">
            <v>0</v>
          </cell>
          <cell r="AA1750">
            <v>0</v>
          </cell>
        </row>
        <row r="1751">
          <cell r="K1751">
            <v>61.7</v>
          </cell>
          <cell r="L1751">
            <v>0</v>
          </cell>
          <cell r="M1751">
            <v>0</v>
          </cell>
          <cell r="N1751">
            <v>0</v>
          </cell>
          <cell r="O1751">
            <v>12.2</v>
          </cell>
          <cell r="Q1751">
            <v>0</v>
          </cell>
          <cell r="U1751">
            <v>0</v>
          </cell>
          <cell r="AA1751">
            <v>65.900000000000006</v>
          </cell>
        </row>
        <row r="1752">
          <cell r="K1752">
            <v>48.5</v>
          </cell>
          <cell r="L1752">
            <v>0</v>
          </cell>
          <cell r="M1752">
            <v>0</v>
          </cell>
          <cell r="N1752">
            <v>0</v>
          </cell>
          <cell r="O1752">
            <v>12.4</v>
          </cell>
          <cell r="Q1752">
            <v>0</v>
          </cell>
          <cell r="U1752">
            <v>0</v>
          </cell>
          <cell r="AA1752">
            <v>80.5</v>
          </cell>
        </row>
        <row r="1753">
          <cell r="K1753">
            <v>41.3</v>
          </cell>
          <cell r="L1753">
            <v>0</v>
          </cell>
          <cell r="M1753">
            <v>0</v>
          </cell>
          <cell r="N1753">
            <v>0</v>
          </cell>
          <cell r="O1753">
            <v>12.3</v>
          </cell>
          <cell r="Q1753">
            <v>0</v>
          </cell>
          <cell r="U1753">
            <v>0</v>
          </cell>
          <cell r="AA1753">
            <v>103</v>
          </cell>
        </row>
        <row r="1754">
          <cell r="K1754">
            <v>46.1</v>
          </cell>
          <cell r="L1754">
            <v>0</v>
          </cell>
          <cell r="M1754">
            <v>0</v>
          </cell>
          <cell r="N1754">
            <v>0</v>
          </cell>
          <cell r="O1754">
            <v>10.1</v>
          </cell>
          <cell r="Q1754">
            <v>0</v>
          </cell>
          <cell r="U1754">
            <v>0</v>
          </cell>
          <cell r="AA1754">
            <v>125.8</v>
          </cell>
        </row>
        <row r="1755">
          <cell r="K1755">
            <v>43.000000000000007</v>
          </cell>
          <cell r="L1755">
            <v>0</v>
          </cell>
          <cell r="M1755">
            <v>0</v>
          </cell>
          <cell r="N1755">
            <v>0</v>
          </cell>
          <cell r="O1755">
            <v>10.8</v>
          </cell>
          <cell r="Q1755">
            <v>0</v>
          </cell>
          <cell r="U1755">
            <v>0</v>
          </cell>
          <cell r="AA1755">
            <v>132.30000000000001</v>
          </cell>
        </row>
        <row r="1756">
          <cell r="K1756">
            <v>21</v>
          </cell>
          <cell r="L1756">
            <v>0</v>
          </cell>
          <cell r="M1756">
            <v>0</v>
          </cell>
          <cell r="N1756">
            <v>0</v>
          </cell>
          <cell r="O1756">
            <v>6.5</v>
          </cell>
          <cell r="Q1756">
            <v>0</v>
          </cell>
          <cell r="U1756">
            <v>0</v>
          </cell>
          <cell r="AA1756">
            <v>63.45</v>
          </cell>
        </row>
        <row r="1757">
          <cell r="K1757">
            <v>29.1</v>
          </cell>
          <cell r="L1757">
            <v>0</v>
          </cell>
          <cell r="M1757">
            <v>0</v>
          </cell>
          <cell r="N1757">
            <v>0</v>
          </cell>
          <cell r="O1757">
            <v>5.35</v>
          </cell>
          <cell r="Q1757">
            <v>0</v>
          </cell>
          <cell r="U1757">
            <v>0</v>
          </cell>
          <cell r="AA1757">
            <v>62.2</v>
          </cell>
        </row>
        <row r="1758">
          <cell r="K1758">
            <v>34.200000000000003</v>
          </cell>
          <cell r="L1758">
            <v>0</v>
          </cell>
          <cell r="M1758">
            <v>0</v>
          </cell>
          <cell r="N1758">
            <v>0</v>
          </cell>
          <cell r="O1758">
            <v>9.6999999999999993</v>
          </cell>
          <cell r="Q1758">
            <v>0</v>
          </cell>
          <cell r="U1758">
            <v>0</v>
          </cell>
          <cell r="AA1758">
            <v>51.8</v>
          </cell>
        </row>
        <row r="1759">
          <cell r="K1759">
            <v>45.150000000000006</v>
          </cell>
          <cell r="L1759">
            <v>0</v>
          </cell>
          <cell r="M1759">
            <v>0</v>
          </cell>
          <cell r="N1759">
            <v>0</v>
          </cell>
          <cell r="O1759">
            <v>12.45</v>
          </cell>
          <cell r="Q1759">
            <v>0</v>
          </cell>
          <cell r="U1759">
            <v>0</v>
          </cell>
          <cell r="AA1759">
            <v>41.35</v>
          </cell>
        </row>
        <row r="1760">
          <cell r="K1760">
            <v>60.649999999999991</v>
          </cell>
          <cell r="L1760">
            <v>0</v>
          </cell>
          <cell r="M1760">
            <v>0</v>
          </cell>
          <cell r="N1760">
            <v>0</v>
          </cell>
          <cell r="O1760">
            <v>10</v>
          </cell>
          <cell r="Q1760">
            <v>0</v>
          </cell>
          <cell r="U1760">
            <v>0</v>
          </cell>
          <cell r="AA1760">
            <v>40.75</v>
          </cell>
        </row>
        <row r="1761">
          <cell r="K1761">
            <v>68.650000000000006</v>
          </cell>
          <cell r="L1761">
            <v>0</v>
          </cell>
          <cell r="M1761">
            <v>0</v>
          </cell>
          <cell r="N1761">
            <v>0</v>
          </cell>
          <cell r="O1761">
            <v>6.55</v>
          </cell>
          <cell r="Q1761">
            <v>0</v>
          </cell>
          <cell r="U1761">
            <v>0</v>
          </cell>
          <cell r="AA1761">
            <v>60.2</v>
          </cell>
        </row>
        <row r="1762">
          <cell r="K1762">
            <v>72.300000000000011</v>
          </cell>
          <cell r="L1762">
            <v>0</v>
          </cell>
          <cell r="M1762">
            <v>0</v>
          </cell>
          <cell r="N1762">
            <v>0</v>
          </cell>
          <cell r="O1762">
            <v>2.6</v>
          </cell>
          <cell r="Q1762">
            <v>0</v>
          </cell>
          <cell r="U1762">
            <v>0</v>
          </cell>
          <cell r="AA1762">
            <v>91.1</v>
          </cell>
        </row>
        <row r="1763">
          <cell r="K1763">
            <v>70.75</v>
          </cell>
          <cell r="L1763">
            <v>0</v>
          </cell>
          <cell r="M1763">
            <v>0</v>
          </cell>
          <cell r="N1763">
            <v>0</v>
          </cell>
          <cell r="O1763">
            <v>1.05</v>
          </cell>
          <cell r="Q1763">
            <v>0</v>
          </cell>
          <cell r="U1763">
            <v>0</v>
          </cell>
          <cell r="AA1763">
            <v>107.6</v>
          </cell>
        </row>
        <row r="1764">
          <cell r="K1764">
            <v>67.599999999999994</v>
          </cell>
          <cell r="L1764">
            <v>0</v>
          </cell>
          <cell r="M1764">
            <v>0</v>
          </cell>
          <cell r="N1764">
            <v>0</v>
          </cell>
          <cell r="O1764">
            <v>0.05</v>
          </cell>
          <cell r="Q1764">
            <v>0</v>
          </cell>
          <cell r="U1764">
            <v>0</v>
          </cell>
          <cell r="AA1764">
            <v>116.55</v>
          </cell>
        </row>
        <row r="1765">
          <cell r="K1765">
            <v>71.5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Q1765">
            <v>0</v>
          </cell>
          <cell r="U1765">
            <v>0</v>
          </cell>
          <cell r="AA1765">
            <v>120.2</v>
          </cell>
        </row>
        <row r="1766">
          <cell r="K1766">
            <v>74.150000000000006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Q1766">
            <v>0</v>
          </cell>
          <cell r="U1766">
            <v>0</v>
          </cell>
          <cell r="AA1766">
            <v>120.2</v>
          </cell>
        </row>
        <row r="1767">
          <cell r="K1767">
            <v>66.95</v>
          </cell>
          <cell r="L1767">
            <v>0</v>
          </cell>
          <cell r="M1767">
            <v>0</v>
          </cell>
          <cell r="N1767">
            <v>0</v>
          </cell>
          <cell r="O1767">
            <v>2.5000000000000001E-2</v>
          </cell>
          <cell r="Q1767">
            <v>0</v>
          </cell>
          <cell r="U1767">
            <v>0</v>
          </cell>
          <cell r="AA1767">
            <v>118.2</v>
          </cell>
        </row>
        <row r="1768">
          <cell r="K1768">
            <v>64.25</v>
          </cell>
          <cell r="L1768">
            <v>0</v>
          </cell>
          <cell r="M1768">
            <v>0</v>
          </cell>
          <cell r="N1768">
            <v>0</v>
          </cell>
          <cell r="O1768">
            <v>2.5000000000000001E-2</v>
          </cell>
          <cell r="Q1768">
            <v>0</v>
          </cell>
          <cell r="U1768">
            <v>0</v>
          </cell>
          <cell r="AA1768">
            <v>117.65</v>
          </cell>
        </row>
        <row r="1769">
          <cell r="K1769">
            <v>58.849999999999994</v>
          </cell>
          <cell r="L1769">
            <v>0</v>
          </cell>
          <cell r="M1769">
            <v>0</v>
          </cell>
          <cell r="N1769">
            <v>0</v>
          </cell>
          <cell r="O1769">
            <v>0.05</v>
          </cell>
          <cell r="Q1769">
            <v>0</v>
          </cell>
          <cell r="U1769">
            <v>0</v>
          </cell>
          <cell r="AA1769">
            <v>117</v>
          </cell>
        </row>
        <row r="1770">
          <cell r="K1770">
            <v>45.300000000000004</v>
          </cell>
          <cell r="L1770">
            <v>0</v>
          </cell>
          <cell r="M1770">
            <v>0</v>
          </cell>
          <cell r="N1770">
            <v>0</v>
          </cell>
          <cell r="O1770">
            <v>0.05</v>
          </cell>
          <cell r="Q1770">
            <v>0</v>
          </cell>
          <cell r="U1770">
            <v>0</v>
          </cell>
          <cell r="AA1770">
            <v>117.55</v>
          </cell>
        </row>
        <row r="1771">
          <cell r="K1771">
            <v>31.799999999999997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Q1771">
            <v>0</v>
          </cell>
          <cell r="U1771">
            <v>0</v>
          </cell>
          <cell r="AA1771">
            <v>120.2</v>
          </cell>
        </row>
        <row r="1772">
          <cell r="K1772">
            <v>22.699999999999996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Q1772">
            <v>0</v>
          </cell>
          <cell r="U1772">
            <v>0</v>
          </cell>
          <cell r="AA1772">
            <v>120.2</v>
          </cell>
        </row>
        <row r="1773">
          <cell r="K1773">
            <v>18.350000000000001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Q1773">
            <v>0</v>
          </cell>
          <cell r="U1773">
            <v>0</v>
          </cell>
          <cell r="AA1773">
            <v>118.05</v>
          </cell>
        </row>
        <row r="1774">
          <cell r="K1774">
            <v>15.2</v>
          </cell>
          <cell r="L1774">
            <v>0</v>
          </cell>
          <cell r="M1774">
            <v>0</v>
          </cell>
          <cell r="N1774">
            <v>0</v>
          </cell>
          <cell r="O1774">
            <v>1.3</v>
          </cell>
          <cell r="Q1774">
            <v>0</v>
          </cell>
          <cell r="U1774">
            <v>0</v>
          </cell>
          <cell r="AA1774">
            <v>78</v>
          </cell>
        </row>
        <row r="1775">
          <cell r="K1775">
            <v>11.65</v>
          </cell>
          <cell r="L1775">
            <v>0</v>
          </cell>
          <cell r="M1775">
            <v>0</v>
          </cell>
          <cell r="N1775">
            <v>0</v>
          </cell>
          <cell r="O1775">
            <v>4.5</v>
          </cell>
          <cell r="Q1775">
            <v>0</v>
          </cell>
          <cell r="U1775">
            <v>0</v>
          </cell>
          <cell r="AA1775">
            <v>42.65</v>
          </cell>
        </row>
        <row r="1776">
          <cell r="K1776">
            <v>11</v>
          </cell>
          <cell r="L1776">
            <v>0</v>
          </cell>
          <cell r="M1776">
            <v>0</v>
          </cell>
          <cell r="N1776">
            <v>0</v>
          </cell>
          <cell r="O1776">
            <v>5.35</v>
          </cell>
          <cell r="Q1776">
            <v>0</v>
          </cell>
          <cell r="U1776">
            <v>0</v>
          </cell>
          <cell r="AA1776">
            <v>46.2</v>
          </cell>
        </row>
        <row r="1777">
          <cell r="K1777">
            <v>15.4</v>
          </cell>
          <cell r="L1777">
            <v>0</v>
          </cell>
          <cell r="M1777">
            <v>0</v>
          </cell>
          <cell r="N1777">
            <v>0</v>
          </cell>
          <cell r="O1777">
            <v>4</v>
          </cell>
          <cell r="Q1777">
            <v>0</v>
          </cell>
          <cell r="U1777">
            <v>0</v>
          </cell>
          <cell r="AA1777">
            <v>57.15</v>
          </cell>
        </row>
        <row r="1778">
          <cell r="K1778">
            <v>52.599999999999994</v>
          </cell>
          <cell r="L1778">
            <v>0</v>
          </cell>
          <cell r="M1778">
            <v>0</v>
          </cell>
          <cell r="N1778">
            <v>0</v>
          </cell>
          <cell r="O1778">
            <v>0.55000000000000004</v>
          </cell>
          <cell r="Q1778">
            <v>0</v>
          </cell>
          <cell r="U1778">
            <v>0</v>
          </cell>
          <cell r="AA1778">
            <v>177.4</v>
          </cell>
        </row>
        <row r="1779">
          <cell r="K1779">
            <v>80.5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Q1779">
            <v>0</v>
          </cell>
          <cell r="U1779">
            <v>0</v>
          </cell>
          <cell r="AA1779">
            <v>220.1</v>
          </cell>
        </row>
        <row r="1780">
          <cell r="K1780">
            <v>95.6</v>
          </cell>
          <cell r="L1780">
            <v>0</v>
          </cell>
          <cell r="M1780">
            <v>0</v>
          </cell>
          <cell r="N1780">
            <v>0</v>
          </cell>
          <cell r="O1780">
            <v>0.05</v>
          </cell>
          <cell r="Q1780">
            <v>0</v>
          </cell>
          <cell r="U1780">
            <v>0</v>
          </cell>
          <cell r="AA1780">
            <v>215.4</v>
          </cell>
        </row>
        <row r="1781">
          <cell r="K1781">
            <v>99.4</v>
          </cell>
          <cell r="L1781">
            <v>0</v>
          </cell>
          <cell r="M1781">
            <v>0</v>
          </cell>
          <cell r="N1781">
            <v>0</v>
          </cell>
          <cell r="O1781">
            <v>1.9</v>
          </cell>
          <cell r="Q1781">
            <v>0</v>
          </cell>
          <cell r="U1781">
            <v>0</v>
          </cell>
          <cell r="AA1781">
            <v>161.4</v>
          </cell>
        </row>
        <row r="1782">
          <cell r="K1782">
            <v>113.2</v>
          </cell>
          <cell r="L1782">
            <v>0</v>
          </cell>
          <cell r="M1782">
            <v>0</v>
          </cell>
          <cell r="N1782">
            <v>0</v>
          </cell>
          <cell r="O1782">
            <v>7.8</v>
          </cell>
          <cell r="Q1782">
            <v>0</v>
          </cell>
          <cell r="U1782">
            <v>0</v>
          </cell>
          <cell r="AA1782">
            <v>95.6</v>
          </cell>
        </row>
        <row r="1783">
          <cell r="K1783">
            <v>113.5</v>
          </cell>
          <cell r="L1783">
            <v>0</v>
          </cell>
          <cell r="M1783">
            <v>0</v>
          </cell>
          <cell r="N1783">
            <v>0</v>
          </cell>
          <cell r="O1783">
            <v>23.3</v>
          </cell>
          <cell r="Q1783">
            <v>0</v>
          </cell>
          <cell r="U1783">
            <v>0</v>
          </cell>
          <cell r="AA1783">
            <v>70.599999999999994</v>
          </cell>
        </row>
        <row r="1784">
          <cell r="K1784">
            <v>109.80000000000001</v>
          </cell>
          <cell r="L1784">
            <v>0</v>
          </cell>
          <cell r="M1784">
            <v>0</v>
          </cell>
          <cell r="N1784">
            <v>0</v>
          </cell>
          <cell r="O1784">
            <v>38.799999999999997</v>
          </cell>
          <cell r="Q1784">
            <v>0</v>
          </cell>
          <cell r="U1784">
            <v>0</v>
          </cell>
          <cell r="AA1784">
            <v>66.2</v>
          </cell>
        </row>
        <row r="1785">
          <cell r="K1785">
            <v>130.6</v>
          </cell>
          <cell r="L1785">
            <v>0</v>
          </cell>
          <cell r="M1785">
            <v>0</v>
          </cell>
          <cell r="N1785">
            <v>0</v>
          </cell>
          <cell r="O1785">
            <v>37.1</v>
          </cell>
          <cell r="Q1785">
            <v>0</v>
          </cell>
          <cell r="U1785">
            <v>0</v>
          </cell>
          <cell r="AA1785">
            <v>84.9</v>
          </cell>
        </row>
        <row r="1786">
          <cell r="K1786">
            <v>73.599999999999994</v>
          </cell>
          <cell r="L1786">
            <v>0</v>
          </cell>
          <cell r="M1786">
            <v>0</v>
          </cell>
          <cell r="N1786">
            <v>0</v>
          </cell>
          <cell r="O1786">
            <v>15.45</v>
          </cell>
          <cell r="Q1786">
            <v>0</v>
          </cell>
          <cell r="U1786">
            <v>0</v>
          </cell>
          <cell r="AA1786">
            <v>51.2</v>
          </cell>
        </row>
        <row r="1787">
          <cell r="K1787">
            <v>72.900000000000006</v>
          </cell>
          <cell r="L1787">
            <v>0</v>
          </cell>
          <cell r="M1787">
            <v>0</v>
          </cell>
          <cell r="N1787">
            <v>0</v>
          </cell>
          <cell r="O1787">
            <v>13.5</v>
          </cell>
          <cell r="Q1787">
            <v>0</v>
          </cell>
          <cell r="U1787">
            <v>0</v>
          </cell>
          <cell r="AA1787">
            <v>54.25</v>
          </cell>
        </row>
        <row r="1788">
          <cell r="K1788">
            <v>65.25</v>
          </cell>
          <cell r="L1788">
            <v>0</v>
          </cell>
          <cell r="M1788">
            <v>0</v>
          </cell>
          <cell r="N1788">
            <v>0</v>
          </cell>
          <cell r="O1788">
            <v>8.4499999999999993</v>
          </cell>
          <cell r="Q1788">
            <v>0</v>
          </cell>
          <cell r="U1788">
            <v>0</v>
          </cell>
          <cell r="AA1788">
            <v>57.4</v>
          </cell>
        </row>
        <row r="1789">
          <cell r="K1789">
            <v>45.649999999999991</v>
          </cell>
          <cell r="L1789">
            <v>0</v>
          </cell>
          <cell r="M1789">
            <v>0</v>
          </cell>
          <cell r="N1789">
            <v>0</v>
          </cell>
          <cell r="O1789">
            <v>4.5999999999999996</v>
          </cell>
          <cell r="Q1789">
            <v>0</v>
          </cell>
          <cell r="U1789">
            <v>0</v>
          </cell>
          <cell r="AA1789">
            <v>55.75</v>
          </cell>
        </row>
        <row r="1790">
          <cell r="K1790">
            <v>36.799999999999997</v>
          </cell>
          <cell r="L1790">
            <v>0</v>
          </cell>
          <cell r="M1790">
            <v>0</v>
          </cell>
          <cell r="N1790">
            <v>0</v>
          </cell>
          <cell r="O1790">
            <v>2.4</v>
          </cell>
          <cell r="Q1790">
            <v>0</v>
          </cell>
          <cell r="U1790">
            <v>0</v>
          </cell>
          <cell r="AA1790">
            <v>72.400000000000006</v>
          </cell>
        </row>
        <row r="1791">
          <cell r="K1791">
            <v>66.75</v>
          </cell>
          <cell r="L1791">
            <v>0</v>
          </cell>
          <cell r="M1791">
            <v>0</v>
          </cell>
          <cell r="N1791">
            <v>0</v>
          </cell>
          <cell r="O1791">
            <v>1.3</v>
          </cell>
          <cell r="Q1791">
            <v>0</v>
          </cell>
          <cell r="U1791">
            <v>0</v>
          </cell>
          <cell r="AA1791">
            <v>92.1</v>
          </cell>
        </row>
        <row r="1792">
          <cell r="K1792">
            <v>104.9</v>
          </cell>
          <cell r="L1792">
            <v>0</v>
          </cell>
          <cell r="M1792">
            <v>0</v>
          </cell>
          <cell r="N1792">
            <v>0</v>
          </cell>
          <cell r="O1792">
            <v>2.65</v>
          </cell>
          <cell r="Q1792">
            <v>0</v>
          </cell>
          <cell r="U1792">
            <v>0</v>
          </cell>
          <cell r="AA1792">
            <v>72.55</v>
          </cell>
        </row>
        <row r="1793">
          <cell r="K1793">
            <v>110.10000000000002</v>
          </cell>
          <cell r="L1793">
            <v>0</v>
          </cell>
          <cell r="M1793">
            <v>0</v>
          </cell>
          <cell r="N1793">
            <v>0</v>
          </cell>
          <cell r="O1793">
            <v>5.9</v>
          </cell>
          <cell r="Q1793">
            <v>0</v>
          </cell>
          <cell r="U1793">
            <v>0</v>
          </cell>
          <cell r="AA1793">
            <v>49.3</v>
          </cell>
        </row>
        <row r="1794">
          <cell r="K1794">
            <v>169.4</v>
          </cell>
          <cell r="L1794">
            <v>0</v>
          </cell>
          <cell r="M1794">
            <v>0</v>
          </cell>
          <cell r="N1794">
            <v>0</v>
          </cell>
          <cell r="O1794">
            <v>34.6</v>
          </cell>
          <cell r="Q1794">
            <v>0</v>
          </cell>
          <cell r="U1794">
            <v>0</v>
          </cell>
          <cell r="AA1794">
            <v>79.5</v>
          </cell>
        </row>
        <row r="1795">
          <cell r="K1795">
            <v>112.5</v>
          </cell>
          <cell r="L1795">
            <v>0</v>
          </cell>
          <cell r="M1795">
            <v>0</v>
          </cell>
          <cell r="N1795">
            <v>0</v>
          </cell>
          <cell r="O1795">
            <v>52.7</v>
          </cell>
          <cell r="Q1795">
            <v>0</v>
          </cell>
          <cell r="U1795">
            <v>0</v>
          </cell>
          <cell r="AA1795">
            <v>63.2</v>
          </cell>
        </row>
        <row r="1796">
          <cell r="K1796">
            <v>55.099999999999994</v>
          </cell>
          <cell r="L1796">
            <v>0</v>
          </cell>
          <cell r="M1796">
            <v>0</v>
          </cell>
          <cell r="N1796">
            <v>0</v>
          </cell>
          <cell r="O1796">
            <v>52.6</v>
          </cell>
          <cell r="Q1796">
            <v>0</v>
          </cell>
          <cell r="U1796">
            <v>0</v>
          </cell>
          <cell r="AA1796">
            <v>51.3</v>
          </cell>
        </row>
        <row r="1797">
          <cell r="K1797">
            <v>11.899999999999999</v>
          </cell>
          <cell r="L1797">
            <v>0</v>
          </cell>
          <cell r="M1797">
            <v>0</v>
          </cell>
          <cell r="N1797">
            <v>0</v>
          </cell>
          <cell r="O1797">
            <v>56.9</v>
          </cell>
          <cell r="Q1797">
            <v>0</v>
          </cell>
          <cell r="U1797">
            <v>0</v>
          </cell>
          <cell r="AA1797">
            <v>33.5</v>
          </cell>
        </row>
        <row r="1798">
          <cell r="K1798">
            <v>7.1000000000000005</v>
          </cell>
          <cell r="L1798">
            <v>0</v>
          </cell>
          <cell r="M1798">
            <v>0</v>
          </cell>
          <cell r="N1798">
            <v>0</v>
          </cell>
          <cell r="O1798">
            <v>55.9</v>
          </cell>
          <cell r="Q1798">
            <v>0</v>
          </cell>
          <cell r="U1798">
            <v>0</v>
          </cell>
          <cell r="AA1798">
            <v>32.200000000000003</v>
          </cell>
        </row>
        <row r="1799">
          <cell r="K1799">
            <v>35</v>
          </cell>
          <cell r="L1799">
            <v>0</v>
          </cell>
          <cell r="M1799">
            <v>0</v>
          </cell>
          <cell r="N1799">
            <v>0</v>
          </cell>
          <cell r="O1799">
            <v>46</v>
          </cell>
          <cell r="Q1799">
            <v>0</v>
          </cell>
          <cell r="U1799">
            <v>0</v>
          </cell>
          <cell r="AA1799">
            <v>53.1</v>
          </cell>
        </row>
        <row r="1800">
          <cell r="K1800">
            <v>93.3</v>
          </cell>
          <cell r="L1800">
            <v>0</v>
          </cell>
          <cell r="M1800">
            <v>0</v>
          </cell>
          <cell r="N1800">
            <v>0</v>
          </cell>
          <cell r="O1800">
            <v>41.5</v>
          </cell>
          <cell r="Q1800">
            <v>0</v>
          </cell>
          <cell r="U1800">
            <v>0</v>
          </cell>
          <cell r="AA1800">
            <v>68.7</v>
          </cell>
        </row>
        <row r="1801">
          <cell r="K1801">
            <v>175.2</v>
          </cell>
          <cell r="L1801">
            <v>0</v>
          </cell>
          <cell r="M1801">
            <v>0</v>
          </cell>
          <cell r="N1801">
            <v>0</v>
          </cell>
          <cell r="O1801">
            <v>40.799999999999997</v>
          </cell>
          <cell r="Q1801">
            <v>0</v>
          </cell>
          <cell r="U1801">
            <v>0</v>
          </cell>
          <cell r="AA1801">
            <v>78.900000000000006</v>
          </cell>
        </row>
        <row r="1802">
          <cell r="K1802">
            <v>124.5</v>
          </cell>
          <cell r="L1802">
            <v>0</v>
          </cell>
          <cell r="M1802">
            <v>0</v>
          </cell>
          <cell r="N1802">
            <v>0</v>
          </cell>
          <cell r="O1802">
            <v>18</v>
          </cell>
          <cell r="Q1802">
            <v>0</v>
          </cell>
          <cell r="U1802">
            <v>0</v>
          </cell>
          <cell r="AA1802">
            <v>44.6</v>
          </cell>
        </row>
        <row r="1803">
          <cell r="K1803">
            <v>145.04999999999998</v>
          </cell>
          <cell r="L1803">
            <v>0</v>
          </cell>
          <cell r="M1803">
            <v>0</v>
          </cell>
          <cell r="N1803">
            <v>0</v>
          </cell>
          <cell r="O1803">
            <v>13.05</v>
          </cell>
          <cell r="Q1803">
            <v>0</v>
          </cell>
          <cell r="U1803">
            <v>0</v>
          </cell>
          <cell r="AA1803">
            <v>47.1</v>
          </cell>
        </row>
        <row r="1804">
          <cell r="K1804">
            <v>143.65</v>
          </cell>
          <cell r="L1804">
            <v>0</v>
          </cell>
          <cell r="M1804">
            <v>0</v>
          </cell>
          <cell r="N1804">
            <v>0</v>
          </cell>
          <cell r="O1804">
            <v>13.2</v>
          </cell>
          <cell r="Q1804">
            <v>0</v>
          </cell>
          <cell r="U1804">
            <v>0</v>
          </cell>
          <cell r="AA1804">
            <v>42.2</v>
          </cell>
        </row>
        <row r="1805">
          <cell r="K1805">
            <v>119.3</v>
          </cell>
          <cell r="L1805">
            <v>0</v>
          </cell>
          <cell r="M1805">
            <v>0</v>
          </cell>
          <cell r="N1805">
            <v>0</v>
          </cell>
          <cell r="O1805">
            <v>17.899999999999999</v>
          </cell>
          <cell r="Q1805">
            <v>0</v>
          </cell>
          <cell r="U1805">
            <v>0</v>
          </cell>
          <cell r="AA1805">
            <v>35.75</v>
          </cell>
        </row>
        <row r="1806">
          <cell r="K1806">
            <v>78.149999999999991</v>
          </cell>
          <cell r="L1806">
            <v>0</v>
          </cell>
          <cell r="M1806">
            <v>0</v>
          </cell>
          <cell r="N1806">
            <v>0</v>
          </cell>
          <cell r="O1806">
            <v>22.4</v>
          </cell>
          <cell r="Q1806">
            <v>0</v>
          </cell>
          <cell r="U1806">
            <v>0</v>
          </cell>
          <cell r="AA1806">
            <v>33.35</v>
          </cell>
        </row>
        <row r="1807">
          <cell r="K1807">
            <v>33.650000000000006</v>
          </cell>
          <cell r="L1807">
            <v>0</v>
          </cell>
          <cell r="M1807">
            <v>0</v>
          </cell>
          <cell r="N1807">
            <v>0</v>
          </cell>
          <cell r="O1807">
            <v>27.05</v>
          </cell>
          <cell r="Q1807">
            <v>0</v>
          </cell>
          <cell r="U1807">
            <v>0</v>
          </cell>
          <cell r="AA1807">
            <v>26.6</v>
          </cell>
        </row>
        <row r="1808">
          <cell r="K1808">
            <v>24.4</v>
          </cell>
          <cell r="L1808">
            <v>0</v>
          </cell>
          <cell r="M1808">
            <v>0</v>
          </cell>
          <cell r="N1808">
            <v>0</v>
          </cell>
          <cell r="O1808">
            <v>30.6</v>
          </cell>
          <cell r="Q1808">
            <v>0</v>
          </cell>
          <cell r="U1808">
            <v>0</v>
          </cell>
          <cell r="AA1808">
            <v>25.35</v>
          </cell>
        </row>
        <row r="1809">
          <cell r="K1809">
            <v>35.799999999999997</v>
          </cell>
          <cell r="L1809">
            <v>0</v>
          </cell>
          <cell r="M1809">
            <v>0</v>
          </cell>
          <cell r="N1809">
            <v>0</v>
          </cell>
          <cell r="O1809">
            <v>33.85</v>
          </cell>
          <cell r="Q1809">
            <v>0</v>
          </cell>
          <cell r="U1809">
            <v>0</v>
          </cell>
          <cell r="AA1809">
            <v>29.8</v>
          </cell>
        </row>
        <row r="1810">
          <cell r="K1810">
            <v>35.6</v>
          </cell>
          <cell r="L1810">
            <v>0</v>
          </cell>
          <cell r="M1810">
            <v>0</v>
          </cell>
          <cell r="N1810">
            <v>0</v>
          </cell>
          <cell r="O1810">
            <v>37.9</v>
          </cell>
          <cell r="Q1810">
            <v>0</v>
          </cell>
          <cell r="U1810">
            <v>0</v>
          </cell>
          <cell r="AA1810">
            <v>28.35</v>
          </cell>
        </row>
        <row r="1811">
          <cell r="K1811">
            <v>39.350000000000009</v>
          </cell>
          <cell r="L1811">
            <v>0</v>
          </cell>
          <cell r="M1811">
            <v>0</v>
          </cell>
          <cell r="N1811">
            <v>0</v>
          </cell>
          <cell r="O1811">
            <v>40.25</v>
          </cell>
          <cell r="Q1811">
            <v>0</v>
          </cell>
          <cell r="U1811">
            <v>0</v>
          </cell>
          <cell r="AA1811">
            <v>28.9</v>
          </cell>
        </row>
        <row r="1812">
          <cell r="K1812">
            <v>92.899999999999991</v>
          </cell>
          <cell r="L1812">
            <v>0</v>
          </cell>
          <cell r="M1812">
            <v>0</v>
          </cell>
          <cell r="N1812">
            <v>0</v>
          </cell>
          <cell r="O1812">
            <v>96.7</v>
          </cell>
          <cell r="Q1812">
            <v>0</v>
          </cell>
          <cell r="U1812">
            <v>0</v>
          </cell>
          <cell r="AA1812">
            <v>58.9</v>
          </cell>
        </row>
        <row r="1813">
          <cell r="K1813">
            <v>87.899999999999991</v>
          </cell>
          <cell r="L1813">
            <v>0</v>
          </cell>
          <cell r="M1813">
            <v>0</v>
          </cell>
          <cell r="N1813">
            <v>0</v>
          </cell>
          <cell r="O1813">
            <v>119.2</v>
          </cell>
          <cell r="Q1813">
            <v>0</v>
          </cell>
          <cell r="U1813">
            <v>0</v>
          </cell>
          <cell r="AA1813">
            <v>53.6</v>
          </cell>
        </row>
        <row r="1814">
          <cell r="K1814">
            <v>71.400000000000006</v>
          </cell>
          <cell r="L1814">
            <v>0</v>
          </cell>
          <cell r="M1814">
            <v>0</v>
          </cell>
          <cell r="N1814">
            <v>0</v>
          </cell>
          <cell r="O1814">
            <v>142.6</v>
          </cell>
          <cell r="Q1814">
            <v>0</v>
          </cell>
          <cell r="U1814">
            <v>0</v>
          </cell>
          <cell r="AA1814">
            <v>48.9</v>
          </cell>
        </row>
        <row r="1815">
          <cell r="K1815">
            <v>39</v>
          </cell>
          <cell r="L1815">
            <v>0</v>
          </cell>
          <cell r="M1815">
            <v>0</v>
          </cell>
          <cell r="N1815">
            <v>0</v>
          </cell>
          <cell r="O1815">
            <v>173.3</v>
          </cell>
          <cell r="Q1815">
            <v>0</v>
          </cell>
          <cell r="U1815">
            <v>0</v>
          </cell>
          <cell r="AA1815">
            <v>39.200000000000003</v>
          </cell>
        </row>
        <row r="1816">
          <cell r="K1816">
            <v>7.4</v>
          </cell>
          <cell r="L1816">
            <v>0</v>
          </cell>
          <cell r="M1816">
            <v>0</v>
          </cell>
          <cell r="N1816">
            <v>0</v>
          </cell>
          <cell r="O1816">
            <v>188.9</v>
          </cell>
          <cell r="Q1816">
            <v>0</v>
          </cell>
          <cell r="U1816">
            <v>0</v>
          </cell>
          <cell r="AA1816">
            <v>23.5</v>
          </cell>
        </row>
        <row r="1817">
          <cell r="K1817">
            <v>2.2999999999999998</v>
          </cell>
          <cell r="L1817">
            <v>0</v>
          </cell>
          <cell r="M1817">
            <v>0</v>
          </cell>
          <cell r="N1817">
            <v>0</v>
          </cell>
          <cell r="O1817">
            <v>188.2</v>
          </cell>
          <cell r="Q1817">
            <v>0</v>
          </cell>
          <cell r="U1817">
            <v>0</v>
          </cell>
          <cell r="AA1817">
            <v>18.600000000000001</v>
          </cell>
        </row>
        <row r="1818">
          <cell r="K1818">
            <v>5</v>
          </cell>
          <cell r="L1818">
            <v>0</v>
          </cell>
          <cell r="M1818">
            <v>0</v>
          </cell>
          <cell r="N1818">
            <v>0</v>
          </cell>
          <cell r="O1818">
            <v>179.3</v>
          </cell>
          <cell r="Q1818">
            <v>0</v>
          </cell>
          <cell r="U1818">
            <v>0</v>
          </cell>
          <cell r="AA1818">
            <v>22.6</v>
          </cell>
        </row>
        <row r="1819">
          <cell r="K1819">
            <v>11.099999999999998</v>
          </cell>
          <cell r="L1819">
            <v>0</v>
          </cell>
          <cell r="M1819">
            <v>0</v>
          </cell>
          <cell r="N1819">
            <v>0</v>
          </cell>
          <cell r="O1819">
            <v>160.30000000000001</v>
          </cell>
          <cell r="Q1819">
            <v>0</v>
          </cell>
          <cell r="U1819">
            <v>0</v>
          </cell>
          <cell r="AA1819">
            <v>27.3</v>
          </cell>
        </row>
        <row r="1820">
          <cell r="K1820">
            <v>22.3</v>
          </cell>
          <cell r="L1820">
            <v>0</v>
          </cell>
          <cell r="M1820">
            <v>0</v>
          </cell>
          <cell r="N1820">
            <v>0</v>
          </cell>
          <cell r="O1820">
            <v>137</v>
          </cell>
          <cell r="Q1820">
            <v>0</v>
          </cell>
          <cell r="U1820">
            <v>0</v>
          </cell>
          <cell r="AA1820">
            <v>36.1</v>
          </cell>
        </row>
        <row r="1821">
          <cell r="K1821">
            <v>35.5</v>
          </cell>
          <cell r="L1821">
            <v>0</v>
          </cell>
          <cell r="M1821">
            <v>0</v>
          </cell>
          <cell r="N1821">
            <v>0</v>
          </cell>
          <cell r="O1821">
            <v>119.3</v>
          </cell>
          <cell r="Q1821">
            <v>0</v>
          </cell>
          <cell r="U1821">
            <v>0</v>
          </cell>
          <cell r="AA1821">
            <v>42.8</v>
          </cell>
        </row>
        <row r="1822">
          <cell r="K1822">
            <v>53.4</v>
          </cell>
          <cell r="L1822">
            <v>0</v>
          </cell>
          <cell r="M1822">
            <v>0</v>
          </cell>
          <cell r="N1822">
            <v>0</v>
          </cell>
          <cell r="O1822">
            <v>102.8</v>
          </cell>
          <cell r="Q1822">
            <v>0</v>
          </cell>
          <cell r="U1822">
            <v>0</v>
          </cell>
          <cell r="AA1822">
            <v>49.2</v>
          </cell>
        </row>
        <row r="1823">
          <cell r="K1823">
            <v>67.8</v>
          </cell>
          <cell r="L1823">
            <v>0</v>
          </cell>
          <cell r="M1823">
            <v>0</v>
          </cell>
          <cell r="N1823">
            <v>0</v>
          </cell>
          <cell r="O1823">
            <v>87.7</v>
          </cell>
          <cell r="Q1823">
            <v>0</v>
          </cell>
          <cell r="U1823">
            <v>0</v>
          </cell>
          <cell r="AA1823">
            <v>54.9</v>
          </cell>
        </row>
        <row r="1824">
          <cell r="K1824">
            <v>68.5</v>
          </cell>
          <cell r="L1824">
            <v>0</v>
          </cell>
          <cell r="M1824">
            <v>0</v>
          </cell>
          <cell r="N1824">
            <v>0</v>
          </cell>
          <cell r="O1824">
            <v>79</v>
          </cell>
          <cell r="Q1824">
            <v>0</v>
          </cell>
          <cell r="U1824">
            <v>0</v>
          </cell>
          <cell r="AA1824">
            <v>56</v>
          </cell>
        </row>
        <row r="1825">
          <cell r="K1825">
            <v>70.400000000000006</v>
          </cell>
          <cell r="L1825">
            <v>0</v>
          </cell>
          <cell r="M1825">
            <v>0</v>
          </cell>
          <cell r="N1825">
            <v>0</v>
          </cell>
          <cell r="O1825">
            <v>70.400000000000006</v>
          </cell>
          <cell r="Q1825">
            <v>0</v>
          </cell>
          <cell r="U1825">
            <v>0</v>
          </cell>
          <cell r="AA1825">
            <v>57</v>
          </cell>
        </row>
        <row r="1826">
          <cell r="K1826">
            <v>55.199999999999996</v>
          </cell>
          <cell r="L1826">
            <v>0</v>
          </cell>
          <cell r="M1826">
            <v>0</v>
          </cell>
          <cell r="N1826">
            <v>0</v>
          </cell>
          <cell r="O1826">
            <v>63</v>
          </cell>
          <cell r="Q1826">
            <v>0</v>
          </cell>
          <cell r="U1826">
            <v>0</v>
          </cell>
          <cell r="AA1826">
            <v>55.2</v>
          </cell>
        </row>
        <row r="1827">
          <cell r="K1827">
            <v>19.8</v>
          </cell>
          <cell r="L1827">
            <v>0</v>
          </cell>
          <cell r="M1827">
            <v>0</v>
          </cell>
          <cell r="N1827">
            <v>0</v>
          </cell>
          <cell r="O1827">
            <v>51.1</v>
          </cell>
          <cell r="Q1827">
            <v>0</v>
          </cell>
          <cell r="U1827">
            <v>0</v>
          </cell>
          <cell r="AA1827">
            <v>41.8</v>
          </cell>
        </row>
        <row r="1828">
          <cell r="K1828">
            <v>13.899999999999999</v>
          </cell>
          <cell r="L1828">
            <v>0</v>
          </cell>
          <cell r="M1828">
            <v>0</v>
          </cell>
          <cell r="N1828">
            <v>0</v>
          </cell>
          <cell r="O1828">
            <v>38.1</v>
          </cell>
          <cell r="Q1828">
            <v>0</v>
          </cell>
          <cell r="U1828">
            <v>0</v>
          </cell>
          <cell r="AA1828">
            <v>37.700000000000003</v>
          </cell>
        </row>
        <row r="1829">
          <cell r="K1829">
            <v>19.099999999999998</v>
          </cell>
          <cell r="L1829">
            <v>0</v>
          </cell>
          <cell r="M1829">
            <v>0</v>
          </cell>
          <cell r="N1829">
            <v>0</v>
          </cell>
          <cell r="O1829">
            <v>31.5</v>
          </cell>
          <cell r="Q1829">
            <v>0</v>
          </cell>
          <cell r="U1829">
            <v>0</v>
          </cell>
          <cell r="AA1829">
            <v>46</v>
          </cell>
        </row>
        <row r="1830">
          <cell r="K1830">
            <v>20.300000000000004</v>
          </cell>
          <cell r="L1830">
            <v>0</v>
          </cell>
          <cell r="M1830">
            <v>0</v>
          </cell>
          <cell r="N1830">
            <v>0</v>
          </cell>
          <cell r="O1830">
            <v>21.7</v>
          </cell>
          <cell r="Q1830">
            <v>0</v>
          </cell>
          <cell r="U1830">
            <v>0</v>
          </cell>
          <cell r="AA1830">
            <v>52</v>
          </cell>
        </row>
        <row r="1831">
          <cell r="K1831">
            <v>52</v>
          </cell>
          <cell r="L1831">
            <v>0</v>
          </cell>
          <cell r="M1831">
            <v>0</v>
          </cell>
          <cell r="N1831">
            <v>0</v>
          </cell>
          <cell r="O1831">
            <v>13.3</v>
          </cell>
          <cell r="Q1831">
            <v>0</v>
          </cell>
          <cell r="U1831">
            <v>0</v>
          </cell>
          <cell r="AA1831">
            <v>73.900000000000006</v>
          </cell>
        </row>
        <row r="1832">
          <cell r="K1832">
            <v>46.08</v>
          </cell>
          <cell r="L1832">
            <v>11.52</v>
          </cell>
          <cell r="M1832">
            <v>0</v>
          </cell>
          <cell r="N1832">
            <v>0</v>
          </cell>
          <cell r="O1832">
            <v>7.7</v>
          </cell>
          <cell r="Q1832">
            <v>0</v>
          </cell>
          <cell r="U1832">
            <v>0</v>
          </cell>
          <cell r="AA1832">
            <v>109.4</v>
          </cell>
        </row>
        <row r="1833">
          <cell r="K1833">
            <v>33.04</v>
          </cell>
          <cell r="L1833">
            <v>8.26</v>
          </cell>
          <cell r="M1833">
            <v>0</v>
          </cell>
          <cell r="N1833">
            <v>0</v>
          </cell>
          <cell r="O1833">
            <v>5.5</v>
          </cell>
          <cell r="Q1833">
            <v>0</v>
          </cell>
          <cell r="U1833">
            <v>0</v>
          </cell>
          <cell r="AA1833">
            <v>103.9</v>
          </cell>
        </row>
        <row r="1834">
          <cell r="K1834">
            <v>42</v>
          </cell>
          <cell r="L1834">
            <v>10.5</v>
          </cell>
          <cell r="M1834">
            <v>0</v>
          </cell>
          <cell r="N1834">
            <v>0</v>
          </cell>
          <cell r="O1834">
            <v>4.4000000000000004</v>
          </cell>
          <cell r="Q1834">
            <v>0</v>
          </cell>
          <cell r="U1834">
            <v>0</v>
          </cell>
          <cell r="AA1834">
            <v>73.7</v>
          </cell>
        </row>
        <row r="1835">
          <cell r="K1835">
            <v>26.480000000000004</v>
          </cell>
          <cell r="L1835">
            <v>6.620000000000001</v>
          </cell>
          <cell r="M1835">
            <v>0</v>
          </cell>
          <cell r="N1835">
            <v>0</v>
          </cell>
          <cell r="O1835">
            <v>0.75</v>
          </cell>
          <cell r="Q1835">
            <v>0</v>
          </cell>
          <cell r="U1835">
            <v>0</v>
          </cell>
          <cell r="AA1835">
            <v>69.25</v>
          </cell>
        </row>
        <row r="1836">
          <cell r="K1836">
            <v>32.24</v>
          </cell>
          <cell r="L1836">
            <v>8.06</v>
          </cell>
          <cell r="M1836">
            <v>0</v>
          </cell>
          <cell r="N1836">
            <v>0</v>
          </cell>
          <cell r="O1836">
            <v>0.3</v>
          </cell>
          <cell r="Q1836">
            <v>0</v>
          </cell>
          <cell r="U1836">
            <v>0</v>
          </cell>
          <cell r="AA1836">
            <v>102.05</v>
          </cell>
        </row>
        <row r="1837">
          <cell r="K1837">
            <v>39.400000000000006</v>
          </cell>
          <cell r="L1837">
            <v>9.8500000000000014</v>
          </cell>
          <cell r="M1837">
            <v>0</v>
          </cell>
          <cell r="N1837">
            <v>0</v>
          </cell>
          <cell r="O1837">
            <v>0.55000000000000004</v>
          </cell>
          <cell r="Q1837">
            <v>0</v>
          </cell>
          <cell r="U1837">
            <v>0</v>
          </cell>
          <cell r="AA1837">
            <v>99.1</v>
          </cell>
        </row>
        <row r="1838">
          <cell r="K1838">
            <v>39.519999999999996</v>
          </cell>
          <cell r="L1838">
            <v>9.879999999999999</v>
          </cell>
          <cell r="M1838">
            <v>0</v>
          </cell>
          <cell r="N1838">
            <v>0</v>
          </cell>
          <cell r="O1838">
            <v>0.17499999999999999</v>
          </cell>
          <cell r="Q1838">
            <v>0</v>
          </cell>
          <cell r="U1838">
            <v>0</v>
          </cell>
          <cell r="AA1838">
            <v>107.25</v>
          </cell>
        </row>
        <row r="1839">
          <cell r="K1839">
            <v>37.56</v>
          </cell>
          <cell r="L1839">
            <v>9.39</v>
          </cell>
          <cell r="M1839">
            <v>0</v>
          </cell>
          <cell r="N1839">
            <v>0</v>
          </cell>
          <cell r="O1839">
            <v>4.9249999999999998</v>
          </cell>
          <cell r="Q1839">
            <v>0</v>
          </cell>
          <cell r="U1839">
            <v>0</v>
          </cell>
          <cell r="AA1839">
            <v>78.650000000000006</v>
          </cell>
        </row>
        <row r="1840">
          <cell r="K1840">
            <v>37.520000000000003</v>
          </cell>
          <cell r="L1840">
            <v>9.3800000000000008</v>
          </cell>
          <cell r="M1840">
            <v>0</v>
          </cell>
          <cell r="N1840">
            <v>0</v>
          </cell>
          <cell r="O1840">
            <v>12</v>
          </cell>
          <cell r="Q1840">
            <v>0</v>
          </cell>
          <cell r="U1840">
            <v>0</v>
          </cell>
          <cell r="AA1840">
            <v>35.049999999999997</v>
          </cell>
        </row>
        <row r="1841">
          <cell r="K1841">
            <v>34.920000000000009</v>
          </cell>
          <cell r="L1841">
            <v>8.7300000000000022</v>
          </cell>
          <cell r="M1841">
            <v>0</v>
          </cell>
          <cell r="N1841">
            <v>0</v>
          </cell>
          <cell r="O1841">
            <v>4.75</v>
          </cell>
          <cell r="Q1841">
            <v>0</v>
          </cell>
          <cell r="U1841">
            <v>0</v>
          </cell>
          <cell r="AA1841">
            <v>27.9</v>
          </cell>
        </row>
        <row r="1842">
          <cell r="K1842">
            <v>33.32</v>
          </cell>
          <cell r="L1842">
            <v>8.33</v>
          </cell>
          <cell r="M1842">
            <v>0</v>
          </cell>
          <cell r="N1842">
            <v>0</v>
          </cell>
          <cell r="O1842">
            <v>3.2</v>
          </cell>
          <cell r="Q1842">
            <v>0</v>
          </cell>
          <cell r="U1842">
            <v>0</v>
          </cell>
          <cell r="AA1842">
            <v>54.35</v>
          </cell>
        </row>
        <row r="1843">
          <cell r="K1843">
            <v>58.879999999999995</v>
          </cell>
          <cell r="L1843">
            <v>14.719999999999999</v>
          </cell>
          <cell r="M1843">
            <v>0</v>
          </cell>
          <cell r="N1843">
            <v>0</v>
          </cell>
          <cell r="O1843">
            <v>0.6</v>
          </cell>
          <cell r="Q1843">
            <v>0</v>
          </cell>
          <cell r="U1843">
            <v>0</v>
          </cell>
          <cell r="AA1843">
            <v>190.9</v>
          </cell>
        </row>
        <row r="1844">
          <cell r="K1844">
            <v>51.840000000000011</v>
          </cell>
          <cell r="L1844">
            <v>12.960000000000003</v>
          </cell>
          <cell r="M1844">
            <v>0</v>
          </cell>
          <cell r="N1844">
            <v>0</v>
          </cell>
          <cell r="O1844">
            <v>0</v>
          </cell>
          <cell r="Q1844">
            <v>0</v>
          </cell>
          <cell r="U1844">
            <v>0</v>
          </cell>
          <cell r="AA1844">
            <v>219.7</v>
          </cell>
        </row>
        <row r="1845">
          <cell r="K1845">
            <v>41.360000000000007</v>
          </cell>
          <cell r="L1845">
            <v>10.340000000000002</v>
          </cell>
          <cell r="M1845">
            <v>0</v>
          </cell>
          <cell r="N1845">
            <v>0</v>
          </cell>
          <cell r="O1845">
            <v>0</v>
          </cell>
          <cell r="Q1845">
            <v>0</v>
          </cell>
          <cell r="U1845">
            <v>0</v>
          </cell>
          <cell r="AA1845">
            <v>219.6</v>
          </cell>
        </row>
        <row r="1846">
          <cell r="K1846">
            <v>31.439999999999998</v>
          </cell>
          <cell r="L1846">
            <v>7.8599999999999994</v>
          </cell>
          <cell r="M1846">
            <v>0</v>
          </cell>
          <cell r="N1846">
            <v>0</v>
          </cell>
          <cell r="O1846">
            <v>0</v>
          </cell>
          <cell r="Q1846">
            <v>0</v>
          </cell>
          <cell r="U1846">
            <v>0</v>
          </cell>
          <cell r="AA1846">
            <v>219.6</v>
          </cell>
        </row>
        <row r="1847">
          <cell r="K1847">
            <v>29.04</v>
          </cell>
          <cell r="L1847">
            <v>7.26</v>
          </cell>
          <cell r="M1847">
            <v>0</v>
          </cell>
          <cell r="N1847">
            <v>0</v>
          </cell>
          <cell r="O1847">
            <v>0.05</v>
          </cell>
          <cell r="Q1847">
            <v>0</v>
          </cell>
          <cell r="U1847">
            <v>0</v>
          </cell>
          <cell r="AA1847">
            <v>215.2</v>
          </cell>
        </row>
        <row r="1848">
          <cell r="K1848">
            <v>43.920000000000009</v>
          </cell>
          <cell r="L1848">
            <v>10.980000000000002</v>
          </cell>
          <cell r="M1848">
            <v>0</v>
          </cell>
          <cell r="N1848">
            <v>0</v>
          </cell>
          <cell r="O1848">
            <v>0.05</v>
          </cell>
          <cell r="Q1848">
            <v>0</v>
          </cell>
          <cell r="U1848">
            <v>0</v>
          </cell>
          <cell r="AA1848">
            <v>215.2</v>
          </cell>
        </row>
        <row r="1849">
          <cell r="K1849">
            <v>59.12</v>
          </cell>
          <cell r="L1849">
            <v>14.78</v>
          </cell>
          <cell r="M1849">
            <v>0</v>
          </cell>
          <cell r="N1849">
            <v>0</v>
          </cell>
          <cell r="O1849">
            <v>0</v>
          </cell>
          <cell r="Q1849">
            <v>0</v>
          </cell>
          <cell r="U1849">
            <v>0</v>
          </cell>
          <cell r="AA1849">
            <v>219.6</v>
          </cell>
        </row>
        <row r="1850">
          <cell r="K1850">
            <v>58.56</v>
          </cell>
          <cell r="L1850">
            <v>14.64</v>
          </cell>
          <cell r="M1850">
            <v>0</v>
          </cell>
          <cell r="N1850">
            <v>0</v>
          </cell>
          <cell r="O1850">
            <v>0</v>
          </cell>
          <cell r="Q1850">
            <v>0</v>
          </cell>
          <cell r="U1850">
            <v>0</v>
          </cell>
          <cell r="AA1850">
            <v>219.6</v>
          </cell>
        </row>
        <row r="1851">
          <cell r="K1851">
            <v>58.24</v>
          </cell>
          <cell r="L1851">
            <v>14.56</v>
          </cell>
          <cell r="M1851">
            <v>0</v>
          </cell>
          <cell r="N1851">
            <v>0</v>
          </cell>
          <cell r="O1851">
            <v>0</v>
          </cell>
          <cell r="Q1851">
            <v>0</v>
          </cell>
          <cell r="U1851">
            <v>0</v>
          </cell>
          <cell r="AA1851">
            <v>219.6</v>
          </cell>
        </row>
        <row r="1852">
          <cell r="K1852">
            <v>59.519999999999996</v>
          </cell>
          <cell r="L1852">
            <v>14.879999999999999</v>
          </cell>
          <cell r="M1852">
            <v>0</v>
          </cell>
          <cell r="N1852">
            <v>0</v>
          </cell>
          <cell r="O1852">
            <v>0</v>
          </cell>
          <cell r="Q1852">
            <v>0</v>
          </cell>
          <cell r="U1852">
            <v>0</v>
          </cell>
          <cell r="AA1852">
            <v>219.6</v>
          </cell>
        </row>
        <row r="1853">
          <cell r="K1853">
            <v>73.44</v>
          </cell>
          <cell r="L1853">
            <v>18.36</v>
          </cell>
          <cell r="M1853">
            <v>0</v>
          </cell>
          <cell r="N1853">
            <v>0</v>
          </cell>
          <cell r="O1853">
            <v>0</v>
          </cell>
          <cell r="Q1853">
            <v>0</v>
          </cell>
          <cell r="U1853">
            <v>0</v>
          </cell>
          <cell r="AA1853">
            <v>219.6</v>
          </cell>
        </row>
        <row r="1854">
          <cell r="K1854">
            <v>77.28</v>
          </cell>
          <cell r="L1854">
            <v>19.32</v>
          </cell>
          <cell r="M1854">
            <v>0</v>
          </cell>
          <cell r="N1854">
            <v>0</v>
          </cell>
          <cell r="O1854">
            <v>0.45</v>
          </cell>
          <cell r="Q1854">
            <v>0</v>
          </cell>
          <cell r="U1854">
            <v>0</v>
          </cell>
          <cell r="AA1854">
            <v>188.8</v>
          </cell>
        </row>
        <row r="1855">
          <cell r="K1855">
            <v>56.16</v>
          </cell>
          <cell r="L1855">
            <v>37.44</v>
          </cell>
          <cell r="M1855">
            <v>0</v>
          </cell>
          <cell r="N1855">
            <v>0</v>
          </cell>
          <cell r="O1855">
            <v>1.5</v>
          </cell>
          <cell r="Q1855">
            <v>0</v>
          </cell>
          <cell r="U1855">
            <v>0</v>
          </cell>
          <cell r="AA1855">
            <v>168.1</v>
          </cell>
        </row>
        <row r="1856">
          <cell r="K1856">
            <v>32.549999999999997</v>
          </cell>
          <cell r="L1856">
            <v>21.700000000000003</v>
          </cell>
          <cell r="M1856">
            <v>0</v>
          </cell>
          <cell r="N1856">
            <v>0</v>
          </cell>
          <cell r="O1856">
            <v>1</v>
          </cell>
          <cell r="Q1856">
            <v>0</v>
          </cell>
          <cell r="U1856">
            <v>0</v>
          </cell>
          <cell r="AA1856">
            <v>78.849999999999994</v>
          </cell>
        </row>
        <row r="1857">
          <cell r="K1857">
            <v>34.229999999999997</v>
          </cell>
          <cell r="L1857">
            <v>22.82</v>
          </cell>
          <cell r="M1857">
            <v>0</v>
          </cell>
          <cell r="N1857">
            <v>0</v>
          </cell>
          <cell r="O1857">
            <v>0.35</v>
          </cell>
          <cell r="Q1857">
            <v>0</v>
          </cell>
          <cell r="U1857">
            <v>0</v>
          </cell>
          <cell r="AA1857">
            <v>93.9</v>
          </cell>
        </row>
        <row r="1858">
          <cell r="K1858">
            <v>36.389999999999993</v>
          </cell>
          <cell r="L1858">
            <v>24.259999999999998</v>
          </cell>
          <cell r="M1858">
            <v>0</v>
          </cell>
          <cell r="N1858">
            <v>0</v>
          </cell>
          <cell r="O1858">
            <v>0</v>
          </cell>
          <cell r="Q1858">
            <v>0</v>
          </cell>
          <cell r="U1858">
            <v>0</v>
          </cell>
          <cell r="AA1858">
            <v>119.2</v>
          </cell>
        </row>
        <row r="1859">
          <cell r="K1859">
            <v>44.04</v>
          </cell>
          <cell r="L1859">
            <v>29.360000000000003</v>
          </cell>
          <cell r="M1859">
            <v>0</v>
          </cell>
          <cell r="N1859">
            <v>0</v>
          </cell>
          <cell r="O1859">
            <v>0.35</v>
          </cell>
          <cell r="Q1859">
            <v>0</v>
          </cell>
          <cell r="U1859">
            <v>0</v>
          </cell>
          <cell r="AA1859">
            <v>102.95</v>
          </cell>
        </row>
        <row r="1860">
          <cell r="K1860">
            <v>44.459999999999994</v>
          </cell>
          <cell r="L1860">
            <v>29.64</v>
          </cell>
          <cell r="M1860">
            <v>0</v>
          </cell>
          <cell r="N1860">
            <v>0</v>
          </cell>
          <cell r="O1860">
            <v>1.45</v>
          </cell>
          <cell r="Q1860">
            <v>0</v>
          </cell>
          <cell r="U1860">
            <v>0</v>
          </cell>
          <cell r="AA1860">
            <v>84.25</v>
          </cell>
        </row>
        <row r="1861">
          <cell r="K1861">
            <v>41.49</v>
          </cell>
          <cell r="L1861">
            <v>27.660000000000004</v>
          </cell>
          <cell r="M1861">
            <v>0</v>
          </cell>
          <cell r="N1861">
            <v>0</v>
          </cell>
          <cell r="O1861">
            <v>0.95</v>
          </cell>
          <cell r="Q1861">
            <v>0</v>
          </cell>
          <cell r="U1861">
            <v>0</v>
          </cell>
          <cell r="AA1861">
            <v>90.8</v>
          </cell>
        </row>
        <row r="1862">
          <cell r="K1862">
            <v>39.029999999999994</v>
          </cell>
          <cell r="L1862">
            <v>26.02</v>
          </cell>
          <cell r="M1862">
            <v>0</v>
          </cell>
          <cell r="N1862">
            <v>0</v>
          </cell>
          <cell r="O1862">
            <v>0.5</v>
          </cell>
          <cell r="Q1862">
            <v>0</v>
          </cell>
          <cell r="U1862">
            <v>0</v>
          </cell>
          <cell r="AA1862">
            <v>93.45</v>
          </cell>
        </row>
        <row r="1863">
          <cell r="K1863">
            <v>24.42</v>
          </cell>
          <cell r="L1863">
            <v>16.28</v>
          </cell>
          <cell r="M1863">
            <v>0</v>
          </cell>
          <cell r="N1863">
            <v>0</v>
          </cell>
          <cell r="O1863">
            <v>1</v>
          </cell>
          <cell r="Q1863">
            <v>0</v>
          </cell>
          <cell r="U1863">
            <v>0</v>
          </cell>
          <cell r="AA1863">
            <v>79.75</v>
          </cell>
        </row>
        <row r="1864">
          <cell r="K1864">
            <v>23.52</v>
          </cell>
          <cell r="L1864">
            <v>15.680000000000001</v>
          </cell>
          <cell r="M1864">
            <v>0</v>
          </cell>
          <cell r="N1864">
            <v>0</v>
          </cell>
          <cell r="O1864">
            <v>1.85</v>
          </cell>
          <cell r="Q1864">
            <v>0</v>
          </cell>
          <cell r="U1864">
            <v>0</v>
          </cell>
          <cell r="AA1864">
            <v>64.3</v>
          </cell>
        </row>
        <row r="1865">
          <cell r="K1865">
            <v>28.08</v>
          </cell>
          <cell r="L1865">
            <v>18.72</v>
          </cell>
          <cell r="M1865">
            <v>0</v>
          </cell>
          <cell r="N1865">
            <v>0</v>
          </cell>
          <cell r="O1865">
            <v>0.57499999999999996</v>
          </cell>
          <cell r="Q1865">
            <v>0</v>
          </cell>
          <cell r="U1865">
            <v>0</v>
          </cell>
          <cell r="AA1865">
            <v>87.7</v>
          </cell>
        </row>
        <row r="1866">
          <cell r="K1866">
            <v>27.059999999999995</v>
          </cell>
          <cell r="L1866">
            <v>18.04</v>
          </cell>
          <cell r="M1866">
            <v>0</v>
          </cell>
          <cell r="N1866">
            <v>0</v>
          </cell>
          <cell r="O1866">
            <v>0.05</v>
          </cell>
          <cell r="Q1866">
            <v>0</v>
          </cell>
          <cell r="U1866">
            <v>0</v>
          </cell>
          <cell r="AA1866">
            <v>111.95</v>
          </cell>
        </row>
        <row r="1867">
          <cell r="K1867">
            <v>24.54</v>
          </cell>
          <cell r="L1867">
            <v>16.36</v>
          </cell>
          <cell r="M1867">
            <v>0</v>
          </cell>
          <cell r="N1867">
            <v>0</v>
          </cell>
          <cell r="O1867">
            <v>0.05</v>
          </cell>
          <cell r="Q1867">
            <v>0</v>
          </cell>
          <cell r="U1867">
            <v>0</v>
          </cell>
          <cell r="AA1867">
            <v>109.9</v>
          </cell>
        </row>
        <row r="1868">
          <cell r="K1868">
            <v>34.089999999999996</v>
          </cell>
          <cell r="L1868">
            <v>14.61</v>
          </cell>
          <cell r="M1868">
            <v>0</v>
          </cell>
          <cell r="N1868">
            <v>0</v>
          </cell>
          <cell r="O1868">
            <v>0</v>
          </cell>
          <cell r="Q1868">
            <v>0</v>
          </cell>
          <cell r="U1868">
            <v>0</v>
          </cell>
          <cell r="AA1868">
            <v>226.3</v>
          </cell>
        </row>
        <row r="1869">
          <cell r="K1869">
            <v>26.809999999999995</v>
          </cell>
          <cell r="L1869">
            <v>11.489999999999998</v>
          </cell>
          <cell r="M1869">
            <v>0</v>
          </cell>
          <cell r="N1869">
            <v>0</v>
          </cell>
          <cell r="O1869">
            <v>0</v>
          </cell>
          <cell r="Q1869">
            <v>0</v>
          </cell>
          <cell r="U1869">
            <v>0</v>
          </cell>
          <cell r="AA1869">
            <v>221</v>
          </cell>
        </row>
        <row r="1870">
          <cell r="K1870">
            <v>29.539999999999996</v>
          </cell>
          <cell r="L1870">
            <v>12.659999999999998</v>
          </cell>
          <cell r="M1870">
            <v>0</v>
          </cell>
          <cell r="N1870">
            <v>0</v>
          </cell>
          <cell r="O1870">
            <v>0</v>
          </cell>
          <cell r="Q1870">
            <v>0</v>
          </cell>
          <cell r="U1870">
            <v>0</v>
          </cell>
          <cell r="AA1870">
            <v>219.6</v>
          </cell>
        </row>
        <row r="1871">
          <cell r="K1871">
            <v>34.72</v>
          </cell>
          <cell r="L1871">
            <v>14.879999999999999</v>
          </cell>
          <cell r="M1871">
            <v>0</v>
          </cell>
          <cell r="N1871">
            <v>0</v>
          </cell>
          <cell r="O1871">
            <v>0</v>
          </cell>
          <cell r="Q1871">
            <v>0</v>
          </cell>
          <cell r="U1871">
            <v>0</v>
          </cell>
          <cell r="AA1871">
            <v>219.6</v>
          </cell>
        </row>
        <row r="1872">
          <cell r="K1872">
            <v>31.009999999999994</v>
          </cell>
          <cell r="L1872">
            <v>13.29</v>
          </cell>
          <cell r="M1872">
            <v>0</v>
          </cell>
          <cell r="N1872">
            <v>0</v>
          </cell>
          <cell r="O1872">
            <v>0.2</v>
          </cell>
          <cell r="Q1872">
            <v>0</v>
          </cell>
          <cell r="U1872">
            <v>0</v>
          </cell>
          <cell r="AA1872">
            <v>210.8</v>
          </cell>
        </row>
        <row r="1873">
          <cell r="K1873">
            <v>11.269999999999998</v>
          </cell>
          <cell r="L1873">
            <v>4.8299999999999992</v>
          </cell>
          <cell r="M1873">
            <v>0</v>
          </cell>
          <cell r="N1873">
            <v>0</v>
          </cell>
          <cell r="O1873">
            <v>3.3</v>
          </cell>
          <cell r="Q1873">
            <v>0</v>
          </cell>
          <cell r="U1873">
            <v>0</v>
          </cell>
          <cell r="AA1873">
            <v>66.8</v>
          </cell>
        </row>
        <row r="1874">
          <cell r="K1874">
            <v>8.9249999999999989</v>
          </cell>
          <cell r="L1874">
            <v>3.8249999999999997</v>
          </cell>
          <cell r="M1874">
            <v>0</v>
          </cell>
          <cell r="N1874">
            <v>0</v>
          </cell>
          <cell r="O1874">
            <v>10.3</v>
          </cell>
          <cell r="Q1874">
            <v>0</v>
          </cell>
          <cell r="U1874">
            <v>0</v>
          </cell>
          <cell r="AA1874">
            <v>29.3</v>
          </cell>
        </row>
        <row r="1875">
          <cell r="K1875">
            <v>6.86</v>
          </cell>
          <cell r="L1875">
            <v>2.94</v>
          </cell>
          <cell r="M1875">
            <v>0</v>
          </cell>
          <cell r="N1875">
            <v>0</v>
          </cell>
          <cell r="O1875">
            <v>13.2</v>
          </cell>
          <cell r="Q1875">
            <v>0</v>
          </cell>
          <cell r="U1875">
            <v>0</v>
          </cell>
          <cell r="AA1875">
            <v>25.7</v>
          </cell>
        </row>
        <row r="1876">
          <cell r="K1876">
            <v>4.8650000000000002</v>
          </cell>
          <cell r="L1876">
            <v>2.0850000000000004</v>
          </cell>
          <cell r="M1876">
            <v>0</v>
          </cell>
          <cell r="N1876">
            <v>0</v>
          </cell>
          <cell r="O1876">
            <v>10.55</v>
          </cell>
          <cell r="Q1876">
            <v>0</v>
          </cell>
          <cell r="U1876">
            <v>0</v>
          </cell>
          <cell r="AA1876">
            <v>24.8</v>
          </cell>
        </row>
        <row r="1877">
          <cell r="K1877">
            <v>5.0749999999999993</v>
          </cell>
          <cell r="L1877">
            <v>2.1749999999999998</v>
          </cell>
          <cell r="M1877">
            <v>0</v>
          </cell>
          <cell r="N1877">
            <v>0</v>
          </cell>
          <cell r="O1877">
            <v>6.85</v>
          </cell>
          <cell r="Q1877">
            <v>0</v>
          </cell>
          <cell r="U1877">
            <v>0</v>
          </cell>
          <cell r="AA1877">
            <v>31.95</v>
          </cell>
        </row>
        <row r="1878">
          <cell r="K1878">
            <v>8.6449999999999996</v>
          </cell>
          <cell r="L1878">
            <v>3.7050000000000001</v>
          </cell>
          <cell r="M1878">
            <v>0</v>
          </cell>
          <cell r="N1878">
            <v>0</v>
          </cell>
          <cell r="O1878">
            <v>3.4</v>
          </cell>
          <cell r="Q1878">
            <v>0</v>
          </cell>
          <cell r="U1878">
            <v>0</v>
          </cell>
          <cell r="AA1878">
            <v>64.55</v>
          </cell>
        </row>
        <row r="1879">
          <cell r="K1879">
            <v>12.95</v>
          </cell>
          <cell r="L1879">
            <v>5.55</v>
          </cell>
          <cell r="M1879">
            <v>0</v>
          </cell>
          <cell r="N1879">
            <v>0</v>
          </cell>
          <cell r="O1879">
            <v>2</v>
          </cell>
          <cell r="Q1879">
            <v>0</v>
          </cell>
          <cell r="U1879">
            <v>0</v>
          </cell>
          <cell r="AA1879">
            <v>90.8</v>
          </cell>
        </row>
        <row r="1880">
          <cell r="K1880">
            <v>17.674999999999997</v>
          </cell>
          <cell r="L1880">
            <v>7.5749999999999993</v>
          </cell>
          <cell r="M1880">
            <v>0</v>
          </cell>
          <cell r="N1880">
            <v>0</v>
          </cell>
          <cell r="O1880">
            <v>1.4</v>
          </cell>
          <cell r="Q1880">
            <v>0</v>
          </cell>
          <cell r="U1880">
            <v>0</v>
          </cell>
          <cell r="AA1880">
            <v>95.8</v>
          </cell>
        </row>
        <row r="1881">
          <cell r="K1881">
            <v>22.574999999999999</v>
          </cell>
          <cell r="L1881">
            <v>9.6749999999999989</v>
          </cell>
          <cell r="M1881">
            <v>0</v>
          </cell>
          <cell r="N1881">
            <v>0</v>
          </cell>
          <cell r="O1881">
            <v>0.65</v>
          </cell>
          <cell r="Q1881">
            <v>0</v>
          </cell>
          <cell r="U1881">
            <v>0</v>
          </cell>
          <cell r="AA1881">
            <v>102.95</v>
          </cell>
        </row>
        <row r="1882">
          <cell r="K1882">
            <v>27.755000000000003</v>
          </cell>
          <cell r="L1882">
            <v>11.895000000000001</v>
          </cell>
          <cell r="M1882">
            <v>0</v>
          </cell>
          <cell r="N1882">
            <v>0</v>
          </cell>
          <cell r="O1882">
            <v>7.4999999999999997E-2</v>
          </cell>
          <cell r="Q1882">
            <v>0</v>
          </cell>
          <cell r="U1882">
            <v>0</v>
          </cell>
          <cell r="AA1882">
            <v>108.55</v>
          </cell>
        </row>
        <row r="1883">
          <cell r="K1883">
            <v>54.74</v>
          </cell>
          <cell r="L1883">
            <v>23.46</v>
          </cell>
          <cell r="M1883">
            <v>0</v>
          </cell>
          <cell r="N1883">
            <v>0</v>
          </cell>
          <cell r="O1883">
            <v>0</v>
          </cell>
          <cell r="Q1883">
            <v>0</v>
          </cell>
          <cell r="U1883">
            <v>0</v>
          </cell>
          <cell r="AA1883">
            <v>219.9</v>
          </cell>
        </row>
        <row r="1884">
          <cell r="K1884">
            <v>43.889999999999993</v>
          </cell>
          <cell r="L1884">
            <v>18.809999999999999</v>
          </cell>
          <cell r="M1884">
            <v>0</v>
          </cell>
          <cell r="N1884">
            <v>0</v>
          </cell>
          <cell r="O1884">
            <v>0</v>
          </cell>
          <cell r="Q1884">
            <v>0</v>
          </cell>
          <cell r="U1884">
            <v>0</v>
          </cell>
          <cell r="AA1884">
            <v>218.6</v>
          </cell>
        </row>
        <row r="1885">
          <cell r="K1885">
            <v>46.27</v>
          </cell>
          <cell r="L1885">
            <v>19.830000000000002</v>
          </cell>
          <cell r="M1885">
            <v>0</v>
          </cell>
          <cell r="N1885">
            <v>0</v>
          </cell>
          <cell r="O1885">
            <v>0</v>
          </cell>
          <cell r="Q1885">
            <v>0</v>
          </cell>
          <cell r="U1885">
            <v>0</v>
          </cell>
          <cell r="AA1885">
            <v>221</v>
          </cell>
        </row>
        <row r="1886">
          <cell r="K1886">
            <v>64.19</v>
          </cell>
          <cell r="L1886">
            <v>27.51</v>
          </cell>
          <cell r="M1886">
            <v>0</v>
          </cell>
          <cell r="N1886">
            <v>0</v>
          </cell>
          <cell r="O1886">
            <v>0</v>
          </cell>
          <cell r="Q1886">
            <v>0</v>
          </cell>
          <cell r="U1886">
            <v>0</v>
          </cell>
          <cell r="AA1886">
            <v>228.7</v>
          </cell>
        </row>
        <row r="1887">
          <cell r="K1887">
            <v>41.230000000000004</v>
          </cell>
          <cell r="L1887">
            <v>17.670000000000002</v>
          </cell>
          <cell r="M1887">
            <v>0</v>
          </cell>
          <cell r="N1887">
            <v>0</v>
          </cell>
          <cell r="O1887">
            <v>0</v>
          </cell>
          <cell r="Q1887">
            <v>0</v>
          </cell>
          <cell r="U1887">
            <v>0</v>
          </cell>
          <cell r="AA1887">
            <v>117.1</v>
          </cell>
        </row>
        <row r="1888">
          <cell r="K1888">
            <v>43.819999999999993</v>
          </cell>
          <cell r="L1888">
            <v>18.779999999999998</v>
          </cell>
          <cell r="M1888">
            <v>0</v>
          </cell>
          <cell r="N1888">
            <v>0</v>
          </cell>
          <cell r="O1888">
            <v>0</v>
          </cell>
          <cell r="Q1888">
            <v>0</v>
          </cell>
          <cell r="U1888">
            <v>0</v>
          </cell>
          <cell r="AA1888">
            <v>117.2</v>
          </cell>
        </row>
        <row r="1889">
          <cell r="K1889">
            <v>44.414999999999999</v>
          </cell>
          <cell r="L1889">
            <v>19.035</v>
          </cell>
          <cell r="M1889">
            <v>0</v>
          </cell>
          <cell r="N1889">
            <v>0</v>
          </cell>
          <cell r="O1889">
            <v>0</v>
          </cell>
          <cell r="Q1889">
            <v>0</v>
          </cell>
          <cell r="U1889">
            <v>0</v>
          </cell>
          <cell r="AA1889">
            <v>117.2</v>
          </cell>
        </row>
        <row r="1890">
          <cell r="K1890">
            <v>60.444999999999993</v>
          </cell>
          <cell r="L1890">
            <v>25.904999999999998</v>
          </cell>
          <cell r="M1890">
            <v>0</v>
          </cell>
          <cell r="N1890">
            <v>0</v>
          </cell>
          <cell r="O1890">
            <v>0</v>
          </cell>
          <cell r="Q1890">
            <v>0</v>
          </cell>
          <cell r="U1890">
            <v>0</v>
          </cell>
          <cell r="AA1890">
            <v>117.2</v>
          </cell>
        </row>
        <row r="1891">
          <cell r="K1891">
            <v>99.82</v>
          </cell>
          <cell r="L1891">
            <v>42.779999999999994</v>
          </cell>
          <cell r="M1891">
            <v>0</v>
          </cell>
          <cell r="N1891">
            <v>0</v>
          </cell>
          <cell r="O1891">
            <v>0</v>
          </cell>
          <cell r="Q1891">
            <v>0</v>
          </cell>
          <cell r="U1891">
            <v>0</v>
          </cell>
          <cell r="AA1891">
            <v>114.9</v>
          </cell>
        </row>
        <row r="1892">
          <cell r="K1892">
            <v>153.82499999999999</v>
          </cell>
          <cell r="L1892">
            <v>65.924999999999997</v>
          </cell>
          <cell r="M1892">
            <v>0</v>
          </cell>
          <cell r="N1892">
            <v>0</v>
          </cell>
          <cell r="O1892">
            <v>1.65</v>
          </cell>
          <cell r="Q1892">
            <v>0</v>
          </cell>
          <cell r="U1892">
            <v>0</v>
          </cell>
          <cell r="AA1892">
            <v>92.7</v>
          </cell>
        </row>
        <row r="1893">
          <cell r="K1893">
            <v>175.595</v>
          </cell>
          <cell r="L1893">
            <v>75.25500000000001</v>
          </cell>
          <cell r="M1893">
            <v>0</v>
          </cell>
          <cell r="N1893">
            <v>0</v>
          </cell>
          <cell r="O1893">
            <v>7.95</v>
          </cell>
          <cell r="Q1893">
            <v>0</v>
          </cell>
          <cell r="U1893">
            <v>0</v>
          </cell>
          <cell r="AA1893">
            <v>79.849999999999994</v>
          </cell>
        </row>
        <row r="1894">
          <cell r="K1894">
            <v>145.63499999999999</v>
          </cell>
          <cell r="L1894">
            <v>62.414999999999999</v>
          </cell>
          <cell r="M1894">
            <v>0</v>
          </cell>
          <cell r="N1894">
            <v>0</v>
          </cell>
          <cell r="O1894">
            <v>10.65</v>
          </cell>
          <cell r="Q1894">
            <v>0</v>
          </cell>
          <cell r="U1894">
            <v>0</v>
          </cell>
          <cell r="AA1894">
            <v>84.35</v>
          </cell>
        </row>
        <row r="1895">
          <cell r="K1895">
            <v>99.75</v>
          </cell>
          <cell r="L1895">
            <v>42.75</v>
          </cell>
          <cell r="M1895">
            <v>0</v>
          </cell>
          <cell r="N1895">
            <v>0</v>
          </cell>
          <cell r="O1895">
            <v>13.6</v>
          </cell>
          <cell r="Q1895">
            <v>0</v>
          </cell>
          <cell r="U1895">
            <v>0</v>
          </cell>
          <cell r="AA1895">
            <v>79.400000000000006</v>
          </cell>
        </row>
        <row r="1896">
          <cell r="K1896">
            <v>63.909999999999982</v>
          </cell>
          <cell r="L1896">
            <v>27.389999999999993</v>
          </cell>
          <cell r="M1896">
            <v>0</v>
          </cell>
          <cell r="N1896">
            <v>0</v>
          </cell>
          <cell r="O1896">
            <v>16.649999999999999</v>
          </cell>
          <cell r="Q1896">
            <v>0</v>
          </cell>
          <cell r="U1896">
            <v>0</v>
          </cell>
          <cell r="AA1896">
            <v>76.099999999999994</v>
          </cell>
        </row>
        <row r="1897">
          <cell r="K1897">
            <v>66</v>
          </cell>
          <cell r="L1897">
            <v>0</v>
          </cell>
          <cell r="M1897">
            <v>0</v>
          </cell>
          <cell r="N1897">
            <v>0</v>
          </cell>
          <cell r="O1897">
            <v>19.7</v>
          </cell>
          <cell r="Q1897">
            <v>0</v>
          </cell>
          <cell r="U1897">
            <v>0</v>
          </cell>
          <cell r="AA1897">
            <v>73.599999999999994</v>
          </cell>
        </row>
        <row r="1898">
          <cell r="K1898">
            <v>45.949999999999996</v>
          </cell>
          <cell r="L1898">
            <v>0</v>
          </cell>
          <cell r="M1898">
            <v>0</v>
          </cell>
          <cell r="N1898">
            <v>0</v>
          </cell>
          <cell r="O1898">
            <v>23.05</v>
          </cell>
          <cell r="Q1898">
            <v>0</v>
          </cell>
          <cell r="U1898">
            <v>0</v>
          </cell>
          <cell r="AA1898">
            <v>69.349999999999994</v>
          </cell>
        </row>
        <row r="1899">
          <cell r="K1899">
            <v>29.5</v>
          </cell>
          <cell r="L1899">
            <v>0</v>
          </cell>
          <cell r="M1899">
            <v>0</v>
          </cell>
          <cell r="N1899">
            <v>0</v>
          </cell>
          <cell r="O1899">
            <v>25.8</v>
          </cell>
          <cell r="Q1899">
            <v>0</v>
          </cell>
          <cell r="U1899">
            <v>0</v>
          </cell>
          <cell r="AA1899">
            <v>61.5</v>
          </cell>
        </row>
        <row r="1900">
          <cell r="K1900">
            <v>23.849999999999998</v>
          </cell>
          <cell r="L1900">
            <v>0</v>
          </cell>
          <cell r="M1900">
            <v>0</v>
          </cell>
          <cell r="N1900">
            <v>0</v>
          </cell>
          <cell r="O1900">
            <v>26.6</v>
          </cell>
          <cell r="Q1900">
            <v>0</v>
          </cell>
          <cell r="U1900">
            <v>0</v>
          </cell>
          <cell r="AA1900">
            <v>51.5</v>
          </cell>
        </row>
        <row r="1901">
          <cell r="K1901">
            <v>22.549999999999997</v>
          </cell>
          <cell r="L1901">
            <v>0</v>
          </cell>
          <cell r="M1901">
            <v>0</v>
          </cell>
          <cell r="N1901">
            <v>0</v>
          </cell>
          <cell r="O1901">
            <v>24.2</v>
          </cell>
          <cell r="Q1901">
            <v>0</v>
          </cell>
          <cell r="U1901">
            <v>0</v>
          </cell>
          <cell r="AA1901">
            <v>43.25</v>
          </cell>
        </row>
        <row r="1902">
          <cell r="K1902">
            <v>21.950000000000003</v>
          </cell>
          <cell r="L1902">
            <v>0</v>
          </cell>
          <cell r="M1902">
            <v>0</v>
          </cell>
          <cell r="N1902">
            <v>0</v>
          </cell>
          <cell r="O1902">
            <v>20.399999999999999</v>
          </cell>
          <cell r="Q1902">
            <v>0</v>
          </cell>
          <cell r="U1902">
            <v>0</v>
          </cell>
          <cell r="AA1902">
            <v>38.5</v>
          </cell>
        </row>
        <row r="1903">
          <cell r="K1903">
            <v>35.300000000000004</v>
          </cell>
          <cell r="L1903">
            <v>0</v>
          </cell>
          <cell r="M1903">
            <v>0</v>
          </cell>
          <cell r="N1903">
            <v>0</v>
          </cell>
          <cell r="O1903">
            <v>24.6</v>
          </cell>
          <cell r="Q1903">
            <v>0</v>
          </cell>
          <cell r="U1903">
            <v>0</v>
          </cell>
          <cell r="AA1903">
            <v>69.5</v>
          </cell>
        </row>
        <row r="1904">
          <cell r="K1904">
            <v>44.2</v>
          </cell>
          <cell r="L1904">
            <v>0</v>
          </cell>
          <cell r="M1904">
            <v>0</v>
          </cell>
          <cell r="N1904">
            <v>0</v>
          </cell>
          <cell r="O1904">
            <v>2.9</v>
          </cell>
          <cell r="Q1904">
            <v>0</v>
          </cell>
          <cell r="U1904">
            <v>0</v>
          </cell>
          <cell r="AA1904">
            <v>142.1</v>
          </cell>
        </row>
        <row r="1905">
          <cell r="K1905">
            <v>40.199999999999996</v>
          </cell>
          <cell r="L1905">
            <v>0</v>
          </cell>
          <cell r="M1905">
            <v>0</v>
          </cell>
          <cell r="N1905">
            <v>0</v>
          </cell>
          <cell r="O1905">
            <v>2.2000000000000002</v>
          </cell>
          <cell r="Q1905">
            <v>0</v>
          </cell>
          <cell r="U1905">
            <v>0</v>
          </cell>
          <cell r="AA1905">
            <v>203.7</v>
          </cell>
        </row>
        <row r="1906">
          <cell r="K1906">
            <v>29.699999999999996</v>
          </cell>
          <cell r="L1906">
            <v>0</v>
          </cell>
          <cell r="M1906">
            <v>0</v>
          </cell>
          <cell r="N1906">
            <v>0</v>
          </cell>
          <cell r="O1906">
            <v>10.5</v>
          </cell>
          <cell r="Q1906">
            <v>0</v>
          </cell>
          <cell r="U1906">
            <v>0</v>
          </cell>
          <cell r="AA1906">
            <v>135.1</v>
          </cell>
        </row>
        <row r="1907">
          <cell r="K1907">
            <v>32.199999999999996</v>
          </cell>
          <cell r="L1907">
            <v>0</v>
          </cell>
          <cell r="M1907">
            <v>0</v>
          </cell>
          <cell r="N1907">
            <v>0</v>
          </cell>
          <cell r="O1907">
            <v>18</v>
          </cell>
          <cell r="Q1907">
            <v>0</v>
          </cell>
          <cell r="U1907">
            <v>0</v>
          </cell>
          <cell r="AA1907">
            <v>80</v>
          </cell>
        </row>
        <row r="1908">
          <cell r="K1908">
            <v>45.199999999999996</v>
          </cell>
          <cell r="L1908">
            <v>0</v>
          </cell>
          <cell r="M1908">
            <v>0</v>
          </cell>
          <cell r="N1908">
            <v>0</v>
          </cell>
          <cell r="O1908">
            <v>24.1</v>
          </cell>
          <cell r="Q1908">
            <v>0</v>
          </cell>
          <cell r="U1908">
            <v>0</v>
          </cell>
          <cell r="AA1908">
            <v>82.5</v>
          </cell>
        </row>
        <row r="1909">
          <cell r="K1909">
            <v>39.5</v>
          </cell>
          <cell r="L1909">
            <v>0</v>
          </cell>
          <cell r="M1909">
            <v>0</v>
          </cell>
          <cell r="N1909">
            <v>0</v>
          </cell>
          <cell r="O1909">
            <v>8.1999999999999993</v>
          </cell>
          <cell r="Q1909">
            <v>0</v>
          </cell>
          <cell r="U1909">
            <v>0</v>
          </cell>
          <cell r="AA1909">
            <v>55.05</v>
          </cell>
        </row>
        <row r="1910">
          <cell r="K1910">
            <v>56.150000000000006</v>
          </cell>
          <cell r="L1910">
            <v>0</v>
          </cell>
          <cell r="M1910">
            <v>0</v>
          </cell>
          <cell r="N1910">
            <v>0</v>
          </cell>
          <cell r="O1910">
            <v>2.2999999999999998</v>
          </cell>
          <cell r="Q1910">
            <v>0</v>
          </cell>
          <cell r="U1910">
            <v>0</v>
          </cell>
          <cell r="AA1910">
            <v>88.85</v>
          </cell>
        </row>
        <row r="1911">
          <cell r="K1911">
            <v>94.65</v>
          </cell>
          <cell r="L1911">
            <v>0</v>
          </cell>
          <cell r="M1911">
            <v>0</v>
          </cell>
          <cell r="N1911">
            <v>0</v>
          </cell>
          <cell r="O1911">
            <v>0.1</v>
          </cell>
          <cell r="Q1911">
            <v>0</v>
          </cell>
          <cell r="U1911">
            <v>0</v>
          </cell>
          <cell r="AA1911">
            <v>120.4</v>
          </cell>
        </row>
        <row r="1912">
          <cell r="K1912">
            <v>122.25000000000001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Q1912">
            <v>0</v>
          </cell>
          <cell r="U1912">
            <v>0</v>
          </cell>
          <cell r="AA1912">
            <v>129.5</v>
          </cell>
        </row>
        <row r="1913">
          <cell r="K1913">
            <v>128.25</v>
          </cell>
          <cell r="L1913">
            <v>0</v>
          </cell>
          <cell r="M1913">
            <v>0</v>
          </cell>
          <cell r="N1913">
            <v>0</v>
          </cell>
          <cell r="O1913">
            <v>2.5000000000000001E-2</v>
          </cell>
          <cell r="Q1913">
            <v>0</v>
          </cell>
          <cell r="U1913">
            <v>0</v>
          </cell>
          <cell r="AA1913">
            <v>129.5</v>
          </cell>
        </row>
        <row r="1914">
          <cell r="K1914">
            <v>138.94999999999999</v>
          </cell>
          <cell r="L1914">
            <v>0</v>
          </cell>
          <cell r="M1914">
            <v>0</v>
          </cell>
          <cell r="N1914">
            <v>0</v>
          </cell>
          <cell r="O1914">
            <v>2.5000000000000001E-2</v>
          </cell>
          <cell r="Q1914">
            <v>0</v>
          </cell>
          <cell r="U1914">
            <v>0</v>
          </cell>
          <cell r="AA1914">
            <v>129.5</v>
          </cell>
        </row>
        <row r="1915">
          <cell r="K1915">
            <v>160.55000000000001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Q1915">
            <v>0</v>
          </cell>
          <cell r="U1915">
            <v>0</v>
          </cell>
          <cell r="AA1915">
            <v>129.5</v>
          </cell>
        </row>
        <row r="1916">
          <cell r="K1916">
            <v>161.4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Q1916">
            <v>0</v>
          </cell>
          <cell r="U1916">
            <v>0</v>
          </cell>
          <cell r="AA1916">
            <v>129.5</v>
          </cell>
        </row>
        <row r="1917">
          <cell r="K1917">
            <v>135.6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Q1917">
            <v>0</v>
          </cell>
          <cell r="U1917">
            <v>0</v>
          </cell>
          <cell r="AA1917">
            <v>129.5</v>
          </cell>
        </row>
        <row r="1918">
          <cell r="K1918">
            <v>132</v>
          </cell>
          <cell r="L1918">
            <v>0</v>
          </cell>
          <cell r="M1918">
            <v>0</v>
          </cell>
          <cell r="N1918">
            <v>0</v>
          </cell>
          <cell r="O1918">
            <v>0.05</v>
          </cell>
          <cell r="Q1918">
            <v>0</v>
          </cell>
          <cell r="U1918">
            <v>0</v>
          </cell>
          <cell r="AA1918">
            <v>129.5</v>
          </cell>
        </row>
        <row r="1919">
          <cell r="K1919">
            <v>136.5</v>
          </cell>
          <cell r="L1919">
            <v>0</v>
          </cell>
          <cell r="M1919">
            <v>0</v>
          </cell>
          <cell r="N1919">
            <v>0</v>
          </cell>
          <cell r="O1919">
            <v>0.15</v>
          </cell>
          <cell r="Q1919">
            <v>0</v>
          </cell>
          <cell r="U1919">
            <v>0</v>
          </cell>
          <cell r="AA1919">
            <v>128.1</v>
          </cell>
        </row>
        <row r="1920">
          <cell r="K1920">
            <v>133.6</v>
          </cell>
          <cell r="L1920">
            <v>0</v>
          </cell>
          <cell r="M1920">
            <v>0</v>
          </cell>
          <cell r="N1920">
            <v>0</v>
          </cell>
          <cell r="O1920">
            <v>1.6</v>
          </cell>
          <cell r="Q1920">
            <v>0</v>
          </cell>
          <cell r="U1920">
            <v>0</v>
          </cell>
          <cell r="AA1920">
            <v>127.9</v>
          </cell>
        </row>
        <row r="1921">
          <cell r="K1921">
            <v>116.95</v>
          </cell>
          <cell r="L1921">
            <v>0</v>
          </cell>
          <cell r="M1921">
            <v>0</v>
          </cell>
          <cell r="N1921">
            <v>0</v>
          </cell>
          <cell r="O1921">
            <v>3.2</v>
          </cell>
          <cell r="Q1921">
            <v>0</v>
          </cell>
          <cell r="U1921">
            <v>0</v>
          </cell>
          <cell r="AA1921">
            <v>129.30000000000001</v>
          </cell>
        </row>
        <row r="1922">
          <cell r="K1922">
            <v>96.9</v>
          </cell>
          <cell r="L1922">
            <v>0</v>
          </cell>
          <cell r="M1922">
            <v>0</v>
          </cell>
          <cell r="N1922">
            <v>0</v>
          </cell>
          <cell r="O1922">
            <v>4.55</v>
          </cell>
          <cell r="Q1922">
            <v>0</v>
          </cell>
          <cell r="U1922">
            <v>0</v>
          </cell>
          <cell r="AA1922">
            <v>104.3</v>
          </cell>
        </row>
        <row r="1923">
          <cell r="K1923">
            <v>80.650000000000006</v>
          </cell>
          <cell r="L1923">
            <v>0</v>
          </cell>
          <cell r="M1923">
            <v>0</v>
          </cell>
          <cell r="N1923">
            <v>0</v>
          </cell>
          <cell r="O1923">
            <v>4.5999999999999996</v>
          </cell>
          <cell r="Q1923">
            <v>0</v>
          </cell>
          <cell r="U1923">
            <v>0</v>
          </cell>
          <cell r="AA1923">
            <v>71.2</v>
          </cell>
        </row>
        <row r="1924">
          <cell r="K1924">
            <v>54.050000000000004</v>
          </cell>
          <cell r="L1924">
            <v>0</v>
          </cell>
          <cell r="M1924">
            <v>0</v>
          </cell>
          <cell r="N1924">
            <v>0</v>
          </cell>
          <cell r="O1924">
            <v>3.3</v>
          </cell>
          <cell r="Q1924">
            <v>0</v>
          </cell>
          <cell r="U1924">
            <v>0</v>
          </cell>
          <cell r="AA1924">
            <v>59.65</v>
          </cell>
        </row>
        <row r="1925">
          <cell r="K1925">
            <v>31.85</v>
          </cell>
          <cell r="L1925">
            <v>0</v>
          </cell>
          <cell r="M1925">
            <v>0</v>
          </cell>
          <cell r="N1925">
            <v>0</v>
          </cell>
          <cell r="O1925">
            <v>5.05</v>
          </cell>
          <cell r="Q1925">
            <v>0</v>
          </cell>
          <cell r="U1925">
            <v>0</v>
          </cell>
          <cell r="AA1925">
            <v>46.7</v>
          </cell>
        </row>
        <row r="1926">
          <cell r="K1926">
            <v>23.55</v>
          </cell>
          <cell r="L1926">
            <v>0</v>
          </cell>
          <cell r="M1926">
            <v>0</v>
          </cell>
          <cell r="N1926">
            <v>0</v>
          </cell>
          <cell r="O1926">
            <v>10</v>
          </cell>
          <cell r="Q1926">
            <v>0</v>
          </cell>
          <cell r="U1926">
            <v>0</v>
          </cell>
          <cell r="AA1926">
            <v>37.5</v>
          </cell>
        </row>
        <row r="1927">
          <cell r="K1927">
            <v>13.599999999999998</v>
          </cell>
          <cell r="L1927">
            <v>0</v>
          </cell>
          <cell r="M1927">
            <v>0</v>
          </cell>
          <cell r="N1927">
            <v>0</v>
          </cell>
          <cell r="O1927">
            <v>15.95</v>
          </cell>
          <cell r="Q1927">
            <v>0</v>
          </cell>
          <cell r="U1927">
            <v>0</v>
          </cell>
          <cell r="AA1927">
            <v>35.549999999999997</v>
          </cell>
        </row>
        <row r="1928">
          <cell r="K1928">
            <v>1.4249999999999998</v>
          </cell>
          <cell r="L1928">
            <v>0</v>
          </cell>
          <cell r="M1928">
            <v>0</v>
          </cell>
          <cell r="N1928">
            <v>0</v>
          </cell>
          <cell r="O1928">
            <v>28.45</v>
          </cell>
          <cell r="Q1928">
            <v>0</v>
          </cell>
          <cell r="U1928">
            <v>0</v>
          </cell>
          <cell r="AA1928">
            <v>8.3800000000000008</v>
          </cell>
        </row>
        <row r="1929">
          <cell r="K1929">
            <v>0.35000000000000003</v>
          </cell>
          <cell r="L1929">
            <v>0</v>
          </cell>
          <cell r="M1929">
            <v>0</v>
          </cell>
          <cell r="N1929">
            <v>0</v>
          </cell>
          <cell r="O1929">
            <v>63.8</v>
          </cell>
          <cell r="Q1929">
            <v>0</v>
          </cell>
          <cell r="U1929">
            <v>0</v>
          </cell>
          <cell r="AA1929">
            <v>17.399999999999999</v>
          </cell>
        </row>
        <row r="1930">
          <cell r="K1930">
            <v>20.5</v>
          </cell>
          <cell r="L1930">
            <v>0</v>
          </cell>
          <cell r="M1930">
            <v>0</v>
          </cell>
          <cell r="N1930">
            <v>0</v>
          </cell>
          <cell r="O1930">
            <v>42.2</v>
          </cell>
          <cell r="Q1930">
            <v>0</v>
          </cell>
          <cell r="U1930">
            <v>0</v>
          </cell>
          <cell r="AA1930">
            <v>114.4</v>
          </cell>
        </row>
        <row r="1931">
          <cell r="K1931">
            <v>54.6</v>
          </cell>
          <cell r="L1931">
            <v>0</v>
          </cell>
          <cell r="M1931">
            <v>0</v>
          </cell>
          <cell r="N1931">
            <v>0</v>
          </cell>
          <cell r="O1931">
            <v>22</v>
          </cell>
          <cell r="Q1931">
            <v>0</v>
          </cell>
          <cell r="U1931">
            <v>0</v>
          </cell>
          <cell r="AA1931">
            <v>170</v>
          </cell>
        </row>
        <row r="1932">
          <cell r="K1932">
            <v>98.4</v>
          </cell>
          <cell r="L1932">
            <v>0</v>
          </cell>
          <cell r="M1932">
            <v>0</v>
          </cell>
          <cell r="N1932">
            <v>0</v>
          </cell>
          <cell r="O1932">
            <v>2.75</v>
          </cell>
          <cell r="Q1932">
            <v>0</v>
          </cell>
          <cell r="U1932">
            <v>0</v>
          </cell>
          <cell r="AA1932">
            <v>204.4</v>
          </cell>
        </row>
        <row r="1933">
          <cell r="K1933">
            <v>142.5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Q1933">
            <v>0</v>
          </cell>
          <cell r="U1933">
            <v>0</v>
          </cell>
          <cell r="AA1933">
            <v>228</v>
          </cell>
        </row>
        <row r="1934">
          <cell r="K1934">
            <v>163.29999999999998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Q1934">
            <v>0</v>
          </cell>
          <cell r="U1934">
            <v>0</v>
          </cell>
          <cell r="AA1934">
            <v>228</v>
          </cell>
        </row>
        <row r="1935">
          <cell r="K1935">
            <v>145.92000000000004</v>
          </cell>
          <cell r="L1935">
            <v>36.480000000000011</v>
          </cell>
          <cell r="M1935">
            <v>0</v>
          </cell>
          <cell r="N1935">
            <v>0</v>
          </cell>
          <cell r="O1935">
            <v>0</v>
          </cell>
          <cell r="Q1935">
            <v>0</v>
          </cell>
          <cell r="U1935">
            <v>0</v>
          </cell>
          <cell r="AA1935">
            <v>228</v>
          </cell>
        </row>
        <row r="1936">
          <cell r="K1936">
            <v>167.44000000000003</v>
          </cell>
          <cell r="L1936">
            <v>41.860000000000007</v>
          </cell>
          <cell r="M1936">
            <v>0</v>
          </cell>
          <cell r="N1936">
            <v>0</v>
          </cell>
          <cell r="O1936">
            <v>0</v>
          </cell>
          <cell r="Q1936">
            <v>0</v>
          </cell>
          <cell r="U1936">
            <v>0</v>
          </cell>
          <cell r="AA1936">
            <v>228</v>
          </cell>
        </row>
        <row r="1937">
          <cell r="K1937">
            <v>187.36</v>
          </cell>
          <cell r="L1937">
            <v>46.84</v>
          </cell>
          <cell r="M1937">
            <v>0</v>
          </cell>
          <cell r="N1937">
            <v>8.0500000000000007</v>
          </cell>
          <cell r="O1937">
            <v>0.1</v>
          </cell>
          <cell r="Q1937">
            <v>8.0500000000000007</v>
          </cell>
          <cell r="U1937">
            <v>0</v>
          </cell>
          <cell r="AA1937">
            <v>221.3</v>
          </cell>
        </row>
        <row r="1938">
          <cell r="K1938">
            <v>37.604999999999997</v>
          </cell>
          <cell r="L1938">
            <v>50.14</v>
          </cell>
          <cell r="M1938">
            <v>37.604999999999997</v>
          </cell>
          <cell r="N1938">
            <v>16.05</v>
          </cell>
          <cell r="O1938">
            <v>0.4</v>
          </cell>
          <cell r="Q1938">
            <v>16.05</v>
          </cell>
          <cell r="U1938">
            <v>0</v>
          </cell>
          <cell r="AA1938">
            <v>105.3</v>
          </cell>
        </row>
        <row r="1939">
          <cell r="K1939">
            <v>37.949999999999996</v>
          </cell>
          <cell r="L1939">
            <v>50.599999999999994</v>
          </cell>
          <cell r="M1939">
            <v>37.949999999999996</v>
          </cell>
          <cell r="N1939">
            <v>15.55</v>
          </cell>
          <cell r="O1939">
            <v>1.05</v>
          </cell>
          <cell r="Q1939">
            <v>15.55</v>
          </cell>
          <cell r="U1939">
            <v>0</v>
          </cell>
          <cell r="AA1939">
            <v>95.1</v>
          </cell>
        </row>
        <row r="1940">
          <cell r="K1940">
            <v>40.815000000000005</v>
          </cell>
          <cell r="L1940">
            <v>54.420000000000009</v>
          </cell>
          <cell r="M1940">
            <v>40.815000000000005</v>
          </cell>
          <cell r="N1940">
            <v>14.7</v>
          </cell>
          <cell r="O1940">
            <v>1.9</v>
          </cell>
          <cell r="Q1940">
            <v>14.7</v>
          </cell>
          <cell r="U1940">
            <v>0</v>
          </cell>
          <cell r="AA1940">
            <v>84.45</v>
          </cell>
        </row>
        <row r="1941">
          <cell r="K1941">
            <v>45.524999999999999</v>
          </cell>
          <cell r="L1941">
            <v>60.7</v>
          </cell>
          <cell r="M1941">
            <v>45.524999999999999</v>
          </cell>
          <cell r="N1941">
            <v>14.5</v>
          </cell>
          <cell r="O1941">
            <v>2.1</v>
          </cell>
          <cell r="Q1941">
            <v>14.5</v>
          </cell>
          <cell r="U1941">
            <v>0</v>
          </cell>
          <cell r="AA1941">
            <v>85.05</v>
          </cell>
        </row>
        <row r="1942">
          <cell r="K1942">
            <v>46.74</v>
          </cell>
          <cell r="L1942">
            <v>62.320000000000007</v>
          </cell>
          <cell r="M1942">
            <v>46.74</v>
          </cell>
          <cell r="N1942">
            <v>14.299999999999999</v>
          </cell>
          <cell r="O1942">
            <v>2.35</v>
          </cell>
          <cell r="Q1942">
            <v>14.3</v>
          </cell>
          <cell r="U1942">
            <v>0</v>
          </cell>
          <cell r="AA1942">
            <v>86.4</v>
          </cell>
        </row>
        <row r="1943">
          <cell r="K1943">
            <v>42.674999999999997</v>
          </cell>
          <cell r="L1943">
            <v>56.900000000000006</v>
          </cell>
          <cell r="M1943">
            <v>42.674999999999997</v>
          </cell>
          <cell r="N1943">
            <v>14.399999999999999</v>
          </cell>
          <cell r="O1943">
            <v>2.2999999999999998</v>
          </cell>
          <cell r="Q1943">
            <v>14.4</v>
          </cell>
          <cell r="U1943">
            <v>0</v>
          </cell>
          <cell r="AA1943">
            <v>87.15</v>
          </cell>
        </row>
        <row r="1944">
          <cell r="K1944">
            <v>37.364999999999995</v>
          </cell>
          <cell r="L1944">
            <v>49.82</v>
          </cell>
          <cell r="M1944">
            <v>37.364999999999995</v>
          </cell>
          <cell r="N1944">
            <v>15.049999999999999</v>
          </cell>
          <cell r="O1944">
            <v>1.7</v>
          </cell>
          <cell r="Q1944">
            <v>15.05</v>
          </cell>
          <cell r="U1944">
            <v>0</v>
          </cell>
          <cell r="AA1944">
            <v>90.65</v>
          </cell>
        </row>
        <row r="1945">
          <cell r="K1945">
            <v>33.239999999999995</v>
          </cell>
          <cell r="L1945">
            <v>44.32</v>
          </cell>
          <cell r="M1945">
            <v>33.239999999999995</v>
          </cell>
          <cell r="N1945">
            <v>15.25</v>
          </cell>
          <cell r="O1945">
            <v>1.5</v>
          </cell>
          <cell r="Q1945">
            <v>15.25</v>
          </cell>
          <cell r="U1945">
            <v>0</v>
          </cell>
          <cell r="AA1945">
            <v>93.85</v>
          </cell>
        </row>
        <row r="1946">
          <cell r="K1946">
            <v>31.559999999999995</v>
          </cell>
          <cell r="L1946">
            <v>42.08</v>
          </cell>
          <cell r="M1946">
            <v>31.559999999999995</v>
          </cell>
          <cell r="N1946">
            <v>13.85</v>
          </cell>
          <cell r="O1946">
            <v>2.85</v>
          </cell>
          <cell r="Q1946">
            <v>13.85</v>
          </cell>
          <cell r="U1946">
            <v>0</v>
          </cell>
          <cell r="AA1946">
            <v>81.900000000000006</v>
          </cell>
        </row>
        <row r="1947">
          <cell r="K1947">
            <v>31.889999999999993</v>
          </cell>
          <cell r="L1947">
            <v>42.519999999999996</v>
          </cell>
          <cell r="M1947">
            <v>31.889999999999993</v>
          </cell>
          <cell r="N1947">
            <v>11.15</v>
          </cell>
          <cell r="O1947">
            <v>6.05</v>
          </cell>
          <cell r="Q1947">
            <v>11.15</v>
          </cell>
          <cell r="U1947">
            <v>0</v>
          </cell>
          <cell r="AA1947">
            <v>60.8</v>
          </cell>
        </row>
        <row r="1948">
          <cell r="K1948">
            <v>30.315000000000001</v>
          </cell>
          <cell r="L1948">
            <v>40.420000000000009</v>
          </cell>
          <cell r="M1948">
            <v>30.315000000000001</v>
          </cell>
          <cell r="N1948">
            <v>10.75</v>
          </cell>
          <cell r="O1948">
            <v>6.65</v>
          </cell>
          <cell r="Q1948">
            <v>10.75</v>
          </cell>
          <cell r="U1948">
            <v>0</v>
          </cell>
          <cell r="AA1948">
            <v>56.9</v>
          </cell>
        </row>
        <row r="1949">
          <cell r="K1949">
            <v>27.315000000000001</v>
          </cell>
          <cell r="L1949">
            <v>36.420000000000009</v>
          </cell>
          <cell r="M1949">
            <v>27.315000000000001</v>
          </cell>
          <cell r="N1949">
            <v>13.2</v>
          </cell>
          <cell r="O1949">
            <v>3.55</v>
          </cell>
          <cell r="Q1949">
            <v>13.2</v>
          </cell>
          <cell r="U1949">
            <v>0</v>
          </cell>
          <cell r="AA1949">
            <v>69.849999999999994</v>
          </cell>
        </row>
        <row r="1950">
          <cell r="K1950">
            <v>21.599999999999998</v>
          </cell>
          <cell r="L1950">
            <v>28.8</v>
          </cell>
          <cell r="M1950">
            <v>21.599999999999998</v>
          </cell>
          <cell r="N1950">
            <v>15.2</v>
          </cell>
          <cell r="O1950">
            <v>1.25</v>
          </cell>
          <cell r="Q1950">
            <v>15.2</v>
          </cell>
          <cell r="U1950">
            <v>0</v>
          </cell>
          <cell r="AA1950">
            <v>90.35</v>
          </cell>
        </row>
        <row r="1951">
          <cell r="K1951">
            <v>15.285</v>
          </cell>
          <cell r="L1951">
            <v>20.380000000000003</v>
          </cell>
          <cell r="M1951">
            <v>15.285</v>
          </cell>
          <cell r="N1951">
            <v>15.8</v>
          </cell>
          <cell r="O1951">
            <v>0.7</v>
          </cell>
          <cell r="Q1951">
            <v>15.8</v>
          </cell>
          <cell r="U1951">
            <v>0</v>
          </cell>
          <cell r="AA1951">
            <v>102.75</v>
          </cell>
        </row>
        <row r="1952">
          <cell r="K1952">
            <v>9.0149999999999988</v>
          </cell>
          <cell r="L1952">
            <v>12.02</v>
          </cell>
          <cell r="M1952">
            <v>9.0149999999999988</v>
          </cell>
          <cell r="N1952">
            <v>15</v>
          </cell>
          <cell r="O1952">
            <v>1.45</v>
          </cell>
          <cell r="Q1952">
            <v>15</v>
          </cell>
          <cell r="U1952">
            <v>0</v>
          </cell>
          <cell r="AA1952">
            <v>82.75</v>
          </cell>
        </row>
        <row r="1953">
          <cell r="K1953">
            <v>9.81</v>
          </cell>
          <cell r="L1953">
            <v>13.080000000000002</v>
          </cell>
          <cell r="M1953">
            <v>9.81</v>
          </cell>
          <cell r="N1953">
            <v>13.399999999999999</v>
          </cell>
          <cell r="O1953">
            <v>2.9</v>
          </cell>
          <cell r="Q1953">
            <v>13.4</v>
          </cell>
          <cell r="U1953">
            <v>0</v>
          </cell>
          <cell r="AA1953">
            <v>63.9</v>
          </cell>
        </row>
        <row r="1954">
          <cell r="K1954">
            <v>25.41</v>
          </cell>
          <cell r="L1954">
            <v>33.880000000000003</v>
          </cell>
          <cell r="M1954">
            <v>25.41</v>
          </cell>
          <cell r="N1954">
            <v>28.200000000000003</v>
          </cell>
          <cell r="O1954">
            <v>3.9</v>
          </cell>
          <cell r="Q1954">
            <v>28.2</v>
          </cell>
          <cell r="U1954">
            <v>0</v>
          </cell>
          <cell r="AA1954">
            <v>158.4</v>
          </cell>
        </row>
        <row r="1955">
          <cell r="K1955">
            <v>25.529999999999998</v>
          </cell>
          <cell r="L1955">
            <v>34.04</v>
          </cell>
          <cell r="M1955">
            <v>25.529999999999998</v>
          </cell>
          <cell r="N1955">
            <v>7.7</v>
          </cell>
          <cell r="O1955">
            <v>0.8</v>
          </cell>
          <cell r="Q1955">
            <v>7.7</v>
          </cell>
          <cell r="U1955">
            <v>0</v>
          </cell>
          <cell r="AA1955">
            <v>193</v>
          </cell>
        </row>
        <row r="1956">
          <cell r="K1956">
            <v>72.64</v>
          </cell>
          <cell r="L1956">
            <v>9.08</v>
          </cell>
          <cell r="M1956">
            <v>9.08</v>
          </cell>
          <cell r="N1956">
            <v>0</v>
          </cell>
          <cell r="O1956">
            <v>0.15</v>
          </cell>
          <cell r="Q1956">
            <v>0</v>
          </cell>
          <cell r="U1956">
            <v>0</v>
          </cell>
          <cell r="AA1956">
            <v>211.2</v>
          </cell>
        </row>
        <row r="1957">
          <cell r="K1957">
            <v>58</v>
          </cell>
          <cell r="L1957">
            <v>7.25</v>
          </cell>
          <cell r="M1957">
            <v>7.25</v>
          </cell>
          <cell r="N1957">
            <v>0</v>
          </cell>
          <cell r="O1957">
            <v>0</v>
          </cell>
          <cell r="Q1957">
            <v>0</v>
          </cell>
          <cell r="U1957">
            <v>0</v>
          </cell>
          <cell r="AA1957">
            <v>219.6</v>
          </cell>
        </row>
        <row r="1958">
          <cell r="K1958">
            <v>30.720000000000006</v>
          </cell>
          <cell r="L1958">
            <v>3.8400000000000007</v>
          </cell>
          <cell r="M1958">
            <v>3.8400000000000007</v>
          </cell>
          <cell r="N1958">
            <v>0</v>
          </cell>
          <cell r="O1958">
            <v>1.4</v>
          </cell>
          <cell r="Q1958">
            <v>0</v>
          </cell>
          <cell r="U1958">
            <v>0</v>
          </cell>
          <cell r="AA1958">
            <v>168.5</v>
          </cell>
        </row>
        <row r="1959">
          <cell r="K1959">
            <v>18.72</v>
          </cell>
          <cell r="L1959">
            <v>2.34</v>
          </cell>
          <cell r="M1959">
            <v>2.34</v>
          </cell>
          <cell r="N1959">
            <v>0</v>
          </cell>
          <cell r="O1959">
            <v>13.7</v>
          </cell>
          <cell r="Q1959">
            <v>0</v>
          </cell>
          <cell r="U1959">
            <v>0</v>
          </cell>
          <cell r="AA1959">
            <v>89.9</v>
          </cell>
        </row>
        <row r="1960">
          <cell r="K1960">
            <v>18.88</v>
          </cell>
          <cell r="L1960">
            <v>2.36</v>
          </cell>
          <cell r="M1960">
            <v>2.36</v>
          </cell>
          <cell r="N1960">
            <v>0</v>
          </cell>
          <cell r="O1960">
            <v>20.3</v>
          </cell>
          <cell r="Q1960">
            <v>0</v>
          </cell>
          <cell r="U1960">
            <v>0</v>
          </cell>
          <cell r="AA1960">
            <v>62.2</v>
          </cell>
        </row>
        <row r="1961">
          <cell r="K1961">
            <v>17.680000000000003</v>
          </cell>
          <cell r="L1961">
            <v>2.2100000000000004</v>
          </cell>
          <cell r="M1961">
            <v>2.2100000000000004</v>
          </cell>
          <cell r="N1961">
            <v>0</v>
          </cell>
          <cell r="O1961">
            <v>17.2</v>
          </cell>
          <cell r="Q1961">
            <v>0</v>
          </cell>
          <cell r="U1961">
            <v>0</v>
          </cell>
          <cell r="AA1961">
            <v>64.900000000000006</v>
          </cell>
        </row>
        <row r="1962">
          <cell r="K1962">
            <v>28.160000000000004</v>
          </cell>
          <cell r="L1962">
            <v>3.5200000000000005</v>
          </cell>
          <cell r="M1962">
            <v>3.5200000000000005</v>
          </cell>
          <cell r="N1962">
            <v>0</v>
          </cell>
          <cell r="O1962">
            <v>16.100000000000001</v>
          </cell>
          <cell r="Q1962">
            <v>0</v>
          </cell>
          <cell r="U1962">
            <v>0</v>
          </cell>
          <cell r="AA1962">
            <v>75.599999999999994</v>
          </cell>
        </row>
        <row r="1963">
          <cell r="K1963">
            <v>40.800000000000004</v>
          </cell>
          <cell r="L1963">
            <v>5.1000000000000005</v>
          </cell>
          <cell r="M1963">
            <v>5.1000000000000005</v>
          </cell>
          <cell r="N1963">
            <v>0</v>
          </cell>
          <cell r="O1963">
            <v>14.5</v>
          </cell>
          <cell r="Q1963">
            <v>0</v>
          </cell>
          <cell r="U1963">
            <v>0</v>
          </cell>
          <cell r="AA1963">
            <v>87.4</v>
          </cell>
        </row>
        <row r="1964">
          <cell r="K1964">
            <v>55.68</v>
          </cell>
          <cell r="L1964">
            <v>6.96</v>
          </cell>
          <cell r="M1964">
            <v>6.96</v>
          </cell>
          <cell r="N1964">
            <v>0</v>
          </cell>
          <cell r="O1964">
            <v>11.6</v>
          </cell>
          <cell r="Q1964">
            <v>0</v>
          </cell>
          <cell r="U1964">
            <v>0</v>
          </cell>
          <cell r="AA1964">
            <v>95.5</v>
          </cell>
        </row>
        <row r="1965">
          <cell r="K1965">
            <v>90.16</v>
          </cell>
          <cell r="L1965">
            <v>11.27</v>
          </cell>
          <cell r="M1965">
            <v>11.27</v>
          </cell>
          <cell r="N1965">
            <v>0</v>
          </cell>
          <cell r="O1965">
            <v>12.5</v>
          </cell>
          <cell r="Q1965">
            <v>0</v>
          </cell>
          <cell r="U1965">
            <v>0</v>
          </cell>
          <cell r="AA1965">
            <v>101.1</v>
          </cell>
        </row>
        <row r="1966">
          <cell r="K1966">
            <v>128.96</v>
          </cell>
          <cell r="L1966">
            <v>16.12</v>
          </cell>
          <cell r="M1966">
            <v>16.12</v>
          </cell>
          <cell r="N1966">
            <v>0</v>
          </cell>
          <cell r="O1966">
            <v>16.5</v>
          </cell>
          <cell r="Q1966">
            <v>0</v>
          </cell>
          <cell r="U1966">
            <v>0</v>
          </cell>
          <cell r="AA1966">
            <v>104.7</v>
          </cell>
        </row>
        <row r="1967">
          <cell r="K1967">
            <v>159.60000000000002</v>
          </cell>
          <cell r="L1967">
            <v>19.950000000000003</v>
          </cell>
          <cell r="M1967">
            <v>19.950000000000003</v>
          </cell>
          <cell r="N1967">
            <v>0</v>
          </cell>
          <cell r="O1967">
            <v>14</v>
          </cell>
          <cell r="Q1967">
            <v>0</v>
          </cell>
          <cell r="U1967">
            <v>0</v>
          </cell>
          <cell r="AA1967">
            <v>113.5</v>
          </cell>
        </row>
        <row r="1968">
          <cell r="K1968">
            <v>94.360000000000014</v>
          </cell>
          <cell r="L1968">
            <v>11.795000000000002</v>
          </cell>
          <cell r="M1968">
            <v>11.795000000000002</v>
          </cell>
          <cell r="N1968">
            <v>0</v>
          </cell>
          <cell r="O1968">
            <v>1.1499999999999999</v>
          </cell>
          <cell r="Q1968">
            <v>0</v>
          </cell>
          <cell r="U1968">
            <v>0</v>
          </cell>
          <cell r="AA1968">
            <v>88.65</v>
          </cell>
        </row>
        <row r="1969">
          <cell r="K1969">
            <v>106.64000000000001</v>
          </cell>
          <cell r="L1969">
            <v>13.330000000000002</v>
          </cell>
          <cell r="M1969">
            <v>13.330000000000002</v>
          </cell>
          <cell r="N1969">
            <v>0</v>
          </cell>
          <cell r="O1969">
            <v>0</v>
          </cell>
          <cell r="Q1969">
            <v>0</v>
          </cell>
          <cell r="U1969">
            <v>0</v>
          </cell>
          <cell r="AA1969">
            <v>117.4</v>
          </cell>
        </row>
        <row r="1970">
          <cell r="K1970">
            <v>117.88</v>
          </cell>
          <cell r="L1970">
            <v>14.734999999999999</v>
          </cell>
          <cell r="M1970">
            <v>14.734999999999999</v>
          </cell>
          <cell r="N1970">
            <v>0</v>
          </cell>
          <cell r="O1970">
            <v>0</v>
          </cell>
          <cell r="Q1970">
            <v>0</v>
          </cell>
          <cell r="U1970">
            <v>0</v>
          </cell>
          <cell r="AA1970">
            <v>117.6</v>
          </cell>
        </row>
        <row r="1971">
          <cell r="K1971">
            <v>115.52000000000001</v>
          </cell>
          <cell r="L1971">
            <v>14.440000000000001</v>
          </cell>
          <cell r="M1971">
            <v>14.440000000000001</v>
          </cell>
          <cell r="N1971">
            <v>0</v>
          </cell>
          <cell r="O1971">
            <v>2.5000000000000001E-2</v>
          </cell>
          <cell r="Q1971">
            <v>0</v>
          </cell>
          <cell r="U1971">
            <v>0</v>
          </cell>
          <cell r="AA1971">
            <v>116.15</v>
          </cell>
        </row>
        <row r="1972">
          <cell r="K1972">
            <v>101.52000000000001</v>
          </cell>
          <cell r="L1972">
            <v>12.690000000000001</v>
          </cell>
          <cell r="M1972">
            <v>12.690000000000001</v>
          </cell>
          <cell r="N1972">
            <v>0</v>
          </cell>
          <cell r="O1972">
            <v>0.15</v>
          </cell>
          <cell r="Q1972">
            <v>0</v>
          </cell>
          <cell r="U1972">
            <v>0</v>
          </cell>
          <cell r="AA1972">
            <v>114.5</v>
          </cell>
        </row>
        <row r="1973">
          <cell r="K1973">
            <v>86.4</v>
          </cell>
          <cell r="L1973">
            <v>10.8</v>
          </cell>
          <cell r="M1973">
            <v>10.8</v>
          </cell>
          <cell r="N1973">
            <v>0</v>
          </cell>
          <cell r="O1973">
            <v>0.05</v>
          </cell>
          <cell r="Q1973">
            <v>0</v>
          </cell>
          <cell r="U1973">
            <v>0</v>
          </cell>
          <cell r="AA1973">
            <v>115.95</v>
          </cell>
        </row>
        <row r="1974">
          <cell r="K1974">
            <v>68.48</v>
          </cell>
          <cell r="L1974">
            <v>8.56</v>
          </cell>
          <cell r="M1974">
            <v>8.56</v>
          </cell>
          <cell r="N1974">
            <v>0</v>
          </cell>
          <cell r="O1974">
            <v>0.375</v>
          </cell>
          <cell r="Q1974">
            <v>0</v>
          </cell>
          <cell r="U1974">
            <v>0</v>
          </cell>
          <cell r="AA1974">
            <v>97.45</v>
          </cell>
        </row>
        <row r="1975">
          <cell r="K1975">
            <v>50.120000000000005</v>
          </cell>
          <cell r="L1975">
            <v>6.2650000000000006</v>
          </cell>
          <cell r="M1975">
            <v>6.2650000000000006</v>
          </cell>
          <cell r="N1975">
            <v>0</v>
          </cell>
          <cell r="O1975">
            <v>1.75</v>
          </cell>
          <cell r="Q1975">
            <v>0</v>
          </cell>
          <cell r="U1975">
            <v>0</v>
          </cell>
          <cell r="AA1975">
            <v>66.7</v>
          </cell>
        </row>
        <row r="1976">
          <cell r="K1976">
            <v>31.52</v>
          </cell>
          <cell r="L1976">
            <v>3.94</v>
          </cell>
          <cell r="M1976">
            <v>3.94</v>
          </cell>
          <cell r="N1976">
            <v>0</v>
          </cell>
          <cell r="O1976">
            <v>3.8</v>
          </cell>
          <cell r="Q1976">
            <v>0</v>
          </cell>
          <cell r="U1976">
            <v>0</v>
          </cell>
          <cell r="AA1976">
            <v>52.85</v>
          </cell>
        </row>
        <row r="1977">
          <cell r="K1977">
            <v>13.28</v>
          </cell>
          <cell r="L1977">
            <v>1.66</v>
          </cell>
          <cell r="M1977">
            <v>1.66</v>
          </cell>
          <cell r="N1977">
            <v>0</v>
          </cell>
          <cell r="O1977">
            <v>8.15</v>
          </cell>
          <cell r="Q1977">
            <v>0</v>
          </cell>
          <cell r="U1977">
            <v>0</v>
          </cell>
          <cell r="AA1977">
            <v>38.299999999999997</v>
          </cell>
        </row>
        <row r="1978">
          <cell r="K1978">
            <v>1.4249999999999998</v>
          </cell>
          <cell r="L1978">
            <v>0</v>
          </cell>
          <cell r="M1978">
            <v>0</v>
          </cell>
          <cell r="N1978">
            <v>0</v>
          </cell>
          <cell r="O1978">
            <v>18.2</v>
          </cell>
          <cell r="Q1978">
            <v>0</v>
          </cell>
          <cell r="U1978">
            <v>0</v>
          </cell>
          <cell r="AA1978">
            <v>6.75</v>
          </cell>
        </row>
        <row r="1979"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32.25</v>
          </cell>
          <cell r="Q1979">
            <v>0</v>
          </cell>
          <cell r="U1979">
            <v>0</v>
          </cell>
          <cell r="AA1979">
            <v>0</v>
          </cell>
        </row>
        <row r="1980"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48.85</v>
          </cell>
          <cell r="Q1980">
            <v>0</v>
          </cell>
          <cell r="U1980">
            <v>0</v>
          </cell>
          <cell r="AA1980">
            <v>0</v>
          </cell>
        </row>
        <row r="1981"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43.05</v>
          </cell>
          <cell r="Q1981">
            <v>0</v>
          </cell>
          <cell r="U1981">
            <v>0</v>
          </cell>
          <cell r="AA1981">
            <v>0</v>
          </cell>
        </row>
        <row r="1982"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58.4</v>
          </cell>
          <cell r="Q1982">
            <v>0</v>
          </cell>
          <cell r="U1982">
            <v>0</v>
          </cell>
          <cell r="AA1982">
            <v>0</v>
          </cell>
        </row>
        <row r="1983"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64.400000000000006</v>
          </cell>
          <cell r="Q1983">
            <v>0</v>
          </cell>
          <cell r="U1983">
            <v>0</v>
          </cell>
          <cell r="AA1983">
            <v>0</v>
          </cell>
        </row>
        <row r="1984">
          <cell r="K1984">
            <v>2.92</v>
          </cell>
          <cell r="L1984">
            <v>0.73</v>
          </cell>
          <cell r="M1984">
            <v>0</v>
          </cell>
          <cell r="N1984">
            <v>0</v>
          </cell>
          <cell r="O1984">
            <v>59.3</v>
          </cell>
          <cell r="Q1984">
            <v>0</v>
          </cell>
          <cell r="U1984">
            <v>0</v>
          </cell>
          <cell r="AA1984">
            <v>9.65</v>
          </cell>
        </row>
        <row r="1985">
          <cell r="K1985">
            <v>20.64</v>
          </cell>
          <cell r="L1985">
            <v>5.16</v>
          </cell>
          <cell r="M1985">
            <v>0</v>
          </cell>
          <cell r="N1985">
            <v>0</v>
          </cell>
          <cell r="O1985">
            <v>50.2</v>
          </cell>
          <cell r="Q1985">
            <v>0</v>
          </cell>
          <cell r="U1985">
            <v>0</v>
          </cell>
          <cell r="AA1985">
            <v>39.6</v>
          </cell>
        </row>
        <row r="1986">
          <cell r="K1986">
            <v>42.879999999999995</v>
          </cell>
          <cell r="L1986">
            <v>10.719999999999999</v>
          </cell>
          <cell r="M1986">
            <v>0</v>
          </cell>
          <cell r="N1986">
            <v>0</v>
          </cell>
          <cell r="O1986">
            <v>46.1</v>
          </cell>
          <cell r="Q1986">
            <v>0</v>
          </cell>
          <cell r="U1986">
            <v>0</v>
          </cell>
          <cell r="AA1986">
            <v>38.700000000000003</v>
          </cell>
        </row>
        <row r="1987">
          <cell r="K1987">
            <v>64.56</v>
          </cell>
          <cell r="L1987">
            <v>16.14</v>
          </cell>
          <cell r="M1987">
            <v>0</v>
          </cell>
          <cell r="N1987">
            <v>0</v>
          </cell>
          <cell r="O1987">
            <v>45.9</v>
          </cell>
          <cell r="Q1987">
            <v>0</v>
          </cell>
          <cell r="U1987">
            <v>0</v>
          </cell>
          <cell r="AA1987">
            <v>37.5</v>
          </cell>
        </row>
        <row r="1988">
          <cell r="K1988">
            <v>77.28</v>
          </cell>
          <cell r="L1988">
            <v>19.32</v>
          </cell>
          <cell r="M1988">
            <v>0</v>
          </cell>
          <cell r="N1988">
            <v>0</v>
          </cell>
          <cell r="O1988">
            <v>50</v>
          </cell>
          <cell r="Q1988">
            <v>0</v>
          </cell>
          <cell r="U1988">
            <v>0</v>
          </cell>
          <cell r="AA1988">
            <v>38.4</v>
          </cell>
        </row>
        <row r="1989">
          <cell r="K1989">
            <v>80.16</v>
          </cell>
          <cell r="L1989">
            <v>20.04</v>
          </cell>
          <cell r="M1989">
            <v>0</v>
          </cell>
          <cell r="N1989">
            <v>0</v>
          </cell>
          <cell r="O1989">
            <v>54.5</v>
          </cell>
          <cell r="Q1989">
            <v>0</v>
          </cell>
          <cell r="U1989">
            <v>0</v>
          </cell>
          <cell r="AA1989">
            <v>37.700000000000003</v>
          </cell>
        </row>
        <row r="1990">
          <cell r="K1990">
            <v>96.64</v>
          </cell>
          <cell r="L1990">
            <v>24.16</v>
          </cell>
          <cell r="M1990">
            <v>0</v>
          </cell>
          <cell r="N1990">
            <v>0</v>
          </cell>
          <cell r="O1990">
            <v>33.4</v>
          </cell>
          <cell r="Q1990">
            <v>0</v>
          </cell>
          <cell r="U1990">
            <v>0</v>
          </cell>
          <cell r="AA1990">
            <v>55</v>
          </cell>
        </row>
        <row r="1991">
          <cell r="K1991">
            <v>117.36</v>
          </cell>
          <cell r="L1991">
            <v>29.34</v>
          </cell>
          <cell r="M1991">
            <v>0</v>
          </cell>
          <cell r="N1991">
            <v>0</v>
          </cell>
          <cell r="O1991">
            <v>7</v>
          </cell>
          <cell r="Q1991">
            <v>0</v>
          </cell>
          <cell r="U1991">
            <v>0</v>
          </cell>
          <cell r="AA1991">
            <v>105</v>
          </cell>
        </row>
        <row r="1992">
          <cell r="K1992">
            <v>105.44000000000001</v>
          </cell>
          <cell r="L1992">
            <v>26.360000000000003</v>
          </cell>
          <cell r="M1992">
            <v>0</v>
          </cell>
          <cell r="N1992">
            <v>0</v>
          </cell>
          <cell r="O1992">
            <v>4.7</v>
          </cell>
          <cell r="Q1992">
            <v>0</v>
          </cell>
          <cell r="U1992">
            <v>0</v>
          </cell>
          <cell r="AA1992">
            <v>132.5</v>
          </cell>
        </row>
        <row r="1993">
          <cell r="K1993">
            <v>72.319999999999993</v>
          </cell>
          <cell r="L1993">
            <v>18.079999999999998</v>
          </cell>
          <cell r="M1993">
            <v>0</v>
          </cell>
          <cell r="N1993">
            <v>0</v>
          </cell>
          <cell r="O1993">
            <v>9.3000000000000007</v>
          </cell>
          <cell r="Q1993">
            <v>0</v>
          </cell>
          <cell r="U1993">
            <v>0</v>
          </cell>
          <cell r="AA1993">
            <v>110.1</v>
          </cell>
        </row>
        <row r="1994">
          <cell r="K1994">
            <v>36.64</v>
          </cell>
          <cell r="L1994">
            <v>9.16</v>
          </cell>
          <cell r="M1994">
            <v>0</v>
          </cell>
          <cell r="N1994">
            <v>0</v>
          </cell>
          <cell r="O1994">
            <v>10</v>
          </cell>
          <cell r="Q1994">
            <v>0</v>
          </cell>
          <cell r="U1994">
            <v>0</v>
          </cell>
          <cell r="AA1994">
            <v>96.9</v>
          </cell>
        </row>
        <row r="1995">
          <cell r="K1995">
            <v>18.2</v>
          </cell>
          <cell r="L1995">
            <v>0</v>
          </cell>
          <cell r="M1995">
            <v>0</v>
          </cell>
          <cell r="N1995">
            <v>0</v>
          </cell>
          <cell r="O1995">
            <v>9.1999999999999993</v>
          </cell>
          <cell r="Q1995">
            <v>0</v>
          </cell>
          <cell r="U1995">
            <v>0</v>
          </cell>
          <cell r="AA1995">
            <v>89</v>
          </cell>
        </row>
        <row r="1996">
          <cell r="K1996">
            <v>10.1</v>
          </cell>
          <cell r="L1996">
            <v>0</v>
          </cell>
          <cell r="M1996">
            <v>0</v>
          </cell>
          <cell r="N1996">
            <v>0</v>
          </cell>
          <cell r="O1996">
            <v>11.6</v>
          </cell>
          <cell r="Q1996">
            <v>0</v>
          </cell>
          <cell r="U1996">
            <v>0</v>
          </cell>
          <cell r="AA1996">
            <v>86.2</v>
          </cell>
        </row>
        <row r="1997">
          <cell r="K1997">
            <v>2</v>
          </cell>
          <cell r="L1997">
            <v>0</v>
          </cell>
          <cell r="M1997">
            <v>0</v>
          </cell>
          <cell r="N1997">
            <v>0</v>
          </cell>
          <cell r="O1997">
            <v>16.899999999999999</v>
          </cell>
          <cell r="Q1997">
            <v>0</v>
          </cell>
          <cell r="U1997">
            <v>0</v>
          </cell>
          <cell r="AA1997">
            <v>48.7</v>
          </cell>
        </row>
        <row r="1998"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12.3</v>
          </cell>
          <cell r="Q1998">
            <v>0</v>
          </cell>
          <cell r="U1998">
            <v>0</v>
          </cell>
          <cell r="AA1998">
            <v>0.15</v>
          </cell>
        </row>
        <row r="1999"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12.95</v>
          </cell>
          <cell r="Q1999">
            <v>0</v>
          </cell>
          <cell r="U1999">
            <v>0</v>
          </cell>
          <cell r="AA1999">
            <v>0</v>
          </cell>
        </row>
        <row r="2000"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14.9</v>
          </cell>
          <cell r="Q2000">
            <v>0</v>
          </cell>
          <cell r="U2000">
            <v>0</v>
          </cell>
          <cell r="AA2000">
            <v>0</v>
          </cell>
        </row>
        <row r="2001"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58.75</v>
          </cell>
          <cell r="Q2001">
            <v>0</v>
          </cell>
          <cell r="U2001">
            <v>0</v>
          </cell>
          <cell r="AA2001">
            <v>0</v>
          </cell>
        </row>
        <row r="2002">
          <cell r="K2002">
            <v>7.4999999999999997E-2</v>
          </cell>
          <cell r="L2002">
            <v>0</v>
          </cell>
          <cell r="M2002">
            <v>0</v>
          </cell>
          <cell r="N2002">
            <v>0</v>
          </cell>
          <cell r="O2002">
            <v>96.9</v>
          </cell>
          <cell r="Q2002">
            <v>0</v>
          </cell>
          <cell r="U2002">
            <v>0</v>
          </cell>
          <cell r="AA2002">
            <v>4.3499999999999996</v>
          </cell>
        </row>
        <row r="2003">
          <cell r="K2003">
            <v>2.2999999999999998</v>
          </cell>
          <cell r="L2003">
            <v>0</v>
          </cell>
          <cell r="M2003">
            <v>0</v>
          </cell>
          <cell r="N2003">
            <v>0</v>
          </cell>
          <cell r="O2003">
            <v>79.5</v>
          </cell>
          <cell r="Q2003">
            <v>0</v>
          </cell>
          <cell r="U2003">
            <v>0</v>
          </cell>
          <cell r="AA2003">
            <v>35.6</v>
          </cell>
        </row>
        <row r="2004">
          <cell r="K2004">
            <v>6.9499999999999993</v>
          </cell>
          <cell r="L2004">
            <v>0</v>
          </cell>
          <cell r="M2004">
            <v>0</v>
          </cell>
          <cell r="N2004">
            <v>0</v>
          </cell>
          <cell r="O2004">
            <v>53.05</v>
          </cell>
          <cell r="Q2004">
            <v>0</v>
          </cell>
          <cell r="U2004">
            <v>0</v>
          </cell>
          <cell r="AA2004">
            <v>61.05</v>
          </cell>
        </row>
        <row r="2005">
          <cell r="K2005">
            <v>13.65</v>
          </cell>
          <cell r="L2005">
            <v>0</v>
          </cell>
          <cell r="M2005">
            <v>0</v>
          </cell>
          <cell r="N2005">
            <v>0</v>
          </cell>
          <cell r="O2005">
            <v>10.199999999999999</v>
          </cell>
          <cell r="Q2005">
            <v>0</v>
          </cell>
          <cell r="U2005">
            <v>0</v>
          </cell>
          <cell r="AA2005">
            <v>90.4</v>
          </cell>
        </row>
        <row r="2006">
          <cell r="K2006">
            <v>17.650000000000002</v>
          </cell>
          <cell r="L2006">
            <v>0</v>
          </cell>
          <cell r="M2006">
            <v>0</v>
          </cell>
          <cell r="N2006">
            <v>0</v>
          </cell>
          <cell r="O2006">
            <v>6.6749999999999998</v>
          </cell>
          <cell r="Q2006">
            <v>0</v>
          </cell>
          <cell r="U2006">
            <v>0</v>
          </cell>
          <cell r="AA2006">
            <v>98.2</v>
          </cell>
        </row>
        <row r="2007">
          <cell r="K2007">
            <v>10.8</v>
          </cell>
          <cell r="L2007">
            <v>0</v>
          </cell>
          <cell r="M2007">
            <v>0</v>
          </cell>
          <cell r="N2007">
            <v>0</v>
          </cell>
          <cell r="O2007">
            <v>20.7</v>
          </cell>
          <cell r="Q2007">
            <v>0</v>
          </cell>
          <cell r="U2007">
            <v>0</v>
          </cell>
          <cell r="AA2007">
            <v>74.2</v>
          </cell>
        </row>
        <row r="2008">
          <cell r="K2008">
            <v>26.300000000000004</v>
          </cell>
          <cell r="L2008">
            <v>0</v>
          </cell>
          <cell r="M2008">
            <v>0</v>
          </cell>
          <cell r="N2008">
            <v>0</v>
          </cell>
          <cell r="O2008">
            <v>3.6749999999999998</v>
          </cell>
          <cell r="Q2008">
            <v>0</v>
          </cell>
          <cell r="U2008">
            <v>0</v>
          </cell>
          <cell r="AA2008">
            <v>90.95</v>
          </cell>
        </row>
        <row r="2009">
          <cell r="K2009">
            <v>48.6</v>
          </cell>
          <cell r="L2009">
            <v>0</v>
          </cell>
          <cell r="M2009">
            <v>12.15</v>
          </cell>
          <cell r="N2009">
            <v>0</v>
          </cell>
          <cell r="O2009">
            <v>0</v>
          </cell>
          <cell r="Q2009">
            <v>0</v>
          </cell>
          <cell r="U2009">
            <v>0</v>
          </cell>
          <cell r="AA2009">
            <v>117.4</v>
          </cell>
        </row>
        <row r="2010">
          <cell r="K2010">
            <v>67.48</v>
          </cell>
          <cell r="L2010">
            <v>0</v>
          </cell>
          <cell r="M2010">
            <v>16.87</v>
          </cell>
          <cell r="N2010">
            <v>0</v>
          </cell>
          <cell r="O2010">
            <v>0.05</v>
          </cell>
          <cell r="Q2010">
            <v>0</v>
          </cell>
          <cell r="U2010">
            <v>0</v>
          </cell>
          <cell r="AA2010">
            <v>115.35</v>
          </cell>
        </row>
        <row r="2011">
          <cell r="K2011">
            <v>84.08</v>
          </cell>
          <cell r="L2011">
            <v>0</v>
          </cell>
          <cell r="M2011">
            <v>21.02</v>
          </cell>
          <cell r="N2011">
            <v>0</v>
          </cell>
          <cell r="O2011">
            <v>0.05</v>
          </cell>
          <cell r="Q2011">
            <v>0</v>
          </cell>
          <cell r="U2011">
            <v>0</v>
          </cell>
          <cell r="AA2011">
            <v>115.35</v>
          </cell>
        </row>
        <row r="2012">
          <cell r="K2012">
            <v>84.88</v>
          </cell>
          <cell r="L2012">
            <v>0</v>
          </cell>
          <cell r="M2012">
            <v>21.22</v>
          </cell>
          <cell r="N2012">
            <v>0</v>
          </cell>
          <cell r="O2012">
            <v>0</v>
          </cell>
          <cell r="Q2012">
            <v>0</v>
          </cell>
          <cell r="U2012">
            <v>0</v>
          </cell>
          <cell r="AA2012">
            <v>116.95</v>
          </cell>
        </row>
        <row r="2013">
          <cell r="K2013">
            <v>74.919999999999987</v>
          </cell>
          <cell r="L2013">
            <v>0</v>
          </cell>
          <cell r="M2013">
            <v>18.729999999999997</v>
          </cell>
          <cell r="N2013">
            <v>0</v>
          </cell>
          <cell r="O2013">
            <v>0</v>
          </cell>
          <cell r="Q2013">
            <v>0</v>
          </cell>
          <cell r="U2013">
            <v>0</v>
          </cell>
          <cell r="AA2013">
            <v>115</v>
          </cell>
        </row>
        <row r="2014">
          <cell r="K2014">
            <v>142.16</v>
          </cell>
          <cell r="L2014">
            <v>0</v>
          </cell>
          <cell r="M2014">
            <v>35.54</v>
          </cell>
          <cell r="N2014">
            <v>0</v>
          </cell>
          <cell r="O2014">
            <v>0.45</v>
          </cell>
          <cell r="Q2014">
            <v>0</v>
          </cell>
          <cell r="U2014">
            <v>0</v>
          </cell>
          <cell r="AA2014">
            <v>196.3</v>
          </cell>
        </row>
        <row r="2015">
          <cell r="K2015">
            <v>133.76</v>
          </cell>
          <cell r="L2015">
            <v>0</v>
          </cell>
          <cell r="M2015">
            <v>33.44</v>
          </cell>
          <cell r="N2015">
            <v>0</v>
          </cell>
          <cell r="O2015">
            <v>2</v>
          </cell>
          <cell r="Q2015">
            <v>0</v>
          </cell>
          <cell r="U2015">
            <v>0</v>
          </cell>
          <cell r="AA2015">
            <v>167.7</v>
          </cell>
        </row>
        <row r="2016">
          <cell r="K2016">
            <v>125.36</v>
          </cell>
          <cell r="L2016">
            <v>0</v>
          </cell>
          <cell r="M2016">
            <v>31.34</v>
          </cell>
          <cell r="N2016">
            <v>0</v>
          </cell>
          <cell r="O2016">
            <v>3.3</v>
          </cell>
          <cell r="Q2016">
            <v>0</v>
          </cell>
          <cell r="U2016">
            <v>0</v>
          </cell>
          <cell r="AA2016">
            <v>165.5</v>
          </cell>
        </row>
        <row r="2017">
          <cell r="K2017">
            <v>130.56</v>
          </cell>
          <cell r="L2017">
            <v>0</v>
          </cell>
          <cell r="M2017">
            <v>32.64</v>
          </cell>
          <cell r="N2017">
            <v>0</v>
          </cell>
          <cell r="O2017">
            <v>1.1000000000000001</v>
          </cell>
          <cell r="Q2017">
            <v>0</v>
          </cell>
          <cell r="U2017">
            <v>0</v>
          </cell>
          <cell r="AA2017">
            <v>185.7</v>
          </cell>
        </row>
        <row r="2018">
          <cell r="K2018">
            <v>145.92000000000004</v>
          </cell>
          <cell r="L2018">
            <v>0</v>
          </cell>
          <cell r="M2018">
            <v>36.480000000000011</v>
          </cell>
          <cell r="N2018">
            <v>0</v>
          </cell>
          <cell r="O2018">
            <v>0</v>
          </cell>
          <cell r="Q2018">
            <v>0</v>
          </cell>
          <cell r="U2018">
            <v>0</v>
          </cell>
          <cell r="AA2018">
            <v>214.9</v>
          </cell>
        </row>
        <row r="2019">
          <cell r="K2019">
            <v>140.4</v>
          </cell>
          <cell r="L2019">
            <v>0</v>
          </cell>
          <cell r="M2019">
            <v>35.1</v>
          </cell>
          <cell r="N2019">
            <v>0</v>
          </cell>
          <cell r="O2019">
            <v>0</v>
          </cell>
          <cell r="Q2019">
            <v>0</v>
          </cell>
          <cell r="U2019">
            <v>0</v>
          </cell>
          <cell r="AA2019">
            <v>219.6</v>
          </cell>
        </row>
        <row r="2020">
          <cell r="K2020">
            <v>121.60000000000001</v>
          </cell>
          <cell r="L2020">
            <v>0</v>
          </cell>
          <cell r="M2020">
            <v>30.400000000000002</v>
          </cell>
          <cell r="N2020">
            <v>0</v>
          </cell>
          <cell r="O2020">
            <v>0</v>
          </cell>
          <cell r="Q2020">
            <v>0</v>
          </cell>
          <cell r="U2020">
            <v>0</v>
          </cell>
          <cell r="AA2020">
            <v>219.6</v>
          </cell>
        </row>
        <row r="2021">
          <cell r="K2021">
            <v>112.4</v>
          </cell>
          <cell r="L2021">
            <v>0</v>
          </cell>
          <cell r="M2021">
            <v>28.1</v>
          </cell>
          <cell r="N2021">
            <v>0</v>
          </cell>
          <cell r="O2021">
            <v>0</v>
          </cell>
          <cell r="Q2021">
            <v>0</v>
          </cell>
          <cell r="U2021">
            <v>0</v>
          </cell>
          <cell r="AA2021">
            <v>219.6</v>
          </cell>
        </row>
        <row r="2022">
          <cell r="K2022">
            <v>127.03999999999999</v>
          </cell>
          <cell r="L2022">
            <v>0</v>
          </cell>
          <cell r="M2022">
            <v>31.759999999999998</v>
          </cell>
          <cell r="N2022">
            <v>0</v>
          </cell>
          <cell r="O2022">
            <v>0</v>
          </cell>
          <cell r="Q2022">
            <v>0</v>
          </cell>
          <cell r="U2022">
            <v>0</v>
          </cell>
          <cell r="AA2022">
            <v>223.8</v>
          </cell>
        </row>
        <row r="2023">
          <cell r="K2023">
            <v>130.56</v>
          </cell>
          <cell r="L2023">
            <v>0</v>
          </cell>
          <cell r="M2023">
            <v>32.64</v>
          </cell>
          <cell r="N2023">
            <v>0</v>
          </cell>
          <cell r="O2023">
            <v>0</v>
          </cell>
          <cell r="Q2023">
            <v>0</v>
          </cell>
          <cell r="U2023">
            <v>0</v>
          </cell>
          <cell r="AA2023">
            <v>228</v>
          </cell>
        </row>
        <row r="2024">
          <cell r="K2024">
            <v>108.50000000000001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Q2024">
            <v>0</v>
          </cell>
          <cell r="U2024">
            <v>0</v>
          </cell>
          <cell r="AA2024">
            <v>223.8</v>
          </cell>
        </row>
        <row r="2025">
          <cell r="K2025">
            <v>58.5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Q2025">
            <v>0</v>
          </cell>
          <cell r="U2025">
            <v>0</v>
          </cell>
          <cell r="AA2025">
            <v>215.5</v>
          </cell>
        </row>
        <row r="2026">
          <cell r="K2026">
            <v>28.499999999999996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Q2026">
            <v>0</v>
          </cell>
          <cell r="U2026">
            <v>0</v>
          </cell>
          <cell r="AA2026">
            <v>211.4</v>
          </cell>
        </row>
        <row r="2027">
          <cell r="K2027">
            <v>11</v>
          </cell>
          <cell r="L2027">
            <v>0</v>
          </cell>
          <cell r="M2027">
            <v>0</v>
          </cell>
          <cell r="N2027">
            <v>0</v>
          </cell>
          <cell r="O2027">
            <v>2.2000000000000002</v>
          </cell>
          <cell r="Q2027">
            <v>0</v>
          </cell>
          <cell r="U2027">
            <v>0</v>
          </cell>
          <cell r="AA2027">
            <v>172.8</v>
          </cell>
        </row>
        <row r="2028">
          <cell r="K2028">
            <v>41.3</v>
          </cell>
          <cell r="L2028">
            <v>0</v>
          </cell>
          <cell r="M2028">
            <v>0</v>
          </cell>
          <cell r="N2028">
            <v>0</v>
          </cell>
          <cell r="O2028">
            <v>2.2000000000000002</v>
          </cell>
          <cell r="Q2028">
            <v>0</v>
          </cell>
          <cell r="U2028">
            <v>0</v>
          </cell>
          <cell r="AA2028">
            <v>174.4</v>
          </cell>
        </row>
        <row r="2029">
          <cell r="K2029">
            <v>143.5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Q2029">
            <v>0</v>
          </cell>
          <cell r="U2029">
            <v>0</v>
          </cell>
          <cell r="AA2029">
            <v>216.8</v>
          </cell>
        </row>
        <row r="2030">
          <cell r="K2030">
            <v>248.6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Q2030">
            <v>0</v>
          </cell>
          <cell r="U2030">
            <v>0</v>
          </cell>
          <cell r="AA2030">
            <v>223.5</v>
          </cell>
        </row>
        <row r="2031">
          <cell r="K2031">
            <v>294.39999999999998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Q2031">
            <v>0</v>
          </cell>
          <cell r="U2031">
            <v>0</v>
          </cell>
          <cell r="AA2031">
            <v>228</v>
          </cell>
        </row>
        <row r="2032">
          <cell r="K2032">
            <v>304.10000000000002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Q2032">
            <v>0</v>
          </cell>
          <cell r="U2032">
            <v>0</v>
          </cell>
          <cell r="AA2032">
            <v>228</v>
          </cell>
        </row>
        <row r="2033">
          <cell r="K2033">
            <v>273.89999999999998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Q2033">
            <v>0</v>
          </cell>
          <cell r="U2033">
            <v>0</v>
          </cell>
          <cell r="AA2033">
            <v>228</v>
          </cell>
        </row>
        <row r="2034">
          <cell r="K2034">
            <v>217.89999999999998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Q2034">
            <v>0</v>
          </cell>
          <cell r="U2034">
            <v>0</v>
          </cell>
          <cell r="AA2034">
            <v>228.2</v>
          </cell>
        </row>
        <row r="2035">
          <cell r="K2035">
            <v>88.05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Q2035">
            <v>0</v>
          </cell>
          <cell r="U2035">
            <v>0</v>
          </cell>
          <cell r="AA2035">
            <v>114.9</v>
          </cell>
        </row>
        <row r="2036">
          <cell r="K2036">
            <v>76.850000000000009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Q2036">
            <v>0</v>
          </cell>
          <cell r="U2036">
            <v>0</v>
          </cell>
          <cell r="AA2036">
            <v>116.85</v>
          </cell>
        </row>
        <row r="2037">
          <cell r="K2037">
            <v>71.650000000000006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Q2037">
            <v>0</v>
          </cell>
          <cell r="U2037">
            <v>0</v>
          </cell>
          <cell r="AA2037">
            <v>118.1</v>
          </cell>
        </row>
        <row r="2038">
          <cell r="K2038">
            <v>76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Q2038">
            <v>0</v>
          </cell>
          <cell r="U2038">
            <v>0</v>
          </cell>
          <cell r="AA2038">
            <v>118.1</v>
          </cell>
        </row>
        <row r="2039">
          <cell r="K2039">
            <v>88.949999999999989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Q2039">
            <v>0</v>
          </cell>
          <cell r="U2039">
            <v>0</v>
          </cell>
          <cell r="AA2039">
            <v>118.1</v>
          </cell>
        </row>
        <row r="2040">
          <cell r="K2040">
            <v>85.8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Q2040">
            <v>0</v>
          </cell>
          <cell r="U2040">
            <v>0</v>
          </cell>
          <cell r="AA2040">
            <v>118.1</v>
          </cell>
        </row>
        <row r="2041">
          <cell r="K2041">
            <v>69.05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Q2041">
            <v>0</v>
          </cell>
          <cell r="U2041">
            <v>0</v>
          </cell>
          <cell r="AA2041">
            <v>118.1</v>
          </cell>
        </row>
        <row r="2042">
          <cell r="K2042">
            <v>68.599999999999994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Q2042">
            <v>0</v>
          </cell>
          <cell r="U2042">
            <v>0</v>
          </cell>
          <cell r="AA2042">
            <v>118.1</v>
          </cell>
        </row>
        <row r="2043">
          <cell r="K2043">
            <v>86.4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Q2043">
            <v>0</v>
          </cell>
          <cell r="U2043">
            <v>0</v>
          </cell>
          <cell r="AA2043">
            <v>118.1</v>
          </cell>
        </row>
        <row r="2044">
          <cell r="K2044">
            <v>103.85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Q2044">
            <v>0</v>
          </cell>
          <cell r="U2044">
            <v>0</v>
          </cell>
          <cell r="AA2044">
            <v>118.1</v>
          </cell>
        </row>
        <row r="2045">
          <cell r="K2045">
            <v>118.70000000000002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Q2045">
            <v>0</v>
          </cell>
          <cell r="U2045">
            <v>0</v>
          </cell>
          <cell r="AA2045">
            <v>118.1</v>
          </cell>
        </row>
        <row r="2046">
          <cell r="K2046">
            <v>127.54999999999998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Q2046">
            <v>0</v>
          </cell>
          <cell r="U2046">
            <v>0</v>
          </cell>
          <cell r="AA2046">
            <v>115.75</v>
          </cell>
        </row>
        <row r="2047">
          <cell r="K2047">
            <v>126.6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Q2047">
            <v>0</v>
          </cell>
          <cell r="U2047">
            <v>0</v>
          </cell>
          <cell r="AA2047">
            <v>111.3</v>
          </cell>
        </row>
        <row r="2048">
          <cell r="K2048">
            <v>117.5</v>
          </cell>
          <cell r="L2048">
            <v>0</v>
          </cell>
          <cell r="M2048">
            <v>0</v>
          </cell>
          <cell r="N2048">
            <v>0</v>
          </cell>
          <cell r="O2048">
            <v>7.4999999999999997E-2</v>
          </cell>
          <cell r="Q2048">
            <v>0</v>
          </cell>
          <cell r="U2048">
            <v>0</v>
          </cell>
          <cell r="AA2048">
            <v>105.15</v>
          </cell>
        </row>
        <row r="2049">
          <cell r="K2049">
            <v>106.75</v>
          </cell>
          <cell r="L2049">
            <v>0</v>
          </cell>
          <cell r="M2049">
            <v>0</v>
          </cell>
          <cell r="N2049">
            <v>0</v>
          </cell>
          <cell r="O2049">
            <v>0.4</v>
          </cell>
          <cell r="Q2049">
            <v>0</v>
          </cell>
          <cell r="U2049">
            <v>0</v>
          </cell>
          <cell r="AA2049">
            <v>96.75</v>
          </cell>
        </row>
        <row r="2050">
          <cell r="K2050">
            <v>96.1</v>
          </cell>
          <cell r="L2050">
            <v>0</v>
          </cell>
          <cell r="M2050">
            <v>0</v>
          </cell>
          <cell r="N2050">
            <v>0</v>
          </cell>
          <cell r="O2050">
            <v>0.8</v>
          </cell>
          <cell r="Q2050">
            <v>0</v>
          </cell>
          <cell r="U2050">
            <v>0</v>
          </cell>
          <cell r="AA2050">
            <v>89.5</v>
          </cell>
        </row>
        <row r="2051">
          <cell r="K2051">
            <v>83.350000000000009</v>
          </cell>
          <cell r="L2051">
            <v>0</v>
          </cell>
          <cell r="M2051">
            <v>0</v>
          </cell>
          <cell r="N2051">
            <v>0</v>
          </cell>
          <cell r="O2051">
            <v>1.5</v>
          </cell>
          <cell r="Q2051">
            <v>0</v>
          </cell>
          <cell r="U2051">
            <v>0</v>
          </cell>
          <cell r="AA2051">
            <v>84.7</v>
          </cell>
        </row>
        <row r="2052">
          <cell r="K2052">
            <v>64.650000000000006</v>
          </cell>
          <cell r="L2052">
            <v>0</v>
          </cell>
          <cell r="M2052">
            <v>0</v>
          </cell>
          <cell r="N2052">
            <v>0</v>
          </cell>
          <cell r="O2052">
            <v>3.3</v>
          </cell>
          <cell r="Q2052">
            <v>0</v>
          </cell>
          <cell r="U2052">
            <v>0</v>
          </cell>
          <cell r="AA2052">
            <v>69.400000000000006</v>
          </cell>
        </row>
        <row r="2053">
          <cell r="K2053">
            <v>44.3</v>
          </cell>
          <cell r="L2053">
            <v>0</v>
          </cell>
          <cell r="M2053">
            <v>0</v>
          </cell>
          <cell r="N2053">
            <v>0</v>
          </cell>
          <cell r="O2053">
            <v>7.25</v>
          </cell>
          <cell r="Q2053">
            <v>0</v>
          </cell>
          <cell r="U2053">
            <v>0</v>
          </cell>
          <cell r="AA2053">
            <v>41.6</v>
          </cell>
        </row>
        <row r="2054">
          <cell r="K2054">
            <v>34.549999999999997</v>
          </cell>
          <cell r="L2054">
            <v>0</v>
          </cell>
          <cell r="M2054">
            <v>0</v>
          </cell>
          <cell r="N2054">
            <v>0</v>
          </cell>
          <cell r="O2054">
            <v>11.95</v>
          </cell>
          <cell r="Q2054">
            <v>0</v>
          </cell>
          <cell r="U2054">
            <v>0</v>
          </cell>
          <cell r="AA2054">
            <v>26.3</v>
          </cell>
        </row>
        <row r="2055">
          <cell r="K2055">
            <v>7.8500000000000005</v>
          </cell>
          <cell r="L2055">
            <v>0</v>
          </cell>
          <cell r="M2055">
            <v>0</v>
          </cell>
          <cell r="N2055">
            <v>0</v>
          </cell>
          <cell r="O2055">
            <v>10.5</v>
          </cell>
          <cell r="Q2055">
            <v>0</v>
          </cell>
          <cell r="U2055">
            <v>0</v>
          </cell>
          <cell r="AA2055">
            <v>23.7</v>
          </cell>
        </row>
        <row r="2056">
          <cell r="K2056">
            <v>4.5250000000000004</v>
          </cell>
          <cell r="L2056">
            <v>0</v>
          </cell>
          <cell r="M2056">
            <v>0</v>
          </cell>
          <cell r="N2056">
            <v>0</v>
          </cell>
          <cell r="O2056">
            <v>13</v>
          </cell>
          <cell r="Q2056">
            <v>0</v>
          </cell>
          <cell r="U2056">
            <v>0</v>
          </cell>
          <cell r="AA2056">
            <v>20.95</v>
          </cell>
        </row>
        <row r="2057">
          <cell r="K2057">
            <v>32.400000000000006</v>
          </cell>
          <cell r="L2057">
            <v>0</v>
          </cell>
          <cell r="M2057">
            <v>0</v>
          </cell>
          <cell r="N2057">
            <v>0</v>
          </cell>
          <cell r="O2057">
            <v>41.8</v>
          </cell>
          <cell r="Q2057">
            <v>0</v>
          </cell>
          <cell r="U2057">
            <v>0.9</v>
          </cell>
          <cell r="AA2057">
            <v>39.799999999999997</v>
          </cell>
        </row>
        <row r="2058">
          <cell r="K2058">
            <v>17.799999999999997</v>
          </cell>
          <cell r="L2058">
            <v>0</v>
          </cell>
          <cell r="M2058">
            <v>0</v>
          </cell>
          <cell r="N2058">
            <v>0</v>
          </cell>
          <cell r="O2058">
            <v>51.9</v>
          </cell>
          <cell r="Q2058">
            <v>0</v>
          </cell>
          <cell r="U2058">
            <v>4.5</v>
          </cell>
          <cell r="AA2058">
            <v>30.9</v>
          </cell>
        </row>
        <row r="2059">
          <cell r="K2059">
            <v>1.75</v>
          </cell>
          <cell r="L2059">
            <v>0</v>
          </cell>
          <cell r="M2059">
            <v>0</v>
          </cell>
          <cell r="N2059">
            <v>0</v>
          </cell>
          <cell r="O2059">
            <v>68.2</v>
          </cell>
          <cell r="Q2059">
            <v>0</v>
          </cell>
          <cell r="U2059">
            <v>12.4</v>
          </cell>
          <cell r="AA2059">
            <v>5.5</v>
          </cell>
        </row>
        <row r="2060"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86.4</v>
          </cell>
          <cell r="Q2060">
            <v>0</v>
          </cell>
          <cell r="U2060">
            <v>18.8</v>
          </cell>
          <cell r="AA2060">
            <v>0</v>
          </cell>
        </row>
        <row r="2061"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101.3</v>
          </cell>
          <cell r="Q2061">
            <v>0</v>
          </cell>
          <cell r="U2061">
            <v>18.5</v>
          </cell>
          <cell r="AA2061">
            <v>0</v>
          </cell>
        </row>
        <row r="2062"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109.5</v>
          </cell>
          <cell r="Q2062">
            <v>0</v>
          </cell>
          <cell r="U2062">
            <v>19.7</v>
          </cell>
          <cell r="AA2062">
            <v>0</v>
          </cell>
        </row>
        <row r="2063"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108.3</v>
          </cell>
          <cell r="Q2063">
            <v>0</v>
          </cell>
          <cell r="U2063">
            <v>22</v>
          </cell>
          <cell r="AA2063">
            <v>0</v>
          </cell>
        </row>
        <row r="2064"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117.5</v>
          </cell>
          <cell r="Q2064">
            <v>0</v>
          </cell>
          <cell r="U2064">
            <v>21.7</v>
          </cell>
          <cell r="AA2064">
            <v>0</v>
          </cell>
        </row>
        <row r="2065"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137.19999999999999</v>
          </cell>
          <cell r="Q2065">
            <v>0</v>
          </cell>
          <cell r="U2065">
            <v>21.1</v>
          </cell>
          <cell r="AA2065">
            <v>0</v>
          </cell>
        </row>
        <row r="2066"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151</v>
          </cell>
          <cell r="Q2066">
            <v>0</v>
          </cell>
          <cell r="U2066">
            <v>19.8</v>
          </cell>
          <cell r="AA2066">
            <v>0</v>
          </cell>
        </row>
        <row r="2067"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174.1</v>
          </cell>
          <cell r="Q2067">
            <v>0</v>
          </cell>
          <cell r="U2067">
            <v>4.3499999999999996</v>
          </cell>
          <cell r="AA2067">
            <v>0</v>
          </cell>
        </row>
        <row r="2068"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206.2</v>
          </cell>
          <cell r="Q2068">
            <v>0</v>
          </cell>
          <cell r="U2068">
            <v>0</v>
          </cell>
          <cell r="AA2068">
            <v>0</v>
          </cell>
        </row>
        <row r="2069"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233.5</v>
          </cell>
          <cell r="Q2069">
            <v>0</v>
          </cell>
          <cell r="U2069">
            <v>0</v>
          </cell>
          <cell r="AA2069">
            <v>0</v>
          </cell>
        </row>
        <row r="2070"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277.2</v>
          </cell>
          <cell r="Q2070">
            <v>0</v>
          </cell>
          <cell r="U2070">
            <v>0</v>
          </cell>
          <cell r="AA2070">
            <v>0</v>
          </cell>
        </row>
        <row r="2071"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165.4</v>
          </cell>
          <cell r="Q2071">
            <v>0</v>
          </cell>
          <cell r="U2071">
            <v>0</v>
          </cell>
          <cell r="AA2071">
            <v>0</v>
          </cell>
        </row>
        <row r="2072"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196.6</v>
          </cell>
          <cell r="Q2072">
            <v>0</v>
          </cell>
          <cell r="U2072">
            <v>0</v>
          </cell>
          <cell r="AA2072">
            <v>0</v>
          </cell>
        </row>
        <row r="2073"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246.45</v>
          </cell>
          <cell r="Q2073">
            <v>0</v>
          </cell>
          <cell r="U2073">
            <v>0</v>
          </cell>
          <cell r="AA2073">
            <v>0</v>
          </cell>
        </row>
        <row r="2074"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301.60000000000002</v>
          </cell>
          <cell r="Q2074">
            <v>0</v>
          </cell>
          <cell r="U2074">
            <v>0</v>
          </cell>
          <cell r="AA2074">
            <v>0</v>
          </cell>
        </row>
        <row r="2075"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288.7</v>
          </cell>
          <cell r="Q2075">
            <v>0</v>
          </cell>
          <cell r="U2075">
            <v>0</v>
          </cell>
          <cell r="AA2075">
            <v>0</v>
          </cell>
        </row>
        <row r="2076"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226</v>
          </cell>
          <cell r="Q2076">
            <v>0</v>
          </cell>
          <cell r="U2076">
            <v>0</v>
          </cell>
          <cell r="AA2076">
            <v>0</v>
          </cell>
        </row>
        <row r="2077"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186.3</v>
          </cell>
          <cell r="Q2077">
            <v>0</v>
          </cell>
          <cell r="U2077">
            <v>0</v>
          </cell>
          <cell r="AA2077">
            <v>0</v>
          </cell>
        </row>
        <row r="2078">
          <cell r="K2078">
            <v>7.4999999999999997E-2</v>
          </cell>
          <cell r="L2078">
            <v>0</v>
          </cell>
          <cell r="M2078">
            <v>0</v>
          </cell>
          <cell r="N2078">
            <v>0</v>
          </cell>
          <cell r="O2078">
            <v>95.55</v>
          </cell>
          <cell r="Q2078">
            <v>0</v>
          </cell>
          <cell r="U2078">
            <v>0</v>
          </cell>
          <cell r="AA2078">
            <v>3.15</v>
          </cell>
        </row>
        <row r="2079">
          <cell r="K2079">
            <v>30.1</v>
          </cell>
          <cell r="L2079">
            <v>0</v>
          </cell>
          <cell r="M2079">
            <v>0</v>
          </cell>
          <cell r="N2079">
            <v>0</v>
          </cell>
          <cell r="O2079">
            <v>5.05</v>
          </cell>
          <cell r="Q2079">
            <v>0</v>
          </cell>
          <cell r="U2079">
            <v>0</v>
          </cell>
          <cell r="AA2079">
            <v>65.349999999999994</v>
          </cell>
        </row>
        <row r="2080">
          <cell r="K2080">
            <v>86.200000000000017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Q2080">
            <v>0</v>
          </cell>
          <cell r="U2080">
            <v>0</v>
          </cell>
          <cell r="AA2080">
            <v>118.1</v>
          </cell>
        </row>
        <row r="2081">
          <cell r="K2081">
            <v>132.80000000000001</v>
          </cell>
          <cell r="L2081">
            <v>0</v>
          </cell>
          <cell r="M2081">
            <v>0</v>
          </cell>
          <cell r="N2081">
            <v>0</v>
          </cell>
          <cell r="O2081">
            <v>0</v>
          </cell>
          <cell r="Q2081">
            <v>0</v>
          </cell>
          <cell r="U2081">
            <v>0</v>
          </cell>
          <cell r="AA2081">
            <v>118.1</v>
          </cell>
        </row>
        <row r="2082">
          <cell r="K2082">
            <v>148.94999999999999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Q2082">
            <v>0</v>
          </cell>
          <cell r="U2082">
            <v>0</v>
          </cell>
          <cell r="AA2082">
            <v>118.1</v>
          </cell>
        </row>
        <row r="2083">
          <cell r="K2083">
            <v>138.15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Q2083">
            <v>0</v>
          </cell>
          <cell r="U2083">
            <v>0</v>
          </cell>
          <cell r="AA2083">
            <v>118.1</v>
          </cell>
        </row>
        <row r="2084">
          <cell r="K2084">
            <v>120.8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Q2084">
            <v>0</v>
          </cell>
          <cell r="U2084">
            <v>0</v>
          </cell>
          <cell r="AA2084">
            <v>118.1</v>
          </cell>
        </row>
        <row r="2085">
          <cell r="K2085">
            <v>98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Q2085">
            <v>0</v>
          </cell>
          <cell r="U2085">
            <v>0</v>
          </cell>
          <cell r="AA2085">
            <v>118.1</v>
          </cell>
        </row>
        <row r="2086">
          <cell r="K2086">
            <v>72.349999999999994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Q2086">
            <v>0</v>
          </cell>
          <cell r="U2086">
            <v>0</v>
          </cell>
          <cell r="AA2086">
            <v>115.75</v>
          </cell>
        </row>
        <row r="2087">
          <cell r="K2087">
            <v>47.349999999999994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Q2087">
            <v>0</v>
          </cell>
          <cell r="U2087">
            <v>0</v>
          </cell>
          <cell r="AA2087">
            <v>113.4</v>
          </cell>
        </row>
        <row r="2088">
          <cell r="K2088">
            <v>24.25</v>
          </cell>
          <cell r="L2088">
            <v>0</v>
          </cell>
          <cell r="M2088">
            <v>0</v>
          </cell>
          <cell r="N2088">
            <v>0</v>
          </cell>
          <cell r="O2088">
            <v>0.3</v>
          </cell>
          <cell r="Q2088">
            <v>0</v>
          </cell>
          <cell r="U2088">
            <v>0</v>
          </cell>
          <cell r="AA2088">
            <v>97.9</v>
          </cell>
        </row>
        <row r="2089">
          <cell r="K2089">
            <v>8.1000000000000014</v>
          </cell>
          <cell r="L2089">
            <v>0</v>
          </cell>
          <cell r="M2089">
            <v>0</v>
          </cell>
          <cell r="N2089">
            <v>0</v>
          </cell>
          <cell r="O2089">
            <v>7.75</v>
          </cell>
          <cell r="Q2089">
            <v>0</v>
          </cell>
          <cell r="U2089">
            <v>0</v>
          </cell>
          <cell r="AA2089">
            <v>62.5</v>
          </cell>
        </row>
        <row r="2090">
          <cell r="K2090">
            <v>1.85</v>
          </cell>
          <cell r="L2090">
            <v>0</v>
          </cell>
          <cell r="M2090">
            <v>0</v>
          </cell>
          <cell r="N2090">
            <v>0</v>
          </cell>
          <cell r="O2090">
            <v>21.4</v>
          </cell>
          <cell r="Q2090">
            <v>0</v>
          </cell>
          <cell r="U2090">
            <v>0</v>
          </cell>
          <cell r="AA2090">
            <v>24.1</v>
          </cell>
        </row>
        <row r="2091">
          <cell r="K2091">
            <v>2.5000000000000001E-2</v>
          </cell>
          <cell r="L2091">
            <v>0</v>
          </cell>
          <cell r="M2091">
            <v>0</v>
          </cell>
          <cell r="N2091">
            <v>0</v>
          </cell>
          <cell r="O2091">
            <v>35.4</v>
          </cell>
          <cell r="Q2091">
            <v>0</v>
          </cell>
          <cell r="U2091">
            <v>0</v>
          </cell>
          <cell r="AA2091">
            <v>1.4</v>
          </cell>
        </row>
        <row r="2092"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47</v>
          </cell>
          <cell r="Q2092">
            <v>0</v>
          </cell>
          <cell r="U2092">
            <v>0</v>
          </cell>
          <cell r="AA2092">
            <v>0</v>
          </cell>
        </row>
        <row r="2093"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56.65</v>
          </cell>
          <cell r="Q2093">
            <v>0</v>
          </cell>
          <cell r="U2093">
            <v>0</v>
          </cell>
          <cell r="AA2093">
            <v>0</v>
          </cell>
        </row>
        <row r="2094"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65.2</v>
          </cell>
          <cell r="Q2094">
            <v>0</v>
          </cell>
          <cell r="U2094">
            <v>0</v>
          </cell>
          <cell r="AA2094">
            <v>0</v>
          </cell>
        </row>
        <row r="2095"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71.150000000000006</v>
          </cell>
          <cell r="Q2095">
            <v>0</v>
          </cell>
          <cell r="U2095">
            <v>0.4</v>
          </cell>
          <cell r="AA2095">
            <v>0</v>
          </cell>
        </row>
        <row r="2096"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74.2</v>
          </cell>
          <cell r="Q2096">
            <v>0</v>
          </cell>
          <cell r="U2096">
            <v>3.1</v>
          </cell>
          <cell r="AA2096">
            <v>0</v>
          </cell>
        </row>
        <row r="2097"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76.7</v>
          </cell>
          <cell r="Q2097">
            <v>0</v>
          </cell>
          <cell r="U2097">
            <v>7.05</v>
          </cell>
          <cell r="AA2097">
            <v>0</v>
          </cell>
        </row>
        <row r="2098"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80.849999999999994</v>
          </cell>
          <cell r="Q2098">
            <v>0</v>
          </cell>
          <cell r="U2098">
            <v>10.6</v>
          </cell>
          <cell r="AA2098">
            <v>0</v>
          </cell>
        </row>
        <row r="2099"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82.65</v>
          </cell>
          <cell r="Q2099">
            <v>0</v>
          </cell>
          <cell r="U2099">
            <v>12.3</v>
          </cell>
          <cell r="AA2099">
            <v>0</v>
          </cell>
        </row>
        <row r="2100"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79.650000000000006</v>
          </cell>
          <cell r="Q2100">
            <v>0</v>
          </cell>
          <cell r="U2100">
            <v>13.1</v>
          </cell>
          <cell r="AA2100">
            <v>0</v>
          </cell>
        </row>
        <row r="2101"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73.650000000000006</v>
          </cell>
          <cell r="Q2101">
            <v>0</v>
          </cell>
          <cell r="U2101">
            <v>13.05</v>
          </cell>
          <cell r="AA2101">
            <v>0</v>
          </cell>
        </row>
        <row r="2102"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67.150000000000006</v>
          </cell>
          <cell r="Q2102">
            <v>0</v>
          </cell>
          <cell r="U2102">
            <v>12.6</v>
          </cell>
          <cell r="AA2102">
            <v>0</v>
          </cell>
        </row>
        <row r="2103"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62.25</v>
          </cell>
          <cell r="Q2103">
            <v>0</v>
          </cell>
          <cell r="U2103">
            <v>12.3</v>
          </cell>
          <cell r="AA2103">
            <v>0</v>
          </cell>
        </row>
        <row r="2104"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56.05</v>
          </cell>
          <cell r="Q2104">
            <v>0</v>
          </cell>
          <cell r="U2104">
            <v>11.9</v>
          </cell>
          <cell r="AA2104">
            <v>0</v>
          </cell>
        </row>
        <row r="2105"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47.75</v>
          </cell>
          <cell r="Q2105">
            <v>0</v>
          </cell>
          <cell r="U2105">
            <v>11.15</v>
          </cell>
          <cell r="AA2105">
            <v>0</v>
          </cell>
        </row>
        <row r="2106"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41.05</v>
          </cell>
          <cell r="Q2106">
            <v>0</v>
          </cell>
          <cell r="U2106">
            <v>10</v>
          </cell>
          <cell r="AA2106">
            <v>0</v>
          </cell>
        </row>
        <row r="2107">
          <cell r="K2107">
            <v>0.15</v>
          </cell>
          <cell r="L2107">
            <v>0</v>
          </cell>
          <cell r="M2107">
            <v>0</v>
          </cell>
          <cell r="N2107">
            <v>0</v>
          </cell>
          <cell r="O2107">
            <v>31.8</v>
          </cell>
          <cell r="Q2107">
            <v>0</v>
          </cell>
          <cell r="U2107">
            <v>7.5</v>
          </cell>
          <cell r="AA2107">
            <v>2.4500000000000002</v>
          </cell>
        </row>
        <row r="2108">
          <cell r="K2108">
            <v>0.75</v>
          </cell>
          <cell r="L2108">
            <v>0</v>
          </cell>
          <cell r="M2108">
            <v>0</v>
          </cell>
          <cell r="N2108">
            <v>0</v>
          </cell>
          <cell r="O2108">
            <v>26.3</v>
          </cell>
          <cell r="Q2108">
            <v>0</v>
          </cell>
          <cell r="U2108">
            <v>5.25</v>
          </cell>
          <cell r="AA2108">
            <v>10.3</v>
          </cell>
        </row>
        <row r="2109">
          <cell r="K2109">
            <v>0.89999999999999991</v>
          </cell>
          <cell r="L2109">
            <v>0</v>
          </cell>
          <cell r="M2109">
            <v>0</v>
          </cell>
          <cell r="N2109">
            <v>0</v>
          </cell>
          <cell r="O2109">
            <v>30.1</v>
          </cell>
          <cell r="Q2109">
            <v>0</v>
          </cell>
          <cell r="U2109">
            <v>4.25</v>
          </cell>
          <cell r="AA2109">
            <v>10.5</v>
          </cell>
        </row>
        <row r="2110">
          <cell r="K2110">
            <v>0.22499999999999998</v>
          </cell>
          <cell r="L2110">
            <v>0</v>
          </cell>
          <cell r="M2110">
            <v>0</v>
          </cell>
          <cell r="N2110">
            <v>0</v>
          </cell>
          <cell r="O2110">
            <v>34.75</v>
          </cell>
          <cell r="Q2110">
            <v>0</v>
          </cell>
          <cell r="U2110">
            <v>6.5</v>
          </cell>
          <cell r="AA2110">
            <v>2.5499999999999998</v>
          </cell>
        </row>
        <row r="2111">
          <cell r="K2111">
            <v>2.5000000000000001E-2</v>
          </cell>
          <cell r="L2111">
            <v>0</v>
          </cell>
          <cell r="M2111">
            <v>0</v>
          </cell>
          <cell r="N2111">
            <v>0</v>
          </cell>
          <cell r="O2111">
            <v>35.700000000000003</v>
          </cell>
          <cell r="Q2111">
            <v>0</v>
          </cell>
          <cell r="U2111">
            <v>9.4</v>
          </cell>
          <cell r="AA2111">
            <v>1.45</v>
          </cell>
        </row>
        <row r="2112">
          <cell r="K2112">
            <v>0.1</v>
          </cell>
          <cell r="L2112">
            <v>0</v>
          </cell>
          <cell r="M2112">
            <v>0</v>
          </cell>
          <cell r="N2112">
            <v>0</v>
          </cell>
          <cell r="O2112">
            <v>33</v>
          </cell>
          <cell r="Q2112">
            <v>0</v>
          </cell>
          <cell r="U2112">
            <v>6.55</v>
          </cell>
          <cell r="AA2112">
            <v>4.75</v>
          </cell>
        </row>
        <row r="2113">
          <cell r="K2113">
            <v>0.2</v>
          </cell>
          <cell r="L2113">
            <v>0</v>
          </cell>
          <cell r="M2113">
            <v>0</v>
          </cell>
          <cell r="N2113">
            <v>0</v>
          </cell>
          <cell r="O2113">
            <v>31.7</v>
          </cell>
          <cell r="Q2113">
            <v>0</v>
          </cell>
          <cell r="U2113">
            <v>3.9</v>
          </cell>
          <cell r="AA2113">
            <v>4.2</v>
          </cell>
        </row>
        <row r="2114">
          <cell r="K2114">
            <v>0.2</v>
          </cell>
          <cell r="L2114">
            <v>0</v>
          </cell>
          <cell r="M2114">
            <v>0</v>
          </cell>
          <cell r="N2114">
            <v>0</v>
          </cell>
          <cell r="O2114">
            <v>35.200000000000003</v>
          </cell>
          <cell r="Q2114">
            <v>0</v>
          </cell>
          <cell r="U2114">
            <v>5.4</v>
          </cell>
          <cell r="AA2114">
            <v>3.5</v>
          </cell>
        </row>
        <row r="2115">
          <cell r="K2115">
            <v>2.5000000000000001E-2</v>
          </cell>
          <cell r="L2115">
            <v>0</v>
          </cell>
          <cell r="M2115">
            <v>0</v>
          </cell>
          <cell r="N2115">
            <v>0</v>
          </cell>
          <cell r="O2115">
            <v>38.549999999999997</v>
          </cell>
          <cell r="Q2115">
            <v>0</v>
          </cell>
          <cell r="U2115">
            <v>6.4</v>
          </cell>
          <cell r="AA2115">
            <v>0.57999999999999996</v>
          </cell>
        </row>
        <row r="2116"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41.33</v>
          </cell>
          <cell r="Q2116">
            <v>0</v>
          </cell>
          <cell r="U2116">
            <v>7.9</v>
          </cell>
          <cell r="AA2116">
            <v>0</v>
          </cell>
        </row>
        <row r="2117"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40.840000000000003</v>
          </cell>
          <cell r="Q2117">
            <v>0</v>
          </cell>
          <cell r="U2117">
            <v>6.35</v>
          </cell>
          <cell r="AA2117">
            <v>0</v>
          </cell>
        </row>
        <row r="2118">
          <cell r="K2118">
            <v>0.01</v>
          </cell>
          <cell r="L2118">
            <v>0</v>
          </cell>
          <cell r="M2118">
            <v>0</v>
          </cell>
          <cell r="N2118">
            <v>0</v>
          </cell>
          <cell r="O2118">
            <v>36.015000000000001</v>
          </cell>
          <cell r="Q2118">
            <v>0</v>
          </cell>
          <cell r="U2118">
            <v>4.05</v>
          </cell>
          <cell r="AA2118">
            <v>0.4</v>
          </cell>
        </row>
        <row r="2119">
          <cell r="K2119">
            <v>0.18000000000000002</v>
          </cell>
          <cell r="L2119">
            <v>0</v>
          </cell>
          <cell r="M2119">
            <v>0</v>
          </cell>
          <cell r="N2119">
            <v>0</v>
          </cell>
          <cell r="O2119">
            <v>30.024999999999999</v>
          </cell>
          <cell r="Q2119">
            <v>0</v>
          </cell>
          <cell r="U2119">
            <v>3.65</v>
          </cell>
          <cell r="AA2119">
            <v>3.25</v>
          </cell>
        </row>
        <row r="2120">
          <cell r="K2120">
            <v>0.21000000000000002</v>
          </cell>
          <cell r="L2120">
            <v>0</v>
          </cell>
          <cell r="M2120">
            <v>0</v>
          </cell>
          <cell r="N2120">
            <v>0</v>
          </cell>
          <cell r="O2120">
            <v>23.52</v>
          </cell>
          <cell r="Q2120">
            <v>0</v>
          </cell>
          <cell r="U2120">
            <v>4.25</v>
          </cell>
          <cell r="AA2120">
            <v>5.35</v>
          </cell>
        </row>
        <row r="2121">
          <cell r="K2121">
            <v>1.83</v>
          </cell>
          <cell r="L2121">
            <v>0</v>
          </cell>
          <cell r="M2121">
            <v>0</v>
          </cell>
          <cell r="N2121">
            <v>0</v>
          </cell>
          <cell r="O2121">
            <v>40.479999999999997</v>
          </cell>
          <cell r="Q2121">
            <v>0</v>
          </cell>
          <cell r="U2121">
            <v>12.5</v>
          </cell>
          <cell r="AA2121">
            <v>23.4</v>
          </cell>
        </row>
        <row r="2122">
          <cell r="K2122">
            <v>2.1599999999999997</v>
          </cell>
          <cell r="L2122">
            <v>0</v>
          </cell>
          <cell r="M2122">
            <v>0</v>
          </cell>
          <cell r="N2122">
            <v>0</v>
          </cell>
          <cell r="O2122">
            <v>34.200000000000003</v>
          </cell>
          <cell r="Q2122">
            <v>0</v>
          </cell>
          <cell r="U2122">
            <v>15.6</v>
          </cell>
          <cell r="AA2122">
            <v>31</v>
          </cell>
        </row>
        <row r="2123">
          <cell r="K2123">
            <v>5.32</v>
          </cell>
          <cell r="L2123">
            <v>0</v>
          </cell>
          <cell r="M2123">
            <v>0</v>
          </cell>
          <cell r="N2123">
            <v>0</v>
          </cell>
          <cell r="O2123">
            <v>19.87</v>
          </cell>
          <cell r="Q2123">
            <v>0</v>
          </cell>
          <cell r="U2123">
            <v>13.9</v>
          </cell>
          <cell r="AA2123">
            <v>62</v>
          </cell>
        </row>
        <row r="2124">
          <cell r="K2124">
            <v>13.17</v>
          </cell>
          <cell r="L2124">
            <v>0</v>
          </cell>
          <cell r="M2124">
            <v>0</v>
          </cell>
          <cell r="N2124">
            <v>0</v>
          </cell>
          <cell r="O2124">
            <v>11.16</v>
          </cell>
          <cell r="Q2124">
            <v>0</v>
          </cell>
          <cell r="U2124">
            <v>2.2999999999999998</v>
          </cell>
          <cell r="AA2124">
            <v>93.3</v>
          </cell>
        </row>
        <row r="2125">
          <cell r="K2125">
            <v>24.849999999999998</v>
          </cell>
          <cell r="L2125">
            <v>0</v>
          </cell>
          <cell r="M2125">
            <v>0</v>
          </cell>
          <cell r="N2125">
            <v>0</v>
          </cell>
          <cell r="O2125">
            <v>10.5</v>
          </cell>
          <cell r="Q2125">
            <v>0</v>
          </cell>
          <cell r="U2125">
            <v>0</v>
          </cell>
          <cell r="AA2125">
            <v>96</v>
          </cell>
        </row>
        <row r="2126">
          <cell r="K2126">
            <v>34.28</v>
          </cell>
          <cell r="L2126">
            <v>0</v>
          </cell>
          <cell r="M2126">
            <v>0</v>
          </cell>
          <cell r="N2126">
            <v>0</v>
          </cell>
          <cell r="O2126">
            <v>7.29</v>
          </cell>
          <cell r="Q2126">
            <v>0</v>
          </cell>
          <cell r="U2126">
            <v>0</v>
          </cell>
          <cell r="AA2126">
            <v>100.6</v>
          </cell>
        </row>
        <row r="2127">
          <cell r="K2127">
            <v>32.160000000000004</v>
          </cell>
          <cell r="L2127">
            <v>0</v>
          </cell>
          <cell r="M2127">
            <v>0</v>
          </cell>
          <cell r="N2127">
            <v>0</v>
          </cell>
          <cell r="O2127">
            <v>5.7</v>
          </cell>
          <cell r="Q2127">
            <v>0</v>
          </cell>
          <cell r="U2127">
            <v>0</v>
          </cell>
          <cell r="AA2127">
            <v>102.5</v>
          </cell>
        </row>
        <row r="2128">
          <cell r="K2128">
            <v>19.600000000000001</v>
          </cell>
          <cell r="L2128">
            <v>0</v>
          </cell>
          <cell r="M2128">
            <v>0</v>
          </cell>
          <cell r="N2128">
            <v>0</v>
          </cell>
          <cell r="O2128">
            <v>9.08</v>
          </cell>
          <cell r="Q2128">
            <v>0</v>
          </cell>
          <cell r="U2128">
            <v>0</v>
          </cell>
          <cell r="AA2128">
            <v>76.2</v>
          </cell>
        </row>
        <row r="2129">
          <cell r="K2129">
            <v>5.16</v>
          </cell>
          <cell r="L2129">
            <v>0</v>
          </cell>
          <cell r="M2129">
            <v>0</v>
          </cell>
          <cell r="N2129">
            <v>0</v>
          </cell>
          <cell r="O2129">
            <v>21.11</v>
          </cell>
          <cell r="Q2129">
            <v>0</v>
          </cell>
          <cell r="U2129">
            <v>0</v>
          </cell>
          <cell r="AA2129">
            <v>24</v>
          </cell>
        </row>
        <row r="2130">
          <cell r="K2130">
            <v>5.0000000000000001E-3</v>
          </cell>
          <cell r="L2130">
            <v>0</v>
          </cell>
          <cell r="M2130">
            <v>0</v>
          </cell>
          <cell r="N2130">
            <v>0</v>
          </cell>
          <cell r="O2130">
            <v>37.26</v>
          </cell>
          <cell r="Q2130">
            <v>0</v>
          </cell>
          <cell r="U2130">
            <v>0</v>
          </cell>
          <cell r="AA2130">
            <v>0.5</v>
          </cell>
        </row>
        <row r="2131">
          <cell r="K2131">
            <v>0.17500000000000002</v>
          </cell>
          <cell r="L2131">
            <v>0</v>
          </cell>
          <cell r="M2131">
            <v>0</v>
          </cell>
          <cell r="N2131">
            <v>0</v>
          </cell>
          <cell r="O2131">
            <v>63.85</v>
          </cell>
          <cell r="Q2131">
            <v>0</v>
          </cell>
          <cell r="U2131">
            <v>0</v>
          </cell>
          <cell r="AA2131">
            <v>2.85</v>
          </cell>
        </row>
        <row r="2132">
          <cell r="K2132">
            <v>0.19000000000000003</v>
          </cell>
          <cell r="L2132">
            <v>0</v>
          </cell>
          <cell r="M2132">
            <v>0</v>
          </cell>
          <cell r="N2132">
            <v>0</v>
          </cell>
          <cell r="O2132">
            <v>43.54</v>
          </cell>
          <cell r="Q2132">
            <v>0</v>
          </cell>
          <cell r="U2132">
            <v>0</v>
          </cell>
          <cell r="AA2132">
            <v>3.8</v>
          </cell>
        </row>
        <row r="2133">
          <cell r="K2133">
            <v>7.4999999999999997E-3</v>
          </cell>
          <cell r="L2133">
            <v>0</v>
          </cell>
          <cell r="M2133">
            <v>0</v>
          </cell>
          <cell r="N2133">
            <v>0</v>
          </cell>
          <cell r="O2133">
            <v>34.505000000000003</v>
          </cell>
          <cell r="Q2133">
            <v>0</v>
          </cell>
          <cell r="U2133">
            <v>0</v>
          </cell>
          <cell r="AA2133">
            <v>0.48</v>
          </cell>
        </row>
        <row r="2134">
          <cell r="K2134">
            <v>0.33250000000000002</v>
          </cell>
          <cell r="L2134">
            <v>0</v>
          </cell>
          <cell r="M2134">
            <v>0</v>
          </cell>
          <cell r="N2134">
            <v>0</v>
          </cell>
          <cell r="O2134">
            <v>20.82</v>
          </cell>
          <cell r="Q2134">
            <v>0</v>
          </cell>
          <cell r="U2134">
            <v>0</v>
          </cell>
          <cell r="AA2134">
            <v>5.48</v>
          </cell>
        </row>
        <row r="2135">
          <cell r="K2135">
            <v>3.3150000000000004</v>
          </cell>
          <cell r="L2135">
            <v>0</v>
          </cell>
          <cell r="M2135">
            <v>0</v>
          </cell>
          <cell r="N2135">
            <v>0</v>
          </cell>
          <cell r="O2135">
            <v>15.395</v>
          </cell>
          <cell r="Q2135">
            <v>0</v>
          </cell>
          <cell r="U2135">
            <v>0</v>
          </cell>
          <cell r="AA2135">
            <v>35.700000000000003</v>
          </cell>
        </row>
        <row r="2136">
          <cell r="K2136">
            <v>5.8000000000000007</v>
          </cell>
          <cell r="L2136">
            <v>0</v>
          </cell>
          <cell r="M2136">
            <v>0</v>
          </cell>
          <cell r="N2136">
            <v>0</v>
          </cell>
          <cell r="O2136">
            <v>12.265000000000001</v>
          </cell>
          <cell r="Q2136">
            <v>0</v>
          </cell>
          <cell r="U2136">
            <v>0</v>
          </cell>
          <cell r="AA2136">
            <v>60.8</v>
          </cell>
        </row>
        <row r="2137">
          <cell r="K2137">
            <v>1.575</v>
          </cell>
          <cell r="L2137">
            <v>0</v>
          </cell>
          <cell r="M2137">
            <v>0</v>
          </cell>
          <cell r="N2137">
            <v>0</v>
          </cell>
          <cell r="O2137">
            <v>28.145</v>
          </cell>
          <cell r="Q2137">
            <v>0</v>
          </cell>
          <cell r="U2137">
            <v>0</v>
          </cell>
          <cell r="AA2137">
            <v>18.03</v>
          </cell>
        </row>
        <row r="2138"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36.585000000000001</v>
          </cell>
          <cell r="Q2138">
            <v>0</v>
          </cell>
          <cell r="U2138">
            <v>0</v>
          </cell>
          <cell r="AA2138">
            <v>0</v>
          </cell>
        </row>
        <row r="2139">
          <cell r="K2139">
            <v>3.6399999999999997</v>
          </cell>
          <cell r="L2139">
            <v>0</v>
          </cell>
          <cell r="M2139">
            <v>0</v>
          </cell>
          <cell r="N2139">
            <v>0</v>
          </cell>
          <cell r="O2139">
            <v>21.715</v>
          </cell>
          <cell r="Q2139">
            <v>0</v>
          </cell>
          <cell r="U2139">
            <v>0</v>
          </cell>
          <cell r="AA2139">
            <v>20.68</v>
          </cell>
        </row>
        <row r="2140">
          <cell r="K2140">
            <v>11.799999999999999</v>
          </cell>
          <cell r="L2140">
            <v>0</v>
          </cell>
          <cell r="M2140">
            <v>0</v>
          </cell>
          <cell r="N2140">
            <v>0</v>
          </cell>
          <cell r="O2140">
            <v>15.185</v>
          </cell>
          <cell r="Q2140">
            <v>0</v>
          </cell>
          <cell r="U2140">
            <v>0</v>
          </cell>
          <cell r="AA2140">
            <v>79.400000000000006</v>
          </cell>
        </row>
        <row r="2141">
          <cell r="K2141">
            <v>7.9600000000000009</v>
          </cell>
          <cell r="L2141">
            <v>0</v>
          </cell>
          <cell r="M2141">
            <v>0</v>
          </cell>
          <cell r="N2141">
            <v>0</v>
          </cell>
          <cell r="O2141">
            <v>12.01</v>
          </cell>
          <cell r="Q2141">
            <v>0</v>
          </cell>
          <cell r="U2141">
            <v>0</v>
          </cell>
          <cell r="AA2141">
            <v>71.45</v>
          </cell>
        </row>
        <row r="2142">
          <cell r="K2142">
            <v>12.795000000000002</v>
          </cell>
          <cell r="L2142">
            <v>0</v>
          </cell>
          <cell r="M2142">
            <v>0</v>
          </cell>
          <cell r="N2142">
            <v>0</v>
          </cell>
          <cell r="O2142">
            <v>7.14</v>
          </cell>
          <cell r="Q2142">
            <v>0</v>
          </cell>
          <cell r="U2142">
            <v>0</v>
          </cell>
          <cell r="AA2142">
            <v>61.6</v>
          </cell>
        </row>
        <row r="2143">
          <cell r="K2143">
            <v>19.215</v>
          </cell>
          <cell r="L2143">
            <v>0</v>
          </cell>
          <cell r="M2143">
            <v>0</v>
          </cell>
          <cell r="N2143">
            <v>0</v>
          </cell>
          <cell r="O2143">
            <v>6.335</v>
          </cell>
          <cell r="Q2143">
            <v>0</v>
          </cell>
          <cell r="U2143">
            <v>0</v>
          </cell>
          <cell r="AA2143">
            <v>57.65</v>
          </cell>
        </row>
        <row r="2144">
          <cell r="K2144">
            <v>14.459999999999999</v>
          </cell>
          <cell r="L2144">
            <v>0</v>
          </cell>
          <cell r="M2144">
            <v>0</v>
          </cell>
          <cell r="N2144">
            <v>0</v>
          </cell>
          <cell r="O2144">
            <v>8.0950000000000006</v>
          </cell>
          <cell r="Q2144">
            <v>0</v>
          </cell>
          <cell r="U2144">
            <v>0</v>
          </cell>
          <cell r="AA2144">
            <v>54.7</v>
          </cell>
        </row>
        <row r="2145">
          <cell r="K2145">
            <v>9.3849999999999998</v>
          </cell>
          <cell r="L2145">
            <v>0</v>
          </cell>
          <cell r="M2145">
            <v>0</v>
          </cell>
          <cell r="N2145">
            <v>0</v>
          </cell>
          <cell r="O2145">
            <v>11.72</v>
          </cell>
          <cell r="Q2145">
            <v>0</v>
          </cell>
          <cell r="U2145">
            <v>0</v>
          </cell>
          <cell r="AA2145">
            <v>54.65</v>
          </cell>
        </row>
        <row r="2146">
          <cell r="K2146">
            <v>26.516433999997449</v>
          </cell>
          <cell r="L2146">
            <v>0</v>
          </cell>
          <cell r="M2146">
            <v>0</v>
          </cell>
          <cell r="N2146">
            <v>0</v>
          </cell>
          <cell r="O2146">
            <v>15.111000000000001</v>
          </cell>
          <cell r="Q2146">
            <v>0</v>
          </cell>
          <cell r="U2146">
            <v>0</v>
          </cell>
          <cell r="AA2146">
            <v>154.4</v>
          </cell>
        </row>
        <row r="2147"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Q2147">
            <v>0</v>
          </cell>
          <cell r="U2147">
            <v>0</v>
          </cell>
          <cell r="AA2147">
            <v>0</v>
          </cell>
        </row>
        <row r="2148">
          <cell r="K2148">
            <v>36.04</v>
          </cell>
          <cell r="L2148">
            <v>0</v>
          </cell>
          <cell r="M2148">
            <v>0</v>
          </cell>
          <cell r="N2148">
            <v>0</v>
          </cell>
          <cell r="O2148">
            <v>6.58</v>
          </cell>
          <cell r="Q2148">
            <v>0</v>
          </cell>
          <cell r="U2148">
            <v>0</v>
          </cell>
          <cell r="AA2148">
            <v>195.8</v>
          </cell>
        </row>
        <row r="2149">
          <cell r="K2149">
            <v>34.14</v>
          </cell>
          <cell r="L2149">
            <v>0</v>
          </cell>
          <cell r="M2149">
            <v>0</v>
          </cell>
          <cell r="N2149">
            <v>0</v>
          </cell>
          <cell r="O2149">
            <v>10.16</v>
          </cell>
          <cell r="Q2149">
            <v>0</v>
          </cell>
          <cell r="U2149">
            <v>0</v>
          </cell>
          <cell r="AA2149">
            <v>179.7</v>
          </cell>
        </row>
        <row r="2150">
          <cell r="K2150">
            <v>25.35</v>
          </cell>
          <cell r="L2150">
            <v>0</v>
          </cell>
          <cell r="M2150">
            <v>0</v>
          </cell>
          <cell r="N2150">
            <v>0</v>
          </cell>
          <cell r="O2150">
            <v>11.69</v>
          </cell>
          <cell r="Q2150">
            <v>0</v>
          </cell>
          <cell r="U2150">
            <v>0</v>
          </cell>
          <cell r="AA2150">
            <v>161.30000000000001</v>
          </cell>
        </row>
        <row r="2151">
          <cell r="K2151">
            <v>18.91</v>
          </cell>
          <cell r="L2151">
            <v>0</v>
          </cell>
          <cell r="M2151">
            <v>0</v>
          </cell>
          <cell r="N2151">
            <v>0</v>
          </cell>
          <cell r="O2151">
            <v>8.17</v>
          </cell>
          <cell r="Q2151">
            <v>0</v>
          </cell>
          <cell r="U2151">
            <v>0</v>
          </cell>
          <cell r="AA2151">
            <v>173.1</v>
          </cell>
        </row>
        <row r="2152">
          <cell r="K2152">
            <v>28.209999999999997</v>
          </cell>
          <cell r="L2152">
            <v>0</v>
          </cell>
          <cell r="M2152">
            <v>0</v>
          </cell>
          <cell r="N2152">
            <v>0</v>
          </cell>
          <cell r="O2152">
            <v>2.09</v>
          </cell>
          <cell r="Q2152">
            <v>0</v>
          </cell>
          <cell r="U2152">
            <v>0</v>
          </cell>
          <cell r="AA2152">
            <v>200.3</v>
          </cell>
        </row>
        <row r="2153">
          <cell r="K2153">
            <v>42.910000000000004</v>
          </cell>
          <cell r="L2153">
            <v>0</v>
          </cell>
          <cell r="M2153">
            <v>0</v>
          </cell>
          <cell r="N2153">
            <v>0</v>
          </cell>
          <cell r="O2153">
            <v>0.06</v>
          </cell>
          <cell r="Q2153">
            <v>0</v>
          </cell>
          <cell r="U2153">
            <v>0</v>
          </cell>
          <cell r="AA2153">
            <v>209.5</v>
          </cell>
        </row>
        <row r="2154">
          <cell r="K2154">
            <v>53.03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Q2154">
            <v>0</v>
          </cell>
          <cell r="U2154">
            <v>0</v>
          </cell>
          <cell r="AA2154">
            <v>211.4</v>
          </cell>
        </row>
        <row r="2155">
          <cell r="K2155">
            <v>58.11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Q2155">
            <v>0</v>
          </cell>
          <cell r="U2155">
            <v>0</v>
          </cell>
          <cell r="AA2155">
            <v>215.5</v>
          </cell>
        </row>
        <row r="2156">
          <cell r="K2156">
            <v>67.95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Q2156">
            <v>0</v>
          </cell>
          <cell r="U2156">
            <v>0</v>
          </cell>
          <cell r="AA2156">
            <v>219.6</v>
          </cell>
        </row>
        <row r="2157">
          <cell r="K2157">
            <v>85.65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Q2157">
            <v>0</v>
          </cell>
          <cell r="U2157">
            <v>0</v>
          </cell>
          <cell r="AA2157">
            <v>219.6</v>
          </cell>
        </row>
        <row r="2158">
          <cell r="K2158">
            <v>94.960000000000008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Q2158">
            <v>0</v>
          </cell>
          <cell r="U2158">
            <v>0</v>
          </cell>
          <cell r="AA2158">
            <v>223.8</v>
          </cell>
        </row>
        <row r="2159">
          <cell r="K2159">
            <v>85.18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Q2159">
            <v>0</v>
          </cell>
          <cell r="U2159">
            <v>0</v>
          </cell>
          <cell r="AA2159">
            <v>223.8</v>
          </cell>
        </row>
        <row r="2160">
          <cell r="K2160">
            <v>67.67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Q2160">
            <v>0</v>
          </cell>
          <cell r="U2160">
            <v>0</v>
          </cell>
          <cell r="AA2160">
            <v>219.6</v>
          </cell>
        </row>
        <row r="2161">
          <cell r="K2161">
            <v>57.21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Q2161">
            <v>0</v>
          </cell>
          <cell r="U2161">
            <v>0</v>
          </cell>
          <cell r="AA2161">
            <v>219.6</v>
          </cell>
        </row>
        <row r="2162">
          <cell r="K2162">
            <v>48.070000000000007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Q2162">
            <v>0</v>
          </cell>
          <cell r="U2162">
            <v>0</v>
          </cell>
          <cell r="AA2162">
            <v>219.6</v>
          </cell>
        </row>
        <row r="2163">
          <cell r="K2163">
            <v>43.629999999999995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Q2163">
            <v>0</v>
          </cell>
          <cell r="U2163">
            <v>0</v>
          </cell>
          <cell r="AA2163">
            <v>219.6</v>
          </cell>
        </row>
        <row r="2164">
          <cell r="K2164">
            <v>44.61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Q2164">
            <v>0</v>
          </cell>
          <cell r="U2164">
            <v>0</v>
          </cell>
          <cell r="AA2164">
            <v>219.6</v>
          </cell>
        </row>
        <row r="2165">
          <cell r="K2165">
            <v>55.38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Q2165">
            <v>0</v>
          </cell>
          <cell r="U2165">
            <v>0</v>
          </cell>
          <cell r="AA2165">
            <v>219.6</v>
          </cell>
        </row>
        <row r="2166">
          <cell r="K2166">
            <v>59.089999999999996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Q2166">
            <v>0</v>
          </cell>
          <cell r="U2166">
            <v>0</v>
          </cell>
          <cell r="AA2166">
            <v>219.6</v>
          </cell>
        </row>
        <row r="2167">
          <cell r="K2167">
            <v>44.13</v>
          </cell>
          <cell r="L2167">
            <v>0</v>
          </cell>
          <cell r="M2167">
            <v>0</v>
          </cell>
          <cell r="N2167">
            <v>0</v>
          </cell>
          <cell r="O2167">
            <v>5.0000000000000001E-3</v>
          </cell>
          <cell r="Q2167">
            <v>0</v>
          </cell>
          <cell r="U2167">
            <v>0</v>
          </cell>
          <cell r="AA2167">
            <v>214.3</v>
          </cell>
        </row>
        <row r="2168">
          <cell r="K2168">
            <v>28.659999999999997</v>
          </cell>
          <cell r="L2168">
            <v>0</v>
          </cell>
          <cell r="M2168">
            <v>0</v>
          </cell>
          <cell r="N2168">
            <v>0</v>
          </cell>
          <cell r="O2168">
            <v>0.22</v>
          </cell>
          <cell r="Q2168">
            <v>0</v>
          </cell>
          <cell r="U2168">
            <v>0</v>
          </cell>
          <cell r="AA2168">
            <v>203.6</v>
          </cell>
        </row>
        <row r="2169">
          <cell r="K2169">
            <v>27.75</v>
          </cell>
          <cell r="L2169">
            <v>0</v>
          </cell>
          <cell r="M2169">
            <v>0</v>
          </cell>
          <cell r="N2169">
            <v>0</v>
          </cell>
          <cell r="O2169">
            <v>0.105</v>
          </cell>
          <cell r="Q2169">
            <v>0</v>
          </cell>
          <cell r="U2169">
            <v>0</v>
          </cell>
          <cell r="AA2169">
            <v>204.8</v>
          </cell>
        </row>
        <row r="2170">
          <cell r="K2170">
            <v>29.089999999999996</v>
          </cell>
          <cell r="L2170">
            <v>0</v>
          </cell>
          <cell r="M2170">
            <v>0</v>
          </cell>
          <cell r="N2170">
            <v>0</v>
          </cell>
          <cell r="O2170">
            <v>0.435</v>
          </cell>
          <cell r="Q2170">
            <v>0</v>
          </cell>
          <cell r="U2170">
            <v>0</v>
          </cell>
          <cell r="AA2170">
            <v>195.9</v>
          </cell>
        </row>
        <row r="2171">
          <cell r="K2171">
            <v>23.93</v>
          </cell>
          <cell r="L2171">
            <v>0</v>
          </cell>
          <cell r="M2171">
            <v>0</v>
          </cell>
          <cell r="N2171">
            <v>0</v>
          </cell>
          <cell r="O2171">
            <v>1.78</v>
          </cell>
          <cell r="Q2171">
            <v>0</v>
          </cell>
          <cell r="U2171">
            <v>0</v>
          </cell>
          <cell r="AA2171">
            <v>178.7</v>
          </cell>
        </row>
        <row r="2172">
          <cell r="K2172">
            <v>19.23</v>
          </cell>
          <cell r="L2172">
            <v>0</v>
          </cell>
          <cell r="M2172">
            <v>0</v>
          </cell>
          <cell r="N2172">
            <v>0</v>
          </cell>
          <cell r="O2172">
            <v>4.22</v>
          </cell>
          <cell r="Q2172">
            <v>0</v>
          </cell>
          <cell r="U2172">
            <v>0</v>
          </cell>
          <cell r="AA2172">
            <v>152.69999999999999</v>
          </cell>
        </row>
        <row r="2173">
          <cell r="K2173">
            <v>11.579999999999998</v>
          </cell>
          <cell r="L2173">
            <v>0</v>
          </cell>
          <cell r="M2173">
            <v>0</v>
          </cell>
          <cell r="N2173">
            <v>0</v>
          </cell>
          <cell r="O2173">
            <v>8.8800000000000008</v>
          </cell>
          <cell r="Q2173">
            <v>0</v>
          </cell>
          <cell r="U2173">
            <v>0</v>
          </cell>
          <cell r="AA2173">
            <v>110.4</v>
          </cell>
        </row>
        <row r="2174">
          <cell r="K2174">
            <v>3.61</v>
          </cell>
          <cell r="L2174">
            <v>0</v>
          </cell>
          <cell r="M2174">
            <v>0</v>
          </cell>
          <cell r="N2174">
            <v>0</v>
          </cell>
          <cell r="O2174">
            <v>5.875</v>
          </cell>
          <cell r="Q2174">
            <v>0</v>
          </cell>
          <cell r="U2174">
            <v>0</v>
          </cell>
          <cell r="AA2174">
            <v>44.1</v>
          </cell>
        </row>
        <row r="2175">
          <cell r="K2175">
            <v>2.2149999999999999</v>
          </cell>
          <cell r="L2175">
            <v>0</v>
          </cell>
          <cell r="M2175">
            <v>0</v>
          </cell>
          <cell r="N2175">
            <v>0</v>
          </cell>
          <cell r="O2175">
            <v>6.4050000000000002</v>
          </cell>
          <cell r="Q2175">
            <v>0</v>
          </cell>
          <cell r="U2175">
            <v>0</v>
          </cell>
          <cell r="AA2175">
            <v>37.9</v>
          </cell>
        </row>
        <row r="2176">
          <cell r="K2176">
            <v>1.96</v>
          </cell>
          <cell r="L2176">
            <v>0</v>
          </cell>
          <cell r="M2176">
            <v>0</v>
          </cell>
          <cell r="N2176">
            <v>0</v>
          </cell>
          <cell r="O2176">
            <v>5.165</v>
          </cell>
          <cell r="Q2176">
            <v>0</v>
          </cell>
          <cell r="U2176">
            <v>0</v>
          </cell>
          <cell r="AA2176">
            <v>37.450000000000003</v>
          </cell>
        </row>
        <row r="2177">
          <cell r="K2177">
            <v>2.6750000000000003</v>
          </cell>
          <cell r="L2177">
            <v>0</v>
          </cell>
          <cell r="M2177">
            <v>0</v>
          </cell>
          <cell r="N2177">
            <v>0</v>
          </cell>
          <cell r="O2177">
            <v>2.9750000000000001</v>
          </cell>
          <cell r="Q2177">
            <v>0</v>
          </cell>
          <cell r="U2177">
            <v>0</v>
          </cell>
          <cell r="AA2177">
            <v>49.65</v>
          </cell>
        </row>
        <row r="2178">
          <cell r="K2178">
            <v>3.17</v>
          </cell>
          <cell r="L2178">
            <v>0</v>
          </cell>
          <cell r="M2178">
            <v>0</v>
          </cell>
          <cell r="N2178">
            <v>0</v>
          </cell>
          <cell r="O2178">
            <v>2.0249999999999999</v>
          </cell>
          <cell r="Q2178">
            <v>0</v>
          </cell>
          <cell r="U2178">
            <v>0</v>
          </cell>
          <cell r="AA2178">
            <v>57.4</v>
          </cell>
        </row>
        <row r="2179">
          <cell r="K2179">
            <v>3.5750000000000002</v>
          </cell>
          <cell r="L2179">
            <v>0</v>
          </cell>
          <cell r="M2179">
            <v>0</v>
          </cell>
          <cell r="N2179">
            <v>0</v>
          </cell>
          <cell r="O2179">
            <v>1.7</v>
          </cell>
          <cell r="Q2179">
            <v>0</v>
          </cell>
          <cell r="U2179">
            <v>0</v>
          </cell>
          <cell r="AA2179">
            <v>57.35</v>
          </cell>
        </row>
        <row r="2180">
          <cell r="K2180">
            <v>5.58</v>
          </cell>
          <cell r="L2180">
            <v>0</v>
          </cell>
          <cell r="M2180">
            <v>0</v>
          </cell>
          <cell r="N2180">
            <v>0</v>
          </cell>
          <cell r="O2180">
            <v>0.9</v>
          </cell>
          <cell r="Q2180">
            <v>0</v>
          </cell>
          <cell r="U2180">
            <v>0</v>
          </cell>
          <cell r="AA2180">
            <v>72.849999999999994</v>
          </cell>
        </row>
        <row r="2181">
          <cell r="K2181">
            <v>7.9950000000000001</v>
          </cell>
          <cell r="L2181">
            <v>0</v>
          </cell>
          <cell r="M2181">
            <v>0</v>
          </cell>
          <cell r="N2181">
            <v>0</v>
          </cell>
          <cell r="O2181">
            <v>0.05</v>
          </cell>
          <cell r="Q2181">
            <v>0</v>
          </cell>
          <cell r="U2181">
            <v>0</v>
          </cell>
          <cell r="AA2181">
            <v>93.05</v>
          </cell>
        </row>
        <row r="2182">
          <cell r="K2182">
            <v>8.35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Q2182">
            <v>0</v>
          </cell>
          <cell r="U2182">
            <v>0</v>
          </cell>
          <cell r="AA2182">
            <v>93.9</v>
          </cell>
        </row>
        <row r="2183">
          <cell r="K2183">
            <v>7.7700000000000005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Q2183">
            <v>0</v>
          </cell>
          <cell r="U2183">
            <v>0</v>
          </cell>
          <cell r="AA2183">
            <v>91.95</v>
          </cell>
        </row>
        <row r="2184">
          <cell r="K2184">
            <v>7.375</v>
          </cell>
          <cell r="L2184">
            <v>0</v>
          </cell>
          <cell r="M2184">
            <v>0</v>
          </cell>
          <cell r="N2184">
            <v>0</v>
          </cell>
          <cell r="O2184">
            <v>0.22500000000000001</v>
          </cell>
          <cell r="Q2184">
            <v>0</v>
          </cell>
          <cell r="U2184">
            <v>0</v>
          </cell>
          <cell r="AA2184">
            <v>89.3</v>
          </cell>
        </row>
        <row r="2185">
          <cell r="K2185">
            <v>7.1999999999999993</v>
          </cell>
          <cell r="L2185">
            <v>0</v>
          </cell>
          <cell r="M2185">
            <v>0</v>
          </cell>
          <cell r="N2185">
            <v>0</v>
          </cell>
          <cell r="O2185">
            <v>0.22500000000000001</v>
          </cell>
          <cell r="Q2185">
            <v>0</v>
          </cell>
          <cell r="U2185">
            <v>0</v>
          </cell>
          <cell r="AA2185">
            <v>90.5</v>
          </cell>
        </row>
        <row r="2186">
          <cell r="K2186">
            <v>7.3449999999999989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Q2186">
            <v>0</v>
          </cell>
          <cell r="U2186">
            <v>0</v>
          </cell>
          <cell r="AA2186">
            <v>97.55</v>
          </cell>
        </row>
        <row r="2187">
          <cell r="K2187">
            <v>8.9250000000000007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Q2187">
            <v>0</v>
          </cell>
          <cell r="U2187">
            <v>0</v>
          </cell>
          <cell r="AA2187">
            <v>99.15</v>
          </cell>
        </row>
        <row r="2188">
          <cell r="K2188">
            <v>11.31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Q2188">
            <v>0</v>
          </cell>
          <cell r="U2188">
            <v>0</v>
          </cell>
          <cell r="AA2188">
            <v>102.3</v>
          </cell>
        </row>
        <row r="2189">
          <cell r="K2189">
            <v>12.41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Q2189">
            <v>0</v>
          </cell>
          <cell r="U2189">
            <v>0</v>
          </cell>
          <cell r="AA2189">
            <v>105.65</v>
          </cell>
        </row>
        <row r="2190">
          <cell r="K2190">
            <v>27.919999999999998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Q2190">
            <v>0</v>
          </cell>
          <cell r="U2190">
            <v>0</v>
          </cell>
          <cell r="AA2190">
            <v>211.8</v>
          </cell>
        </row>
        <row r="2191">
          <cell r="K2191">
            <v>32.58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Q2191">
            <v>0</v>
          </cell>
          <cell r="U2191">
            <v>0</v>
          </cell>
          <cell r="AA2191">
            <v>210.6</v>
          </cell>
        </row>
        <row r="2192">
          <cell r="K2192">
            <v>39.64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Q2192">
            <v>0</v>
          </cell>
          <cell r="U2192">
            <v>0</v>
          </cell>
          <cell r="AA2192">
            <v>215.5</v>
          </cell>
        </row>
        <row r="2193">
          <cell r="K2193">
            <v>47.980000000000004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Q2193">
            <v>0</v>
          </cell>
          <cell r="U2193">
            <v>0</v>
          </cell>
          <cell r="AA2193">
            <v>219.6</v>
          </cell>
        </row>
        <row r="2194">
          <cell r="K2194">
            <v>53.680000000000007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Q2194">
            <v>0</v>
          </cell>
          <cell r="U2194">
            <v>0</v>
          </cell>
          <cell r="AA2194">
            <v>219.6</v>
          </cell>
        </row>
        <row r="2195">
          <cell r="K2195">
            <v>61.069999999999993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Q2195">
            <v>0</v>
          </cell>
          <cell r="U2195">
            <v>0</v>
          </cell>
          <cell r="AA2195">
            <v>219.6</v>
          </cell>
        </row>
        <row r="2196">
          <cell r="K2196">
            <v>64.599999999999994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Q2196">
            <v>0</v>
          </cell>
          <cell r="U2196">
            <v>0</v>
          </cell>
          <cell r="AA2196">
            <v>219.6</v>
          </cell>
        </row>
        <row r="2197">
          <cell r="K2197">
            <v>55.92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Q2197">
            <v>0</v>
          </cell>
          <cell r="U2197">
            <v>0</v>
          </cell>
          <cell r="AA2197">
            <v>219.6</v>
          </cell>
        </row>
        <row r="2198">
          <cell r="K2198">
            <v>49.71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Q2198">
            <v>0</v>
          </cell>
          <cell r="U2198">
            <v>0</v>
          </cell>
          <cell r="AA2198">
            <v>219.6</v>
          </cell>
        </row>
        <row r="2199">
          <cell r="K2199">
            <v>56.39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Q2199">
            <v>0</v>
          </cell>
          <cell r="U2199">
            <v>0</v>
          </cell>
          <cell r="AA2199">
            <v>215.5</v>
          </cell>
        </row>
        <row r="2200">
          <cell r="K2200">
            <v>53.13000000000001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Q2200">
            <v>0</v>
          </cell>
          <cell r="U2200">
            <v>0</v>
          </cell>
          <cell r="AA2200">
            <v>211.4</v>
          </cell>
        </row>
        <row r="2201">
          <cell r="K2201">
            <v>34.22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Q2201">
            <v>0</v>
          </cell>
          <cell r="U2201">
            <v>0</v>
          </cell>
          <cell r="AA2201">
            <v>211.4</v>
          </cell>
        </row>
        <row r="2202">
          <cell r="K2202">
            <v>22.04</v>
          </cell>
          <cell r="L2202">
            <v>0</v>
          </cell>
          <cell r="M2202">
            <v>0</v>
          </cell>
          <cell r="N2202">
            <v>0</v>
          </cell>
          <cell r="O2202">
            <v>0.69499999999999995</v>
          </cell>
          <cell r="Q2202">
            <v>0</v>
          </cell>
          <cell r="U2202">
            <v>0</v>
          </cell>
          <cell r="AA2202">
            <v>180.2</v>
          </cell>
        </row>
        <row r="2203">
          <cell r="K2203">
            <v>19.84</v>
          </cell>
          <cell r="L2203">
            <v>0</v>
          </cell>
          <cell r="M2203">
            <v>0</v>
          </cell>
          <cell r="N2203">
            <v>0</v>
          </cell>
          <cell r="O2203">
            <v>2.83</v>
          </cell>
          <cell r="Q2203">
            <v>0</v>
          </cell>
          <cell r="U2203">
            <v>0</v>
          </cell>
          <cell r="AA2203">
            <v>146.19999999999999</v>
          </cell>
        </row>
        <row r="2204">
          <cell r="K2204">
            <v>19.36</v>
          </cell>
          <cell r="L2204">
            <v>0</v>
          </cell>
          <cell r="M2204">
            <v>0</v>
          </cell>
          <cell r="N2204">
            <v>0</v>
          </cell>
          <cell r="O2204">
            <v>1.73</v>
          </cell>
          <cell r="Q2204">
            <v>0</v>
          </cell>
          <cell r="U2204">
            <v>0</v>
          </cell>
          <cell r="AA2204">
            <v>156.80000000000001</v>
          </cell>
        </row>
        <row r="2205">
          <cell r="K2205">
            <v>15.32</v>
          </cell>
          <cell r="L2205">
            <v>0</v>
          </cell>
          <cell r="M2205">
            <v>0</v>
          </cell>
          <cell r="N2205">
            <v>0</v>
          </cell>
          <cell r="O2205">
            <v>2.14</v>
          </cell>
          <cell r="Q2205">
            <v>0</v>
          </cell>
          <cell r="U2205">
            <v>0</v>
          </cell>
          <cell r="AA2205">
            <v>151</v>
          </cell>
        </row>
        <row r="2206">
          <cell r="K2206">
            <v>9.3999999999999986</v>
          </cell>
          <cell r="L2206">
            <v>0</v>
          </cell>
          <cell r="M2206">
            <v>0</v>
          </cell>
          <cell r="N2206">
            <v>0</v>
          </cell>
          <cell r="O2206">
            <v>4.22</v>
          </cell>
          <cell r="Q2206">
            <v>0</v>
          </cell>
          <cell r="U2206">
            <v>0</v>
          </cell>
          <cell r="AA2206">
            <v>124.9</v>
          </cell>
        </row>
        <row r="2207">
          <cell r="K2207">
            <v>7.6400000000000006</v>
          </cell>
          <cell r="L2207">
            <v>0</v>
          </cell>
          <cell r="M2207">
            <v>0</v>
          </cell>
          <cell r="N2207">
            <v>0</v>
          </cell>
          <cell r="O2207">
            <v>4.38</v>
          </cell>
          <cell r="Q2207">
            <v>0</v>
          </cell>
          <cell r="U2207">
            <v>0</v>
          </cell>
          <cell r="AA2207">
            <v>115.7</v>
          </cell>
        </row>
        <row r="2208">
          <cell r="K2208">
            <v>5.4700000000000006</v>
          </cell>
          <cell r="L2208">
            <v>0</v>
          </cell>
          <cell r="M2208">
            <v>0</v>
          </cell>
          <cell r="N2208">
            <v>0</v>
          </cell>
          <cell r="O2208">
            <v>6.01</v>
          </cell>
          <cell r="Q2208">
            <v>0</v>
          </cell>
          <cell r="U2208">
            <v>0</v>
          </cell>
          <cell r="AA2208">
            <v>84.6</v>
          </cell>
        </row>
        <row r="2209">
          <cell r="K2209">
            <v>2.83</v>
          </cell>
          <cell r="L2209">
            <v>0</v>
          </cell>
          <cell r="M2209">
            <v>0</v>
          </cell>
          <cell r="N2209">
            <v>0</v>
          </cell>
          <cell r="O2209">
            <v>9.6999999999999993</v>
          </cell>
          <cell r="Q2209">
            <v>0</v>
          </cell>
          <cell r="U2209">
            <v>0</v>
          </cell>
          <cell r="AA2209">
            <v>44</v>
          </cell>
        </row>
        <row r="2210">
          <cell r="K2210">
            <v>1.8199999999999998</v>
          </cell>
          <cell r="L2210">
            <v>0</v>
          </cell>
          <cell r="M2210">
            <v>0</v>
          </cell>
          <cell r="N2210">
            <v>0</v>
          </cell>
          <cell r="O2210">
            <v>12.9</v>
          </cell>
          <cell r="Q2210">
            <v>0</v>
          </cell>
          <cell r="U2210">
            <v>0</v>
          </cell>
          <cell r="AA2210">
            <v>24.7</v>
          </cell>
        </row>
        <row r="2211">
          <cell r="K2211">
            <v>0.28999999999999998</v>
          </cell>
          <cell r="L2211">
            <v>0</v>
          </cell>
          <cell r="M2211">
            <v>0</v>
          </cell>
          <cell r="N2211">
            <v>0</v>
          </cell>
          <cell r="O2211">
            <v>7.85</v>
          </cell>
          <cell r="Q2211">
            <v>0</v>
          </cell>
          <cell r="U2211">
            <v>0</v>
          </cell>
          <cell r="AA2211">
            <v>9.3000000000000007</v>
          </cell>
        </row>
        <row r="2212">
          <cell r="K2212">
            <v>0.03</v>
          </cell>
          <cell r="L2212">
            <v>0</v>
          </cell>
          <cell r="M2212">
            <v>0</v>
          </cell>
          <cell r="N2212">
            <v>0</v>
          </cell>
          <cell r="O2212">
            <v>10.9</v>
          </cell>
          <cell r="Q2212">
            <v>0</v>
          </cell>
          <cell r="U2212">
            <v>0</v>
          </cell>
          <cell r="AA2212">
            <v>2.5</v>
          </cell>
        </row>
        <row r="2213"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13.8</v>
          </cell>
          <cell r="Q2213">
            <v>0</v>
          </cell>
          <cell r="U2213">
            <v>0</v>
          </cell>
          <cell r="AA2213">
            <v>0</v>
          </cell>
        </row>
        <row r="2214"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13</v>
          </cell>
          <cell r="Q2214">
            <v>0</v>
          </cell>
          <cell r="U2214">
            <v>0</v>
          </cell>
          <cell r="AA2214">
            <v>0</v>
          </cell>
        </row>
        <row r="2215">
          <cell r="K2215">
            <v>0.14000000000000001</v>
          </cell>
          <cell r="L2215">
            <v>0</v>
          </cell>
          <cell r="M2215">
            <v>0</v>
          </cell>
          <cell r="N2215">
            <v>0</v>
          </cell>
          <cell r="O2215">
            <v>10.35</v>
          </cell>
          <cell r="Q2215">
            <v>0</v>
          </cell>
          <cell r="U2215">
            <v>0</v>
          </cell>
          <cell r="AA2215">
            <v>4.2</v>
          </cell>
        </row>
        <row r="2216">
          <cell r="K2216">
            <v>1.22</v>
          </cell>
          <cell r="L2216">
            <v>0</v>
          </cell>
          <cell r="M2216">
            <v>0</v>
          </cell>
          <cell r="N2216">
            <v>0</v>
          </cell>
          <cell r="O2216">
            <v>5.55</v>
          </cell>
          <cell r="Q2216">
            <v>0</v>
          </cell>
          <cell r="U2216">
            <v>0</v>
          </cell>
          <cell r="AA2216">
            <v>31.05</v>
          </cell>
        </row>
        <row r="2217">
          <cell r="K2217">
            <v>2.36</v>
          </cell>
          <cell r="L2217">
            <v>0</v>
          </cell>
          <cell r="M2217">
            <v>0</v>
          </cell>
          <cell r="N2217">
            <v>0</v>
          </cell>
          <cell r="O2217">
            <v>1.95</v>
          </cell>
          <cell r="Q2217">
            <v>0</v>
          </cell>
          <cell r="U2217">
            <v>0</v>
          </cell>
          <cell r="AA2217">
            <v>42.2</v>
          </cell>
        </row>
        <row r="2218">
          <cell r="K2218">
            <v>3.6149999999999998</v>
          </cell>
          <cell r="L2218">
            <v>0</v>
          </cell>
          <cell r="M2218">
            <v>0</v>
          </cell>
          <cell r="N2218">
            <v>0</v>
          </cell>
          <cell r="O2218">
            <v>2.64</v>
          </cell>
          <cell r="Q2218">
            <v>0</v>
          </cell>
          <cell r="U2218">
            <v>0</v>
          </cell>
          <cell r="AA2218">
            <v>47.1</v>
          </cell>
        </row>
        <row r="2219">
          <cell r="K2219">
            <v>9.125</v>
          </cell>
          <cell r="L2219">
            <v>0</v>
          </cell>
          <cell r="M2219">
            <v>0</v>
          </cell>
          <cell r="N2219">
            <v>0</v>
          </cell>
          <cell r="O2219">
            <v>1.75</v>
          </cell>
          <cell r="Q2219">
            <v>0</v>
          </cell>
          <cell r="U2219">
            <v>0</v>
          </cell>
          <cell r="AA2219">
            <v>78.45</v>
          </cell>
        </row>
        <row r="2220">
          <cell r="K2220">
            <v>19.11</v>
          </cell>
          <cell r="L2220">
            <v>0</v>
          </cell>
          <cell r="M2220">
            <v>0</v>
          </cell>
          <cell r="N2220">
            <v>0</v>
          </cell>
          <cell r="O2220">
            <v>0.105</v>
          </cell>
          <cell r="Q2220">
            <v>0</v>
          </cell>
          <cell r="U2220">
            <v>0</v>
          </cell>
          <cell r="AA2220">
            <v>97.9</v>
          </cell>
        </row>
        <row r="2221">
          <cell r="K2221">
            <v>29.630000000000003</v>
          </cell>
          <cell r="L2221">
            <v>0</v>
          </cell>
          <cell r="M2221">
            <v>0</v>
          </cell>
          <cell r="N2221">
            <v>0</v>
          </cell>
          <cell r="O2221">
            <v>4.8000000000000001E-2</v>
          </cell>
          <cell r="Q2221">
            <v>0</v>
          </cell>
          <cell r="U2221">
            <v>0</v>
          </cell>
          <cell r="AA2221">
            <v>103.5</v>
          </cell>
        </row>
        <row r="2222">
          <cell r="K2222">
            <v>36.314999999999998</v>
          </cell>
          <cell r="L2222">
            <v>0</v>
          </cell>
          <cell r="M2222">
            <v>0</v>
          </cell>
          <cell r="N2222">
            <v>0</v>
          </cell>
          <cell r="O2222">
            <v>5.8000000000000003E-2</v>
          </cell>
          <cell r="Q2222">
            <v>0</v>
          </cell>
          <cell r="U2222">
            <v>0</v>
          </cell>
          <cell r="AA2222">
            <v>102.2</v>
          </cell>
        </row>
        <row r="2223">
          <cell r="K2223">
            <v>38.625</v>
          </cell>
          <cell r="L2223">
            <v>0</v>
          </cell>
          <cell r="M2223">
            <v>0</v>
          </cell>
          <cell r="N2223">
            <v>0</v>
          </cell>
          <cell r="O2223">
            <v>0.56499999999999995</v>
          </cell>
          <cell r="Q2223">
            <v>0</v>
          </cell>
          <cell r="U2223">
            <v>0</v>
          </cell>
          <cell r="AA2223">
            <v>86.4</v>
          </cell>
        </row>
        <row r="2224">
          <cell r="K2224">
            <v>39.93</v>
          </cell>
          <cell r="L2224">
            <v>0</v>
          </cell>
          <cell r="M2224">
            <v>0</v>
          </cell>
          <cell r="N2224">
            <v>0</v>
          </cell>
          <cell r="O2224">
            <v>3.19</v>
          </cell>
          <cell r="Q2224">
            <v>0</v>
          </cell>
          <cell r="U2224">
            <v>0</v>
          </cell>
          <cell r="AA2224">
            <v>87.65</v>
          </cell>
        </row>
        <row r="2225">
          <cell r="K2225">
            <v>39.989999999999995</v>
          </cell>
          <cell r="L2225">
            <v>0</v>
          </cell>
          <cell r="M2225">
            <v>0</v>
          </cell>
          <cell r="N2225">
            <v>0</v>
          </cell>
          <cell r="O2225">
            <v>3.125</v>
          </cell>
          <cell r="Q2225">
            <v>0</v>
          </cell>
          <cell r="U2225">
            <v>0</v>
          </cell>
          <cell r="AA2225">
            <v>87.6</v>
          </cell>
        </row>
        <row r="2226">
          <cell r="K2226">
            <v>37.619999999999997</v>
          </cell>
          <cell r="L2226">
            <v>0</v>
          </cell>
          <cell r="M2226">
            <v>0</v>
          </cell>
          <cell r="N2226">
            <v>0</v>
          </cell>
          <cell r="O2226">
            <v>0.193</v>
          </cell>
          <cell r="Q2226">
            <v>0</v>
          </cell>
          <cell r="U2226">
            <v>0</v>
          </cell>
          <cell r="AA2226">
            <v>83.75</v>
          </cell>
        </row>
        <row r="2227">
          <cell r="K2227">
            <v>73.209999999999994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Q2227">
            <v>0</v>
          </cell>
          <cell r="U2227">
            <v>0</v>
          </cell>
          <cell r="AA2227">
            <v>196.1</v>
          </cell>
        </row>
        <row r="2228">
          <cell r="K2228">
            <v>68.540000000000006</v>
          </cell>
          <cell r="L2228">
            <v>0</v>
          </cell>
          <cell r="M2228">
            <v>0</v>
          </cell>
          <cell r="N2228">
            <v>0</v>
          </cell>
          <cell r="O2228">
            <v>0</v>
          </cell>
          <cell r="Q2228">
            <v>0</v>
          </cell>
          <cell r="U2228">
            <v>0</v>
          </cell>
          <cell r="AA2228">
            <v>219.7</v>
          </cell>
        </row>
        <row r="2229">
          <cell r="K2229">
            <v>47.87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Q2229">
            <v>0</v>
          </cell>
          <cell r="U2229">
            <v>0</v>
          </cell>
          <cell r="AA2229">
            <v>215.5</v>
          </cell>
        </row>
        <row r="2230">
          <cell r="K2230">
            <v>31.95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Q2230">
            <v>0</v>
          </cell>
          <cell r="U2230">
            <v>0</v>
          </cell>
          <cell r="AA2230">
            <v>211.4</v>
          </cell>
        </row>
        <row r="2231">
          <cell r="K2231">
            <v>21.08</v>
          </cell>
          <cell r="L2231">
            <v>0</v>
          </cell>
          <cell r="M2231">
            <v>0</v>
          </cell>
          <cell r="N2231">
            <v>0</v>
          </cell>
          <cell r="O2231">
            <v>10.515000000000001</v>
          </cell>
          <cell r="Q2231">
            <v>0</v>
          </cell>
          <cell r="U2231">
            <v>0</v>
          </cell>
          <cell r="AA2231">
            <v>181.1</v>
          </cell>
        </row>
        <row r="2232">
          <cell r="K2232">
            <v>9.69</v>
          </cell>
          <cell r="L2232">
            <v>0</v>
          </cell>
          <cell r="M2232">
            <v>0</v>
          </cell>
          <cell r="N2232">
            <v>0</v>
          </cell>
          <cell r="O2232">
            <v>56.25</v>
          </cell>
          <cell r="Q2232">
            <v>0</v>
          </cell>
          <cell r="U2232">
            <v>0</v>
          </cell>
          <cell r="AA2232">
            <v>142.4</v>
          </cell>
        </row>
        <row r="2233">
          <cell r="K2233">
            <v>4.16</v>
          </cell>
          <cell r="L2233">
            <v>0</v>
          </cell>
          <cell r="M2233">
            <v>0</v>
          </cell>
          <cell r="N2233">
            <v>0</v>
          </cell>
          <cell r="O2233">
            <v>89.71</v>
          </cell>
          <cell r="Q2233">
            <v>0</v>
          </cell>
          <cell r="U2233">
            <v>0</v>
          </cell>
          <cell r="AA2233">
            <v>90.4</v>
          </cell>
        </row>
        <row r="2234">
          <cell r="K2234">
            <v>0.66</v>
          </cell>
          <cell r="L2234">
            <v>0</v>
          </cell>
          <cell r="M2234">
            <v>0</v>
          </cell>
          <cell r="N2234">
            <v>0</v>
          </cell>
          <cell r="O2234">
            <v>97.63</v>
          </cell>
          <cell r="Q2234">
            <v>0</v>
          </cell>
          <cell r="U2234">
            <v>0</v>
          </cell>
          <cell r="AA2234">
            <v>29.5</v>
          </cell>
        </row>
        <row r="2235">
          <cell r="K2235">
            <v>0.06</v>
          </cell>
          <cell r="L2235">
            <v>0</v>
          </cell>
          <cell r="M2235">
            <v>0</v>
          </cell>
          <cell r="N2235">
            <v>0</v>
          </cell>
          <cell r="O2235">
            <v>79.19</v>
          </cell>
          <cell r="Q2235">
            <v>0</v>
          </cell>
          <cell r="U2235">
            <v>0</v>
          </cell>
          <cell r="AA2235">
            <v>3.05</v>
          </cell>
        </row>
        <row r="2236"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59.18</v>
          </cell>
          <cell r="Q2236">
            <v>0</v>
          </cell>
          <cell r="U2236">
            <v>0</v>
          </cell>
          <cell r="AA2236">
            <v>0</v>
          </cell>
        </row>
        <row r="2237">
          <cell r="K2237">
            <v>3.0949999999999998</v>
          </cell>
          <cell r="L2237">
            <v>0</v>
          </cell>
          <cell r="M2237">
            <v>0</v>
          </cell>
          <cell r="N2237">
            <v>0</v>
          </cell>
          <cell r="O2237">
            <v>39.17</v>
          </cell>
          <cell r="Q2237">
            <v>0</v>
          </cell>
          <cell r="U2237">
            <v>0</v>
          </cell>
          <cell r="AA2237">
            <v>13.4</v>
          </cell>
        </row>
        <row r="2238">
          <cell r="K2238">
            <v>18.2</v>
          </cell>
          <cell r="L2238">
            <v>0</v>
          </cell>
          <cell r="M2238">
            <v>0</v>
          </cell>
          <cell r="N2238">
            <v>0</v>
          </cell>
          <cell r="O2238">
            <v>29.05</v>
          </cell>
          <cell r="Q2238">
            <v>0</v>
          </cell>
          <cell r="U2238">
            <v>0</v>
          </cell>
          <cell r="AA2238">
            <v>60</v>
          </cell>
        </row>
        <row r="2239">
          <cell r="K2239">
            <v>26.840000000000003</v>
          </cell>
          <cell r="L2239">
            <v>0</v>
          </cell>
          <cell r="M2239">
            <v>0</v>
          </cell>
          <cell r="N2239">
            <v>0</v>
          </cell>
          <cell r="O2239">
            <v>25.24</v>
          </cell>
          <cell r="Q2239">
            <v>0</v>
          </cell>
          <cell r="U2239">
            <v>0</v>
          </cell>
          <cell r="AA2239">
            <v>67</v>
          </cell>
        </row>
        <row r="2240">
          <cell r="K2240">
            <v>29.5</v>
          </cell>
          <cell r="L2240">
            <v>0</v>
          </cell>
          <cell r="M2240">
            <v>0</v>
          </cell>
          <cell r="N2240">
            <v>0</v>
          </cell>
          <cell r="O2240">
            <v>24.57</v>
          </cell>
          <cell r="Q2240">
            <v>0</v>
          </cell>
          <cell r="U2240">
            <v>0</v>
          </cell>
          <cell r="AA2240">
            <v>68.8</v>
          </cell>
        </row>
        <row r="2241">
          <cell r="K2241">
            <v>22.880000000000003</v>
          </cell>
          <cell r="L2241">
            <v>0</v>
          </cell>
          <cell r="M2241">
            <v>0</v>
          </cell>
          <cell r="N2241">
            <v>0</v>
          </cell>
          <cell r="O2241">
            <v>27.71</v>
          </cell>
          <cell r="Q2241">
            <v>0</v>
          </cell>
          <cell r="U2241">
            <v>0</v>
          </cell>
          <cell r="AA2241">
            <v>63</v>
          </cell>
        </row>
        <row r="2242">
          <cell r="K2242">
            <v>4.1049999999999995</v>
          </cell>
          <cell r="L2242">
            <v>0</v>
          </cell>
          <cell r="M2242">
            <v>0</v>
          </cell>
          <cell r="N2242">
            <v>0</v>
          </cell>
          <cell r="O2242">
            <v>46.48</v>
          </cell>
          <cell r="Q2242">
            <v>0</v>
          </cell>
          <cell r="U2242">
            <v>0</v>
          </cell>
          <cell r="AA2242">
            <v>14</v>
          </cell>
        </row>
        <row r="2243">
          <cell r="K2243">
            <v>0</v>
          </cell>
          <cell r="L2243">
            <v>0</v>
          </cell>
          <cell r="M2243">
            <v>0</v>
          </cell>
          <cell r="N2243">
            <v>0</v>
          </cell>
          <cell r="O2243">
            <v>81.06</v>
          </cell>
          <cell r="Q2243">
            <v>0</v>
          </cell>
          <cell r="U2243">
            <v>0</v>
          </cell>
          <cell r="AA2243">
            <v>0</v>
          </cell>
        </row>
        <row r="2244">
          <cell r="K2244">
            <v>0</v>
          </cell>
          <cell r="L2244">
            <v>0</v>
          </cell>
          <cell r="M2244">
            <v>0</v>
          </cell>
          <cell r="N2244">
            <v>0</v>
          </cell>
          <cell r="O2244">
            <v>106.98</v>
          </cell>
          <cell r="Q2244">
            <v>0</v>
          </cell>
          <cell r="U2244">
            <v>0</v>
          </cell>
          <cell r="AA2244">
            <v>0</v>
          </cell>
        </row>
        <row r="2245">
          <cell r="K2245">
            <v>0</v>
          </cell>
          <cell r="L2245">
            <v>0</v>
          </cell>
          <cell r="M2245">
            <v>0</v>
          </cell>
          <cell r="N2245">
            <v>0</v>
          </cell>
          <cell r="O2245">
            <v>114.9</v>
          </cell>
          <cell r="Q2245">
            <v>0</v>
          </cell>
          <cell r="U2245">
            <v>0</v>
          </cell>
          <cell r="AA2245">
            <v>0</v>
          </cell>
        </row>
        <row r="2246"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112.41</v>
          </cell>
          <cell r="Q2246">
            <v>0</v>
          </cell>
          <cell r="U2246">
            <v>0</v>
          </cell>
          <cell r="AA2246">
            <v>0</v>
          </cell>
        </row>
        <row r="2247"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50.72</v>
          </cell>
          <cell r="Q2247">
            <v>0</v>
          </cell>
          <cell r="U2247">
            <v>0</v>
          </cell>
          <cell r="AA2247">
            <v>0</v>
          </cell>
        </row>
        <row r="2248"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40.935000000000002</v>
          </cell>
          <cell r="Q2248">
            <v>0</v>
          </cell>
          <cell r="U2248">
            <v>0</v>
          </cell>
          <cell r="AA2248">
            <v>0</v>
          </cell>
        </row>
        <row r="2249"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29.41</v>
          </cell>
          <cell r="Q2249">
            <v>0</v>
          </cell>
          <cell r="U2249">
            <v>0</v>
          </cell>
          <cell r="AA2249">
            <v>0</v>
          </cell>
        </row>
        <row r="2250">
          <cell r="K2250">
            <v>2.5000000000000001E-3</v>
          </cell>
          <cell r="L2250">
            <v>0</v>
          </cell>
          <cell r="M2250">
            <v>0</v>
          </cell>
          <cell r="N2250">
            <v>0</v>
          </cell>
          <cell r="O2250">
            <v>24.19</v>
          </cell>
          <cell r="Q2250">
            <v>0</v>
          </cell>
          <cell r="U2250">
            <v>0</v>
          </cell>
          <cell r="AA2250">
            <v>0.33</v>
          </cell>
        </row>
        <row r="2251">
          <cell r="K2251">
            <v>2.5000000000000001E-3</v>
          </cell>
          <cell r="L2251">
            <v>0</v>
          </cell>
          <cell r="M2251">
            <v>0</v>
          </cell>
          <cell r="N2251">
            <v>0</v>
          </cell>
          <cell r="O2251">
            <v>25.045000000000002</v>
          </cell>
          <cell r="Q2251">
            <v>0</v>
          </cell>
          <cell r="U2251">
            <v>0</v>
          </cell>
          <cell r="AA2251">
            <v>0.33</v>
          </cell>
        </row>
        <row r="2252">
          <cell r="K2252">
            <v>1.2500000000000001E-2</v>
          </cell>
          <cell r="L2252">
            <v>0</v>
          </cell>
          <cell r="M2252">
            <v>0</v>
          </cell>
          <cell r="N2252">
            <v>0</v>
          </cell>
          <cell r="O2252">
            <v>29.13</v>
          </cell>
          <cell r="Q2252">
            <v>0</v>
          </cell>
          <cell r="U2252">
            <v>0</v>
          </cell>
          <cell r="AA2252">
            <v>0.35</v>
          </cell>
        </row>
        <row r="2253">
          <cell r="K2253">
            <v>0.83000000000000007</v>
          </cell>
          <cell r="L2253">
            <v>0</v>
          </cell>
          <cell r="M2253">
            <v>0</v>
          </cell>
          <cell r="N2253">
            <v>0</v>
          </cell>
          <cell r="O2253">
            <v>33.380000000000003</v>
          </cell>
          <cell r="Q2253">
            <v>0</v>
          </cell>
          <cell r="U2253">
            <v>0</v>
          </cell>
          <cell r="AA2253">
            <v>6.7</v>
          </cell>
        </row>
        <row r="2254">
          <cell r="K2254">
            <v>1.8900000000000001</v>
          </cell>
          <cell r="L2254">
            <v>0</v>
          </cell>
          <cell r="M2254">
            <v>0</v>
          </cell>
          <cell r="N2254">
            <v>0</v>
          </cell>
          <cell r="O2254">
            <v>34.365000000000002</v>
          </cell>
          <cell r="Q2254">
            <v>0</v>
          </cell>
          <cell r="U2254">
            <v>0</v>
          </cell>
          <cell r="AA2254">
            <v>16.850000000000001</v>
          </cell>
        </row>
        <row r="2255">
          <cell r="K2255">
            <v>3.8999999999999995</v>
          </cell>
          <cell r="L2255">
            <v>0</v>
          </cell>
          <cell r="M2255">
            <v>0</v>
          </cell>
          <cell r="N2255">
            <v>0</v>
          </cell>
          <cell r="O2255">
            <v>35.015000000000001</v>
          </cell>
          <cell r="Q2255">
            <v>0</v>
          </cell>
          <cell r="U2255">
            <v>0</v>
          </cell>
          <cell r="AA2255">
            <v>24.55</v>
          </cell>
        </row>
        <row r="2256">
          <cell r="K2256">
            <v>8.34</v>
          </cell>
          <cell r="L2256">
            <v>0</v>
          </cell>
          <cell r="M2256">
            <v>0</v>
          </cell>
          <cell r="N2256">
            <v>0</v>
          </cell>
          <cell r="O2256">
            <v>35.215000000000003</v>
          </cell>
          <cell r="Q2256">
            <v>0</v>
          </cell>
          <cell r="U2256">
            <v>0</v>
          </cell>
          <cell r="AA2256">
            <v>31.1</v>
          </cell>
        </row>
        <row r="2257">
          <cell r="K2257">
            <v>10.469999999999999</v>
          </cell>
          <cell r="L2257">
            <v>0</v>
          </cell>
          <cell r="M2257">
            <v>0</v>
          </cell>
          <cell r="N2257">
            <v>0</v>
          </cell>
          <cell r="O2257">
            <v>34.5</v>
          </cell>
          <cell r="Q2257">
            <v>0</v>
          </cell>
          <cell r="U2257">
            <v>0</v>
          </cell>
          <cell r="AA2257">
            <v>36.1</v>
          </cell>
        </row>
        <row r="2258">
          <cell r="K2258">
            <v>8.91</v>
          </cell>
          <cell r="L2258">
            <v>0</v>
          </cell>
          <cell r="M2258">
            <v>0</v>
          </cell>
          <cell r="N2258">
            <v>0</v>
          </cell>
          <cell r="O2258">
            <v>32.564999999999998</v>
          </cell>
          <cell r="Q2258">
            <v>0</v>
          </cell>
          <cell r="U2258">
            <v>0</v>
          </cell>
          <cell r="AA2258">
            <v>40.35</v>
          </cell>
        </row>
        <row r="2259">
          <cell r="K2259">
            <v>5.0850000000000009</v>
          </cell>
          <cell r="L2259">
            <v>0</v>
          </cell>
          <cell r="M2259">
            <v>0</v>
          </cell>
          <cell r="N2259">
            <v>0</v>
          </cell>
          <cell r="O2259">
            <v>31.895</v>
          </cell>
          <cell r="Q2259">
            <v>0</v>
          </cell>
          <cell r="U2259">
            <v>0</v>
          </cell>
          <cell r="AA2259">
            <v>44.55</v>
          </cell>
        </row>
        <row r="2260">
          <cell r="K2260">
            <v>0.56000000000000005</v>
          </cell>
          <cell r="L2260">
            <v>0</v>
          </cell>
          <cell r="M2260">
            <v>0</v>
          </cell>
          <cell r="N2260">
            <v>0</v>
          </cell>
          <cell r="O2260">
            <v>36.450000000000003</v>
          </cell>
          <cell r="Q2260">
            <v>0</v>
          </cell>
          <cell r="U2260">
            <v>0</v>
          </cell>
          <cell r="AA2260">
            <v>11.45</v>
          </cell>
        </row>
        <row r="2261"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53.49</v>
          </cell>
          <cell r="Q2261">
            <v>0</v>
          </cell>
          <cell r="U2261">
            <v>0</v>
          </cell>
          <cell r="AA2261">
            <v>0</v>
          </cell>
        </row>
        <row r="2262"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79.25</v>
          </cell>
          <cell r="Q2262">
            <v>0</v>
          </cell>
          <cell r="U2262">
            <v>0</v>
          </cell>
          <cell r="AA2262">
            <v>0</v>
          </cell>
        </row>
        <row r="2263"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96.28</v>
          </cell>
          <cell r="Q2263">
            <v>0</v>
          </cell>
          <cell r="U2263">
            <v>0</v>
          </cell>
          <cell r="AA2263">
            <v>0</v>
          </cell>
        </row>
        <row r="2264"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112.995</v>
          </cell>
          <cell r="Q2264">
            <v>0</v>
          </cell>
          <cell r="U2264">
            <v>0</v>
          </cell>
          <cell r="AA2264">
            <v>0</v>
          </cell>
        </row>
        <row r="2265"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139.315</v>
          </cell>
          <cell r="Q2265">
            <v>0</v>
          </cell>
          <cell r="U2265">
            <v>0</v>
          </cell>
          <cell r="AA2265">
            <v>0</v>
          </cell>
        </row>
        <row r="2266"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147.44999999999999</v>
          </cell>
          <cell r="Q2266">
            <v>0</v>
          </cell>
          <cell r="U2266">
            <v>0</v>
          </cell>
          <cell r="AA2266">
            <v>0</v>
          </cell>
        </row>
        <row r="2267"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142.11000000000001</v>
          </cell>
          <cell r="Q2267">
            <v>0</v>
          </cell>
          <cell r="U2267">
            <v>0</v>
          </cell>
          <cell r="AA2267">
            <v>0</v>
          </cell>
        </row>
        <row r="2268"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146.73500000000001</v>
          </cell>
          <cell r="Q2268">
            <v>0</v>
          </cell>
          <cell r="U2268">
            <v>0</v>
          </cell>
          <cell r="AA2268">
            <v>0</v>
          </cell>
        </row>
        <row r="2269"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153.06</v>
          </cell>
          <cell r="Q2269">
            <v>0</v>
          </cell>
          <cell r="U2269">
            <v>0</v>
          </cell>
          <cell r="AA2269">
            <v>0</v>
          </cell>
        </row>
        <row r="2270"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151.285</v>
          </cell>
          <cell r="Q2270">
            <v>0</v>
          </cell>
          <cell r="U2270">
            <v>0</v>
          </cell>
          <cell r="AA2270">
            <v>0</v>
          </cell>
        </row>
        <row r="2271"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140.13999999999999</v>
          </cell>
          <cell r="Q2271">
            <v>0</v>
          </cell>
          <cell r="U2271">
            <v>0</v>
          </cell>
          <cell r="AA2271">
            <v>0</v>
          </cell>
        </row>
        <row r="2272"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124.24</v>
          </cell>
          <cell r="Q2272">
            <v>0</v>
          </cell>
          <cell r="U2272">
            <v>0</v>
          </cell>
          <cell r="AA2272">
            <v>0</v>
          </cell>
        </row>
        <row r="2273"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109.625</v>
          </cell>
          <cell r="Q2273">
            <v>0</v>
          </cell>
          <cell r="U2273">
            <v>0</v>
          </cell>
          <cell r="AA2273">
            <v>0</v>
          </cell>
        </row>
        <row r="2274"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100.815</v>
          </cell>
          <cell r="Q2274">
            <v>0</v>
          </cell>
          <cell r="U2274">
            <v>0</v>
          </cell>
          <cell r="AA2274">
            <v>0</v>
          </cell>
        </row>
        <row r="2275"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93.644999999999996</v>
          </cell>
          <cell r="Q2275">
            <v>0</v>
          </cell>
          <cell r="U2275">
            <v>0</v>
          </cell>
          <cell r="AA2275">
            <v>0</v>
          </cell>
        </row>
        <row r="2276"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82.47</v>
          </cell>
          <cell r="Q2276">
            <v>0</v>
          </cell>
          <cell r="U2276">
            <v>0</v>
          </cell>
          <cell r="AA2276">
            <v>0</v>
          </cell>
        </row>
        <row r="2277"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69.56</v>
          </cell>
          <cell r="Q2277">
            <v>0</v>
          </cell>
          <cell r="U2277">
            <v>0</v>
          </cell>
          <cell r="AA2277">
            <v>0</v>
          </cell>
        </row>
        <row r="2278"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56.2</v>
          </cell>
          <cell r="Q2278">
            <v>0</v>
          </cell>
          <cell r="U2278">
            <v>0</v>
          </cell>
          <cell r="AA2278">
            <v>0</v>
          </cell>
        </row>
        <row r="2279"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42.835000000000001</v>
          </cell>
          <cell r="Q2279">
            <v>0</v>
          </cell>
          <cell r="U2279">
            <v>0</v>
          </cell>
          <cell r="AA2279">
            <v>0</v>
          </cell>
        </row>
        <row r="2280"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31.25</v>
          </cell>
          <cell r="Q2280">
            <v>0</v>
          </cell>
          <cell r="U2280">
            <v>0</v>
          </cell>
          <cell r="AA2280">
            <v>0</v>
          </cell>
        </row>
        <row r="2281"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20.55</v>
          </cell>
          <cell r="Q2281">
            <v>0</v>
          </cell>
          <cell r="U2281">
            <v>0</v>
          </cell>
          <cell r="AA2281">
            <v>0</v>
          </cell>
        </row>
        <row r="2282">
          <cell r="K2282">
            <v>0.12</v>
          </cell>
          <cell r="L2282">
            <v>0</v>
          </cell>
          <cell r="M2282">
            <v>0</v>
          </cell>
          <cell r="N2282">
            <v>0</v>
          </cell>
          <cell r="O2282">
            <v>13.12</v>
          </cell>
          <cell r="Q2282">
            <v>0</v>
          </cell>
          <cell r="U2282">
            <v>0</v>
          </cell>
          <cell r="AA2282">
            <v>4.03</v>
          </cell>
        </row>
        <row r="2283">
          <cell r="K2283">
            <v>1.4649999999999999</v>
          </cell>
          <cell r="L2283">
            <v>0</v>
          </cell>
          <cell r="M2283">
            <v>0</v>
          </cell>
          <cell r="N2283">
            <v>0</v>
          </cell>
          <cell r="O2283">
            <v>9.2850000000000001</v>
          </cell>
          <cell r="Q2283">
            <v>0</v>
          </cell>
          <cell r="U2283">
            <v>0</v>
          </cell>
          <cell r="AA2283">
            <v>25.8</v>
          </cell>
        </row>
        <row r="2284">
          <cell r="K2284">
            <v>5.58</v>
          </cell>
          <cell r="L2284">
            <v>0</v>
          </cell>
          <cell r="M2284">
            <v>0</v>
          </cell>
          <cell r="N2284">
            <v>0</v>
          </cell>
          <cell r="O2284">
            <v>6.3849999999999998</v>
          </cell>
          <cell r="Q2284">
            <v>0</v>
          </cell>
          <cell r="U2284">
            <v>0</v>
          </cell>
          <cell r="AA2284">
            <v>40.549999999999997</v>
          </cell>
        </row>
        <row r="2285">
          <cell r="K2285">
            <v>10.305</v>
          </cell>
          <cell r="L2285">
            <v>0</v>
          </cell>
          <cell r="M2285">
            <v>0</v>
          </cell>
          <cell r="N2285">
            <v>0</v>
          </cell>
          <cell r="O2285">
            <v>3.4049999999999998</v>
          </cell>
          <cell r="Q2285">
            <v>0</v>
          </cell>
          <cell r="U2285">
            <v>0</v>
          </cell>
          <cell r="AA2285">
            <v>55.2</v>
          </cell>
        </row>
        <row r="2286">
          <cell r="K2286">
            <v>12.93</v>
          </cell>
          <cell r="L2286">
            <v>0</v>
          </cell>
          <cell r="M2286">
            <v>0</v>
          </cell>
          <cell r="N2286">
            <v>0</v>
          </cell>
          <cell r="O2286">
            <v>0.95499999999999996</v>
          </cell>
          <cell r="Q2286">
            <v>0</v>
          </cell>
          <cell r="U2286">
            <v>0</v>
          </cell>
          <cell r="AA2286">
            <v>84.6</v>
          </cell>
        </row>
        <row r="2287">
          <cell r="K2287">
            <v>45.26</v>
          </cell>
          <cell r="L2287">
            <v>0</v>
          </cell>
          <cell r="M2287">
            <v>0</v>
          </cell>
          <cell r="N2287">
            <v>0</v>
          </cell>
          <cell r="O2287">
            <v>5.0000000000000001E-3</v>
          </cell>
          <cell r="Q2287">
            <v>0</v>
          </cell>
          <cell r="U2287">
            <v>0</v>
          </cell>
          <cell r="AA2287">
            <v>218.4</v>
          </cell>
        </row>
        <row r="2288">
          <cell r="K2288">
            <v>69.960000000000008</v>
          </cell>
          <cell r="L2288">
            <v>0</v>
          </cell>
          <cell r="M2288">
            <v>0</v>
          </cell>
          <cell r="N2288">
            <v>0</v>
          </cell>
          <cell r="O2288">
            <v>1.4999999999999999E-2</v>
          </cell>
          <cell r="Q2288">
            <v>0</v>
          </cell>
          <cell r="U2288">
            <v>0</v>
          </cell>
          <cell r="AA2288">
            <v>228</v>
          </cell>
        </row>
        <row r="2289">
          <cell r="K2289">
            <v>81.16</v>
          </cell>
          <cell r="L2289">
            <v>0</v>
          </cell>
          <cell r="M2289">
            <v>0</v>
          </cell>
          <cell r="N2289">
            <v>0</v>
          </cell>
          <cell r="O2289">
            <v>1.4999999999999999E-2</v>
          </cell>
          <cell r="Q2289">
            <v>0</v>
          </cell>
          <cell r="U2289">
            <v>0</v>
          </cell>
          <cell r="AA2289">
            <v>228</v>
          </cell>
        </row>
        <row r="2290">
          <cell r="K2290">
            <v>81.03</v>
          </cell>
          <cell r="L2290">
            <v>0</v>
          </cell>
          <cell r="M2290">
            <v>0</v>
          </cell>
          <cell r="N2290">
            <v>0</v>
          </cell>
          <cell r="O2290">
            <v>0</v>
          </cell>
          <cell r="Q2290">
            <v>0</v>
          </cell>
          <cell r="U2290">
            <v>0</v>
          </cell>
          <cell r="AA2290">
            <v>228</v>
          </cell>
        </row>
        <row r="2291">
          <cell r="K2291">
            <v>80.03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Q2291">
            <v>0</v>
          </cell>
          <cell r="U2291">
            <v>0</v>
          </cell>
          <cell r="AA2291">
            <v>228</v>
          </cell>
        </row>
        <row r="2292">
          <cell r="K2292">
            <v>66.240000000000009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Q2292">
            <v>0</v>
          </cell>
          <cell r="U2292">
            <v>0</v>
          </cell>
          <cell r="AA2292">
            <v>228</v>
          </cell>
        </row>
        <row r="2293">
          <cell r="K2293">
            <v>34.92</v>
          </cell>
          <cell r="L2293">
            <v>0</v>
          </cell>
          <cell r="M2293">
            <v>0</v>
          </cell>
          <cell r="N2293">
            <v>0</v>
          </cell>
          <cell r="O2293">
            <v>7.0000000000000007E-2</v>
          </cell>
          <cell r="Q2293">
            <v>0</v>
          </cell>
          <cell r="U2293">
            <v>0</v>
          </cell>
          <cell r="AA2293">
            <v>215.3</v>
          </cell>
        </row>
        <row r="2294">
          <cell r="K2294">
            <v>29.51</v>
          </cell>
          <cell r="L2294">
            <v>0</v>
          </cell>
          <cell r="M2294">
            <v>0</v>
          </cell>
          <cell r="N2294">
            <v>0</v>
          </cell>
          <cell r="O2294">
            <v>7.0000000000000007E-2</v>
          </cell>
          <cell r="Q2294">
            <v>0</v>
          </cell>
          <cell r="U2294">
            <v>0</v>
          </cell>
          <cell r="AA2294">
            <v>207</v>
          </cell>
        </row>
        <row r="2295">
          <cell r="K2295">
            <v>37.190000000000005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Q2295">
            <v>0</v>
          </cell>
          <cell r="U2295">
            <v>0</v>
          </cell>
          <cell r="AA2295">
            <v>211.4</v>
          </cell>
        </row>
        <row r="2296">
          <cell r="K2296">
            <v>30.64</v>
          </cell>
          <cell r="L2296">
            <v>0</v>
          </cell>
          <cell r="M2296">
            <v>0</v>
          </cell>
          <cell r="N2296">
            <v>0</v>
          </cell>
          <cell r="O2296">
            <v>3.5000000000000003E-2</v>
          </cell>
          <cell r="Q2296">
            <v>0</v>
          </cell>
          <cell r="U2296">
            <v>0</v>
          </cell>
          <cell r="AA2296">
            <v>209.8</v>
          </cell>
        </row>
        <row r="2297">
          <cell r="K2297">
            <v>23.02</v>
          </cell>
          <cell r="L2297">
            <v>0</v>
          </cell>
          <cell r="M2297">
            <v>0</v>
          </cell>
          <cell r="N2297">
            <v>0</v>
          </cell>
          <cell r="O2297">
            <v>0.17</v>
          </cell>
          <cell r="Q2297">
            <v>0</v>
          </cell>
          <cell r="U2297">
            <v>0</v>
          </cell>
          <cell r="AA2297">
            <v>207.9</v>
          </cell>
        </row>
        <row r="2298">
          <cell r="K2298">
            <v>26.66</v>
          </cell>
          <cell r="L2298">
            <v>0</v>
          </cell>
          <cell r="M2298">
            <v>0</v>
          </cell>
          <cell r="N2298">
            <v>0</v>
          </cell>
          <cell r="O2298">
            <v>0.52</v>
          </cell>
          <cell r="Q2298">
            <v>0</v>
          </cell>
          <cell r="U2298">
            <v>0</v>
          </cell>
          <cell r="AA2298">
            <v>206.1</v>
          </cell>
        </row>
        <row r="2299">
          <cell r="K2299">
            <v>40.96</v>
          </cell>
          <cell r="L2299">
            <v>0</v>
          </cell>
          <cell r="M2299">
            <v>0</v>
          </cell>
          <cell r="N2299">
            <v>0</v>
          </cell>
          <cell r="O2299">
            <v>0.21</v>
          </cell>
          <cell r="Q2299">
            <v>0</v>
          </cell>
          <cell r="U2299">
            <v>0</v>
          </cell>
          <cell r="AA2299">
            <v>208</v>
          </cell>
        </row>
        <row r="2300">
          <cell r="K2300">
            <v>39.940000000000005</v>
          </cell>
          <cell r="L2300">
            <v>0</v>
          </cell>
          <cell r="M2300">
            <v>0</v>
          </cell>
          <cell r="N2300">
            <v>0</v>
          </cell>
          <cell r="O2300">
            <v>7.0000000000000007E-2</v>
          </cell>
          <cell r="Q2300">
            <v>0</v>
          </cell>
          <cell r="U2300">
            <v>0</v>
          </cell>
          <cell r="AA2300">
            <v>206.2</v>
          </cell>
        </row>
        <row r="2301">
          <cell r="K2301">
            <v>36.450000000000003</v>
          </cell>
          <cell r="L2301">
            <v>0</v>
          </cell>
          <cell r="M2301">
            <v>0</v>
          </cell>
          <cell r="N2301">
            <v>0</v>
          </cell>
          <cell r="O2301">
            <v>7.0000000000000007E-2</v>
          </cell>
          <cell r="Q2301">
            <v>0</v>
          </cell>
          <cell r="U2301">
            <v>0</v>
          </cell>
          <cell r="AA2301">
            <v>205.6</v>
          </cell>
        </row>
        <row r="2302">
          <cell r="K2302">
            <v>37.46</v>
          </cell>
          <cell r="L2302">
            <v>0</v>
          </cell>
          <cell r="M2302">
            <v>0</v>
          </cell>
          <cell r="N2302">
            <v>0</v>
          </cell>
          <cell r="O2302">
            <v>0.47</v>
          </cell>
          <cell r="Q2302">
            <v>0</v>
          </cell>
          <cell r="U2302">
            <v>0</v>
          </cell>
          <cell r="AA2302">
            <v>200.9</v>
          </cell>
        </row>
        <row r="2303">
          <cell r="K2303">
            <v>26.639999999999997</v>
          </cell>
          <cell r="L2303">
            <v>0</v>
          </cell>
          <cell r="M2303">
            <v>0</v>
          </cell>
          <cell r="N2303">
            <v>0</v>
          </cell>
          <cell r="O2303">
            <v>2.8</v>
          </cell>
          <cell r="Q2303">
            <v>0</v>
          </cell>
          <cell r="U2303">
            <v>0</v>
          </cell>
          <cell r="AA2303">
            <v>179.4</v>
          </cell>
        </row>
        <row r="2304">
          <cell r="K2304">
            <v>21.33</v>
          </cell>
          <cell r="L2304">
            <v>0</v>
          </cell>
          <cell r="M2304">
            <v>0</v>
          </cell>
          <cell r="N2304">
            <v>0</v>
          </cell>
          <cell r="O2304">
            <v>1.94</v>
          </cell>
          <cell r="Q2304">
            <v>0</v>
          </cell>
          <cell r="U2304">
            <v>0</v>
          </cell>
          <cell r="AA2304">
            <v>185.1</v>
          </cell>
        </row>
        <row r="2305">
          <cell r="K2305">
            <v>17.420000000000002</v>
          </cell>
          <cell r="L2305">
            <v>0</v>
          </cell>
          <cell r="M2305">
            <v>0</v>
          </cell>
          <cell r="N2305">
            <v>0</v>
          </cell>
          <cell r="O2305">
            <v>0.1</v>
          </cell>
          <cell r="Q2305">
            <v>0</v>
          </cell>
          <cell r="U2305">
            <v>0</v>
          </cell>
          <cell r="AA2305">
            <v>201</v>
          </cell>
        </row>
        <row r="2306">
          <cell r="K2306">
            <v>15.48</v>
          </cell>
          <cell r="L2306">
            <v>0</v>
          </cell>
          <cell r="M2306">
            <v>0</v>
          </cell>
          <cell r="N2306">
            <v>0</v>
          </cell>
          <cell r="O2306">
            <v>0.26</v>
          </cell>
          <cell r="Q2306">
            <v>0</v>
          </cell>
          <cell r="U2306">
            <v>0</v>
          </cell>
          <cell r="AA2306">
            <v>193.7</v>
          </cell>
        </row>
        <row r="2307">
          <cell r="K2307">
            <v>26.22</v>
          </cell>
          <cell r="L2307">
            <v>0</v>
          </cell>
          <cell r="M2307">
            <v>0</v>
          </cell>
          <cell r="N2307">
            <v>0</v>
          </cell>
          <cell r="O2307">
            <v>0.12</v>
          </cell>
          <cell r="Q2307">
            <v>0</v>
          </cell>
          <cell r="U2307">
            <v>0</v>
          </cell>
          <cell r="AA2307">
            <v>199.9</v>
          </cell>
        </row>
        <row r="2308">
          <cell r="K2308">
            <v>40.679999999999993</v>
          </cell>
          <cell r="L2308">
            <v>0</v>
          </cell>
          <cell r="M2308">
            <v>0</v>
          </cell>
          <cell r="N2308">
            <v>0</v>
          </cell>
          <cell r="O2308">
            <v>0.88</v>
          </cell>
          <cell r="Q2308">
            <v>0</v>
          </cell>
          <cell r="U2308">
            <v>0</v>
          </cell>
          <cell r="AA2308">
            <v>214</v>
          </cell>
        </row>
        <row r="2309">
          <cell r="K2309">
            <v>42.77</v>
          </cell>
          <cell r="L2309">
            <v>0</v>
          </cell>
          <cell r="M2309">
            <v>0</v>
          </cell>
          <cell r="N2309">
            <v>0</v>
          </cell>
          <cell r="O2309">
            <v>4.42</v>
          </cell>
          <cell r="Q2309">
            <v>0</v>
          </cell>
          <cell r="U2309">
            <v>0</v>
          </cell>
          <cell r="AA2309">
            <v>209.5</v>
          </cell>
        </row>
        <row r="2310">
          <cell r="K2310">
            <v>33.410000000000004</v>
          </cell>
          <cell r="L2310">
            <v>0</v>
          </cell>
          <cell r="M2310">
            <v>0</v>
          </cell>
          <cell r="N2310">
            <v>0</v>
          </cell>
          <cell r="O2310">
            <v>4.51</v>
          </cell>
          <cell r="Q2310">
            <v>0</v>
          </cell>
          <cell r="U2310">
            <v>0</v>
          </cell>
          <cell r="AA2310">
            <v>186.1</v>
          </cell>
        </row>
        <row r="2311">
          <cell r="K2311">
            <v>27.64</v>
          </cell>
          <cell r="L2311">
            <v>0</v>
          </cell>
          <cell r="M2311">
            <v>0</v>
          </cell>
          <cell r="N2311">
            <v>0</v>
          </cell>
          <cell r="O2311">
            <v>0.92500000000000004</v>
          </cell>
          <cell r="Q2311">
            <v>0</v>
          </cell>
          <cell r="U2311">
            <v>0</v>
          </cell>
          <cell r="AA2311">
            <v>190.6</v>
          </cell>
        </row>
        <row r="2312">
          <cell r="K2312">
            <v>33.340000000000003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Q2312">
            <v>0</v>
          </cell>
          <cell r="U2312">
            <v>0.5</v>
          </cell>
          <cell r="AA2312">
            <v>211.4</v>
          </cell>
        </row>
        <row r="2313">
          <cell r="K2313">
            <v>38.19</v>
          </cell>
          <cell r="L2313">
            <v>0</v>
          </cell>
          <cell r="M2313">
            <v>0</v>
          </cell>
          <cell r="N2313">
            <v>0</v>
          </cell>
          <cell r="O2313">
            <v>0</v>
          </cell>
          <cell r="Q2313">
            <v>0</v>
          </cell>
          <cell r="U2313">
            <v>2.5</v>
          </cell>
          <cell r="AA2313">
            <v>211.4</v>
          </cell>
        </row>
        <row r="2314">
          <cell r="K2314">
            <v>37.340000000000003</v>
          </cell>
          <cell r="L2314">
            <v>0</v>
          </cell>
          <cell r="M2314">
            <v>0</v>
          </cell>
          <cell r="N2314">
            <v>0</v>
          </cell>
          <cell r="O2314">
            <v>1.04</v>
          </cell>
          <cell r="Q2314">
            <v>0</v>
          </cell>
          <cell r="U2314">
            <v>7.8</v>
          </cell>
          <cell r="AA2314">
            <v>205.7</v>
          </cell>
        </row>
        <row r="2315">
          <cell r="K2315">
            <v>34.050000000000004</v>
          </cell>
          <cell r="L2315">
            <v>0</v>
          </cell>
          <cell r="M2315">
            <v>0</v>
          </cell>
          <cell r="N2315">
            <v>0</v>
          </cell>
          <cell r="O2315">
            <v>4.7699999999999996</v>
          </cell>
          <cell r="Q2315">
            <v>0</v>
          </cell>
          <cell r="U2315">
            <v>14.7</v>
          </cell>
          <cell r="AA2315">
            <v>187.1</v>
          </cell>
        </row>
        <row r="2316">
          <cell r="K2316">
            <v>33.549999999999997</v>
          </cell>
          <cell r="L2316">
            <v>0</v>
          </cell>
          <cell r="M2316">
            <v>0</v>
          </cell>
          <cell r="N2316">
            <v>0</v>
          </cell>
          <cell r="O2316">
            <v>1.345</v>
          </cell>
          <cell r="Q2316">
            <v>0</v>
          </cell>
          <cell r="U2316">
            <v>11.8</v>
          </cell>
          <cell r="AA2316">
            <v>192.8</v>
          </cell>
        </row>
        <row r="2317">
          <cell r="K2317">
            <v>46.589999999999996</v>
          </cell>
          <cell r="L2317">
            <v>0</v>
          </cell>
          <cell r="M2317">
            <v>0</v>
          </cell>
          <cell r="N2317">
            <v>0</v>
          </cell>
          <cell r="O2317">
            <v>0</v>
          </cell>
          <cell r="Q2317">
            <v>0</v>
          </cell>
          <cell r="U2317">
            <v>1.7</v>
          </cell>
          <cell r="AA2317">
            <v>211.4</v>
          </cell>
        </row>
        <row r="2318">
          <cell r="K2318">
            <v>55.730000000000004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Q2318">
            <v>0</v>
          </cell>
          <cell r="U2318">
            <v>0</v>
          </cell>
          <cell r="AA2318">
            <v>215.5</v>
          </cell>
        </row>
        <row r="2319">
          <cell r="K2319">
            <v>55.53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Q2319">
            <v>0</v>
          </cell>
          <cell r="U2319">
            <v>0.1</v>
          </cell>
          <cell r="AA2319">
            <v>219.6</v>
          </cell>
        </row>
        <row r="2320">
          <cell r="K2320">
            <v>45.14</v>
          </cell>
          <cell r="L2320">
            <v>0</v>
          </cell>
          <cell r="M2320">
            <v>0</v>
          </cell>
          <cell r="N2320">
            <v>0</v>
          </cell>
          <cell r="O2320">
            <v>0</v>
          </cell>
          <cell r="Q2320">
            <v>0</v>
          </cell>
          <cell r="U2320">
            <v>0.9</v>
          </cell>
          <cell r="AA2320">
            <v>215.5</v>
          </cell>
        </row>
        <row r="2321">
          <cell r="K2321">
            <v>22.439999999999998</v>
          </cell>
          <cell r="L2321">
            <v>0</v>
          </cell>
          <cell r="M2321">
            <v>0</v>
          </cell>
          <cell r="N2321">
            <v>0</v>
          </cell>
          <cell r="O2321">
            <v>2.2949999999999999</v>
          </cell>
          <cell r="Q2321">
            <v>0</v>
          </cell>
          <cell r="U2321">
            <v>2.7</v>
          </cell>
          <cell r="AA2321">
            <v>143.19999999999999</v>
          </cell>
        </row>
        <row r="2322">
          <cell r="K2322">
            <v>6.35</v>
          </cell>
          <cell r="L2322">
            <v>0</v>
          </cell>
          <cell r="M2322">
            <v>0</v>
          </cell>
          <cell r="N2322">
            <v>0</v>
          </cell>
          <cell r="O2322">
            <v>21.84</v>
          </cell>
          <cell r="Q2322">
            <v>0</v>
          </cell>
          <cell r="U2322">
            <v>8</v>
          </cell>
          <cell r="AA2322">
            <v>52.7</v>
          </cell>
        </row>
        <row r="2323">
          <cell r="K2323">
            <v>0.63500000000000001</v>
          </cell>
          <cell r="L2323">
            <v>0</v>
          </cell>
          <cell r="M2323">
            <v>0</v>
          </cell>
          <cell r="N2323">
            <v>0</v>
          </cell>
          <cell r="O2323">
            <v>55.32</v>
          </cell>
          <cell r="Q2323">
            <v>0</v>
          </cell>
          <cell r="U2323">
            <v>15.7</v>
          </cell>
          <cell r="AA2323">
            <v>7.6</v>
          </cell>
        </row>
        <row r="2324">
          <cell r="K2324">
            <v>0</v>
          </cell>
          <cell r="L2324">
            <v>0</v>
          </cell>
          <cell r="M2324">
            <v>0</v>
          </cell>
          <cell r="N2324">
            <v>0</v>
          </cell>
          <cell r="O2324">
            <v>105.71</v>
          </cell>
          <cell r="Q2324">
            <v>0</v>
          </cell>
          <cell r="U2324">
            <v>18.5</v>
          </cell>
          <cell r="AA2324">
            <v>0</v>
          </cell>
        </row>
        <row r="2325"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156.51</v>
          </cell>
          <cell r="Q2325">
            <v>0</v>
          </cell>
          <cell r="U2325">
            <v>17.7</v>
          </cell>
          <cell r="AA2325">
            <v>0</v>
          </cell>
        </row>
        <row r="2326"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180.48</v>
          </cell>
          <cell r="Q2326">
            <v>0</v>
          </cell>
          <cell r="U2326">
            <v>21.9</v>
          </cell>
          <cell r="AA2326">
            <v>0</v>
          </cell>
        </row>
        <row r="2327"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217.35</v>
          </cell>
          <cell r="Q2327">
            <v>0</v>
          </cell>
          <cell r="U2327">
            <v>28</v>
          </cell>
          <cell r="AA2327">
            <v>0</v>
          </cell>
        </row>
        <row r="2328"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272.89999999999998</v>
          </cell>
          <cell r="Q2328">
            <v>0</v>
          </cell>
          <cell r="U2328">
            <v>30.8</v>
          </cell>
          <cell r="AA2328">
            <v>0</v>
          </cell>
        </row>
        <row r="2329"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296.23</v>
          </cell>
          <cell r="Q2329">
            <v>0</v>
          </cell>
          <cell r="U2329">
            <v>31.9</v>
          </cell>
          <cell r="AA2329">
            <v>0</v>
          </cell>
        </row>
        <row r="2330"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274.85000000000002</v>
          </cell>
          <cell r="Q2330">
            <v>0</v>
          </cell>
          <cell r="U2330">
            <v>31.2</v>
          </cell>
          <cell r="AA2330">
            <v>0</v>
          </cell>
        </row>
        <row r="2331"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233.01</v>
          </cell>
          <cell r="Q2331">
            <v>0</v>
          </cell>
          <cell r="U2331">
            <v>28.1</v>
          </cell>
          <cell r="AA2331">
            <v>0</v>
          </cell>
        </row>
        <row r="2332">
          <cell r="K2332">
            <v>0</v>
          </cell>
          <cell r="L2332">
            <v>0</v>
          </cell>
          <cell r="M2332">
            <v>0</v>
          </cell>
          <cell r="N2332">
            <v>0</v>
          </cell>
          <cell r="O2332">
            <v>188.53</v>
          </cell>
          <cell r="Q2332">
            <v>0</v>
          </cell>
          <cell r="U2332">
            <v>25.6</v>
          </cell>
          <cell r="AA2332">
            <v>0</v>
          </cell>
        </row>
        <row r="2333">
          <cell r="K2333">
            <v>0</v>
          </cell>
          <cell r="L2333">
            <v>0</v>
          </cell>
          <cell r="M2333">
            <v>0</v>
          </cell>
          <cell r="N2333">
            <v>0</v>
          </cell>
          <cell r="O2333">
            <v>144.72999999999999</v>
          </cell>
          <cell r="Q2333">
            <v>0</v>
          </cell>
          <cell r="U2333">
            <v>25.5</v>
          </cell>
          <cell r="AA2333">
            <v>0</v>
          </cell>
        </row>
        <row r="2334">
          <cell r="K2334">
            <v>0</v>
          </cell>
          <cell r="L2334">
            <v>0</v>
          </cell>
          <cell r="M2334">
            <v>0</v>
          </cell>
          <cell r="N2334">
            <v>0</v>
          </cell>
          <cell r="O2334">
            <v>113.18</v>
          </cell>
          <cell r="Q2334">
            <v>0</v>
          </cell>
          <cell r="U2334">
            <v>25.6</v>
          </cell>
          <cell r="AA2334">
            <v>0</v>
          </cell>
        </row>
        <row r="2335"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89.81</v>
          </cell>
          <cell r="Q2335">
            <v>0</v>
          </cell>
          <cell r="U2335">
            <v>21.7</v>
          </cell>
          <cell r="AA2335">
            <v>0</v>
          </cell>
        </row>
        <row r="2336">
          <cell r="K2336">
            <v>0.08</v>
          </cell>
          <cell r="L2336">
            <v>0</v>
          </cell>
          <cell r="M2336">
            <v>0</v>
          </cell>
          <cell r="N2336">
            <v>0</v>
          </cell>
          <cell r="O2336">
            <v>69.75</v>
          </cell>
          <cell r="Q2336">
            <v>0</v>
          </cell>
          <cell r="U2336">
            <v>15.9</v>
          </cell>
          <cell r="AA2336">
            <v>0</v>
          </cell>
        </row>
        <row r="2337">
          <cell r="K2337">
            <v>0.26</v>
          </cell>
          <cell r="L2337">
            <v>0</v>
          </cell>
          <cell r="M2337">
            <v>0</v>
          </cell>
          <cell r="N2337">
            <v>0</v>
          </cell>
          <cell r="O2337">
            <v>67.72</v>
          </cell>
          <cell r="Q2337">
            <v>0</v>
          </cell>
          <cell r="U2337">
            <v>16.7</v>
          </cell>
          <cell r="AA2337">
            <v>0</v>
          </cell>
        </row>
        <row r="2338">
          <cell r="K2338">
            <v>0.19</v>
          </cell>
          <cell r="L2338">
            <v>0</v>
          </cell>
          <cell r="M2338">
            <v>0</v>
          </cell>
          <cell r="N2338">
            <v>0</v>
          </cell>
          <cell r="O2338">
            <v>76.25</v>
          </cell>
          <cell r="Q2338">
            <v>0</v>
          </cell>
          <cell r="U2338">
            <v>22</v>
          </cell>
          <cell r="AA2338">
            <v>0</v>
          </cell>
        </row>
        <row r="2339">
          <cell r="K2339">
            <v>4.4999999999999998E-2</v>
          </cell>
          <cell r="L2339">
            <v>0</v>
          </cell>
          <cell r="M2339">
            <v>0</v>
          </cell>
          <cell r="N2339">
            <v>0</v>
          </cell>
          <cell r="O2339">
            <v>82.19</v>
          </cell>
          <cell r="Q2339">
            <v>0</v>
          </cell>
          <cell r="U2339">
            <v>24.2</v>
          </cell>
          <cell r="AA2339">
            <v>0</v>
          </cell>
        </row>
        <row r="2340"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94.08</v>
          </cell>
          <cell r="Q2340">
            <v>0</v>
          </cell>
          <cell r="U2340">
            <v>6</v>
          </cell>
          <cell r="AA2340">
            <v>0</v>
          </cell>
        </row>
        <row r="2341"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94.49</v>
          </cell>
          <cell r="Q2341">
            <v>0</v>
          </cell>
          <cell r="U2341">
            <v>0</v>
          </cell>
          <cell r="AA2341">
            <v>0</v>
          </cell>
        </row>
        <row r="2342"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87.41</v>
          </cell>
          <cell r="Q2342">
            <v>0</v>
          </cell>
          <cell r="U2342">
            <v>0</v>
          </cell>
          <cell r="AA2342">
            <v>0</v>
          </cell>
        </row>
        <row r="2343">
          <cell r="K2343">
            <v>0</v>
          </cell>
          <cell r="L2343">
            <v>0</v>
          </cell>
          <cell r="M2343">
            <v>0</v>
          </cell>
          <cell r="N2343">
            <v>0</v>
          </cell>
          <cell r="O2343">
            <v>76.040000000000006</v>
          </cell>
          <cell r="Q2343">
            <v>0</v>
          </cell>
          <cell r="U2343">
            <v>0</v>
          </cell>
          <cell r="AA2343">
            <v>0</v>
          </cell>
        </row>
        <row r="2344"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55</v>
          </cell>
          <cell r="Q2344">
            <v>0</v>
          </cell>
          <cell r="U2344">
            <v>0</v>
          </cell>
          <cell r="AA2344">
            <v>0</v>
          </cell>
        </row>
        <row r="2345">
          <cell r="K2345">
            <v>5.0000000000000001E-3</v>
          </cell>
          <cell r="L2345">
            <v>0</v>
          </cell>
          <cell r="M2345">
            <v>0</v>
          </cell>
          <cell r="N2345">
            <v>0</v>
          </cell>
          <cell r="O2345">
            <v>34.119999999999997</v>
          </cell>
          <cell r="Q2345">
            <v>0</v>
          </cell>
          <cell r="U2345">
            <v>0</v>
          </cell>
          <cell r="AA2345">
            <v>0</v>
          </cell>
        </row>
        <row r="2346">
          <cell r="K2346">
            <v>2.15</v>
          </cell>
          <cell r="L2346">
            <v>0</v>
          </cell>
          <cell r="M2346">
            <v>0</v>
          </cell>
          <cell r="N2346">
            <v>0</v>
          </cell>
          <cell r="O2346">
            <v>21.62</v>
          </cell>
          <cell r="Q2346">
            <v>0</v>
          </cell>
          <cell r="U2346">
            <v>0</v>
          </cell>
          <cell r="AA2346">
            <v>1.05</v>
          </cell>
        </row>
        <row r="2347">
          <cell r="K2347">
            <v>15.27</v>
          </cell>
          <cell r="L2347">
            <v>0</v>
          </cell>
          <cell r="M2347">
            <v>0</v>
          </cell>
          <cell r="N2347">
            <v>0</v>
          </cell>
          <cell r="O2347">
            <v>23.56</v>
          </cell>
          <cell r="Q2347">
            <v>0</v>
          </cell>
          <cell r="U2347">
            <v>0</v>
          </cell>
          <cell r="AA2347">
            <v>22.8</v>
          </cell>
        </row>
        <row r="2348">
          <cell r="K2348">
            <v>24.15</v>
          </cell>
          <cell r="L2348">
            <v>0</v>
          </cell>
          <cell r="M2348">
            <v>0</v>
          </cell>
          <cell r="N2348">
            <v>0</v>
          </cell>
          <cell r="O2348">
            <v>34.479999999999997</v>
          </cell>
          <cell r="Q2348">
            <v>0</v>
          </cell>
          <cell r="U2348">
            <v>0</v>
          </cell>
          <cell r="AA2348">
            <v>47.9</v>
          </cell>
        </row>
        <row r="2349">
          <cell r="K2349">
            <v>28.5</v>
          </cell>
          <cell r="L2349">
            <v>0</v>
          </cell>
          <cell r="M2349">
            <v>0</v>
          </cell>
          <cell r="N2349">
            <v>0</v>
          </cell>
          <cell r="O2349">
            <v>45.31</v>
          </cell>
          <cell r="Q2349">
            <v>0</v>
          </cell>
          <cell r="U2349">
            <v>0</v>
          </cell>
          <cell r="AA2349">
            <v>57.2</v>
          </cell>
        </row>
        <row r="2350">
          <cell r="K2350">
            <v>47.62</v>
          </cell>
          <cell r="L2350">
            <v>0</v>
          </cell>
          <cell r="M2350">
            <v>0</v>
          </cell>
          <cell r="N2350">
            <v>0</v>
          </cell>
          <cell r="O2350">
            <v>52.21</v>
          </cell>
          <cell r="Q2350">
            <v>0</v>
          </cell>
          <cell r="U2350">
            <v>0</v>
          </cell>
          <cell r="AA2350">
            <v>60.4</v>
          </cell>
        </row>
        <row r="2351">
          <cell r="K2351">
            <v>79.249999999999986</v>
          </cell>
          <cell r="L2351">
            <v>0</v>
          </cell>
          <cell r="M2351">
            <v>0</v>
          </cell>
          <cell r="N2351">
            <v>0</v>
          </cell>
          <cell r="O2351">
            <v>51.87</v>
          </cell>
          <cell r="Q2351">
            <v>0</v>
          </cell>
          <cell r="U2351">
            <v>0</v>
          </cell>
          <cell r="AA2351">
            <v>66.7</v>
          </cell>
        </row>
        <row r="2352">
          <cell r="K2352">
            <v>119.47</v>
          </cell>
          <cell r="L2352">
            <v>0</v>
          </cell>
          <cell r="M2352">
            <v>0</v>
          </cell>
          <cell r="N2352">
            <v>0</v>
          </cell>
          <cell r="O2352">
            <v>53.78</v>
          </cell>
          <cell r="Q2352">
            <v>0</v>
          </cell>
          <cell r="U2352">
            <v>0</v>
          </cell>
          <cell r="AA2352">
            <v>74.099999999999994</v>
          </cell>
        </row>
        <row r="2353">
          <cell r="K2353">
            <v>115.28999999999999</v>
          </cell>
          <cell r="L2353">
            <v>0</v>
          </cell>
          <cell r="M2353">
            <v>0</v>
          </cell>
          <cell r="N2353">
            <v>0</v>
          </cell>
          <cell r="O2353">
            <v>70.040000000000006</v>
          </cell>
          <cell r="Q2353">
            <v>0</v>
          </cell>
          <cell r="U2353">
            <v>0</v>
          </cell>
          <cell r="AA2353">
            <v>67.2</v>
          </cell>
        </row>
        <row r="2354">
          <cell r="K2354">
            <v>86.16</v>
          </cell>
          <cell r="L2354">
            <v>0</v>
          </cell>
          <cell r="M2354">
            <v>0</v>
          </cell>
          <cell r="N2354">
            <v>0</v>
          </cell>
          <cell r="O2354">
            <v>84.33</v>
          </cell>
          <cell r="Q2354">
            <v>0</v>
          </cell>
          <cell r="U2354">
            <v>0</v>
          </cell>
          <cell r="AA2354">
            <v>62.8</v>
          </cell>
        </row>
        <row r="2355">
          <cell r="K2355">
            <v>85.13</v>
          </cell>
          <cell r="L2355">
            <v>0</v>
          </cell>
          <cell r="M2355">
            <v>0</v>
          </cell>
          <cell r="N2355">
            <v>0</v>
          </cell>
          <cell r="O2355">
            <v>93.63</v>
          </cell>
          <cell r="Q2355">
            <v>0</v>
          </cell>
          <cell r="U2355">
            <v>0</v>
          </cell>
          <cell r="AA2355">
            <v>68.099999999999994</v>
          </cell>
        </row>
        <row r="2356">
          <cell r="K2356">
            <v>90.820000000000007</v>
          </cell>
          <cell r="L2356">
            <v>0</v>
          </cell>
          <cell r="M2356">
            <v>0</v>
          </cell>
          <cell r="N2356">
            <v>0</v>
          </cell>
          <cell r="O2356">
            <v>95.53</v>
          </cell>
          <cell r="Q2356">
            <v>0</v>
          </cell>
          <cell r="U2356">
            <v>0</v>
          </cell>
          <cell r="AA2356">
            <v>72.099999999999994</v>
          </cell>
        </row>
        <row r="2357">
          <cell r="K2357">
            <v>80.92</v>
          </cell>
          <cell r="L2357">
            <v>0</v>
          </cell>
          <cell r="M2357">
            <v>0</v>
          </cell>
          <cell r="N2357">
            <v>0</v>
          </cell>
          <cell r="O2357">
            <v>91.9</v>
          </cell>
          <cell r="Q2357">
            <v>0</v>
          </cell>
          <cell r="U2357">
            <v>0</v>
          </cell>
          <cell r="AA2357">
            <v>77.3</v>
          </cell>
        </row>
        <row r="2358">
          <cell r="K2358">
            <v>56.53</v>
          </cell>
          <cell r="L2358">
            <v>0</v>
          </cell>
          <cell r="M2358">
            <v>0</v>
          </cell>
          <cell r="N2358">
            <v>0</v>
          </cell>
          <cell r="O2358">
            <v>57.6</v>
          </cell>
          <cell r="Q2358">
            <v>0</v>
          </cell>
          <cell r="U2358">
            <v>0</v>
          </cell>
          <cell r="AA2358">
            <v>84</v>
          </cell>
        </row>
        <row r="2359">
          <cell r="K2359">
            <v>17.61</v>
          </cell>
          <cell r="L2359">
            <v>0</v>
          </cell>
          <cell r="M2359">
            <v>0</v>
          </cell>
          <cell r="N2359">
            <v>0</v>
          </cell>
          <cell r="O2359">
            <v>7.665</v>
          </cell>
          <cell r="Q2359">
            <v>0</v>
          </cell>
          <cell r="U2359">
            <v>0</v>
          </cell>
          <cell r="AA2359">
            <v>47.05</v>
          </cell>
        </row>
        <row r="2360">
          <cell r="K2360">
            <v>11.370000000000001</v>
          </cell>
          <cell r="L2360">
            <v>0</v>
          </cell>
          <cell r="M2360">
            <v>0</v>
          </cell>
          <cell r="N2360">
            <v>0</v>
          </cell>
          <cell r="O2360">
            <v>3.355</v>
          </cell>
          <cell r="Q2360">
            <v>0</v>
          </cell>
          <cell r="U2360">
            <v>0</v>
          </cell>
          <cell r="AA2360">
            <v>55.35</v>
          </cell>
        </row>
        <row r="2361">
          <cell r="K2361">
            <v>8.9199999999999982</v>
          </cell>
          <cell r="L2361">
            <v>0</v>
          </cell>
          <cell r="M2361">
            <v>0</v>
          </cell>
          <cell r="N2361">
            <v>0</v>
          </cell>
          <cell r="O2361">
            <v>2.9750000000000001</v>
          </cell>
          <cell r="Q2361">
            <v>0</v>
          </cell>
          <cell r="U2361">
            <v>0</v>
          </cell>
          <cell r="AA2361">
            <v>59.6</v>
          </cell>
        </row>
        <row r="2362">
          <cell r="K2362">
            <v>1.9475</v>
          </cell>
          <cell r="L2362">
            <v>0</v>
          </cell>
          <cell r="M2362">
            <v>0</v>
          </cell>
          <cell r="N2362">
            <v>0</v>
          </cell>
          <cell r="O2362">
            <v>5.88</v>
          </cell>
          <cell r="Q2362">
            <v>0</v>
          </cell>
          <cell r="U2362">
            <v>0</v>
          </cell>
          <cell r="AA2362">
            <v>14.63</v>
          </cell>
        </row>
        <row r="2363"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12.55</v>
          </cell>
          <cell r="Q2363">
            <v>0</v>
          </cell>
          <cell r="U2363">
            <v>0</v>
          </cell>
          <cell r="AA2363">
            <v>0</v>
          </cell>
        </row>
        <row r="2364">
          <cell r="K2364">
            <v>0</v>
          </cell>
          <cell r="L2364">
            <v>0</v>
          </cell>
          <cell r="M2364">
            <v>0</v>
          </cell>
          <cell r="N2364">
            <v>0</v>
          </cell>
          <cell r="O2364">
            <v>18.55</v>
          </cell>
          <cell r="Q2364">
            <v>0</v>
          </cell>
          <cell r="U2364">
            <v>0</v>
          </cell>
          <cell r="AA2364">
            <v>0</v>
          </cell>
        </row>
        <row r="2365">
          <cell r="K2365">
            <v>0.08</v>
          </cell>
          <cell r="L2365">
            <v>0</v>
          </cell>
          <cell r="M2365">
            <v>0</v>
          </cell>
          <cell r="N2365">
            <v>0</v>
          </cell>
          <cell r="O2365">
            <v>63.5</v>
          </cell>
          <cell r="Q2365">
            <v>0</v>
          </cell>
          <cell r="U2365">
            <v>6.1</v>
          </cell>
          <cell r="AA2365">
            <v>2.85</v>
          </cell>
        </row>
        <row r="2366">
          <cell r="K2366">
            <v>0.67</v>
          </cell>
          <cell r="L2366">
            <v>0</v>
          </cell>
          <cell r="M2366">
            <v>0</v>
          </cell>
          <cell r="N2366">
            <v>0</v>
          </cell>
          <cell r="O2366">
            <v>91.54</v>
          </cell>
          <cell r="Q2366">
            <v>0</v>
          </cell>
          <cell r="U2366">
            <v>17.100000000000001</v>
          </cell>
          <cell r="AA2366">
            <v>14.9</v>
          </cell>
        </row>
        <row r="2367">
          <cell r="K2367">
            <v>0.66</v>
          </cell>
          <cell r="L2367">
            <v>0</v>
          </cell>
          <cell r="M2367">
            <v>0</v>
          </cell>
          <cell r="N2367">
            <v>0</v>
          </cell>
          <cell r="O2367">
            <v>86.76</v>
          </cell>
          <cell r="Q2367">
            <v>0</v>
          </cell>
          <cell r="U2367">
            <v>10.1</v>
          </cell>
          <cell r="AA2367">
            <v>13.5</v>
          </cell>
        </row>
        <row r="2368">
          <cell r="K2368">
            <v>0.18</v>
          </cell>
          <cell r="L2368">
            <v>0</v>
          </cell>
          <cell r="M2368">
            <v>0</v>
          </cell>
          <cell r="N2368">
            <v>0</v>
          </cell>
          <cell r="O2368">
            <v>61.74</v>
          </cell>
          <cell r="Q2368">
            <v>0</v>
          </cell>
          <cell r="U2368">
            <v>11.5</v>
          </cell>
          <cell r="AA2368">
            <v>6.4</v>
          </cell>
        </row>
        <row r="2369">
          <cell r="K2369">
            <v>1.24</v>
          </cell>
          <cell r="L2369">
            <v>0</v>
          </cell>
          <cell r="M2369">
            <v>0</v>
          </cell>
          <cell r="N2369">
            <v>0</v>
          </cell>
          <cell r="O2369">
            <v>43.23</v>
          </cell>
          <cell r="Q2369">
            <v>0</v>
          </cell>
          <cell r="U2369">
            <v>8.8000000000000007</v>
          </cell>
          <cell r="AA2369">
            <v>9.9</v>
          </cell>
        </row>
        <row r="2370">
          <cell r="K2370">
            <v>3.23</v>
          </cell>
          <cell r="L2370">
            <v>0</v>
          </cell>
          <cell r="M2370">
            <v>0</v>
          </cell>
          <cell r="N2370">
            <v>0</v>
          </cell>
          <cell r="O2370">
            <v>34.93</v>
          </cell>
          <cell r="Q2370">
            <v>0</v>
          </cell>
          <cell r="U2370">
            <v>4.8</v>
          </cell>
          <cell r="AA2370">
            <v>16.899999999999999</v>
          </cell>
        </row>
        <row r="2371">
          <cell r="K2371">
            <v>4.3600000000000003</v>
          </cell>
          <cell r="L2371">
            <v>0</v>
          </cell>
          <cell r="M2371">
            <v>0</v>
          </cell>
          <cell r="N2371">
            <v>0</v>
          </cell>
          <cell r="O2371">
            <v>27.84</v>
          </cell>
          <cell r="Q2371">
            <v>0</v>
          </cell>
          <cell r="U2371">
            <v>8.9</v>
          </cell>
          <cell r="AA2371">
            <v>18.5</v>
          </cell>
        </row>
        <row r="2372">
          <cell r="K2372">
            <v>2.4900000000000002</v>
          </cell>
          <cell r="L2372">
            <v>0</v>
          </cell>
          <cell r="M2372">
            <v>0</v>
          </cell>
          <cell r="N2372">
            <v>0</v>
          </cell>
          <cell r="O2372">
            <v>28.05</v>
          </cell>
          <cell r="Q2372">
            <v>0</v>
          </cell>
          <cell r="U2372">
            <v>14.5</v>
          </cell>
          <cell r="AA2372">
            <v>13.4</v>
          </cell>
        </row>
        <row r="2373">
          <cell r="K2373">
            <v>7.4999999999999997E-2</v>
          </cell>
          <cell r="L2373">
            <v>0</v>
          </cell>
          <cell r="M2373">
            <v>0</v>
          </cell>
          <cell r="N2373">
            <v>0</v>
          </cell>
          <cell r="O2373">
            <v>32.369999999999997</v>
          </cell>
          <cell r="Q2373">
            <v>0</v>
          </cell>
          <cell r="U2373">
            <v>15.1</v>
          </cell>
          <cell r="AA2373">
            <v>7.6</v>
          </cell>
        </row>
        <row r="2374"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30.13</v>
          </cell>
          <cell r="Q2374">
            <v>0</v>
          </cell>
          <cell r="U2374">
            <v>15.1</v>
          </cell>
          <cell r="AA2374">
            <v>8.4</v>
          </cell>
        </row>
        <row r="2375">
          <cell r="K2375">
            <v>5.0000000000000001E-3</v>
          </cell>
          <cell r="L2375">
            <v>0</v>
          </cell>
          <cell r="M2375">
            <v>0</v>
          </cell>
          <cell r="N2375">
            <v>0</v>
          </cell>
          <cell r="O2375">
            <v>24.32</v>
          </cell>
          <cell r="Q2375">
            <v>0</v>
          </cell>
          <cell r="U2375">
            <v>16.399999999999999</v>
          </cell>
          <cell r="AA2375">
            <v>7.4</v>
          </cell>
        </row>
        <row r="2376">
          <cell r="K2376">
            <v>0.8600000000000001</v>
          </cell>
          <cell r="L2376">
            <v>0</v>
          </cell>
          <cell r="M2376">
            <v>0</v>
          </cell>
          <cell r="N2376">
            <v>0</v>
          </cell>
          <cell r="O2376">
            <v>18.510000000000002</v>
          </cell>
          <cell r="Q2376">
            <v>0</v>
          </cell>
          <cell r="U2376">
            <v>16</v>
          </cell>
          <cell r="AA2376">
            <v>29.4</v>
          </cell>
        </row>
        <row r="2377">
          <cell r="K2377">
            <v>2.96</v>
          </cell>
          <cell r="L2377">
            <v>0</v>
          </cell>
          <cell r="M2377">
            <v>0</v>
          </cell>
          <cell r="N2377">
            <v>0</v>
          </cell>
          <cell r="O2377">
            <v>11.52</v>
          </cell>
          <cell r="Q2377">
            <v>0</v>
          </cell>
          <cell r="U2377">
            <v>15</v>
          </cell>
          <cell r="AA2377">
            <v>67.599999999999994</v>
          </cell>
        </row>
        <row r="2378">
          <cell r="K2378">
            <v>7.8699999999999992</v>
          </cell>
          <cell r="L2378">
            <v>0</v>
          </cell>
          <cell r="M2378">
            <v>0</v>
          </cell>
          <cell r="N2378">
            <v>0</v>
          </cell>
          <cell r="O2378">
            <v>6.09</v>
          </cell>
          <cell r="Q2378">
            <v>0</v>
          </cell>
          <cell r="U2378">
            <v>13.9</v>
          </cell>
          <cell r="AA2378">
            <v>129.5</v>
          </cell>
        </row>
        <row r="2379">
          <cell r="K2379">
            <v>11.93</v>
          </cell>
          <cell r="L2379">
            <v>0</v>
          </cell>
          <cell r="M2379">
            <v>0</v>
          </cell>
          <cell r="N2379">
            <v>0</v>
          </cell>
          <cell r="O2379">
            <v>3.29</v>
          </cell>
          <cell r="Q2379">
            <v>0</v>
          </cell>
          <cell r="U2379">
            <v>12.4</v>
          </cell>
          <cell r="AA2379">
            <v>170.7</v>
          </cell>
        </row>
        <row r="2380">
          <cell r="K2380">
            <v>10.74</v>
          </cell>
          <cell r="L2380">
            <v>0</v>
          </cell>
          <cell r="M2380">
            <v>0</v>
          </cell>
          <cell r="N2380">
            <v>0</v>
          </cell>
          <cell r="O2380">
            <v>4.82</v>
          </cell>
          <cell r="Q2380">
            <v>0</v>
          </cell>
          <cell r="U2380">
            <v>12.5</v>
          </cell>
          <cell r="AA2380">
            <v>144.4</v>
          </cell>
        </row>
        <row r="2381">
          <cell r="K2381">
            <v>8.32</v>
          </cell>
          <cell r="L2381">
            <v>0</v>
          </cell>
          <cell r="M2381">
            <v>0</v>
          </cell>
          <cell r="N2381">
            <v>0</v>
          </cell>
          <cell r="O2381">
            <v>4.5999999999999996</v>
          </cell>
          <cell r="Q2381">
            <v>0</v>
          </cell>
          <cell r="U2381">
            <v>12.4</v>
          </cell>
          <cell r="AA2381">
            <v>130.30000000000001</v>
          </cell>
        </row>
        <row r="2382">
          <cell r="K2382">
            <v>12.810000000000002</v>
          </cell>
          <cell r="L2382">
            <v>0</v>
          </cell>
          <cell r="M2382">
            <v>0</v>
          </cell>
          <cell r="N2382">
            <v>0</v>
          </cell>
          <cell r="O2382">
            <v>1.57</v>
          </cell>
          <cell r="Q2382">
            <v>0</v>
          </cell>
          <cell r="U2382">
            <v>11.2</v>
          </cell>
          <cell r="AA2382">
            <v>166.2</v>
          </cell>
        </row>
        <row r="2383">
          <cell r="K2383">
            <v>18.98</v>
          </cell>
          <cell r="L2383">
            <v>0</v>
          </cell>
          <cell r="M2383">
            <v>0</v>
          </cell>
          <cell r="N2383">
            <v>0</v>
          </cell>
          <cell r="O2383">
            <v>0.28000000000000003</v>
          </cell>
          <cell r="Q2383">
            <v>0</v>
          </cell>
          <cell r="U2383">
            <v>6.9</v>
          </cell>
          <cell r="AA2383">
            <v>198</v>
          </cell>
        </row>
        <row r="2384">
          <cell r="K2384">
            <v>22.1</v>
          </cell>
          <cell r="L2384">
            <v>0</v>
          </cell>
          <cell r="M2384">
            <v>0</v>
          </cell>
          <cell r="N2384">
            <v>0</v>
          </cell>
          <cell r="O2384">
            <v>1.4999999999999999E-2</v>
          </cell>
          <cell r="Q2384">
            <v>0</v>
          </cell>
          <cell r="U2384">
            <v>2.2000000000000002</v>
          </cell>
          <cell r="AA2384">
            <v>205.4</v>
          </cell>
        </row>
        <row r="2385">
          <cell r="K2385">
            <v>20.880000000000003</v>
          </cell>
          <cell r="L2385">
            <v>0</v>
          </cell>
          <cell r="M2385">
            <v>0</v>
          </cell>
          <cell r="N2385">
            <v>0</v>
          </cell>
          <cell r="O2385">
            <v>6.5000000000000002E-2</v>
          </cell>
          <cell r="Q2385">
            <v>0</v>
          </cell>
          <cell r="U2385">
            <v>3.1</v>
          </cell>
          <cell r="AA2385">
            <v>197.4</v>
          </cell>
        </row>
        <row r="2386">
          <cell r="K2386">
            <v>13.99</v>
          </cell>
          <cell r="L2386">
            <v>0</v>
          </cell>
          <cell r="M2386">
            <v>0</v>
          </cell>
          <cell r="N2386">
            <v>0</v>
          </cell>
          <cell r="O2386">
            <v>1.52</v>
          </cell>
          <cell r="Q2386">
            <v>0</v>
          </cell>
          <cell r="U2386">
            <v>8.5</v>
          </cell>
          <cell r="AA2386">
            <v>170.8</v>
          </cell>
        </row>
        <row r="2387">
          <cell r="K2387">
            <v>9.0500000000000007</v>
          </cell>
          <cell r="L2387">
            <v>0</v>
          </cell>
          <cell r="M2387">
            <v>0</v>
          </cell>
          <cell r="N2387">
            <v>0</v>
          </cell>
          <cell r="O2387">
            <v>3.08</v>
          </cell>
          <cell r="Q2387">
            <v>0</v>
          </cell>
          <cell r="U2387">
            <v>10.5</v>
          </cell>
          <cell r="AA2387">
            <v>148.69999999999999</v>
          </cell>
        </row>
        <row r="2388">
          <cell r="K2388">
            <v>8.73</v>
          </cell>
          <cell r="L2388">
            <v>0</v>
          </cell>
          <cell r="M2388">
            <v>0</v>
          </cell>
          <cell r="N2388">
            <v>0</v>
          </cell>
          <cell r="O2388">
            <v>2.5299999999999998</v>
          </cell>
          <cell r="Q2388">
            <v>0</v>
          </cell>
          <cell r="U2388">
            <v>7.8</v>
          </cell>
          <cell r="AA2388">
            <v>147</v>
          </cell>
        </row>
        <row r="2389">
          <cell r="K2389">
            <v>9.81</v>
          </cell>
          <cell r="L2389">
            <v>0</v>
          </cell>
          <cell r="M2389">
            <v>0</v>
          </cell>
          <cell r="N2389">
            <v>0</v>
          </cell>
          <cell r="O2389">
            <v>2.35</v>
          </cell>
          <cell r="Q2389">
            <v>0</v>
          </cell>
          <cell r="U2389">
            <v>7.6</v>
          </cell>
          <cell r="AA2389">
            <v>147.69999999999999</v>
          </cell>
        </row>
        <row r="2390">
          <cell r="K2390">
            <v>11.02</v>
          </cell>
          <cell r="L2390">
            <v>0</v>
          </cell>
          <cell r="M2390">
            <v>0</v>
          </cell>
          <cell r="N2390">
            <v>0</v>
          </cell>
          <cell r="O2390">
            <v>2.4500000000000002</v>
          </cell>
          <cell r="Q2390">
            <v>0</v>
          </cell>
          <cell r="U2390">
            <v>8</v>
          </cell>
          <cell r="AA2390">
            <v>149.6</v>
          </cell>
        </row>
        <row r="2391">
          <cell r="K2391">
            <v>13.81</v>
          </cell>
          <cell r="L2391">
            <v>0</v>
          </cell>
          <cell r="M2391">
            <v>0</v>
          </cell>
          <cell r="N2391">
            <v>0</v>
          </cell>
          <cell r="O2391">
            <v>1.19</v>
          </cell>
          <cell r="Q2391">
            <v>0</v>
          </cell>
          <cell r="U2391">
            <v>4.4000000000000004</v>
          </cell>
          <cell r="AA2391">
            <v>165.6</v>
          </cell>
        </row>
        <row r="2392">
          <cell r="K2392">
            <v>15.510000000000002</v>
          </cell>
          <cell r="L2392">
            <v>0</v>
          </cell>
          <cell r="M2392">
            <v>0</v>
          </cell>
          <cell r="N2392">
            <v>0</v>
          </cell>
          <cell r="O2392">
            <v>0.34</v>
          </cell>
          <cell r="Q2392">
            <v>0</v>
          </cell>
          <cell r="U2392">
            <v>1.5</v>
          </cell>
          <cell r="AA2392">
            <v>180</v>
          </cell>
        </row>
        <row r="2393">
          <cell r="K2393">
            <v>17.150000000000002</v>
          </cell>
          <cell r="L2393">
            <v>0</v>
          </cell>
          <cell r="M2393">
            <v>0</v>
          </cell>
          <cell r="N2393">
            <v>0</v>
          </cell>
          <cell r="O2393">
            <v>4.4999999999999998E-2</v>
          </cell>
          <cell r="Q2393">
            <v>0</v>
          </cell>
          <cell r="U2393">
            <v>1.8</v>
          </cell>
          <cell r="AA2393">
            <v>199.4</v>
          </cell>
        </row>
        <row r="2394">
          <cell r="K2394">
            <v>19.690000000000001</v>
          </cell>
          <cell r="L2394">
            <v>0</v>
          </cell>
          <cell r="M2394">
            <v>0</v>
          </cell>
          <cell r="N2394">
            <v>0</v>
          </cell>
          <cell r="O2394">
            <v>5.0000000000000001E-3</v>
          </cell>
          <cell r="Q2394">
            <v>0</v>
          </cell>
          <cell r="U2394">
            <v>2.6</v>
          </cell>
          <cell r="AA2394">
            <v>210.9</v>
          </cell>
        </row>
        <row r="2395">
          <cell r="K2395">
            <v>21.619999999999997</v>
          </cell>
          <cell r="L2395">
            <v>0</v>
          </cell>
          <cell r="M2395">
            <v>0</v>
          </cell>
          <cell r="N2395">
            <v>0</v>
          </cell>
          <cell r="O2395">
            <v>0.04</v>
          </cell>
          <cell r="Q2395">
            <v>0</v>
          </cell>
          <cell r="U2395">
            <v>1.8</v>
          </cell>
          <cell r="AA2395">
            <v>205.2</v>
          </cell>
        </row>
        <row r="2396">
          <cell r="K2396">
            <v>21.38</v>
          </cell>
          <cell r="L2396">
            <v>0</v>
          </cell>
          <cell r="M2396">
            <v>0</v>
          </cell>
          <cell r="N2396">
            <v>0</v>
          </cell>
          <cell r="O2396">
            <v>0.05</v>
          </cell>
          <cell r="Q2396">
            <v>0</v>
          </cell>
          <cell r="U2396">
            <v>1.9</v>
          </cell>
          <cell r="AA2396">
            <v>204.8</v>
          </cell>
        </row>
        <row r="2397">
          <cell r="K2397">
            <v>16.560000000000002</v>
          </cell>
          <cell r="L2397">
            <v>0</v>
          </cell>
          <cell r="M2397">
            <v>0</v>
          </cell>
          <cell r="N2397">
            <v>0</v>
          </cell>
          <cell r="O2397">
            <v>8.31</v>
          </cell>
          <cell r="Q2397">
            <v>0</v>
          </cell>
          <cell r="U2397">
            <v>11.8</v>
          </cell>
          <cell r="AA2397">
            <v>184.9</v>
          </cell>
        </row>
        <row r="2398">
          <cell r="K2398">
            <v>13.71</v>
          </cell>
          <cell r="L2398">
            <v>0</v>
          </cell>
          <cell r="M2398">
            <v>0</v>
          </cell>
          <cell r="N2398">
            <v>0</v>
          </cell>
          <cell r="O2398">
            <v>9.09</v>
          </cell>
          <cell r="Q2398">
            <v>0</v>
          </cell>
          <cell r="U2398">
            <v>13.8</v>
          </cell>
          <cell r="AA2398">
            <v>168.8</v>
          </cell>
        </row>
        <row r="2399">
          <cell r="K2399">
            <v>19.71</v>
          </cell>
          <cell r="L2399">
            <v>0</v>
          </cell>
          <cell r="M2399">
            <v>0</v>
          </cell>
          <cell r="N2399">
            <v>0</v>
          </cell>
          <cell r="O2399">
            <v>0.4</v>
          </cell>
          <cell r="Q2399">
            <v>0</v>
          </cell>
          <cell r="U2399">
            <v>4.9000000000000004</v>
          </cell>
          <cell r="AA2399">
            <v>194.4</v>
          </cell>
        </row>
        <row r="2400">
          <cell r="K2400">
            <v>24.009999999999998</v>
          </cell>
          <cell r="L2400">
            <v>0</v>
          </cell>
          <cell r="M2400">
            <v>0</v>
          </cell>
          <cell r="N2400">
            <v>0</v>
          </cell>
          <cell r="O2400">
            <v>0.105</v>
          </cell>
          <cell r="Q2400">
            <v>0</v>
          </cell>
          <cell r="U2400">
            <v>4</v>
          </cell>
          <cell r="AA2400">
            <v>207.8</v>
          </cell>
        </row>
        <row r="2401">
          <cell r="K2401">
            <v>24.169999999999998</v>
          </cell>
          <cell r="L2401">
            <v>0</v>
          </cell>
          <cell r="M2401">
            <v>0</v>
          </cell>
          <cell r="N2401">
            <v>0</v>
          </cell>
          <cell r="O2401">
            <v>0.72</v>
          </cell>
          <cell r="Q2401">
            <v>0</v>
          </cell>
          <cell r="U2401">
            <v>6.5</v>
          </cell>
          <cell r="AA2401">
            <v>202.1</v>
          </cell>
        </row>
        <row r="2402">
          <cell r="K2402">
            <v>26.93</v>
          </cell>
          <cell r="L2402">
            <v>0</v>
          </cell>
          <cell r="M2402">
            <v>0</v>
          </cell>
          <cell r="N2402">
            <v>0</v>
          </cell>
          <cell r="O2402">
            <v>2.1800000000000002</v>
          </cell>
          <cell r="Q2402">
            <v>0</v>
          </cell>
          <cell r="U2402">
            <v>9</v>
          </cell>
          <cell r="AA2402">
            <v>196.1</v>
          </cell>
        </row>
        <row r="2403">
          <cell r="K2403">
            <v>27.85</v>
          </cell>
          <cell r="L2403">
            <v>0</v>
          </cell>
          <cell r="M2403">
            <v>0</v>
          </cell>
          <cell r="N2403">
            <v>0</v>
          </cell>
          <cell r="O2403">
            <v>3.67</v>
          </cell>
          <cell r="Q2403">
            <v>0</v>
          </cell>
          <cell r="U2403">
            <v>11.4</v>
          </cell>
          <cell r="AA2403">
            <v>189.7</v>
          </cell>
        </row>
        <row r="2404">
          <cell r="K2404">
            <v>23.290000000000003</v>
          </cell>
          <cell r="L2404">
            <v>0</v>
          </cell>
          <cell r="M2404">
            <v>0</v>
          </cell>
          <cell r="N2404">
            <v>0</v>
          </cell>
          <cell r="O2404">
            <v>5.27</v>
          </cell>
          <cell r="Q2404">
            <v>0</v>
          </cell>
          <cell r="U2404">
            <v>13.2</v>
          </cell>
          <cell r="AA2404">
            <v>182.5</v>
          </cell>
        </row>
        <row r="2405">
          <cell r="K2405">
            <v>20.310000000000002</v>
          </cell>
          <cell r="L2405">
            <v>0</v>
          </cell>
          <cell r="M2405">
            <v>0</v>
          </cell>
          <cell r="N2405">
            <v>0</v>
          </cell>
          <cell r="O2405">
            <v>8.61</v>
          </cell>
          <cell r="Q2405">
            <v>0</v>
          </cell>
          <cell r="U2405">
            <v>15.7</v>
          </cell>
          <cell r="AA2405">
            <v>175.4</v>
          </cell>
        </row>
        <row r="2406">
          <cell r="K2406">
            <v>29.43</v>
          </cell>
          <cell r="L2406">
            <v>0</v>
          </cell>
          <cell r="M2406">
            <v>0</v>
          </cell>
          <cell r="N2406">
            <v>0</v>
          </cell>
          <cell r="O2406">
            <v>5.39</v>
          </cell>
          <cell r="Q2406">
            <v>0</v>
          </cell>
          <cell r="U2406">
            <v>10.4</v>
          </cell>
          <cell r="AA2406">
            <v>190.8</v>
          </cell>
        </row>
        <row r="2407">
          <cell r="K2407">
            <v>38.049999999999997</v>
          </cell>
          <cell r="L2407">
            <v>0</v>
          </cell>
          <cell r="M2407">
            <v>0</v>
          </cell>
          <cell r="N2407">
            <v>0</v>
          </cell>
          <cell r="O2407">
            <v>0.24</v>
          </cell>
          <cell r="Q2407">
            <v>0</v>
          </cell>
          <cell r="U2407">
            <v>4.9000000000000004</v>
          </cell>
          <cell r="AA2407">
            <v>206.1</v>
          </cell>
        </row>
        <row r="2408">
          <cell r="K2408">
            <v>44.059999999999995</v>
          </cell>
          <cell r="L2408">
            <v>0</v>
          </cell>
          <cell r="M2408">
            <v>0</v>
          </cell>
          <cell r="N2408">
            <v>0</v>
          </cell>
          <cell r="O2408">
            <v>1.19</v>
          </cell>
          <cell r="Q2408">
            <v>0</v>
          </cell>
          <cell r="U2408">
            <v>7.5</v>
          </cell>
          <cell r="AA2408">
            <v>200.1</v>
          </cell>
        </row>
        <row r="2409">
          <cell r="K2409">
            <v>46.589999999999996</v>
          </cell>
          <cell r="L2409">
            <v>0</v>
          </cell>
          <cell r="M2409">
            <v>0</v>
          </cell>
          <cell r="N2409">
            <v>0</v>
          </cell>
          <cell r="O2409">
            <v>12.68</v>
          </cell>
          <cell r="Q2409">
            <v>0</v>
          </cell>
          <cell r="U2409">
            <v>16.3</v>
          </cell>
          <cell r="AA2409">
            <v>175.4</v>
          </cell>
        </row>
        <row r="2410">
          <cell r="K2410">
            <v>46.53</v>
          </cell>
          <cell r="L2410">
            <v>0</v>
          </cell>
          <cell r="M2410">
            <v>0</v>
          </cell>
          <cell r="N2410">
            <v>0</v>
          </cell>
          <cell r="O2410">
            <v>13.05</v>
          </cell>
          <cell r="Q2410">
            <v>0</v>
          </cell>
          <cell r="U2410">
            <v>16.8</v>
          </cell>
          <cell r="AA2410">
            <v>174.5</v>
          </cell>
        </row>
        <row r="2411">
          <cell r="K2411">
            <v>48.339999999999996</v>
          </cell>
          <cell r="L2411">
            <v>0</v>
          </cell>
          <cell r="M2411">
            <v>0</v>
          </cell>
          <cell r="N2411">
            <v>0</v>
          </cell>
          <cell r="O2411">
            <v>2.86</v>
          </cell>
          <cell r="Q2411">
            <v>0</v>
          </cell>
          <cell r="U2411">
            <v>10.199999999999999</v>
          </cell>
          <cell r="AA2411">
            <v>193.5</v>
          </cell>
        </row>
        <row r="2412">
          <cell r="K2412">
            <v>48.4</v>
          </cell>
          <cell r="L2412">
            <v>0</v>
          </cell>
          <cell r="M2412">
            <v>0</v>
          </cell>
          <cell r="N2412">
            <v>0</v>
          </cell>
          <cell r="O2412">
            <v>1.5</v>
          </cell>
          <cell r="Q2412">
            <v>0</v>
          </cell>
          <cell r="U2412">
            <v>7.5</v>
          </cell>
          <cell r="AA2412">
            <v>200.8</v>
          </cell>
        </row>
        <row r="2413">
          <cell r="K2413">
            <v>49.77</v>
          </cell>
          <cell r="L2413">
            <v>0</v>
          </cell>
          <cell r="M2413">
            <v>0</v>
          </cell>
          <cell r="N2413">
            <v>0</v>
          </cell>
          <cell r="O2413">
            <v>5.0000000000000001E-3</v>
          </cell>
          <cell r="Q2413">
            <v>0</v>
          </cell>
          <cell r="U2413">
            <v>2.7</v>
          </cell>
          <cell r="AA2413">
            <v>210.4</v>
          </cell>
        </row>
        <row r="2414">
          <cell r="K2414">
            <v>44.31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Q2414">
            <v>0</v>
          </cell>
          <cell r="U2414">
            <v>12.7</v>
          </cell>
          <cell r="AA2414">
            <v>211.4</v>
          </cell>
        </row>
        <row r="2415">
          <cell r="K2415">
            <v>27.1</v>
          </cell>
          <cell r="L2415">
            <v>0</v>
          </cell>
          <cell r="M2415">
            <v>0</v>
          </cell>
          <cell r="N2415">
            <v>0</v>
          </cell>
          <cell r="O2415">
            <v>1.9</v>
          </cell>
          <cell r="Q2415">
            <v>0</v>
          </cell>
          <cell r="U2415">
            <v>13.4</v>
          </cell>
          <cell r="AA2415">
            <v>181.8</v>
          </cell>
        </row>
        <row r="2416">
          <cell r="K2416">
            <v>19.899999999999999</v>
          </cell>
          <cell r="L2416">
            <v>0</v>
          </cell>
          <cell r="M2416">
            <v>0</v>
          </cell>
          <cell r="N2416">
            <v>0</v>
          </cell>
          <cell r="O2416">
            <v>22.4</v>
          </cell>
          <cell r="Q2416">
            <v>0</v>
          </cell>
          <cell r="U2416">
            <v>0.6</v>
          </cell>
          <cell r="AA2416">
            <v>98.3</v>
          </cell>
        </row>
        <row r="2417">
          <cell r="K2417">
            <v>25.8</v>
          </cell>
          <cell r="L2417">
            <v>0</v>
          </cell>
          <cell r="M2417">
            <v>0</v>
          </cell>
          <cell r="N2417">
            <v>0</v>
          </cell>
          <cell r="O2417">
            <v>58.3</v>
          </cell>
          <cell r="Q2417">
            <v>0</v>
          </cell>
          <cell r="U2417">
            <v>0</v>
          </cell>
          <cell r="AA2417">
            <v>44.1</v>
          </cell>
        </row>
        <row r="2418">
          <cell r="K2418">
            <v>26.400000000000002</v>
          </cell>
          <cell r="L2418">
            <v>0</v>
          </cell>
          <cell r="M2418">
            <v>0</v>
          </cell>
          <cell r="N2418">
            <v>0</v>
          </cell>
          <cell r="O2418">
            <v>77.5</v>
          </cell>
          <cell r="Q2418">
            <v>0</v>
          </cell>
          <cell r="U2418">
            <v>0</v>
          </cell>
          <cell r="AA2418">
            <v>41.8</v>
          </cell>
        </row>
        <row r="2419">
          <cell r="K2419">
            <v>19.3</v>
          </cell>
          <cell r="L2419">
            <v>0</v>
          </cell>
          <cell r="M2419">
            <v>0</v>
          </cell>
          <cell r="N2419">
            <v>0</v>
          </cell>
          <cell r="O2419">
            <v>93.7</v>
          </cell>
          <cell r="Q2419">
            <v>0</v>
          </cell>
          <cell r="U2419">
            <v>0</v>
          </cell>
          <cell r="AA2419">
            <v>35.6</v>
          </cell>
        </row>
        <row r="2420">
          <cell r="K2420">
            <v>3.2</v>
          </cell>
          <cell r="L2420">
            <v>0</v>
          </cell>
          <cell r="M2420">
            <v>0</v>
          </cell>
          <cell r="N2420">
            <v>0</v>
          </cell>
          <cell r="O2420">
            <v>137.69999999999999</v>
          </cell>
          <cell r="Q2420">
            <v>0</v>
          </cell>
          <cell r="U2420">
            <v>0</v>
          </cell>
          <cell r="AA2420">
            <v>7.85</v>
          </cell>
        </row>
        <row r="2421"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219.8</v>
          </cell>
          <cell r="Q2421">
            <v>0</v>
          </cell>
          <cell r="U2421">
            <v>0</v>
          </cell>
          <cell r="AA2421">
            <v>0</v>
          </cell>
        </row>
        <row r="2422"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431.2</v>
          </cell>
          <cell r="Q2422">
            <v>0</v>
          </cell>
          <cell r="U2422">
            <v>0</v>
          </cell>
          <cell r="AA2422">
            <v>0</v>
          </cell>
        </row>
        <row r="2423"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672.2</v>
          </cell>
          <cell r="Q2423">
            <v>0</v>
          </cell>
          <cell r="U2423">
            <v>0</v>
          </cell>
          <cell r="AA2423">
            <v>0</v>
          </cell>
        </row>
        <row r="2424"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776.4</v>
          </cell>
          <cell r="Q2424">
            <v>0</v>
          </cell>
          <cell r="U2424">
            <v>0</v>
          </cell>
          <cell r="AA2424">
            <v>0</v>
          </cell>
        </row>
        <row r="2425"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805.3</v>
          </cell>
          <cell r="Q2425">
            <v>0</v>
          </cell>
          <cell r="U2425">
            <v>0</v>
          </cell>
          <cell r="AA2425">
            <v>0</v>
          </cell>
        </row>
        <row r="2426">
          <cell r="K2426">
            <v>0</v>
          </cell>
          <cell r="L2426">
            <v>0</v>
          </cell>
          <cell r="M2426">
            <v>0</v>
          </cell>
          <cell r="N2426">
            <v>0</v>
          </cell>
          <cell r="O2426">
            <v>119.349</v>
          </cell>
          <cell r="Q2426">
            <v>0</v>
          </cell>
          <cell r="U2426">
            <v>0</v>
          </cell>
          <cell r="AA2426">
            <v>0</v>
          </cell>
        </row>
        <row r="2427"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0</v>
          </cell>
          <cell r="Q2427">
            <v>0</v>
          </cell>
          <cell r="U2427">
            <v>0</v>
          </cell>
          <cell r="AA2427">
            <v>0</v>
          </cell>
        </row>
        <row r="2428"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299.69</v>
          </cell>
          <cell r="Q2428">
            <v>0</v>
          </cell>
          <cell r="U2428">
            <v>0</v>
          </cell>
          <cell r="AA2428">
            <v>0</v>
          </cell>
        </row>
        <row r="2429">
          <cell r="K2429">
            <v>0</v>
          </cell>
          <cell r="L2429">
            <v>0</v>
          </cell>
          <cell r="M2429">
            <v>0</v>
          </cell>
          <cell r="N2429">
            <v>0</v>
          </cell>
          <cell r="O2429">
            <v>1035.4000000000001</v>
          </cell>
          <cell r="Q2429">
            <v>0</v>
          </cell>
          <cell r="U2429">
            <v>0</v>
          </cell>
          <cell r="AA2429">
            <v>0</v>
          </cell>
        </row>
        <row r="2430"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1019.5</v>
          </cell>
          <cell r="Q2430">
            <v>0</v>
          </cell>
          <cell r="U2430">
            <v>0</v>
          </cell>
          <cell r="AA2430">
            <v>0</v>
          </cell>
        </row>
        <row r="2431"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1014.9</v>
          </cell>
          <cell r="Q2431">
            <v>0</v>
          </cell>
          <cell r="U2431">
            <v>0</v>
          </cell>
          <cell r="AA2431">
            <v>0</v>
          </cell>
        </row>
        <row r="2432"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908.7</v>
          </cell>
          <cell r="Q2432">
            <v>0</v>
          </cell>
          <cell r="U2432">
            <v>0</v>
          </cell>
          <cell r="AA2432">
            <v>0</v>
          </cell>
        </row>
        <row r="2433">
          <cell r="K2433">
            <v>0</v>
          </cell>
          <cell r="L2433">
            <v>0</v>
          </cell>
          <cell r="M2433">
            <v>0</v>
          </cell>
          <cell r="N2433">
            <v>0</v>
          </cell>
          <cell r="O2433">
            <v>740.6</v>
          </cell>
          <cell r="Q2433">
            <v>0</v>
          </cell>
          <cell r="U2433">
            <v>0</v>
          </cell>
          <cell r="AA2433">
            <v>0</v>
          </cell>
        </row>
        <row r="2434">
          <cell r="K2434">
            <v>0</v>
          </cell>
          <cell r="L2434">
            <v>0</v>
          </cell>
          <cell r="M2434">
            <v>0</v>
          </cell>
          <cell r="N2434">
            <v>0</v>
          </cell>
          <cell r="O2434">
            <v>672.1</v>
          </cell>
          <cell r="Q2434">
            <v>0</v>
          </cell>
          <cell r="U2434">
            <v>0</v>
          </cell>
          <cell r="AA2434">
            <v>1.9</v>
          </cell>
        </row>
        <row r="2435"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599.9</v>
          </cell>
          <cell r="Q2435">
            <v>0</v>
          </cell>
          <cell r="U2435">
            <v>0</v>
          </cell>
          <cell r="AA2435">
            <v>7.6</v>
          </cell>
        </row>
        <row r="2436"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468.3</v>
          </cell>
          <cell r="Q2436">
            <v>0</v>
          </cell>
          <cell r="U2436">
            <v>0</v>
          </cell>
          <cell r="AA2436">
            <v>7.6</v>
          </cell>
        </row>
        <row r="2437"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383.8</v>
          </cell>
          <cell r="Q2437">
            <v>0</v>
          </cell>
          <cell r="U2437">
            <v>0</v>
          </cell>
          <cell r="AA2437">
            <v>11.4</v>
          </cell>
        </row>
        <row r="2438">
          <cell r="K2438">
            <v>0</v>
          </cell>
          <cell r="L2438">
            <v>0</v>
          </cell>
          <cell r="M2438">
            <v>0</v>
          </cell>
          <cell r="N2438">
            <v>0</v>
          </cell>
          <cell r="O2438">
            <v>375.9</v>
          </cell>
          <cell r="Q2438">
            <v>0</v>
          </cell>
          <cell r="U2438">
            <v>0</v>
          </cell>
          <cell r="AA2438">
            <v>15.2</v>
          </cell>
        </row>
        <row r="2439">
          <cell r="K2439">
            <v>4.0000000000000008E-2</v>
          </cell>
          <cell r="L2439">
            <v>1.0000000000000002E-2</v>
          </cell>
          <cell r="M2439">
            <v>0</v>
          </cell>
          <cell r="N2439">
            <v>0</v>
          </cell>
          <cell r="O2439">
            <v>356.7</v>
          </cell>
          <cell r="Q2439">
            <v>0</v>
          </cell>
          <cell r="U2439">
            <v>0</v>
          </cell>
          <cell r="AA2439">
            <v>12.2</v>
          </cell>
        </row>
        <row r="2440">
          <cell r="K2440">
            <v>4.0000000000000008E-2</v>
          </cell>
          <cell r="L2440">
            <v>1.0000000000000002E-2</v>
          </cell>
          <cell r="M2440">
            <v>0</v>
          </cell>
          <cell r="N2440">
            <v>0</v>
          </cell>
          <cell r="O2440">
            <v>368.9</v>
          </cell>
          <cell r="Q2440">
            <v>0</v>
          </cell>
          <cell r="U2440">
            <v>0</v>
          </cell>
          <cell r="AA2440">
            <v>8.4</v>
          </cell>
        </row>
        <row r="2441"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201.15</v>
          </cell>
          <cell r="Q2441">
            <v>0</v>
          </cell>
          <cell r="U2441">
            <v>0</v>
          </cell>
          <cell r="AA2441">
            <v>3.8</v>
          </cell>
        </row>
        <row r="2442"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194.3</v>
          </cell>
          <cell r="Q2442">
            <v>0</v>
          </cell>
          <cell r="U2442">
            <v>0</v>
          </cell>
          <cell r="AA2442">
            <v>0.95</v>
          </cell>
        </row>
        <row r="2443"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177.4</v>
          </cell>
          <cell r="Q2443">
            <v>0</v>
          </cell>
          <cell r="U2443">
            <v>0</v>
          </cell>
          <cell r="AA2443">
            <v>0</v>
          </cell>
        </row>
        <row r="2444"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159</v>
          </cell>
          <cell r="Q2444">
            <v>0</v>
          </cell>
          <cell r="U2444">
            <v>0</v>
          </cell>
          <cell r="AA2444">
            <v>0</v>
          </cell>
        </row>
        <row r="2445">
          <cell r="K2445">
            <v>0</v>
          </cell>
          <cell r="L2445">
            <v>0</v>
          </cell>
          <cell r="M2445">
            <v>0</v>
          </cell>
          <cell r="N2445">
            <v>0</v>
          </cell>
          <cell r="O2445">
            <v>149.4</v>
          </cell>
          <cell r="Q2445">
            <v>0</v>
          </cell>
          <cell r="U2445">
            <v>0</v>
          </cell>
          <cell r="AA2445">
            <v>0</v>
          </cell>
        </row>
        <row r="2446"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139.4</v>
          </cell>
          <cell r="Q2446">
            <v>0</v>
          </cell>
          <cell r="U2446">
            <v>0</v>
          </cell>
          <cell r="AA2446">
            <v>0</v>
          </cell>
        </row>
        <row r="2447"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232.1</v>
          </cell>
          <cell r="Q2447">
            <v>0</v>
          </cell>
          <cell r="U2447">
            <v>0</v>
          </cell>
          <cell r="AA2447">
            <v>0</v>
          </cell>
        </row>
        <row r="2448"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193.3</v>
          </cell>
          <cell r="Q2448">
            <v>0</v>
          </cell>
          <cell r="U2448">
            <v>0</v>
          </cell>
          <cell r="AA2448">
            <v>0</v>
          </cell>
        </row>
        <row r="2449">
          <cell r="K2449">
            <v>1.5</v>
          </cell>
          <cell r="L2449">
            <v>0</v>
          </cell>
          <cell r="M2449">
            <v>0</v>
          </cell>
          <cell r="N2449">
            <v>0</v>
          </cell>
          <cell r="O2449">
            <v>141.1</v>
          </cell>
          <cell r="Q2449">
            <v>0</v>
          </cell>
          <cell r="U2449">
            <v>0</v>
          </cell>
          <cell r="AA2449">
            <v>9.4</v>
          </cell>
        </row>
        <row r="2450">
          <cell r="K2450">
            <v>8</v>
          </cell>
          <cell r="L2450">
            <v>0</v>
          </cell>
          <cell r="M2450">
            <v>0</v>
          </cell>
          <cell r="N2450">
            <v>0</v>
          </cell>
          <cell r="O2450">
            <v>87.2</v>
          </cell>
          <cell r="Q2450">
            <v>0</v>
          </cell>
          <cell r="U2450">
            <v>0</v>
          </cell>
          <cell r="AA2450">
            <v>41.1</v>
          </cell>
        </row>
        <row r="2451">
          <cell r="K2451">
            <v>20.6</v>
          </cell>
          <cell r="L2451">
            <v>0</v>
          </cell>
          <cell r="M2451">
            <v>0</v>
          </cell>
          <cell r="N2451">
            <v>0</v>
          </cell>
          <cell r="O2451">
            <v>51.7</v>
          </cell>
          <cell r="Q2451">
            <v>0</v>
          </cell>
          <cell r="U2451">
            <v>0</v>
          </cell>
          <cell r="AA2451">
            <v>57.8</v>
          </cell>
        </row>
        <row r="2452">
          <cell r="K2452">
            <v>42.699999999999996</v>
          </cell>
          <cell r="L2452">
            <v>0</v>
          </cell>
          <cell r="M2452">
            <v>0</v>
          </cell>
          <cell r="N2452">
            <v>0</v>
          </cell>
          <cell r="O2452">
            <v>25.6</v>
          </cell>
          <cell r="Q2452">
            <v>0</v>
          </cell>
          <cell r="U2452">
            <v>0</v>
          </cell>
          <cell r="AA2452">
            <v>79.599999999999994</v>
          </cell>
        </row>
        <row r="2453">
          <cell r="K2453">
            <v>53.900000000000006</v>
          </cell>
          <cell r="L2453">
            <v>0</v>
          </cell>
          <cell r="M2453">
            <v>0</v>
          </cell>
          <cell r="N2453">
            <v>0</v>
          </cell>
          <cell r="O2453">
            <v>13</v>
          </cell>
          <cell r="Q2453">
            <v>0</v>
          </cell>
          <cell r="U2453">
            <v>0</v>
          </cell>
          <cell r="AA2453">
            <v>95.7</v>
          </cell>
        </row>
        <row r="2454">
          <cell r="K2454">
            <v>30.049999999999997</v>
          </cell>
          <cell r="L2454">
            <v>0</v>
          </cell>
          <cell r="M2454">
            <v>0</v>
          </cell>
          <cell r="N2454">
            <v>0</v>
          </cell>
          <cell r="O2454">
            <v>3.45</v>
          </cell>
          <cell r="Q2454">
            <v>0</v>
          </cell>
          <cell r="U2454">
            <v>0</v>
          </cell>
          <cell r="AA2454">
            <v>50.95</v>
          </cell>
        </row>
        <row r="2455">
          <cell r="K2455">
            <v>34</v>
          </cell>
          <cell r="L2455">
            <v>0</v>
          </cell>
          <cell r="M2455">
            <v>0</v>
          </cell>
          <cell r="N2455">
            <v>0</v>
          </cell>
          <cell r="O2455">
            <v>1.9</v>
          </cell>
          <cell r="Q2455">
            <v>0</v>
          </cell>
          <cell r="U2455">
            <v>0</v>
          </cell>
          <cell r="AA2455">
            <v>71.599999999999994</v>
          </cell>
        </row>
        <row r="2456">
          <cell r="K2456">
            <v>35.200000000000003</v>
          </cell>
          <cell r="L2456">
            <v>0</v>
          </cell>
          <cell r="M2456">
            <v>0</v>
          </cell>
          <cell r="N2456">
            <v>0</v>
          </cell>
          <cell r="O2456">
            <v>0.8</v>
          </cell>
          <cell r="Q2456">
            <v>0</v>
          </cell>
          <cell r="U2456">
            <v>0</v>
          </cell>
          <cell r="AA2456">
            <v>88.35</v>
          </cell>
        </row>
        <row r="2457">
          <cell r="K2457">
            <v>35.65</v>
          </cell>
          <cell r="L2457">
            <v>0</v>
          </cell>
          <cell r="M2457">
            <v>0</v>
          </cell>
          <cell r="N2457">
            <v>0</v>
          </cell>
          <cell r="O2457">
            <v>1.1499999999999999</v>
          </cell>
          <cell r="Q2457">
            <v>0</v>
          </cell>
          <cell r="U2457">
            <v>0</v>
          </cell>
          <cell r="AA2457">
            <v>84.85</v>
          </cell>
        </row>
        <row r="2458">
          <cell r="K2458">
            <v>34.299999999999997</v>
          </cell>
          <cell r="L2458">
            <v>0</v>
          </cell>
          <cell r="M2458">
            <v>0</v>
          </cell>
          <cell r="N2458">
            <v>0</v>
          </cell>
          <cell r="O2458">
            <v>1.2</v>
          </cell>
          <cell r="Q2458">
            <v>0</v>
          </cell>
          <cell r="U2458">
            <v>0</v>
          </cell>
          <cell r="AA2458">
            <v>86.2</v>
          </cell>
        </row>
        <row r="2459">
          <cell r="K2459">
            <v>30.15</v>
          </cell>
          <cell r="L2459">
            <v>0</v>
          </cell>
          <cell r="M2459">
            <v>0</v>
          </cell>
          <cell r="N2459">
            <v>0</v>
          </cell>
          <cell r="O2459">
            <v>2</v>
          </cell>
          <cell r="Q2459">
            <v>0</v>
          </cell>
          <cell r="U2459">
            <v>0</v>
          </cell>
          <cell r="AA2459">
            <v>73.45</v>
          </cell>
        </row>
        <row r="2460">
          <cell r="K2460">
            <v>25</v>
          </cell>
          <cell r="L2460">
            <v>0</v>
          </cell>
          <cell r="M2460">
            <v>0</v>
          </cell>
          <cell r="N2460">
            <v>0</v>
          </cell>
          <cell r="O2460">
            <v>3.65</v>
          </cell>
          <cell r="Q2460">
            <v>0</v>
          </cell>
          <cell r="U2460">
            <v>0</v>
          </cell>
          <cell r="AA2460">
            <v>55.1</v>
          </cell>
        </row>
        <row r="2461">
          <cell r="K2461">
            <v>19.950000000000003</v>
          </cell>
          <cell r="L2461">
            <v>0</v>
          </cell>
          <cell r="M2461">
            <v>0</v>
          </cell>
          <cell r="N2461">
            <v>0</v>
          </cell>
          <cell r="O2461">
            <v>6.45</v>
          </cell>
          <cell r="Q2461">
            <v>0</v>
          </cell>
          <cell r="U2461">
            <v>0</v>
          </cell>
          <cell r="AA2461">
            <v>44.85</v>
          </cell>
        </row>
        <row r="2462">
          <cell r="K2462">
            <v>17.650000000000002</v>
          </cell>
          <cell r="L2462">
            <v>0</v>
          </cell>
          <cell r="M2462">
            <v>0</v>
          </cell>
          <cell r="N2462">
            <v>0</v>
          </cell>
          <cell r="O2462">
            <v>7.8</v>
          </cell>
          <cell r="Q2462">
            <v>0</v>
          </cell>
          <cell r="U2462">
            <v>0</v>
          </cell>
          <cell r="AA2462">
            <v>41.55</v>
          </cell>
        </row>
        <row r="2463">
          <cell r="K2463">
            <v>18.75</v>
          </cell>
          <cell r="L2463">
            <v>0</v>
          </cell>
          <cell r="M2463">
            <v>0</v>
          </cell>
          <cell r="N2463">
            <v>0</v>
          </cell>
          <cell r="O2463">
            <v>5.35</v>
          </cell>
          <cell r="Q2463">
            <v>0</v>
          </cell>
          <cell r="U2463">
            <v>0</v>
          </cell>
          <cell r="AA2463">
            <v>50.9</v>
          </cell>
        </row>
        <row r="2464">
          <cell r="K2464">
            <v>23.15</v>
          </cell>
          <cell r="L2464">
            <v>0</v>
          </cell>
          <cell r="M2464">
            <v>0</v>
          </cell>
          <cell r="N2464">
            <v>0</v>
          </cell>
          <cell r="O2464">
            <v>3.3</v>
          </cell>
          <cell r="Q2464">
            <v>0</v>
          </cell>
          <cell r="U2464">
            <v>0</v>
          </cell>
          <cell r="AA2464">
            <v>62.35</v>
          </cell>
        </row>
        <row r="2465">
          <cell r="K2465">
            <v>29.15</v>
          </cell>
          <cell r="L2465">
            <v>0</v>
          </cell>
          <cell r="M2465">
            <v>0</v>
          </cell>
          <cell r="N2465">
            <v>0</v>
          </cell>
          <cell r="O2465">
            <v>3.85</v>
          </cell>
          <cell r="Q2465">
            <v>0</v>
          </cell>
          <cell r="U2465">
            <v>0</v>
          </cell>
          <cell r="AA2465">
            <v>62.3</v>
          </cell>
        </row>
        <row r="2466">
          <cell r="K2466">
            <v>31.7</v>
          </cell>
          <cell r="L2466">
            <v>0</v>
          </cell>
          <cell r="M2466">
            <v>0</v>
          </cell>
          <cell r="N2466">
            <v>0</v>
          </cell>
          <cell r="O2466">
            <v>3.95</v>
          </cell>
          <cell r="Q2466">
            <v>0</v>
          </cell>
          <cell r="U2466">
            <v>0</v>
          </cell>
          <cell r="AA2466">
            <v>60.05</v>
          </cell>
        </row>
        <row r="2467">
          <cell r="K2467">
            <v>29.85</v>
          </cell>
          <cell r="L2467">
            <v>0</v>
          </cell>
          <cell r="M2467">
            <v>0</v>
          </cell>
          <cell r="N2467">
            <v>0</v>
          </cell>
          <cell r="O2467">
            <v>2.85</v>
          </cell>
          <cell r="Q2467">
            <v>0</v>
          </cell>
          <cell r="U2467">
            <v>0</v>
          </cell>
          <cell r="AA2467">
            <v>61.5</v>
          </cell>
        </row>
        <row r="2468">
          <cell r="K2468">
            <v>28.200000000000003</v>
          </cell>
          <cell r="L2468">
            <v>0</v>
          </cell>
          <cell r="M2468">
            <v>0</v>
          </cell>
          <cell r="N2468">
            <v>0</v>
          </cell>
          <cell r="O2468">
            <v>1.5</v>
          </cell>
          <cell r="Q2468">
            <v>0</v>
          </cell>
          <cell r="U2468">
            <v>0</v>
          </cell>
          <cell r="AA2468">
            <v>69.349999999999994</v>
          </cell>
        </row>
        <row r="2469">
          <cell r="K2469">
            <v>24.950000000000003</v>
          </cell>
          <cell r="L2469">
            <v>0</v>
          </cell>
          <cell r="M2469">
            <v>0</v>
          </cell>
          <cell r="N2469">
            <v>0</v>
          </cell>
          <cell r="O2469">
            <v>0.15</v>
          </cell>
          <cell r="Q2469">
            <v>0</v>
          </cell>
          <cell r="U2469">
            <v>0</v>
          </cell>
          <cell r="AA2469">
            <v>86.85</v>
          </cell>
        </row>
        <row r="2470">
          <cell r="K2470">
            <v>52.9</v>
          </cell>
          <cell r="L2470">
            <v>0</v>
          </cell>
          <cell r="M2470">
            <v>0</v>
          </cell>
          <cell r="N2470">
            <v>0</v>
          </cell>
          <cell r="O2470">
            <v>0.5</v>
          </cell>
          <cell r="Q2470">
            <v>0</v>
          </cell>
          <cell r="U2470">
            <v>0</v>
          </cell>
          <cell r="AA2470">
            <v>164.4</v>
          </cell>
        </row>
        <row r="2471">
          <cell r="K2471">
            <v>70.199999999999989</v>
          </cell>
          <cell r="L2471">
            <v>0</v>
          </cell>
          <cell r="M2471">
            <v>0</v>
          </cell>
          <cell r="N2471">
            <v>0</v>
          </cell>
          <cell r="O2471">
            <v>2</v>
          </cell>
          <cell r="Q2471">
            <v>0</v>
          </cell>
          <cell r="U2471">
            <v>0</v>
          </cell>
          <cell r="AA2471">
            <v>136.30000000000001</v>
          </cell>
        </row>
        <row r="2472">
          <cell r="K2472">
            <v>84.2</v>
          </cell>
          <cell r="L2472">
            <v>0</v>
          </cell>
          <cell r="M2472">
            <v>0</v>
          </cell>
          <cell r="N2472">
            <v>0</v>
          </cell>
          <cell r="O2472">
            <v>3.2</v>
          </cell>
          <cell r="Q2472">
            <v>0</v>
          </cell>
          <cell r="U2472">
            <v>0</v>
          </cell>
          <cell r="AA2472">
            <v>142.69999999999999</v>
          </cell>
        </row>
        <row r="2473">
          <cell r="K2473">
            <v>86.000000000000014</v>
          </cell>
          <cell r="L2473">
            <v>0</v>
          </cell>
          <cell r="M2473">
            <v>0</v>
          </cell>
          <cell r="N2473">
            <v>0</v>
          </cell>
          <cell r="O2473">
            <v>4.2</v>
          </cell>
          <cell r="Q2473">
            <v>0</v>
          </cell>
          <cell r="U2473">
            <v>0</v>
          </cell>
          <cell r="AA2473">
            <v>156.9</v>
          </cell>
        </row>
        <row r="2474">
          <cell r="K2474">
            <v>91.299999999999983</v>
          </cell>
          <cell r="L2474">
            <v>0</v>
          </cell>
          <cell r="M2474">
            <v>0</v>
          </cell>
          <cell r="N2474">
            <v>0</v>
          </cell>
          <cell r="O2474">
            <v>1</v>
          </cell>
          <cell r="Q2474">
            <v>0</v>
          </cell>
          <cell r="U2474">
            <v>0</v>
          </cell>
          <cell r="AA2474">
            <v>177.4</v>
          </cell>
        </row>
        <row r="2475">
          <cell r="K2475">
            <v>139.80000000000001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Q2475">
            <v>0</v>
          </cell>
          <cell r="U2475">
            <v>0</v>
          </cell>
          <cell r="AA2475">
            <v>183.5</v>
          </cell>
        </row>
        <row r="2476">
          <cell r="K2476">
            <v>98.500000000000014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Q2476">
            <v>0</v>
          </cell>
          <cell r="U2476">
            <v>0</v>
          </cell>
          <cell r="AA2476">
            <v>90.6</v>
          </cell>
        </row>
        <row r="2477">
          <cell r="K2477">
            <v>111.75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Q2477">
            <v>0</v>
          </cell>
          <cell r="U2477">
            <v>0</v>
          </cell>
          <cell r="AA2477">
            <v>92.85</v>
          </cell>
        </row>
        <row r="2478">
          <cell r="K2478">
            <v>112.89999999999999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Q2478">
            <v>0</v>
          </cell>
          <cell r="U2478">
            <v>0</v>
          </cell>
          <cell r="AA2478">
            <v>93.1</v>
          </cell>
        </row>
        <row r="2479">
          <cell r="K2479">
            <v>108.55000000000001</v>
          </cell>
          <cell r="L2479">
            <v>0</v>
          </cell>
          <cell r="M2479">
            <v>0</v>
          </cell>
          <cell r="N2479">
            <v>0</v>
          </cell>
          <cell r="O2479">
            <v>0</v>
          </cell>
          <cell r="Q2479">
            <v>0</v>
          </cell>
          <cell r="U2479">
            <v>0</v>
          </cell>
          <cell r="AA2479">
            <v>93.1</v>
          </cell>
        </row>
        <row r="2480">
          <cell r="K2480">
            <v>104.80000000000001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Q2480">
            <v>0</v>
          </cell>
          <cell r="U2480">
            <v>0</v>
          </cell>
          <cell r="AA2480">
            <v>93.1</v>
          </cell>
        </row>
        <row r="2481">
          <cell r="K2481">
            <v>97.699999999999989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Q2481">
            <v>0</v>
          </cell>
          <cell r="U2481">
            <v>0</v>
          </cell>
          <cell r="AA2481">
            <v>92.9</v>
          </cell>
        </row>
        <row r="2482">
          <cell r="K2482">
            <v>85.850000000000009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Q2482">
            <v>0</v>
          </cell>
          <cell r="U2482">
            <v>0</v>
          </cell>
          <cell r="AA2482">
            <v>90.7</v>
          </cell>
        </row>
        <row r="2483">
          <cell r="K2483">
            <v>72.699999999999989</v>
          </cell>
          <cell r="L2483">
            <v>0</v>
          </cell>
          <cell r="M2483">
            <v>0</v>
          </cell>
          <cell r="N2483">
            <v>0</v>
          </cell>
          <cell r="O2483">
            <v>2.5000000000000001E-2</v>
          </cell>
          <cell r="Q2483">
            <v>0</v>
          </cell>
          <cell r="U2483">
            <v>0</v>
          </cell>
          <cell r="AA2483">
            <v>86.7</v>
          </cell>
        </row>
        <row r="2484">
          <cell r="K2484">
            <v>102.10000000000001</v>
          </cell>
          <cell r="L2484">
            <v>0</v>
          </cell>
          <cell r="M2484">
            <v>0</v>
          </cell>
          <cell r="N2484">
            <v>0</v>
          </cell>
          <cell r="O2484">
            <v>2.5</v>
          </cell>
          <cell r="Q2484">
            <v>0</v>
          </cell>
          <cell r="U2484">
            <v>0</v>
          </cell>
          <cell r="AA2484">
            <v>168.7</v>
          </cell>
        </row>
        <row r="2485">
          <cell r="K2485">
            <v>10.171096565996415</v>
          </cell>
          <cell r="L2485">
            <v>0</v>
          </cell>
          <cell r="M2485">
            <v>0</v>
          </cell>
          <cell r="N2485">
            <v>0</v>
          </cell>
          <cell r="O2485">
            <v>0.77800000000000002</v>
          </cell>
          <cell r="Q2485">
            <v>0</v>
          </cell>
          <cell r="U2485">
            <v>0</v>
          </cell>
          <cell r="AA2485">
            <v>25.13</v>
          </cell>
        </row>
        <row r="2486"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Q2486">
            <v>0</v>
          </cell>
          <cell r="U2486">
            <v>0</v>
          </cell>
          <cell r="AA2486">
            <v>0</v>
          </cell>
        </row>
        <row r="2487">
          <cell r="K2487">
            <v>40.300000000000004</v>
          </cell>
          <cell r="L2487">
            <v>0</v>
          </cell>
          <cell r="M2487">
            <v>0</v>
          </cell>
          <cell r="N2487">
            <v>0</v>
          </cell>
          <cell r="O2487">
            <v>14</v>
          </cell>
          <cell r="Q2487">
            <v>0</v>
          </cell>
          <cell r="U2487">
            <v>0</v>
          </cell>
          <cell r="AA2487">
            <v>122.5</v>
          </cell>
        </row>
        <row r="2488">
          <cell r="K2488">
            <v>13.2</v>
          </cell>
          <cell r="L2488">
            <v>0</v>
          </cell>
          <cell r="M2488">
            <v>0</v>
          </cell>
          <cell r="N2488">
            <v>0</v>
          </cell>
          <cell r="O2488">
            <v>28.8</v>
          </cell>
          <cell r="Q2488">
            <v>0</v>
          </cell>
          <cell r="U2488">
            <v>0</v>
          </cell>
          <cell r="AA2488">
            <v>62.2</v>
          </cell>
        </row>
        <row r="2489">
          <cell r="K2489">
            <v>12</v>
          </cell>
          <cell r="L2489">
            <v>0</v>
          </cell>
          <cell r="M2489">
            <v>0</v>
          </cell>
          <cell r="N2489">
            <v>0</v>
          </cell>
          <cell r="O2489">
            <v>29.5</v>
          </cell>
          <cell r="Q2489">
            <v>0</v>
          </cell>
          <cell r="U2489">
            <v>0</v>
          </cell>
          <cell r="AA2489">
            <v>64.7</v>
          </cell>
        </row>
        <row r="2490">
          <cell r="K2490">
            <v>28.2</v>
          </cell>
          <cell r="L2490">
            <v>0</v>
          </cell>
          <cell r="M2490">
            <v>0</v>
          </cell>
          <cell r="N2490">
            <v>0</v>
          </cell>
          <cell r="O2490">
            <v>23.4</v>
          </cell>
          <cell r="Q2490">
            <v>0</v>
          </cell>
          <cell r="U2490">
            <v>0</v>
          </cell>
          <cell r="AA2490">
            <v>106.6</v>
          </cell>
        </row>
        <row r="2491">
          <cell r="K2491">
            <v>55</v>
          </cell>
          <cell r="L2491">
            <v>0</v>
          </cell>
          <cell r="M2491">
            <v>0</v>
          </cell>
          <cell r="N2491">
            <v>0</v>
          </cell>
          <cell r="O2491">
            <v>13.1</v>
          </cell>
          <cell r="Q2491">
            <v>0</v>
          </cell>
          <cell r="U2491">
            <v>0</v>
          </cell>
          <cell r="AA2491">
            <v>149.6</v>
          </cell>
        </row>
        <row r="2492">
          <cell r="K2492">
            <v>65.600000000000009</v>
          </cell>
          <cell r="L2492">
            <v>0</v>
          </cell>
          <cell r="M2492">
            <v>0</v>
          </cell>
          <cell r="N2492">
            <v>0</v>
          </cell>
          <cell r="O2492">
            <v>1.8</v>
          </cell>
          <cell r="Q2492">
            <v>0</v>
          </cell>
          <cell r="U2492">
            <v>0</v>
          </cell>
          <cell r="AA2492">
            <v>168</v>
          </cell>
        </row>
        <row r="2493">
          <cell r="K2493">
            <v>69.2</v>
          </cell>
          <cell r="L2493">
            <v>0</v>
          </cell>
          <cell r="M2493">
            <v>0</v>
          </cell>
          <cell r="N2493">
            <v>0</v>
          </cell>
          <cell r="O2493">
            <v>0.1</v>
          </cell>
          <cell r="Q2493">
            <v>0</v>
          </cell>
          <cell r="U2493">
            <v>0</v>
          </cell>
          <cell r="AA2493">
            <v>168</v>
          </cell>
        </row>
        <row r="2494">
          <cell r="K2494">
            <v>64.399999999999991</v>
          </cell>
          <cell r="L2494">
            <v>0</v>
          </cell>
          <cell r="M2494">
            <v>0</v>
          </cell>
          <cell r="N2494">
            <v>0</v>
          </cell>
          <cell r="O2494">
            <v>1</v>
          </cell>
          <cell r="Q2494">
            <v>0</v>
          </cell>
          <cell r="U2494">
            <v>0</v>
          </cell>
          <cell r="AA2494">
            <v>168</v>
          </cell>
        </row>
        <row r="2495">
          <cell r="K2495">
            <v>40.5</v>
          </cell>
          <cell r="L2495">
            <v>0</v>
          </cell>
          <cell r="M2495">
            <v>0</v>
          </cell>
          <cell r="N2495">
            <v>0</v>
          </cell>
          <cell r="O2495">
            <v>5</v>
          </cell>
          <cell r="Q2495">
            <v>0</v>
          </cell>
          <cell r="U2495">
            <v>0</v>
          </cell>
          <cell r="AA2495">
            <v>168</v>
          </cell>
        </row>
        <row r="2496">
          <cell r="K2496">
            <v>14.100000000000001</v>
          </cell>
          <cell r="L2496">
            <v>0</v>
          </cell>
          <cell r="M2496">
            <v>0</v>
          </cell>
          <cell r="N2496">
            <v>0</v>
          </cell>
          <cell r="O2496">
            <v>17.2</v>
          </cell>
          <cell r="Q2496">
            <v>0</v>
          </cell>
          <cell r="U2496">
            <v>0</v>
          </cell>
          <cell r="AA2496">
            <v>99.3</v>
          </cell>
        </row>
        <row r="2497">
          <cell r="K2497">
            <v>5.0999999999999996</v>
          </cell>
          <cell r="L2497">
            <v>0</v>
          </cell>
          <cell r="M2497">
            <v>0</v>
          </cell>
          <cell r="N2497">
            <v>0</v>
          </cell>
          <cell r="O2497">
            <v>30.6</v>
          </cell>
          <cell r="Q2497">
            <v>0</v>
          </cell>
          <cell r="U2497">
            <v>0</v>
          </cell>
          <cell r="AA2497">
            <v>7.65</v>
          </cell>
        </row>
        <row r="2498">
          <cell r="K2498">
            <v>13</v>
          </cell>
          <cell r="L2498">
            <v>0</v>
          </cell>
          <cell r="M2498">
            <v>0</v>
          </cell>
          <cell r="N2498">
            <v>0</v>
          </cell>
          <cell r="O2498">
            <v>25.5</v>
          </cell>
          <cell r="Q2498">
            <v>0</v>
          </cell>
          <cell r="U2498">
            <v>0</v>
          </cell>
          <cell r="AA2498">
            <v>11.6</v>
          </cell>
        </row>
        <row r="2499">
          <cell r="K2499">
            <v>28.2</v>
          </cell>
          <cell r="L2499">
            <v>0</v>
          </cell>
          <cell r="M2499">
            <v>0</v>
          </cell>
          <cell r="N2499">
            <v>0</v>
          </cell>
          <cell r="O2499">
            <v>14.3</v>
          </cell>
          <cell r="Q2499">
            <v>0</v>
          </cell>
          <cell r="U2499">
            <v>0</v>
          </cell>
          <cell r="AA2499">
            <v>72.5</v>
          </cell>
        </row>
        <row r="2500">
          <cell r="K2500">
            <v>57</v>
          </cell>
          <cell r="L2500">
            <v>0</v>
          </cell>
          <cell r="M2500">
            <v>0</v>
          </cell>
          <cell r="N2500">
            <v>0</v>
          </cell>
          <cell r="O2500">
            <v>8.9</v>
          </cell>
          <cell r="Q2500">
            <v>0</v>
          </cell>
          <cell r="U2500">
            <v>0</v>
          </cell>
          <cell r="AA2500">
            <v>144.4</v>
          </cell>
        </row>
        <row r="2501">
          <cell r="K2501">
            <v>30.4</v>
          </cell>
          <cell r="L2501">
            <v>0</v>
          </cell>
          <cell r="M2501">
            <v>0</v>
          </cell>
          <cell r="N2501">
            <v>0</v>
          </cell>
          <cell r="O2501">
            <v>3.05</v>
          </cell>
          <cell r="Q2501">
            <v>0</v>
          </cell>
          <cell r="U2501">
            <v>0</v>
          </cell>
          <cell r="AA2501">
            <v>89.75</v>
          </cell>
        </row>
        <row r="2502">
          <cell r="K2502">
            <v>25.25</v>
          </cell>
          <cell r="L2502">
            <v>0</v>
          </cell>
          <cell r="M2502">
            <v>0</v>
          </cell>
          <cell r="N2502">
            <v>0</v>
          </cell>
          <cell r="O2502">
            <v>1.95</v>
          </cell>
          <cell r="Q2502">
            <v>0</v>
          </cell>
          <cell r="U2502">
            <v>0</v>
          </cell>
          <cell r="AA2502">
            <v>84.2</v>
          </cell>
        </row>
        <row r="2503">
          <cell r="K2503">
            <v>18.649999999999999</v>
          </cell>
          <cell r="L2503">
            <v>0</v>
          </cell>
          <cell r="M2503">
            <v>0</v>
          </cell>
          <cell r="N2503">
            <v>0</v>
          </cell>
          <cell r="O2503">
            <v>3.25</v>
          </cell>
          <cell r="Q2503">
            <v>0</v>
          </cell>
          <cell r="U2503">
            <v>0</v>
          </cell>
          <cell r="AA2503">
            <v>76.599999999999994</v>
          </cell>
        </row>
        <row r="2504">
          <cell r="K2504">
            <v>12.25</v>
          </cell>
          <cell r="L2504">
            <v>0</v>
          </cell>
          <cell r="M2504">
            <v>0</v>
          </cell>
          <cell r="N2504">
            <v>0</v>
          </cell>
          <cell r="O2504">
            <v>9.15</v>
          </cell>
          <cell r="Q2504">
            <v>0</v>
          </cell>
          <cell r="U2504">
            <v>0</v>
          </cell>
          <cell r="AA2504">
            <v>66.900000000000006</v>
          </cell>
        </row>
        <row r="2505">
          <cell r="K2505">
            <v>9.2999999999999989</v>
          </cell>
          <cell r="L2505">
            <v>0</v>
          </cell>
          <cell r="M2505">
            <v>0</v>
          </cell>
          <cell r="N2505">
            <v>0</v>
          </cell>
          <cell r="O2505">
            <v>13.1</v>
          </cell>
          <cell r="Q2505">
            <v>0</v>
          </cell>
          <cell r="U2505">
            <v>0</v>
          </cell>
          <cell r="AA2505">
            <v>53.45</v>
          </cell>
        </row>
        <row r="2506">
          <cell r="K2506">
            <v>2.4500000000000002</v>
          </cell>
          <cell r="L2506">
            <v>0</v>
          </cell>
          <cell r="M2506">
            <v>0</v>
          </cell>
          <cell r="N2506">
            <v>0</v>
          </cell>
          <cell r="O2506">
            <v>24</v>
          </cell>
          <cell r="Q2506">
            <v>0</v>
          </cell>
          <cell r="U2506">
            <v>3.45</v>
          </cell>
          <cell r="AA2506">
            <v>10.58</v>
          </cell>
        </row>
        <row r="2507">
          <cell r="K2507">
            <v>0.1</v>
          </cell>
          <cell r="L2507">
            <v>0</v>
          </cell>
          <cell r="M2507">
            <v>0</v>
          </cell>
          <cell r="N2507">
            <v>0</v>
          </cell>
          <cell r="O2507">
            <v>57.35</v>
          </cell>
          <cell r="Q2507">
            <v>0</v>
          </cell>
          <cell r="U2507">
            <v>16.3</v>
          </cell>
          <cell r="AA2507">
            <v>0</v>
          </cell>
        </row>
        <row r="2508"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99.25</v>
          </cell>
          <cell r="Q2508">
            <v>0</v>
          </cell>
          <cell r="U2508">
            <v>18.600000000000001</v>
          </cell>
          <cell r="AA2508">
            <v>0</v>
          </cell>
        </row>
        <row r="2509"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128.35</v>
          </cell>
          <cell r="Q2509">
            <v>0</v>
          </cell>
          <cell r="U2509">
            <v>16.5</v>
          </cell>
          <cell r="AA2509">
            <v>0</v>
          </cell>
        </row>
        <row r="2510">
          <cell r="K2510">
            <v>0</v>
          </cell>
          <cell r="L2510">
            <v>0</v>
          </cell>
          <cell r="M2510">
            <v>0</v>
          </cell>
          <cell r="N2510">
            <v>0</v>
          </cell>
          <cell r="O2510">
            <v>146.9</v>
          </cell>
          <cell r="Q2510">
            <v>0</v>
          </cell>
          <cell r="U2510">
            <v>16.350000000000001</v>
          </cell>
          <cell r="AA2510">
            <v>0</v>
          </cell>
        </row>
        <row r="2511"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147.9</v>
          </cell>
          <cell r="Q2511">
            <v>0</v>
          </cell>
          <cell r="U2511">
            <v>17.899999999999999</v>
          </cell>
          <cell r="AA2511">
            <v>0</v>
          </cell>
        </row>
        <row r="2512"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128.94999999999999</v>
          </cell>
          <cell r="Q2512">
            <v>0</v>
          </cell>
          <cell r="U2512">
            <v>17.8</v>
          </cell>
          <cell r="AA2512">
            <v>0</v>
          </cell>
        </row>
        <row r="2513"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200</v>
          </cell>
          <cell r="Q2513">
            <v>0</v>
          </cell>
          <cell r="U2513">
            <v>33.5</v>
          </cell>
          <cell r="AA2513">
            <v>0</v>
          </cell>
        </row>
        <row r="2514"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105.4</v>
          </cell>
          <cell r="Q2514">
            <v>0</v>
          </cell>
          <cell r="U2514">
            <v>28.8</v>
          </cell>
          <cell r="AA2514">
            <v>0</v>
          </cell>
        </row>
        <row r="2515"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72.099999999999994</v>
          </cell>
          <cell r="Q2515">
            <v>0</v>
          </cell>
          <cell r="U2515">
            <v>28.1</v>
          </cell>
          <cell r="AA2515">
            <v>0</v>
          </cell>
        </row>
        <row r="2516"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121.5</v>
          </cell>
          <cell r="Q2516">
            <v>0</v>
          </cell>
          <cell r="U2516">
            <v>29.9</v>
          </cell>
          <cell r="AA2516">
            <v>0</v>
          </cell>
        </row>
        <row r="2517"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0.434</v>
          </cell>
          <cell r="Q2517">
            <v>0</v>
          </cell>
          <cell r="U2517">
            <v>8.8999999999999996E-2</v>
          </cell>
          <cell r="AA2517">
            <v>0</v>
          </cell>
        </row>
        <row r="2518"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Q2518">
            <v>0</v>
          </cell>
          <cell r="U2518">
            <v>0</v>
          </cell>
          <cell r="AA2518">
            <v>0</v>
          </cell>
        </row>
        <row r="2519"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170.6</v>
          </cell>
          <cell r="Q2519">
            <v>0</v>
          </cell>
          <cell r="U2519">
            <v>31.1</v>
          </cell>
          <cell r="AA2519">
            <v>0</v>
          </cell>
        </row>
        <row r="2520"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219.9</v>
          </cell>
          <cell r="Q2520">
            <v>0</v>
          </cell>
          <cell r="U2520">
            <v>32.200000000000003</v>
          </cell>
          <cell r="AA2520">
            <v>0</v>
          </cell>
        </row>
        <row r="2521"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170.5</v>
          </cell>
          <cell r="Q2521">
            <v>0</v>
          </cell>
          <cell r="U2521">
            <v>29.6</v>
          </cell>
          <cell r="AA2521">
            <v>0</v>
          </cell>
        </row>
        <row r="2522"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97.2</v>
          </cell>
          <cell r="Q2522">
            <v>0</v>
          </cell>
          <cell r="U2522">
            <v>27.5</v>
          </cell>
          <cell r="AA2522">
            <v>0</v>
          </cell>
        </row>
        <row r="2523">
          <cell r="K2523">
            <v>0</v>
          </cell>
          <cell r="L2523">
            <v>0</v>
          </cell>
          <cell r="M2523">
            <v>0</v>
          </cell>
          <cell r="N2523">
            <v>0</v>
          </cell>
          <cell r="O2523">
            <v>100.5</v>
          </cell>
          <cell r="Q2523">
            <v>0</v>
          </cell>
          <cell r="U2523">
            <v>33.799999999999997</v>
          </cell>
          <cell r="AA2523">
            <v>0</v>
          </cell>
        </row>
        <row r="2524"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125.9</v>
          </cell>
          <cell r="Q2524">
            <v>0</v>
          </cell>
          <cell r="U2524">
            <v>30.2</v>
          </cell>
          <cell r="AA2524">
            <v>0</v>
          </cell>
        </row>
        <row r="2525"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169.8</v>
          </cell>
          <cell r="Q2525">
            <v>0</v>
          </cell>
          <cell r="U2525">
            <v>14.4</v>
          </cell>
          <cell r="AA2525">
            <v>0</v>
          </cell>
        </row>
        <row r="2526"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205.1</v>
          </cell>
          <cell r="Q2526">
            <v>0</v>
          </cell>
          <cell r="U2526">
            <v>15.6</v>
          </cell>
          <cell r="AA2526">
            <v>0</v>
          </cell>
        </row>
        <row r="2527"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235.4</v>
          </cell>
          <cell r="Q2527">
            <v>0</v>
          </cell>
          <cell r="U2527">
            <v>26.9</v>
          </cell>
          <cell r="AA2527">
            <v>0</v>
          </cell>
        </row>
        <row r="2528"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266.60000000000002</v>
          </cell>
          <cell r="Q2528">
            <v>0</v>
          </cell>
          <cell r="U2528">
            <v>28.5</v>
          </cell>
          <cell r="AA2528">
            <v>0</v>
          </cell>
        </row>
        <row r="2529"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285.39999999999998</v>
          </cell>
          <cell r="Q2529">
            <v>0</v>
          </cell>
          <cell r="U2529">
            <v>23.2</v>
          </cell>
          <cell r="AA2529">
            <v>0</v>
          </cell>
        </row>
        <row r="2530"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148.4</v>
          </cell>
          <cell r="Q2530">
            <v>0</v>
          </cell>
          <cell r="U2530">
            <v>10.55</v>
          </cell>
          <cell r="AA2530">
            <v>0</v>
          </cell>
        </row>
        <row r="2531"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153.9</v>
          </cell>
          <cell r="Q2531">
            <v>0</v>
          </cell>
          <cell r="U2531">
            <v>12.3</v>
          </cell>
          <cell r="AA2531">
            <v>0</v>
          </cell>
        </row>
        <row r="2532"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158.85</v>
          </cell>
          <cell r="Q2532">
            <v>0</v>
          </cell>
          <cell r="U2532">
            <v>13.7</v>
          </cell>
          <cell r="AA2532">
            <v>0</v>
          </cell>
        </row>
        <row r="2533">
          <cell r="K2533">
            <v>0</v>
          </cell>
          <cell r="L2533">
            <v>0</v>
          </cell>
          <cell r="M2533">
            <v>0</v>
          </cell>
          <cell r="N2533">
            <v>0</v>
          </cell>
          <cell r="O2533">
            <v>167</v>
          </cell>
          <cell r="Q2533">
            <v>0</v>
          </cell>
          <cell r="U2533">
            <v>15.55</v>
          </cell>
          <cell r="AA2533">
            <v>0</v>
          </cell>
        </row>
        <row r="2534"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172.25</v>
          </cell>
          <cell r="Q2534">
            <v>0</v>
          </cell>
          <cell r="U2534">
            <v>17.899999999999999</v>
          </cell>
          <cell r="AA2534">
            <v>0</v>
          </cell>
        </row>
        <row r="2535"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172.5</v>
          </cell>
          <cell r="Q2535">
            <v>0</v>
          </cell>
          <cell r="U2535">
            <v>18.95</v>
          </cell>
          <cell r="AA2535">
            <v>0</v>
          </cell>
        </row>
        <row r="2536"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175</v>
          </cell>
          <cell r="Q2536">
            <v>0</v>
          </cell>
          <cell r="U2536">
            <v>19.600000000000001</v>
          </cell>
          <cell r="AA2536">
            <v>0</v>
          </cell>
        </row>
        <row r="2537"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180.45</v>
          </cell>
          <cell r="Q2537">
            <v>0</v>
          </cell>
          <cell r="U2537">
            <v>19.95</v>
          </cell>
          <cell r="AA2537">
            <v>0</v>
          </cell>
        </row>
        <row r="2538"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184.9</v>
          </cell>
          <cell r="Q2538">
            <v>0</v>
          </cell>
          <cell r="U2538">
            <v>19.850000000000001</v>
          </cell>
          <cell r="AA2538">
            <v>0</v>
          </cell>
        </row>
        <row r="2539"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188.4</v>
          </cell>
          <cell r="Q2539">
            <v>0</v>
          </cell>
          <cell r="U2539">
            <v>19.95</v>
          </cell>
          <cell r="AA2539">
            <v>0</v>
          </cell>
        </row>
        <row r="2540"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190.35</v>
          </cell>
          <cell r="Q2540">
            <v>0</v>
          </cell>
          <cell r="U2540">
            <v>19.600000000000001</v>
          </cell>
          <cell r="AA2540">
            <v>0</v>
          </cell>
        </row>
        <row r="2541">
          <cell r="K2541">
            <v>0</v>
          </cell>
          <cell r="L2541">
            <v>0</v>
          </cell>
          <cell r="M2541">
            <v>0</v>
          </cell>
          <cell r="N2541">
            <v>0</v>
          </cell>
          <cell r="O2541">
            <v>190.65</v>
          </cell>
          <cell r="Q2541">
            <v>0</v>
          </cell>
          <cell r="U2541">
            <v>18.45</v>
          </cell>
          <cell r="AA2541">
            <v>0</v>
          </cell>
        </row>
        <row r="2542"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364.9</v>
          </cell>
          <cell r="Q2542">
            <v>0</v>
          </cell>
          <cell r="U2542">
            <v>33.200000000000003</v>
          </cell>
          <cell r="AA2542">
            <v>0</v>
          </cell>
        </row>
        <row r="2543">
          <cell r="K2543">
            <v>0</v>
          </cell>
          <cell r="L2543">
            <v>0</v>
          </cell>
          <cell r="M2543">
            <v>0</v>
          </cell>
          <cell r="N2543">
            <v>0</v>
          </cell>
          <cell r="O2543">
            <v>339.9</v>
          </cell>
          <cell r="Q2543">
            <v>0</v>
          </cell>
          <cell r="U2543">
            <v>28.1</v>
          </cell>
          <cell r="AA2543">
            <v>0</v>
          </cell>
        </row>
        <row r="2544">
          <cell r="K2544">
            <v>0</v>
          </cell>
          <cell r="L2544">
            <v>0</v>
          </cell>
          <cell r="M2544">
            <v>0</v>
          </cell>
          <cell r="N2544">
            <v>0</v>
          </cell>
          <cell r="O2544">
            <v>330.3</v>
          </cell>
          <cell r="Q2544">
            <v>0</v>
          </cell>
          <cell r="U2544">
            <v>25.3</v>
          </cell>
          <cell r="AA2544">
            <v>0</v>
          </cell>
        </row>
        <row r="2545"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320.8</v>
          </cell>
          <cell r="Q2545">
            <v>0</v>
          </cell>
          <cell r="U2545">
            <v>24.7</v>
          </cell>
          <cell r="AA2545">
            <v>0</v>
          </cell>
        </row>
        <row r="2546"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306.10000000000002</v>
          </cell>
          <cell r="Q2546">
            <v>0</v>
          </cell>
          <cell r="U2546">
            <v>25.5</v>
          </cell>
          <cell r="AA2546">
            <v>0</v>
          </cell>
        </row>
        <row r="2547"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300.5</v>
          </cell>
          <cell r="Q2547">
            <v>0</v>
          </cell>
          <cell r="U2547">
            <v>25.5</v>
          </cell>
          <cell r="AA2547">
            <v>0</v>
          </cell>
        </row>
        <row r="2548">
          <cell r="K2548">
            <v>0</v>
          </cell>
          <cell r="L2548">
            <v>0</v>
          </cell>
          <cell r="M2548">
            <v>0</v>
          </cell>
          <cell r="N2548">
            <v>0</v>
          </cell>
          <cell r="O2548">
            <v>291.3</v>
          </cell>
          <cell r="Q2548">
            <v>0</v>
          </cell>
          <cell r="U2548">
            <v>27.1</v>
          </cell>
          <cell r="AA2548">
            <v>0</v>
          </cell>
        </row>
        <row r="2549"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293.5</v>
          </cell>
          <cell r="Q2549">
            <v>0</v>
          </cell>
          <cell r="U2549">
            <v>36.4</v>
          </cell>
          <cell r="AA2549">
            <v>0</v>
          </cell>
        </row>
        <row r="2550"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303.7</v>
          </cell>
          <cell r="Q2550">
            <v>0</v>
          </cell>
          <cell r="U2550">
            <v>38.6</v>
          </cell>
          <cell r="AA2550">
            <v>0</v>
          </cell>
        </row>
        <row r="2551">
          <cell r="K2551">
            <v>0</v>
          </cell>
          <cell r="L2551">
            <v>0</v>
          </cell>
          <cell r="M2551">
            <v>0</v>
          </cell>
          <cell r="N2551">
            <v>0</v>
          </cell>
          <cell r="O2551">
            <v>305.2</v>
          </cell>
          <cell r="Q2551">
            <v>0</v>
          </cell>
          <cell r="U2551">
            <v>33.4</v>
          </cell>
          <cell r="AA2551">
            <v>0</v>
          </cell>
        </row>
        <row r="2552"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304.10000000000002</v>
          </cell>
          <cell r="Q2552">
            <v>0</v>
          </cell>
          <cell r="U2552">
            <v>37.799999999999997</v>
          </cell>
          <cell r="AA2552">
            <v>0</v>
          </cell>
        </row>
        <row r="2553"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297.2</v>
          </cell>
          <cell r="Q2553">
            <v>0</v>
          </cell>
          <cell r="U2553">
            <v>44.2</v>
          </cell>
          <cell r="AA2553">
            <v>0</v>
          </cell>
        </row>
        <row r="2554"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282.2</v>
          </cell>
          <cell r="Q2554">
            <v>0</v>
          </cell>
          <cell r="U2554">
            <v>40.9</v>
          </cell>
          <cell r="AA2554">
            <v>0</v>
          </cell>
        </row>
        <row r="2555"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258.2</v>
          </cell>
          <cell r="Q2555">
            <v>0</v>
          </cell>
          <cell r="U2555">
            <v>34.4</v>
          </cell>
          <cell r="AA2555">
            <v>0</v>
          </cell>
        </row>
        <row r="2556"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242.1</v>
          </cell>
          <cell r="Q2556">
            <v>0</v>
          </cell>
          <cell r="U2556">
            <v>31.6</v>
          </cell>
          <cell r="AA2556">
            <v>0</v>
          </cell>
        </row>
        <row r="2557"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238.5</v>
          </cell>
          <cell r="Q2557">
            <v>0</v>
          </cell>
          <cell r="U2557">
            <v>29.9</v>
          </cell>
          <cell r="AA2557">
            <v>0</v>
          </cell>
        </row>
        <row r="2558"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234.7</v>
          </cell>
          <cell r="Q2558">
            <v>0</v>
          </cell>
          <cell r="U2558">
            <v>28.3</v>
          </cell>
          <cell r="AA2558">
            <v>0</v>
          </cell>
        </row>
        <row r="2559">
          <cell r="K2559">
            <v>0</v>
          </cell>
          <cell r="L2559">
            <v>0</v>
          </cell>
          <cell r="M2559">
            <v>0</v>
          </cell>
          <cell r="N2559">
            <v>0</v>
          </cell>
          <cell r="O2559">
            <v>242.5</v>
          </cell>
          <cell r="Q2559">
            <v>0</v>
          </cell>
          <cell r="U2559">
            <v>29.3</v>
          </cell>
          <cell r="AA2559">
            <v>0</v>
          </cell>
        </row>
        <row r="2560"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254.6</v>
          </cell>
          <cell r="Q2560">
            <v>0</v>
          </cell>
          <cell r="U2560">
            <v>31.2</v>
          </cell>
          <cell r="AA2560">
            <v>0</v>
          </cell>
        </row>
        <row r="2561"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262.60000000000002</v>
          </cell>
          <cell r="Q2561">
            <v>0</v>
          </cell>
          <cell r="U2561">
            <v>31.9</v>
          </cell>
          <cell r="AA2561">
            <v>0</v>
          </cell>
        </row>
        <row r="2562"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267.8</v>
          </cell>
          <cell r="Q2562">
            <v>0</v>
          </cell>
          <cell r="U2562">
            <v>30.6</v>
          </cell>
          <cell r="AA2562">
            <v>0</v>
          </cell>
        </row>
        <row r="2563">
          <cell r="K2563">
            <v>0</v>
          </cell>
          <cell r="L2563">
            <v>0</v>
          </cell>
          <cell r="M2563">
            <v>0</v>
          </cell>
          <cell r="N2563">
            <v>0</v>
          </cell>
          <cell r="O2563">
            <v>272.2</v>
          </cell>
          <cell r="Q2563">
            <v>0</v>
          </cell>
          <cell r="U2563">
            <v>33.299999999999997</v>
          </cell>
          <cell r="AA2563">
            <v>0</v>
          </cell>
        </row>
        <row r="2564"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273</v>
          </cell>
          <cell r="Q2564">
            <v>0</v>
          </cell>
          <cell r="U2564">
            <v>37.9</v>
          </cell>
          <cell r="AA2564">
            <v>0</v>
          </cell>
        </row>
        <row r="2565"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248.9</v>
          </cell>
          <cell r="Q2565">
            <v>0</v>
          </cell>
          <cell r="U2565">
            <v>37.4</v>
          </cell>
          <cell r="AA2565">
            <v>0</v>
          </cell>
        </row>
        <row r="2566"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211.4</v>
          </cell>
          <cell r="Q2566">
            <v>0</v>
          </cell>
          <cell r="U2566">
            <v>32.6</v>
          </cell>
          <cell r="AA2566">
            <v>0</v>
          </cell>
        </row>
        <row r="2567">
          <cell r="K2567">
            <v>0</v>
          </cell>
          <cell r="L2567">
            <v>0</v>
          </cell>
          <cell r="M2567">
            <v>0</v>
          </cell>
          <cell r="N2567">
            <v>0</v>
          </cell>
          <cell r="O2567">
            <v>185.3</v>
          </cell>
          <cell r="Q2567">
            <v>0</v>
          </cell>
          <cell r="U2567">
            <v>28.2</v>
          </cell>
          <cell r="AA2567">
            <v>0</v>
          </cell>
        </row>
        <row r="2568">
          <cell r="K2568">
            <v>0</v>
          </cell>
          <cell r="L2568">
            <v>0</v>
          </cell>
          <cell r="M2568">
            <v>0</v>
          </cell>
          <cell r="N2568">
            <v>0</v>
          </cell>
          <cell r="O2568">
            <v>165.9</v>
          </cell>
          <cell r="Q2568">
            <v>0</v>
          </cell>
          <cell r="U2568">
            <v>31.7</v>
          </cell>
          <cell r="AA2568">
            <v>0</v>
          </cell>
        </row>
        <row r="2569"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146.6</v>
          </cell>
          <cell r="Q2569">
            <v>0</v>
          </cell>
          <cell r="U2569">
            <v>35.4</v>
          </cell>
          <cell r="AA2569">
            <v>0</v>
          </cell>
        </row>
        <row r="2570"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131.6</v>
          </cell>
          <cell r="Q2570">
            <v>0</v>
          </cell>
          <cell r="U2570">
            <v>35</v>
          </cell>
          <cell r="AA2570">
            <v>0</v>
          </cell>
        </row>
        <row r="2571"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126.9</v>
          </cell>
          <cell r="Q2571">
            <v>0</v>
          </cell>
          <cell r="U2571">
            <v>32</v>
          </cell>
          <cell r="AA2571">
            <v>0</v>
          </cell>
        </row>
        <row r="2572"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140</v>
          </cell>
          <cell r="Q2572">
            <v>0</v>
          </cell>
          <cell r="U2572">
            <v>29.3</v>
          </cell>
          <cell r="AA2572">
            <v>0</v>
          </cell>
        </row>
        <row r="2573"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162.1</v>
          </cell>
          <cell r="Q2573">
            <v>0</v>
          </cell>
          <cell r="U2573">
            <v>28.2</v>
          </cell>
          <cell r="AA2573">
            <v>0</v>
          </cell>
        </row>
        <row r="2574"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201.3</v>
          </cell>
          <cell r="Q2574">
            <v>0</v>
          </cell>
          <cell r="U2574">
            <v>27</v>
          </cell>
          <cell r="AA2574">
            <v>0</v>
          </cell>
        </row>
        <row r="2575"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250.8</v>
          </cell>
          <cell r="Q2575">
            <v>0</v>
          </cell>
          <cell r="U2575">
            <v>38.700000000000003</v>
          </cell>
          <cell r="AA2575">
            <v>0</v>
          </cell>
        </row>
        <row r="2576"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274.3</v>
          </cell>
          <cell r="Q2576">
            <v>0</v>
          </cell>
          <cell r="U2576">
            <v>39.200000000000003</v>
          </cell>
          <cell r="AA2576">
            <v>0</v>
          </cell>
        </row>
        <row r="2577"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256.2</v>
          </cell>
          <cell r="Q2577">
            <v>0</v>
          </cell>
          <cell r="U2577">
            <v>27.3</v>
          </cell>
          <cell r="AA2577">
            <v>0</v>
          </cell>
        </row>
        <row r="2578"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234.1</v>
          </cell>
          <cell r="Q2578">
            <v>0</v>
          </cell>
          <cell r="U2578">
            <v>26.6</v>
          </cell>
          <cell r="AA2578">
            <v>0</v>
          </cell>
        </row>
        <row r="2579"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230.6</v>
          </cell>
          <cell r="Q2579">
            <v>0</v>
          </cell>
          <cell r="U2579">
            <v>27.2</v>
          </cell>
          <cell r="AA2579">
            <v>0</v>
          </cell>
        </row>
        <row r="2580"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235.8</v>
          </cell>
          <cell r="Q2580">
            <v>0</v>
          </cell>
          <cell r="U2580">
            <v>27.7</v>
          </cell>
          <cell r="AA2580">
            <v>0</v>
          </cell>
        </row>
        <row r="2581"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237.1</v>
          </cell>
          <cell r="Q2581">
            <v>0</v>
          </cell>
          <cell r="U2581">
            <v>28.5</v>
          </cell>
          <cell r="AA2581">
            <v>0</v>
          </cell>
        </row>
        <row r="2582"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220.7</v>
          </cell>
          <cell r="Q2582">
            <v>0</v>
          </cell>
          <cell r="U2582">
            <v>30.5</v>
          </cell>
          <cell r="AA2582">
            <v>0</v>
          </cell>
        </row>
        <row r="2583"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203.9</v>
          </cell>
          <cell r="Q2583">
            <v>0</v>
          </cell>
          <cell r="U2583">
            <v>28.6</v>
          </cell>
          <cell r="AA2583">
            <v>0</v>
          </cell>
        </row>
        <row r="2584">
          <cell r="K2584">
            <v>0</v>
          </cell>
          <cell r="L2584">
            <v>0</v>
          </cell>
          <cell r="M2584">
            <v>0</v>
          </cell>
          <cell r="N2584">
            <v>0</v>
          </cell>
          <cell r="O2584">
            <v>196.7</v>
          </cell>
          <cell r="Q2584">
            <v>0</v>
          </cell>
          <cell r="U2584">
            <v>24.8</v>
          </cell>
          <cell r="AA2584">
            <v>0</v>
          </cell>
        </row>
        <row r="2585"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186.6</v>
          </cell>
          <cell r="Q2585">
            <v>0</v>
          </cell>
          <cell r="U2585">
            <v>22.5</v>
          </cell>
          <cell r="AA2585">
            <v>0</v>
          </cell>
        </row>
        <row r="2586"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202.6</v>
          </cell>
          <cell r="Q2586">
            <v>0</v>
          </cell>
          <cell r="U2586">
            <v>22.1</v>
          </cell>
          <cell r="AA2586">
            <v>0</v>
          </cell>
        </row>
        <row r="2587"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223.9</v>
          </cell>
          <cell r="Q2587">
            <v>0</v>
          </cell>
          <cell r="U2587">
            <v>25.9</v>
          </cell>
          <cell r="AA2587">
            <v>0</v>
          </cell>
        </row>
        <row r="2588"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228.3</v>
          </cell>
          <cell r="Q2588">
            <v>0</v>
          </cell>
          <cell r="U2588">
            <v>28.7</v>
          </cell>
          <cell r="AA2588">
            <v>0</v>
          </cell>
        </row>
        <row r="2589"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231</v>
          </cell>
          <cell r="Q2589">
            <v>0</v>
          </cell>
          <cell r="U2589">
            <v>29.7</v>
          </cell>
          <cell r="AA2589">
            <v>0</v>
          </cell>
        </row>
        <row r="2590"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236</v>
          </cell>
          <cell r="Q2590">
            <v>0</v>
          </cell>
          <cell r="U2590">
            <v>29.3</v>
          </cell>
          <cell r="AA2590">
            <v>0</v>
          </cell>
        </row>
        <row r="2591"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251.6</v>
          </cell>
          <cell r="Q2591">
            <v>0</v>
          </cell>
          <cell r="U2591">
            <v>31.7</v>
          </cell>
          <cell r="AA2591">
            <v>0</v>
          </cell>
        </row>
        <row r="2592"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267.8</v>
          </cell>
          <cell r="Q2592">
            <v>0</v>
          </cell>
          <cell r="U2592">
            <v>33</v>
          </cell>
          <cell r="AA2592">
            <v>0</v>
          </cell>
        </row>
        <row r="2593"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292.7</v>
          </cell>
          <cell r="Q2593">
            <v>0</v>
          </cell>
          <cell r="U2593">
            <v>31.1</v>
          </cell>
          <cell r="AA2593">
            <v>0</v>
          </cell>
        </row>
        <row r="2594"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314.39999999999998</v>
          </cell>
          <cell r="Q2594">
            <v>0</v>
          </cell>
          <cell r="U2594">
            <v>32.1</v>
          </cell>
          <cell r="AA2594">
            <v>0</v>
          </cell>
        </row>
        <row r="2595"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322.89999999999998</v>
          </cell>
          <cell r="Q2595">
            <v>0</v>
          </cell>
          <cell r="U2595">
            <v>35</v>
          </cell>
          <cell r="AA2595">
            <v>0</v>
          </cell>
        </row>
        <row r="2596"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330.8</v>
          </cell>
          <cell r="Q2596">
            <v>0</v>
          </cell>
          <cell r="U2596">
            <v>34.9</v>
          </cell>
          <cell r="AA2596">
            <v>0</v>
          </cell>
        </row>
        <row r="2597"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342.3</v>
          </cell>
          <cell r="Q2597">
            <v>0</v>
          </cell>
          <cell r="U2597">
            <v>35.799999999999997</v>
          </cell>
          <cell r="AA2597">
            <v>0</v>
          </cell>
        </row>
        <row r="2598"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367.9</v>
          </cell>
          <cell r="Q2598">
            <v>0</v>
          </cell>
          <cell r="U2598">
            <v>40.799999999999997</v>
          </cell>
          <cell r="AA2598">
            <v>0</v>
          </cell>
        </row>
        <row r="2599"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388.7</v>
          </cell>
          <cell r="Q2599">
            <v>0</v>
          </cell>
          <cell r="U2599">
            <v>41</v>
          </cell>
          <cell r="AA2599">
            <v>0</v>
          </cell>
        </row>
        <row r="2600"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407.2</v>
          </cell>
          <cell r="Q2600">
            <v>0</v>
          </cell>
          <cell r="U2600">
            <v>38.6</v>
          </cell>
          <cell r="AA2600">
            <v>0</v>
          </cell>
        </row>
        <row r="2601"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435.6</v>
          </cell>
          <cell r="Q2601">
            <v>0</v>
          </cell>
          <cell r="U2601">
            <v>37.6</v>
          </cell>
          <cell r="AA2601">
            <v>0</v>
          </cell>
        </row>
        <row r="2602"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449.7</v>
          </cell>
          <cell r="Q2602">
            <v>0</v>
          </cell>
          <cell r="U2602">
            <v>37.6</v>
          </cell>
          <cell r="AA2602">
            <v>0</v>
          </cell>
        </row>
        <row r="2603">
          <cell r="K2603">
            <v>0</v>
          </cell>
          <cell r="L2603">
            <v>0</v>
          </cell>
          <cell r="M2603">
            <v>0</v>
          </cell>
          <cell r="N2603">
            <v>0</v>
          </cell>
          <cell r="O2603">
            <v>462.3</v>
          </cell>
          <cell r="Q2603">
            <v>0</v>
          </cell>
          <cell r="U2603">
            <v>37.700000000000003</v>
          </cell>
          <cell r="AA2603">
            <v>0</v>
          </cell>
        </row>
        <row r="2604"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484.5</v>
          </cell>
          <cell r="Q2604">
            <v>0</v>
          </cell>
          <cell r="U2604">
            <v>39.299999999999997</v>
          </cell>
          <cell r="AA2604">
            <v>0</v>
          </cell>
        </row>
        <row r="2605"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486.6</v>
          </cell>
          <cell r="Q2605">
            <v>0</v>
          </cell>
          <cell r="U2605">
            <v>40.299999999999997</v>
          </cell>
          <cell r="AA2605">
            <v>0</v>
          </cell>
        </row>
        <row r="2606"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460.4</v>
          </cell>
          <cell r="Q2606">
            <v>0</v>
          </cell>
          <cell r="U2606">
            <v>39.6</v>
          </cell>
          <cell r="AA2606">
            <v>0</v>
          </cell>
        </row>
        <row r="2607"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442.1</v>
          </cell>
          <cell r="Q2607">
            <v>0</v>
          </cell>
          <cell r="U2607">
            <v>39.299999999999997</v>
          </cell>
          <cell r="AA2607">
            <v>0</v>
          </cell>
        </row>
        <row r="2608"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439</v>
          </cell>
          <cell r="Q2608">
            <v>0</v>
          </cell>
          <cell r="U2608">
            <v>40</v>
          </cell>
          <cell r="AA2608">
            <v>0</v>
          </cell>
        </row>
        <row r="2609"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439.1</v>
          </cell>
          <cell r="Q2609">
            <v>0</v>
          </cell>
          <cell r="U2609">
            <v>41</v>
          </cell>
          <cell r="AA2609">
            <v>0</v>
          </cell>
        </row>
        <row r="2610"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443</v>
          </cell>
          <cell r="Q2610">
            <v>0</v>
          </cell>
          <cell r="U2610">
            <v>41</v>
          </cell>
          <cell r="AA2610">
            <v>0</v>
          </cell>
        </row>
        <row r="2611">
          <cell r="K2611">
            <v>0</v>
          </cell>
          <cell r="L2611">
            <v>0</v>
          </cell>
          <cell r="M2611">
            <v>0</v>
          </cell>
          <cell r="N2611">
            <v>0</v>
          </cell>
          <cell r="O2611">
            <v>445.8</v>
          </cell>
          <cell r="Q2611">
            <v>0</v>
          </cell>
          <cell r="U2611">
            <v>40.299999999999997</v>
          </cell>
          <cell r="AA2611">
            <v>0</v>
          </cell>
        </row>
        <row r="2612"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446</v>
          </cell>
          <cell r="Q2612">
            <v>0</v>
          </cell>
          <cell r="U2612">
            <v>39.799999999999997</v>
          </cell>
          <cell r="AA2612">
            <v>0</v>
          </cell>
        </row>
        <row r="2613"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451.8</v>
          </cell>
          <cell r="Q2613">
            <v>0</v>
          </cell>
          <cell r="U2613">
            <v>39.799999999999997</v>
          </cell>
          <cell r="AA2613">
            <v>0</v>
          </cell>
        </row>
        <row r="2614"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456.5</v>
          </cell>
          <cell r="Q2614">
            <v>0</v>
          </cell>
          <cell r="U2614">
            <v>40.6</v>
          </cell>
          <cell r="AA2614">
            <v>0</v>
          </cell>
        </row>
        <row r="2615"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452.5</v>
          </cell>
          <cell r="Q2615">
            <v>0</v>
          </cell>
          <cell r="U2615">
            <v>41.2</v>
          </cell>
          <cell r="AA2615">
            <v>0</v>
          </cell>
        </row>
        <row r="2616"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471.8</v>
          </cell>
          <cell r="Q2616">
            <v>0</v>
          </cell>
          <cell r="U2616">
            <v>39.799999999999997</v>
          </cell>
          <cell r="AA2616">
            <v>0</v>
          </cell>
        </row>
        <row r="2617"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491.9</v>
          </cell>
          <cell r="Q2617">
            <v>0</v>
          </cell>
          <cell r="U2617">
            <v>34.700000000000003</v>
          </cell>
          <cell r="AA2617">
            <v>0</v>
          </cell>
        </row>
        <row r="2618">
          <cell r="K2618">
            <v>0</v>
          </cell>
          <cell r="L2618">
            <v>0</v>
          </cell>
          <cell r="M2618">
            <v>0</v>
          </cell>
          <cell r="N2618">
            <v>0</v>
          </cell>
          <cell r="O2618">
            <v>503</v>
          </cell>
          <cell r="Q2618">
            <v>0</v>
          </cell>
          <cell r="U2618">
            <v>30.5</v>
          </cell>
          <cell r="AA2618">
            <v>0</v>
          </cell>
        </row>
        <row r="2619"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518.1</v>
          </cell>
          <cell r="Q2619">
            <v>0</v>
          </cell>
          <cell r="U2619">
            <v>37.799999999999997</v>
          </cell>
          <cell r="AA2619">
            <v>0</v>
          </cell>
        </row>
        <row r="2620">
          <cell r="K2620">
            <v>0</v>
          </cell>
          <cell r="L2620">
            <v>0</v>
          </cell>
          <cell r="M2620">
            <v>0</v>
          </cell>
          <cell r="N2620">
            <v>0</v>
          </cell>
          <cell r="O2620">
            <v>512.9</v>
          </cell>
          <cell r="Q2620">
            <v>0</v>
          </cell>
          <cell r="U2620">
            <v>45.8</v>
          </cell>
          <cell r="AA2620">
            <v>0</v>
          </cell>
        </row>
        <row r="2621"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497.6</v>
          </cell>
          <cell r="Q2621">
            <v>0</v>
          </cell>
          <cell r="U2621">
            <v>46.1</v>
          </cell>
          <cell r="AA2621">
            <v>0</v>
          </cell>
        </row>
        <row r="2622">
          <cell r="K2622">
            <v>0</v>
          </cell>
          <cell r="L2622">
            <v>0</v>
          </cell>
          <cell r="M2622">
            <v>0</v>
          </cell>
          <cell r="N2622">
            <v>0</v>
          </cell>
          <cell r="O2622">
            <v>486.4</v>
          </cell>
          <cell r="Q2622">
            <v>0</v>
          </cell>
          <cell r="U2622">
            <v>45.5</v>
          </cell>
          <cell r="AA2622">
            <v>0</v>
          </cell>
        </row>
        <row r="2623"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478.2</v>
          </cell>
          <cell r="Q2623">
            <v>0</v>
          </cell>
          <cell r="U2623">
            <v>43.6</v>
          </cell>
          <cell r="AA2623">
            <v>0</v>
          </cell>
        </row>
        <row r="2624"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465.5</v>
          </cell>
          <cell r="Q2624">
            <v>0</v>
          </cell>
          <cell r="U2624">
            <v>42.7</v>
          </cell>
          <cell r="AA2624">
            <v>0</v>
          </cell>
        </row>
        <row r="2625"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415.6</v>
          </cell>
          <cell r="Q2625">
            <v>0</v>
          </cell>
          <cell r="U2625">
            <v>40.4</v>
          </cell>
          <cell r="AA2625">
            <v>0</v>
          </cell>
        </row>
        <row r="2626">
          <cell r="K2626">
            <v>0</v>
          </cell>
          <cell r="L2626">
            <v>0</v>
          </cell>
          <cell r="M2626">
            <v>0</v>
          </cell>
          <cell r="N2626">
            <v>0</v>
          </cell>
          <cell r="O2626">
            <v>365.1</v>
          </cell>
          <cell r="Q2626">
            <v>0</v>
          </cell>
          <cell r="U2626">
            <v>35.1</v>
          </cell>
          <cell r="AA2626">
            <v>0</v>
          </cell>
        </row>
        <row r="2627"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356</v>
          </cell>
          <cell r="Q2627">
            <v>0</v>
          </cell>
          <cell r="U2627">
            <v>35.700000000000003</v>
          </cell>
          <cell r="AA2627">
            <v>0</v>
          </cell>
        </row>
        <row r="2628"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348.2</v>
          </cell>
          <cell r="Q2628">
            <v>0</v>
          </cell>
          <cell r="U2628">
            <v>39.5</v>
          </cell>
          <cell r="AA2628">
            <v>0</v>
          </cell>
        </row>
        <row r="2629"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337</v>
          </cell>
          <cell r="Q2629">
            <v>0</v>
          </cell>
          <cell r="U2629">
            <v>39.700000000000003</v>
          </cell>
          <cell r="AA2629">
            <v>0</v>
          </cell>
        </row>
        <row r="2630"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328.9</v>
          </cell>
          <cell r="Q2630">
            <v>0</v>
          </cell>
          <cell r="U2630">
            <v>38.9</v>
          </cell>
          <cell r="AA2630">
            <v>0</v>
          </cell>
        </row>
        <row r="2631"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310.7</v>
          </cell>
          <cell r="Q2631">
            <v>0</v>
          </cell>
          <cell r="U2631">
            <v>36.6</v>
          </cell>
          <cell r="AA2631">
            <v>0</v>
          </cell>
        </row>
        <row r="2632"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292.5</v>
          </cell>
          <cell r="Q2632">
            <v>0</v>
          </cell>
          <cell r="U2632">
            <v>34.299999999999997</v>
          </cell>
          <cell r="AA2632">
            <v>0</v>
          </cell>
        </row>
        <row r="2633"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286.7</v>
          </cell>
          <cell r="Q2633">
            <v>0</v>
          </cell>
          <cell r="U2633">
            <v>34.799999999999997</v>
          </cell>
          <cell r="AA2633">
            <v>0</v>
          </cell>
        </row>
        <row r="2634"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273.8</v>
          </cell>
          <cell r="Q2634">
            <v>0</v>
          </cell>
          <cell r="U2634">
            <v>34.200000000000003</v>
          </cell>
          <cell r="AA2634">
            <v>0</v>
          </cell>
        </row>
        <row r="2635">
          <cell r="K2635">
            <v>0</v>
          </cell>
          <cell r="L2635">
            <v>0</v>
          </cell>
          <cell r="M2635">
            <v>0</v>
          </cell>
          <cell r="N2635">
            <v>0</v>
          </cell>
          <cell r="O2635">
            <v>258.5</v>
          </cell>
          <cell r="Q2635">
            <v>0</v>
          </cell>
          <cell r="U2635">
            <v>31.7</v>
          </cell>
          <cell r="AA2635">
            <v>0</v>
          </cell>
        </row>
        <row r="2636">
          <cell r="K2636">
            <v>0</v>
          </cell>
          <cell r="L2636">
            <v>0</v>
          </cell>
          <cell r="M2636">
            <v>0</v>
          </cell>
          <cell r="N2636">
            <v>0</v>
          </cell>
          <cell r="O2636">
            <v>265.39999999999998</v>
          </cell>
          <cell r="Q2636">
            <v>0</v>
          </cell>
          <cell r="U2636">
            <v>31.3</v>
          </cell>
          <cell r="AA2636">
            <v>0</v>
          </cell>
        </row>
        <row r="2637"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286.3</v>
          </cell>
          <cell r="Q2637">
            <v>0</v>
          </cell>
          <cell r="U2637">
            <v>31.9</v>
          </cell>
          <cell r="AA2637">
            <v>0</v>
          </cell>
        </row>
        <row r="2638"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301.3</v>
          </cell>
          <cell r="Q2638">
            <v>0</v>
          </cell>
          <cell r="U2638">
            <v>31.6</v>
          </cell>
          <cell r="AA2638">
            <v>0</v>
          </cell>
        </row>
        <row r="2639">
          <cell r="K2639">
            <v>0</v>
          </cell>
          <cell r="L2639">
            <v>0</v>
          </cell>
          <cell r="M2639">
            <v>0</v>
          </cell>
          <cell r="N2639">
            <v>0</v>
          </cell>
          <cell r="O2639">
            <v>324.8</v>
          </cell>
          <cell r="Q2639">
            <v>0</v>
          </cell>
          <cell r="U2639">
            <v>31.9</v>
          </cell>
          <cell r="AA2639">
            <v>0</v>
          </cell>
        </row>
        <row r="2640"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368.6</v>
          </cell>
          <cell r="Q2640">
            <v>0</v>
          </cell>
          <cell r="U2640">
            <v>33.700000000000003</v>
          </cell>
          <cell r="AA2640">
            <v>0</v>
          </cell>
        </row>
        <row r="2641">
          <cell r="K2641">
            <v>0</v>
          </cell>
          <cell r="L2641">
            <v>0</v>
          </cell>
          <cell r="M2641">
            <v>0</v>
          </cell>
          <cell r="N2641">
            <v>0</v>
          </cell>
          <cell r="O2641">
            <v>400.5</v>
          </cell>
          <cell r="Q2641">
            <v>0</v>
          </cell>
          <cell r="U2641">
            <v>36.1</v>
          </cell>
          <cell r="AA2641">
            <v>0</v>
          </cell>
        </row>
        <row r="2642"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419.7</v>
          </cell>
          <cell r="Q2642">
            <v>0</v>
          </cell>
          <cell r="U2642">
            <v>37.4</v>
          </cell>
          <cell r="AA2642">
            <v>0</v>
          </cell>
        </row>
        <row r="2643"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443.9</v>
          </cell>
          <cell r="Q2643">
            <v>0</v>
          </cell>
          <cell r="U2643">
            <v>38.200000000000003</v>
          </cell>
          <cell r="AA2643">
            <v>0</v>
          </cell>
        </row>
        <row r="2644"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465.5</v>
          </cell>
          <cell r="Q2644">
            <v>0</v>
          </cell>
          <cell r="U2644">
            <v>39.1</v>
          </cell>
          <cell r="AA2644">
            <v>0</v>
          </cell>
        </row>
        <row r="2645"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484.2</v>
          </cell>
          <cell r="Q2645">
            <v>0</v>
          </cell>
          <cell r="U2645">
            <v>40.700000000000003</v>
          </cell>
          <cell r="AA2645">
            <v>0</v>
          </cell>
        </row>
        <row r="2646"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499.6</v>
          </cell>
          <cell r="Q2646">
            <v>0</v>
          </cell>
          <cell r="U2646">
            <v>42.5</v>
          </cell>
          <cell r="AA2646">
            <v>0</v>
          </cell>
        </row>
        <row r="2647">
          <cell r="K2647">
            <v>0</v>
          </cell>
          <cell r="L2647">
            <v>0</v>
          </cell>
          <cell r="M2647">
            <v>0</v>
          </cell>
          <cell r="N2647">
            <v>0</v>
          </cell>
          <cell r="O2647">
            <v>485.5</v>
          </cell>
          <cell r="Q2647">
            <v>0</v>
          </cell>
          <cell r="U2647">
            <v>42.4</v>
          </cell>
          <cell r="AA2647">
            <v>0</v>
          </cell>
        </row>
        <row r="2648"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491.3</v>
          </cell>
          <cell r="Q2648">
            <v>0</v>
          </cell>
          <cell r="U2648">
            <v>38.700000000000003</v>
          </cell>
          <cell r="AA2648">
            <v>0</v>
          </cell>
        </row>
        <row r="2649">
          <cell r="K2649">
            <v>0</v>
          </cell>
          <cell r="L2649">
            <v>0</v>
          </cell>
          <cell r="M2649">
            <v>0</v>
          </cell>
          <cell r="N2649">
            <v>0</v>
          </cell>
          <cell r="O2649">
            <v>507.2</v>
          </cell>
          <cell r="Q2649">
            <v>0</v>
          </cell>
          <cell r="U2649">
            <v>36.9</v>
          </cell>
          <cell r="AA2649">
            <v>0</v>
          </cell>
        </row>
        <row r="2650"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475.8</v>
          </cell>
          <cell r="Q2650">
            <v>0</v>
          </cell>
          <cell r="U2650">
            <v>35.4</v>
          </cell>
          <cell r="AA2650">
            <v>0</v>
          </cell>
        </row>
        <row r="2651"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442</v>
          </cell>
          <cell r="Q2651">
            <v>0</v>
          </cell>
          <cell r="U2651">
            <v>32.799999999999997</v>
          </cell>
          <cell r="AA2651">
            <v>0</v>
          </cell>
        </row>
        <row r="2652"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419.4</v>
          </cell>
          <cell r="Q2652">
            <v>0</v>
          </cell>
          <cell r="U2652">
            <v>31.1</v>
          </cell>
          <cell r="AA2652">
            <v>0</v>
          </cell>
        </row>
        <row r="2653"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399.3</v>
          </cell>
          <cell r="Q2653">
            <v>0</v>
          </cell>
          <cell r="U2653">
            <v>30.6</v>
          </cell>
          <cell r="AA2653">
            <v>0</v>
          </cell>
        </row>
        <row r="2654"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371.3</v>
          </cell>
          <cell r="Q2654">
            <v>0</v>
          </cell>
          <cell r="U2654">
            <v>31.5</v>
          </cell>
          <cell r="AA2654">
            <v>0</v>
          </cell>
        </row>
        <row r="2655"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342.7</v>
          </cell>
          <cell r="Q2655">
            <v>0</v>
          </cell>
          <cell r="U2655">
            <v>30.2</v>
          </cell>
          <cell r="AA2655">
            <v>0</v>
          </cell>
        </row>
        <row r="2656"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328.3</v>
          </cell>
          <cell r="Q2656">
            <v>0</v>
          </cell>
          <cell r="U2656">
            <v>29</v>
          </cell>
          <cell r="AA2656">
            <v>0</v>
          </cell>
        </row>
        <row r="2657"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327.5</v>
          </cell>
          <cell r="Q2657">
            <v>0</v>
          </cell>
          <cell r="U2657">
            <v>28.2</v>
          </cell>
          <cell r="AA2657">
            <v>0</v>
          </cell>
        </row>
        <row r="2658"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328.7</v>
          </cell>
          <cell r="Q2658">
            <v>0</v>
          </cell>
          <cell r="U2658">
            <v>29.7</v>
          </cell>
          <cell r="AA2658">
            <v>0</v>
          </cell>
        </row>
        <row r="2659"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323.7</v>
          </cell>
          <cell r="Q2659">
            <v>0</v>
          </cell>
          <cell r="U2659">
            <v>31.1</v>
          </cell>
          <cell r="AA2659">
            <v>0</v>
          </cell>
        </row>
        <row r="2660"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314</v>
          </cell>
          <cell r="Q2660">
            <v>0</v>
          </cell>
          <cell r="U2660">
            <v>32.5</v>
          </cell>
          <cell r="AA2660">
            <v>0</v>
          </cell>
        </row>
        <row r="2661">
          <cell r="K2661">
            <v>0</v>
          </cell>
          <cell r="L2661">
            <v>0</v>
          </cell>
          <cell r="M2661">
            <v>0</v>
          </cell>
          <cell r="N2661">
            <v>0</v>
          </cell>
          <cell r="O2661">
            <v>303.5</v>
          </cell>
          <cell r="Q2661">
            <v>0</v>
          </cell>
          <cell r="U2661">
            <v>30.9</v>
          </cell>
          <cell r="AA2661">
            <v>0</v>
          </cell>
        </row>
        <row r="2662"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303.7</v>
          </cell>
          <cell r="Q2662">
            <v>0</v>
          </cell>
          <cell r="U2662">
            <v>30.5</v>
          </cell>
          <cell r="AA2662">
            <v>0</v>
          </cell>
        </row>
        <row r="2663"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291.10000000000002</v>
          </cell>
          <cell r="Q2663">
            <v>0</v>
          </cell>
          <cell r="U2663">
            <v>32.700000000000003</v>
          </cell>
          <cell r="AA2663">
            <v>0</v>
          </cell>
        </row>
        <row r="2664">
          <cell r="K2664">
            <v>0</v>
          </cell>
          <cell r="L2664">
            <v>0</v>
          </cell>
          <cell r="M2664">
            <v>0</v>
          </cell>
          <cell r="N2664">
            <v>0</v>
          </cell>
          <cell r="O2664">
            <v>231.1</v>
          </cell>
          <cell r="Q2664">
            <v>0</v>
          </cell>
          <cell r="U2664">
            <v>30.1</v>
          </cell>
          <cell r="AA2664">
            <v>0</v>
          </cell>
        </row>
        <row r="2665"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213.2</v>
          </cell>
          <cell r="Q2665">
            <v>0</v>
          </cell>
          <cell r="U2665">
            <v>32.5</v>
          </cell>
          <cell r="AA2665">
            <v>0</v>
          </cell>
        </row>
        <row r="2666">
          <cell r="K2666">
            <v>0</v>
          </cell>
          <cell r="L2666">
            <v>0</v>
          </cell>
          <cell r="M2666">
            <v>0</v>
          </cell>
          <cell r="N2666">
            <v>0</v>
          </cell>
          <cell r="O2666">
            <v>111.45</v>
          </cell>
          <cell r="Q2666">
            <v>0</v>
          </cell>
          <cell r="U2666">
            <v>15.9</v>
          </cell>
          <cell r="AA2666">
            <v>0</v>
          </cell>
        </row>
        <row r="2667"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101.55</v>
          </cell>
          <cell r="Q2667">
            <v>0</v>
          </cell>
          <cell r="U2667">
            <v>14.5</v>
          </cell>
          <cell r="AA2667">
            <v>0</v>
          </cell>
        </row>
        <row r="2668"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94.05</v>
          </cell>
          <cell r="Q2668">
            <v>0</v>
          </cell>
          <cell r="U2668">
            <v>16.3</v>
          </cell>
          <cell r="AA2668">
            <v>0</v>
          </cell>
        </row>
        <row r="2669"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82.15</v>
          </cell>
          <cell r="Q2669">
            <v>0</v>
          </cell>
          <cell r="U2669">
            <v>16.649999999999999</v>
          </cell>
          <cell r="AA2669">
            <v>0</v>
          </cell>
        </row>
        <row r="2670">
          <cell r="K2670">
            <v>0</v>
          </cell>
          <cell r="L2670">
            <v>0</v>
          </cell>
          <cell r="M2670">
            <v>0</v>
          </cell>
          <cell r="N2670">
            <v>0</v>
          </cell>
          <cell r="O2670">
            <v>127.6</v>
          </cell>
          <cell r="Q2670">
            <v>0</v>
          </cell>
          <cell r="U2670">
            <v>34.200000000000003</v>
          </cell>
          <cell r="AA2670">
            <v>0</v>
          </cell>
        </row>
        <row r="2671"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84.9</v>
          </cell>
          <cell r="Q2671">
            <v>0</v>
          </cell>
          <cell r="U2671">
            <v>30.1</v>
          </cell>
          <cell r="AA2671">
            <v>0.25</v>
          </cell>
        </row>
        <row r="2672"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48.4</v>
          </cell>
          <cell r="Q2672">
            <v>0</v>
          </cell>
          <cell r="U2672">
            <v>21</v>
          </cell>
          <cell r="AA2672">
            <v>4.3</v>
          </cell>
        </row>
        <row r="2673">
          <cell r="K2673">
            <v>0.25</v>
          </cell>
          <cell r="L2673">
            <v>0</v>
          </cell>
          <cell r="M2673">
            <v>0</v>
          </cell>
          <cell r="N2673">
            <v>0</v>
          </cell>
          <cell r="O2673">
            <v>21.1</v>
          </cell>
          <cell r="Q2673">
            <v>0</v>
          </cell>
          <cell r="U2673">
            <v>4.4000000000000004</v>
          </cell>
          <cell r="AA2673">
            <v>28.4</v>
          </cell>
        </row>
        <row r="2674">
          <cell r="K2674">
            <v>3.2</v>
          </cell>
          <cell r="L2674">
            <v>0</v>
          </cell>
          <cell r="M2674">
            <v>0</v>
          </cell>
          <cell r="N2674">
            <v>0</v>
          </cell>
          <cell r="O2674">
            <v>7.4</v>
          </cell>
          <cell r="Q2674">
            <v>0</v>
          </cell>
          <cell r="U2674">
            <v>0</v>
          </cell>
          <cell r="AA2674">
            <v>82.6</v>
          </cell>
        </row>
        <row r="2675">
          <cell r="K2675">
            <v>12.9</v>
          </cell>
          <cell r="L2675">
            <v>0</v>
          </cell>
          <cell r="M2675">
            <v>0</v>
          </cell>
          <cell r="N2675">
            <v>0</v>
          </cell>
          <cell r="O2675">
            <v>1</v>
          </cell>
          <cell r="Q2675">
            <v>0</v>
          </cell>
          <cell r="U2675">
            <v>0</v>
          </cell>
          <cell r="AA2675">
            <v>163.69999999999999</v>
          </cell>
        </row>
        <row r="2676">
          <cell r="K2676">
            <v>22.800000000000004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Q2676">
            <v>0</v>
          </cell>
          <cell r="U2676">
            <v>0</v>
          </cell>
          <cell r="AA2676">
            <v>211.4</v>
          </cell>
        </row>
        <row r="2677">
          <cell r="K2677">
            <v>25.300000000000004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Q2677">
            <v>0</v>
          </cell>
          <cell r="U2677">
            <v>0</v>
          </cell>
          <cell r="AA2677">
            <v>211.4</v>
          </cell>
        </row>
        <row r="2678">
          <cell r="K2678">
            <v>18.900000000000002</v>
          </cell>
          <cell r="L2678">
            <v>0</v>
          </cell>
          <cell r="M2678">
            <v>0</v>
          </cell>
          <cell r="N2678">
            <v>0</v>
          </cell>
          <cell r="O2678">
            <v>0.65</v>
          </cell>
          <cell r="Q2678">
            <v>0</v>
          </cell>
          <cell r="U2678">
            <v>0</v>
          </cell>
          <cell r="AA2678">
            <v>156.6</v>
          </cell>
        </row>
        <row r="2679">
          <cell r="K2679">
            <v>7.8000000000000007</v>
          </cell>
          <cell r="L2679">
            <v>0</v>
          </cell>
          <cell r="M2679">
            <v>0</v>
          </cell>
          <cell r="N2679">
            <v>0</v>
          </cell>
          <cell r="O2679">
            <v>5.5</v>
          </cell>
          <cell r="Q2679">
            <v>0</v>
          </cell>
          <cell r="U2679">
            <v>5.85</v>
          </cell>
          <cell r="AA2679">
            <v>88.3</v>
          </cell>
        </row>
        <row r="2680">
          <cell r="K2680">
            <v>0.8</v>
          </cell>
          <cell r="L2680">
            <v>0</v>
          </cell>
          <cell r="M2680">
            <v>0</v>
          </cell>
          <cell r="N2680">
            <v>0</v>
          </cell>
          <cell r="O2680">
            <v>16.899999999999999</v>
          </cell>
          <cell r="Q2680">
            <v>0</v>
          </cell>
          <cell r="U2680">
            <v>22.8</v>
          </cell>
          <cell r="AA2680">
            <v>18.7</v>
          </cell>
        </row>
        <row r="2681"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43.7</v>
          </cell>
          <cell r="Q2681">
            <v>0</v>
          </cell>
          <cell r="U2681">
            <v>25</v>
          </cell>
          <cell r="AA2681">
            <v>0</v>
          </cell>
        </row>
        <row r="2682"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73.2</v>
          </cell>
          <cell r="Q2682">
            <v>0</v>
          </cell>
          <cell r="U2682">
            <v>26.8</v>
          </cell>
          <cell r="AA2682">
            <v>0</v>
          </cell>
        </row>
        <row r="2683"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83.8</v>
          </cell>
          <cell r="Q2683">
            <v>0</v>
          </cell>
          <cell r="U2683">
            <v>25.1</v>
          </cell>
          <cell r="AA2683">
            <v>0</v>
          </cell>
        </row>
        <row r="2684">
          <cell r="K2684">
            <v>0.05</v>
          </cell>
          <cell r="L2684">
            <v>0</v>
          </cell>
          <cell r="M2684">
            <v>0</v>
          </cell>
          <cell r="N2684">
            <v>0</v>
          </cell>
          <cell r="O2684">
            <v>54.9</v>
          </cell>
          <cell r="Q2684">
            <v>0</v>
          </cell>
          <cell r="U2684">
            <v>22.9</v>
          </cell>
          <cell r="AA2684">
            <v>4.1500000000000004</v>
          </cell>
        </row>
        <row r="2685">
          <cell r="K2685">
            <v>0.89999999999999991</v>
          </cell>
          <cell r="L2685">
            <v>0</v>
          </cell>
          <cell r="M2685">
            <v>0</v>
          </cell>
          <cell r="N2685">
            <v>0</v>
          </cell>
          <cell r="O2685">
            <v>22.6</v>
          </cell>
          <cell r="Q2685">
            <v>0</v>
          </cell>
          <cell r="U2685">
            <v>21.7</v>
          </cell>
          <cell r="AA2685">
            <v>27.2</v>
          </cell>
        </row>
        <row r="2686">
          <cell r="K2686">
            <v>0.4</v>
          </cell>
          <cell r="L2686">
            <v>0</v>
          </cell>
          <cell r="M2686">
            <v>0</v>
          </cell>
          <cell r="N2686">
            <v>0</v>
          </cell>
          <cell r="O2686">
            <v>20.9</v>
          </cell>
          <cell r="Q2686">
            <v>0</v>
          </cell>
          <cell r="U2686">
            <v>24.2</v>
          </cell>
          <cell r="AA2686">
            <v>21.8</v>
          </cell>
        </row>
        <row r="2687"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38.700000000000003</v>
          </cell>
          <cell r="Q2687">
            <v>0</v>
          </cell>
          <cell r="U2687">
            <v>24.6</v>
          </cell>
          <cell r="AA2687">
            <v>1.45</v>
          </cell>
        </row>
        <row r="2688"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43.1</v>
          </cell>
          <cell r="Q2688">
            <v>0</v>
          </cell>
          <cell r="U2688">
            <v>23.2</v>
          </cell>
          <cell r="AA2688">
            <v>0</v>
          </cell>
        </row>
        <row r="2689"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29.6</v>
          </cell>
          <cell r="Q2689">
            <v>0</v>
          </cell>
          <cell r="U2689">
            <v>26.8</v>
          </cell>
          <cell r="AA2689">
            <v>0</v>
          </cell>
        </row>
        <row r="2690"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64.7</v>
          </cell>
          <cell r="Q2690">
            <v>0</v>
          </cell>
          <cell r="U2690">
            <v>31.6</v>
          </cell>
          <cell r="AA2690">
            <v>0</v>
          </cell>
        </row>
        <row r="2691"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133.19999999999999</v>
          </cell>
          <cell r="Q2691">
            <v>0</v>
          </cell>
          <cell r="U2691">
            <v>34.6</v>
          </cell>
          <cell r="AA2691">
            <v>0</v>
          </cell>
        </row>
        <row r="2692"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250</v>
          </cell>
          <cell r="Q2692">
            <v>0</v>
          </cell>
          <cell r="U2692">
            <v>37.4</v>
          </cell>
          <cell r="AA2692">
            <v>0</v>
          </cell>
        </row>
        <row r="2693"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383.3</v>
          </cell>
          <cell r="Q2693">
            <v>0</v>
          </cell>
          <cell r="U2693">
            <v>47.1</v>
          </cell>
          <cell r="AA2693">
            <v>0</v>
          </cell>
        </row>
        <row r="2694"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431</v>
          </cell>
          <cell r="Q2694">
            <v>0</v>
          </cell>
          <cell r="U2694">
            <v>53.6</v>
          </cell>
          <cell r="AA2694">
            <v>0</v>
          </cell>
        </row>
        <row r="2695"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383.7</v>
          </cell>
          <cell r="Q2695">
            <v>0</v>
          </cell>
          <cell r="U2695">
            <v>47.9</v>
          </cell>
          <cell r="AA2695">
            <v>0</v>
          </cell>
        </row>
        <row r="2696"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147.4</v>
          </cell>
          <cell r="Q2696">
            <v>0</v>
          </cell>
          <cell r="U2696">
            <v>21.35</v>
          </cell>
          <cell r="AA2696">
            <v>0</v>
          </cell>
        </row>
        <row r="2697">
          <cell r="K2697">
            <v>0</v>
          </cell>
          <cell r="L2697">
            <v>0</v>
          </cell>
          <cell r="M2697">
            <v>0</v>
          </cell>
          <cell r="N2697">
            <v>0</v>
          </cell>
          <cell r="O2697">
            <v>108.75</v>
          </cell>
          <cell r="Q2697">
            <v>0</v>
          </cell>
          <cell r="U2697">
            <v>15.5</v>
          </cell>
          <cell r="AA2697">
            <v>0</v>
          </cell>
        </row>
        <row r="2698">
          <cell r="K2698">
            <v>0</v>
          </cell>
          <cell r="L2698">
            <v>0</v>
          </cell>
          <cell r="M2698">
            <v>0</v>
          </cell>
          <cell r="N2698">
            <v>0</v>
          </cell>
          <cell r="O2698">
            <v>75.75</v>
          </cell>
          <cell r="Q2698">
            <v>0</v>
          </cell>
          <cell r="U2698">
            <v>10.4</v>
          </cell>
          <cell r="AA2698">
            <v>0</v>
          </cell>
        </row>
        <row r="2699"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49.2</v>
          </cell>
          <cell r="Q2699">
            <v>0</v>
          </cell>
          <cell r="U2699">
            <v>10.050000000000001</v>
          </cell>
          <cell r="AA2699">
            <v>0</v>
          </cell>
        </row>
        <row r="2700"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33.549999999999997</v>
          </cell>
          <cell r="Q2700">
            <v>0</v>
          </cell>
          <cell r="U2700">
            <v>10.45</v>
          </cell>
          <cell r="AA2700">
            <v>0</v>
          </cell>
        </row>
        <row r="2701">
          <cell r="K2701">
            <v>0</v>
          </cell>
          <cell r="L2701">
            <v>0</v>
          </cell>
          <cell r="M2701">
            <v>0</v>
          </cell>
          <cell r="N2701">
            <v>0</v>
          </cell>
          <cell r="O2701">
            <v>24.05</v>
          </cell>
          <cell r="Q2701">
            <v>0</v>
          </cell>
          <cell r="U2701">
            <v>10.15</v>
          </cell>
          <cell r="AA2701">
            <v>0</v>
          </cell>
        </row>
        <row r="2702"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55</v>
          </cell>
          <cell r="Q2702">
            <v>0</v>
          </cell>
          <cell r="U2702">
            <v>17.3</v>
          </cell>
          <cell r="AA2702">
            <v>0</v>
          </cell>
        </row>
        <row r="2703"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90.9</v>
          </cell>
          <cell r="Q2703">
            <v>0</v>
          </cell>
          <cell r="U2703">
            <v>17.2</v>
          </cell>
          <cell r="AA2703">
            <v>0</v>
          </cell>
        </row>
        <row r="2704"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139.80000000000001</v>
          </cell>
          <cell r="Q2704">
            <v>0</v>
          </cell>
          <cell r="U2704">
            <v>19</v>
          </cell>
          <cell r="AA2704">
            <v>0</v>
          </cell>
        </row>
        <row r="2705"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186.7</v>
          </cell>
          <cell r="Q2705">
            <v>0</v>
          </cell>
          <cell r="U2705">
            <v>19.5</v>
          </cell>
          <cell r="AA2705">
            <v>0</v>
          </cell>
        </row>
        <row r="2706"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202.4</v>
          </cell>
          <cell r="Q2706">
            <v>0</v>
          </cell>
          <cell r="U2706">
            <v>16.8</v>
          </cell>
          <cell r="AA2706">
            <v>0</v>
          </cell>
        </row>
        <row r="2707"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208.1</v>
          </cell>
          <cell r="Q2707">
            <v>0</v>
          </cell>
          <cell r="U2707">
            <v>14.3</v>
          </cell>
          <cell r="AA2707">
            <v>0</v>
          </cell>
        </row>
        <row r="2708"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238.3</v>
          </cell>
          <cell r="Q2708">
            <v>0</v>
          </cell>
          <cell r="U2708">
            <v>12.7</v>
          </cell>
          <cell r="AA2708">
            <v>0</v>
          </cell>
        </row>
        <row r="2709"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286.3</v>
          </cell>
          <cell r="Q2709">
            <v>0</v>
          </cell>
          <cell r="U2709">
            <v>9.9</v>
          </cell>
          <cell r="AA2709">
            <v>0</v>
          </cell>
        </row>
        <row r="2710"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368.3</v>
          </cell>
          <cell r="Q2710">
            <v>0</v>
          </cell>
          <cell r="U2710">
            <v>13.9</v>
          </cell>
          <cell r="AA2710">
            <v>0</v>
          </cell>
        </row>
        <row r="2711"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408.3</v>
          </cell>
          <cell r="Q2711">
            <v>0</v>
          </cell>
          <cell r="U2711">
            <v>15.6</v>
          </cell>
          <cell r="AA2711">
            <v>0</v>
          </cell>
        </row>
        <row r="2712"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285.7</v>
          </cell>
          <cell r="Q2712">
            <v>0</v>
          </cell>
          <cell r="U2712">
            <v>13.1</v>
          </cell>
          <cell r="AA2712">
            <v>0</v>
          </cell>
        </row>
        <row r="2713"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155.5</v>
          </cell>
          <cell r="Q2713">
            <v>0</v>
          </cell>
          <cell r="U2713">
            <v>23.2</v>
          </cell>
          <cell r="AA2713">
            <v>0</v>
          </cell>
        </row>
        <row r="2714"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118.1</v>
          </cell>
          <cell r="Q2714">
            <v>0</v>
          </cell>
          <cell r="U2714">
            <v>28.5</v>
          </cell>
          <cell r="AA2714">
            <v>0</v>
          </cell>
        </row>
        <row r="2715"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111</v>
          </cell>
          <cell r="Q2715">
            <v>0</v>
          </cell>
          <cell r="U2715">
            <v>24.9</v>
          </cell>
          <cell r="AA2715">
            <v>0</v>
          </cell>
        </row>
        <row r="2716">
          <cell r="K2716">
            <v>0</v>
          </cell>
          <cell r="L2716">
            <v>0</v>
          </cell>
          <cell r="M2716">
            <v>0</v>
          </cell>
          <cell r="N2716">
            <v>0</v>
          </cell>
          <cell r="O2716">
            <v>111.2</v>
          </cell>
          <cell r="Q2716">
            <v>0</v>
          </cell>
          <cell r="U2716">
            <v>19.3</v>
          </cell>
          <cell r="AA2716">
            <v>0</v>
          </cell>
        </row>
        <row r="2717">
          <cell r="K2717">
            <v>0</v>
          </cell>
          <cell r="L2717">
            <v>0</v>
          </cell>
          <cell r="M2717">
            <v>0</v>
          </cell>
          <cell r="N2717">
            <v>0</v>
          </cell>
          <cell r="O2717">
            <v>107.3</v>
          </cell>
          <cell r="Q2717">
            <v>0</v>
          </cell>
          <cell r="U2717">
            <v>14.7</v>
          </cell>
          <cell r="AA2717">
            <v>0</v>
          </cell>
        </row>
        <row r="2718"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109</v>
          </cell>
          <cell r="Q2718">
            <v>0</v>
          </cell>
          <cell r="U2718">
            <v>15.6</v>
          </cell>
          <cell r="AA2718">
            <v>0</v>
          </cell>
        </row>
        <row r="2719">
          <cell r="K2719">
            <v>0</v>
          </cell>
          <cell r="L2719">
            <v>0</v>
          </cell>
          <cell r="M2719">
            <v>0</v>
          </cell>
          <cell r="N2719">
            <v>0</v>
          </cell>
          <cell r="O2719">
            <v>118.8</v>
          </cell>
          <cell r="Q2719">
            <v>0</v>
          </cell>
          <cell r="U2719">
            <v>16.8</v>
          </cell>
          <cell r="AA2719">
            <v>0</v>
          </cell>
        </row>
        <row r="2720"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128.9</v>
          </cell>
          <cell r="Q2720">
            <v>0</v>
          </cell>
          <cell r="U2720">
            <v>17.7</v>
          </cell>
          <cell r="AA2720">
            <v>0</v>
          </cell>
        </row>
        <row r="2721"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125.9</v>
          </cell>
          <cell r="Q2721">
            <v>0</v>
          </cell>
          <cell r="U2721">
            <v>18.7</v>
          </cell>
          <cell r="AA2721">
            <v>0</v>
          </cell>
        </row>
        <row r="2722"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134.30000000000001</v>
          </cell>
          <cell r="Q2722">
            <v>0</v>
          </cell>
          <cell r="U2722">
            <v>19.7</v>
          </cell>
          <cell r="AA2722">
            <v>0</v>
          </cell>
        </row>
        <row r="2723"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81.05</v>
          </cell>
          <cell r="Q2723">
            <v>0</v>
          </cell>
          <cell r="U2723">
            <v>10.199999999999999</v>
          </cell>
          <cell r="AA2723">
            <v>0</v>
          </cell>
        </row>
        <row r="2724"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91.95</v>
          </cell>
          <cell r="Q2724">
            <v>0</v>
          </cell>
          <cell r="U2724">
            <v>10.45</v>
          </cell>
          <cell r="AA2724">
            <v>0</v>
          </cell>
        </row>
        <row r="2725">
          <cell r="K2725">
            <v>0</v>
          </cell>
          <cell r="L2725">
            <v>0</v>
          </cell>
          <cell r="M2725">
            <v>0</v>
          </cell>
          <cell r="N2725">
            <v>0</v>
          </cell>
          <cell r="O2725">
            <v>106.6</v>
          </cell>
          <cell r="Q2725">
            <v>0</v>
          </cell>
          <cell r="U2725">
            <v>9.8000000000000007</v>
          </cell>
          <cell r="AA2725">
            <v>0</v>
          </cell>
        </row>
        <row r="2726"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123.25</v>
          </cell>
          <cell r="Q2726">
            <v>0</v>
          </cell>
          <cell r="U2726">
            <v>8.6</v>
          </cell>
          <cell r="AA2726">
            <v>0</v>
          </cell>
        </row>
        <row r="2727"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140.35</v>
          </cell>
          <cell r="Q2727">
            <v>0</v>
          </cell>
          <cell r="U2727">
            <v>7.35</v>
          </cell>
          <cell r="AA2727">
            <v>0</v>
          </cell>
        </row>
        <row r="2728"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164.5</v>
          </cell>
          <cell r="Q2728">
            <v>0</v>
          </cell>
          <cell r="U2728">
            <v>6.8</v>
          </cell>
          <cell r="AA2728">
            <v>0</v>
          </cell>
        </row>
        <row r="2729">
          <cell r="K2729">
            <v>0</v>
          </cell>
          <cell r="L2729">
            <v>0</v>
          </cell>
          <cell r="M2729">
            <v>0</v>
          </cell>
          <cell r="N2729">
            <v>0</v>
          </cell>
          <cell r="O2729">
            <v>165.7</v>
          </cell>
          <cell r="Q2729">
            <v>0</v>
          </cell>
          <cell r="U2729">
            <v>8.1999999999999993</v>
          </cell>
          <cell r="AA2729">
            <v>0</v>
          </cell>
        </row>
        <row r="2730">
          <cell r="K2730">
            <v>0</v>
          </cell>
          <cell r="L2730">
            <v>0</v>
          </cell>
          <cell r="M2730">
            <v>0</v>
          </cell>
          <cell r="N2730">
            <v>0</v>
          </cell>
          <cell r="O2730">
            <v>141.25</v>
          </cell>
          <cell r="Q2730">
            <v>0</v>
          </cell>
          <cell r="U2730">
            <v>8.8000000000000007</v>
          </cell>
          <cell r="AA2730">
            <v>0</v>
          </cell>
        </row>
        <row r="2731"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120.5</v>
          </cell>
          <cell r="Q2731">
            <v>0</v>
          </cell>
          <cell r="U2731">
            <v>9.65</v>
          </cell>
          <cell r="AA2731">
            <v>0</v>
          </cell>
        </row>
        <row r="2732"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102.55</v>
          </cell>
          <cell r="Q2732">
            <v>0</v>
          </cell>
          <cell r="U2732">
            <v>11.3</v>
          </cell>
          <cell r="AA2732">
            <v>0</v>
          </cell>
        </row>
        <row r="2733">
          <cell r="K2733">
            <v>0</v>
          </cell>
          <cell r="L2733">
            <v>0</v>
          </cell>
          <cell r="M2733">
            <v>0</v>
          </cell>
          <cell r="N2733">
            <v>0</v>
          </cell>
          <cell r="O2733">
            <v>89.8</v>
          </cell>
          <cell r="Q2733">
            <v>0</v>
          </cell>
          <cell r="U2733">
            <v>10.95</v>
          </cell>
          <cell r="AA2733">
            <v>0</v>
          </cell>
        </row>
        <row r="2734">
          <cell r="K2734">
            <v>0</v>
          </cell>
          <cell r="L2734">
            <v>0</v>
          </cell>
          <cell r="M2734">
            <v>0</v>
          </cell>
          <cell r="N2734">
            <v>0</v>
          </cell>
          <cell r="O2734">
            <v>85.55</v>
          </cell>
          <cell r="Q2734">
            <v>0</v>
          </cell>
          <cell r="U2734">
            <v>10.85</v>
          </cell>
          <cell r="AA2734">
            <v>0</v>
          </cell>
        </row>
        <row r="2735"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167</v>
          </cell>
          <cell r="Q2735">
            <v>0</v>
          </cell>
          <cell r="U2735">
            <v>24</v>
          </cell>
          <cell r="AA2735">
            <v>0</v>
          </cell>
        </row>
        <row r="2736"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160.5</v>
          </cell>
          <cell r="Q2736">
            <v>0</v>
          </cell>
          <cell r="U2736">
            <v>25.7</v>
          </cell>
          <cell r="AA2736">
            <v>0</v>
          </cell>
        </row>
        <row r="2737"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154.9</v>
          </cell>
          <cell r="Q2737">
            <v>0</v>
          </cell>
          <cell r="U2737">
            <v>25.3</v>
          </cell>
          <cell r="AA2737">
            <v>0</v>
          </cell>
        </row>
        <row r="2738">
          <cell r="K2738">
            <v>0</v>
          </cell>
          <cell r="L2738">
            <v>0</v>
          </cell>
          <cell r="M2738">
            <v>0</v>
          </cell>
          <cell r="N2738">
            <v>0</v>
          </cell>
          <cell r="O2738">
            <v>162.1</v>
          </cell>
          <cell r="Q2738">
            <v>0</v>
          </cell>
          <cell r="U2738">
            <v>24.8</v>
          </cell>
          <cell r="AA2738">
            <v>0</v>
          </cell>
        </row>
        <row r="2739">
          <cell r="K2739">
            <v>0</v>
          </cell>
          <cell r="L2739">
            <v>0</v>
          </cell>
          <cell r="M2739">
            <v>0</v>
          </cell>
          <cell r="N2739">
            <v>0</v>
          </cell>
          <cell r="O2739">
            <v>183.6</v>
          </cell>
          <cell r="Q2739">
            <v>0</v>
          </cell>
          <cell r="U2739">
            <v>25.8</v>
          </cell>
          <cell r="AA2739">
            <v>0</v>
          </cell>
        </row>
        <row r="2740">
          <cell r="K2740">
            <v>0</v>
          </cell>
          <cell r="L2740">
            <v>0</v>
          </cell>
          <cell r="M2740">
            <v>0</v>
          </cell>
          <cell r="N2740">
            <v>0</v>
          </cell>
          <cell r="O2740">
            <v>193.3</v>
          </cell>
          <cell r="Q2740">
            <v>0</v>
          </cell>
          <cell r="U2740">
            <v>25.8</v>
          </cell>
          <cell r="AA2740">
            <v>0</v>
          </cell>
        </row>
        <row r="2741"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194.6</v>
          </cell>
          <cell r="Q2741">
            <v>0</v>
          </cell>
          <cell r="U2741">
            <v>25.6</v>
          </cell>
          <cell r="AA2741">
            <v>0</v>
          </cell>
        </row>
        <row r="2742"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205.2</v>
          </cell>
          <cell r="Q2742">
            <v>0</v>
          </cell>
          <cell r="U2742">
            <v>27</v>
          </cell>
          <cell r="AA2742">
            <v>0</v>
          </cell>
        </row>
        <row r="2743"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228.6</v>
          </cell>
          <cell r="Q2743">
            <v>0</v>
          </cell>
          <cell r="U2743">
            <v>27.2</v>
          </cell>
          <cell r="AA2743">
            <v>0</v>
          </cell>
        </row>
        <row r="2744"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278.39999999999998</v>
          </cell>
          <cell r="Q2744">
            <v>0</v>
          </cell>
          <cell r="U2744">
            <v>29</v>
          </cell>
          <cell r="AA2744">
            <v>0</v>
          </cell>
        </row>
        <row r="2745"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339.8</v>
          </cell>
          <cell r="Q2745">
            <v>0</v>
          </cell>
          <cell r="U2745">
            <v>35</v>
          </cell>
          <cell r="AA2745">
            <v>0</v>
          </cell>
        </row>
        <row r="2746"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368.9</v>
          </cell>
          <cell r="Q2746">
            <v>0</v>
          </cell>
          <cell r="U2746">
            <v>40.200000000000003</v>
          </cell>
          <cell r="AA2746">
            <v>0</v>
          </cell>
        </row>
        <row r="2747"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365.6</v>
          </cell>
          <cell r="Q2747">
            <v>0</v>
          </cell>
          <cell r="U2747">
            <v>41.2</v>
          </cell>
          <cell r="AA2747">
            <v>0</v>
          </cell>
        </row>
        <row r="2748"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412.5</v>
          </cell>
          <cell r="Q2748">
            <v>0</v>
          </cell>
          <cell r="U2748">
            <v>40.6</v>
          </cell>
          <cell r="AA2748">
            <v>0</v>
          </cell>
        </row>
        <row r="2749">
          <cell r="K2749">
            <v>0</v>
          </cell>
          <cell r="L2749">
            <v>0</v>
          </cell>
          <cell r="M2749">
            <v>0</v>
          </cell>
          <cell r="N2749">
            <v>0</v>
          </cell>
          <cell r="O2749">
            <v>540.20000000000005</v>
          </cell>
          <cell r="Q2749">
            <v>0</v>
          </cell>
          <cell r="U2749">
            <v>39</v>
          </cell>
          <cell r="AA2749">
            <v>0</v>
          </cell>
        </row>
        <row r="2750"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634.79999999999995</v>
          </cell>
          <cell r="Q2750">
            <v>0</v>
          </cell>
          <cell r="U2750">
            <v>47.9</v>
          </cell>
          <cell r="AA2750">
            <v>0</v>
          </cell>
        </row>
        <row r="2751">
          <cell r="K2751">
            <v>0</v>
          </cell>
          <cell r="L2751">
            <v>0</v>
          </cell>
          <cell r="M2751">
            <v>0</v>
          </cell>
          <cell r="N2751">
            <v>0</v>
          </cell>
          <cell r="O2751">
            <v>564.70000000000005</v>
          </cell>
          <cell r="Q2751">
            <v>0</v>
          </cell>
          <cell r="U2751">
            <v>46.3</v>
          </cell>
          <cell r="AA2751">
            <v>0</v>
          </cell>
        </row>
        <row r="2752"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476.6</v>
          </cell>
          <cell r="Q2752">
            <v>0</v>
          </cell>
          <cell r="U2752">
            <v>30.3</v>
          </cell>
          <cell r="AA2752">
            <v>0</v>
          </cell>
        </row>
        <row r="2753">
          <cell r="K2753">
            <v>0</v>
          </cell>
          <cell r="L2753">
            <v>0</v>
          </cell>
          <cell r="M2753">
            <v>0</v>
          </cell>
          <cell r="N2753">
            <v>0</v>
          </cell>
          <cell r="O2753">
            <v>488.5</v>
          </cell>
          <cell r="Q2753">
            <v>0</v>
          </cell>
          <cell r="U2753">
            <v>33.700000000000003</v>
          </cell>
          <cell r="AA2753">
            <v>0</v>
          </cell>
        </row>
        <row r="2754"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259.39999999999998</v>
          </cell>
          <cell r="Q2754">
            <v>0</v>
          </cell>
          <cell r="U2754">
            <v>21.2</v>
          </cell>
          <cell r="AA2754">
            <v>0</v>
          </cell>
        </row>
        <row r="2755"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272.14999999999998</v>
          </cell>
          <cell r="Q2755">
            <v>0</v>
          </cell>
          <cell r="U2755">
            <v>21.35</v>
          </cell>
          <cell r="AA2755">
            <v>0</v>
          </cell>
        </row>
        <row r="2756"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282.55</v>
          </cell>
          <cell r="Q2756">
            <v>0</v>
          </cell>
          <cell r="U2756">
            <v>20.350000000000001</v>
          </cell>
          <cell r="AA2756">
            <v>0</v>
          </cell>
        </row>
        <row r="2757"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292.64999999999998</v>
          </cell>
          <cell r="Q2757">
            <v>0</v>
          </cell>
          <cell r="U2757">
            <v>19.850000000000001</v>
          </cell>
          <cell r="AA2757">
            <v>0</v>
          </cell>
        </row>
        <row r="2758">
          <cell r="K2758">
            <v>0</v>
          </cell>
          <cell r="L2758">
            <v>0</v>
          </cell>
          <cell r="M2758">
            <v>0</v>
          </cell>
          <cell r="N2758">
            <v>0</v>
          </cell>
          <cell r="O2758">
            <v>585.6</v>
          </cell>
          <cell r="Q2758">
            <v>0</v>
          </cell>
          <cell r="U2758">
            <v>32.200000000000003</v>
          </cell>
          <cell r="AA2758">
            <v>0</v>
          </cell>
        </row>
        <row r="2759">
          <cell r="K2759">
            <v>0</v>
          </cell>
          <cell r="L2759">
            <v>0</v>
          </cell>
          <cell r="M2759">
            <v>0</v>
          </cell>
          <cell r="N2759">
            <v>0</v>
          </cell>
          <cell r="O2759">
            <v>580.5</v>
          </cell>
          <cell r="Q2759">
            <v>0</v>
          </cell>
          <cell r="U2759">
            <v>27</v>
          </cell>
          <cell r="AA2759">
            <v>0</v>
          </cell>
        </row>
        <row r="2760"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541.79999999999995</v>
          </cell>
          <cell r="Q2760">
            <v>0</v>
          </cell>
          <cell r="U2760">
            <v>29.4</v>
          </cell>
          <cell r="AA2760">
            <v>0</v>
          </cell>
        </row>
        <row r="2761">
          <cell r="K2761">
            <v>0</v>
          </cell>
          <cell r="L2761">
            <v>0</v>
          </cell>
          <cell r="M2761">
            <v>0</v>
          </cell>
          <cell r="N2761">
            <v>0</v>
          </cell>
          <cell r="O2761">
            <v>477.7</v>
          </cell>
          <cell r="Q2761">
            <v>0</v>
          </cell>
          <cell r="U2761">
            <v>30.1</v>
          </cell>
          <cell r="AA2761">
            <v>0</v>
          </cell>
        </row>
        <row r="2762"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436.4</v>
          </cell>
          <cell r="Q2762">
            <v>0</v>
          </cell>
          <cell r="U2762">
            <v>29.6</v>
          </cell>
          <cell r="AA2762">
            <v>0</v>
          </cell>
        </row>
        <row r="2763">
          <cell r="K2763">
            <v>0</v>
          </cell>
          <cell r="L2763">
            <v>0</v>
          </cell>
          <cell r="M2763">
            <v>0</v>
          </cell>
          <cell r="N2763">
            <v>0</v>
          </cell>
          <cell r="O2763">
            <v>410.7</v>
          </cell>
          <cell r="Q2763">
            <v>0</v>
          </cell>
          <cell r="U2763">
            <v>29.5</v>
          </cell>
          <cell r="AA2763">
            <v>0</v>
          </cell>
        </row>
        <row r="2764"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404.4</v>
          </cell>
          <cell r="Q2764">
            <v>0</v>
          </cell>
          <cell r="U2764">
            <v>29.1</v>
          </cell>
          <cell r="AA2764">
            <v>0</v>
          </cell>
        </row>
        <row r="2765"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406</v>
          </cell>
          <cell r="Q2765">
            <v>0</v>
          </cell>
          <cell r="U2765">
            <v>24.9</v>
          </cell>
          <cell r="AA2765">
            <v>0</v>
          </cell>
        </row>
        <row r="2766"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425.7</v>
          </cell>
          <cell r="Q2766">
            <v>0</v>
          </cell>
          <cell r="U2766">
            <v>23.9</v>
          </cell>
          <cell r="AA2766">
            <v>0</v>
          </cell>
        </row>
        <row r="2767"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446</v>
          </cell>
          <cell r="Q2767">
            <v>0</v>
          </cell>
          <cell r="U2767">
            <v>27.1</v>
          </cell>
          <cell r="AA2767">
            <v>0</v>
          </cell>
        </row>
        <row r="2768">
          <cell r="K2768">
            <v>0</v>
          </cell>
          <cell r="L2768">
            <v>0</v>
          </cell>
          <cell r="M2768">
            <v>0</v>
          </cell>
          <cell r="N2768">
            <v>0</v>
          </cell>
          <cell r="O2768">
            <v>470.5</v>
          </cell>
          <cell r="Q2768">
            <v>0</v>
          </cell>
          <cell r="U2768">
            <v>27.6</v>
          </cell>
          <cell r="AA2768">
            <v>0</v>
          </cell>
        </row>
        <row r="2769">
          <cell r="K2769">
            <v>0</v>
          </cell>
          <cell r="L2769">
            <v>0</v>
          </cell>
          <cell r="M2769">
            <v>0</v>
          </cell>
          <cell r="N2769">
            <v>0</v>
          </cell>
          <cell r="O2769">
            <v>515.4</v>
          </cell>
          <cell r="Q2769">
            <v>0</v>
          </cell>
          <cell r="U2769">
            <v>26.2</v>
          </cell>
          <cell r="AA2769">
            <v>0</v>
          </cell>
        </row>
        <row r="2770"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558.29999999999995</v>
          </cell>
          <cell r="Q2770">
            <v>0</v>
          </cell>
          <cell r="U2770">
            <v>26</v>
          </cell>
          <cell r="AA2770">
            <v>0</v>
          </cell>
        </row>
        <row r="2771"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589.79999999999995</v>
          </cell>
          <cell r="Q2771">
            <v>0</v>
          </cell>
          <cell r="U2771">
            <v>25.9</v>
          </cell>
          <cell r="AA2771">
            <v>0</v>
          </cell>
        </row>
        <row r="2772"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578.20000000000005</v>
          </cell>
          <cell r="Q2772">
            <v>0</v>
          </cell>
          <cell r="U2772">
            <v>25.7</v>
          </cell>
          <cell r="AA2772">
            <v>0</v>
          </cell>
        </row>
        <row r="2773"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532.1</v>
          </cell>
          <cell r="Q2773">
            <v>0</v>
          </cell>
          <cell r="U2773">
            <v>25.6</v>
          </cell>
          <cell r="AA2773">
            <v>0</v>
          </cell>
        </row>
        <row r="2774"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490.7</v>
          </cell>
          <cell r="Q2774">
            <v>0</v>
          </cell>
          <cell r="U2774">
            <v>25.8</v>
          </cell>
          <cell r="AA2774">
            <v>0</v>
          </cell>
        </row>
        <row r="2775"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463.3</v>
          </cell>
          <cell r="Q2775">
            <v>0</v>
          </cell>
          <cell r="U2775">
            <v>25.8</v>
          </cell>
          <cell r="AA2775">
            <v>0</v>
          </cell>
        </row>
        <row r="2776"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439.1</v>
          </cell>
          <cell r="Q2776">
            <v>0</v>
          </cell>
          <cell r="U2776">
            <v>25</v>
          </cell>
          <cell r="AA2776">
            <v>0</v>
          </cell>
        </row>
        <row r="2777"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401.9</v>
          </cell>
          <cell r="Q2777">
            <v>0</v>
          </cell>
          <cell r="U2777">
            <v>24.5</v>
          </cell>
          <cell r="AA2777">
            <v>0</v>
          </cell>
        </row>
        <row r="2778"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364.2</v>
          </cell>
          <cell r="Q2778">
            <v>0</v>
          </cell>
          <cell r="U2778">
            <v>24.5</v>
          </cell>
          <cell r="AA2778">
            <v>0</v>
          </cell>
        </row>
        <row r="2779"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336.1</v>
          </cell>
          <cell r="Q2779">
            <v>0</v>
          </cell>
          <cell r="U2779">
            <v>24.1</v>
          </cell>
          <cell r="AA2779">
            <v>0</v>
          </cell>
        </row>
        <row r="2780">
          <cell r="K2780">
            <v>0</v>
          </cell>
          <cell r="L2780">
            <v>0</v>
          </cell>
          <cell r="M2780">
            <v>0</v>
          </cell>
          <cell r="N2780">
            <v>0</v>
          </cell>
          <cell r="O2780">
            <v>316.10000000000002</v>
          </cell>
          <cell r="Q2780">
            <v>0</v>
          </cell>
          <cell r="U2780">
            <v>24</v>
          </cell>
          <cell r="AA2780">
            <v>0</v>
          </cell>
        </row>
        <row r="2781"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296.8</v>
          </cell>
          <cell r="Q2781">
            <v>0</v>
          </cell>
          <cell r="U2781">
            <v>24</v>
          </cell>
          <cell r="AA2781">
            <v>0</v>
          </cell>
        </row>
        <row r="2782">
          <cell r="K2782">
            <v>0</v>
          </cell>
          <cell r="L2782">
            <v>0</v>
          </cell>
          <cell r="M2782">
            <v>0</v>
          </cell>
          <cell r="N2782">
            <v>0</v>
          </cell>
          <cell r="O2782">
            <v>280.3</v>
          </cell>
          <cell r="Q2782">
            <v>0</v>
          </cell>
          <cell r="U2782">
            <v>23.7</v>
          </cell>
          <cell r="AA2782">
            <v>0</v>
          </cell>
        </row>
        <row r="2783"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136.9</v>
          </cell>
          <cell r="Q2783">
            <v>0</v>
          </cell>
          <cell r="U2783">
            <v>11.85</v>
          </cell>
          <cell r="AA2783">
            <v>0</v>
          </cell>
        </row>
        <row r="2784"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133.35</v>
          </cell>
          <cell r="Q2784">
            <v>0</v>
          </cell>
          <cell r="U2784">
            <v>12.15</v>
          </cell>
          <cell r="AA2784">
            <v>0</v>
          </cell>
        </row>
        <row r="2785"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130.25</v>
          </cell>
          <cell r="Q2785">
            <v>0</v>
          </cell>
          <cell r="U2785">
            <v>12.4</v>
          </cell>
          <cell r="AA2785">
            <v>0</v>
          </cell>
        </row>
        <row r="2786"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129.35</v>
          </cell>
          <cell r="Q2786">
            <v>0</v>
          </cell>
          <cell r="U2786">
            <v>12.7</v>
          </cell>
          <cell r="AA2786">
            <v>0</v>
          </cell>
        </row>
        <row r="2787">
          <cell r="K2787">
            <v>0</v>
          </cell>
          <cell r="L2787">
            <v>0</v>
          </cell>
          <cell r="M2787">
            <v>0</v>
          </cell>
          <cell r="N2787">
            <v>0</v>
          </cell>
          <cell r="O2787">
            <v>128.19999999999999</v>
          </cell>
          <cell r="Q2787">
            <v>0</v>
          </cell>
          <cell r="U2787">
            <v>12.95</v>
          </cell>
          <cell r="AA2787">
            <v>0</v>
          </cell>
        </row>
        <row r="2788"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126.7</v>
          </cell>
          <cell r="Q2788">
            <v>0</v>
          </cell>
          <cell r="U2788">
            <v>12.7</v>
          </cell>
          <cell r="AA2788">
            <v>0</v>
          </cell>
        </row>
        <row r="2789"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130.05000000000001</v>
          </cell>
          <cell r="Q2789">
            <v>0</v>
          </cell>
          <cell r="U2789">
            <v>12.85</v>
          </cell>
          <cell r="AA2789">
            <v>0</v>
          </cell>
        </row>
        <row r="2790">
          <cell r="K2790">
            <v>0</v>
          </cell>
          <cell r="L2790">
            <v>0</v>
          </cell>
          <cell r="M2790">
            <v>0</v>
          </cell>
          <cell r="N2790">
            <v>0</v>
          </cell>
          <cell r="O2790">
            <v>138.94999999999999</v>
          </cell>
          <cell r="Q2790">
            <v>0</v>
          </cell>
          <cell r="U2790">
            <v>13.45</v>
          </cell>
          <cell r="AA2790">
            <v>0</v>
          </cell>
        </row>
        <row r="2791"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143.9</v>
          </cell>
          <cell r="Q2791">
            <v>0</v>
          </cell>
          <cell r="U2791">
            <v>14.9</v>
          </cell>
          <cell r="AA2791">
            <v>0</v>
          </cell>
        </row>
        <row r="2792"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144.5</v>
          </cell>
          <cell r="Q2792">
            <v>0</v>
          </cell>
          <cell r="U2792">
            <v>14.9</v>
          </cell>
          <cell r="AA2792">
            <v>0</v>
          </cell>
        </row>
        <row r="2793"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144.69999999999999</v>
          </cell>
          <cell r="Q2793">
            <v>0</v>
          </cell>
          <cell r="U2793">
            <v>15.7</v>
          </cell>
          <cell r="AA2793">
            <v>0</v>
          </cell>
        </row>
        <row r="2794"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145.69999999999999</v>
          </cell>
          <cell r="Q2794">
            <v>0</v>
          </cell>
          <cell r="U2794">
            <v>17.75</v>
          </cell>
          <cell r="AA2794">
            <v>0</v>
          </cell>
        </row>
        <row r="2795"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148.44999999999999</v>
          </cell>
          <cell r="Q2795">
            <v>0</v>
          </cell>
          <cell r="U2795">
            <v>17.2</v>
          </cell>
          <cell r="AA2795">
            <v>0</v>
          </cell>
        </row>
        <row r="2796"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152.25</v>
          </cell>
          <cell r="Q2796">
            <v>0</v>
          </cell>
          <cell r="U2796">
            <v>14.8</v>
          </cell>
          <cell r="AA2796">
            <v>0</v>
          </cell>
        </row>
        <row r="2797"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148.65</v>
          </cell>
          <cell r="Q2797">
            <v>0</v>
          </cell>
          <cell r="U2797">
            <v>3.25</v>
          </cell>
          <cell r="AA2797">
            <v>0</v>
          </cell>
        </row>
        <row r="2798"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136.19999999999999</v>
          </cell>
          <cell r="Q2798">
            <v>0</v>
          </cell>
          <cell r="U2798">
            <v>0</v>
          </cell>
          <cell r="AA2798">
            <v>0</v>
          </cell>
        </row>
        <row r="2799"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124.55</v>
          </cell>
          <cell r="Q2799">
            <v>0</v>
          </cell>
          <cell r="U2799">
            <v>0</v>
          </cell>
          <cell r="AA2799">
            <v>0</v>
          </cell>
        </row>
        <row r="2800"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114.55</v>
          </cell>
          <cell r="Q2800">
            <v>0</v>
          </cell>
          <cell r="U2800">
            <v>0</v>
          </cell>
          <cell r="AA2800">
            <v>0</v>
          </cell>
        </row>
        <row r="2801"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105.5</v>
          </cell>
          <cell r="Q2801">
            <v>0</v>
          </cell>
          <cell r="U2801">
            <v>0</v>
          </cell>
          <cell r="AA2801">
            <v>0</v>
          </cell>
        </row>
        <row r="2802"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98.1</v>
          </cell>
          <cell r="Q2802">
            <v>0</v>
          </cell>
          <cell r="U2802">
            <v>0</v>
          </cell>
          <cell r="AA2802">
            <v>0</v>
          </cell>
        </row>
        <row r="2803"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87.4</v>
          </cell>
          <cell r="Q2803">
            <v>0</v>
          </cell>
          <cell r="U2803">
            <v>0</v>
          </cell>
          <cell r="AA2803">
            <v>0</v>
          </cell>
        </row>
        <row r="2804"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74.150000000000006</v>
          </cell>
          <cell r="Q2804">
            <v>0</v>
          </cell>
          <cell r="U2804">
            <v>0</v>
          </cell>
          <cell r="AA2804">
            <v>0</v>
          </cell>
        </row>
        <row r="2805"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62.6</v>
          </cell>
          <cell r="Q2805">
            <v>0</v>
          </cell>
          <cell r="U2805">
            <v>0</v>
          </cell>
          <cell r="AA2805">
            <v>0</v>
          </cell>
        </row>
        <row r="2806">
          <cell r="K2806">
            <v>0</v>
          </cell>
          <cell r="L2806">
            <v>0</v>
          </cell>
          <cell r="M2806">
            <v>0</v>
          </cell>
          <cell r="N2806">
            <v>0</v>
          </cell>
          <cell r="O2806">
            <v>51.9</v>
          </cell>
          <cell r="Q2806">
            <v>0</v>
          </cell>
          <cell r="U2806">
            <v>0</v>
          </cell>
          <cell r="AA2806">
            <v>0</v>
          </cell>
        </row>
        <row r="2807">
          <cell r="K2807">
            <v>0.2</v>
          </cell>
          <cell r="L2807">
            <v>0</v>
          </cell>
          <cell r="M2807">
            <v>0</v>
          </cell>
          <cell r="N2807">
            <v>0</v>
          </cell>
          <cell r="O2807">
            <v>68.7</v>
          </cell>
          <cell r="Q2807">
            <v>0</v>
          </cell>
          <cell r="U2807">
            <v>0</v>
          </cell>
          <cell r="AA2807">
            <v>7.05</v>
          </cell>
        </row>
        <row r="2808">
          <cell r="K2808">
            <v>9</v>
          </cell>
          <cell r="L2808">
            <v>0</v>
          </cell>
          <cell r="M2808">
            <v>0</v>
          </cell>
          <cell r="N2808">
            <v>0</v>
          </cell>
          <cell r="O2808">
            <v>29.9</v>
          </cell>
          <cell r="Q2808">
            <v>0</v>
          </cell>
          <cell r="U2808">
            <v>0</v>
          </cell>
          <cell r="AA2808">
            <v>55.5</v>
          </cell>
        </row>
        <row r="2809">
          <cell r="K2809">
            <v>15.8</v>
          </cell>
          <cell r="L2809">
            <v>0</v>
          </cell>
          <cell r="M2809">
            <v>0</v>
          </cell>
          <cell r="N2809">
            <v>0</v>
          </cell>
          <cell r="O2809">
            <v>11.8</v>
          </cell>
          <cell r="Q2809">
            <v>0</v>
          </cell>
          <cell r="U2809">
            <v>0</v>
          </cell>
          <cell r="AA2809">
            <v>91.8</v>
          </cell>
        </row>
        <row r="2810">
          <cell r="K2810">
            <v>14.7</v>
          </cell>
          <cell r="L2810">
            <v>0</v>
          </cell>
          <cell r="M2810">
            <v>0</v>
          </cell>
          <cell r="N2810">
            <v>0</v>
          </cell>
          <cell r="O2810">
            <v>9.1</v>
          </cell>
          <cell r="Q2810">
            <v>0</v>
          </cell>
          <cell r="U2810">
            <v>0</v>
          </cell>
          <cell r="AA2810">
            <v>97.9</v>
          </cell>
        </row>
        <row r="2811">
          <cell r="K2811">
            <v>7.9</v>
          </cell>
          <cell r="L2811">
            <v>0</v>
          </cell>
          <cell r="M2811">
            <v>0</v>
          </cell>
          <cell r="N2811">
            <v>0</v>
          </cell>
          <cell r="O2811">
            <v>38.4</v>
          </cell>
          <cell r="Q2811">
            <v>0</v>
          </cell>
          <cell r="U2811">
            <v>0</v>
          </cell>
          <cell r="AA2811">
            <v>51.1</v>
          </cell>
        </row>
        <row r="2812">
          <cell r="K2812">
            <v>0.1</v>
          </cell>
          <cell r="L2812">
            <v>0</v>
          </cell>
          <cell r="M2812">
            <v>0</v>
          </cell>
          <cell r="N2812">
            <v>0</v>
          </cell>
          <cell r="O2812">
            <v>42.25</v>
          </cell>
          <cell r="Q2812">
            <v>0</v>
          </cell>
          <cell r="U2812">
            <v>0</v>
          </cell>
          <cell r="AA2812">
            <v>0.9</v>
          </cell>
        </row>
        <row r="2813"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61.75</v>
          </cell>
          <cell r="Q2813">
            <v>0</v>
          </cell>
          <cell r="U2813">
            <v>2.625</v>
          </cell>
          <cell r="AA2813">
            <v>0</v>
          </cell>
        </row>
        <row r="2814"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84.95</v>
          </cell>
          <cell r="Q2814">
            <v>0</v>
          </cell>
          <cell r="U2814">
            <v>10.5</v>
          </cell>
          <cell r="AA2814">
            <v>0</v>
          </cell>
        </row>
        <row r="2815"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112.65</v>
          </cell>
          <cell r="Q2815">
            <v>0</v>
          </cell>
          <cell r="U2815">
            <v>10.5</v>
          </cell>
          <cell r="AA2815">
            <v>0</v>
          </cell>
        </row>
        <row r="2816"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157.6</v>
          </cell>
          <cell r="Q2816">
            <v>0</v>
          </cell>
          <cell r="U2816">
            <v>10.5</v>
          </cell>
          <cell r="AA2816">
            <v>0</v>
          </cell>
        </row>
        <row r="2817"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227.75</v>
          </cell>
          <cell r="Q2817">
            <v>0</v>
          </cell>
          <cell r="U2817">
            <v>10.5</v>
          </cell>
          <cell r="AA2817">
            <v>0</v>
          </cell>
        </row>
        <row r="2818"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300.14999999999998</v>
          </cell>
          <cell r="Q2818">
            <v>0</v>
          </cell>
          <cell r="U2818">
            <v>10.5</v>
          </cell>
          <cell r="AA2818">
            <v>0</v>
          </cell>
        </row>
        <row r="2819"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372.1</v>
          </cell>
          <cell r="Q2819">
            <v>0</v>
          </cell>
          <cell r="U2819">
            <v>10.5</v>
          </cell>
          <cell r="AA2819">
            <v>0</v>
          </cell>
        </row>
        <row r="2820"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443.9</v>
          </cell>
          <cell r="Q2820">
            <v>0</v>
          </cell>
          <cell r="U2820">
            <v>10.5</v>
          </cell>
          <cell r="AA2820">
            <v>0</v>
          </cell>
        </row>
        <row r="2821"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509.15</v>
          </cell>
          <cell r="Q2821">
            <v>0</v>
          </cell>
          <cell r="U2821">
            <v>19.05</v>
          </cell>
          <cell r="AA2821">
            <v>0</v>
          </cell>
        </row>
        <row r="2822"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555.25</v>
          </cell>
          <cell r="Q2822">
            <v>0</v>
          </cell>
          <cell r="U2822">
            <v>30.15</v>
          </cell>
          <cell r="AA2822">
            <v>0</v>
          </cell>
        </row>
        <row r="2823"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576.1</v>
          </cell>
          <cell r="Q2823">
            <v>0</v>
          </cell>
          <cell r="U2823">
            <v>33.950000000000003</v>
          </cell>
          <cell r="AA2823">
            <v>0</v>
          </cell>
        </row>
        <row r="2824"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512.45000000000005</v>
          </cell>
          <cell r="Q2824">
            <v>0</v>
          </cell>
          <cell r="U2824">
            <v>34.799999999999997</v>
          </cell>
          <cell r="AA2824">
            <v>0</v>
          </cell>
        </row>
        <row r="2825"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379.8</v>
          </cell>
          <cell r="Q2825">
            <v>0</v>
          </cell>
          <cell r="U2825">
            <v>33.6</v>
          </cell>
          <cell r="AA2825">
            <v>0</v>
          </cell>
        </row>
        <row r="2826">
          <cell r="K2826">
            <v>0</v>
          </cell>
          <cell r="L2826">
            <v>0</v>
          </cell>
          <cell r="M2826">
            <v>0</v>
          </cell>
          <cell r="N2826">
            <v>0</v>
          </cell>
          <cell r="O2826">
            <v>278.3</v>
          </cell>
          <cell r="Q2826">
            <v>0</v>
          </cell>
          <cell r="U2826">
            <v>26.9</v>
          </cell>
          <cell r="AA2826">
            <v>0</v>
          </cell>
        </row>
        <row r="2827"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192.7</v>
          </cell>
          <cell r="Q2827">
            <v>0</v>
          </cell>
          <cell r="U2827">
            <v>15.75</v>
          </cell>
          <cell r="AA2827">
            <v>0</v>
          </cell>
        </row>
        <row r="2828"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110.1</v>
          </cell>
          <cell r="Q2828">
            <v>0</v>
          </cell>
          <cell r="U2828">
            <v>2.625</v>
          </cell>
          <cell r="AA2828">
            <v>0</v>
          </cell>
        </row>
        <row r="2829">
          <cell r="K2829">
            <v>1.875</v>
          </cell>
          <cell r="L2829">
            <v>0</v>
          </cell>
          <cell r="M2829">
            <v>0</v>
          </cell>
          <cell r="N2829">
            <v>0</v>
          </cell>
          <cell r="O2829">
            <v>55.8</v>
          </cell>
          <cell r="Q2829">
            <v>0</v>
          </cell>
          <cell r="U2829">
            <v>0</v>
          </cell>
          <cell r="AA2829">
            <v>14</v>
          </cell>
        </row>
        <row r="2830">
          <cell r="K2830">
            <v>15.549999999999999</v>
          </cell>
          <cell r="L2830">
            <v>0</v>
          </cell>
          <cell r="M2830">
            <v>0</v>
          </cell>
          <cell r="N2830">
            <v>0</v>
          </cell>
          <cell r="O2830">
            <v>29.55</v>
          </cell>
          <cell r="Q2830">
            <v>0</v>
          </cell>
          <cell r="U2830">
            <v>0</v>
          </cell>
          <cell r="AA2830">
            <v>55.5</v>
          </cell>
        </row>
        <row r="2831">
          <cell r="K2831">
            <v>28.700000000000003</v>
          </cell>
          <cell r="L2831">
            <v>0</v>
          </cell>
          <cell r="M2831">
            <v>0</v>
          </cell>
          <cell r="N2831">
            <v>0</v>
          </cell>
          <cell r="O2831">
            <v>11.4</v>
          </cell>
          <cell r="Q2831">
            <v>0</v>
          </cell>
          <cell r="U2831">
            <v>0</v>
          </cell>
          <cell r="AA2831">
            <v>59.35</v>
          </cell>
        </row>
        <row r="2832">
          <cell r="K2832">
            <v>33.9</v>
          </cell>
          <cell r="L2832">
            <v>0</v>
          </cell>
          <cell r="M2832">
            <v>0</v>
          </cell>
          <cell r="N2832">
            <v>0</v>
          </cell>
          <cell r="O2832">
            <v>1.6</v>
          </cell>
          <cell r="Q2832">
            <v>0</v>
          </cell>
          <cell r="U2832">
            <v>0</v>
          </cell>
          <cell r="AA2832">
            <v>79.349999999999994</v>
          </cell>
        </row>
        <row r="2833">
          <cell r="K2833">
            <v>27.15</v>
          </cell>
          <cell r="L2833">
            <v>0</v>
          </cell>
          <cell r="M2833">
            <v>0</v>
          </cell>
          <cell r="N2833">
            <v>0</v>
          </cell>
          <cell r="O2833">
            <v>0.85</v>
          </cell>
          <cell r="Q2833">
            <v>0</v>
          </cell>
          <cell r="U2833">
            <v>0</v>
          </cell>
          <cell r="AA2833">
            <v>92.1</v>
          </cell>
        </row>
        <row r="2834">
          <cell r="K2834">
            <v>24.8</v>
          </cell>
          <cell r="L2834">
            <v>0</v>
          </cell>
          <cell r="M2834">
            <v>0</v>
          </cell>
          <cell r="N2834">
            <v>0</v>
          </cell>
          <cell r="O2834">
            <v>3.8</v>
          </cell>
          <cell r="Q2834">
            <v>0</v>
          </cell>
          <cell r="U2834">
            <v>0</v>
          </cell>
          <cell r="AA2834">
            <v>138.30000000000001</v>
          </cell>
        </row>
        <row r="2835">
          <cell r="K2835">
            <v>2.25</v>
          </cell>
          <cell r="L2835">
            <v>0</v>
          </cell>
          <cell r="M2835">
            <v>0</v>
          </cell>
          <cell r="N2835">
            <v>0</v>
          </cell>
          <cell r="O2835">
            <v>30.4</v>
          </cell>
          <cell r="Q2835">
            <v>0</v>
          </cell>
          <cell r="U2835">
            <v>6.25</v>
          </cell>
          <cell r="AA2835">
            <v>24.55</v>
          </cell>
        </row>
        <row r="2836"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109.8</v>
          </cell>
          <cell r="Q2836">
            <v>0</v>
          </cell>
          <cell r="U2836">
            <v>21.6</v>
          </cell>
          <cell r="AA2836">
            <v>0</v>
          </cell>
        </row>
        <row r="2837"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268.8</v>
          </cell>
          <cell r="Q2837">
            <v>0</v>
          </cell>
          <cell r="U2837">
            <v>36.700000000000003</v>
          </cell>
          <cell r="AA2837">
            <v>0</v>
          </cell>
        </row>
        <row r="2838"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487.4</v>
          </cell>
          <cell r="Q2838">
            <v>0</v>
          </cell>
          <cell r="U2838">
            <v>53.2</v>
          </cell>
          <cell r="AA2838">
            <v>0</v>
          </cell>
        </row>
        <row r="2839"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768.3</v>
          </cell>
          <cell r="Q2839">
            <v>0</v>
          </cell>
          <cell r="U2839">
            <v>37.200000000000003</v>
          </cell>
          <cell r="AA2839">
            <v>0</v>
          </cell>
        </row>
        <row r="2840"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1002.5</v>
          </cell>
          <cell r="Q2840">
            <v>0</v>
          </cell>
          <cell r="U2840">
            <v>34.799999999999997</v>
          </cell>
          <cell r="AA2840">
            <v>0</v>
          </cell>
        </row>
        <row r="2841"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874</v>
          </cell>
          <cell r="Q2841">
            <v>0</v>
          </cell>
          <cell r="U2841">
            <v>48.1</v>
          </cell>
          <cell r="AA2841">
            <v>0</v>
          </cell>
        </row>
        <row r="2842"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530.5</v>
          </cell>
          <cell r="Q2842">
            <v>0</v>
          </cell>
          <cell r="U2842">
            <v>52.4</v>
          </cell>
          <cell r="AA2842">
            <v>0</v>
          </cell>
        </row>
        <row r="2843">
          <cell r="K2843">
            <v>0</v>
          </cell>
          <cell r="L2843">
            <v>0</v>
          </cell>
          <cell r="M2843">
            <v>0</v>
          </cell>
          <cell r="N2843">
            <v>0</v>
          </cell>
          <cell r="O2843">
            <v>241</v>
          </cell>
          <cell r="Q2843">
            <v>0</v>
          </cell>
          <cell r="U2843">
            <v>39.299999999999997</v>
          </cell>
          <cell r="AA2843">
            <v>0</v>
          </cell>
        </row>
        <row r="2844"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66.2</v>
          </cell>
          <cell r="Q2844">
            <v>0</v>
          </cell>
          <cell r="U2844">
            <v>20.5</v>
          </cell>
          <cell r="AA2844">
            <v>0.85</v>
          </cell>
        </row>
        <row r="2845">
          <cell r="K2845">
            <v>0.65</v>
          </cell>
          <cell r="L2845">
            <v>0</v>
          </cell>
          <cell r="M2845">
            <v>0</v>
          </cell>
          <cell r="N2845">
            <v>0</v>
          </cell>
          <cell r="O2845">
            <v>24.6</v>
          </cell>
          <cell r="Q2845">
            <v>0</v>
          </cell>
          <cell r="U2845">
            <v>17</v>
          </cell>
          <cell r="AA2845">
            <v>25</v>
          </cell>
        </row>
        <row r="2846">
          <cell r="K2846">
            <v>5.3000000000000007</v>
          </cell>
          <cell r="L2846">
            <v>0</v>
          </cell>
          <cell r="M2846">
            <v>0</v>
          </cell>
          <cell r="N2846">
            <v>0</v>
          </cell>
          <cell r="O2846">
            <v>11.3</v>
          </cell>
          <cell r="Q2846">
            <v>0</v>
          </cell>
          <cell r="U2846">
            <v>14.3</v>
          </cell>
          <cell r="AA2846">
            <v>65.099999999999994</v>
          </cell>
        </row>
        <row r="2847">
          <cell r="K2847">
            <v>8.3000000000000007</v>
          </cell>
          <cell r="L2847">
            <v>0</v>
          </cell>
          <cell r="M2847">
            <v>0</v>
          </cell>
          <cell r="N2847">
            <v>0</v>
          </cell>
          <cell r="O2847">
            <v>5.6</v>
          </cell>
          <cell r="Q2847">
            <v>0</v>
          </cell>
          <cell r="U2847">
            <v>12.6</v>
          </cell>
          <cell r="AA2847">
            <v>96</v>
          </cell>
        </row>
        <row r="2848">
          <cell r="K2848">
            <v>7.7</v>
          </cell>
          <cell r="L2848">
            <v>0</v>
          </cell>
          <cell r="M2848">
            <v>0</v>
          </cell>
          <cell r="N2848">
            <v>0</v>
          </cell>
          <cell r="O2848">
            <v>4.5</v>
          </cell>
          <cell r="Q2848">
            <v>0</v>
          </cell>
          <cell r="U2848">
            <v>15</v>
          </cell>
          <cell r="AA2848">
            <v>109.2</v>
          </cell>
        </row>
        <row r="2849">
          <cell r="K2849">
            <v>11.899999999999999</v>
          </cell>
          <cell r="L2849">
            <v>0</v>
          </cell>
          <cell r="M2849">
            <v>0</v>
          </cell>
          <cell r="N2849">
            <v>0</v>
          </cell>
          <cell r="O2849">
            <v>2.7</v>
          </cell>
          <cell r="Q2849">
            <v>0</v>
          </cell>
          <cell r="U2849">
            <v>13</v>
          </cell>
          <cell r="AA2849">
            <v>141.9</v>
          </cell>
        </row>
        <row r="2850">
          <cell r="K2850">
            <v>30.2</v>
          </cell>
          <cell r="L2850">
            <v>0</v>
          </cell>
          <cell r="M2850">
            <v>0</v>
          </cell>
          <cell r="N2850">
            <v>0</v>
          </cell>
          <cell r="O2850">
            <v>0.2</v>
          </cell>
          <cell r="Q2850">
            <v>0</v>
          </cell>
          <cell r="U2850">
            <v>5.5</v>
          </cell>
          <cell r="AA2850">
            <v>192.6</v>
          </cell>
        </row>
        <row r="2851">
          <cell r="K2851">
            <v>46.7</v>
          </cell>
          <cell r="L2851">
            <v>0</v>
          </cell>
          <cell r="M2851">
            <v>0</v>
          </cell>
          <cell r="N2851">
            <v>0</v>
          </cell>
          <cell r="O2851">
            <v>0</v>
          </cell>
          <cell r="Q2851">
            <v>0</v>
          </cell>
          <cell r="U2851">
            <v>6.7</v>
          </cell>
          <cell r="AA2851">
            <v>211.4</v>
          </cell>
        </row>
        <row r="2852">
          <cell r="K2852">
            <v>52.9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Q2852">
            <v>0</v>
          </cell>
          <cell r="U2852">
            <v>10.8</v>
          </cell>
          <cell r="AA2852">
            <v>211.4</v>
          </cell>
        </row>
        <row r="2853">
          <cell r="K2853">
            <v>57.1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Q2853">
            <v>0</v>
          </cell>
          <cell r="U2853">
            <v>9</v>
          </cell>
          <cell r="AA2853">
            <v>211.4</v>
          </cell>
        </row>
        <row r="2854">
          <cell r="K2854">
            <v>54.699999999999996</v>
          </cell>
          <cell r="L2854">
            <v>0</v>
          </cell>
          <cell r="M2854">
            <v>0</v>
          </cell>
          <cell r="N2854">
            <v>0</v>
          </cell>
          <cell r="O2854">
            <v>0</v>
          </cell>
          <cell r="Q2854">
            <v>0</v>
          </cell>
          <cell r="U2854">
            <v>4.5</v>
          </cell>
          <cell r="AA2854">
            <v>211.4</v>
          </cell>
        </row>
        <row r="2855">
          <cell r="K2855">
            <v>42.1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Q2855">
            <v>0</v>
          </cell>
          <cell r="U2855">
            <v>3.2</v>
          </cell>
          <cell r="AA2855">
            <v>211.4</v>
          </cell>
        </row>
        <row r="2856">
          <cell r="K2856">
            <v>19.600000000000001</v>
          </cell>
          <cell r="L2856">
            <v>0</v>
          </cell>
          <cell r="M2856">
            <v>0</v>
          </cell>
          <cell r="N2856">
            <v>0</v>
          </cell>
          <cell r="O2856">
            <v>1.55</v>
          </cell>
          <cell r="Q2856">
            <v>0</v>
          </cell>
          <cell r="U2856">
            <v>11.8</v>
          </cell>
          <cell r="AA2856">
            <v>157.4</v>
          </cell>
        </row>
        <row r="2857">
          <cell r="K2857">
            <v>1.5</v>
          </cell>
          <cell r="L2857">
            <v>0</v>
          </cell>
          <cell r="M2857">
            <v>0</v>
          </cell>
          <cell r="N2857">
            <v>0</v>
          </cell>
          <cell r="O2857">
            <v>25.8</v>
          </cell>
          <cell r="Q2857">
            <v>0</v>
          </cell>
          <cell r="U2857">
            <v>19.399999999999999</v>
          </cell>
          <cell r="AA2857">
            <v>25.85</v>
          </cell>
        </row>
        <row r="2858"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68.900000000000006</v>
          </cell>
          <cell r="Q2858">
            <v>0</v>
          </cell>
          <cell r="U2858">
            <v>22.2</v>
          </cell>
          <cell r="AA2858">
            <v>0</v>
          </cell>
        </row>
        <row r="2859"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128.6</v>
          </cell>
          <cell r="Q2859">
            <v>0</v>
          </cell>
          <cell r="U2859">
            <v>19.399999999999999</v>
          </cell>
          <cell r="AA2859">
            <v>0</v>
          </cell>
        </row>
        <row r="2860"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199.4</v>
          </cell>
          <cell r="Q2860">
            <v>0</v>
          </cell>
          <cell r="U2860">
            <v>27.5</v>
          </cell>
          <cell r="AA2860">
            <v>0</v>
          </cell>
        </row>
        <row r="2861"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244.4</v>
          </cell>
          <cell r="Q2861">
            <v>0</v>
          </cell>
          <cell r="U2861">
            <v>32.1</v>
          </cell>
          <cell r="AA2861">
            <v>0</v>
          </cell>
        </row>
        <row r="2862"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240.4</v>
          </cell>
          <cell r="Q2862">
            <v>0</v>
          </cell>
          <cell r="U2862">
            <v>24</v>
          </cell>
          <cell r="AA2862">
            <v>0</v>
          </cell>
        </row>
        <row r="2863">
          <cell r="K2863">
            <v>0</v>
          </cell>
          <cell r="L2863">
            <v>0</v>
          </cell>
          <cell r="M2863">
            <v>0</v>
          </cell>
          <cell r="N2863">
            <v>0</v>
          </cell>
          <cell r="O2863">
            <v>197.4</v>
          </cell>
          <cell r="Q2863">
            <v>0</v>
          </cell>
          <cell r="U2863">
            <v>19.399999999999999</v>
          </cell>
          <cell r="AA2863">
            <v>0</v>
          </cell>
        </row>
        <row r="2864"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107.1</v>
          </cell>
          <cell r="Q2864">
            <v>0</v>
          </cell>
          <cell r="U2864">
            <v>3.75</v>
          </cell>
          <cell r="AA2864">
            <v>0</v>
          </cell>
        </row>
        <row r="2865">
          <cell r="K2865">
            <v>38.299999999999997</v>
          </cell>
          <cell r="L2865">
            <v>0</v>
          </cell>
          <cell r="M2865">
            <v>0</v>
          </cell>
          <cell r="N2865">
            <v>0</v>
          </cell>
          <cell r="O2865">
            <v>11.35</v>
          </cell>
          <cell r="Q2865">
            <v>0</v>
          </cell>
          <cell r="U2865">
            <v>0</v>
          </cell>
          <cell r="AA2865">
            <v>57.1</v>
          </cell>
        </row>
        <row r="2866">
          <cell r="K2866">
            <v>240.3</v>
          </cell>
          <cell r="L2866">
            <v>0</v>
          </cell>
          <cell r="M2866">
            <v>0</v>
          </cell>
          <cell r="N2866">
            <v>0</v>
          </cell>
          <cell r="O2866">
            <v>0</v>
          </cell>
          <cell r="Q2866">
            <v>0</v>
          </cell>
          <cell r="U2866">
            <v>0</v>
          </cell>
          <cell r="AA2866">
            <v>234.6</v>
          </cell>
        </row>
        <row r="2867">
          <cell r="K2867">
            <v>169.45</v>
          </cell>
          <cell r="L2867">
            <v>0</v>
          </cell>
          <cell r="M2867">
            <v>0</v>
          </cell>
          <cell r="N2867">
            <v>0</v>
          </cell>
          <cell r="O2867">
            <v>0</v>
          </cell>
          <cell r="Q2867">
            <v>0</v>
          </cell>
          <cell r="U2867">
            <v>0</v>
          </cell>
          <cell r="AA2867">
            <v>122</v>
          </cell>
        </row>
        <row r="2868">
          <cell r="K2868">
            <v>170.7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Q2868">
            <v>0</v>
          </cell>
          <cell r="U2868">
            <v>0</v>
          </cell>
          <cell r="AA2868">
            <v>124</v>
          </cell>
        </row>
        <row r="2869">
          <cell r="K2869">
            <v>168.70000000000002</v>
          </cell>
          <cell r="L2869">
            <v>0</v>
          </cell>
          <cell r="M2869">
            <v>0</v>
          </cell>
          <cell r="N2869">
            <v>0</v>
          </cell>
          <cell r="O2869">
            <v>0</v>
          </cell>
          <cell r="Q2869">
            <v>0</v>
          </cell>
          <cell r="U2869">
            <v>0</v>
          </cell>
          <cell r="AA2869">
            <v>124.4</v>
          </cell>
        </row>
        <row r="2870">
          <cell r="K2870">
            <v>168.6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Q2870">
            <v>0</v>
          </cell>
          <cell r="U2870">
            <v>0</v>
          </cell>
          <cell r="AA2870">
            <v>124.4</v>
          </cell>
        </row>
        <row r="2871">
          <cell r="K2871">
            <v>168.15</v>
          </cell>
          <cell r="L2871">
            <v>0</v>
          </cell>
          <cell r="M2871">
            <v>0</v>
          </cell>
          <cell r="N2871">
            <v>0</v>
          </cell>
          <cell r="O2871">
            <v>0</v>
          </cell>
          <cell r="Q2871">
            <v>0</v>
          </cell>
          <cell r="U2871">
            <v>0</v>
          </cell>
          <cell r="AA2871">
            <v>124.4</v>
          </cell>
        </row>
        <row r="2872">
          <cell r="K2872">
            <v>176.5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Q2872">
            <v>0</v>
          </cell>
          <cell r="U2872">
            <v>0</v>
          </cell>
          <cell r="AA2872">
            <v>124.3</v>
          </cell>
        </row>
        <row r="2873">
          <cell r="K2873">
            <v>341.5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Q2873">
            <v>0</v>
          </cell>
          <cell r="U2873">
            <v>0</v>
          </cell>
          <cell r="AA2873">
            <v>242.2</v>
          </cell>
        </row>
        <row r="2874">
          <cell r="K2874">
            <v>289.60000000000002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Q2874">
            <v>0</v>
          </cell>
          <cell r="U2874">
            <v>0</v>
          </cell>
          <cell r="AA2874">
            <v>232</v>
          </cell>
        </row>
        <row r="2875">
          <cell r="K2875">
            <v>189.3</v>
          </cell>
          <cell r="L2875">
            <v>0</v>
          </cell>
          <cell r="M2875">
            <v>0</v>
          </cell>
          <cell r="N2875">
            <v>0</v>
          </cell>
          <cell r="O2875">
            <v>0</v>
          </cell>
          <cell r="Q2875">
            <v>0</v>
          </cell>
          <cell r="U2875">
            <v>0</v>
          </cell>
          <cell r="AA2875">
            <v>228</v>
          </cell>
        </row>
        <row r="2876">
          <cell r="K2876">
            <v>59.8</v>
          </cell>
          <cell r="L2876">
            <v>0</v>
          </cell>
          <cell r="M2876">
            <v>0</v>
          </cell>
          <cell r="N2876">
            <v>0</v>
          </cell>
          <cell r="O2876">
            <v>13.35</v>
          </cell>
          <cell r="Q2876">
            <v>0</v>
          </cell>
          <cell r="U2876">
            <v>0</v>
          </cell>
          <cell r="AA2876">
            <v>129.9</v>
          </cell>
        </row>
        <row r="2877">
          <cell r="K2877">
            <v>0.65</v>
          </cell>
          <cell r="L2877">
            <v>0</v>
          </cell>
          <cell r="M2877">
            <v>0</v>
          </cell>
          <cell r="N2877">
            <v>0</v>
          </cell>
          <cell r="O2877">
            <v>78.099999999999994</v>
          </cell>
          <cell r="Q2877">
            <v>0</v>
          </cell>
          <cell r="U2877">
            <v>3.8</v>
          </cell>
          <cell r="AA2877">
            <v>7.95</v>
          </cell>
        </row>
        <row r="2878"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130.30000000000001</v>
          </cell>
          <cell r="Q2878">
            <v>0</v>
          </cell>
          <cell r="U2878">
            <v>15.1</v>
          </cell>
          <cell r="AA2878">
            <v>0</v>
          </cell>
        </row>
        <row r="2879"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121.2</v>
          </cell>
          <cell r="Q2879">
            <v>0</v>
          </cell>
          <cell r="U2879">
            <v>15</v>
          </cell>
          <cell r="AA2879">
            <v>0</v>
          </cell>
        </row>
        <row r="2880">
          <cell r="K2880">
            <v>0.15</v>
          </cell>
          <cell r="L2880">
            <v>0</v>
          </cell>
          <cell r="M2880">
            <v>0</v>
          </cell>
          <cell r="N2880">
            <v>0</v>
          </cell>
          <cell r="O2880">
            <v>68.400000000000006</v>
          </cell>
          <cell r="Q2880">
            <v>0</v>
          </cell>
          <cell r="U2880">
            <v>3.75</v>
          </cell>
          <cell r="AA2880">
            <v>4.8</v>
          </cell>
        </row>
        <row r="2881">
          <cell r="K2881">
            <v>0.15</v>
          </cell>
          <cell r="L2881">
            <v>0</v>
          </cell>
          <cell r="M2881">
            <v>0</v>
          </cell>
          <cell r="N2881">
            <v>0</v>
          </cell>
          <cell r="O2881">
            <v>59.6</v>
          </cell>
          <cell r="Q2881">
            <v>0</v>
          </cell>
          <cell r="U2881">
            <v>0</v>
          </cell>
          <cell r="AA2881">
            <v>4.8</v>
          </cell>
        </row>
        <row r="2882"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90.8</v>
          </cell>
          <cell r="Q2882">
            <v>0</v>
          </cell>
          <cell r="U2882">
            <v>0</v>
          </cell>
          <cell r="AA2882">
            <v>0</v>
          </cell>
        </row>
        <row r="2883"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140.6</v>
          </cell>
          <cell r="Q2883">
            <v>0</v>
          </cell>
          <cell r="U2883">
            <v>8.8000000000000007</v>
          </cell>
          <cell r="AA2883">
            <v>0</v>
          </cell>
        </row>
        <row r="2884"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90.85</v>
          </cell>
          <cell r="Q2884">
            <v>0</v>
          </cell>
          <cell r="U2884">
            <v>17.600000000000001</v>
          </cell>
          <cell r="AA2884">
            <v>0</v>
          </cell>
        </row>
        <row r="2885"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108.8</v>
          </cell>
          <cell r="Q2885">
            <v>0</v>
          </cell>
          <cell r="U2885">
            <v>17.55</v>
          </cell>
          <cell r="AA2885">
            <v>0</v>
          </cell>
        </row>
        <row r="2886"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125.45</v>
          </cell>
          <cell r="Q2886">
            <v>0</v>
          </cell>
          <cell r="U2886">
            <v>17.55</v>
          </cell>
          <cell r="AA2886">
            <v>0</v>
          </cell>
        </row>
        <row r="2887"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129.30000000000001</v>
          </cell>
          <cell r="Q2887">
            <v>0</v>
          </cell>
          <cell r="U2887">
            <v>17.600000000000001</v>
          </cell>
          <cell r="AA2887">
            <v>0</v>
          </cell>
        </row>
        <row r="2888"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120.6</v>
          </cell>
          <cell r="Q2888">
            <v>0</v>
          </cell>
          <cell r="U2888">
            <v>17.600000000000001</v>
          </cell>
          <cell r="AA2888">
            <v>0</v>
          </cell>
        </row>
        <row r="2889"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103</v>
          </cell>
          <cell r="Q2889">
            <v>0</v>
          </cell>
          <cell r="U2889">
            <v>14.15</v>
          </cell>
          <cell r="AA2889">
            <v>0</v>
          </cell>
        </row>
        <row r="2890"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85.8</v>
          </cell>
          <cell r="Q2890">
            <v>0</v>
          </cell>
          <cell r="U2890">
            <v>10.35</v>
          </cell>
          <cell r="AA2890">
            <v>0</v>
          </cell>
        </row>
        <row r="2891">
          <cell r="K2891">
            <v>0</v>
          </cell>
          <cell r="L2891">
            <v>0</v>
          </cell>
          <cell r="M2891">
            <v>0</v>
          </cell>
          <cell r="N2891">
            <v>0</v>
          </cell>
          <cell r="O2891">
            <v>79.650000000000006</v>
          </cell>
          <cell r="Q2891">
            <v>0</v>
          </cell>
          <cell r="U2891">
            <v>9.65</v>
          </cell>
          <cell r="AA2891">
            <v>0</v>
          </cell>
        </row>
        <row r="2892"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144.30600000000001</v>
          </cell>
          <cell r="Q2892">
            <v>0</v>
          </cell>
          <cell r="U2892">
            <v>18.692</v>
          </cell>
          <cell r="AA2892">
            <v>0</v>
          </cell>
        </row>
        <row r="2893"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0</v>
          </cell>
          <cell r="Q2893">
            <v>0</v>
          </cell>
          <cell r="U2893">
            <v>0</v>
          </cell>
          <cell r="AA2893">
            <v>0</v>
          </cell>
        </row>
        <row r="2894">
          <cell r="K2894">
            <v>0.05</v>
          </cell>
          <cell r="L2894">
            <v>0</v>
          </cell>
          <cell r="M2894">
            <v>0</v>
          </cell>
          <cell r="N2894">
            <v>0</v>
          </cell>
          <cell r="O2894">
            <v>99.4</v>
          </cell>
          <cell r="Q2894">
            <v>0</v>
          </cell>
          <cell r="U2894">
            <v>20</v>
          </cell>
          <cell r="AA2894">
            <v>2.4</v>
          </cell>
        </row>
        <row r="2895">
          <cell r="K2895">
            <v>53.8</v>
          </cell>
          <cell r="L2895">
            <v>0</v>
          </cell>
          <cell r="M2895">
            <v>0</v>
          </cell>
          <cell r="N2895">
            <v>0</v>
          </cell>
          <cell r="O2895">
            <v>14.9</v>
          </cell>
          <cell r="Q2895">
            <v>0</v>
          </cell>
          <cell r="U2895">
            <v>5</v>
          </cell>
          <cell r="AA2895">
            <v>114.5</v>
          </cell>
        </row>
        <row r="2896">
          <cell r="K2896">
            <v>151.20000000000002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Q2896">
            <v>0</v>
          </cell>
          <cell r="U2896">
            <v>0</v>
          </cell>
          <cell r="AA2896">
            <v>221.1</v>
          </cell>
        </row>
        <row r="2897">
          <cell r="K2897">
            <v>97.95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Q2897">
            <v>0</v>
          </cell>
          <cell r="U2897">
            <v>0</v>
          </cell>
          <cell r="AA2897">
            <v>111.4</v>
          </cell>
        </row>
        <row r="2898">
          <cell r="K2898">
            <v>99.600000000000009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Q2898">
            <v>0</v>
          </cell>
          <cell r="U2898">
            <v>0</v>
          </cell>
          <cell r="AA2898">
            <v>111.4</v>
          </cell>
        </row>
        <row r="2899">
          <cell r="K2899">
            <v>92.85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Q2899">
            <v>0</v>
          </cell>
          <cell r="U2899">
            <v>0</v>
          </cell>
          <cell r="AA2899">
            <v>111.4</v>
          </cell>
        </row>
        <row r="2900">
          <cell r="K2900">
            <v>74.5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Q2900">
            <v>0</v>
          </cell>
          <cell r="U2900">
            <v>0</v>
          </cell>
          <cell r="AA2900">
            <v>111.4</v>
          </cell>
        </row>
        <row r="2901">
          <cell r="K2901">
            <v>54.3</v>
          </cell>
          <cell r="L2901">
            <v>0</v>
          </cell>
          <cell r="M2901">
            <v>0</v>
          </cell>
          <cell r="N2901">
            <v>0</v>
          </cell>
          <cell r="O2901">
            <v>0</v>
          </cell>
          <cell r="Q2901">
            <v>0</v>
          </cell>
          <cell r="U2901">
            <v>0</v>
          </cell>
          <cell r="AA2901">
            <v>111.4</v>
          </cell>
        </row>
        <row r="2902">
          <cell r="K2902">
            <v>30.300000000000004</v>
          </cell>
          <cell r="L2902">
            <v>0</v>
          </cell>
          <cell r="M2902">
            <v>0</v>
          </cell>
          <cell r="N2902">
            <v>0</v>
          </cell>
          <cell r="O2902">
            <v>0.45</v>
          </cell>
          <cell r="Q2902">
            <v>0</v>
          </cell>
          <cell r="U2902">
            <v>0</v>
          </cell>
          <cell r="AA2902">
            <v>91.9</v>
          </cell>
        </row>
        <row r="2903">
          <cell r="K2903">
            <v>9.15</v>
          </cell>
          <cell r="L2903">
            <v>0</v>
          </cell>
          <cell r="M2903">
            <v>0</v>
          </cell>
          <cell r="N2903">
            <v>0</v>
          </cell>
          <cell r="O2903">
            <v>10.199999999999999</v>
          </cell>
          <cell r="Q2903">
            <v>0</v>
          </cell>
          <cell r="U2903">
            <v>1.7250000000000001</v>
          </cell>
          <cell r="AA2903">
            <v>48.85</v>
          </cell>
        </row>
        <row r="2904">
          <cell r="K2904">
            <v>0.55000000000000004</v>
          </cell>
          <cell r="L2904">
            <v>0</v>
          </cell>
          <cell r="M2904">
            <v>0</v>
          </cell>
          <cell r="N2904">
            <v>0</v>
          </cell>
          <cell r="O2904">
            <v>24.9</v>
          </cell>
          <cell r="Q2904">
            <v>0</v>
          </cell>
          <cell r="U2904">
            <v>7.8</v>
          </cell>
          <cell r="AA2904">
            <v>13.55</v>
          </cell>
        </row>
        <row r="2905"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36.85</v>
          </cell>
          <cell r="Q2905">
            <v>0</v>
          </cell>
          <cell r="U2905">
            <v>8.35</v>
          </cell>
          <cell r="AA2905">
            <v>0.45</v>
          </cell>
        </row>
        <row r="2906"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52.55</v>
          </cell>
          <cell r="Q2906">
            <v>0</v>
          </cell>
          <cell r="U2906">
            <v>8.1</v>
          </cell>
          <cell r="AA2906">
            <v>0</v>
          </cell>
        </row>
        <row r="2907"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75.150000000000006</v>
          </cell>
          <cell r="Q2907">
            <v>0</v>
          </cell>
          <cell r="U2907">
            <v>8.4</v>
          </cell>
          <cell r="AA2907">
            <v>0</v>
          </cell>
        </row>
        <row r="2908"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91.1</v>
          </cell>
          <cell r="Q2908">
            <v>0</v>
          </cell>
          <cell r="U2908">
            <v>9.25</v>
          </cell>
          <cell r="AA2908">
            <v>0</v>
          </cell>
        </row>
        <row r="2909"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98.2</v>
          </cell>
          <cell r="Q2909">
            <v>0</v>
          </cell>
          <cell r="U2909">
            <v>10.95</v>
          </cell>
          <cell r="AA2909">
            <v>0</v>
          </cell>
        </row>
        <row r="2910"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87.1</v>
          </cell>
          <cell r="Q2910">
            <v>0</v>
          </cell>
          <cell r="U2910">
            <v>11.3</v>
          </cell>
          <cell r="AA2910">
            <v>0</v>
          </cell>
        </row>
        <row r="2911">
          <cell r="K2911">
            <v>1.35</v>
          </cell>
          <cell r="L2911">
            <v>0</v>
          </cell>
          <cell r="M2911">
            <v>0</v>
          </cell>
          <cell r="N2911">
            <v>0</v>
          </cell>
          <cell r="O2911">
            <v>105.3</v>
          </cell>
          <cell r="Q2911">
            <v>0</v>
          </cell>
          <cell r="U2911">
            <v>16.8</v>
          </cell>
          <cell r="AA2911">
            <v>13.6</v>
          </cell>
        </row>
        <row r="2912">
          <cell r="K2912">
            <v>3.9000000000000004</v>
          </cell>
          <cell r="L2912">
            <v>0</v>
          </cell>
          <cell r="M2912">
            <v>0</v>
          </cell>
          <cell r="N2912">
            <v>0</v>
          </cell>
          <cell r="O2912">
            <v>62.3</v>
          </cell>
          <cell r="Q2912">
            <v>0</v>
          </cell>
          <cell r="U2912">
            <v>14.7</v>
          </cell>
          <cell r="AA2912">
            <v>45.3</v>
          </cell>
        </row>
        <row r="2913">
          <cell r="K2913">
            <v>0.6</v>
          </cell>
          <cell r="L2913">
            <v>0</v>
          </cell>
          <cell r="M2913">
            <v>0</v>
          </cell>
          <cell r="N2913">
            <v>0</v>
          </cell>
          <cell r="O2913">
            <v>111.2</v>
          </cell>
          <cell r="Q2913">
            <v>0</v>
          </cell>
          <cell r="U2913">
            <v>21.8</v>
          </cell>
          <cell r="AA2913">
            <v>9.0500000000000007</v>
          </cell>
        </row>
        <row r="2914"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213.8</v>
          </cell>
          <cell r="Q2914">
            <v>0</v>
          </cell>
          <cell r="U2914">
            <v>25.3</v>
          </cell>
          <cell r="AA2914">
            <v>0</v>
          </cell>
        </row>
        <row r="2915"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290</v>
          </cell>
          <cell r="Q2915">
            <v>0</v>
          </cell>
          <cell r="U2915">
            <v>24</v>
          </cell>
          <cell r="AA2915">
            <v>0</v>
          </cell>
        </row>
        <row r="2916"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332.3</v>
          </cell>
          <cell r="Q2916">
            <v>0</v>
          </cell>
          <cell r="U2916">
            <v>23.3</v>
          </cell>
          <cell r="AA2916">
            <v>0</v>
          </cell>
        </row>
        <row r="2917"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321.39999999999998</v>
          </cell>
          <cell r="Q2917">
            <v>0</v>
          </cell>
          <cell r="U2917">
            <v>22.2</v>
          </cell>
          <cell r="AA2917">
            <v>0</v>
          </cell>
        </row>
        <row r="2918"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266.3</v>
          </cell>
          <cell r="Q2918">
            <v>0</v>
          </cell>
          <cell r="U2918">
            <v>21.5</v>
          </cell>
          <cell r="AA2918">
            <v>0</v>
          </cell>
        </row>
        <row r="2919"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217.7</v>
          </cell>
          <cell r="Q2919">
            <v>0</v>
          </cell>
          <cell r="U2919">
            <v>20.6</v>
          </cell>
          <cell r="AA2919">
            <v>0</v>
          </cell>
        </row>
        <row r="2920"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160.1</v>
          </cell>
          <cell r="Q2920">
            <v>0</v>
          </cell>
          <cell r="U2920">
            <v>18.8</v>
          </cell>
          <cell r="AA2920">
            <v>0</v>
          </cell>
        </row>
        <row r="2921"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101.3</v>
          </cell>
          <cell r="Q2921">
            <v>0</v>
          </cell>
          <cell r="U2921">
            <v>15.9</v>
          </cell>
          <cell r="AA2921">
            <v>0</v>
          </cell>
        </row>
        <row r="2922"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65.400000000000006</v>
          </cell>
          <cell r="Q2922">
            <v>0</v>
          </cell>
          <cell r="U2922">
            <v>3.55</v>
          </cell>
          <cell r="AA2922">
            <v>0</v>
          </cell>
        </row>
        <row r="2923"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55.2</v>
          </cell>
          <cell r="Q2923">
            <v>0</v>
          </cell>
          <cell r="U2923">
            <v>0</v>
          </cell>
          <cell r="AA2923">
            <v>0</v>
          </cell>
        </row>
        <row r="2924"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46.4</v>
          </cell>
          <cell r="Q2924">
            <v>0</v>
          </cell>
          <cell r="U2924">
            <v>7.95</v>
          </cell>
          <cell r="AA2924">
            <v>0</v>
          </cell>
        </row>
        <row r="2925"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83.1</v>
          </cell>
          <cell r="Q2925">
            <v>0</v>
          </cell>
          <cell r="U2925">
            <v>25.9</v>
          </cell>
          <cell r="AA2925">
            <v>0</v>
          </cell>
        </row>
        <row r="2926"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134</v>
          </cell>
          <cell r="Q2926">
            <v>0</v>
          </cell>
          <cell r="U2926">
            <v>28.65</v>
          </cell>
          <cell r="AA2926">
            <v>0</v>
          </cell>
        </row>
        <row r="2927"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187.55</v>
          </cell>
          <cell r="Q2927">
            <v>0</v>
          </cell>
          <cell r="U2927">
            <v>38.299999999999997</v>
          </cell>
          <cell r="AA2927">
            <v>0</v>
          </cell>
        </row>
        <row r="2928"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219.35</v>
          </cell>
          <cell r="Q2928">
            <v>0</v>
          </cell>
          <cell r="U2928">
            <v>39.799999999999997</v>
          </cell>
          <cell r="AA2928">
            <v>0</v>
          </cell>
        </row>
        <row r="2929">
          <cell r="K2929">
            <v>0</v>
          </cell>
          <cell r="L2929">
            <v>0</v>
          </cell>
          <cell r="M2929">
            <v>0</v>
          </cell>
          <cell r="N2929">
            <v>0</v>
          </cell>
          <cell r="O2929">
            <v>238.85</v>
          </cell>
          <cell r="Q2929">
            <v>0</v>
          </cell>
          <cell r="U2929">
            <v>40.450000000000003</v>
          </cell>
          <cell r="AA2929">
            <v>0</v>
          </cell>
        </row>
        <row r="2930"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520.29999999999995</v>
          </cell>
          <cell r="Q2930">
            <v>0</v>
          </cell>
          <cell r="U2930">
            <v>81.599999999999994</v>
          </cell>
          <cell r="AA2930">
            <v>0</v>
          </cell>
        </row>
        <row r="2931"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579.20000000000005</v>
          </cell>
          <cell r="Q2931">
            <v>0</v>
          </cell>
          <cell r="U2931">
            <v>83.4</v>
          </cell>
          <cell r="AA2931">
            <v>0</v>
          </cell>
        </row>
        <row r="2932"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636.9</v>
          </cell>
          <cell r="Q2932">
            <v>0</v>
          </cell>
          <cell r="U2932">
            <v>85.6</v>
          </cell>
          <cell r="AA2932">
            <v>0</v>
          </cell>
        </row>
        <row r="2933"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453.6</v>
          </cell>
          <cell r="Q2933">
            <v>0</v>
          </cell>
          <cell r="U2933">
            <v>77</v>
          </cell>
          <cell r="AA2933">
            <v>0</v>
          </cell>
        </row>
        <row r="2934"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172.8</v>
          </cell>
          <cell r="Q2934">
            <v>0</v>
          </cell>
          <cell r="U2934">
            <v>64.3</v>
          </cell>
          <cell r="AA2934">
            <v>0</v>
          </cell>
        </row>
        <row r="2935">
          <cell r="K2935">
            <v>3.05</v>
          </cell>
          <cell r="L2935">
            <v>0</v>
          </cell>
          <cell r="M2935">
            <v>0</v>
          </cell>
          <cell r="N2935">
            <v>0</v>
          </cell>
          <cell r="O2935">
            <v>60.3</v>
          </cell>
          <cell r="Q2935">
            <v>0</v>
          </cell>
          <cell r="U2935">
            <v>15.25</v>
          </cell>
          <cell r="AA2935">
            <v>12.55</v>
          </cell>
        </row>
        <row r="2936">
          <cell r="K2936">
            <v>19</v>
          </cell>
          <cell r="L2936">
            <v>0</v>
          </cell>
          <cell r="M2936">
            <v>0</v>
          </cell>
          <cell r="N2936">
            <v>0</v>
          </cell>
          <cell r="O2936">
            <v>15.4</v>
          </cell>
          <cell r="Q2936">
            <v>0</v>
          </cell>
          <cell r="U2936">
            <v>0</v>
          </cell>
          <cell r="AA2936">
            <v>84.8</v>
          </cell>
        </row>
        <row r="2937">
          <cell r="K2937">
            <v>44.1</v>
          </cell>
          <cell r="L2937">
            <v>0</v>
          </cell>
          <cell r="M2937">
            <v>0</v>
          </cell>
          <cell r="N2937">
            <v>0</v>
          </cell>
          <cell r="O2937">
            <v>1.6</v>
          </cell>
          <cell r="Q2937">
            <v>0</v>
          </cell>
          <cell r="U2937">
            <v>0</v>
          </cell>
          <cell r="AA2937">
            <v>169.5</v>
          </cell>
        </row>
        <row r="2938">
          <cell r="K2938">
            <v>66.899999999999991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Q2938">
            <v>0</v>
          </cell>
          <cell r="U2938">
            <v>0</v>
          </cell>
          <cell r="AA2938">
            <v>219.5</v>
          </cell>
        </row>
        <row r="2939">
          <cell r="K2939">
            <v>40.15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Q2939">
            <v>0</v>
          </cell>
          <cell r="U2939">
            <v>0</v>
          </cell>
          <cell r="AA2939">
            <v>110.65</v>
          </cell>
        </row>
        <row r="2940">
          <cell r="K2940">
            <v>50.7</v>
          </cell>
          <cell r="L2940">
            <v>0</v>
          </cell>
          <cell r="M2940">
            <v>0</v>
          </cell>
          <cell r="N2940">
            <v>0</v>
          </cell>
          <cell r="O2940">
            <v>0</v>
          </cell>
          <cell r="Q2940">
            <v>0</v>
          </cell>
          <cell r="U2940">
            <v>0</v>
          </cell>
          <cell r="AA2940">
            <v>113.6</v>
          </cell>
        </row>
        <row r="2941">
          <cell r="K2941">
            <v>69.650000000000006</v>
          </cell>
          <cell r="L2941">
            <v>0</v>
          </cell>
          <cell r="M2941">
            <v>0</v>
          </cell>
          <cell r="N2941">
            <v>0</v>
          </cell>
          <cell r="O2941">
            <v>0</v>
          </cell>
          <cell r="Q2941">
            <v>0</v>
          </cell>
          <cell r="U2941">
            <v>0</v>
          </cell>
          <cell r="AA2941">
            <v>117.65</v>
          </cell>
        </row>
        <row r="2942">
          <cell r="K2942">
            <v>95.45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Q2942">
            <v>0</v>
          </cell>
          <cell r="U2942">
            <v>0</v>
          </cell>
          <cell r="AA2942">
            <v>120.95</v>
          </cell>
        </row>
        <row r="2943">
          <cell r="K2943">
            <v>97.699999999999989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Q2943">
            <v>0</v>
          </cell>
          <cell r="U2943">
            <v>0</v>
          </cell>
          <cell r="AA2943">
            <v>122.2</v>
          </cell>
        </row>
        <row r="2944">
          <cell r="K2944">
            <v>75.649999999999991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Q2944">
            <v>0</v>
          </cell>
          <cell r="U2944">
            <v>0</v>
          </cell>
          <cell r="AA2944">
            <v>121.4</v>
          </cell>
        </row>
        <row r="2945">
          <cell r="K2945">
            <v>53.249999999999993</v>
          </cell>
          <cell r="L2945">
            <v>0</v>
          </cell>
          <cell r="M2945">
            <v>0</v>
          </cell>
          <cell r="N2945">
            <v>0</v>
          </cell>
          <cell r="O2945">
            <v>2.5000000000000001E-2</v>
          </cell>
          <cell r="Q2945">
            <v>0</v>
          </cell>
          <cell r="U2945">
            <v>0</v>
          </cell>
          <cell r="AA2945">
            <v>112.95</v>
          </cell>
        </row>
        <row r="2946">
          <cell r="K2946">
            <v>23.249999999999996</v>
          </cell>
          <cell r="L2946">
            <v>0</v>
          </cell>
          <cell r="M2946">
            <v>0</v>
          </cell>
          <cell r="N2946">
            <v>0</v>
          </cell>
          <cell r="O2946">
            <v>7.6</v>
          </cell>
          <cell r="Q2946">
            <v>0</v>
          </cell>
          <cell r="U2946">
            <v>0</v>
          </cell>
          <cell r="AA2946">
            <v>72.55</v>
          </cell>
        </row>
        <row r="2947">
          <cell r="K2947">
            <v>2.15</v>
          </cell>
          <cell r="L2947">
            <v>0</v>
          </cell>
          <cell r="M2947">
            <v>0</v>
          </cell>
          <cell r="N2947">
            <v>0</v>
          </cell>
          <cell r="O2947">
            <v>81.2</v>
          </cell>
          <cell r="Q2947">
            <v>0</v>
          </cell>
          <cell r="U2947">
            <v>7.35</v>
          </cell>
          <cell r="AA2947">
            <v>19.899999999999999</v>
          </cell>
        </row>
        <row r="2948"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67.95</v>
          </cell>
          <cell r="Q2948">
            <v>0</v>
          </cell>
          <cell r="U2948">
            <v>13.888</v>
          </cell>
          <cell r="AA2948">
            <v>0</v>
          </cell>
        </row>
        <row r="2949"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Q2949">
            <v>0</v>
          </cell>
          <cell r="U2949">
            <v>0</v>
          </cell>
          <cell r="AA2949">
            <v>0</v>
          </cell>
        </row>
        <row r="2950"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79.900000000000006</v>
          </cell>
          <cell r="Q2950">
            <v>0</v>
          </cell>
          <cell r="U2950">
            <v>15.1</v>
          </cell>
          <cell r="AA2950">
            <v>0</v>
          </cell>
        </row>
        <row r="2951"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129.69999999999999</v>
          </cell>
          <cell r="Q2951">
            <v>0</v>
          </cell>
          <cell r="U2951">
            <v>20.6</v>
          </cell>
          <cell r="AA2951">
            <v>0</v>
          </cell>
        </row>
        <row r="2952">
          <cell r="K2952">
            <v>9.3999999999999986</v>
          </cell>
          <cell r="L2952">
            <v>0</v>
          </cell>
          <cell r="M2952">
            <v>0</v>
          </cell>
          <cell r="N2952">
            <v>0</v>
          </cell>
          <cell r="O2952">
            <v>60.9</v>
          </cell>
          <cell r="Q2952">
            <v>0</v>
          </cell>
          <cell r="U2952">
            <v>2.75</v>
          </cell>
          <cell r="AA2952">
            <v>13.9</v>
          </cell>
        </row>
        <row r="2953">
          <cell r="K2953">
            <v>21.799999999999997</v>
          </cell>
          <cell r="L2953">
            <v>0</v>
          </cell>
          <cell r="M2953">
            <v>0</v>
          </cell>
          <cell r="N2953">
            <v>0</v>
          </cell>
          <cell r="O2953">
            <v>27.3</v>
          </cell>
          <cell r="Q2953">
            <v>0</v>
          </cell>
          <cell r="U2953">
            <v>0</v>
          </cell>
          <cell r="AA2953">
            <v>59</v>
          </cell>
        </row>
        <row r="2954">
          <cell r="K2954">
            <v>0.75</v>
          </cell>
          <cell r="L2954">
            <v>0</v>
          </cell>
          <cell r="M2954">
            <v>0</v>
          </cell>
          <cell r="N2954">
            <v>0</v>
          </cell>
          <cell r="O2954">
            <v>26.65</v>
          </cell>
          <cell r="Q2954">
            <v>0</v>
          </cell>
          <cell r="U2954">
            <v>1.875</v>
          </cell>
          <cell r="AA2954">
            <v>7.8</v>
          </cell>
        </row>
        <row r="2955">
          <cell r="K2955">
            <v>0</v>
          </cell>
          <cell r="L2955">
            <v>0</v>
          </cell>
          <cell r="M2955">
            <v>0</v>
          </cell>
          <cell r="N2955">
            <v>0</v>
          </cell>
          <cell r="O2955">
            <v>50.5</v>
          </cell>
          <cell r="Q2955">
            <v>0</v>
          </cell>
          <cell r="U2955">
            <v>7.5</v>
          </cell>
          <cell r="AA2955">
            <v>0</v>
          </cell>
        </row>
        <row r="2956"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83</v>
          </cell>
          <cell r="Q2956">
            <v>0</v>
          </cell>
          <cell r="U2956">
            <v>7.5</v>
          </cell>
          <cell r="AA2956">
            <v>0</v>
          </cell>
        </row>
        <row r="2957"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140.85</v>
          </cell>
          <cell r="Q2957">
            <v>0</v>
          </cell>
          <cell r="U2957">
            <v>7.5</v>
          </cell>
          <cell r="AA2957">
            <v>0</v>
          </cell>
        </row>
        <row r="2958"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388.7</v>
          </cell>
          <cell r="Q2958">
            <v>0</v>
          </cell>
          <cell r="U2958">
            <v>15.3</v>
          </cell>
          <cell r="AA2958">
            <v>0</v>
          </cell>
        </row>
        <row r="2959">
          <cell r="K2959">
            <v>0</v>
          </cell>
          <cell r="L2959">
            <v>0</v>
          </cell>
          <cell r="M2959">
            <v>0</v>
          </cell>
          <cell r="N2959">
            <v>0</v>
          </cell>
          <cell r="O2959">
            <v>373.8</v>
          </cell>
          <cell r="Q2959">
            <v>0</v>
          </cell>
          <cell r="U2959">
            <v>15.4</v>
          </cell>
          <cell r="AA2959">
            <v>0</v>
          </cell>
        </row>
        <row r="2960"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331.7</v>
          </cell>
          <cell r="Q2960">
            <v>0</v>
          </cell>
          <cell r="U2960">
            <v>15.2</v>
          </cell>
          <cell r="AA2960">
            <v>0</v>
          </cell>
        </row>
        <row r="2961"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338.8</v>
          </cell>
          <cell r="Q2961">
            <v>0</v>
          </cell>
          <cell r="U2961">
            <v>15.4</v>
          </cell>
          <cell r="AA2961">
            <v>0</v>
          </cell>
        </row>
        <row r="2962">
          <cell r="K2962">
            <v>0</v>
          </cell>
          <cell r="L2962">
            <v>0</v>
          </cell>
          <cell r="M2962">
            <v>0</v>
          </cell>
          <cell r="N2962">
            <v>0</v>
          </cell>
          <cell r="O2962">
            <v>320.39999999999998</v>
          </cell>
          <cell r="Q2962">
            <v>0</v>
          </cell>
          <cell r="U2962">
            <v>15.8</v>
          </cell>
          <cell r="AA2962">
            <v>4</v>
          </cell>
        </row>
        <row r="2963">
          <cell r="K2963">
            <v>0.89999999999999991</v>
          </cell>
          <cell r="L2963">
            <v>0</v>
          </cell>
          <cell r="M2963">
            <v>0</v>
          </cell>
          <cell r="N2963">
            <v>0</v>
          </cell>
          <cell r="O2963">
            <v>251.1</v>
          </cell>
          <cell r="Q2963">
            <v>0</v>
          </cell>
          <cell r="U2963">
            <v>4</v>
          </cell>
          <cell r="AA2963">
            <v>21.9</v>
          </cell>
        </row>
        <row r="2964">
          <cell r="K2964">
            <v>7.25</v>
          </cell>
          <cell r="L2964">
            <v>0</v>
          </cell>
          <cell r="M2964">
            <v>0</v>
          </cell>
          <cell r="N2964">
            <v>0</v>
          </cell>
          <cell r="O2964">
            <v>99.15</v>
          </cell>
          <cell r="Q2964">
            <v>0</v>
          </cell>
          <cell r="U2964">
            <v>0</v>
          </cell>
          <cell r="AA2964">
            <v>18.899999999999999</v>
          </cell>
        </row>
        <row r="2965">
          <cell r="K2965">
            <v>14.3</v>
          </cell>
          <cell r="L2965">
            <v>0</v>
          </cell>
          <cell r="M2965">
            <v>0</v>
          </cell>
          <cell r="N2965">
            <v>0</v>
          </cell>
          <cell r="O2965">
            <v>96.05</v>
          </cell>
          <cell r="Q2965">
            <v>0</v>
          </cell>
          <cell r="U2965">
            <v>0</v>
          </cell>
          <cell r="AA2965">
            <v>24.7</v>
          </cell>
        </row>
        <row r="2966">
          <cell r="K2966">
            <v>16.099999999999998</v>
          </cell>
          <cell r="L2966">
            <v>0</v>
          </cell>
          <cell r="M2966">
            <v>0</v>
          </cell>
          <cell r="N2966">
            <v>0</v>
          </cell>
          <cell r="O2966">
            <v>94.25</v>
          </cell>
          <cell r="Q2966">
            <v>0</v>
          </cell>
          <cell r="U2966">
            <v>0</v>
          </cell>
          <cell r="AA2966">
            <v>26.25</v>
          </cell>
        </row>
        <row r="2967">
          <cell r="K2967">
            <v>19</v>
          </cell>
          <cell r="L2967">
            <v>0</v>
          </cell>
          <cell r="M2967">
            <v>0</v>
          </cell>
          <cell r="N2967">
            <v>0</v>
          </cell>
          <cell r="O2967">
            <v>90.4</v>
          </cell>
          <cell r="Q2967">
            <v>0</v>
          </cell>
          <cell r="U2967">
            <v>0</v>
          </cell>
          <cell r="AA2967">
            <v>30.95</v>
          </cell>
        </row>
        <row r="2968">
          <cell r="K2968">
            <v>14.95</v>
          </cell>
          <cell r="L2968">
            <v>0</v>
          </cell>
          <cell r="M2968">
            <v>0</v>
          </cell>
          <cell r="N2968">
            <v>0</v>
          </cell>
          <cell r="O2968">
            <v>79.400000000000006</v>
          </cell>
          <cell r="Q2968">
            <v>0</v>
          </cell>
          <cell r="U2968">
            <v>0</v>
          </cell>
          <cell r="AA2968">
            <v>32.299999999999997</v>
          </cell>
        </row>
        <row r="2969">
          <cell r="K2969">
            <v>2.0499999999999998</v>
          </cell>
          <cell r="L2969">
            <v>0</v>
          </cell>
          <cell r="M2969">
            <v>0</v>
          </cell>
          <cell r="N2969">
            <v>0</v>
          </cell>
          <cell r="O2969">
            <v>82.05</v>
          </cell>
          <cell r="Q2969">
            <v>0</v>
          </cell>
          <cell r="U2969">
            <v>0</v>
          </cell>
          <cell r="AA2969">
            <v>7.43</v>
          </cell>
        </row>
        <row r="2970"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261.41500000000002</v>
          </cell>
          <cell r="Q2970">
            <v>0</v>
          </cell>
          <cell r="U2970">
            <v>0</v>
          </cell>
          <cell r="AA2970">
            <v>0</v>
          </cell>
        </row>
        <row r="2971">
          <cell r="K2971">
            <v>0</v>
          </cell>
          <cell r="L2971">
            <v>0</v>
          </cell>
          <cell r="M2971">
            <v>0</v>
          </cell>
          <cell r="N2971">
            <v>0</v>
          </cell>
          <cell r="O2971">
            <v>0</v>
          </cell>
          <cell r="Q2971">
            <v>0</v>
          </cell>
          <cell r="U2971">
            <v>0</v>
          </cell>
          <cell r="AA2971">
            <v>0</v>
          </cell>
        </row>
        <row r="2972">
          <cell r="K2972">
            <v>0</v>
          </cell>
          <cell r="L2972">
            <v>0</v>
          </cell>
          <cell r="M2972">
            <v>0</v>
          </cell>
          <cell r="N2972">
            <v>0</v>
          </cell>
          <cell r="O2972">
            <v>424.7</v>
          </cell>
          <cell r="Q2972">
            <v>0</v>
          </cell>
          <cell r="U2972">
            <v>0</v>
          </cell>
          <cell r="AA2972">
            <v>0</v>
          </cell>
        </row>
        <row r="2973"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262.8</v>
          </cell>
          <cell r="Q2973">
            <v>0</v>
          </cell>
          <cell r="U2973">
            <v>0</v>
          </cell>
          <cell r="AA2973">
            <v>0</v>
          </cell>
        </row>
        <row r="2974">
          <cell r="K2974">
            <v>0</v>
          </cell>
          <cell r="L2974">
            <v>0</v>
          </cell>
          <cell r="M2974">
            <v>0</v>
          </cell>
          <cell r="N2974">
            <v>0</v>
          </cell>
          <cell r="O2974">
            <v>261.3</v>
          </cell>
          <cell r="Q2974">
            <v>0</v>
          </cell>
          <cell r="U2974">
            <v>0</v>
          </cell>
          <cell r="AA2974">
            <v>0</v>
          </cell>
        </row>
        <row r="2975">
          <cell r="K2975">
            <v>0</v>
          </cell>
          <cell r="L2975">
            <v>0</v>
          </cell>
          <cell r="M2975">
            <v>0</v>
          </cell>
          <cell r="N2975">
            <v>0</v>
          </cell>
          <cell r="O2975">
            <v>239.1</v>
          </cell>
          <cell r="Q2975">
            <v>0</v>
          </cell>
          <cell r="U2975">
            <v>0</v>
          </cell>
          <cell r="AA2975">
            <v>0</v>
          </cell>
        </row>
        <row r="2976"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211.95</v>
          </cell>
          <cell r="Q2976">
            <v>0</v>
          </cell>
          <cell r="U2976">
            <v>0</v>
          </cell>
          <cell r="AA2976">
            <v>0</v>
          </cell>
        </row>
        <row r="2977"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305.8</v>
          </cell>
          <cell r="Q2977">
            <v>0</v>
          </cell>
          <cell r="U2977">
            <v>7.6</v>
          </cell>
          <cell r="AA2977">
            <v>0</v>
          </cell>
        </row>
        <row r="2978"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224.7</v>
          </cell>
          <cell r="Q2978">
            <v>0</v>
          </cell>
          <cell r="U2978">
            <v>32.799999999999997</v>
          </cell>
          <cell r="AA2978">
            <v>0</v>
          </cell>
        </row>
        <row r="2979"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283.89999999999998</v>
          </cell>
          <cell r="Q2979">
            <v>0</v>
          </cell>
          <cell r="U2979">
            <v>41.8</v>
          </cell>
          <cell r="AA2979">
            <v>0</v>
          </cell>
        </row>
        <row r="2980">
          <cell r="K2980">
            <v>0</v>
          </cell>
          <cell r="L2980">
            <v>0</v>
          </cell>
          <cell r="M2980">
            <v>0</v>
          </cell>
          <cell r="N2980">
            <v>0</v>
          </cell>
          <cell r="O2980">
            <v>354</v>
          </cell>
          <cell r="Q2980">
            <v>0</v>
          </cell>
          <cell r="U2980">
            <v>51</v>
          </cell>
          <cell r="AA2980">
            <v>0</v>
          </cell>
        </row>
        <row r="2981">
          <cell r="K2981">
            <v>0</v>
          </cell>
          <cell r="L2981">
            <v>0</v>
          </cell>
          <cell r="M2981">
            <v>0</v>
          </cell>
          <cell r="N2981">
            <v>0</v>
          </cell>
          <cell r="O2981">
            <v>162.80000000000001</v>
          </cell>
          <cell r="Q2981">
            <v>0</v>
          </cell>
          <cell r="U2981">
            <v>22.85</v>
          </cell>
          <cell r="AA2981">
            <v>0</v>
          </cell>
        </row>
        <row r="2982">
          <cell r="K2982">
            <v>0</v>
          </cell>
          <cell r="L2982">
            <v>0</v>
          </cell>
          <cell r="M2982">
            <v>0</v>
          </cell>
          <cell r="N2982">
            <v>0</v>
          </cell>
          <cell r="O2982">
            <v>109.55</v>
          </cell>
          <cell r="Q2982">
            <v>0</v>
          </cell>
          <cell r="U2982">
            <v>17.05</v>
          </cell>
          <cell r="AA2982">
            <v>0</v>
          </cell>
        </row>
        <row r="2983">
          <cell r="K2983">
            <v>6.0750000000000002</v>
          </cell>
          <cell r="L2983">
            <v>0</v>
          </cell>
          <cell r="M2983">
            <v>0</v>
          </cell>
          <cell r="N2983">
            <v>0</v>
          </cell>
          <cell r="O2983">
            <v>58.85</v>
          </cell>
          <cell r="Q2983">
            <v>0</v>
          </cell>
          <cell r="U2983">
            <v>9.3000000000000007</v>
          </cell>
          <cell r="AA2983">
            <v>11.45</v>
          </cell>
        </row>
        <row r="2984">
          <cell r="K2984">
            <v>18</v>
          </cell>
          <cell r="L2984">
            <v>0</v>
          </cell>
          <cell r="M2984">
            <v>0</v>
          </cell>
          <cell r="N2984">
            <v>0</v>
          </cell>
          <cell r="O2984">
            <v>47</v>
          </cell>
          <cell r="Q2984">
            <v>0</v>
          </cell>
          <cell r="U2984">
            <v>5.2</v>
          </cell>
          <cell r="AA2984">
            <v>37.299999999999997</v>
          </cell>
        </row>
        <row r="2985">
          <cell r="K2985">
            <v>5.85</v>
          </cell>
          <cell r="L2985">
            <v>0</v>
          </cell>
          <cell r="M2985">
            <v>0</v>
          </cell>
          <cell r="N2985">
            <v>0</v>
          </cell>
          <cell r="O2985">
            <v>162.9</v>
          </cell>
          <cell r="Q2985">
            <v>0</v>
          </cell>
          <cell r="U2985">
            <v>42.2</v>
          </cell>
          <cell r="AA2985">
            <v>41.9</v>
          </cell>
        </row>
        <row r="2986"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582.4</v>
          </cell>
          <cell r="Q2986">
            <v>0</v>
          </cell>
          <cell r="U2986">
            <v>85.8</v>
          </cell>
          <cell r="AA2986">
            <v>6.55</v>
          </cell>
        </row>
        <row r="2987"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1010.7</v>
          </cell>
          <cell r="Q2987">
            <v>0</v>
          </cell>
          <cell r="U2987">
            <v>102.4</v>
          </cell>
          <cell r="AA2987">
            <v>0</v>
          </cell>
        </row>
        <row r="2988">
          <cell r="K2988">
            <v>1.3</v>
          </cell>
          <cell r="L2988">
            <v>0</v>
          </cell>
          <cell r="M2988">
            <v>0</v>
          </cell>
          <cell r="N2988">
            <v>0</v>
          </cell>
          <cell r="O2988">
            <v>589.4</v>
          </cell>
          <cell r="Q2988">
            <v>0</v>
          </cell>
          <cell r="U2988">
            <v>84.1</v>
          </cell>
          <cell r="AA2988">
            <v>12.4</v>
          </cell>
        </row>
        <row r="2989">
          <cell r="K2989">
            <v>23.4</v>
          </cell>
          <cell r="L2989">
            <v>0</v>
          </cell>
          <cell r="M2989">
            <v>0</v>
          </cell>
          <cell r="N2989">
            <v>0</v>
          </cell>
          <cell r="O2989">
            <v>25</v>
          </cell>
          <cell r="Q2989">
            <v>0</v>
          </cell>
          <cell r="U2989">
            <v>8.0749999999999993</v>
          </cell>
          <cell r="AA2989">
            <v>70.7</v>
          </cell>
        </row>
        <row r="2990">
          <cell r="K2990">
            <v>68.3</v>
          </cell>
          <cell r="L2990">
            <v>0</v>
          </cell>
          <cell r="M2990">
            <v>0</v>
          </cell>
          <cell r="N2990">
            <v>0</v>
          </cell>
          <cell r="O2990">
            <v>2.5000000000000001E-2</v>
          </cell>
          <cell r="Q2990">
            <v>0</v>
          </cell>
          <cell r="U2990">
            <v>0</v>
          </cell>
          <cell r="AA2990">
            <v>120.5</v>
          </cell>
        </row>
        <row r="2991">
          <cell r="K2991">
            <v>78.75</v>
          </cell>
          <cell r="L2991">
            <v>0</v>
          </cell>
          <cell r="M2991">
            <v>0</v>
          </cell>
          <cell r="N2991">
            <v>0</v>
          </cell>
          <cell r="O2991">
            <v>0</v>
          </cell>
          <cell r="Q2991">
            <v>0</v>
          </cell>
          <cell r="U2991">
            <v>0</v>
          </cell>
          <cell r="AA2991">
            <v>123.7</v>
          </cell>
        </row>
        <row r="2992">
          <cell r="K2992">
            <v>43.099999999999994</v>
          </cell>
          <cell r="L2992">
            <v>0</v>
          </cell>
          <cell r="M2992">
            <v>0</v>
          </cell>
          <cell r="N2992">
            <v>0</v>
          </cell>
          <cell r="O2992">
            <v>0</v>
          </cell>
          <cell r="Q2992">
            <v>0</v>
          </cell>
          <cell r="U2992">
            <v>0</v>
          </cell>
          <cell r="AA2992">
            <v>117</v>
          </cell>
        </row>
        <row r="2993">
          <cell r="K2993">
            <v>24.4</v>
          </cell>
          <cell r="L2993">
            <v>0</v>
          </cell>
          <cell r="M2993">
            <v>0</v>
          </cell>
          <cell r="N2993">
            <v>0</v>
          </cell>
          <cell r="O2993">
            <v>6</v>
          </cell>
          <cell r="Q2993">
            <v>0</v>
          </cell>
          <cell r="U2993">
            <v>0</v>
          </cell>
          <cell r="AA2993">
            <v>134.6</v>
          </cell>
        </row>
        <row r="2994">
          <cell r="K2994">
            <v>1.6500000000000001</v>
          </cell>
          <cell r="L2994">
            <v>0</v>
          </cell>
          <cell r="M2994">
            <v>0</v>
          </cell>
          <cell r="N2994">
            <v>0</v>
          </cell>
          <cell r="O2994">
            <v>33.4</v>
          </cell>
          <cell r="Q2994">
            <v>0</v>
          </cell>
          <cell r="U2994">
            <v>5</v>
          </cell>
          <cell r="AA2994">
            <v>11.8</v>
          </cell>
        </row>
        <row r="2995"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73.900000000000006</v>
          </cell>
          <cell r="Q2995">
            <v>0</v>
          </cell>
          <cell r="U2995">
            <v>20</v>
          </cell>
          <cell r="AA2995">
            <v>0</v>
          </cell>
        </row>
        <row r="2996"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127.4</v>
          </cell>
          <cell r="Q2996">
            <v>0</v>
          </cell>
          <cell r="U2996">
            <v>20.2</v>
          </cell>
          <cell r="AA2996">
            <v>0</v>
          </cell>
        </row>
        <row r="2997"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169.3</v>
          </cell>
          <cell r="Q2997">
            <v>0</v>
          </cell>
          <cell r="U2997">
            <v>20.2</v>
          </cell>
          <cell r="AA2997">
            <v>0</v>
          </cell>
        </row>
        <row r="2998"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207.7</v>
          </cell>
          <cell r="Q2998">
            <v>0</v>
          </cell>
          <cell r="U2998">
            <v>20</v>
          </cell>
          <cell r="AA2998">
            <v>0</v>
          </cell>
        </row>
        <row r="2999"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207.1</v>
          </cell>
          <cell r="Q2999">
            <v>0</v>
          </cell>
          <cell r="U2999">
            <v>20</v>
          </cell>
          <cell r="AA2999">
            <v>0</v>
          </cell>
        </row>
        <row r="3000"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197.4</v>
          </cell>
          <cell r="Q3000">
            <v>0</v>
          </cell>
          <cell r="U3000">
            <v>5</v>
          </cell>
          <cell r="AA3000">
            <v>0</v>
          </cell>
        </row>
        <row r="3001"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249.1</v>
          </cell>
          <cell r="Q3001">
            <v>0</v>
          </cell>
          <cell r="U3001">
            <v>5</v>
          </cell>
          <cell r="AA3001">
            <v>0</v>
          </cell>
        </row>
        <row r="3002"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306.89999999999998</v>
          </cell>
          <cell r="Q3002">
            <v>0</v>
          </cell>
          <cell r="U3002">
            <v>21.8</v>
          </cell>
          <cell r="AA3002">
            <v>0</v>
          </cell>
        </row>
        <row r="3003"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322.2</v>
          </cell>
          <cell r="Q3003">
            <v>0</v>
          </cell>
          <cell r="U3003">
            <v>25</v>
          </cell>
          <cell r="AA3003">
            <v>0</v>
          </cell>
        </row>
        <row r="3004"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305.2</v>
          </cell>
          <cell r="Q3004">
            <v>0</v>
          </cell>
          <cell r="U3004">
            <v>27.1</v>
          </cell>
          <cell r="AA3004">
            <v>0</v>
          </cell>
        </row>
        <row r="3005">
          <cell r="K3005">
            <v>0</v>
          </cell>
          <cell r="L3005">
            <v>0</v>
          </cell>
          <cell r="M3005">
            <v>0</v>
          </cell>
          <cell r="N3005">
            <v>0</v>
          </cell>
          <cell r="O3005">
            <v>277.60000000000002</v>
          </cell>
          <cell r="Q3005">
            <v>0</v>
          </cell>
          <cell r="U3005">
            <v>25.9</v>
          </cell>
          <cell r="AA3005">
            <v>0</v>
          </cell>
        </row>
        <row r="3006"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271.2</v>
          </cell>
          <cell r="Q3006">
            <v>0</v>
          </cell>
          <cell r="U3006">
            <v>23.7</v>
          </cell>
          <cell r="AA3006">
            <v>0</v>
          </cell>
        </row>
        <row r="3007">
          <cell r="K3007">
            <v>0</v>
          </cell>
          <cell r="L3007">
            <v>0</v>
          </cell>
          <cell r="M3007">
            <v>0</v>
          </cell>
          <cell r="N3007">
            <v>0</v>
          </cell>
          <cell r="O3007">
            <v>262.60000000000002</v>
          </cell>
          <cell r="Q3007">
            <v>0</v>
          </cell>
          <cell r="U3007">
            <v>24.6</v>
          </cell>
          <cell r="AA3007">
            <v>0</v>
          </cell>
        </row>
        <row r="3008"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258.8</v>
          </cell>
          <cell r="Q3008">
            <v>0</v>
          </cell>
          <cell r="U3008">
            <v>26.2</v>
          </cell>
          <cell r="AA3008">
            <v>0</v>
          </cell>
        </row>
        <row r="3009"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276.7</v>
          </cell>
          <cell r="Q3009">
            <v>0</v>
          </cell>
          <cell r="U3009">
            <v>27.7</v>
          </cell>
          <cell r="AA3009">
            <v>0</v>
          </cell>
        </row>
        <row r="3010"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279.3</v>
          </cell>
          <cell r="Q3010">
            <v>0</v>
          </cell>
          <cell r="U3010">
            <v>34.799999999999997</v>
          </cell>
          <cell r="AA3010">
            <v>0</v>
          </cell>
        </row>
        <row r="3011"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266.3</v>
          </cell>
          <cell r="Q3011">
            <v>0</v>
          </cell>
          <cell r="U3011">
            <v>34.9</v>
          </cell>
          <cell r="AA3011">
            <v>0</v>
          </cell>
        </row>
        <row r="3012"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255</v>
          </cell>
          <cell r="Q3012">
            <v>0</v>
          </cell>
          <cell r="U3012">
            <v>29.2</v>
          </cell>
          <cell r="AA3012">
            <v>0</v>
          </cell>
        </row>
        <row r="3013">
          <cell r="K3013">
            <v>0</v>
          </cell>
          <cell r="L3013">
            <v>0</v>
          </cell>
          <cell r="M3013">
            <v>0</v>
          </cell>
          <cell r="N3013">
            <v>0</v>
          </cell>
          <cell r="O3013">
            <v>228.9</v>
          </cell>
          <cell r="Q3013">
            <v>0</v>
          </cell>
          <cell r="U3013">
            <v>27.8</v>
          </cell>
          <cell r="AA3013">
            <v>0</v>
          </cell>
        </row>
        <row r="3014"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186.7</v>
          </cell>
          <cell r="Q3014">
            <v>0</v>
          </cell>
          <cell r="U3014">
            <v>24.4</v>
          </cell>
          <cell r="AA3014">
            <v>0</v>
          </cell>
        </row>
        <row r="3015"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166.4</v>
          </cell>
          <cell r="Q3015">
            <v>0</v>
          </cell>
          <cell r="U3015">
            <v>22</v>
          </cell>
          <cell r="AA3015">
            <v>0</v>
          </cell>
        </row>
        <row r="3016">
          <cell r="K3016">
            <v>0</v>
          </cell>
          <cell r="L3016">
            <v>0</v>
          </cell>
          <cell r="M3016">
            <v>0</v>
          </cell>
          <cell r="N3016">
            <v>0</v>
          </cell>
          <cell r="O3016">
            <v>169.3</v>
          </cell>
          <cell r="Q3016">
            <v>0</v>
          </cell>
          <cell r="U3016">
            <v>20.9</v>
          </cell>
          <cell r="AA3016">
            <v>0</v>
          </cell>
        </row>
        <row r="3017"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178.7</v>
          </cell>
          <cell r="Q3017">
            <v>0</v>
          </cell>
          <cell r="U3017">
            <v>21.3</v>
          </cell>
          <cell r="AA3017">
            <v>0</v>
          </cell>
        </row>
        <row r="3018"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183.2</v>
          </cell>
          <cell r="Q3018">
            <v>0</v>
          </cell>
          <cell r="U3018">
            <v>21.7</v>
          </cell>
          <cell r="AA3018">
            <v>0</v>
          </cell>
        </row>
        <row r="3019"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158.69999999999999</v>
          </cell>
          <cell r="Q3019">
            <v>0</v>
          </cell>
          <cell r="U3019">
            <v>28.4</v>
          </cell>
          <cell r="AA3019">
            <v>0</v>
          </cell>
        </row>
        <row r="3020"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134.19999999999999</v>
          </cell>
          <cell r="Q3020">
            <v>0</v>
          </cell>
          <cell r="U3020">
            <v>33.1</v>
          </cell>
          <cell r="AA3020">
            <v>0</v>
          </cell>
        </row>
        <row r="3021"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132.9</v>
          </cell>
          <cell r="Q3021">
            <v>0</v>
          </cell>
          <cell r="U3021">
            <v>26.5</v>
          </cell>
          <cell r="AA3021">
            <v>0</v>
          </cell>
        </row>
        <row r="3022"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129.80000000000001</v>
          </cell>
          <cell r="Q3022">
            <v>0</v>
          </cell>
          <cell r="U3022">
            <v>20.9</v>
          </cell>
          <cell r="AA3022">
            <v>0</v>
          </cell>
        </row>
        <row r="3023"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124.8</v>
          </cell>
          <cell r="Q3023">
            <v>0</v>
          </cell>
          <cell r="U3023">
            <v>19.5</v>
          </cell>
          <cell r="AA3023">
            <v>0</v>
          </cell>
        </row>
        <row r="3024"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128.9</v>
          </cell>
          <cell r="Q3024">
            <v>0</v>
          </cell>
          <cell r="U3024">
            <v>22.4</v>
          </cell>
          <cell r="AA3024">
            <v>0</v>
          </cell>
        </row>
        <row r="3025"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174.5</v>
          </cell>
          <cell r="Q3025">
            <v>0</v>
          </cell>
          <cell r="U3025">
            <v>28.1</v>
          </cell>
          <cell r="AA3025">
            <v>0</v>
          </cell>
        </row>
        <row r="3026"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206.8</v>
          </cell>
          <cell r="Q3026">
            <v>0</v>
          </cell>
          <cell r="U3026">
            <v>28.6</v>
          </cell>
          <cell r="AA3026">
            <v>0</v>
          </cell>
        </row>
        <row r="3027">
          <cell r="K3027">
            <v>0</v>
          </cell>
          <cell r="L3027">
            <v>0</v>
          </cell>
          <cell r="M3027">
            <v>0</v>
          </cell>
          <cell r="N3027">
            <v>0</v>
          </cell>
          <cell r="O3027">
            <v>196.1</v>
          </cell>
          <cell r="Q3027">
            <v>0</v>
          </cell>
          <cell r="U3027">
            <v>26.7</v>
          </cell>
          <cell r="AA3027">
            <v>0</v>
          </cell>
        </row>
        <row r="3028">
          <cell r="K3028">
            <v>0</v>
          </cell>
          <cell r="L3028">
            <v>0</v>
          </cell>
          <cell r="M3028">
            <v>0</v>
          </cell>
          <cell r="N3028">
            <v>0</v>
          </cell>
          <cell r="O3028">
            <v>195.9</v>
          </cell>
          <cell r="Q3028">
            <v>0</v>
          </cell>
          <cell r="U3028">
            <v>30</v>
          </cell>
          <cell r="AA3028">
            <v>0</v>
          </cell>
        </row>
        <row r="3029"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193</v>
          </cell>
          <cell r="Q3029">
            <v>0</v>
          </cell>
          <cell r="U3029">
            <v>30.9</v>
          </cell>
          <cell r="AA3029">
            <v>0</v>
          </cell>
        </row>
        <row r="3030">
          <cell r="K3030">
            <v>0</v>
          </cell>
          <cell r="L3030">
            <v>0</v>
          </cell>
          <cell r="M3030">
            <v>0</v>
          </cell>
          <cell r="N3030">
            <v>0</v>
          </cell>
          <cell r="O3030">
            <v>190</v>
          </cell>
          <cell r="Q3030">
            <v>0</v>
          </cell>
          <cell r="U3030">
            <v>32.4</v>
          </cell>
          <cell r="AA3030">
            <v>0</v>
          </cell>
        </row>
        <row r="3031"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226.2</v>
          </cell>
          <cell r="Q3031">
            <v>0</v>
          </cell>
          <cell r="U3031">
            <v>31.8</v>
          </cell>
          <cell r="AA3031">
            <v>0</v>
          </cell>
        </row>
        <row r="3032"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287.39999999999998</v>
          </cell>
          <cell r="Q3032">
            <v>0</v>
          </cell>
          <cell r="U3032">
            <v>31.9</v>
          </cell>
          <cell r="AA3032">
            <v>0</v>
          </cell>
        </row>
        <row r="3033"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293.2</v>
          </cell>
          <cell r="Q3033">
            <v>0</v>
          </cell>
          <cell r="U3033">
            <v>34.6</v>
          </cell>
          <cell r="AA3033">
            <v>0</v>
          </cell>
        </row>
        <row r="3034"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244.1</v>
          </cell>
          <cell r="Q3034">
            <v>0</v>
          </cell>
          <cell r="U3034">
            <v>31.9</v>
          </cell>
          <cell r="AA3034">
            <v>0</v>
          </cell>
        </row>
        <row r="3035"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193.7</v>
          </cell>
          <cell r="Q3035">
            <v>0</v>
          </cell>
          <cell r="U3035">
            <v>29</v>
          </cell>
          <cell r="AA3035">
            <v>0</v>
          </cell>
        </row>
        <row r="3036"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150.9</v>
          </cell>
          <cell r="Q3036">
            <v>0</v>
          </cell>
          <cell r="U3036">
            <v>25.5</v>
          </cell>
          <cell r="AA3036">
            <v>0</v>
          </cell>
        </row>
        <row r="3037"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112.5</v>
          </cell>
          <cell r="Q3037">
            <v>0</v>
          </cell>
          <cell r="U3037">
            <v>19.5</v>
          </cell>
          <cell r="AA3037">
            <v>0</v>
          </cell>
        </row>
        <row r="3038"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97.9</v>
          </cell>
          <cell r="Q3038">
            <v>0</v>
          </cell>
          <cell r="U3038">
            <v>3.85</v>
          </cell>
          <cell r="AA3038">
            <v>0</v>
          </cell>
        </row>
        <row r="3039"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134.80000000000001</v>
          </cell>
          <cell r="Q3039">
            <v>0</v>
          </cell>
          <cell r="U3039">
            <v>0</v>
          </cell>
          <cell r="AA3039">
            <v>0</v>
          </cell>
        </row>
        <row r="3040"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186.9</v>
          </cell>
          <cell r="Q3040">
            <v>0</v>
          </cell>
          <cell r="U3040">
            <v>0</v>
          </cell>
          <cell r="AA3040">
            <v>0</v>
          </cell>
        </row>
        <row r="3041"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271.3</v>
          </cell>
          <cell r="Q3041">
            <v>0</v>
          </cell>
          <cell r="U3041">
            <v>0</v>
          </cell>
          <cell r="AA3041">
            <v>0</v>
          </cell>
        </row>
        <row r="3042"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326.5</v>
          </cell>
          <cell r="Q3042">
            <v>0</v>
          </cell>
          <cell r="U3042">
            <v>13.2</v>
          </cell>
          <cell r="AA3042">
            <v>0</v>
          </cell>
        </row>
        <row r="3043"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236</v>
          </cell>
          <cell r="Q3043">
            <v>0</v>
          </cell>
          <cell r="U3043">
            <v>45.6</v>
          </cell>
          <cell r="AA3043">
            <v>0</v>
          </cell>
        </row>
        <row r="3044">
          <cell r="K3044">
            <v>18.45</v>
          </cell>
          <cell r="L3044">
            <v>0</v>
          </cell>
          <cell r="M3044">
            <v>0</v>
          </cell>
          <cell r="N3044">
            <v>0</v>
          </cell>
          <cell r="O3044">
            <v>38.85</v>
          </cell>
          <cell r="Q3044">
            <v>0</v>
          </cell>
          <cell r="U3044">
            <v>9.6</v>
          </cell>
          <cell r="AA3044">
            <v>57.75</v>
          </cell>
        </row>
        <row r="3045">
          <cell r="K3045">
            <v>61</v>
          </cell>
          <cell r="L3045">
            <v>0</v>
          </cell>
          <cell r="M3045">
            <v>0</v>
          </cell>
          <cell r="N3045">
            <v>0</v>
          </cell>
          <cell r="O3045">
            <v>0</v>
          </cell>
          <cell r="Q3045">
            <v>0</v>
          </cell>
          <cell r="U3045">
            <v>0</v>
          </cell>
          <cell r="AA3045">
            <v>118.85</v>
          </cell>
        </row>
        <row r="3046">
          <cell r="K3046">
            <v>96.75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Q3046">
            <v>0</v>
          </cell>
          <cell r="U3046">
            <v>0</v>
          </cell>
          <cell r="AA3046">
            <v>122.25</v>
          </cell>
        </row>
        <row r="3047">
          <cell r="K3047">
            <v>113.05</v>
          </cell>
          <cell r="L3047">
            <v>0</v>
          </cell>
          <cell r="M3047">
            <v>0</v>
          </cell>
          <cell r="N3047">
            <v>0</v>
          </cell>
          <cell r="O3047">
            <v>0</v>
          </cell>
          <cell r="Q3047">
            <v>0</v>
          </cell>
          <cell r="U3047">
            <v>0</v>
          </cell>
          <cell r="AA3047">
            <v>122.3</v>
          </cell>
        </row>
        <row r="3048">
          <cell r="K3048">
            <v>115.39999999999999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Q3048">
            <v>0</v>
          </cell>
          <cell r="U3048">
            <v>0</v>
          </cell>
          <cell r="AA3048">
            <v>122.3</v>
          </cell>
        </row>
        <row r="3049">
          <cell r="K3049">
            <v>101.75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Q3049">
            <v>0</v>
          </cell>
          <cell r="U3049">
            <v>0</v>
          </cell>
          <cell r="AA3049">
            <v>122.3</v>
          </cell>
        </row>
        <row r="3050">
          <cell r="K3050">
            <v>72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Q3050">
            <v>0</v>
          </cell>
          <cell r="U3050">
            <v>0</v>
          </cell>
          <cell r="AA3050">
            <v>122.3</v>
          </cell>
        </row>
        <row r="3051">
          <cell r="K3051">
            <v>34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Q3051">
            <v>0</v>
          </cell>
          <cell r="U3051">
            <v>0</v>
          </cell>
          <cell r="AA3051">
            <v>117.9</v>
          </cell>
        </row>
        <row r="3052">
          <cell r="K3052">
            <v>3.5999999999999996</v>
          </cell>
          <cell r="L3052">
            <v>0</v>
          </cell>
          <cell r="M3052">
            <v>0</v>
          </cell>
          <cell r="N3052">
            <v>0</v>
          </cell>
          <cell r="O3052">
            <v>3.8</v>
          </cell>
          <cell r="Q3052">
            <v>0</v>
          </cell>
          <cell r="U3052">
            <v>2.2250000000000001</v>
          </cell>
          <cell r="AA3052">
            <v>28.38</v>
          </cell>
        </row>
        <row r="3053"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62.5</v>
          </cell>
          <cell r="Q3053">
            <v>0</v>
          </cell>
          <cell r="U3053">
            <v>20.7</v>
          </cell>
          <cell r="AA3053">
            <v>0</v>
          </cell>
        </row>
        <row r="3054">
          <cell r="K3054">
            <v>0</v>
          </cell>
          <cell r="L3054">
            <v>0</v>
          </cell>
          <cell r="M3054">
            <v>0</v>
          </cell>
          <cell r="N3054">
            <v>0</v>
          </cell>
          <cell r="O3054">
            <v>91</v>
          </cell>
          <cell r="Q3054">
            <v>0</v>
          </cell>
          <cell r="U3054">
            <v>23.2</v>
          </cell>
          <cell r="AA3054">
            <v>0</v>
          </cell>
        </row>
        <row r="3055"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95.1</v>
          </cell>
          <cell r="Q3055">
            <v>0</v>
          </cell>
          <cell r="U3055">
            <v>23.7</v>
          </cell>
          <cell r="AA3055">
            <v>0</v>
          </cell>
        </row>
        <row r="3056"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103.5</v>
          </cell>
          <cell r="Q3056">
            <v>0</v>
          </cell>
          <cell r="U3056">
            <v>24.5</v>
          </cell>
          <cell r="AA3056">
            <v>0</v>
          </cell>
        </row>
        <row r="3057"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104.9</v>
          </cell>
          <cell r="Q3057">
            <v>0</v>
          </cell>
          <cell r="U3057">
            <v>24.7</v>
          </cell>
          <cell r="AA3057">
            <v>0</v>
          </cell>
        </row>
        <row r="3058"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122.1</v>
          </cell>
          <cell r="Q3058">
            <v>0</v>
          </cell>
          <cell r="U3058">
            <v>24.9</v>
          </cell>
          <cell r="AA3058">
            <v>0</v>
          </cell>
        </row>
        <row r="3059"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166.1</v>
          </cell>
          <cell r="Q3059">
            <v>0</v>
          </cell>
          <cell r="U3059">
            <v>31.5</v>
          </cell>
          <cell r="AA3059">
            <v>0</v>
          </cell>
        </row>
        <row r="3060"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223.4</v>
          </cell>
          <cell r="Q3060">
            <v>0</v>
          </cell>
          <cell r="U3060">
            <v>36.200000000000003</v>
          </cell>
          <cell r="AA3060">
            <v>0</v>
          </cell>
        </row>
        <row r="3061"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218.6</v>
          </cell>
          <cell r="Q3061">
            <v>0</v>
          </cell>
          <cell r="U3061">
            <v>32.299999999999997</v>
          </cell>
          <cell r="AA3061">
            <v>0</v>
          </cell>
        </row>
        <row r="3062"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168.2</v>
          </cell>
          <cell r="Q3062">
            <v>0</v>
          </cell>
          <cell r="U3062">
            <v>28.9</v>
          </cell>
          <cell r="AA3062">
            <v>0</v>
          </cell>
        </row>
        <row r="3063"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154.9</v>
          </cell>
          <cell r="Q3063">
            <v>0</v>
          </cell>
          <cell r="U3063">
            <v>27.1</v>
          </cell>
          <cell r="AA3063">
            <v>0</v>
          </cell>
        </row>
        <row r="3064"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149.69999999999999</v>
          </cell>
          <cell r="Q3064">
            <v>0</v>
          </cell>
          <cell r="U3064">
            <v>25.6</v>
          </cell>
          <cell r="AA3064">
            <v>0</v>
          </cell>
        </row>
        <row r="3065"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123.8</v>
          </cell>
          <cell r="Q3065">
            <v>0</v>
          </cell>
          <cell r="U3065">
            <v>23.3</v>
          </cell>
          <cell r="AA3065">
            <v>0</v>
          </cell>
        </row>
        <row r="3066">
          <cell r="K3066">
            <v>0.85000000000000009</v>
          </cell>
          <cell r="L3066">
            <v>0</v>
          </cell>
          <cell r="M3066">
            <v>0</v>
          </cell>
          <cell r="N3066">
            <v>0</v>
          </cell>
          <cell r="O3066">
            <v>66.5</v>
          </cell>
          <cell r="Q3066">
            <v>0</v>
          </cell>
          <cell r="U3066">
            <v>18.5</v>
          </cell>
          <cell r="AA3066">
            <v>9.4</v>
          </cell>
        </row>
        <row r="3067">
          <cell r="K3067">
            <v>3.4000000000000004</v>
          </cell>
          <cell r="L3067">
            <v>0</v>
          </cell>
          <cell r="M3067">
            <v>0</v>
          </cell>
          <cell r="N3067">
            <v>0</v>
          </cell>
          <cell r="O3067">
            <v>29.1</v>
          </cell>
          <cell r="Q3067">
            <v>0</v>
          </cell>
          <cell r="U3067">
            <v>15.4</v>
          </cell>
          <cell r="AA3067">
            <v>37.700000000000003</v>
          </cell>
        </row>
        <row r="3068">
          <cell r="K3068">
            <v>0.85000000000000009</v>
          </cell>
          <cell r="L3068">
            <v>0</v>
          </cell>
          <cell r="M3068">
            <v>0</v>
          </cell>
          <cell r="N3068">
            <v>0</v>
          </cell>
          <cell r="O3068">
            <v>68.7</v>
          </cell>
          <cell r="Q3068">
            <v>0</v>
          </cell>
          <cell r="U3068">
            <v>21.7</v>
          </cell>
          <cell r="AA3068">
            <v>9.4499999999999993</v>
          </cell>
        </row>
        <row r="3069"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151.69999999999999</v>
          </cell>
          <cell r="Q3069">
            <v>0</v>
          </cell>
          <cell r="U3069">
            <v>30.9</v>
          </cell>
          <cell r="AA3069">
            <v>0</v>
          </cell>
        </row>
        <row r="3070"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211</v>
          </cell>
          <cell r="Q3070">
            <v>0</v>
          </cell>
          <cell r="U3070">
            <v>34.5</v>
          </cell>
          <cell r="AA3070">
            <v>0</v>
          </cell>
        </row>
        <row r="3071"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173</v>
          </cell>
          <cell r="Q3071">
            <v>0</v>
          </cell>
          <cell r="U3071">
            <v>31.3</v>
          </cell>
          <cell r="AA3071">
            <v>1.05</v>
          </cell>
        </row>
        <row r="3072">
          <cell r="K3072">
            <v>1.55</v>
          </cell>
          <cell r="L3072">
            <v>0</v>
          </cell>
          <cell r="M3072">
            <v>0</v>
          </cell>
          <cell r="N3072">
            <v>0</v>
          </cell>
          <cell r="O3072">
            <v>50.25</v>
          </cell>
          <cell r="Q3072">
            <v>0</v>
          </cell>
          <cell r="U3072">
            <v>11.25</v>
          </cell>
          <cell r="AA3072">
            <v>18.149999999999999</v>
          </cell>
        </row>
        <row r="3073">
          <cell r="K3073">
            <v>9.3999999999999986</v>
          </cell>
          <cell r="L3073">
            <v>0</v>
          </cell>
          <cell r="M3073">
            <v>0</v>
          </cell>
          <cell r="N3073">
            <v>0</v>
          </cell>
          <cell r="O3073">
            <v>34.049999999999997</v>
          </cell>
          <cell r="Q3073">
            <v>0</v>
          </cell>
          <cell r="U3073">
            <v>2.125</v>
          </cell>
          <cell r="AA3073">
            <v>40.299999999999997</v>
          </cell>
        </row>
        <row r="3074">
          <cell r="K3074">
            <v>15.649999999999999</v>
          </cell>
          <cell r="L3074">
            <v>0</v>
          </cell>
          <cell r="M3074">
            <v>0</v>
          </cell>
          <cell r="N3074">
            <v>0</v>
          </cell>
          <cell r="O3074">
            <v>22.5</v>
          </cell>
          <cell r="Q3074">
            <v>0</v>
          </cell>
          <cell r="U3074">
            <v>0</v>
          </cell>
          <cell r="AA3074">
            <v>52.9</v>
          </cell>
        </row>
        <row r="3075">
          <cell r="K3075">
            <v>22.450000000000003</v>
          </cell>
          <cell r="L3075">
            <v>0</v>
          </cell>
          <cell r="M3075">
            <v>0</v>
          </cell>
          <cell r="N3075">
            <v>0</v>
          </cell>
          <cell r="O3075">
            <v>13.8</v>
          </cell>
          <cell r="Q3075">
            <v>0</v>
          </cell>
          <cell r="U3075">
            <v>0</v>
          </cell>
          <cell r="AA3075">
            <v>64.25</v>
          </cell>
        </row>
        <row r="3076">
          <cell r="K3076">
            <v>30.35</v>
          </cell>
          <cell r="L3076">
            <v>0</v>
          </cell>
          <cell r="M3076">
            <v>0</v>
          </cell>
          <cell r="N3076">
            <v>0</v>
          </cell>
          <cell r="O3076">
            <v>8.9</v>
          </cell>
          <cell r="Q3076">
            <v>0</v>
          </cell>
          <cell r="U3076">
            <v>0</v>
          </cell>
          <cell r="AA3076">
            <v>73.900000000000006</v>
          </cell>
        </row>
        <row r="3077">
          <cell r="K3077">
            <v>39.5</v>
          </cell>
          <cell r="L3077">
            <v>0</v>
          </cell>
          <cell r="M3077">
            <v>0</v>
          </cell>
          <cell r="N3077">
            <v>0</v>
          </cell>
          <cell r="O3077">
            <v>6.35</v>
          </cell>
          <cell r="Q3077">
            <v>0</v>
          </cell>
          <cell r="U3077">
            <v>0</v>
          </cell>
          <cell r="AA3077">
            <v>83.05</v>
          </cell>
        </row>
        <row r="3078">
          <cell r="K3078">
            <v>40.049999999999997</v>
          </cell>
          <cell r="L3078">
            <v>0</v>
          </cell>
          <cell r="M3078">
            <v>0</v>
          </cell>
          <cell r="N3078">
            <v>0</v>
          </cell>
          <cell r="O3078">
            <v>9</v>
          </cell>
          <cell r="Q3078">
            <v>0</v>
          </cell>
          <cell r="U3078">
            <v>0</v>
          </cell>
          <cell r="AA3078">
            <v>79.150000000000006</v>
          </cell>
        </row>
        <row r="3079">
          <cell r="K3079">
            <v>27.549999999999997</v>
          </cell>
          <cell r="L3079">
            <v>0</v>
          </cell>
          <cell r="M3079">
            <v>0</v>
          </cell>
          <cell r="N3079">
            <v>0</v>
          </cell>
          <cell r="O3079">
            <v>15.3</v>
          </cell>
          <cell r="Q3079">
            <v>0</v>
          </cell>
          <cell r="U3079">
            <v>0</v>
          </cell>
          <cell r="AA3079">
            <v>65.099999999999994</v>
          </cell>
        </row>
        <row r="3080">
          <cell r="K3080">
            <v>9.75</v>
          </cell>
          <cell r="L3080">
            <v>0</v>
          </cell>
          <cell r="M3080">
            <v>0</v>
          </cell>
          <cell r="N3080">
            <v>0</v>
          </cell>
          <cell r="O3080">
            <v>60</v>
          </cell>
          <cell r="Q3080">
            <v>0</v>
          </cell>
          <cell r="U3080">
            <v>0</v>
          </cell>
          <cell r="AA3080">
            <v>29.65</v>
          </cell>
        </row>
        <row r="3081">
          <cell r="K3081">
            <v>0</v>
          </cell>
          <cell r="L3081">
            <v>0</v>
          </cell>
          <cell r="M3081">
            <v>0</v>
          </cell>
          <cell r="N3081">
            <v>0</v>
          </cell>
          <cell r="O3081">
            <v>78</v>
          </cell>
          <cell r="Q3081">
            <v>0</v>
          </cell>
          <cell r="U3081">
            <v>0</v>
          </cell>
          <cell r="AA3081">
            <v>0</v>
          </cell>
        </row>
        <row r="3082">
          <cell r="K3082">
            <v>0</v>
          </cell>
          <cell r="L3082">
            <v>0</v>
          </cell>
          <cell r="M3082">
            <v>0</v>
          </cell>
          <cell r="N3082">
            <v>0</v>
          </cell>
          <cell r="O3082">
            <v>31.9</v>
          </cell>
          <cell r="Q3082">
            <v>0</v>
          </cell>
          <cell r="U3082">
            <v>0</v>
          </cell>
          <cell r="AA3082">
            <v>0</v>
          </cell>
        </row>
        <row r="3083">
          <cell r="K3083">
            <v>0.625</v>
          </cell>
          <cell r="L3083">
            <v>0</v>
          </cell>
          <cell r="M3083">
            <v>0</v>
          </cell>
          <cell r="N3083">
            <v>0</v>
          </cell>
          <cell r="O3083">
            <v>19.350000000000001</v>
          </cell>
          <cell r="Q3083">
            <v>0</v>
          </cell>
          <cell r="U3083">
            <v>0</v>
          </cell>
          <cell r="AA3083">
            <v>10.88</v>
          </cell>
        </row>
        <row r="3084">
          <cell r="K3084">
            <v>5.6000000000000005</v>
          </cell>
          <cell r="L3084">
            <v>0</v>
          </cell>
          <cell r="M3084">
            <v>0</v>
          </cell>
          <cell r="N3084">
            <v>0</v>
          </cell>
          <cell r="O3084">
            <v>7.85</v>
          </cell>
          <cell r="Q3084">
            <v>0</v>
          </cell>
          <cell r="U3084">
            <v>0</v>
          </cell>
          <cell r="AA3084">
            <v>58.2</v>
          </cell>
        </row>
        <row r="3085">
          <cell r="K3085">
            <v>5.2</v>
          </cell>
          <cell r="L3085">
            <v>0</v>
          </cell>
          <cell r="M3085">
            <v>0</v>
          </cell>
          <cell r="N3085">
            <v>0</v>
          </cell>
          <cell r="O3085">
            <v>10.199999999999999</v>
          </cell>
          <cell r="Q3085">
            <v>0</v>
          </cell>
          <cell r="U3085">
            <v>0</v>
          </cell>
          <cell r="AA3085">
            <v>48.6</v>
          </cell>
        </row>
        <row r="3086">
          <cell r="K3086">
            <v>4.9000000000000004</v>
          </cell>
          <cell r="L3086">
            <v>0</v>
          </cell>
          <cell r="M3086">
            <v>0</v>
          </cell>
          <cell r="N3086">
            <v>0</v>
          </cell>
          <cell r="O3086">
            <v>9.9</v>
          </cell>
          <cell r="Q3086">
            <v>0</v>
          </cell>
          <cell r="U3086">
            <v>0</v>
          </cell>
          <cell r="AA3086">
            <v>39.75</v>
          </cell>
        </row>
        <row r="3087">
          <cell r="K3087">
            <v>25.4</v>
          </cell>
          <cell r="L3087">
            <v>0</v>
          </cell>
          <cell r="M3087">
            <v>0</v>
          </cell>
          <cell r="N3087">
            <v>0</v>
          </cell>
          <cell r="O3087">
            <v>1.0249999999999999</v>
          </cell>
          <cell r="Q3087">
            <v>0</v>
          </cell>
          <cell r="U3087">
            <v>0</v>
          </cell>
          <cell r="AA3087">
            <v>88.2</v>
          </cell>
        </row>
        <row r="3088">
          <cell r="K3088">
            <v>45.649999999999991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Q3088">
            <v>0</v>
          </cell>
          <cell r="U3088">
            <v>0</v>
          </cell>
          <cell r="AA3088">
            <v>121.2</v>
          </cell>
        </row>
        <row r="3089">
          <cell r="K3089">
            <v>25.2</v>
          </cell>
          <cell r="L3089">
            <v>0</v>
          </cell>
          <cell r="M3089">
            <v>0</v>
          </cell>
          <cell r="N3089">
            <v>0</v>
          </cell>
          <cell r="O3089">
            <v>2.95</v>
          </cell>
          <cell r="Q3089">
            <v>0</v>
          </cell>
          <cell r="U3089">
            <v>0</v>
          </cell>
          <cell r="AA3089">
            <v>73</v>
          </cell>
        </row>
        <row r="3090">
          <cell r="K3090">
            <v>0.89999999999999991</v>
          </cell>
          <cell r="L3090">
            <v>0</v>
          </cell>
          <cell r="M3090">
            <v>0</v>
          </cell>
          <cell r="N3090">
            <v>0</v>
          </cell>
          <cell r="O3090">
            <v>59.3</v>
          </cell>
          <cell r="Q3090">
            <v>0</v>
          </cell>
          <cell r="U3090">
            <v>0</v>
          </cell>
          <cell r="AA3090">
            <v>12.4</v>
          </cell>
        </row>
        <row r="3091">
          <cell r="K3091">
            <v>0.1</v>
          </cell>
          <cell r="L3091">
            <v>0</v>
          </cell>
          <cell r="M3091">
            <v>0</v>
          </cell>
          <cell r="N3091">
            <v>0</v>
          </cell>
          <cell r="O3091">
            <v>72.8</v>
          </cell>
          <cell r="Q3091">
            <v>0</v>
          </cell>
          <cell r="U3091">
            <v>0</v>
          </cell>
          <cell r="AA3091">
            <v>3.25</v>
          </cell>
        </row>
        <row r="3092">
          <cell r="K3092">
            <v>1.6</v>
          </cell>
          <cell r="L3092">
            <v>0</v>
          </cell>
          <cell r="M3092">
            <v>0</v>
          </cell>
          <cell r="N3092">
            <v>0</v>
          </cell>
          <cell r="O3092">
            <v>35.299999999999997</v>
          </cell>
          <cell r="Q3092">
            <v>0</v>
          </cell>
          <cell r="U3092">
            <v>0</v>
          </cell>
          <cell r="AA3092">
            <v>23.1</v>
          </cell>
        </row>
        <row r="3093">
          <cell r="K3093">
            <v>14</v>
          </cell>
          <cell r="L3093">
            <v>0</v>
          </cell>
          <cell r="M3093">
            <v>0</v>
          </cell>
          <cell r="N3093">
            <v>0</v>
          </cell>
          <cell r="O3093">
            <v>5</v>
          </cell>
          <cell r="Q3093">
            <v>0</v>
          </cell>
          <cell r="U3093">
            <v>0.5</v>
          </cell>
          <cell r="AA3093">
            <v>122.3</v>
          </cell>
        </row>
        <row r="3094">
          <cell r="K3094">
            <v>55.8</v>
          </cell>
          <cell r="L3094">
            <v>0</v>
          </cell>
          <cell r="M3094">
            <v>0</v>
          </cell>
          <cell r="N3094">
            <v>0</v>
          </cell>
          <cell r="O3094">
            <v>0</v>
          </cell>
          <cell r="Q3094">
            <v>0</v>
          </cell>
          <cell r="U3094">
            <v>0.5</v>
          </cell>
          <cell r="AA3094">
            <v>215.5</v>
          </cell>
        </row>
        <row r="3095">
          <cell r="K3095">
            <v>73.3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Q3095">
            <v>0</v>
          </cell>
          <cell r="U3095">
            <v>0.8</v>
          </cell>
          <cell r="AA3095">
            <v>219.6</v>
          </cell>
        </row>
        <row r="3096">
          <cell r="K3096">
            <v>40.299999999999997</v>
          </cell>
          <cell r="L3096">
            <v>0</v>
          </cell>
          <cell r="M3096">
            <v>0</v>
          </cell>
          <cell r="N3096">
            <v>0</v>
          </cell>
          <cell r="O3096">
            <v>7.7</v>
          </cell>
          <cell r="Q3096">
            <v>0</v>
          </cell>
          <cell r="U3096">
            <v>6.8</v>
          </cell>
          <cell r="AA3096">
            <v>149.5</v>
          </cell>
        </row>
        <row r="3097">
          <cell r="K3097">
            <v>25.5</v>
          </cell>
          <cell r="L3097">
            <v>0</v>
          </cell>
          <cell r="M3097">
            <v>0</v>
          </cell>
          <cell r="N3097">
            <v>0</v>
          </cell>
          <cell r="O3097">
            <v>29.2</v>
          </cell>
          <cell r="Q3097">
            <v>0</v>
          </cell>
          <cell r="U3097">
            <v>8.3000000000000007</v>
          </cell>
          <cell r="AA3097">
            <v>84.6</v>
          </cell>
        </row>
        <row r="3098">
          <cell r="K3098">
            <v>54.900000000000006</v>
          </cell>
          <cell r="L3098">
            <v>0</v>
          </cell>
          <cell r="M3098">
            <v>0</v>
          </cell>
          <cell r="N3098">
            <v>0</v>
          </cell>
          <cell r="O3098">
            <v>6.9</v>
          </cell>
          <cell r="Q3098">
            <v>0</v>
          </cell>
          <cell r="U3098">
            <v>3.5</v>
          </cell>
          <cell r="AA3098">
            <v>156.80000000000001</v>
          </cell>
        </row>
        <row r="3099">
          <cell r="K3099">
            <v>52.9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Q3099">
            <v>0</v>
          </cell>
          <cell r="U3099">
            <v>0.1</v>
          </cell>
          <cell r="AA3099">
            <v>112.45</v>
          </cell>
        </row>
        <row r="3100">
          <cell r="K3100">
            <v>80.099999999999994</v>
          </cell>
          <cell r="L3100">
            <v>0</v>
          </cell>
          <cell r="M3100">
            <v>0</v>
          </cell>
          <cell r="N3100">
            <v>0</v>
          </cell>
          <cell r="O3100">
            <v>0</v>
          </cell>
          <cell r="Q3100">
            <v>0</v>
          </cell>
          <cell r="U3100">
            <v>0</v>
          </cell>
          <cell r="AA3100">
            <v>113</v>
          </cell>
        </row>
        <row r="3101">
          <cell r="K3101">
            <v>98.65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Q3101">
            <v>0</v>
          </cell>
          <cell r="U3101">
            <v>0</v>
          </cell>
          <cell r="AA3101">
            <v>113</v>
          </cell>
        </row>
        <row r="3102">
          <cell r="K3102">
            <v>103.5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Q3102">
            <v>0</v>
          </cell>
          <cell r="U3102">
            <v>0</v>
          </cell>
          <cell r="AA3102">
            <v>113</v>
          </cell>
        </row>
        <row r="3103">
          <cell r="K3103">
            <v>91.299999999999983</v>
          </cell>
          <cell r="L3103">
            <v>0</v>
          </cell>
          <cell r="M3103">
            <v>0</v>
          </cell>
          <cell r="N3103">
            <v>0</v>
          </cell>
          <cell r="O3103">
            <v>1.2250000000000001</v>
          </cell>
          <cell r="Q3103">
            <v>0</v>
          </cell>
          <cell r="U3103">
            <v>1.9</v>
          </cell>
          <cell r="AA3103">
            <v>104.25</v>
          </cell>
        </row>
        <row r="3104">
          <cell r="K3104">
            <v>59.3</v>
          </cell>
          <cell r="L3104">
            <v>0</v>
          </cell>
          <cell r="M3104">
            <v>0</v>
          </cell>
          <cell r="N3104">
            <v>0</v>
          </cell>
          <cell r="O3104">
            <v>16.100000000000001</v>
          </cell>
          <cell r="Q3104">
            <v>0</v>
          </cell>
          <cell r="U3104">
            <v>12.2</v>
          </cell>
          <cell r="AA3104">
            <v>80.95</v>
          </cell>
        </row>
        <row r="3105">
          <cell r="K3105">
            <v>27.35</v>
          </cell>
          <cell r="L3105">
            <v>0</v>
          </cell>
          <cell r="M3105">
            <v>0</v>
          </cell>
          <cell r="N3105">
            <v>0</v>
          </cell>
          <cell r="O3105">
            <v>37.799999999999997</v>
          </cell>
          <cell r="Q3105">
            <v>0</v>
          </cell>
          <cell r="U3105">
            <v>19.2</v>
          </cell>
          <cell r="AA3105">
            <v>57</v>
          </cell>
        </row>
        <row r="3106">
          <cell r="K3106">
            <v>8.9</v>
          </cell>
          <cell r="L3106">
            <v>0</v>
          </cell>
          <cell r="M3106">
            <v>0</v>
          </cell>
          <cell r="N3106">
            <v>0</v>
          </cell>
          <cell r="O3106">
            <v>43.95</v>
          </cell>
          <cell r="Q3106">
            <v>0</v>
          </cell>
          <cell r="U3106">
            <v>22.5</v>
          </cell>
          <cell r="AA3106">
            <v>38.65</v>
          </cell>
        </row>
        <row r="3107">
          <cell r="K3107">
            <v>7.45</v>
          </cell>
          <cell r="L3107">
            <v>0</v>
          </cell>
          <cell r="M3107">
            <v>0</v>
          </cell>
          <cell r="N3107">
            <v>0</v>
          </cell>
          <cell r="O3107">
            <v>23.25</v>
          </cell>
          <cell r="Q3107">
            <v>0</v>
          </cell>
          <cell r="U3107">
            <v>20.45</v>
          </cell>
          <cell r="AA3107">
            <v>48.15</v>
          </cell>
        </row>
        <row r="3108">
          <cell r="K3108">
            <v>28.599999999999998</v>
          </cell>
          <cell r="L3108">
            <v>0</v>
          </cell>
          <cell r="M3108">
            <v>0</v>
          </cell>
          <cell r="N3108">
            <v>0</v>
          </cell>
          <cell r="O3108">
            <v>1.7250000000000001</v>
          </cell>
          <cell r="Q3108">
            <v>0</v>
          </cell>
          <cell r="U3108">
            <v>10.95</v>
          </cell>
          <cell r="AA3108">
            <v>89.8</v>
          </cell>
        </row>
        <row r="3109">
          <cell r="K3109">
            <v>46.95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Q3109">
            <v>0</v>
          </cell>
          <cell r="U3109">
            <v>1.1000000000000001</v>
          </cell>
          <cell r="AA3109">
            <v>113</v>
          </cell>
        </row>
        <row r="3110">
          <cell r="K3110">
            <v>54.05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Q3110">
            <v>0</v>
          </cell>
          <cell r="U3110">
            <v>0</v>
          </cell>
          <cell r="AA3110">
            <v>115.05</v>
          </cell>
        </row>
        <row r="3111">
          <cell r="K3111">
            <v>65.600000000000009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Q3111">
            <v>0</v>
          </cell>
          <cell r="U3111">
            <v>0</v>
          </cell>
          <cell r="AA3111">
            <v>117.1</v>
          </cell>
        </row>
        <row r="3112">
          <cell r="K3112">
            <v>77.599999999999994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Q3112">
            <v>0</v>
          </cell>
          <cell r="U3112">
            <v>0</v>
          </cell>
          <cell r="AA3112">
            <v>117.1</v>
          </cell>
        </row>
        <row r="3113">
          <cell r="K3113">
            <v>80.900000000000006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Q3113">
            <v>0</v>
          </cell>
          <cell r="U3113">
            <v>0</v>
          </cell>
          <cell r="AA3113">
            <v>117.1</v>
          </cell>
        </row>
        <row r="3114">
          <cell r="K3114">
            <v>74.399999999999991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Q3114">
            <v>0</v>
          </cell>
          <cell r="U3114">
            <v>0</v>
          </cell>
          <cell r="AA3114">
            <v>117.1</v>
          </cell>
        </row>
        <row r="3115">
          <cell r="K3115">
            <v>67.550000000000011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Q3115">
            <v>0</v>
          </cell>
          <cell r="U3115">
            <v>0</v>
          </cell>
          <cell r="AA3115">
            <v>117.1</v>
          </cell>
        </row>
        <row r="3116">
          <cell r="K3116">
            <v>60.300000000000004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Q3116">
            <v>0</v>
          </cell>
          <cell r="U3116">
            <v>0</v>
          </cell>
          <cell r="AA3116">
            <v>117.1</v>
          </cell>
        </row>
        <row r="3117">
          <cell r="K3117">
            <v>50.75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Q3117">
            <v>0</v>
          </cell>
          <cell r="U3117">
            <v>0</v>
          </cell>
          <cell r="AA3117">
            <v>114.75</v>
          </cell>
        </row>
        <row r="3118">
          <cell r="K3118">
            <v>42.75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Q3118">
            <v>0</v>
          </cell>
          <cell r="U3118">
            <v>0</v>
          </cell>
          <cell r="AA3118">
            <v>112.4</v>
          </cell>
        </row>
        <row r="3119">
          <cell r="K3119">
            <v>40.199999999999996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Q3119">
            <v>0</v>
          </cell>
          <cell r="U3119">
            <v>0</v>
          </cell>
          <cell r="AA3119">
            <v>112.4</v>
          </cell>
        </row>
        <row r="3120">
          <cell r="K3120">
            <v>42.5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Q3120">
            <v>0</v>
          </cell>
          <cell r="U3120">
            <v>0</v>
          </cell>
          <cell r="AA3120">
            <v>112.4</v>
          </cell>
        </row>
        <row r="3121">
          <cell r="K3121">
            <v>45.35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Q3121">
            <v>0</v>
          </cell>
          <cell r="U3121">
            <v>0.45</v>
          </cell>
          <cell r="AA3121">
            <v>112.4</v>
          </cell>
        </row>
        <row r="3122">
          <cell r="K3122">
            <v>46.6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Q3122">
            <v>0</v>
          </cell>
          <cell r="U3122">
            <v>1.8</v>
          </cell>
          <cell r="AA3122">
            <v>112.4</v>
          </cell>
        </row>
        <row r="3123">
          <cell r="K3123">
            <v>51.300000000000011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Q3123">
            <v>0</v>
          </cell>
          <cell r="U3123">
            <v>0.45</v>
          </cell>
          <cell r="AA3123">
            <v>112.4</v>
          </cell>
        </row>
        <row r="3124">
          <cell r="K3124">
            <v>60.9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Q3124">
            <v>0</v>
          </cell>
          <cell r="U3124">
            <v>0</v>
          </cell>
          <cell r="AA3124">
            <v>112.85</v>
          </cell>
        </row>
        <row r="3125">
          <cell r="K3125">
            <v>63.149999999999991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Q3125">
            <v>0</v>
          </cell>
          <cell r="U3125">
            <v>0</v>
          </cell>
          <cell r="AA3125">
            <v>112.85</v>
          </cell>
        </row>
        <row r="3126">
          <cell r="K3126">
            <v>48.3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Q3126">
            <v>0</v>
          </cell>
          <cell r="U3126">
            <v>0.47499999999999998</v>
          </cell>
          <cell r="AA3126">
            <v>112.4</v>
          </cell>
        </row>
        <row r="3127">
          <cell r="K3127">
            <v>24.6</v>
          </cell>
          <cell r="L3127">
            <v>0</v>
          </cell>
          <cell r="M3127">
            <v>0</v>
          </cell>
          <cell r="N3127">
            <v>0</v>
          </cell>
          <cell r="O3127">
            <v>0.25</v>
          </cell>
          <cell r="Q3127">
            <v>0</v>
          </cell>
          <cell r="U3127">
            <v>3.9</v>
          </cell>
          <cell r="AA3127">
            <v>100.8</v>
          </cell>
        </row>
        <row r="3128">
          <cell r="K3128">
            <v>7.4</v>
          </cell>
          <cell r="L3128">
            <v>0</v>
          </cell>
          <cell r="M3128">
            <v>0</v>
          </cell>
          <cell r="N3128">
            <v>0</v>
          </cell>
          <cell r="O3128">
            <v>3.9</v>
          </cell>
          <cell r="Q3128">
            <v>0</v>
          </cell>
          <cell r="U3128">
            <v>6.2</v>
          </cell>
          <cell r="AA3128">
            <v>66.099999999999994</v>
          </cell>
        </row>
        <row r="3129">
          <cell r="K3129">
            <v>1.05</v>
          </cell>
          <cell r="L3129">
            <v>0</v>
          </cell>
          <cell r="M3129">
            <v>0</v>
          </cell>
          <cell r="N3129">
            <v>0</v>
          </cell>
          <cell r="O3129">
            <v>10.85</v>
          </cell>
          <cell r="Q3129">
            <v>0</v>
          </cell>
          <cell r="U3129">
            <v>7.1</v>
          </cell>
          <cell r="AA3129">
            <v>24</v>
          </cell>
        </row>
        <row r="3130">
          <cell r="K3130">
            <v>2.5000000000000001E-2</v>
          </cell>
          <cell r="L3130">
            <v>0</v>
          </cell>
          <cell r="M3130">
            <v>0</v>
          </cell>
          <cell r="N3130">
            <v>0</v>
          </cell>
          <cell r="O3130">
            <v>18.899999999999999</v>
          </cell>
          <cell r="Q3130">
            <v>0</v>
          </cell>
          <cell r="U3130">
            <v>6</v>
          </cell>
          <cell r="AA3130">
            <v>1.25</v>
          </cell>
        </row>
        <row r="3131"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26.6</v>
          </cell>
          <cell r="Q3131">
            <v>0</v>
          </cell>
          <cell r="U3131">
            <v>6.65</v>
          </cell>
          <cell r="AA3131">
            <v>0</v>
          </cell>
        </row>
        <row r="3132"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33.799999999999997</v>
          </cell>
          <cell r="Q3132">
            <v>0</v>
          </cell>
          <cell r="U3132">
            <v>9.15</v>
          </cell>
          <cell r="AA3132">
            <v>0</v>
          </cell>
        </row>
        <row r="3133"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38.5</v>
          </cell>
          <cell r="Q3133">
            <v>0</v>
          </cell>
          <cell r="U3133">
            <v>9.15</v>
          </cell>
          <cell r="AA3133">
            <v>0</v>
          </cell>
        </row>
        <row r="3134"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42.2</v>
          </cell>
          <cell r="Q3134">
            <v>0</v>
          </cell>
          <cell r="U3134">
            <v>9</v>
          </cell>
          <cell r="AA3134">
            <v>0</v>
          </cell>
        </row>
        <row r="3135"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48.45</v>
          </cell>
          <cell r="Q3135">
            <v>0</v>
          </cell>
          <cell r="U3135">
            <v>6.4</v>
          </cell>
          <cell r="AA3135">
            <v>0</v>
          </cell>
        </row>
        <row r="3136"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57.7</v>
          </cell>
          <cell r="Q3136">
            <v>0</v>
          </cell>
          <cell r="U3136">
            <v>4.2</v>
          </cell>
          <cell r="AA3136">
            <v>0</v>
          </cell>
        </row>
        <row r="3137">
          <cell r="K3137">
            <v>0</v>
          </cell>
          <cell r="L3137">
            <v>0</v>
          </cell>
          <cell r="M3137">
            <v>0</v>
          </cell>
          <cell r="N3137">
            <v>0</v>
          </cell>
          <cell r="O3137">
            <v>68.650000000000006</v>
          </cell>
          <cell r="Q3137">
            <v>0</v>
          </cell>
          <cell r="U3137">
            <v>4.95</v>
          </cell>
          <cell r="AA3137">
            <v>0</v>
          </cell>
        </row>
        <row r="3138"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77.400000000000006</v>
          </cell>
          <cell r="Q3138">
            <v>0</v>
          </cell>
          <cell r="U3138">
            <v>5.85</v>
          </cell>
          <cell r="AA3138">
            <v>0</v>
          </cell>
        </row>
        <row r="3139"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146.6</v>
          </cell>
          <cell r="Q3139">
            <v>0</v>
          </cell>
          <cell r="U3139">
            <v>15</v>
          </cell>
          <cell r="AA3139">
            <v>0</v>
          </cell>
        </row>
        <row r="3140">
          <cell r="K3140">
            <v>0</v>
          </cell>
          <cell r="L3140">
            <v>0</v>
          </cell>
          <cell r="M3140">
            <v>0</v>
          </cell>
          <cell r="N3140">
            <v>0</v>
          </cell>
          <cell r="O3140">
            <v>114.9</v>
          </cell>
          <cell r="Q3140">
            <v>0</v>
          </cell>
          <cell r="U3140">
            <v>16.8</v>
          </cell>
          <cell r="AA3140">
            <v>0</v>
          </cell>
        </row>
        <row r="3141"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72.7</v>
          </cell>
          <cell r="Q3141">
            <v>0</v>
          </cell>
          <cell r="U3141">
            <v>17</v>
          </cell>
          <cell r="AA3141">
            <v>0</v>
          </cell>
        </row>
        <row r="3142">
          <cell r="K3142">
            <v>3.75</v>
          </cell>
          <cell r="L3142">
            <v>0</v>
          </cell>
          <cell r="M3142">
            <v>0</v>
          </cell>
          <cell r="N3142">
            <v>0</v>
          </cell>
          <cell r="O3142">
            <v>23.8</v>
          </cell>
          <cell r="Q3142">
            <v>0</v>
          </cell>
          <cell r="U3142">
            <v>4.4000000000000004</v>
          </cell>
          <cell r="AA3142">
            <v>43.15</v>
          </cell>
        </row>
        <row r="3143">
          <cell r="K3143">
            <v>16.7</v>
          </cell>
          <cell r="L3143">
            <v>0</v>
          </cell>
          <cell r="M3143">
            <v>0</v>
          </cell>
          <cell r="N3143">
            <v>0</v>
          </cell>
          <cell r="O3143">
            <v>0.05</v>
          </cell>
          <cell r="Q3143">
            <v>0</v>
          </cell>
          <cell r="U3143">
            <v>0</v>
          </cell>
          <cell r="AA3143">
            <v>192</v>
          </cell>
        </row>
        <row r="3144">
          <cell r="K3144">
            <v>13.5</v>
          </cell>
          <cell r="L3144">
            <v>0</v>
          </cell>
          <cell r="M3144">
            <v>0</v>
          </cell>
          <cell r="N3144">
            <v>0</v>
          </cell>
          <cell r="O3144">
            <v>0.65</v>
          </cell>
          <cell r="Q3144">
            <v>0</v>
          </cell>
          <cell r="U3144">
            <v>3.1</v>
          </cell>
          <cell r="AA3144">
            <v>162.1</v>
          </cell>
        </row>
        <row r="3145">
          <cell r="K3145">
            <v>2.15</v>
          </cell>
          <cell r="L3145">
            <v>0</v>
          </cell>
          <cell r="M3145">
            <v>0</v>
          </cell>
          <cell r="N3145">
            <v>0</v>
          </cell>
          <cell r="O3145">
            <v>9.6999999999999993</v>
          </cell>
          <cell r="Q3145">
            <v>0</v>
          </cell>
          <cell r="U3145">
            <v>17.3</v>
          </cell>
          <cell r="AA3145">
            <v>28.2</v>
          </cell>
        </row>
        <row r="3146">
          <cell r="K3146">
            <v>1.35</v>
          </cell>
          <cell r="L3146">
            <v>0</v>
          </cell>
          <cell r="M3146">
            <v>0</v>
          </cell>
          <cell r="N3146">
            <v>0</v>
          </cell>
          <cell r="O3146">
            <v>16.100000000000001</v>
          </cell>
          <cell r="Q3146">
            <v>0</v>
          </cell>
          <cell r="U3146">
            <v>18</v>
          </cell>
          <cell r="AA3146">
            <v>16</v>
          </cell>
        </row>
        <row r="3147">
          <cell r="K3147">
            <v>2.7</v>
          </cell>
          <cell r="L3147">
            <v>0</v>
          </cell>
          <cell r="M3147">
            <v>0</v>
          </cell>
          <cell r="N3147">
            <v>0</v>
          </cell>
          <cell r="O3147">
            <v>6.35</v>
          </cell>
          <cell r="Q3147">
            <v>0</v>
          </cell>
          <cell r="U3147">
            <v>8.25</v>
          </cell>
          <cell r="AA3147">
            <v>32.450000000000003</v>
          </cell>
        </row>
        <row r="3148">
          <cell r="K3148">
            <v>6.5</v>
          </cell>
          <cell r="L3148">
            <v>0</v>
          </cell>
          <cell r="M3148">
            <v>0</v>
          </cell>
          <cell r="N3148">
            <v>0</v>
          </cell>
          <cell r="O3148">
            <v>2.65</v>
          </cell>
          <cell r="Q3148">
            <v>0</v>
          </cell>
          <cell r="U3148">
            <v>8.1999999999999993</v>
          </cell>
          <cell r="AA3148">
            <v>63.5</v>
          </cell>
        </row>
        <row r="3149">
          <cell r="K3149">
            <v>24.2</v>
          </cell>
          <cell r="L3149">
            <v>0</v>
          </cell>
          <cell r="M3149">
            <v>0</v>
          </cell>
          <cell r="N3149">
            <v>0</v>
          </cell>
          <cell r="O3149">
            <v>7.4999999999999997E-2</v>
          </cell>
          <cell r="Q3149">
            <v>0</v>
          </cell>
          <cell r="U3149">
            <v>3.85</v>
          </cell>
          <cell r="AA3149">
            <v>104.7</v>
          </cell>
        </row>
        <row r="3150">
          <cell r="K3150">
            <v>49.55</v>
          </cell>
          <cell r="L3150">
            <v>0</v>
          </cell>
          <cell r="M3150">
            <v>0</v>
          </cell>
          <cell r="N3150">
            <v>0</v>
          </cell>
          <cell r="O3150">
            <v>0</v>
          </cell>
          <cell r="Q3150">
            <v>0</v>
          </cell>
          <cell r="U3150">
            <v>0.22500000000000001</v>
          </cell>
          <cell r="AA3150">
            <v>117.8</v>
          </cell>
        </row>
        <row r="3151">
          <cell r="K3151">
            <v>68.2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Q3151">
            <v>0</v>
          </cell>
          <cell r="U3151">
            <v>0</v>
          </cell>
          <cell r="AA3151">
            <v>120.3</v>
          </cell>
        </row>
        <row r="3152">
          <cell r="K3152">
            <v>73.100000000000009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Q3152">
            <v>0</v>
          </cell>
          <cell r="U3152">
            <v>0</v>
          </cell>
          <cell r="AA3152">
            <v>117.8</v>
          </cell>
        </row>
        <row r="3153">
          <cell r="K3153">
            <v>58.4</v>
          </cell>
          <cell r="L3153">
            <v>0</v>
          </cell>
          <cell r="M3153">
            <v>0</v>
          </cell>
          <cell r="N3153">
            <v>0</v>
          </cell>
          <cell r="O3153">
            <v>0</v>
          </cell>
          <cell r="Q3153">
            <v>0</v>
          </cell>
          <cell r="U3153">
            <v>0.8</v>
          </cell>
          <cell r="AA3153">
            <v>114.45</v>
          </cell>
        </row>
        <row r="3154">
          <cell r="K3154">
            <v>35.9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Q3154">
            <v>0</v>
          </cell>
          <cell r="U3154">
            <v>3.75</v>
          </cell>
          <cell r="AA3154">
            <v>112.5</v>
          </cell>
        </row>
        <row r="3155">
          <cell r="K3155">
            <v>12.9</v>
          </cell>
          <cell r="L3155">
            <v>0</v>
          </cell>
          <cell r="M3155">
            <v>0</v>
          </cell>
          <cell r="N3155">
            <v>0</v>
          </cell>
          <cell r="O3155">
            <v>19.149999999999999</v>
          </cell>
          <cell r="Q3155">
            <v>0</v>
          </cell>
          <cell r="U3155">
            <v>20.2</v>
          </cell>
          <cell r="AA3155">
            <v>55.7</v>
          </cell>
        </row>
        <row r="3156">
          <cell r="K3156">
            <v>0</v>
          </cell>
          <cell r="L3156">
            <v>0</v>
          </cell>
          <cell r="M3156">
            <v>0</v>
          </cell>
          <cell r="N3156">
            <v>0</v>
          </cell>
          <cell r="O3156">
            <v>111.8</v>
          </cell>
          <cell r="Q3156">
            <v>0</v>
          </cell>
          <cell r="U3156">
            <v>7.95</v>
          </cell>
          <cell r="AA3156">
            <v>0</v>
          </cell>
        </row>
        <row r="3157"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136.9</v>
          </cell>
          <cell r="Q3157">
            <v>0</v>
          </cell>
          <cell r="U3157">
            <v>0</v>
          </cell>
          <cell r="AA3157">
            <v>0</v>
          </cell>
        </row>
        <row r="3158"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62.25</v>
          </cell>
          <cell r="Q3158">
            <v>0</v>
          </cell>
          <cell r="U3158">
            <v>0</v>
          </cell>
          <cell r="AA3158">
            <v>0</v>
          </cell>
        </row>
        <row r="3159"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55.9</v>
          </cell>
          <cell r="Q3159">
            <v>0</v>
          </cell>
          <cell r="U3159">
            <v>0</v>
          </cell>
          <cell r="AA3159">
            <v>0</v>
          </cell>
        </row>
        <row r="3160"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41.65</v>
          </cell>
          <cell r="Q3160">
            <v>0</v>
          </cell>
          <cell r="U3160">
            <v>0</v>
          </cell>
          <cell r="AA3160">
            <v>0</v>
          </cell>
        </row>
        <row r="3161">
          <cell r="K3161">
            <v>0</v>
          </cell>
          <cell r="L3161">
            <v>0</v>
          </cell>
          <cell r="M3161">
            <v>0</v>
          </cell>
          <cell r="N3161">
            <v>0</v>
          </cell>
          <cell r="O3161">
            <v>29.85</v>
          </cell>
          <cell r="Q3161">
            <v>0</v>
          </cell>
          <cell r="U3161">
            <v>0</v>
          </cell>
          <cell r="AA3161">
            <v>0</v>
          </cell>
        </row>
        <row r="3162"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33.6</v>
          </cell>
          <cell r="Q3162">
            <v>0</v>
          </cell>
          <cell r="U3162">
            <v>0</v>
          </cell>
          <cell r="AA3162">
            <v>0</v>
          </cell>
        </row>
        <row r="3163">
          <cell r="K3163">
            <v>0</v>
          </cell>
          <cell r="L3163">
            <v>0</v>
          </cell>
          <cell r="M3163">
            <v>0</v>
          </cell>
          <cell r="N3163">
            <v>0</v>
          </cell>
          <cell r="O3163">
            <v>45.4</v>
          </cell>
          <cell r="Q3163">
            <v>0</v>
          </cell>
          <cell r="U3163">
            <v>0</v>
          </cell>
          <cell r="AA3163">
            <v>0</v>
          </cell>
        </row>
        <row r="3164"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39.299999999999997</v>
          </cell>
          <cell r="Q3164">
            <v>0</v>
          </cell>
          <cell r="U3164">
            <v>0</v>
          </cell>
          <cell r="AA3164">
            <v>0</v>
          </cell>
        </row>
        <row r="3165">
          <cell r="K3165">
            <v>2.2250000000000001</v>
          </cell>
          <cell r="L3165">
            <v>0</v>
          </cell>
          <cell r="M3165">
            <v>0</v>
          </cell>
          <cell r="N3165">
            <v>0</v>
          </cell>
          <cell r="O3165">
            <v>16.100000000000001</v>
          </cell>
          <cell r="Q3165">
            <v>0</v>
          </cell>
          <cell r="U3165">
            <v>0</v>
          </cell>
          <cell r="AA3165">
            <v>11.53</v>
          </cell>
        </row>
        <row r="3166">
          <cell r="K3166">
            <v>18.25</v>
          </cell>
          <cell r="L3166">
            <v>0</v>
          </cell>
          <cell r="M3166">
            <v>0</v>
          </cell>
          <cell r="N3166">
            <v>0</v>
          </cell>
          <cell r="O3166">
            <v>1.075</v>
          </cell>
          <cell r="Q3166">
            <v>0</v>
          </cell>
          <cell r="U3166">
            <v>0</v>
          </cell>
          <cell r="AA3166">
            <v>78.3</v>
          </cell>
        </row>
        <row r="3167">
          <cell r="K3167">
            <v>31.25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Q3167">
            <v>0</v>
          </cell>
          <cell r="U3167">
            <v>0</v>
          </cell>
          <cell r="AA3167">
            <v>112.65</v>
          </cell>
        </row>
        <row r="3168">
          <cell r="K3168">
            <v>61</v>
          </cell>
          <cell r="L3168">
            <v>0</v>
          </cell>
          <cell r="M3168">
            <v>0</v>
          </cell>
          <cell r="N3168">
            <v>0</v>
          </cell>
          <cell r="O3168">
            <v>0</v>
          </cell>
          <cell r="Q3168">
            <v>0</v>
          </cell>
          <cell r="U3168">
            <v>0</v>
          </cell>
          <cell r="AA3168">
            <v>224.7</v>
          </cell>
        </row>
        <row r="3169">
          <cell r="K3169">
            <v>34</v>
          </cell>
          <cell r="L3169">
            <v>0</v>
          </cell>
          <cell r="M3169">
            <v>0</v>
          </cell>
          <cell r="N3169">
            <v>0</v>
          </cell>
          <cell r="O3169">
            <v>3.85</v>
          </cell>
          <cell r="Q3169">
            <v>0</v>
          </cell>
          <cell r="U3169">
            <v>0</v>
          </cell>
          <cell r="AA3169">
            <v>150</v>
          </cell>
        </row>
        <row r="3170">
          <cell r="K3170">
            <v>3.95</v>
          </cell>
          <cell r="L3170">
            <v>0</v>
          </cell>
          <cell r="M3170">
            <v>0</v>
          </cell>
          <cell r="N3170">
            <v>0</v>
          </cell>
          <cell r="O3170">
            <v>34.1</v>
          </cell>
          <cell r="Q3170">
            <v>0</v>
          </cell>
          <cell r="U3170">
            <v>0</v>
          </cell>
          <cell r="AA3170">
            <v>20.05</v>
          </cell>
        </row>
        <row r="3171"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46.9</v>
          </cell>
          <cell r="Q3171">
            <v>0</v>
          </cell>
          <cell r="U3171">
            <v>0</v>
          </cell>
          <cell r="AA3171">
            <v>0</v>
          </cell>
        </row>
        <row r="3172"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38.799999999999997</v>
          </cell>
          <cell r="Q3172">
            <v>0</v>
          </cell>
          <cell r="U3172">
            <v>0</v>
          </cell>
          <cell r="AA3172">
            <v>0</v>
          </cell>
        </row>
        <row r="3173">
          <cell r="K3173">
            <v>1.35</v>
          </cell>
          <cell r="L3173">
            <v>0</v>
          </cell>
          <cell r="M3173">
            <v>0</v>
          </cell>
          <cell r="N3173">
            <v>0</v>
          </cell>
          <cell r="O3173">
            <v>22.9</v>
          </cell>
          <cell r="Q3173">
            <v>0</v>
          </cell>
          <cell r="U3173">
            <v>0</v>
          </cell>
          <cell r="AA3173">
            <v>15.95</v>
          </cell>
        </row>
        <row r="3174">
          <cell r="K3174">
            <v>51</v>
          </cell>
          <cell r="L3174">
            <v>0</v>
          </cell>
          <cell r="M3174">
            <v>0</v>
          </cell>
          <cell r="N3174">
            <v>0</v>
          </cell>
          <cell r="O3174">
            <v>2.2999999999999998</v>
          </cell>
          <cell r="Q3174">
            <v>0</v>
          </cell>
          <cell r="U3174">
            <v>0</v>
          </cell>
          <cell r="AA3174">
            <v>145.9</v>
          </cell>
        </row>
        <row r="3175">
          <cell r="K3175">
            <v>146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Q3175">
            <v>0</v>
          </cell>
          <cell r="U3175">
            <v>0</v>
          </cell>
          <cell r="AA3175">
            <v>228</v>
          </cell>
        </row>
        <row r="3176">
          <cell r="K3176">
            <v>206.1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Q3176">
            <v>0</v>
          </cell>
          <cell r="U3176">
            <v>0</v>
          </cell>
          <cell r="AA3176">
            <v>228</v>
          </cell>
        </row>
        <row r="3177">
          <cell r="K3177">
            <v>175.79999999999998</v>
          </cell>
          <cell r="L3177">
            <v>0</v>
          </cell>
          <cell r="M3177">
            <v>0</v>
          </cell>
          <cell r="N3177">
            <v>0</v>
          </cell>
          <cell r="O3177">
            <v>0</v>
          </cell>
          <cell r="Q3177">
            <v>0</v>
          </cell>
          <cell r="U3177">
            <v>0</v>
          </cell>
          <cell r="AA3177">
            <v>228</v>
          </cell>
        </row>
        <row r="3178">
          <cell r="K3178">
            <v>64.901996499925019</v>
          </cell>
          <cell r="L3178">
            <v>0</v>
          </cell>
          <cell r="M3178">
            <v>0</v>
          </cell>
          <cell r="N3178">
            <v>0</v>
          </cell>
          <cell r="O3178">
            <v>0.94599999999999995</v>
          </cell>
          <cell r="Q3178">
            <v>0</v>
          </cell>
          <cell r="U3178">
            <v>0</v>
          </cell>
          <cell r="AA3178">
            <v>134.13999999999999</v>
          </cell>
        </row>
        <row r="3179"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Q3179">
            <v>0</v>
          </cell>
          <cell r="U3179">
            <v>0</v>
          </cell>
          <cell r="AA3179">
            <v>0</v>
          </cell>
        </row>
        <row r="3180">
          <cell r="K3180">
            <v>14.850000000000001</v>
          </cell>
          <cell r="L3180">
            <v>0</v>
          </cell>
          <cell r="M3180">
            <v>0</v>
          </cell>
          <cell r="N3180">
            <v>0</v>
          </cell>
          <cell r="O3180">
            <v>26.95</v>
          </cell>
          <cell r="Q3180">
            <v>0</v>
          </cell>
          <cell r="U3180">
            <v>0</v>
          </cell>
          <cell r="AA3180">
            <v>52.85</v>
          </cell>
        </row>
        <row r="3181"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230.6</v>
          </cell>
          <cell r="Q3181">
            <v>0</v>
          </cell>
          <cell r="U3181">
            <v>0</v>
          </cell>
          <cell r="AA3181">
            <v>0</v>
          </cell>
        </row>
        <row r="3182"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444.9</v>
          </cell>
          <cell r="Q3182">
            <v>0</v>
          </cell>
          <cell r="U3182">
            <v>0</v>
          </cell>
          <cell r="AA3182">
            <v>0</v>
          </cell>
        </row>
        <row r="3183"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577.6</v>
          </cell>
          <cell r="Q3183">
            <v>0</v>
          </cell>
          <cell r="U3183">
            <v>0</v>
          </cell>
          <cell r="AA3183">
            <v>0</v>
          </cell>
        </row>
        <row r="3184"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628.5</v>
          </cell>
          <cell r="Q3184">
            <v>0</v>
          </cell>
          <cell r="U3184">
            <v>0</v>
          </cell>
          <cell r="AA3184">
            <v>0</v>
          </cell>
        </row>
        <row r="3185"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604.29999999999995</v>
          </cell>
          <cell r="Q3185">
            <v>0</v>
          </cell>
          <cell r="U3185">
            <v>0</v>
          </cell>
          <cell r="AA3185">
            <v>0</v>
          </cell>
        </row>
        <row r="3186">
          <cell r="K3186">
            <v>0</v>
          </cell>
          <cell r="L3186">
            <v>0</v>
          </cell>
          <cell r="M3186">
            <v>0</v>
          </cell>
          <cell r="N3186">
            <v>0</v>
          </cell>
          <cell r="O3186">
            <v>481.3</v>
          </cell>
          <cell r="Q3186">
            <v>0</v>
          </cell>
          <cell r="U3186">
            <v>0</v>
          </cell>
          <cell r="AA3186">
            <v>0</v>
          </cell>
        </row>
        <row r="3187">
          <cell r="K3187">
            <v>0</v>
          </cell>
          <cell r="L3187">
            <v>0</v>
          </cell>
          <cell r="M3187">
            <v>0</v>
          </cell>
          <cell r="N3187">
            <v>0</v>
          </cell>
          <cell r="O3187">
            <v>316</v>
          </cell>
          <cell r="Q3187">
            <v>0</v>
          </cell>
          <cell r="U3187">
            <v>0</v>
          </cell>
          <cell r="AA3187">
            <v>0</v>
          </cell>
        </row>
        <row r="3188"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212.9</v>
          </cell>
          <cell r="Q3188">
            <v>0</v>
          </cell>
          <cell r="U3188">
            <v>0</v>
          </cell>
          <cell r="AA3188">
            <v>0</v>
          </cell>
        </row>
        <row r="3189">
          <cell r="K3189">
            <v>0</v>
          </cell>
          <cell r="L3189">
            <v>0</v>
          </cell>
          <cell r="M3189">
            <v>0</v>
          </cell>
          <cell r="N3189">
            <v>0</v>
          </cell>
          <cell r="O3189">
            <v>163.30000000000001</v>
          </cell>
          <cell r="Q3189">
            <v>0</v>
          </cell>
          <cell r="U3189">
            <v>7.5</v>
          </cell>
          <cell r="AA3189">
            <v>0</v>
          </cell>
        </row>
        <row r="3190"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132.19999999999999</v>
          </cell>
          <cell r="Q3190">
            <v>0</v>
          </cell>
          <cell r="U3190">
            <v>32.200000000000003</v>
          </cell>
          <cell r="AA3190">
            <v>0</v>
          </cell>
        </row>
        <row r="3191">
          <cell r="K3191">
            <v>0</v>
          </cell>
          <cell r="L3191">
            <v>0</v>
          </cell>
          <cell r="M3191">
            <v>0</v>
          </cell>
          <cell r="N3191">
            <v>0</v>
          </cell>
          <cell r="O3191">
            <v>141.30000000000001</v>
          </cell>
          <cell r="Q3191">
            <v>0</v>
          </cell>
          <cell r="U3191">
            <v>27</v>
          </cell>
          <cell r="AA3191">
            <v>0</v>
          </cell>
        </row>
        <row r="3192"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93.15</v>
          </cell>
          <cell r="Q3192">
            <v>0</v>
          </cell>
          <cell r="U3192">
            <v>14.2</v>
          </cell>
          <cell r="AA3192">
            <v>0</v>
          </cell>
        </row>
        <row r="3193">
          <cell r="K3193">
            <v>0</v>
          </cell>
          <cell r="L3193">
            <v>0</v>
          </cell>
          <cell r="M3193">
            <v>0</v>
          </cell>
          <cell r="N3193">
            <v>0</v>
          </cell>
          <cell r="O3193">
            <v>117.35</v>
          </cell>
          <cell r="Q3193">
            <v>0</v>
          </cell>
          <cell r="U3193">
            <v>18.75</v>
          </cell>
          <cell r="AA3193">
            <v>0</v>
          </cell>
        </row>
        <row r="3194">
          <cell r="K3194">
            <v>0</v>
          </cell>
          <cell r="L3194">
            <v>0</v>
          </cell>
          <cell r="M3194">
            <v>0</v>
          </cell>
          <cell r="N3194">
            <v>0</v>
          </cell>
          <cell r="O3194">
            <v>132.65</v>
          </cell>
          <cell r="Q3194">
            <v>0</v>
          </cell>
          <cell r="U3194">
            <v>19.149999999999999</v>
          </cell>
          <cell r="AA3194">
            <v>0</v>
          </cell>
        </row>
        <row r="3195"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139.80000000000001</v>
          </cell>
          <cell r="Q3195">
            <v>0</v>
          </cell>
          <cell r="U3195">
            <v>17.7</v>
          </cell>
          <cell r="AA3195">
            <v>0</v>
          </cell>
        </row>
        <row r="3196">
          <cell r="K3196">
            <v>0</v>
          </cell>
          <cell r="L3196">
            <v>0</v>
          </cell>
          <cell r="M3196">
            <v>0</v>
          </cell>
          <cell r="N3196">
            <v>0</v>
          </cell>
          <cell r="O3196">
            <v>138.44999999999999</v>
          </cell>
          <cell r="Q3196">
            <v>0</v>
          </cell>
          <cell r="U3196">
            <v>15.15</v>
          </cell>
          <cell r="AA3196">
            <v>0</v>
          </cell>
        </row>
        <row r="3197">
          <cell r="K3197">
            <v>0</v>
          </cell>
          <cell r="L3197">
            <v>0</v>
          </cell>
          <cell r="M3197">
            <v>0</v>
          </cell>
          <cell r="N3197">
            <v>0</v>
          </cell>
          <cell r="O3197">
            <v>129.25</v>
          </cell>
          <cell r="Q3197">
            <v>0</v>
          </cell>
          <cell r="U3197">
            <v>13.75</v>
          </cell>
          <cell r="AA3197">
            <v>0</v>
          </cell>
        </row>
        <row r="3198"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115.2</v>
          </cell>
          <cell r="Q3198">
            <v>0</v>
          </cell>
          <cell r="U3198">
            <v>13.25</v>
          </cell>
          <cell r="AA3198">
            <v>0</v>
          </cell>
        </row>
        <row r="3199">
          <cell r="K3199">
            <v>0</v>
          </cell>
          <cell r="L3199">
            <v>0</v>
          </cell>
          <cell r="M3199">
            <v>0</v>
          </cell>
          <cell r="N3199">
            <v>0</v>
          </cell>
          <cell r="O3199">
            <v>99.85</v>
          </cell>
          <cell r="Q3199">
            <v>0</v>
          </cell>
          <cell r="U3199">
            <v>12.1</v>
          </cell>
          <cell r="AA3199">
            <v>0</v>
          </cell>
        </row>
        <row r="3200"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87.25</v>
          </cell>
          <cell r="Q3200">
            <v>0</v>
          </cell>
          <cell r="U3200">
            <v>12.15</v>
          </cell>
          <cell r="AA3200">
            <v>0</v>
          </cell>
        </row>
        <row r="3201"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83.7</v>
          </cell>
          <cell r="Q3201">
            <v>0</v>
          </cell>
          <cell r="U3201">
            <v>13.6</v>
          </cell>
          <cell r="AA3201">
            <v>0</v>
          </cell>
        </row>
        <row r="3202">
          <cell r="K3202">
            <v>0</v>
          </cell>
          <cell r="L3202">
            <v>0</v>
          </cell>
          <cell r="M3202">
            <v>0</v>
          </cell>
          <cell r="N3202">
            <v>0</v>
          </cell>
          <cell r="O3202">
            <v>88.35</v>
          </cell>
          <cell r="Q3202">
            <v>0</v>
          </cell>
          <cell r="U3202">
            <v>12.55</v>
          </cell>
          <cell r="AA3202">
            <v>0</v>
          </cell>
        </row>
        <row r="3203">
          <cell r="K3203">
            <v>0</v>
          </cell>
          <cell r="L3203">
            <v>0</v>
          </cell>
          <cell r="M3203">
            <v>0</v>
          </cell>
          <cell r="N3203">
            <v>0</v>
          </cell>
          <cell r="O3203">
            <v>90.75</v>
          </cell>
          <cell r="Q3203">
            <v>0</v>
          </cell>
          <cell r="U3203">
            <v>11.25</v>
          </cell>
          <cell r="AA3203">
            <v>0</v>
          </cell>
        </row>
        <row r="3204">
          <cell r="K3204">
            <v>0</v>
          </cell>
          <cell r="L3204">
            <v>0</v>
          </cell>
          <cell r="M3204">
            <v>0</v>
          </cell>
          <cell r="N3204">
            <v>0</v>
          </cell>
          <cell r="O3204">
            <v>92.55</v>
          </cell>
          <cell r="Q3204">
            <v>0</v>
          </cell>
          <cell r="U3204">
            <v>11.1</v>
          </cell>
          <cell r="AA3204">
            <v>0</v>
          </cell>
        </row>
        <row r="3205"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98.45</v>
          </cell>
          <cell r="Q3205">
            <v>0</v>
          </cell>
          <cell r="U3205">
            <v>10.95</v>
          </cell>
          <cell r="AA3205">
            <v>0</v>
          </cell>
        </row>
        <row r="3206">
          <cell r="K3206">
            <v>0</v>
          </cell>
          <cell r="L3206">
            <v>0</v>
          </cell>
          <cell r="M3206">
            <v>0</v>
          </cell>
          <cell r="N3206">
            <v>0</v>
          </cell>
          <cell r="O3206">
            <v>210.9</v>
          </cell>
          <cell r="Q3206">
            <v>0</v>
          </cell>
          <cell r="U3206">
            <v>21.8</v>
          </cell>
          <cell r="AA3206">
            <v>0</v>
          </cell>
        </row>
        <row r="3207">
          <cell r="K3207">
            <v>0</v>
          </cell>
          <cell r="L3207">
            <v>0</v>
          </cell>
          <cell r="M3207">
            <v>0</v>
          </cell>
          <cell r="N3207">
            <v>0</v>
          </cell>
          <cell r="O3207">
            <v>221.8</v>
          </cell>
          <cell r="Q3207">
            <v>0</v>
          </cell>
          <cell r="U3207">
            <v>23.8</v>
          </cell>
          <cell r="AA3207">
            <v>0</v>
          </cell>
        </row>
        <row r="3208">
          <cell r="K3208">
            <v>0</v>
          </cell>
          <cell r="L3208">
            <v>0</v>
          </cell>
          <cell r="M3208">
            <v>0</v>
          </cell>
          <cell r="N3208">
            <v>0</v>
          </cell>
          <cell r="O3208">
            <v>115.05</v>
          </cell>
          <cell r="Q3208">
            <v>0</v>
          </cell>
          <cell r="U3208">
            <v>12.2</v>
          </cell>
          <cell r="AA3208">
            <v>0</v>
          </cell>
        </row>
        <row r="3209">
          <cell r="K3209">
            <v>0</v>
          </cell>
          <cell r="L3209">
            <v>0</v>
          </cell>
          <cell r="M3209">
            <v>0</v>
          </cell>
          <cell r="N3209">
            <v>0</v>
          </cell>
          <cell r="O3209">
            <v>115.35</v>
          </cell>
          <cell r="Q3209">
            <v>0</v>
          </cell>
          <cell r="U3209">
            <v>13.9</v>
          </cell>
          <cell r="AA3209">
            <v>0</v>
          </cell>
        </row>
        <row r="3210">
          <cell r="K3210">
            <v>0</v>
          </cell>
          <cell r="L3210">
            <v>0</v>
          </cell>
          <cell r="M3210">
            <v>0</v>
          </cell>
          <cell r="N3210">
            <v>0</v>
          </cell>
          <cell r="O3210">
            <v>106.65</v>
          </cell>
          <cell r="Q3210">
            <v>0</v>
          </cell>
          <cell r="U3210">
            <v>15.15</v>
          </cell>
          <cell r="AA3210">
            <v>0</v>
          </cell>
        </row>
        <row r="3211">
          <cell r="K3211">
            <v>0</v>
          </cell>
          <cell r="L3211">
            <v>0</v>
          </cell>
          <cell r="M3211">
            <v>0</v>
          </cell>
          <cell r="N3211">
            <v>0</v>
          </cell>
          <cell r="O3211">
            <v>96.3</v>
          </cell>
          <cell r="Q3211">
            <v>0</v>
          </cell>
          <cell r="U3211">
            <v>15.05</v>
          </cell>
          <cell r="AA3211">
            <v>0</v>
          </cell>
        </row>
        <row r="3212">
          <cell r="K3212">
            <v>0</v>
          </cell>
          <cell r="L3212">
            <v>0</v>
          </cell>
          <cell r="M3212">
            <v>0</v>
          </cell>
          <cell r="N3212">
            <v>0</v>
          </cell>
          <cell r="O3212">
            <v>93.2</v>
          </cell>
          <cell r="Q3212">
            <v>0</v>
          </cell>
          <cell r="U3212">
            <v>15.85</v>
          </cell>
          <cell r="AA3212">
            <v>0</v>
          </cell>
        </row>
        <row r="3213">
          <cell r="K3213">
            <v>0</v>
          </cell>
          <cell r="L3213">
            <v>0</v>
          </cell>
          <cell r="M3213">
            <v>0</v>
          </cell>
          <cell r="N3213">
            <v>0</v>
          </cell>
          <cell r="O3213">
            <v>97.25</v>
          </cell>
          <cell r="Q3213">
            <v>0</v>
          </cell>
          <cell r="U3213">
            <v>16.8</v>
          </cell>
          <cell r="AA3213">
            <v>0</v>
          </cell>
        </row>
        <row r="3214">
          <cell r="K3214">
            <v>0</v>
          </cell>
          <cell r="L3214">
            <v>0</v>
          </cell>
          <cell r="M3214">
            <v>0</v>
          </cell>
          <cell r="N3214">
            <v>0</v>
          </cell>
          <cell r="O3214">
            <v>101.6</v>
          </cell>
          <cell r="Q3214">
            <v>0</v>
          </cell>
          <cell r="U3214">
            <v>18.45</v>
          </cell>
          <cell r="AA3214">
            <v>0</v>
          </cell>
        </row>
        <row r="3215">
          <cell r="K3215">
            <v>0</v>
          </cell>
          <cell r="L3215">
            <v>0</v>
          </cell>
          <cell r="M3215">
            <v>0</v>
          </cell>
          <cell r="N3215">
            <v>0</v>
          </cell>
          <cell r="O3215">
            <v>102.1</v>
          </cell>
          <cell r="Q3215">
            <v>0</v>
          </cell>
          <cell r="U3215">
            <v>19.600000000000001</v>
          </cell>
          <cell r="AA3215">
            <v>0</v>
          </cell>
        </row>
        <row r="3216">
          <cell r="K3216">
            <v>0</v>
          </cell>
          <cell r="L3216">
            <v>0</v>
          </cell>
          <cell r="M3216">
            <v>0</v>
          </cell>
          <cell r="N3216">
            <v>0</v>
          </cell>
          <cell r="O3216">
            <v>101.65</v>
          </cell>
          <cell r="Q3216">
            <v>0</v>
          </cell>
          <cell r="U3216">
            <v>20.8</v>
          </cell>
          <cell r="AA3216">
            <v>0</v>
          </cell>
        </row>
        <row r="3217">
          <cell r="K3217">
            <v>0</v>
          </cell>
          <cell r="L3217">
            <v>0</v>
          </cell>
          <cell r="M3217">
            <v>0</v>
          </cell>
          <cell r="N3217">
            <v>0</v>
          </cell>
          <cell r="O3217">
            <v>97.4</v>
          </cell>
          <cell r="Q3217">
            <v>0</v>
          </cell>
          <cell r="U3217">
            <v>21.5</v>
          </cell>
          <cell r="AA3217">
            <v>0</v>
          </cell>
        </row>
        <row r="3218"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91.55</v>
          </cell>
          <cell r="Q3218">
            <v>0</v>
          </cell>
          <cell r="U3218">
            <v>19.45</v>
          </cell>
          <cell r="AA3218">
            <v>0</v>
          </cell>
        </row>
        <row r="3219">
          <cell r="K3219">
            <v>0</v>
          </cell>
          <cell r="L3219">
            <v>0</v>
          </cell>
          <cell r="M3219">
            <v>0</v>
          </cell>
          <cell r="N3219">
            <v>0</v>
          </cell>
          <cell r="O3219">
            <v>87.2</v>
          </cell>
          <cell r="Q3219">
            <v>0</v>
          </cell>
          <cell r="U3219">
            <v>17.8</v>
          </cell>
          <cell r="AA3219">
            <v>0</v>
          </cell>
        </row>
        <row r="3220"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88.5</v>
          </cell>
          <cell r="Q3220">
            <v>0</v>
          </cell>
          <cell r="U3220">
            <v>20.2</v>
          </cell>
          <cell r="AA3220">
            <v>0</v>
          </cell>
        </row>
        <row r="3221">
          <cell r="K3221">
            <v>0</v>
          </cell>
          <cell r="L3221">
            <v>0</v>
          </cell>
          <cell r="M3221">
            <v>0</v>
          </cell>
          <cell r="N3221">
            <v>0</v>
          </cell>
          <cell r="O3221">
            <v>92.2</v>
          </cell>
          <cell r="Q3221">
            <v>0</v>
          </cell>
          <cell r="U3221">
            <v>21.6</v>
          </cell>
          <cell r="AA3221">
            <v>0</v>
          </cell>
        </row>
        <row r="3222"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87.7</v>
          </cell>
          <cell r="Q3222">
            <v>0</v>
          </cell>
          <cell r="U3222">
            <v>19.899999999999999</v>
          </cell>
          <cell r="AA3222">
            <v>0</v>
          </cell>
        </row>
        <row r="3223">
          <cell r="K3223">
            <v>0</v>
          </cell>
          <cell r="L3223">
            <v>0</v>
          </cell>
          <cell r="M3223">
            <v>0</v>
          </cell>
          <cell r="N3223">
            <v>0</v>
          </cell>
          <cell r="O3223">
            <v>80.849999999999994</v>
          </cell>
          <cell r="Q3223">
            <v>0</v>
          </cell>
          <cell r="U3223">
            <v>21.55</v>
          </cell>
          <cell r="AA3223">
            <v>0</v>
          </cell>
        </row>
        <row r="3224"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78.849999999999994</v>
          </cell>
          <cell r="Q3224">
            <v>0</v>
          </cell>
          <cell r="U3224">
            <v>24.7</v>
          </cell>
          <cell r="AA3224">
            <v>0</v>
          </cell>
        </row>
        <row r="3225"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80.099999999999994</v>
          </cell>
          <cell r="Q3225">
            <v>0</v>
          </cell>
          <cell r="U3225">
            <v>22.35</v>
          </cell>
          <cell r="AA3225">
            <v>0</v>
          </cell>
        </row>
        <row r="3226"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160.80000000000001</v>
          </cell>
          <cell r="Q3226">
            <v>0</v>
          </cell>
          <cell r="U3226">
            <v>34.6</v>
          </cell>
          <cell r="AA3226">
            <v>0</v>
          </cell>
        </row>
        <row r="3227"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164.5</v>
          </cell>
          <cell r="Q3227">
            <v>0</v>
          </cell>
          <cell r="U3227">
            <v>41.1</v>
          </cell>
          <cell r="AA3227">
            <v>0</v>
          </cell>
        </row>
        <row r="3228"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180.3</v>
          </cell>
          <cell r="Q3228">
            <v>0</v>
          </cell>
          <cell r="U3228">
            <v>50.6</v>
          </cell>
          <cell r="AA3228">
            <v>0</v>
          </cell>
        </row>
        <row r="3229">
          <cell r="K3229">
            <v>0</v>
          </cell>
          <cell r="L3229">
            <v>0</v>
          </cell>
          <cell r="M3229">
            <v>0</v>
          </cell>
          <cell r="N3229">
            <v>0</v>
          </cell>
          <cell r="O3229">
            <v>197.7</v>
          </cell>
          <cell r="Q3229">
            <v>0</v>
          </cell>
          <cell r="U3229">
            <v>47.6</v>
          </cell>
          <cell r="AA3229">
            <v>0</v>
          </cell>
        </row>
        <row r="3230"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214.6</v>
          </cell>
          <cell r="Q3230">
            <v>0</v>
          </cell>
          <cell r="U3230">
            <v>49</v>
          </cell>
          <cell r="AA3230">
            <v>0</v>
          </cell>
        </row>
        <row r="3231">
          <cell r="K3231">
            <v>0</v>
          </cell>
          <cell r="L3231">
            <v>0</v>
          </cell>
          <cell r="M3231">
            <v>0</v>
          </cell>
          <cell r="N3231">
            <v>0</v>
          </cell>
          <cell r="O3231">
            <v>247.3</v>
          </cell>
          <cell r="Q3231">
            <v>0</v>
          </cell>
          <cell r="U3231">
            <v>69.400000000000006</v>
          </cell>
          <cell r="AA3231">
            <v>0</v>
          </cell>
        </row>
        <row r="3232"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282.3</v>
          </cell>
          <cell r="Q3232">
            <v>0</v>
          </cell>
          <cell r="U3232">
            <v>79.5</v>
          </cell>
          <cell r="AA3232">
            <v>0</v>
          </cell>
        </row>
        <row r="3233"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283.39999999999998</v>
          </cell>
          <cell r="Q3233">
            <v>0</v>
          </cell>
          <cell r="U3233">
            <v>70.099999999999994</v>
          </cell>
          <cell r="AA3233">
            <v>0</v>
          </cell>
        </row>
        <row r="3234"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253.6</v>
          </cell>
          <cell r="Q3234">
            <v>0</v>
          </cell>
          <cell r="U3234">
            <v>65.8</v>
          </cell>
          <cell r="AA3234">
            <v>0</v>
          </cell>
        </row>
        <row r="3235"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170.5</v>
          </cell>
          <cell r="Q3235">
            <v>0</v>
          </cell>
          <cell r="U3235">
            <v>15.75</v>
          </cell>
          <cell r="AA3235">
            <v>0</v>
          </cell>
        </row>
        <row r="3236">
          <cell r="K3236">
            <v>1.1500000000000001</v>
          </cell>
          <cell r="L3236">
            <v>0</v>
          </cell>
          <cell r="M3236">
            <v>0</v>
          </cell>
          <cell r="N3236">
            <v>0</v>
          </cell>
          <cell r="O3236">
            <v>77.599999999999994</v>
          </cell>
          <cell r="Q3236">
            <v>0</v>
          </cell>
          <cell r="U3236">
            <v>0</v>
          </cell>
          <cell r="AA3236">
            <v>9.25</v>
          </cell>
        </row>
        <row r="3237">
          <cell r="K3237">
            <v>7.4</v>
          </cell>
          <cell r="L3237">
            <v>0</v>
          </cell>
          <cell r="M3237">
            <v>0</v>
          </cell>
          <cell r="N3237">
            <v>0</v>
          </cell>
          <cell r="O3237">
            <v>39</v>
          </cell>
          <cell r="Q3237">
            <v>0</v>
          </cell>
          <cell r="U3237">
            <v>0</v>
          </cell>
          <cell r="AA3237">
            <v>45.6</v>
          </cell>
        </row>
        <row r="3238">
          <cell r="K3238">
            <v>10.199999999999999</v>
          </cell>
          <cell r="L3238">
            <v>0</v>
          </cell>
          <cell r="M3238">
            <v>0</v>
          </cell>
          <cell r="N3238">
            <v>0</v>
          </cell>
          <cell r="O3238">
            <v>26.3</v>
          </cell>
          <cell r="Q3238">
            <v>0</v>
          </cell>
          <cell r="U3238">
            <v>0</v>
          </cell>
          <cell r="AA3238">
            <v>53.8</v>
          </cell>
        </row>
        <row r="3239">
          <cell r="K3239">
            <v>7.1999999999999993</v>
          </cell>
          <cell r="L3239">
            <v>0</v>
          </cell>
          <cell r="M3239">
            <v>0</v>
          </cell>
          <cell r="N3239">
            <v>0</v>
          </cell>
          <cell r="O3239">
            <v>26.5</v>
          </cell>
          <cell r="Q3239">
            <v>0</v>
          </cell>
          <cell r="U3239">
            <v>0</v>
          </cell>
          <cell r="AA3239">
            <v>45</v>
          </cell>
        </row>
        <row r="3240">
          <cell r="K3240">
            <v>2.6</v>
          </cell>
          <cell r="L3240">
            <v>0</v>
          </cell>
          <cell r="M3240">
            <v>0</v>
          </cell>
          <cell r="N3240">
            <v>0</v>
          </cell>
          <cell r="O3240">
            <v>33.799999999999997</v>
          </cell>
          <cell r="Q3240">
            <v>0</v>
          </cell>
          <cell r="U3240">
            <v>0</v>
          </cell>
          <cell r="AA3240">
            <v>28.1</v>
          </cell>
        </row>
        <row r="3241">
          <cell r="K3241">
            <v>1.6999999999999997</v>
          </cell>
          <cell r="L3241">
            <v>0</v>
          </cell>
          <cell r="M3241">
            <v>0</v>
          </cell>
          <cell r="N3241">
            <v>0</v>
          </cell>
          <cell r="O3241">
            <v>38.200000000000003</v>
          </cell>
          <cell r="Q3241">
            <v>0</v>
          </cell>
          <cell r="U3241">
            <v>0</v>
          </cell>
          <cell r="AA3241">
            <v>26.8</v>
          </cell>
        </row>
        <row r="3242">
          <cell r="K3242">
            <v>0.6</v>
          </cell>
          <cell r="L3242">
            <v>0</v>
          </cell>
          <cell r="M3242">
            <v>0</v>
          </cell>
          <cell r="N3242">
            <v>0</v>
          </cell>
          <cell r="O3242">
            <v>37.799999999999997</v>
          </cell>
          <cell r="Q3242">
            <v>0</v>
          </cell>
          <cell r="U3242">
            <v>0</v>
          </cell>
          <cell r="AA3242">
            <v>8.5</v>
          </cell>
        </row>
        <row r="3243">
          <cell r="K3243">
            <v>0</v>
          </cell>
          <cell r="L3243">
            <v>0</v>
          </cell>
          <cell r="M3243">
            <v>0</v>
          </cell>
          <cell r="N3243">
            <v>0</v>
          </cell>
          <cell r="O3243">
            <v>40.200000000000003</v>
          </cell>
          <cell r="Q3243">
            <v>0</v>
          </cell>
          <cell r="U3243">
            <v>0</v>
          </cell>
          <cell r="AA3243">
            <v>0</v>
          </cell>
        </row>
        <row r="3244">
          <cell r="K3244">
            <v>0.17500000000000002</v>
          </cell>
          <cell r="L3244">
            <v>0</v>
          </cell>
          <cell r="M3244">
            <v>0</v>
          </cell>
          <cell r="N3244">
            <v>0</v>
          </cell>
          <cell r="O3244">
            <v>19.850000000000001</v>
          </cell>
          <cell r="Q3244">
            <v>0</v>
          </cell>
          <cell r="U3244">
            <v>0</v>
          </cell>
          <cell r="AA3244">
            <v>5</v>
          </cell>
        </row>
        <row r="3245">
          <cell r="K3245">
            <v>0.75000000000000011</v>
          </cell>
          <cell r="L3245">
            <v>0</v>
          </cell>
          <cell r="M3245">
            <v>0</v>
          </cell>
          <cell r="N3245">
            <v>0</v>
          </cell>
          <cell r="O3245">
            <v>22.3</v>
          </cell>
          <cell r="Q3245">
            <v>0</v>
          </cell>
          <cell r="U3245">
            <v>0</v>
          </cell>
          <cell r="AA3245">
            <v>18.899999999999999</v>
          </cell>
        </row>
        <row r="3246">
          <cell r="K3246">
            <v>0.2</v>
          </cell>
          <cell r="L3246">
            <v>0</v>
          </cell>
          <cell r="M3246">
            <v>0</v>
          </cell>
          <cell r="N3246">
            <v>0</v>
          </cell>
          <cell r="O3246">
            <v>33.950000000000003</v>
          </cell>
          <cell r="Q3246">
            <v>0</v>
          </cell>
          <cell r="U3246">
            <v>0</v>
          </cell>
          <cell r="AA3246">
            <v>4.45</v>
          </cell>
        </row>
        <row r="3247">
          <cell r="K3247">
            <v>0</v>
          </cell>
          <cell r="L3247">
            <v>0</v>
          </cell>
          <cell r="M3247">
            <v>0</v>
          </cell>
          <cell r="N3247">
            <v>0</v>
          </cell>
          <cell r="O3247">
            <v>39.9</v>
          </cell>
          <cell r="Q3247">
            <v>0</v>
          </cell>
          <cell r="U3247">
            <v>0</v>
          </cell>
          <cell r="AA3247">
            <v>0.45</v>
          </cell>
        </row>
        <row r="3248">
          <cell r="K3248">
            <v>7.4999999999999997E-2</v>
          </cell>
          <cell r="L3248">
            <v>0</v>
          </cell>
          <cell r="M3248">
            <v>0</v>
          </cell>
          <cell r="N3248">
            <v>0</v>
          </cell>
          <cell r="O3248">
            <v>33.549999999999997</v>
          </cell>
          <cell r="Q3248">
            <v>0</v>
          </cell>
          <cell r="U3248">
            <v>0</v>
          </cell>
          <cell r="AA3248">
            <v>6.7</v>
          </cell>
        </row>
        <row r="3249">
          <cell r="K3249">
            <v>7.4999999999999997E-2</v>
          </cell>
          <cell r="L3249">
            <v>0</v>
          </cell>
          <cell r="M3249">
            <v>0</v>
          </cell>
          <cell r="N3249">
            <v>0</v>
          </cell>
          <cell r="O3249">
            <v>27</v>
          </cell>
          <cell r="Q3249">
            <v>0</v>
          </cell>
          <cell r="U3249">
            <v>0</v>
          </cell>
          <cell r="AA3249">
            <v>2.9</v>
          </cell>
        </row>
        <row r="3250"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18.55</v>
          </cell>
          <cell r="Q3250">
            <v>0</v>
          </cell>
          <cell r="U3250">
            <v>0</v>
          </cell>
          <cell r="AA3250">
            <v>0.48</v>
          </cell>
        </row>
        <row r="3251">
          <cell r="K3251">
            <v>2.5000000000000001E-2</v>
          </cell>
          <cell r="L3251">
            <v>0</v>
          </cell>
          <cell r="M3251">
            <v>0</v>
          </cell>
          <cell r="N3251">
            <v>0</v>
          </cell>
          <cell r="O3251">
            <v>9.3000000000000007</v>
          </cell>
          <cell r="Q3251">
            <v>0</v>
          </cell>
          <cell r="U3251">
            <v>0</v>
          </cell>
          <cell r="AA3251">
            <v>6.7</v>
          </cell>
        </row>
        <row r="3252">
          <cell r="K3252">
            <v>0.44999999999999996</v>
          </cell>
          <cell r="L3252">
            <v>0</v>
          </cell>
          <cell r="M3252">
            <v>0</v>
          </cell>
          <cell r="N3252">
            <v>0</v>
          </cell>
          <cell r="O3252">
            <v>7.55</v>
          </cell>
          <cell r="Q3252">
            <v>0</v>
          </cell>
          <cell r="U3252">
            <v>6.55</v>
          </cell>
          <cell r="AA3252">
            <v>17.3</v>
          </cell>
        </row>
        <row r="3253">
          <cell r="K3253">
            <v>2.5499999999999998</v>
          </cell>
          <cell r="L3253">
            <v>0</v>
          </cell>
          <cell r="M3253">
            <v>0</v>
          </cell>
          <cell r="N3253">
            <v>0</v>
          </cell>
          <cell r="O3253">
            <v>7.4</v>
          </cell>
          <cell r="Q3253">
            <v>0</v>
          </cell>
          <cell r="U3253">
            <v>26.9</v>
          </cell>
          <cell r="AA3253">
            <v>30.65</v>
          </cell>
        </row>
        <row r="3254">
          <cell r="K3254">
            <v>4.6999999999999993</v>
          </cell>
          <cell r="L3254">
            <v>0</v>
          </cell>
          <cell r="M3254">
            <v>0</v>
          </cell>
          <cell r="N3254">
            <v>0</v>
          </cell>
          <cell r="O3254">
            <v>10.3</v>
          </cell>
          <cell r="Q3254">
            <v>0</v>
          </cell>
          <cell r="U3254">
            <v>27.15</v>
          </cell>
          <cell r="AA3254">
            <v>37.200000000000003</v>
          </cell>
        </row>
        <row r="3255">
          <cell r="K3255">
            <v>5.4499999999999993</v>
          </cell>
          <cell r="L3255">
            <v>0</v>
          </cell>
          <cell r="M3255">
            <v>0</v>
          </cell>
          <cell r="N3255">
            <v>0</v>
          </cell>
          <cell r="O3255">
            <v>13.5</v>
          </cell>
          <cell r="Q3255">
            <v>0</v>
          </cell>
          <cell r="U3255">
            <v>27.35</v>
          </cell>
          <cell r="AA3255">
            <v>37</v>
          </cell>
        </row>
        <row r="3256">
          <cell r="K3256">
            <v>8.25</v>
          </cell>
          <cell r="L3256">
            <v>0</v>
          </cell>
          <cell r="M3256">
            <v>0</v>
          </cell>
          <cell r="N3256">
            <v>0</v>
          </cell>
          <cell r="O3256">
            <v>10.35</v>
          </cell>
          <cell r="Q3256">
            <v>0</v>
          </cell>
          <cell r="U3256">
            <v>28.5</v>
          </cell>
          <cell r="AA3256">
            <v>48.35</v>
          </cell>
        </row>
        <row r="3257">
          <cell r="K3257">
            <v>11</v>
          </cell>
          <cell r="L3257">
            <v>0</v>
          </cell>
          <cell r="M3257">
            <v>0</v>
          </cell>
          <cell r="N3257">
            <v>0</v>
          </cell>
          <cell r="O3257">
            <v>10.4</v>
          </cell>
          <cell r="Q3257">
            <v>0</v>
          </cell>
          <cell r="U3257">
            <v>29.25</v>
          </cell>
          <cell r="AA3257">
            <v>57.05</v>
          </cell>
        </row>
        <row r="3258">
          <cell r="K3258">
            <v>15.549999999999999</v>
          </cell>
          <cell r="L3258">
            <v>0</v>
          </cell>
          <cell r="M3258">
            <v>0</v>
          </cell>
          <cell r="N3258">
            <v>0</v>
          </cell>
          <cell r="O3258">
            <v>14.1</v>
          </cell>
          <cell r="Q3258">
            <v>0</v>
          </cell>
          <cell r="U3258">
            <v>27.6</v>
          </cell>
          <cell r="AA3258">
            <v>51.75</v>
          </cell>
        </row>
        <row r="3259">
          <cell r="K3259">
            <v>24.6</v>
          </cell>
          <cell r="L3259">
            <v>0</v>
          </cell>
          <cell r="M3259">
            <v>0</v>
          </cell>
          <cell r="N3259">
            <v>0</v>
          </cell>
          <cell r="O3259">
            <v>13.35</v>
          </cell>
          <cell r="Q3259">
            <v>0</v>
          </cell>
          <cell r="U3259">
            <v>25.65</v>
          </cell>
          <cell r="AA3259">
            <v>46.45</v>
          </cell>
        </row>
        <row r="3260">
          <cell r="K3260">
            <v>31.150000000000002</v>
          </cell>
          <cell r="L3260">
            <v>0</v>
          </cell>
          <cell r="M3260">
            <v>0</v>
          </cell>
          <cell r="N3260">
            <v>0</v>
          </cell>
          <cell r="O3260">
            <v>13.85</v>
          </cell>
          <cell r="Q3260">
            <v>0</v>
          </cell>
          <cell r="U3260">
            <v>24.65</v>
          </cell>
          <cell r="AA3260">
            <v>41.8</v>
          </cell>
        </row>
        <row r="3261">
          <cell r="K3261">
            <v>33.849999999999994</v>
          </cell>
          <cell r="L3261">
            <v>0</v>
          </cell>
          <cell r="M3261">
            <v>0</v>
          </cell>
          <cell r="N3261">
            <v>0</v>
          </cell>
          <cell r="O3261">
            <v>17.05</v>
          </cell>
          <cell r="Q3261">
            <v>0</v>
          </cell>
          <cell r="U3261">
            <v>23.3</v>
          </cell>
          <cell r="AA3261">
            <v>39.65</v>
          </cell>
        </row>
        <row r="3262">
          <cell r="K3262">
            <v>72.300000000000011</v>
          </cell>
          <cell r="L3262">
            <v>0</v>
          </cell>
          <cell r="M3262">
            <v>0</v>
          </cell>
          <cell r="N3262">
            <v>0</v>
          </cell>
          <cell r="O3262">
            <v>32.799999999999997</v>
          </cell>
          <cell r="Q3262">
            <v>0</v>
          </cell>
          <cell r="U3262">
            <v>36.6</v>
          </cell>
          <cell r="AA3262">
            <v>81.8</v>
          </cell>
        </row>
        <row r="3263">
          <cell r="K3263">
            <v>50.5</v>
          </cell>
          <cell r="L3263">
            <v>0</v>
          </cell>
          <cell r="M3263">
            <v>0</v>
          </cell>
          <cell r="N3263">
            <v>0</v>
          </cell>
          <cell r="O3263">
            <v>43.1</v>
          </cell>
          <cell r="Q3263">
            <v>0</v>
          </cell>
          <cell r="U3263">
            <v>25.1</v>
          </cell>
          <cell r="AA3263">
            <v>73.8</v>
          </cell>
        </row>
        <row r="3264">
          <cell r="K3264">
            <v>26.400000000000002</v>
          </cell>
          <cell r="L3264">
            <v>0</v>
          </cell>
          <cell r="M3264">
            <v>0</v>
          </cell>
          <cell r="N3264">
            <v>0</v>
          </cell>
          <cell r="O3264">
            <v>44.7</v>
          </cell>
          <cell r="Q3264">
            <v>0</v>
          </cell>
          <cell r="U3264">
            <v>24.5</v>
          </cell>
          <cell r="AA3264">
            <v>74</v>
          </cell>
        </row>
        <row r="3265">
          <cell r="K3265">
            <v>23.3</v>
          </cell>
          <cell r="L3265">
            <v>0</v>
          </cell>
          <cell r="M3265">
            <v>0</v>
          </cell>
          <cell r="N3265">
            <v>0</v>
          </cell>
          <cell r="O3265">
            <v>30.6</v>
          </cell>
          <cell r="Q3265">
            <v>0</v>
          </cell>
          <cell r="U3265">
            <v>27.7</v>
          </cell>
          <cell r="AA3265">
            <v>87.2</v>
          </cell>
        </row>
        <row r="3266">
          <cell r="K3266">
            <v>9.2999999999999989</v>
          </cell>
          <cell r="L3266">
            <v>0</v>
          </cell>
          <cell r="M3266">
            <v>0</v>
          </cell>
          <cell r="N3266">
            <v>0</v>
          </cell>
          <cell r="O3266">
            <v>12.5</v>
          </cell>
          <cell r="Q3266">
            <v>0</v>
          </cell>
          <cell r="U3266">
            <v>15.6</v>
          </cell>
          <cell r="AA3266">
            <v>44.55</v>
          </cell>
        </row>
        <row r="3267">
          <cell r="K3267">
            <v>7.35</v>
          </cell>
          <cell r="L3267">
            <v>0</v>
          </cell>
          <cell r="M3267">
            <v>0</v>
          </cell>
          <cell r="N3267">
            <v>0</v>
          </cell>
          <cell r="O3267">
            <v>10.85</v>
          </cell>
          <cell r="Q3267">
            <v>0</v>
          </cell>
          <cell r="U3267">
            <v>16.350000000000001</v>
          </cell>
          <cell r="AA3267">
            <v>39.200000000000003</v>
          </cell>
        </row>
        <row r="3268">
          <cell r="K3268">
            <v>4.8499999999999996</v>
          </cell>
          <cell r="L3268">
            <v>0</v>
          </cell>
          <cell r="M3268">
            <v>0</v>
          </cell>
          <cell r="N3268">
            <v>0</v>
          </cell>
          <cell r="O3268">
            <v>12.45</v>
          </cell>
          <cell r="Q3268">
            <v>0</v>
          </cell>
          <cell r="U3268">
            <v>21.15</v>
          </cell>
          <cell r="AA3268">
            <v>30.45</v>
          </cell>
        </row>
        <row r="3269">
          <cell r="K3269">
            <v>3.3499999999999996</v>
          </cell>
          <cell r="L3269">
            <v>0</v>
          </cell>
          <cell r="M3269">
            <v>0</v>
          </cell>
          <cell r="N3269">
            <v>0</v>
          </cell>
          <cell r="O3269">
            <v>14.35</v>
          </cell>
          <cell r="Q3269">
            <v>0</v>
          </cell>
          <cell r="U3269">
            <v>26.1</v>
          </cell>
          <cell r="AA3269">
            <v>26.7</v>
          </cell>
        </row>
        <row r="3270">
          <cell r="K3270">
            <v>2.75</v>
          </cell>
          <cell r="L3270">
            <v>0</v>
          </cell>
          <cell r="M3270">
            <v>0</v>
          </cell>
          <cell r="N3270">
            <v>0</v>
          </cell>
          <cell r="O3270">
            <v>13.85</v>
          </cell>
          <cell r="Q3270">
            <v>0</v>
          </cell>
          <cell r="U3270">
            <v>36.5</v>
          </cell>
          <cell r="AA3270">
            <v>28.4</v>
          </cell>
        </row>
        <row r="3271">
          <cell r="K3271">
            <v>2.95</v>
          </cell>
          <cell r="L3271">
            <v>0</v>
          </cell>
          <cell r="M3271">
            <v>0</v>
          </cell>
          <cell r="N3271">
            <v>0</v>
          </cell>
          <cell r="O3271">
            <v>11.85</v>
          </cell>
          <cell r="Q3271">
            <v>0</v>
          </cell>
          <cell r="U3271">
            <v>46.9</v>
          </cell>
          <cell r="AA3271">
            <v>31.9</v>
          </cell>
        </row>
        <row r="3272">
          <cell r="K3272">
            <v>3.25</v>
          </cell>
          <cell r="L3272">
            <v>0</v>
          </cell>
          <cell r="M3272">
            <v>0</v>
          </cell>
          <cell r="N3272">
            <v>0</v>
          </cell>
          <cell r="O3272">
            <v>9.35</v>
          </cell>
          <cell r="Q3272">
            <v>0</v>
          </cell>
          <cell r="U3272">
            <v>46.4</v>
          </cell>
          <cell r="AA3272">
            <v>36.85</v>
          </cell>
        </row>
        <row r="3273">
          <cell r="K3273">
            <v>2</v>
          </cell>
          <cell r="L3273">
            <v>0</v>
          </cell>
          <cell r="M3273">
            <v>0</v>
          </cell>
          <cell r="N3273">
            <v>0</v>
          </cell>
          <cell r="O3273">
            <v>4.9000000000000004</v>
          </cell>
          <cell r="Q3273">
            <v>0</v>
          </cell>
          <cell r="U3273">
            <v>45</v>
          </cell>
          <cell r="AA3273">
            <v>42.75</v>
          </cell>
        </row>
        <row r="3274">
          <cell r="K3274">
            <v>8.9</v>
          </cell>
          <cell r="L3274">
            <v>0</v>
          </cell>
          <cell r="M3274">
            <v>0</v>
          </cell>
          <cell r="N3274">
            <v>0</v>
          </cell>
          <cell r="O3274">
            <v>0.85</v>
          </cell>
          <cell r="Q3274">
            <v>0</v>
          </cell>
          <cell r="U3274">
            <v>86.2</v>
          </cell>
          <cell r="AA3274">
            <v>151.69999999999999</v>
          </cell>
        </row>
        <row r="3275">
          <cell r="K3275">
            <v>11.899999999999999</v>
          </cell>
          <cell r="L3275">
            <v>0</v>
          </cell>
          <cell r="M3275">
            <v>0</v>
          </cell>
          <cell r="N3275">
            <v>0</v>
          </cell>
          <cell r="O3275">
            <v>0.85</v>
          </cell>
          <cell r="Q3275">
            <v>0</v>
          </cell>
          <cell r="U3275">
            <v>82.7</v>
          </cell>
          <cell r="AA3275">
            <v>170.9</v>
          </cell>
        </row>
        <row r="3276">
          <cell r="K3276">
            <v>1.9500000000000002</v>
          </cell>
          <cell r="L3276">
            <v>0</v>
          </cell>
          <cell r="M3276">
            <v>0</v>
          </cell>
          <cell r="N3276">
            <v>0</v>
          </cell>
          <cell r="O3276">
            <v>28.5</v>
          </cell>
          <cell r="Q3276">
            <v>0</v>
          </cell>
          <cell r="U3276">
            <v>87</v>
          </cell>
          <cell r="AA3276">
            <v>32.65</v>
          </cell>
        </row>
        <row r="3277">
          <cell r="K3277">
            <v>0</v>
          </cell>
          <cell r="L3277">
            <v>0</v>
          </cell>
          <cell r="M3277">
            <v>0</v>
          </cell>
          <cell r="N3277">
            <v>0</v>
          </cell>
          <cell r="O3277">
            <v>72.5</v>
          </cell>
          <cell r="Q3277">
            <v>0</v>
          </cell>
          <cell r="U3277">
            <v>23.25</v>
          </cell>
          <cell r="AA3277">
            <v>0</v>
          </cell>
        </row>
        <row r="3278">
          <cell r="K3278">
            <v>0</v>
          </cell>
          <cell r="L3278">
            <v>0</v>
          </cell>
          <cell r="M3278">
            <v>0</v>
          </cell>
          <cell r="N3278">
            <v>0</v>
          </cell>
          <cell r="O3278">
            <v>87.3</v>
          </cell>
          <cell r="Q3278">
            <v>0</v>
          </cell>
          <cell r="U3278">
            <v>0</v>
          </cell>
          <cell r="AA3278">
            <v>0</v>
          </cell>
        </row>
        <row r="3279">
          <cell r="K3279">
            <v>0.44999999999999996</v>
          </cell>
          <cell r="L3279">
            <v>0</v>
          </cell>
          <cell r="M3279">
            <v>0</v>
          </cell>
          <cell r="N3279">
            <v>0</v>
          </cell>
          <cell r="O3279">
            <v>66.7</v>
          </cell>
          <cell r="Q3279">
            <v>0</v>
          </cell>
          <cell r="U3279">
            <v>0</v>
          </cell>
          <cell r="AA3279">
            <v>5.55</v>
          </cell>
        </row>
        <row r="3280">
          <cell r="K3280">
            <v>12.3</v>
          </cell>
          <cell r="L3280">
            <v>0</v>
          </cell>
          <cell r="M3280">
            <v>0</v>
          </cell>
          <cell r="N3280">
            <v>0</v>
          </cell>
          <cell r="O3280">
            <v>26.2</v>
          </cell>
          <cell r="Q3280">
            <v>0</v>
          </cell>
          <cell r="U3280">
            <v>0</v>
          </cell>
          <cell r="AA3280">
            <v>100.5</v>
          </cell>
        </row>
        <row r="3281">
          <cell r="K3281">
            <v>23</v>
          </cell>
          <cell r="L3281">
            <v>0</v>
          </cell>
          <cell r="M3281">
            <v>0</v>
          </cell>
          <cell r="N3281">
            <v>0</v>
          </cell>
          <cell r="O3281">
            <v>2.2999999999999998</v>
          </cell>
          <cell r="Q3281">
            <v>0</v>
          </cell>
          <cell r="U3281">
            <v>0</v>
          </cell>
          <cell r="AA3281">
            <v>172.2</v>
          </cell>
        </row>
        <row r="3282">
          <cell r="K3282">
            <v>18.799999999999997</v>
          </cell>
          <cell r="L3282">
            <v>0</v>
          </cell>
          <cell r="M3282">
            <v>0</v>
          </cell>
          <cell r="N3282">
            <v>0</v>
          </cell>
          <cell r="O3282">
            <v>8.6</v>
          </cell>
          <cell r="Q3282">
            <v>0</v>
          </cell>
          <cell r="U3282">
            <v>0</v>
          </cell>
          <cell r="AA3282">
            <v>118</v>
          </cell>
        </row>
        <row r="3283">
          <cell r="K3283">
            <v>12.999999999999998</v>
          </cell>
          <cell r="L3283">
            <v>0</v>
          </cell>
          <cell r="M3283">
            <v>0</v>
          </cell>
          <cell r="N3283">
            <v>0</v>
          </cell>
          <cell r="O3283">
            <v>21.7</v>
          </cell>
          <cell r="Q3283">
            <v>0</v>
          </cell>
          <cell r="U3283">
            <v>0</v>
          </cell>
          <cell r="AA3283">
            <v>67.3</v>
          </cell>
        </row>
        <row r="3284">
          <cell r="K3284">
            <v>8.8999999999999986</v>
          </cell>
          <cell r="L3284">
            <v>0</v>
          </cell>
          <cell r="M3284">
            <v>0</v>
          </cell>
          <cell r="N3284">
            <v>0</v>
          </cell>
          <cell r="O3284">
            <v>35.4</v>
          </cell>
          <cell r="Q3284">
            <v>0</v>
          </cell>
          <cell r="U3284">
            <v>0</v>
          </cell>
          <cell r="AA3284">
            <v>58.7</v>
          </cell>
        </row>
        <row r="3285">
          <cell r="K3285">
            <v>1.55</v>
          </cell>
          <cell r="L3285">
            <v>0</v>
          </cell>
          <cell r="M3285">
            <v>0</v>
          </cell>
          <cell r="N3285">
            <v>0</v>
          </cell>
          <cell r="O3285">
            <v>69.099999999999994</v>
          </cell>
          <cell r="Q3285">
            <v>0</v>
          </cell>
          <cell r="U3285">
            <v>0</v>
          </cell>
          <cell r="AA3285">
            <v>13.3</v>
          </cell>
        </row>
        <row r="3286">
          <cell r="K3286">
            <v>0</v>
          </cell>
          <cell r="L3286">
            <v>0</v>
          </cell>
          <cell r="M3286">
            <v>0</v>
          </cell>
          <cell r="N3286">
            <v>0</v>
          </cell>
          <cell r="O3286">
            <v>49</v>
          </cell>
          <cell r="Q3286">
            <v>0</v>
          </cell>
          <cell r="U3286">
            <v>0</v>
          </cell>
          <cell r="AA3286">
            <v>0</v>
          </cell>
        </row>
        <row r="3287"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48.75</v>
          </cell>
          <cell r="Q3287">
            <v>0</v>
          </cell>
          <cell r="U3287">
            <v>0</v>
          </cell>
          <cell r="AA3287">
            <v>0.2</v>
          </cell>
        </row>
        <row r="3288">
          <cell r="K3288">
            <v>0</v>
          </cell>
          <cell r="L3288">
            <v>0</v>
          </cell>
          <cell r="M3288">
            <v>0</v>
          </cell>
          <cell r="N3288">
            <v>0</v>
          </cell>
          <cell r="O3288">
            <v>47.3</v>
          </cell>
          <cell r="Q3288">
            <v>0</v>
          </cell>
          <cell r="U3288">
            <v>0</v>
          </cell>
          <cell r="AA3288">
            <v>0.2</v>
          </cell>
        </row>
        <row r="3289"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47.85</v>
          </cell>
          <cell r="Q3289">
            <v>0</v>
          </cell>
          <cell r="U3289">
            <v>2.9</v>
          </cell>
          <cell r="AA3289">
            <v>0</v>
          </cell>
        </row>
        <row r="3290">
          <cell r="K3290">
            <v>0</v>
          </cell>
          <cell r="L3290">
            <v>0</v>
          </cell>
          <cell r="M3290">
            <v>0</v>
          </cell>
          <cell r="N3290">
            <v>0</v>
          </cell>
          <cell r="O3290">
            <v>48.25</v>
          </cell>
          <cell r="Q3290">
            <v>0</v>
          </cell>
          <cell r="U3290">
            <v>14.55</v>
          </cell>
          <cell r="AA3290">
            <v>0.15</v>
          </cell>
        </row>
        <row r="3291">
          <cell r="K3291">
            <v>0</v>
          </cell>
          <cell r="L3291">
            <v>0</v>
          </cell>
          <cell r="M3291">
            <v>0</v>
          </cell>
          <cell r="N3291">
            <v>0</v>
          </cell>
          <cell r="O3291">
            <v>48</v>
          </cell>
          <cell r="Q3291">
            <v>0</v>
          </cell>
          <cell r="U3291">
            <v>18.8</v>
          </cell>
          <cell r="AA3291">
            <v>0.15</v>
          </cell>
        </row>
        <row r="3292">
          <cell r="K3292">
            <v>0</v>
          </cell>
          <cell r="L3292">
            <v>0</v>
          </cell>
          <cell r="M3292">
            <v>0</v>
          </cell>
          <cell r="N3292">
            <v>0</v>
          </cell>
          <cell r="O3292">
            <v>46.25</v>
          </cell>
          <cell r="Q3292">
            <v>0</v>
          </cell>
          <cell r="U3292">
            <v>20.7</v>
          </cell>
          <cell r="AA3292">
            <v>0</v>
          </cell>
        </row>
        <row r="3293">
          <cell r="K3293">
            <v>0</v>
          </cell>
          <cell r="L3293">
            <v>0</v>
          </cell>
          <cell r="M3293">
            <v>0</v>
          </cell>
          <cell r="N3293">
            <v>0</v>
          </cell>
          <cell r="O3293">
            <v>41.6</v>
          </cell>
          <cell r="Q3293">
            <v>0</v>
          </cell>
          <cell r="U3293">
            <v>21.15</v>
          </cell>
          <cell r="AA3293">
            <v>0.57999999999999996</v>
          </cell>
        </row>
        <row r="3294"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77.599999999999994</v>
          </cell>
          <cell r="Q3294">
            <v>0</v>
          </cell>
          <cell r="U3294">
            <v>37.6</v>
          </cell>
          <cell r="AA3294">
            <v>1.1499999999999999</v>
          </cell>
        </row>
        <row r="3295">
          <cell r="K3295">
            <v>0</v>
          </cell>
          <cell r="L3295">
            <v>0</v>
          </cell>
          <cell r="M3295">
            <v>0</v>
          </cell>
          <cell r="N3295">
            <v>0</v>
          </cell>
          <cell r="O3295">
            <v>90</v>
          </cell>
          <cell r="Q3295">
            <v>0</v>
          </cell>
          <cell r="U3295">
            <v>32</v>
          </cell>
          <cell r="AA3295">
            <v>0</v>
          </cell>
        </row>
        <row r="3296"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117.2</v>
          </cell>
          <cell r="Q3296">
            <v>0</v>
          </cell>
          <cell r="U3296">
            <v>27.4</v>
          </cell>
          <cell r="AA3296">
            <v>0</v>
          </cell>
        </row>
        <row r="3297"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131.1</v>
          </cell>
          <cell r="Q3297">
            <v>0</v>
          </cell>
          <cell r="U3297">
            <v>27.2</v>
          </cell>
          <cell r="AA3297">
            <v>0</v>
          </cell>
        </row>
        <row r="3298">
          <cell r="K3298">
            <v>0</v>
          </cell>
          <cell r="L3298">
            <v>0</v>
          </cell>
          <cell r="M3298">
            <v>0</v>
          </cell>
          <cell r="N3298">
            <v>0</v>
          </cell>
          <cell r="O3298">
            <v>120</v>
          </cell>
          <cell r="Q3298">
            <v>0</v>
          </cell>
          <cell r="U3298">
            <v>26.9</v>
          </cell>
          <cell r="AA3298">
            <v>0</v>
          </cell>
        </row>
        <row r="3299">
          <cell r="K3299">
            <v>0.95</v>
          </cell>
          <cell r="L3299">
            <v>0</v>
          </cell>
          <cell r="M3299">
            <v>0</v>
          </cell>
          <cell r="N3299">
            <v>0</v>
          </cell>
          <cell r="O3299">
            <v>89</v>
          </cell>
          <cell r="Q3299">
            <v>0</v>
          </cell>
          <cell r="U3299">
            <v>48.8</v>
          </cell>
          <cell r="AA3299">
            <v>7.75</v>
          </cell>
        </row>
        <row r="3300">
          <cell r="K3300">
            <v>7.7</v>
          </cell>
          <cell r="L3300">
            <v>0</v>
          </cell>
          <cell r="M3300">
            <v>0</v>
          </cell>
          <cell r="N3300">
            <v>0</v>
          </cell>
          <cell r="O3300">
            <v>56.1</v>
          </cell>
          <cell r="Q3300">
            <v>0</v>
          </cell>
          <cell r="U3300">
            <v>74</v>
          </cell>
          <cell r="AA3300">
            <v>44.1</v>
          </cell>
        </row>
        <row r="3301">
          <cell r="K3301">
            <v>11</v>
          </cell>
          <cell r="L3301">
            <v>0</v>
          </cell>
          <cell r="M3301">
            <v>0</v>
          </cell>
          <cell r="N3301">
            <v>0</v>
          </cell>
          <cell r="O3301">
            <v>38.1</v>
          </cell>
          <cell r="Q3301">
            <v>0</v>
          </cell>
          <cell r="U3301">
            <v>72.099999999999994</v>
          </cell>
          <cell r="AA3301">
            <v>57.5</v>
          </cell>
        </row>
        <row r="3302">
          <cell r="K3302">
            <v>13.3</v>
          </cell>
          <cell r="L3302">
            <v>0</v>
          </cell>
          <cell r="M3302">
            <v>0</v>
          </cell>
          <cell r="N3302">
            <v>0</v>
          </cell>
          <cell r="O3302">
            <v>21.3</v>
          </cell>
          <cell r="Q3302">
            <v>0</v>
          </cell>
          <cell r="U3302">
            <v>91.5</v>
          </cell>
          <cell r="AA3302">
            <v>66.400000000000006</v>
          </cell>
        </row>
        <row r="3303">
          <cell r="K3303">
            <v>16.100000000000001</v>
          </cell>
          <cell r="L3303">
            <v>0</v>
          </cell>
          <cell r="M3303">
            <v>0</v>
          </cell>
          <cell r="N3303">
            <v>0</v>
          </cell>
          <cell r="O3303">
            <v>8.6999999999999993</v>
          </cell>
          <cell r="Q3303">
            <v>0</v>
          </cell>
          <cell r="U3303">
            <v>113.1</v>
          </cell>
          <cell r="AA3303">
            <v>77.400000000000006</v>
          </cell>
        </row>
        <row r="3304">
          <cell r="K3304">
            <v>9.8000000000000007</v>
          </cell>
          <cell r="L3304">
            <v>0</v>
          </cell>
          <cell r="M3304">
            <v>0</v>
          </cell>
          <cell r="N3304">
            <v>0</v>
          </cell>
          <cell r="O3304">
            <v>18.2</v>
          </cell>
          <cell r="Q3304">
            <v>0</v>
          </cell>
          <cell r="U3304">
            <v>107.6</v>
          </cell>
          <cell r="AA3304">
            <v>59.5</v>
          </cell>
        </row>
        <row r="3305">
          <cell r="K3305">
            <v>3.5999999999999996</v>
          </cell>
          <cell r="L3305">
            <v>0</v>
          </cell>
          <cell r="M3305">
            <v>0</v>
          </cell>
          <cell r="N3305">
            <v>0</v>
          </cell>
          <cell r="O3305">
            <v>29.7</v>
          </cell>
          <cell r="Q3305">
            <v>0</v>
          </cell>
          <cell r="U3305">
            <v>85</v>
          </cell>
          <cell r="AA3305">
            <v>39.200000000000003</v>
          </cell>
        </row>
        <row r="3306">
          <cell r="K3306">
            <v>1.9</v>
          </cell>
          <cell r="L3306">
            <v>0</v>
          </cell>
          <cell r="M3306">
            <v>0</v>
          </cell>
          <cell r="N3306">
            <v>0</v>
          </cell>
          <cell r="O3306">
            <v>33.4</v>
          </cell>
          <cell r="Q3306">
            <v>0</v>
          </cell>
          <cell r="U3306">
            <v>66.3</v>
          </cell>
          <cell r="AA3306">
            <v>24.1</v>
          </cell>
        </row>
        <row r="3307">
          <cell r="K3307">
            <v>0.05</v>
          </cell>
          <cell r="L3307">
            <v>0</v>
          </cell>
          <cell r="M3307">
            <v>0</v>
          </cell>
          <cell r="N3307">
            <v>0</v>
          </cell>
          <cell r="O3307">
            <v>34.6</v>
          </cell>
          <cell r="Q3307">
            <v>0</v>
          </cell>
          <cell r="U3307">
            <v>63.2</v>
          </cell>
          <cell r="AA3307">
            <v>2.25</v>
          </cell>
        </row>
        <row r="3308"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3.8069999999999999</v>
          </cell>
          <cell r="Q3308">
            <v>0</v>
          </cell>
          <cell r="U3308">
            <v>7.423</v>
          </cell>
          <cell r="AA3308">
            <v>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>
        <row r="8">
          <cell r="B8">
            <v>94000</v>
          </cell>
          <cell r="H8">
            <v>0</v>
          </cell>
          <cell r="I8">
            <v>0</v>
          </cell>
          <cell r="R8">
            <v>0</v>
          </cell>
        </row>
        <row r="9">
          <cell r="B9">
            <v>94020</v>
          </cell>
          <cell r="H9">
            <v>0</v>
          </cell>
          <cell r="I9">
            <v>0</v>
          </cell>
          <cell r="R9">
            <v>0</v>
          </cell>
        </row>
        <row r="10">
          <cell r="B10">
            <v>94030</v>
          </cell>
          <cell r="H10">
            <v>0</v>
          </cell>
          <cell r="I10">
            <v>0</v>
          </cell>
          <cell r="R10">
            <v>0</v>
          </cell>
        </row>
        <row r="11">
          <cell r="B11">
            <v>94040</v>
          </cell>
          <cell r="H11">
            <v>0</v>
          </cell>
          <cell r="I11">
            <v>0</v>
          </cell>
          <cell r="R11">
            <v>0</v>
          </cell>
        </row>
        <row r="12">
          <cell r="B12">
            <v>94050</v>
          </cell>
          <cell r="H12">
            <v>0</v>
          </cell>
          <cell r="I12">
            <v>0</v>
          </cell>
          <cell r="R12">
            <v>0</v>
          </cell>
        </row>
        <row r="13">
          <cell r="B13">
            <v>94060</v>
          </cell>
          <cell r="H13">
            <v>0</v>
          </cell>
          <cell r="I13">
            <v>0</v>
          </cell>
          <cell r="R13">
            <v>0</v>
          </cell>
        </row>
        <row r="14">
          <cell r="B14">
            <v>94070</v>
          </cell>
          <cell r="H14">
            <v>0</v>
          </cell>
          <cell r="I14">
            <v>0</v>
          </cell>
          <cell r="R14">
            <v>0</v>
          </cell>
        </row>
        <row r="15">
          <cell r="B15">
            <v>94080</v>
          </cell>
          <cell r="H15">
            <v>0</v>
          </cell>
          <cell r="I15">
            <v>0</v>
          </cell>
          <cell r="R15">
            <v>0</v>
          </cell>
        </row>
        <row r="16">
          <cell r="B16">
            <v>94090</v>
          </cell>
          <cell r="H16">
            <v>0</v>
          </cell>
          <cell r="I16">
            <v>0</v>
          </cell>
          <cell r="R16">
            <v>0</v>
          </cell>
        </row>
        <row r="17">
          <cell r="B17">
            <v>94100</v>
          </cell>
          <cell r="H17">
            <v>0</v>
          </cell>
          <cell r="I17">
            <v>0</v>
          </cell>
          <cell r="R17">
            <v>0</v>
          </cell>
        </row>
        <row r="18">
          <cell r="B18">
            <v>94110</v>
          </cell>
          <cell r="H18">
            <v>0</v>
          </cell>
          <cell r="I18">
            <v>0</v>
          </cell>
          <cell r="R18">
            <v>0</v>
          </cell>
        </row>
        <row r="19">
          <cell r="B19">
            <v>94120</v>
          </cell>
          <cell r="H19">
            <v>0</v>
          </cell>
          <cell r="I19">
            <v>0</v>
          </cell>
          <cell r="R19">
            <v>0</v>
          </cell>
        </row>
        <row r="20">
          <cell r="B20">
            <v>94130</v>
          </cell>
          <cell r="H20">
            <v>0</v>
          </cell>
          <cell r="I20">
            <v>0</v>
          </cell>
          <cell r="R20">
            <v>0</v>
          </cell>
        </row>
        <row r="21">
          <cell r="B21">
            <v>94140</v>
          </cell>
          <cell r="H21">
            <v>0</v>
          </cell>
          <cell r="I21">
            <v>0</v>
          </cell>
          <cell r="R21">
            <v>0</v>
          </cell>
        </row>
        <row r="22">
          <cell r="B22">
            <v>94150</v>
          </cell>
          <cell r="H22">
            <v>0</v>
          </cell>
          <cell r="I22">
            <v>0</v>
          </cell>
          <cell r="R22">
            <v>0</v>
          </cell>
        </row>
        <row r="23">
          <cell r="B23">
            <v>94160</v>
          </cell>
          <cell r="H23">
            <v>0</v>
          </cell>
          <cell r="I23">
            <v>0</v>
          </cell>
          <cell r="R23">
            <v>0</v>
          </cell>
        </row>
        <row r="24">
          <cell r="B24">
            <v>94180</v>
          </cell>
          <cell r="H24">
            <v>0</v>
          </cell>
          <cell r="I24">
            <v>0</v>
          </cell>
          <cell r="R24">
            <v>0</v>
          </cell>
        </row>
        <row r="25">
          <cell r="B25">
            <v>94200</v>
          </cell>
          <cell r="H25">
            <v>0</v>
          </cell>
          <cell r="I25">
            <v>0</v>
          </cell>
          <cell r="R25">
            <v>0</v>
          </cell>
        </row>
        <row r="26">
          <cell r="B26">
            <v>94220</v>
          </cell>
          <cell r="H26">
            <v>0</v>
          </cell>
          <cell r="I26">
            <v>0</v>
          </cell>
          <cell r="R26">
            <v>0</v>
          </cell>
        </row>
        <row r="27">
          <cell r="B27">
            <v>94240</v>
          </cell>
          <cell r="H27">
            <v>0</v>
          </cell>
          <cell r="I27">
            <v>0</v>
          </cell>
          <cell r="R27">
            <v>0</v>
          </cell>
        </row>
        <row r="28">
          <cell r="B28">
            <v>94260</v>
          </cell>
          <cell r="H28">
            <v>0</v>
          </cell>
          <cell r="I28">
            <v>0</v>
          </cell>
          <cell r="R28">
            <v>0</v>
          </cell>
        </row>
        <row r="29">
          <cell r="B29">
            <v>94280</v>
          </cell>
          <cell r="H29">
            <v>0</v>
          </cell>
          <cell r="I29">
            <v>0</v>
          </cell>
          <cell r="R29">
            <v>0</v>
          </cell>
        </row>
        <row r="30">
          <cell r="B30">
            <v>94300</v>
          </cell>
          <cell r="H30">
            <v>0</v>
          </cell>
          <cell r="I30">
            <v>0</v>
          </cell>
          <cell r="R30">
            <v>0</v>
          </cell>
        </row>
        <row r="31">
          <cell r="B31">
            <v>94320</v>
          </cell>
          <cell r="H31">
            <v>0</v>
          </cell>
          <cell r="I31">
            <v>0</v>
          </cell>
          <cell r="R31">
            <v>0</v>
          </cell>
        </row>
        <row r="32">
          <cell r="B32">
            <v>94340</v>
          </cell>
          <cell r="H32">
            <v>0</v>
          </cell>
          <cell r="I32">
            <v>0</v>
          </cell>
          <cell r="R32">
            <v>0</v>
          </cell>
        </row>
        <row r="33">
          <cell r="B33">
            <v>94360</v>
          </cell>
          <cell r="H33">
            <v>0</v>
          </cell>
          <cell r="I33">
            <v>0</v>
          </cell>
          <cell r="R33">
            <v>0</v>
          </cell>
        </row>
        <row r="34">
          <cell r="B34">
            <v>94370</v>
          </cell>
          <cell r="H34">
            <v>0</v>
          </cell>
          <cell r="I34">
            <v>0</v>
          </cell>
          <cell r="R34">
            <v>0</v>
          </cell>
        </row>
        <row r="35">
          <cell r="B35">
            <v>94380</v>
          </cell>
          <cell r="H35">
            <v>0</v>
          </cell>
          <cell r="I35">
            <v>0</v>
          </cell>
          <cell r="R35">
            <v>0</v>
          </cell>
        </row>
        <row r="36">
          <cell r="B36">
            <v>94390</v>
          </cell>
          <cell r="H36">
            <v>0</v>
          </cell>
          <cell r="I36">
            <v>0</v>
          </cell>
          <cell r="R36">
            <v>0</v>
          </cell>
        </row>
        <row r="37">
          <cell r="B37">
            <v>94400</v>
          </cell>
          <cell r="H37">
            <v>0</v>
          </cell>
          <cell r="I37">
            <v>0</v>
          </cell>
          <cell r="R37">
            <v>0</v>
          </cell>
        </row>
        <row r="38">
          <cell r="B38">
            <v>94410</v>
          </cell>
          <cell r="H38">
            <v>0</v>
          </cell>
          <cell r="I38">
            <v>0</v>
          </cell>
          <cell r="R38">
            <v>0</v>
          </cell>
        </row>
        <row r="39">
          <cell r="B39">
            <v>94420</v>
          </cell>
          <cell r="H39">
            <v>0</v>
          </cell>
          <cell r="I39">
            <v>0</v>
          </cell>
          <cell r="R39">
            <v>0</v>
          </cell>
        </row>
        <row r="40">
          <cell r="B40">
            <v>94430</v>
          </cell>
          <cell r="H40">
            <v>0</v>
          </cell>
          <cell r="I40">
            <v>0</v>
          </cell>
          <cell r="R40">
            <v>0</v>
          </cell>
        </row>
        <row r="41">
          <cell r="B41">
            <v>94440</v>
          </cell>
          <cell r="H41">
            <v>0</v>
          </cell>
          <cell r="I41">
            <v>0</v>
          </cell>
          <cell r="R41">
            <v>0</v>
          </cell>
        </row>
        <row r="42">
          <cell r="B42">
            <v>94450</v>
          </cell>
          <cell r="H42">
            <v>0</v>
          </cell>
          <cell r="I42">
            <v>0</v>
          </cell>
          <cell r="R42">
            <v>0</v>
          </cell>
        </row>
        <row r="43">
          <cell r="B43">
            <v>94460</v>
          </cell>
          <cell r="H43">
            <v>0</v>
          </cell>
          <cell r="I43">
            <v>0</v>
          </cell>
          <cell r="R43">
            <v>0</v>
          </cell>
        </row>
        <row r="44">
          <cell r="B44">
            <v>94470</v>
          </cell>
          <cell r="H44">
            <v>0</v>
          </cell>
          <cell r="I44">
            <v>0</v>
          </cell>
          <cell r="R44">
            <v>0</v>
          </cell>
        </row>
        <row r="45">
          <cell r="B45">
            <v>94480</v>
          </cell>
          <cell r="H45">
            <v>0</v>
          </cell>
          <cell r="I45">
            <v>0</v>
          </cell>
          <cell r="R45">
            <v>0</v>
          </cell>
        </row>
        <row r="46">
          <cell r="B46">
            <v>94490</v>
          </cell>
          <cell r="H46">
            <v>0</v>
          </cell>
          <cell r="I46">
            <v>0</v>
          </cell>
          <cell r="R46">
            <v>0</v>
          </cell>
        </row>
        <row r="47">
          <cell r="B47">
            <v>94500</v>
          </cell>
          <cell r="H47">
            <v>0</v>
          </cell>
          <cell r="I47">
            <v>0</v>
          </cell>
          <cell r="R47">
            <v>0</v>
          </cell>
        </row>
        <row r="48">
          <cell r="B48">
            <v>94510</v>
          </cell>
          <cell r="H48">
            <v>0</v>
          </cell>
          <cell r="I48">
            <v>0</v>
          </cell>
          <cell r="R48">
            <v>0</v>
          </cell>
        </row>
        <row r="49">
          <cell r="B49">
            <v>94520</v>
          </cell>
          <cell r="H49">
            <v>0</v>
          </cell>
          <cell r="I49">
            <v>0</v>
          </cell>
          <cell r="R49">
            <v>0</v>
          </cell>
        </row>
        <row r="50">
          <cell r="B50">
            <v>94530</v>
          </cell>
          <cell r="H50">
            <v>0</v>
          </cell>
          <cell r="I50">
            <v>0</v>
          </cell>
          <cell r="R50">
            <v>0</v>
          </cell>
        </row>
        <row r="51">
          <cell r="B51">
            <v>94540</v>
          </cell>
          <cell r="H51">
            <v>0</v>
          </cell>
          <cell r="I51">
            <v>0</v>
          </cell>
          <cell r="R51">
            <v>0</v>
          </cell>
        </row>
        <row r="52">
          <cell r="B52">
            <v>94550</v>
          </cell>
          <cell r="H52">
            <v>0</v>
          </cell>
          <cell r="I52">
            <v>0</v>
          </cell>
          <cell r="R52">
            <v>0</v>
          </cell>
        </row>
        <row r="53">
          <cell r="B53">
            <v>94560</v>
          </cell>
          <cell r="H53">
            <v>0</v>
          </cell>
          <cell r="I53">
            <v>0</v>
          </cell>
          <cell r="R53">
            <v>0</v>
          </cell>
        </row>
        <row r="54">
          <cell r="B54">
            <v>94570</v>
          </cell>
          <cell r="H54">
            <v>0</v>
          </cell>
          <cell r="I54">
            <v>0</v>
          </cell>
          <cell r="R54">
            <v>0</v>
          </cell>
        </row>
        <row r="55">
          <cell r="B55">
            <v>94580</v>
          </cell>
          <cell r="H55">
            <v>0</v>
          </cell>
          <cell r="I55">
            <v>0</v>
          </cell>
          <cell r="R55">
            <v>0</v>
          </cell>
        </row>
        <row r="56">
          <cell r="B56">
            <v>94600</v>
          </cell>
          <cell r="H56">
            <v>0</v>
          </cell>
          <cell r="I56">
            <v>0</v>
          </cell>
          <cell r="R56">
            <v>0</v>
          </cell>
        </row>
        <row r="57">
          <cell r="B57">
            <v>94620</v>
          </cell>
          <cell r="H57">
            <v>0</v>
          </cell>
          <cell r="I57">
            <v>0</v>
          </cell>
          <cell r="R57">
            <v>0</v>
          </cell>
        </row>
        <row r="58">
          <cell r="B58">
            <v>94640</v>
          </cell>
          <cell r="H58">
            <v>0</v>
          </cell>
          <cell r="I58">
            <v>0</v>
          </cell>
          <cell r="R58">
            <v>0</v>
          </cell>
        </row>
        <row r="59">
          <cell r="B59">
            <v>94660</v>
          </cell>
          <cell r="H59">
            <v>0</v>
          </cell>
          <cell r="I59">
            <v>0</v>
          </cell>
          <cell r="R59">
            <v>0</v>
          </cell>
        </row>
        <row r="60">
          <cell r="B60">
            <v>94680</v>
          </cell>
          <cell r="H60">
            <v>0</v>
          </cell>
          <cell r="I60">
            <v>0</v>
          </cell>
          <cell r="R60">
            <v>0</v>
          </cell>
        </row>
        <row r="61">
          <cell r="B61">
            <v>94700</v>
          </cell>
          <cell r="H61">
            <v>0</v>
          </cell>
          <cell r="I61">
            <v>0</v>
          </cell>
          <cell r="R61">
            <v>0</v>
          </cell>
        </row>
        <row r="62">
          <cell r="B62">
            <v>94710</v>
          </cell>
          <cell r="H62">
            <v>0</v>
          </cell>
          <cell r="I62">
            <v>0</v>
          </cell>
          <cell r="R62">
            <v>0</v>
          </cell>
        </row>
        <row r="63">
          <cell r="B63">
            <v>94720</v>
          </cell>
          <cell r="H63">
            <v>0</v>
          </cell>
          <cell r="I63">
            <v>0</v>
          </cell>
          <cell r="R63">
            <v>0</v>
          </cell>
        </row>
        <row r="64">
          <cell r="B64">
            <v>94730</v>
          </cell>
          <cell r="H64">
            <v>0</v>
          </cell>
          <cell r="I64">
            <v>0</v>
          </cell>
          <cell r="R64">
            <v>0</v>
          </cell>
        </row>
        <row r="65">
          <cell r="B65">
            <v>94740</v>
          </cell>
          <cell r="H65">
            <v>0</v>
          </cell>
          <cell r="I65">
            <v>0</v>
          </cell>
          <cell r="R65">
            <v>0</v>
          </cell>
        </row>
        <row r="66">
          <cell r="B66">
            <v>94750</v>
          </cell>
          <cell r="H66">
            <v>0</v>
          </cell>
          <cell r="I66">
            <v>0</v>
          </cell>
          <cell r="R66">
            <v>0</v>
          </cell>
        </row>
        <row r="67">
          <cell r="B67">
            <v>94760</v>
          </cell>
          <cell r="H67">
            <v>0</v>
          </cell>
          <cell r="I67">
            <v>0</v>
          </cell>
          <cell r="R67">
            <v>0</v>
          </cell>
        </row>
        <row r="68">
          <cell r="B68">
            <v>94770</v>
          </cell>
          <cell r="H68">
            <v>0</v>
          </cell>
          <cell r="I68">
            <v>0</v>
          </cell>
          <cell r="R68">
            <v>0</v>
          </cell>
        </row>
        <row r="69">
          <cell r="B69">
            <v>94780</v>
          </cell>
          <cell r="H69">
            <v>0</v>
          </cell>
          <cell r="I69">
            <v>0</v>
          </cell>
          <cell r="R69">
            <v>0</v>
          </cell>
        </row>
        <row r="70">
          <cell r="B70">
            <v>94790</v>
          </cell>
          <cell r="H70">
            <v>0</v>
          </cell>
          <cell r="I70">
            <v>0</v>
          </cell>
          <cell r="R70">
            <v>0</v>
          </cell>
        </row>
        <row r="71">
          <cell r="B71">
            <v>94800</v>
          </cell>
          <cell r="H71">
            <v>0</v>
          </cell>
          <cell r="I71">
            <v>0</v>
          </cell>
          <cell r="R71">
            <v>0</v>
          </cell>
        </row>
        <row r="72">
          <cell r="B72">
            <v>94810</v>
          </cell>
          <cell r="H72">
            <v>0</v>
          </cell>
          <cell r="I72">
            <v>0</v>
          </cell>
          <cell r="R72">
            <v>0</v>
          </cell>
        </row>
        <row r="73">
          <cell r="B73">
            <v>94820</v>
          </cell>
          <cell r="H73">
            <v>0</v>
          </cell>
          <cell r="I73">
            <v>0</v>
          </cell>
          <cell r="R73">
            <v>0</v>
          </cell>
        </row>
        <row r="74">
          <cell r="B74">
            <v>94830</v>
          </cell>
          <cell r="H74">
            <v>0</v>
          </cell>
          <cell r="I74">
            <v>0</v>
          </cell>
          <cell r="R74">
            <v>0</v>
          </cell>
        </row>
        <row r="75">
          <cell r="B75">
            <v>94840</v>
          </cell>
          <cell r="H75">
            <v>0</v>
          </cell>
          <cell r="I75">
            <v>0</v>
          </cell>
          <cell r="R75">
            <v>0</v>
          </cell>
        </row>
        <row r="76">
          <cell r="B76">
            <v>94850</v>
          </cell>
          <cell r="H76">
            <v>0</v>
          </cell>
          <cell r="I76">
            <v>0</v>
          </cell>
          <cell r="R76">
            <v>0</v>
          </cell>
        </row>
        <row r="77">
          <cell r="B77">
            <v>94860</v>
          </cell>
          <cell r="H77">
            <v>0</v>
          </cell>
          <cell r="I77">
            <v>0</v>
          </cell>
          <cell r="R77">
            <v>0</v>
          </cell>
        </row>
        <row r="78">
          <cell r="B78">
            <v>94870</v>
          </cell>
          <cell r="H78">
            <v>0</v>
          </cell>
          <cell r="I78">
            <v>0</v>
          </cell>
          <cell r="R78">
            <v>0</v>
          </cell>
        </row>
        <row r="79">
          <cell r="B79">
            <v>94880</v>
          </cell>
          <cell r="H79">
            <v>0</v>
          </cell>
          <cell r="I79">
            <v>0</v>
          </cell>
          <cell r="R79">
            <v>0</v>
          </cell>
        </row>
        <row r="80">
          <cell r="B80">
            <v>94890</v>
          </cell>
          <cell r="H80">
            <v>0</v>
          </cell>
          <cell r="I80">
            <v>0</v>
          </cell>
          <cell r="R80">
            <v>0</v>
          </cell>
        </row>
        <row r="81">
          <cell r="B81">
            <v>94900</v>
          </cell>
          <cell r="H81">
            <v>0</v>
          </cell>
          <cell r="I81">
            <v>0</v>
          </cell>
          <cell r="R81">
            <v>0</v>
          </cell>
        </row>
        <row r="82">
          <cell r="B82">
            <v>94920</v>
          </cell>
          <cell r="H82">
            <v>0</v>
          </cell>
          <cell r="I82">
            <v>0</v>
          </cell>
          <cell r="R82">
            <v>0</v>
          </cell>
        </row>
        <row r="83">
          <cell r="B83">
            <v>94938.160419289998</v>
          </cell>
          <cell r="H83">
            <v>0</v>
          </cell>
          <cell r="I83">
            <v>0</v>
          </cell>
          <cell r="R83">
            <v>0</v>
          </cell>
        </row>
        <row r="84">
          <cell r="B84">
            <v>94940</v>
          </cell>
          <cell r="H84">
            <v>0</v>
          </cell>
          <cell r="I84">
            <v>0</v>
          </cell>
          <cell r="R84">
            <v>0</v>
          </cell>
        </row>
        <row r="85">
          <cell r="B85">
            <v>94960</v>
          </cell>
          <cell r="H85">
            <v>0</v>
          </cell>
          <cell r="I85">
            <v>0</v>
          </cell>
          <cell r="R85">
            <v>0</v>
          </cell>
        </row>
        <row r="86">
          <cell r="B86">
            <v>94980</v>
          </cell>
          <cell r="H86">
            <v>0</v>
          </cell>
          <cell r="I86">
            <v>0</v>
          </cell>
          <cell r="R86">
            <v>0</v>
          </cell>
        </row>
        <row r="87">
          <cell r="B87">
            <v>95000</v>
          </cell>
          <cell r="H87">
            <v>0</v>
          </cell>
          <cell r="I87">
            <v>0</v>
          </cell>
          <cell r="R87">
            <v>0</v>
          </cell>
        </row>
        <row r="88">
          <cell r="B88">
            <v>95020</v>
          </cell>
          <cell r="H88">
            <v>0</v>
          </cell>
          <cell r="I88">
            <v>0</v>
          </cell>
          <cell r="R88">
            <v>0</v>
          </cell>
        </row>
        <row r="89">
          <cell r="B89">
            <v>95040</v>
          </cell>
          <cell r="H89">
            <v>0</v>
          </cell>
          <cell r="I89">
            <v>0</v>
          </cell>
          <cell r="R89">
            <v>0</v>
          </cell>
        </row>
        <row r="90">
          <cell r="B90">
            <v>95060</v>
          </cell>
          <cell r="H90">
            <v>0</v>
          </cell>
          <cell r="I90">
            <v>0</v>
          </cell>
          <cell r="R90">
            <v>0</v>
          </cell>
        </row>
        <row r="91">
          <cell r="B91">
            <v>95080</v>
          </cell>
          <cell r="H91">
            <v>0</v>
          </cell>
          <cell r="I91">
            <v>0</v>
          </cell>
          <cell r="R91">
            <v>0</v>
          </cell>
        </row>
        <row r="92">
          <cell r="B92">
            <v>95100</v>
          </cell>
          <cell r="H92">
            <v>0</v>
          </cell>
          <cell r="I92">
            <v>0</v>
          </cell>
          <cell r="R92">
            <v>0</v>
          </cell>
        </row>
        <row r="93">
          <cell r="B93">
            <v>95120</v>
          </cell>
          <cell r="H93">
            <v>0</v>
          </cell>
          <cell r="I93">
            <v>0</v>
          </cell>
          <cell r="R93">
            <v>0</v>
          </cell>
        </row>
        <row r="94">
          <cell r="B94">
            <v>95140</v>
          </cell>
          <cell r="H94">
            <v>0</v>
          </cell>
          <cell r="I94">
            <v>0</v>
          </cell>
          <cell r="R94">
            <v>0</v>
          </cell>
        </row>
        <row r="95">
          <cell r="B95">
            <v>95160</v>
          </cell>
          <cell r="H95">
            <v>0</v>
          </cell>
          <cell r="I95">
            <v>0</v>
          </cell>
          <cell r="R95">
            <v>0</v>
          </cell>
        </row>
        <row r="96">
          <cell r="B96">
            <v>95170</v>
          </cell>
          <cell r="H96">
            <v>0</v>
          </cell>
          <cell r="I96">
            <v>0</v>
          </cell>
          <cell r="R96">
            <v>0</v>
          </cell>
        </row>
        <row r="97">
          <cell r="B97">
            <v>95175</v>
          </cell>
          <cell r="H97">
            <v>0</v>
          </cell>
          <cell r="I97">
            <v>0</v>
          </cell>
          <cell r="R97">
            <v>0</v>
          </cell>
        </row>
        <row r="98">
          <cell r="B98">
            <v>95180</v>
          </cell>
          <cell r="H98">
            <v>0</v>
          </cell>
          <cell r="I98">
            <v>0</v>
          </cell>
          <cell r="R98">
            <v>0</v>
          </cell>
        </row>
        <row r="99">
          <cell r="B99">
            <v>95185</v>
          </cell>
          <cell r="H99">
            <v>0</v>
          </cell>
          <cell r="I99">
            <v>0</v>
          </cell>
          <cell r="R99">
            <v>0</v>
          </cell>
        </row>
        <row r="100">
          <cell r="B100">
            <v>95190</v>
          </cell>
          <cell r="H100">
            <v>6.35</v>
          </cell>
          <cell r="I100">
            <v>7.0125000000000002</v>
          </cell>
          <cell r="R100">
            <v>5.31</v>
          </cell>
        </row>
        <row r="101">
          <cell r="B101">
            <v>95195</v>
          </cell>
          <cell r="H101">
            <v>26.074999999999999</v>
          </cell>
          <cell r="I101">
            <v>27.875</v>
          </cell>
          <cell r="R101">
            <v>21.25</v>
          </cell>
        </row>
        <row r="102">
          <cell r="B102">
            <v>95200</v>
          </cell>
          <cell r="H102">
            <v>33.299999999999997</v>
          </cell>
          <cell r="I102">
            <v>34.450000000000003</v>
          </cell>
          <cell r="R102">
            <v>24.75</v>
          </cell>
        </row>
        <row r="103">
          <cell r="B103">
            <v>95205</v>
          </cell>
          <cell r="H103">
            <v>42.875</v>
          </cell>
          <cell r="I103">
            <v>44.325000000000003</v>
          </cell>
          <cell r="R103">
            <v>28.25</v>
          </cell>
        </row>
        <row r="104">
          <cell r="B104">
            <v>95210</v>
          </cell>
          <cell r="H104">
            <v>52.400000000000006</v>
          </cell>
          <cell r="I104">
            <v>59.5</v>
          </cell>
          <cell r="R104">
            <v>33.5</v>
          </cell>
        </row>
        <row r="105">
          <cell r="B105">
            <v>95215</v>
          </cell>
          <cell r="H105">
            <v>54.3</v>
          </cell>
          <cell r="I105">
            <v>72.300000000000011</v>
          </cell>
          <cell r="R105">
            <v>38.75</v>
          </cell>
        </row>
        <row r="106">
          <cell r="B106">
            <v>95220</v>
          </cell>
          <cell r="H106">
            <v>44.774999999999999</v>
          </cell>
          <cell r="I106">
            <v>73</v>
          </cell>
          <cell r="R106">
            <v>35.25</v>
          </cell>
        </row>
        <row r="107">
          <cell r="B107">
            <v>95225</v>
          </cell>
          <cell r="H107">
            <v>25.474999999999998</v>
          </cell>
          <cell r="I107">
            <v>44.125</v>
          </cell>
          <cell r="R107">
            <v>23</v>
          </cell>
        </row>
        <row r="108">
          <cell r="B108">
            <v>95230</v>
          </cell>
          <cell r="H108">
            <v>2.7750000000000004</v>
          </cell>
          <cell r="I108">
            <v>3.8250000000000002</v>
          </cell>
          <cell r="R108">
            <v>3.56</v>
          </cell>
        </row>
        <row r="109">
          <cell r="B109">
            <v>95235</v>
          </cell>
          <cell r="H109">
            <v>0</v>
          </cell>
          <cell r="I109">
            <v>0</v>
          </cell>
          <cell r="R109">
            <v>0</v>
          </cell>
        </row>
        <row r="110">
          <cell r="B110">
            <v>95240</v>
          </cell>
          <cell r="H110">
            <v>0</v>
          </cell>
          <cell r="I110">
            <v>0</v>
          </cell>
          <cell r="R110">
            <v>0</v>
          </cell>
        </row>
        <row r="111">
          <cell r="B111">
            <v>95400</v>
          </cell>
          <cell r="H111">
            <v>0</v>
          </cell>
          <cell r="I111">
            <v>0</v>
          </cell>
          <cell r="R111">
            <v>0</v>
          </cell>
        </row>
        <row r="112">
          <cell r="B112">
            <v>95420</v>
          </cell>
          <cell r="H112">
            <v>0</v>
          </cell>
          <cell r="I112">
            <v>0</v>
          </cell>
          <cell r="R112">
            <v>0</v>
          </cell>
        </row>
        <row r="113">
          <cell r="B113">
            <v>95440</v>
          </cell>
          <cell r="H113">
            <v>0</v>
          </cell>
          <cell r="I113">
            <v>0</v>
          </cell>
          <cell r="R113">
            <v>0</v>
          </cell>
        </row>
        <row r="114">
          <cell r="B114">
            <v>95460</v>
          </cell>
          <cell r="H114">
            <v>0</v>
          </cell>
          <cell r="I114">
            <v>0</v>
          </cell>
          <cell r="R114">
            <v>0</v>
          </cell>
        </row>
        <row r="115">
          <cell r="B115">
            <v>95465</v>
          </cell>
          <cell r="H115">
            <v>0</v>
          </cell>
          <cell r="I115">
            <v>0</v>
          </cell>
          <cell r="R115">
            <v>0</v>
          </cell>
        </row>
        <row r="116">
          <cell r="B116">
            <v>95470</v>
          </cell>
          <cell r="H116">
            <v>0</v>
          </cell>
          <cell r="I116">
            <v>0</v>
          </cell>
          <cell r="R116">
            <v>0</v>
          </cell>
        </row>
        <row r="117">
          <cell r="B117">
            <v>95475</v>
          </cell>
          <cell r="H117">
            <v>4.0625</v>
          </cell>
          <cell r="I117">
            <v>4.2249999999999996</v>
          </cell>
          <cell r="R117">
            <v>4.4400000000000004</v>
          </cell>
        </row>
        <row r="118">
          <cell r="B118">
            <v>95480</v>
          </cell>
          <cell r="H118">
            <v>20.024999999999999</v>
          </cell>
          <cell r="I118">
            <v>21.4</v>
          </cell>
          <cell r="R118">
            <v>19.5</v>
          </cell>
        </row>
        <row r="119">
          <cell r="B119">
            <v>95485</v>
          </cell>
          <cell r="H119">
            <v>27.225000000000001</v>
          </cell>
          <cell r="I119">
            <v>29.924999999999997</v>
          </cell>
          <cell r="R119">
            <v>23</v>
          </cell>
        </row>
        <row r="120">
          <cell r="B120">
            <v>95490</v>
          </cell>
          <cell r="H120">
            <v>30.999999999999996</v>
          </cell>
          <cell r="I120">
            <v>32.924999999999997</v>
          </cell>
          <cell r="R120">
            <v>24.75</v>
          </cell>
        </row>
        <row r="121">
          <cell r="B121">
            <v>95495</v>
          </cell>
          <cell r="H121">
            <v>37.125</v>
          </cell>
          <cell r="I121">
            <v>40.975000000000001</v>
          </cell>
          <cell r="R121">
            <v>28.25</v>
          </cell>
        </row>
        <row r="122">
          <cell r="B122">
            <v>95500</v>
          </cell>
          <cell r="H122">
            <v>42.85</v>
          </cell>
          <cell r="I122">
            <v>52.325000000000003</v>
          </cell>
          <cell r="R122">
            <v>31.75</v>
          </cell>
        </row>
        <row r="123">
          <cell r="B123">
            <v>95505</v>
          </cell>
          <cell r="H123">
            <v>10.700000000000001</v>
          </cell>
          <cell r="I123">
            <v>13.65</v>
          </cell>
          <cell r="R123">
            <v>7.94</v>
          </cell>
        </row>
        <row r="124">
          <cell r="B124">
            <v>95510</v>
          </cell>
          <cell r="H124">
            <v>0</v>
          </cell>
          <cell r="I124">
            <v>0</v>
          </cell>
          <cell r="R124">
            <v>0</v>
          </cell>
        </row>
        <row r="125">
          <cell r="B125">
            <v>95515</v>
          </cell>
          <cell r="H125">
            <v>0</v>
          </cell>
          <cell r="I125">
            <v>0</v>
          </cell>
          <cell r="R125">
            <v>0</v>
          </cell>
        </row>
        <row r="126">
          <cell r="B126">
            <v>95620</v>
          </cell>
          <cell r="H126">
            <v>0</v>
          </cell>
          <cell r="I126">
            <v>0</v>
          </cell>
          <cell r="R126">
            <v>0</v>
          </cell>
        </row>
        <row r="127">
          <cell r="B127">
            <v>95630</v>
          </cell>
          <cell r="H127">
            <v>0</v>
          </cell>
          <cell r="I127">
            <v>0</v>
          </cell>
          <cell r="R127">
            <v>0</v>
          </cell>
        </row>
        <row r="128">
          <cell r="B128">
            <v>95640</v>
          </cell>
          <cell r="H128">
            <v>0</v>
          </cell>
          <cell r="I128">
            <v>0</v>
          </cell>
          <cell r="R128">
            <v>0</v>
          </cell>
        </row>
        <row r="129">
          <cell r="B129">
            <v>95650</v>
          </cell>
          <cell r="H129">
            <v>0</v>
          </cell>
          <cell r="I129">
            <v>0</v>
          </cell>
          <cell r="R129">
            <v>0</v>
          </cell>
        </row>
        <row r="130">
          <cell r="B130">
            <v>95660</v>
          </cell>
          <cell r="H130">
            <v>0</v>
          </cell>
          <cell r="I130">
            <v>0</v>
          </cell>
          <cell r="R130">
            <v>0</v>
          </cell>
        </row>
        <row r="131">
          <cell r="B131">
            <v>95670</v>
          </cell>
          <cell r="H131">
            <v>0</v>
          </cell>
          <cell r="I131">
            <v>0</v>
          </cell>
          <cell r="R131">
            <v>0</v>
          </cell>
        </row>
        <row r="132">
          <cell r="B132">
            <v>95680</v>
          </cell>
          <cell r="H132">
            <v>0</v>
          </cell>
          <cell r="I132">
            <v>0</v>
          </cell>
          <cell r="R132">
            <v>0</v>
          </cell>
        </row>
        <row r="133">
          <cell r="B133">
            <v>95690</v>
          </cell>
          <cell r="H133">
            <v>0</v>
          </cell>
          <cell r="I133">
            <v>0</v>
          </cell>
          <cell r="R133">
            <v>0</v>
          </cell>
        </row>
        <row r="134">
          <cell r="B134">
            <v>95700</v>
          </cell>
          <cell r="H134">
            <v>0</v>
          </cell>
          <cell r="I134">
            <v>0</v>
          </cell>
          <cell r="R134">
            <v>0</v>
          </cell>
        </row>
        <row r="135">
          <cell r="B135">
            <v>95720</v>
          </cell>
          <cell r="H135">
            <v>0</v>
          </cell>
          <cell r="I135">
            <v>0</v>
          </cell>
          <cell r="R135">
            <v>0</v>
          </cell>
        </row>
        <row r="136">
          <cell r="B136">
            <v>95740</v>
          </cell>
          <cell r="H136">
            <v>0</v>
          </cell>
          <cell r="I136">
            <v>0</v>
          </cell>
          <cell r="R136">
            <v>0</v>
          </cell>
        </row>
        <row r="137">
          <cell r="B137">
            <v>95760</v>
          </cell>
          <cell r="H137">
            <v>0</v>
          </cell>
          <cell r="I137">
            <v>0</v>
          </cell>
          <cell r="R137">
            <v>0</v>
          </cell>
        </row>
        <row r="138">
          <cell r="B138">
            <v>95780</v>
          </cell>
          <cell r="H138">
            <v>0</v>
          </cell>
          <cell r="I138">
            <v>0</v>
          </cell>
          <cell r="R138">
            <v>0</v>
          </cell>
        </row>
        <row r="139">
          <cell r="B139">
            <v>95800</v>
          </cell>
          <cell r="H139">
            <v>0</v>
          </cell>
          <cell r="I139">
            <v>0</v>
          </cell>
          <cell r="R139">
            <v>0</v>
          </cell>
        </row>
        <row r="140">
          <cell r="B140">
            <v>95820</v>
          </cell>
          <cell r="H140">
            <v>0</v>
          </cell>
          <cell r="I140">
            <v>0</v>
          </cell>
          <cell r="R140">
            <v>0</v>
          </cell>
        </row>
        <row r="141">
          <cell r="B141">
            <v>95840</v>
          </cell>
          <cell r="H141">
            <v>0</v>
          </cell>
          <cell r="I141">
            <v>0</v>
          </cell>
          <cell r="R141">
            <v>0</v>
          </cell>
        </row>
        <row r="142">
          <cell r="B142">
            <v>95860</v>
          </cell>
          <cell r="H142">
            <v>0</v>
          </cell>
          <cell r="I142">
            <v>0</v>
          </cell>
          <cell r="R142">
            <v>0</v>
          </cell>
        </row>
        <row r="143">
          <cell r="B143">
            <v>95880</v>
          </cell>
          <cell r="H143">
            <v>0</v>
          </cell>
          <cell r="I143">
            <v>0</v>
          </cell>
          <cell r="R143">
            <v>0</v>
          </cell>
        </row>
        <row r="144">
          <cell r="B144">
            <v>95900</v>
          </cell>
          <cell r="H144">
            <v>0</v>
          </cell>
          <cell r="I144">
            <v>0</v>
          </cell>
          <cell r="R144">
            <v>0</v>
          </cell>
        </row>
        <row r="145">
          <cell r="B145">
            <v>95920</v>
          </cell>
          <cell r="H145">
            <v>0</v>
          </cell>
          <cell r="I145">
            <v>0</v>
          </cell>
          <cell r="R145">
            <v>0</v>
          </cell>
        </row>
        <row r="146">
          <cell r="B146">
            <v>95940</v>
          </cell>
          <cell r="H146">
            <v>0</v>
          </cell>
          <cell r="I146">
            <v>0</v>
          </cell>
          <cell r="R146">
            <v>0</v>
          </cell>
        </row>
        <row r="147">
          <cell r="B147">
            <v>95950</v>
          </cell>
          <cell r="H147">
            <v>0</v>
          </cell>
          <cell r="I147">
            <v>0</v>
          </cell>
          <cell r="R147">
            <v>0</v>
          </cell>
        </row>
        <row r="148">
          <cell r="B148">
            <v>95960</v>
          </cell>
          <cell r="H148">
            <v>0</v>
          </cell>
          <cell r="I148">
            <v>0</v>
          </cell>
          <cell r="R148">
            <v>0</v>
          </cell>
        </row>
        <row r="149">
          <cell r="B149">
            <v>95965</v>
          </cell>
          <cell r="H149">
            <v>10.774999999999999</v>
          </cell>
          <cell r="I149">
            <v>13.625</v>
          </cell>
          <cell r="R149">
            <v>7.94</v>
          </cell>
        </row>
        <row r="150">
          <cell r="B150">
            <v>95970</v>
          </cell>
          <cell r="H150">
            <v>38.075000000000003</v>
          </cell>
          <cell r="I150">
            <v>62.650000000000006</v>
          </cell>
          <cell r="R150">
            <v>31.75</v>
          </cell>
        </row>
        <row r="151">
          <cell r="B151">
            <v>95975</v>
          </cell>
          <cell r="H151">
            <v>38.849999999999994</v>
          </cell>
          <cell r="I151">
            <v>61.850000000000009</v>
          </cell>
          <cell r="R151">
            <v>31.75</v>
          </cell>
        </row>
        <row r="152">
          <cell r="B152">
            <v>95980</v>
          </cell>
          <cell r="H152">
            <v>49.95</v>
          </cell>
          <cell r="I152">
            <v>63.125</v>
          </cell>
          <cell r="R152">
            <v>35.25</v>
          </cell>
        </row>
        <row r="153">
          <cell r="B153">
            <v>95985</v>
          </cell>
          <cell r="H153">
            <v>43.5</v>
          </cell>
          <cell r="I153">
            <v>56.424999999999997</v>
          </cell>
          <cell r="R153">
            <v>31.75</v>
          </cell>
        </row>
        <row r="154">
          <cell r="B154">
            <v>95990</v>
          </cell>
          <cell r="H154">
            <v>7.9375</v>
          </cell>
          <cell r="I154">
            <v>9.875</v>
          </cell>
          <cell r="R154">
            <v>6.19</v>
          </cell>
        </row>
        <row r="155">
          <cell r="B155">
            <v>95995</v>
          </cell>
          <cell r="H155">
            <v>0</v>
          </cell>
          <cell r="I155">
            <v>0</v>
          </cell>
          <cell r="R155">
            <v>0</v>
          </cell>
        </row>
        <row r="156">
          <cell r="B156">
            <v>96000</v>
          </cell>
          <cell r="H156">
            <v>0</v>
          </cell>
          <cell r="I156">
            <v>0</v>
          </cell>
          <cell r="R156">
            <v>0</v>
          </cell>
        </row>
        <row r="157">
          <cell r="B157">
            <v>96005</v>
          </cell>
          <cell r="H157">
            <v>0</v>
          </cell>
          <cell r="I157">
            <v>0</v>
          </cell>
          <cell r="R157">
            <v>0</v>
          </cell>
        </row>
        <row r="158">
          <cell r="B158">
            <v>96070</v>
          </cell>
          <cell r="H158">
            <v>0</v>
          </cell>
          <cell r="I158">
            <v>0</v>
          </cell>
          <cell r="R158">
            <v>0</v>
          </cell>
        </row>
        <row r="159">
          <cell r="B159">
            <v>96080</v>
          </cell>
          <cell r="H159">
            <v>0</v>
          </cell>
          <cell r="I159">
            <v>0</v>
          </cell>
          <cell r="R159">
            <v>0</v>
          </cell>
        </row>
        <row r="160">
          <cell r="B160">
            <v>96090</v>
          </cell>
          <cell r="H160">
            <v>0</v>
          </cell>
          <cell r="I160">
            <v>0</v>
          </cell>
          <cell r="R160">
            <v>0</v>
          </cell>
        </row>
        <row r="161">
          <cell r="B161">
            <v>96100</v>
          </cell>
          <cell r="H161">
            <v>0</v>
          </cell>
          <cell r="I161">
            <v>0</v>
          </cell>
          <cell r="R161">
            <v>0</v>
          </cell>
        </row>
        <row r="162">
          <cell r="B162">
            <v>96120</v>
          </cell>
          <cell r="H162">
            <v>0</v>
          </cell>
          <cell r="I162">
            <v>0</v>
          </cell>
          <cell r="R162">
            <v>0</v>
          </cell>
        </row>
        <row r="163">
          <cell r="B163">
            <v>96140</v>
          </cell>
          <cell r="H163">
            <v>0</v>
          </cell>
          <cell r="I163">
            <v>0</v>
          </cell>
          <cell r="R163">
            <v>0</v>
          </cell>
        </row>
        <row r="164">
          <cell r="B164">
            <v>96160</v>
          </cell>
          <cell r="H164">
            <v>0</v>
          </cell>
          <cell r="I164">
            <v>0</v>
          </cell>
          <cell r="R164">
            <v>0</v>
          </cell>
        </row>
        <row r="165">
          <cell r="B165">
            <v>96180</v>
          </cell>
          <cell r="H165">
            <v>0</v>
          </cell>
          <cell r="I165">
            <v>0</v>
          </cell>
          <cell r="R165">
            <v>0</v>
          </cell>
        </row>
        <row r="166">
          <cell r="B166">
            <v>96200</v>
          </cell>
          <cell r="H166">
            <v>0</v>
          </cell>
          <cell r="I166">
            <v>0</v>
          </cell>
          <cell r="R166">
            <v>0</v>
          </cell>
        </row>
        <row r="167">
          <cell r="B167">
            <v>96220</v>
          </cell>
          <cell r="H167">
            <v>0</v>
          </cell>
          <cell r="I167">
            <v>0</v>
          </cell>
          <cell r="R167">
            <v>0</v>
          </cell>
        </row>
        <row r="168">
          <cell r="B168">
            <v>96240</v>
          </cell>
          <cell r="H168">
            <v>0</v>
          </cell>
          <cell r="I168">
            <v>0</v>
          </cell>
          <cell r="R168">
            <v>0</v>
          </cell>
        </row>
        <row r="169">
          <cell r="B169">
            <v>96250</v>
          </cell>
          <cell r="H169">
            <v>0</v>
          </cell>
          <cell r="I169">
            <v>0</v>
          </cell>
          <cell r="R169">
            <v>0</v>
          </cell>
        </row>
        <row r="170">
          <cell r="B170">
            <v>96260</v>
          </cell>
          <cell r="H170">
            <v>0</v>
          </cell>
          <cell r="I170">
            <v>0</v>
          </cell>
          <cell r="R170">
            <v>0</v>
          </cell>
        </row>
        <row r="171">
          <cell r="B171">
            <v>96270</v>
          </cell>
          <cell r="H171">
            <v>0</v>
          </cell>
          <cell r="I171">
            <v>0</v>
          </cell>
          <cell r="R171">
            <v>0</v>
          </cell>
        </row>
        <row r="172">
          <cell r="B172">
            <v>96280</v>
          </cell>
          <cell r="H172">
            <v>0</v>
          </cell>
          <cell r="I172">
            <v>0</v>
          </cell>
          <cell r="R172">
            <v>0</v>
          </cell>
        </row>
        <row r="173">
          <cell r="B173">
            <v>96290</v>
          </cell>
          <cell r="H173">
            <v>0</v>
          </cell>
          <cell r="I173">
            <v>0</v>
          </cell>
          <cell r="R173">
            <v>0</v>
          </cell>
        </row>
        <row r="174">
          <cell r="B174">
            <v>96300</v>
          </cell>
          <cell r="H174">
            <v>0</v>
          </cell>
          <cell r="I174">
            <v>0</v>
          </cell>
          <cell r="R174">
            <v>0</v>
          </cell>
        </row>
        <row r="175">
          <cell r="B175">
            <v>96310</v>
          </cell>
          <cell r="H175">
            <v>0</v>
          </cell>
          <cell r="I175">
            <v>0</v>
          </cell>
          <cell r="R175">
            <v>0</v>
          </cell>
        </row>
        <row r="176">
          <cell r="B176">
            <v>96320</v>
          </cell>
          <cell r="H176">
            <v>0</v>
          </cell>
          <cell r="I176">
            <v>0</v>
          </cell>
          <cell r="R176">
            <v>0</v>
          </cell>
        </row>
        <row r="177">
          <cell r="B177">
            <v>96330</v>
          </cell>
          <cell r="H177">
            <v>0</v>
          </cell>
          <cell r="I177">
            <v>0</v>
          </cell>
          <cell r="R177">
            <v>0</v>
          </cell>
        </row>
        <row r="178">
          <cell r="B178">
            <v>96340</v>
          </cell>
          <cell r="H178">
            <v>0</v>
          </cell>
          <cell r="I178">
            <v>0</v>
          </cell>
          <cell r="R178">
            <v>0</v>
          </cell>
        </row>
        <row r="179">
          <cell r="B179">
            <v>96357.580208829997</v>
          </cell>
          <cell r="H179">
            <v>0</v>
          </cell>
          <cell r="I179">
            <v>0</v>
          </cell>
          <cell r="R179">
            <v>0</v>
          </cell>
        </row>
        <row r="180">
          <cell r="B180">
            <v>96360</v>
          </cell>
          <cell r="H180">
            <v>0</v>
          </cell>
          <cell r="I180">
            <v>0</v>
          </cell>
          <cell r="R180">
            <v>0</v>
          </cell>
        </row>
        <row r="181">
          <cell r="B181">
            <v>96380</v>
          </cell>
          <cell r="H181">
            <v>0</v>
          </cell>
          <cell r="I181">
            <v>0</v>
          </cell>
          <cell r="R181">
            <v>0</v>
          </cell>
        </row>
        <row r="182">
          <cell r="B182">
            <v>96400</v>
          </cell>
          <cell r="H182">
            <v>0</v>
          </cell>
          <cell r="I182">
            <v>0</v>
          </cell>
          <cell r="R182">
            <v>0</v>
          </cell>
        </row>
        <row r="183">
          <cell r="B183">
            <v>96410</v>
          </cell>
          <cell r="H183">
            <v>0</v>
          </cell>
          <cell r="I183">
            <v>0</v>
          </cell>
          <cell r="R183">
            <v>0</v>
          </cell>
        </row>
        <row r="184">
          <cell r="B184">
            <v>96420</v>
          </cell>
          <cell r="H184">
            <v>0</v>
          </cell>
          <cell r="I184">
            <v>0</v>
          </cell>
          <cell r="R184">
            <v>0</v>
          </cell>
        </row>
        <row r="185">
          <cell r="B185">
            <v>96425</v>
          </cell>
          <cell r="H185">
            <v>0</v>
          </cell>
          <cell r="I185">
            <v>0</v>
          </cell>
          <cell r="R185">
            <v>0</v>
          </cell>
        </row>
        <row r="186">
          <cell r="B186">
            <v>96430</v>
          </cell>
          <cell r="H186">
            <v>0</v>
          </cell>
          <cell r="I186">
            <v>0</v>
          </cell>
          <cell r="R186">
            <v>0</v>
          </cell>
        </row>
        <row r="187">
          <cell r="B187">
            <v>96435</v>
          </cell>
          <cell r="H187">
            <v>0</v>
          </cell>
          <cell r="I187">
            <v>0</v>
          </cell>
          <cell r="R187">
            <v>0</v>
          </cell>
        </row>
        <row r="188">
          <cell r="B188">
            <v>96440</v>
          </cell>
          <cell r="H188">
            <v>3.5249999999999999</v>
          </cell>
          <cell r="I188">
            <v>4.9375</v>
          </cell>
          <cell r="R188">
            <v>4.4400000000000004</v>
          </cell>
        </row>
        <row r="189">
          <cell r="B189">
            <v>96445</v>
          </cell>
          <cell r="H189">
            <v>11.749999999999998</v>
          </cell>
          <cell r="I189">
            <v>14.875</v>
          </cell>
          <cell r="R189">
            <v>16</v>
          </cell>
        </row>
        <row r="190">
          <cell r="B190">
            <v>96450</v>
          </cell>
          <cell r="H190">
            <v>11.775</v>
          </cell>
          <cell r="I190">
            <v>12.824999999999999</v>
          </cell>
          <cell r="R190">
            <v>16</v>
          </cell>
        </row>
        <row r="191">
          <cell r="B191">
            <v>96455</v>
          </cell>
          <cell r="H191">
            <v>16.924999999999997</v>
          </cell>
          <cell r="I191">
            <v>21.4</v>
          </cell>
          <cell r="R191">
            <v>19.5</v>
          </cell>
        </row>
        <row r="192">
          <cell r="B192">
            <v>96460</v>
          </cell>
          <cell r="H192">
            <v>19.5</v>
          </cell>
          <cell r="I192">
            <v>24.55</v>
          </cell>
          <cell r="R192">
            <v>19.5</v>
          </cell>
        </row>
        <row r="193">
          <cell r="B193">
            <v>96465</v>
          </cell>
          <cell r="H193">
            <v>26.425000000000001</v>
          </cell>
          <cell r="I193">
            <v>32.474999999999994</v>
          </cell>
          <cell r="R193">
            <v>23</v>
          </cell>
        </row>
        <row r="194">
          <cell r="B194">
            <v>96470</v>
          </cell>
          <cell r="H194">
            <v>29.875</v>
          </cell>
          <cell r="I194">
            <v>46.400000000000006</v>
          </cell>
          <cell r="R194">
            <v>28.25</v>
          </cell>
        </row>
        <row r="195">
          <cell r="B195">
            <v>96475</v>
          </cell>
          <cell r="H195">
            <v>27.549999999999997</v>
          </cell>
          <cell r="I195">
            <v>53.425000000000004</v>
          </cell>
          <cell r="R195">
            <v>30</v>
          </cell>
        </row>
        <row r="196">
          <cell r="B196">
            <v>96480</v>
          </cell>
          <cell r="H196">
            <v>30.700000000000003</v>
          </cell>
          <cell r="I196">
            <v>58.5</v>
          </cell>
          <cell r="R196">
            <v>31.75</v>
          </cell>
        </row>
        <row r="197">
          <cell r="B197">
            <v>96485</v>
          </cell>
          <cell r="H197">
            <v>34.875</v>
          </cell>
          <cell r="I197">
            <v>63.324999999999996</v>
          </cell>
          <cell r="R197">
            <v>33.5</v>
          </cell>
        </row>
        <row r="198">
          <cell r="B198">
            <v>96490</v>
          </cell>
          <cell r="H198">
            <v>34.35</v>
          </cell>
          <cell r="I198">
            <v>68.45</v>
          </cell>
          <cell r="R198">
            <v>35.25</v>
          </cell>
        </row>
        <row r="199">
          <cell r="B199">
            <v>96495</v>
          </cell>
          <cell r="H199">
            <v>37.699999999999996</v>
          </cell>
          <cell r="I199">
            <v>72.474999999999994</v>
          </cell>
          <cell r="R199">
            <v>37</v>
          </cell>
        </row>
        <row r="200">
          <cell r="B200">
            <v>96500</v>
          </cell>
          <cell r="H200">
            <v>48.9</v>
          </cell>
          <cell r="I200">
            <v>76.150000000000006</v>
          </cell>
          <cell r="R200">
            <v>38.75</v>
          </cell>
        </row>
        <row r="201">
          <cell r="B201">
            <v>96505</v>
          </cell>
          <cell r="H201">
            <v>57.599999999999994</v>
          </cell>
          <cell r="I201">
            <v>80.425000000000011</v>
          </cell>
          <cell r="R201">
            <v>40.5</v>
          </cell>
        </row>
        <row r="202">
          <cell r="B202">
            <v>96510</v>
          </cell>
          <cell r="H202">
            <v>62.199999999999996</v>
          </cell>
          <cell r="I202">
            <v>84.025000000000006</v>
          </cell>
          <cell r="R202">
            <v>42.25</v>
          </cell>
        </row>
        <row r="203">
          <cell r="B203">
            <v>96515</v>
          </cell>
          <cell r="H203">
            <v>58.949999999999996</v>
          </cell>
          <cell r="I203">
            <v>80.399999999999991</v>
          </cell>
          <cell r="R203">
            <v>40.5</v>
          </cell>
        </row>
        <row r="204">
          <cell r="B204">
            <v>96520</v>
          </cell>
          <cell r="H204">
            <v>57.300000000000004</v>
          </cell>
          <cell r="I204">
            <v>80.45</v>
          </cell>
          <cell r="R204">
            <v>40.5</v>
          </cell>
        </row>
        <row r="205">
          <cell r="B205">
            <v>96525</v>
          </cell>
          <cell r="H205">
            <v>57.8</v>
          </cell>
          <cell r="I205">
            <v>83.875</v>
          </cell>
          <cell r="R205">
            <v>42.25</v>
          </cell>
        </row>
        <row r="206">
          <cell r="B206">
            <v>96530</v>
          </cell>
          <cell r="H206">
            <v>53.625</v>
          </cell>
          <cell r="I206">
            <v>78.924999999999997</v>
          </cell>
          <cell r="R206">
            <v>40.5</v>
          </cell>
        </row>
        <row r="207">
          <cell r="B207">
            <v>96535</v>
          </cell>
          <cell r="H207">
            <v>50.199999999999996</v>
          </cell>
          <cell r="I207">
            <v>71.274999999999991</v>
          </cell>
          <cell r="R207">
            <v>37</v>
          </cell>
        </row>
        <row r="208">
          <cell r="B208">
            <v>96540</v>
          </cell>
          <cell r="H208">
            <v>43.8</v>
          </cell>
          <cell r="I208">
            <v>58.449999999999996</v>
          </cell>
          <cell r="R208">
            <v>31.75</v>
          </cell>
        </row>
        <row r="209">
          <cell r="B209">
            <v>96545</v>
          </cell>
          <cell r="H209">
            <v>23.574999999999999</v>
          </cell>
          <cell r="I209">
            <v>31.599999999999998</v>
          </cell>
          <cell r="R209">
            <v>21.25</v>
          </cell>
        </row>
        <row r="210">
          <cell r="B210">
            <v>96550</v>
          </cell>
          <cell r="H210">
            <v>2.1375000000000002</v>
          </cell>
          <cell r="I210">
            <v>3.4749999999999996</v>
          </cell>
          <cell r="R210">
            <v>3.56</v>
          </cell>
        </row>
        <row r="211">
          <cell r="B211">
            <v>96555</v>
          </cell>
          <cell r="H211">
            <v>0</v>
          </cell>
          <cell r="I211">
            <v>0</v>
          </cell>
          <cell r="R211">
            <v>0</v>
          </cell>
        </row>
        <row r="212">
          <cell r="B212">
            <v>96560</v>
          </cell>
          <cell r="H212">
            <v>0</v>
          </cell>
          <cell r="I212">
            <v>0</v>
          </cell>
          <cell r="R212">
            <v>0</v>
          </cell>
        </row>
        <row r="213">
          <cell r="B213">
            <v>96880</v>
          </cell>
          <cell r="H213">
            <v>0</v>
          </cell>
          <cell r="I213">
            <v>0</v>
          </cell>
          <cell r="R213">
            <v>0</v>
          </cell>
        </row>
        <row r="214">
          <cell r="B214">
            <v>96900</v>
          </cell>
          <cell r="H214">
            <v>0</v>
          </cell>
          <cell r="I214">
            <v>0</v>
          </cell>
          <cell r="R214">
            <v>0</v>
          </cell>
        </row>
        <row r="215">
          <cell r="B215">
            <v>96920</v>
          </cell>
          <cell r="H215">
            <v>0</v>
          </cell>
          <cell r="I215">
            <v>0</v>
          </cell>
          <cell r="R215">
            <v>0</v>
          </cell>
        </row>
        <row r="216">
          <cell r="B216">
            <v>96940</v>
          </cell>
          <cell r="H216">
            <v>0</v>
          </cell>
          <cell r="I216">
            <v>0</v>
          </cell>
          <cell r="R216">
            <v>0</v>
          </cell>
        </row>
        <row r="217">
          <cell r="B217">
            <v>96950</v>
          </cell>
          <cell r="H217">
            <v>0</v>
          </cell>
          <cell r="I217">
            <v>0</v>
          </cell>
          <cell r="R217">
            <v>0</v>
          </cell>
        </row>
        <row r="218">
          <cell r="B218">
            <v>96960</v>
          </cell>
          <cell r="H218">
            <v>0</v>
          </cell>
          <cell r="I218">
            <v>0</v>
          </cell>
          <cell r="R218">
            <v>0</v>
          </cell>
        </row>
        <row r="219">
          <cell r="B219">
            <v>96970</v>
          </cell>
          <cell r="H219">
            <v>0</v>
          </cell>
          <cell r="I219">
            <v>0</v>
          </cell>
          <cell r="R219">
            <v>0</v>
          </cell>
        </row>
        <row r="220">
          <cell r="B220">
            <v>96980</v>
          </cell>
          <cell r="H220">
            <v>0</v>
          </cell>
          <cell r="I220">
            <v>0</v>
          </cell>
          <cell r="R220">
            <v>0</v>
          </cell>
        </row>
        <row r="221">
          <cell r="B221">
            <v>96990</v>
          </cell>
          <cell r="H221">
            <v>0</v>
          </cell>
          <cell r="I221">
            <v>0</v>
          </cell>
          <cell r="R221">
            <v>0</v>
          </cell>
        </row>
        <row r="222">
          <cell r="B222">
            <v>97000</v>
          </cell>
          <cell r="H222">
            <v>0</v>
          </cell>
          <cell r="I222">
            <v>0</v>
          </cell>
          <cell r="R222">
            <v>0</v>
          </cell>
        </row>
        <row r="223">
          <cell r="B223">
            <v>97020</v>
          </cell>
          <cell r="H223">
            <v>0</v>
          </cell>
          <cell r="I223">
            <v>0</v>
          </cell>
          <cell r="R223">
            <v>0</v>
          </cell>
        </row>
        <row r="224">
          <cell r="B224">
            <v>97040</v>
          </cell>
          <cell r="H224">
            <v>0</v>
          </cell>
          <cell r="I224">
            <v>0</v>
          </cell>
          <cell r="R224">
            <v>0</v>
          </cell>
        </row>
        <row r="225">
          <cell r="B225">
            <v>97060</v>
          </cell>
          <cell r="H225">
            <v>0</v>
          </cell>
          <cell r="I225">
            <v>0</v>
          </cell>
          <cell r="R225">
            <v>0</v>
          </cell>
        </row>
        <row r="226">
          <cell r="B226">
            <v>97080</v>
          </cell>
          <cell r="H226">
            <v>0</v>
          </cell>
          <cell r="I226">
            <v>0</v>
          </cell>
          <cell r="R226">
            <v>0</v>
          </cell>
        </row>
        <row r="227">
          <cell r="B227">
            <v>97090</v>
          </cell>
          <cell r="H227">
            <v>0</v>
          </cell>
          <cell r="I227">
            <v>0</v>
          </cell>
          <cell r="R227">
            <v>0</v>
          </cell>
        </row>
        <row r="228">
          <cell r="B228">
            <v>97100</v>
          </cell>
          <cell r="H228">
            <v>0</v>
          </cell>
          <cell r="I228">
            <v>0</v>
          </cell>
          <cell r="R228">
            <v>0</v>
          </cell>
        </row>
        <row r="229">
          <cell r="B229">
            <v>97110</v>
          </cell>
          <cell r="H229">
            <v>0</v>
          </cell>
          <cell r="I229">
            <v>0</v>
          </cell>
          <cell r="R229">
            <v>0</v>
          </cell>
        </row>
        <row r="230">
          <cell r="B230">
            <v>97120</v>
          </cell>
          <cell r="H230">
            <v>0</v>
          </cell>
          <cell r="I230">
            <v>0</v>
          </cell>
          <cell r="R230">
            <v>0</v>
          </cell>
        </row>
        <row r="231">
          <cell r="B231">
            <v>97130</v>
          </cell>
          <cell r="H231">
            <v>0</v>
          </cell>
          <cell r="I231">
            <v>0</v>
          </cell>
          <cell r="R231">
            <v>0</v>
          </cell>
        </row>
        <row r="232">
          <cell r="B232">
            <v>97140</v>
          </cell>
          <cell r="H232">
            <v>0</v>
          </cell>
          <cell r="I232">
            <v>0</v>
          </cell>
          <cell r="R232">
            <v>0</v>
          </cell>
        </row>
        <row r="233">
          <cell r="B233">
            <v>97160</v>
          </cell>
          <cell r="H233">
            <v>0</v>
          </cell>
          <cell r="I233">
            <v>0</v>
          </cell>
          <cell r="R233">
            <v>0</v>
          </cell>
        </row>
        <row r="234">
          <cell r="B234">
            <v>97180</v>
          </cell>
          <cell r="H234">
            <v>0</v>
          </cell>
          <cell r="I234">
            <v>0</v>
          </cell>
          <cell r="R234">
            <v>0</v>
          </cell>
        </row>
        <row r="235">
          <cell r="B235">
            <v>97190</v>
          </cell>
          <cell r="H235">
            <v>0</v>
          </cell>
          <cell r="I235">
            <v>0</v>
          </cell>
          <cell r="R235">
            <v>0</v>
          </cell>
        </row>
        <row r="236">
          <cell r="B236">
            <v>97200</v>
          </cell>
          <cell r="H236">
            <v>0</v>
          </cell>
          <cell r="I236">
            <v>0</v>
          </cell>
          <cell r="R236">
            <v>0</v>
          </cell>
        </row>
        <row r="237">
          <cell r="B237">
            <v>97210</v>
          </cell>
          <cell r="H237">
            <v>0</v>
          </cell>
          <cell r="I237">
            <v>0</v>
          </cell>
          <cell r="R237">
            <v>0</v>
          </cell>
        </row>
        <row r="238">
          <cell r="B238">
            <v>97220</v>
          </cell>
          <cell r="H238">
            <v>0</v>
          </cell>
          <cell r="I238">
            <v>0</v>
          </cell>
          <cell r="R238">
            <v>0</v>
          </cell>
        </row>
        <row r="239">
          <cell r="B239">
            <v>97230</v>
          </cell>
          <cell r="H239">
            <v>0</v>
          </cell>
          <cell r="I239">
            <v>0</v>
          </cell>
          <cell r="R239">
            <v>0</v>
          </cell>
        </row>
        <row r="240">
          <cell r="B240">
            <v>97240</v>
          </cell>
          <cell r="H240">
            <v>0</v>
          </cell>
          <cell r="I240">
            <v>0</v>
          </cell>
          <cell r="R240">
            <v>0</v>
          </cell>
        </row>
        <row r="241">
          <cell r="B241">
            <v>97250</v>
          </cell>
          <cell r="H241">
            <v>0</v>
          </cell>
          <cell r="I241">
            <v>0</v>
          </cell>
          <cell r="R241">
            <v>0</v>
          </cell>
        </row>
        <row r="242">
          <cell r="B242">
            <v>97260</v>
          </cell>
          <cell r="H242">
            <v>0</v>
          </cell>
          <cell r="I242">
            <v>0</v>
          </cell>
          <cell r="R242">
            <v>0</v>
          </cell>
        </row>
        <row r="243">
          <cell r="B243">
            <v>97280</v>
          </cell>
          <cell r="H243">
            <v>0</v>
          </cell>
          <cell r="I243">
            <v>0</v>
          </cell>
          <cell r="R243">
            <v>0</v>
          </cell>
        </row>
        <row r="244">
          <cell r="B244">
            <v>97300</v>
          </cell>
          <cell r="H244">
            <v>0</v>
          </cell>
          <cell r="I244">
            <v>0</v>
          </cell>
          <cell r="R244">
            <v>0</v>
          </cell>
        </row>
        <row r="245">
          <cell r="B245">
            <v>97310</v>
          </cell>
          <cell r="H245">
            <v>0</v>
          </cell>
          <cell r="I245">
            <v>0</v>
          </cell>
          <cell r="R245">
            <v>0</v>
          </cell>
        </row>
        <row r="246">
          <cell r="B246">
            <v>97320</v>
          </cell>
          <cell r="H246">
            <v>0</v>
          </cell>
          <cell r="I246">
            <v>0</v>
          </cell>
          <cell r="R246">
            <v>0</v>
          </cell>
        </row>
        <row r="247">
          <cell r="B247">
            <v>97330</v>
          </cell>
          <cell r="H247">
            <v>0</v>
          </cell>
          <cell r="I247">
            <v>0</v>
          </cell>
          <cell r="R247">
            <v>0</v>
          </cell>
        </row>
        <row r="248">
          <cell r="B248">
            <v>97340</v>
          </cell>
          <cell r="H248">
            <v>0</v>
          </cell>
          <cell r="I248">
            <v>0</v>
          </cell>
          <cell r="R248">
            <v>0</v>
          </cell>
        </row>
        <row r="249">
          <cell r="B249">
            <v>97350</v>
          </cell>
          <cell r="H249">
            <v>0</v>
          </cell>
          <cell r="I249">
            <v>0</v>
          </cell>
          <cell r="R249">
            <v>0</v>
          </cell>
        </row>
        <row r="250">
          <cell r="B250">
            <v>97360</v>
          </cell>
          <cell r="H250">
            <v>0</v>
          </cell>
          <cell r="I250">
            <v>0</v>
          </cell>
          <cell r="R250">
            <v>0</v>
          </cell>
        </row>
        <row r="251">
          <cell r="B251">
            <v>97370</v>
          </cell>
          <cell r="H251">
            <v>0</v>
          </cell>
          <cell r="I251">
            <v>0</v>
          </cell>
          <cell r="R251">
            <v>0</v>
          </cell>
        </row>
        <row r="252">
          <cell r="B252">
            <v>97380</v>
          </cell>
          <cell r="H252">
            <v>0</v>
          </cell>
          <cell r="I252">
            <v>0</v>
          </cell>
          <cell r="R252">
            <v>0</v>
          </cell>
        </row>
        <row r="253">
          <cell r="B253">
            <v>97390</v>
          </cell>
          <cell r="H253">
            <v>0</v>
          </cell>
          <cell r="I253">
            <v>0</v>
          </cell>
          <cell r="R253">
            <v>0</v>
          </cell>
        </row>
        <row r="254">
          <cell r="B254">
            <v>97400</v>
          </cell>
          <cell r="H254">
            <v>0</v>
          </cell>
          <cell r="I254">
            <v>0</v>
          </cell>
          <cell r="R254">
            <v>0</v>
          </cell>
        </row>
        <row r="255">
          <cell r="B255">
            <v>97410</v>
          </cell>
          <cell r="H255">
            <v>0</v>
          </cell>
          <cell r="I255">
            <v>0</v>
          </cell>
          <cell r="R255">
            <v>0</v>
          </cell>
        </row>
        <row r="256">
          <cell r="B256">
            <v>97420</v>
          </cell>
          <cell r="H256">
            <v>0</v>
          </cell>
          <cell r="I256">
            <v>0</v>
          </cell>
          <cell r="R256">
            <v>0</v>
          </cell>
        </row>
        <row r="257">
          <cell r="B257">
            <v>97430</v>
          </cell>
          <cell r="H257">
            <v>0</v>
          </cell>
          <cell r="I257">
            <v>0</v>
          </cell>
          <cell r="R257">
            <v>0</v>
          </cell>
        </row>
        <row r="258">
          <cell r="B258">
            <v>97440</v>
          </cell>
          <cell r="H258">
            <v>0</v>
          </cell>
          <cell r="I258">
            <v>0</v>
          </cell>
          <cell r="R258">
            <v>0</v>
          </cell>
        </row>
        <row r="259">
          <cell r="B259">
            <v>97460</v>
          </cell>
          <cell r="H259">
            <v>0</v>
          </cell>
          <cell r="I259">
            <v>0</v>
          </cell>
          <cell r="R259">
            <v>0</v>
          </cell>
        </row>
        <row r="260">
          <cell r="B260">
            <v>97478.112077269994</v>
          </cell>
          <cell r="H260">
            <v>0</v>
          </cell>
          <cell r="I260">
            <v>0</v>
          </cell>
          <cell r="R260">
            <v>0</v>
          </cell>
        </row>
        <row r="261">
          <cell r="B261">
            <v>97480</v>
          </cell>
          <cell r="H261">
            <v>0</v>
          </cell>
          <cell r="I261">
            <v>0</v>
          </cell>
          <cell r="R261">
            <v>0</v>
          </cell>
        </row>
        <row r="262">
          <cell r="B262">
            <v>97500</v>
          </cell>
          <cell r="H262">
            <v>0</v>
          </cell>
          <cell r="I262">
            <v>0</v>
          </cell>
          <cell r="R262">
            <v>0</v>
          </cell>
        </row>
        <row r="263">
          <cell r="B263">
            <v>97520</v>
          </cell>
          <cell r="H263">
            <v>0</v>
          </cell>
          <cell r="I263">
            <v>0</v>
          </cell>
          <cell r="R263">
            <v>0</v>
          </cell>
        </row>
        <row r="264">
          <cell r="B264">
            <v>97540</v>
          </cell>
          <cell r="H264">
            <v>0</v>
          </cell>
          <cell r="I264">
            <v>0</v>
          </cell>
          <cell r="R264">
            <v>0</v>
          </cell>
        </row>
        <row r="265">
          <cell r="B265">
            <v>97560</v>
          </cell>
          <cell r="H265">
            <v>0</v>
          </cell>
          <cell r="I265">
            <v>0</v>
          </cell>
          <cell r="R265">
            <v>0</v>
          </cell>
        </row>
        <row r="266">
          <cell r="B266">
            <v>97580</v>
          </cell>
          <cell r="H266">
            <v>0</v>
          </cell>
          <cell r="I266">
            <v>0</v>
          </cell>
          <cell r="R266">
            <v>0</v>
          </cell>
        </row>
        <row r="267">
          <cell r="B267">
            <v>97600</v>
          </cell>
          <cell r="H267">
            <v>0</v>
          </cell>
          <cell r="I267">
            <v>0</v>
          </cell>
          <cell r="R267">
            <v>0</v>
          </cell>
        </row>
        <row r="268">
          <cell r="B268">
            <v>97620</v>
          </cell>
          <cell r="H268">
            <v>0</v>
          </cell>
          <cell r="I268">
            <v>0</v>
          </cell>
          <cell r="R268">
            <v>0</v>
          </cell>
        </row>
        <row r="269">
          <cell r="B269">
            <v>97640</v>
          </cell>
          <cell r="H269">
            <v>0</v>
          </cell>
          <cell r="I269">
            <v>0</v>
          </cell>
          <cell r="R269">
            <v>0</v>
          </cell>
        </row>
        <row r="270">
          <cell r="B270">
            <v>97660</v>
          </cell>
          <cell r="H270">
            <v>0</v>
          </cell>
          <cell r="I270">
            <v>0</v>
          </cell>
          <cell r="R270">
            <v>0</v>
          </cell>
        </row>
        <row r="271">
          <cell r="B271">
            <v>97670</v>
          </cell>
          <cell r="H271">
            <v>0</v>
          </cell>
          <cell r="I271">
            <v>0</v>
          </cell>
          <cell r="R271">
            <v>0</v>
          </cell>
        </row>
        <row r="272">
          <cell r="B272">
            <v>97680</v>
          </cell>
          <cell r="H272">
            <v>0</v>
          </cell>
          <cell r="I272">
            <v>0</v>
          </cell>
          <cell r="R272">
            <v>0</v>
          </cell>
        </row>
        <row r="273">
          <cell r="B273">
            <v>97690</v>
          </cell>
          <cell r="H273">
            <v>0</v>
          </cell>
          <cell r="I273">
            <v>0</v>
          </cell>
          <cell r="R273">
            <v>0</v>
          </cell>
        </row>
        <row r="274">
          <cell r="B274">
            <v>97700</v>
          </cell>
          <cell r="H274">
            <v>0</v>
          </cell>
          <cell r="I274">
            <v>0</v>
          </cell>
          <cell r="R274">
            <v>0</v>
          </cell>
        </row>
        <row r="275">
          <cell r="B275">
            <v>97710</v>
          </cell>
          <cell r="H275">
            <v>0</v>
          </cell>
          <cell r="I275">
            <v>0</v>
          </cell>
          <cell r="R275">
            <v>0</v>
          </cell>
        </row>
        <row r="276">
          <cell r="B276">
            <v>97720</v>
          </cell>
          <cell r="H276">
            <v>0</v>
          </cell>
          <cell r="I276">
            <v>0</v>
          </cell>
          <cell r="R276">
            <v>0</v>
          </cell>
        </row>
        <row r="277">
          <cell r="B277">
            <v>97730</v>
          </cell>
          <cell r="H277">
            <v>0</v>
          </cell>
          <cell r="I277">
            <v>0</v>
          </cell>
          <cell r="R277">
            <v>0</v>
          </cell>
        </row>
        <row r="278">
          <cell r="B278">
            <v>97740</v>
          </cell>
          <cell r="H278">
            <v>0</v>
          </cell>
          <cell r="I278">
            <v>0</v>
          </cell>
          <cell r="R278">
            <v>0</v>
          </cell>
        </row>
        <row r="279">
          <cell r="B279">
            <v>97750</v>
          </cell>
          <cell r="H279">
            <v>0</v>
          </cell>
          <cell r="I279">
            <v>0</v>
          </cell>
          <cell r="R279">
            <v>0</v>
          </cell>
        </row>
        <row r="280">
          <cell r="B280">
            <v>97760</v>
          </cell>
          <cell r="H280">
            <v>0</v>
          </cell>
          <cell r="I280">
            <v>0</v>
          </cell>
          <cell r="R280">
            <v>0</v>
          </cell>
        </row>
        <row r="281">
          <cell r="B281">
            <v>97770</v>
          </cell>
          <cell r="H281">
            <v>0</v>
          </cell>
          <cell r="I281">
            <v>0</v>
          </cell>
          <cell r="R281">
            <v>0</v>
          </cell>
        </row>
        <row r="282">
          <cell r="B282">
            <v>97780</v>
          </cell>
          <cell r="H282">
            <v>0</v>
          </cell>
          <cell r="I282">
            <v>0</v>
          </cell>
          <cell r="R282">
            <v>0</v>
          </cell>
        </row>
        <row r="283">
          <cell r="B283">
            <v>97790</v>
          </cell>
          <cell r="H283">
            <v>0</v>
          </cell>
          <cell r="I283">
            <v>0</v>
          </cell>
          <cell r="R283">
            <v>0</v>
          </cell>
        </row>
        <row r="284">
          <cell r="B284">
            <v>97800</v>
          </cell>
          <cell r="H284">
            <v>0</v>
          </cell>
          <cell r="I284">
            <v>0</v>
          </cell>
          <cell r="R284">
            <v>0</v>
          </cell>
        </row>
        <row r="285">
          <cell r="B285">
            <v>97810</v>
          </cell>
          <cell r="H285">
            <v>0</v>
          </cell>
          <cell r="I285">
            <v>0</v>
          </cell>
          <cell r="R285">
            <v>0</v>
          </cell>
        </row>
        <row r="286">
          <cell r="B286">
            <v>97820</v>
          </cell>
          <cell r="H286">
            <v>0</v>
          </cell>
          <cell r="I286">
            <v>0</v>
          </cell>
          <cell r="R286">
            <v>0</v>
          </cell>
        </row>
        <row r="287">
          <cell r="B287">
            <v>97830</v>
          </cell>
          <cell r="H287">
            <v>0</v>
          </cell>
          <cell r="I287">
            <v>0</v>
          </cell>
          <cell r="R287">
            <v>0</v>
          </cell>
        </row>
        <row r="288">
          <cell r="B288">
            <v>97840</v>
          </cell>
          <cell r="H288">
            <v>0</v>
          </cell>
          <cell r="I288">
            <v>0</v>
          </cell>
          <cell r="R288">
            <v>0</v>
          </cell>
        </row>
        <row r="289">
          <cell r="B289">
            <v>97860</v>
          </cell>
          <cell r="H289">
            <v>0</v>
          </cell>
          <cell r="I289">
            <v>0</v>
          </cell>
          <cell r="R289">
            <v>0</v>
          </cell>
        </row>
        <row r="290">
          <cell r="B290">
            <v>97880</v>
          </cell>
          <cell r="H290">
            <v>0</v>
          </cell>
          <cell r="I290">
            <v>0</v>
          </cell>
          <cell r="R290">
            <v>0</v>
          </cell>
        </row>
        <row r="291">
          <cell r="B291">
            <v>97900</v>
          </cell>
          <cell r="H291">
            <v>0</v>
          </cell>
          <cell r="I291">
            <v>0</v>
          </cell>
          <cell r="R291">
            <v>0</v>
          </cell>
        </row>
        <row r="292">
          <cell r="B292">
            <v>97920</v>
          </cell>
          <cell r="H292">
            <v>0</v>
          </cell>
          <cell r="I292">
            <v>0</v>
          </cell>
          <cell r="R292">
            <v>0</v>
          </cell>
        </row>
        <row r="293">
          <cell r="B293">
            <v>97940</v>
          </cell>
          <cell r="H293">
            <v>0</v>
          </cell>
          <cell r="I293">
            <v>0</v>
          </cell>
          <cell r="R293">
            <v>0</v>
          </cell>
        </row>
        <row r="294">
          <cell r="B294">
            <v>97950</v>
          </cell>
          <cell r="H294">
            <v>0</v>
          </cell>
          <cell r="I294">
            <v>0</v>
          </cell>
          <cell r="R294">
            <v>0</v>
          </cell>
        </row>
        <row r="295">
          <cell r="B295">
            <v>97960</v>
          </cell>
          <cell r="H295">
            <v>0</v>
          </cell>
          <cell r="I295">
            <v>0</v>
          </cell>
          <cell r="R295">
            <v>0</v>
          </cell>
        </row>
        <row r="296">
          <cell r="B296">
            <v>97970</v>
          </cell>
          <cell r="H296">
            <v>0</v>
          </cell>
          <cell r="I296">
            <v>0</v>
          </cell>
          <cell r="R296">
            <v>0</v>
          </cell>
        </row>
        <row r="297">
          <cell r="B297">
            <v>97980</v>
          </cell>
          <cell r="H297">
            <v>0</v>
          </cell>
          <cell r="I297">
            <v>0</v>
          </cell>
          <cell r="R297">
            <v>0</v>
          </cell>
        </row>
        <row r="298">
          <cell r="B298">
            <v>97990</v>
          </cell>
          <cell r="H298">
            <v>0</v>
          </cell>
          <cell r="I298">
            <v>0</v>
          </cell>
          <cell r="R298">
            <v>0</v>
          </cell>
        </row>
        <row r="299">
          <cell r="B299">
            <v>98000</v>
          </cell>
          <cell r="H299">
            <v>0</v>
          </cell>
          <cell r="I299">
            <v>0</v>
          </cell>
          <cell r="R299">
            <v>0</v>
          </cell>
        </row>
        <row r="300">
          <cell r="B300">
            <v>98010</v>
          </cell>
          <cell r="H300">
            <v>0</v>
          </cell>
          <cell r="I300">
            <v>0</v>
          </cell>
          <cell r="R300">
            <v>0</v>
          </cell>
        </row>
        <row r="301">
          <cell r="B301">
            <v>98020</v>
          </cell>
          <cell r="H301">
            <v>0</v>
          </cell>
          <cell r="I301">
            <v>0</v>
          </cell>
          <cell r="R301">
            <v>0</v>
          </cell>
        </row>
        <row r="302">
          <cell r="B302">
            <v>98040</v>
          </cell>
          <cell r="H302">
            <v>0</v>
          </cell>
          <cell r="I302">
            <v>0</v>
          </cell>
          <cell r="R302">
            <v>0</v>
          </cell>
        </row>
        <row r="303">
          <cell r="B303">
            <v>98060</v>
          </cell>
          <cell r="H303">
            <v>0</v>
          </cell>
          <cell r="I303">
            <v>0</v>
          </cell>
          <cell r="R303">
            <v>0</v>
          </cell>
        </row>
        <row r="304">
          <cell r="B304">
            <v>98080</v>
          </cell>
          <cell r="H304">
            <v>0</v>
          </cell>
          <cell r="I304">
            <v>0</v>
          </cell>
          <cell r="R304">
            <v>0</v>
          </cell>
        </row>
        <row r="305">
          <cell r="B305">
            <v>98100</v>
          </cell>
          <cell r="H305">
            <v>0</v>
          </cell>
          <cell r="I305">
            <v>0</v>
          </cell>
          <cell r="R305">
            <v>0</v>
          </cell>
        </row>
        <row r="306">
          <cell r="B306">
            <v>98120</v>
          </cell>
          <cell r="H306">
            <v>0</v>
          </cell>
          <cell r="I306">
            <v>0</v>
          </cell>
          <cell r="R306">
            <v>0</v>
          </cell>
        </row>
        <row r="307">
          <cell r="B307">
            <v>98140</v>
          </cell>
          <cell r="H307">
            <v>0</v>
          </cell>
          <cell r="I307">
            <v>0</v>
          </cell>
          <cell r="R307">
            <v>0</v>
          </cell>
        </row>
        <row r="308">
          <cell r="B308">
            <v>98160</v>
          </cell>
          <cell r="H308">
            <v>0</v>
          </cell>
          <cell r="I308">
            <v>0</v>
          </cell>
          <cell r="R308">
            <v>0</v>
          </cell>
        </row>
        <row r="309">
          <cell r="B309">
            <v>98180</v>
          </cell>
          <cell r="H309">
            <v>0</v>
          </cell>
          <cell r="I309">
            <v>0</v>
          </cell>
          <cell r="R309">
            <v>0</v>
          </cell>
        </row>
        <row r="310">
          <cell r="B310">
            <v>98200</v>
          </cell>
          <cell r="H310">
            <v>0</v>
          </cell>
          <cell r="I310">
            <v>0</v>
          </cell>
          <cell r="R310">
            <v>0</v>
          </cell>
        </row>
        <row r="311">
          <cell r="B311">
            <v>98220</v>
          </cell>
          <cell r="H311">
            <v>0</v>
          </cell>
          <cell r="I311">
            <v>0</v>
          </cell>
          <cell r="R311">
            <v>0</v>
          </cell>
        </row>
        <row r="312">
          <cell r="B312">
            <v>98240</v>
          </cell>
          <cell r="H312">
            <v>0</v>
          </cell>
          <cell r="I312">
            <v>0</v>
          </cell>
          <cell r="R312">
            <v>0</v>
          </cell>
        </row>
        <row r="313">
          <cell r="B313">
            <v>98250</v>
          </cell>
          <cell r="H313">
            <v>0</v>
          </cell>
          <cell r="I313">
            <v>0</v>
          </cell>
          <cell r="R313">
            <v>0</v>
          </cell>
        </row>
        <row r="314">
          <cell r="B314">
            <v>98260</v>
          </cell>
          <cell r="H314">
            <v>0</v>
          </cell>
          <cell r="I314">
            <v>0</v>
          </cell>
          <cell r="R314">
            <v>0</v>
          </cell>
        </row>
        <row r="315">
          <cell r="B315">
            <v>98270</v>
          </cell>
          <cell r="H315">
            <v>0</v>
          </cell>
          <cell r="I315">
            <v>0</v>
          </cell>
          <cell r="R315">
            <v>0</v>
          </cell>
        </row>
        <row r="316">
          <cell r="B316">
            <v>98280</v>
          </cell>
          <cell r="H316">
            <v>0</v>
          </cell>
          <cell r="I316">
            <v>0</v>
          </cell>
          <cell r="R316">
            <v>0</v>
          </cell>
        </row>
        <row r="317">
          <cell r="B317">
            <v>98290</v>
          </cell>
          <cell r="H317">
            <v>0</v>
          </cell>
          <cell r="I317">
            <v>0</v>
          </cell>
          <cell r="R317">
            <v>0</v>
          </cell>
        </row>
        <row r="318">
          <cell r="B318">
            <v>98300</v>
          </cell>
          <cell r="H318">
            <v>0</v>
          </cell>
          <cell r="I318">
            <v>0</v>
          </cell>
          <cell r="R318">
            <v>0</v>
          </cell>
        </row>
        <row r="319">
          <cell r="B319">
            <v>98310</v>
          </cell>
          <cell r="H319">
            <v>0</v>
          </cell>
          <cell r="I319">
            <v>0</v>
          </cell>
          <cell r="R319">
            <v>0</v>
          </cell>
        </row>
        <row r="320">
          <cell r="B320">
            <v>98320</v>
          </cell>
          <cell r="H320">
            <v>0</v>
          </cell>
          <cell r="I320">
            <v>0</v>
          </cell>
          <cell r="R320">
            <v>0</v>
          </cell>
        </row>
        <row r="321">
          <cell r="B321">
            <v>98330</v>
          </cell>
          <cell r="H321">
            <v>0</v>
          </cell>
          <cell r="I321">
            <v>0</v>
          </cell>
          <cell r="R321">
            <v>0</v>
          </cell>
        </row>
        <row r="322">
          <cell r="B322">
            <v>98340</v>
          </cell>
          <cell r="H322">
            <v>0</v>
          </cell>
          <cell r="I322">
            <v>0</v>
          </cell>
          <cell r="R322">
            <v>0</v>
          </cell>
        </row>
        <row r="323">
          <cell r="B323">
            <v>98360</v>
          </cell>
          <cell r="H323">
            <v>0</v>
          </cell>
          <cell r="I323">
            <v>0</v>
          </cell>
          <cell r="R323">
            <v>0</v>
          </cell>
        </row>
        <row r="324">
          <cell r="B324">
            <v>98380</v>
          </cell>
          <cell r="H324">
            <v>0</v>
          </cell>
          <cell r="I324">
            <v>0</v>
          </cell>
          <cell r="R324">
            <v>0</v>
          </cell>
        </row>
        <row r="325">
          <cell r="B325">
            <v>98400</v>
          </cell>
          <cell r="H325">
            <v>0</v>
          </cell>
          <cell r="I325">
            <v>0</v>
          </cell>
          <cell r="R325">
            <v>0</v>
          </cell>
        </row>
        <row r="326">
          <cell r="B326">
            <v>98420</v>
          </cell>
          <cell r="H326">
            <v>0</v>
          </cell>
          <cell r="I326">
            <v>0</v>
          </cell>
          <cell r="R326">
            <v>0</v>
          </cell>
        </row>
        <row r="327">
          <cell r="B327">
            <v>98440</v>
          </cell>
          <cell r="H327">
            <v>0</v>
          </cell>
          <cell r="I327">
            <v>0</v>
          </cell>
          <cell r="R327">
            <v>0</v>
          </cell>
        </row>
        <row r="328">
          <cell r="B328">
            <v>98460</v>
          </cell>
          <cell r="H328">
            <v>0</v>
          </cell>
          <cell r="I328">
            <v>0</v>
          </cell>
          <cell r="R328">
            <v>0</v>
          </cell>
        </row>
        <row r="329">
          <cell r="B329">
            <v>98480</v>
          </cell>
          <cell r="H329">
            <v>0</v>
          </cell>
          <cell r="I329">
            <v>0</v>
          </cell>
          <cell r="R329">
            <v>0</v>
          </cell>
        </row>
        <row r="330">
          <cell r="B330">
            <v>98500</v>
          </cell>
          <cell r="H330">
            <v>0</v>
          </cell>
          <cell r="I330">
            <v>0</v>
          </cell>
          <cell r="R330">
            <v>0</v>
          </cell>
        </row>
        <row r="331">
          <cell r="B331">
            <v>98520</v>
          </cell>
          <cell r="H331">
            <v>0</v>
          </cell>
          <cell r="I331">
            <v>0</v>
          </cell>
          <cell r="R331">
            <v>0</v>
          </cell>
        </row>
        <row r="332">
          <cell r="B332">
            <v>98540</v>
          </cell>
          <cell r="H332">
            <v>0</v>
          </cell>
          <cell r="I332">
            <v>0</v>
          </cell>
          <cell r="R332">
            <v>0</v>
          </cell>
        </row>
        <row r="333">
          <cell r="B333">
            <v>98560</v>
          </cell>
          <cell r="H333">
            <v>0</v>
          </cell>
          <cell r="I333">
            <v>0</v>
          </cell>
          <cell r="R333">
            <v>0</v>
          </cell>
        </row>
        <row r="334">
          <cell r="B334">
            <v>98580</v>
          </cell>
          <cell r="H334">
            <v>0</v>
          </cell>
          <cell r="I334">
            <v>0</v>
          </cell>
          <cell r="R334">
            <v>0</v>
          </cell>
        </row>
        <row r="335">
          <cell r="B335">
            <v>98600</v>
          </cell>
          <cell r="H335">
            <v>0</v>
          </cell>
          <cell r="I335">
            <v>0</v>
          </cell>
          <cell r="R335">
            <v>0</v>
          </cell>
        </row>
        <row r="336">
          <cell r="B336">
            <v>98620</v>
          </cell>
          <cell r="H336">
            <v>0</v>
          </cell>
          <cell r="I336">
            <v>0</v>
          </cell>
          <cell r="R336">
            <v>0</v>
          </cell>
        </row>
        <row r="337">
          <cell r="B337">
            <v>98625</v>
          </cell>
          <cell r="H337">
            <v>0</v>
          </cell>
          <cell r="I337">
            <v>0</v>
          </cell>
          <cell r="R337">
            <v>0</v>
          </cell>
        </row>
        <row r="338">
          <cell r="B338">
            <v>98630</v>
          </cell>
          <cell r="H338">
            <v>0</v>
          </cell>
          <cell r="I338">
            <v>0</v>
          </cell>
          <cell r="R338">
            <v>0</v>
          </cell>
        </row>
        <row r="339">
          <cell r="B339">
            <v>98635</v>
          </cell>
          <cell r="H339">
            <v>3.7874999999999996</v>
          </cell>
          <cell r="I339">
            <v>4.3125</v>
          </cell>
          <cell r="R339">
            <v>4.4400000000000004</v>
          </cell>
        </row>
        <row r="340">
          <cell r="B340">
            <v>98640</v>
          </cell>
          <cell r="H340">
            <v>13.95</v>
          </cell>
          <cell r="I340">
            <v>16.625</v>
          </cell>
          <cell r="R340">
            <v>17.75</v>
          </cell>
        </row>
        <row r="341">
          <cell r="B341">
            <v>98645</v>
          </cell>
          <cell r="H341">
            <v>10.425000000000001</v>
          </cell>
          <cell r="I341">
            <v>13.05</v>
          </cell>
          <cell r="R341">
            <v>16</v>
          </cell>
        </row>
        <row r="342">
          <cell r="B342">
            <v>98650</v>
          </cell>
          <cell r="H342">
            <v>2.0250000000000004</v>
          </cell>
          <cell r="I342">
            <v>2.5249999999999999</v>
          </cell>
          <cell r="R342">
            <v>3.56</v>
          </cell>
        </row>
        <row r="343">
          <cell r="B343">
            <v>98655</v>
          </cell>
          <cell r="H343">
            <v>0</v>
          </cell>
          <cell r="I343">
            <v>0</v>
          </cell>
          <cell r="R343">
            <v>0</v>
          </cell>
        </row>
        <row r="344">
          <cell r="B344">
            <v>98660</v>
          </cell>
          <cell r="H344">
            <v>0</v>
          </cell>
          <cell r="I344">
            <v>0</v>
          </cell>
          <cell r="R344">
            <v>0</v>
          </cell>
        </row>
        <row r="345">
          <cell r="B345">
            <v>98665</v>
          </cell>
          <cell r="H345">
            <v>0</v>
          </cell>
          <cell r="I345">
            <v>0</v>
          </cell>
          <cell r="R345">
            <v>0</v>
          </cell>
        </row>
        <row r="346">
          <cell r="B346">
            <v>98730</v>
          </cell>
          <cell r="H346">
            <v>0</v>
          </cell>
          <cell r="I346">
            <v>0</v>
          </cell>
          <cell r="R346">
            <v>0</v>
          </cell>
        </row>
        <row r="347">
          <cell r="B347">
            <v>98740</v>
          </cell>
          <cell r="H347">
            <v>0</v>
          </cell>
          <cell r="I347">
            <v>0</v>
          </cell>
          <cell r="R347">
            <v>0</v>
          </cell>
        </row>
        <row r="348">
          <cell r="B348">
            <v>98760</v>
          </cell>
          <cell r="H348">
            <v>0</v>
          </cell>
          <cell r="I348">
            <v>0</v>
          </cell>
          <cell r="R348">
            <v>0</v>
          </cell>
        </row>
        <row r="349">
          <cell r="B349">
            <v>98780</v>
          </cell>
          <cell r="H349">
            <v>0</v>
          </cell>
          <cell r="I349">
            <v>0</v>
          </cell>
          <cell r="R349">
            <v>0</v>
          </cell>
        </row>
        <row r="350">
          <cell r="B350">
            <v>98800</v>
          </cell>
          <cell r="H350">
            <v>0</v>
          </cell>
          <cell r="I350">
            <v>0</v>
          </cell>
          <cell r="R350">
            <v>0</v>
          </cell>
        </row>
        <row r="351">
          <cell r="B351">
            <v>98820</v>
          </cell>
          <cell r="H351">
            <v>0</v>
          </cell>
          <cell r="I351">
            <v>0</v>
          </cell>
          <cell r="R351">
            <v>0</v>
          </cell>
        </row>
        <row r="352">
          <cell r="B352">
            <v>98840</v>
          </cell>
          <cell r="H352">
            <v>0</v>
          </cell>
          <cell r="I352">
            <v>0</v>
          </cell>
          <cell r="R352">
            <v>0</v>
          </cell>
        </row>
        <row r="353">
          <cell r="B353">
            <v>98860</v>
          </cell>
          <cell r="H353">
            <v>0</v>
          </cell>
          <cell r="I353">
            <v>0</v>
          </cell>
          <cell r="R353">
            <v>0</v>
          </cell>
        </row>
        <row r="354">
          <cell r="B354">
            <v>98880</v>
          </cell>
          <cell r="H354">
            <v>0</v>
          </cell>
          <cell r="I354">
            <v>0</v>
          </cell>
          <cell r="R354">
            <v>0</v>
          </cell>
        </row>
        <row r="355">
          <cell r="B355">
            <v>98890</v>
          </cell>
          <cell r="H355">
            <v>0</v>
          </cell>
          <cell r="I355">
            <v>0</v>
          </cell>
          <cell r="R355">
            <v>0</v>
          </cell>
        </row>
        <row r="356">
          <cell r="B356">
            <v>98900</v>
          </cell>
          <cell r="H356">
            <v>0</v>
          </cell>
          <cell r="I356">
            <v>0</v>
          </cell>
          <cell r="R356">
            <v>0</v>
          </cell>
        </row>
        <row r="357">
          <cell r="B357">
            <v>98910</v>
          </cell>
          <cell r="H357">
            <v>0</v>
          </cell>
          <cell r="I357">
            <v>0</v>
          </cell>
          <cell r="R357">
            <v>0</v>
          </cell>
        </row>
        <row r="358">
          <cell r="B358">
            <v>98920</v>
          </cell>
          <cell r="H358">
            <v>0</v>
          </cell>
          <cell r="I358">
            <v>0</v>
          </cell>
          <cell r="R358">
            <v>0</v>
          </cell>
        </row>
        <row r="359">
          <cell r="B359">
            <v>98930</v>
          </cell>
          <cell r="H359">
            <v>0</v>
          </cell>
          <cell r="I359">
            <v>0</v>
          </cell>
          <cell r="R359">
            <v>0</v>
          </cell>
        </row>
        <row r="360">
          <cell r="B360">
            <v>98940</v>
          </cell>
          <cell r="H360">
            <v>0</v>
          </cell>
          <cell r="I360">
            <v>0</v>
          </cell>
          <cell r="R360">
            <v>0</v>
          </cell>
        </row>
        <row r="361">
          <cell r="B361">
            <v>98960</v>
          </cell>
          <cell r="H361">
            <v>0</v>
          </cell>
          <cell r="I361">
            <v>0</v>
          </cell>
          <cell r="R361">
            <v>0</v>
          </cell>
        </row>
        <row r="362">
          <cell r="B362">
            <v>98980</v>
          </cell>
          <cell r="H362">
            <v>0</v>
          </cell>
          <cell r="I362">
            <v>0</v>
          </cell>
          <cell r="R362">
            <v>0</v>
          </cell>
        </row>
        <row r="363">
          <cell r="B363">
            <v>98985</v>
          </cell>
          <cell r="H363">
            <v>0</v>
          </cell>
          <cell r="I363">
            <v>0</v>
          </cell>
          <cell r="R363">
            <v>0</v>
          </cell>
        </row>
        <row r="364">
          <cell r="B364">
            <v>98990</v>
          </cell>
          <cell r="H364">
            <v>0</v>
          </cell>
          <cell r="I364">
            <v>0</v>
          </cell>
          <cell r="R364">
            <v>0</v>
          </cell>
        </row>
        <row r="365">
          <cell r="B365">
            <v>98995</v>
          </cell>
          <cell r="H365">
            <v>0</v>
          </cell>
          <cell r="I365">
            <v>0</v>
          </cell>
          <cell r="R365">
            <v>0</v>
          </cell>
        </row>
        <row r="366">
          <cell r="B366">
            <v>99000</v>
          </cell>
          <cell r="H366">
            <v>0</v>
          </cell>
          <cell r="I366">
            <v>0</v>
          </cell>
          <cell r="R366">
            <v>0</v>
          </cell>
        </row>
        <row r="367">
          <cell r="B367">
            <v>99005</v>
          </cell>
          <cell r="H367">
            <v>0</v>
          </cell>
          <cell r="I367">
            <v>0</v>
          </cell>
          <cell r="R367">
            <v>0</v>
          </cell>
        </row>
        <row r="368">
          <cell r="B368">
            <v>99010</v>
          </cell>
          <cell r="H368">
            <v>8.1750000000000007</v>
          </cell>
          <cell r="I368">
            <v>8.8375000000000004</v>
          </cell>
          <cell r="R368">
            <v>6.19</v>
          </cell>
        </row>
        <row r="369">
          <cell r="B369">
            <v>99015</v>
          </cell>
          <cell r="H369">
            <v>31.625</v>
          </cell>
          <cell r="I369">
            <v>38.174999999999997</v>
          </cell>
          <cell r="R369">
            <v>26.5</v>
          </cell>
        </row>
        <row r="370">
          <cell r="B370">
            <v>99020</v>
          </cell>
          <cell r="H370">
            <v>29.900000000000002</v>
          </cell>
          <cell r="I370">
            <v>40.85</v>
          </cell>
          <cell r="R370">
            <v>28.25</v>
          </cell>
        </row>
        <row r="371">
          <cell r="B371">
            <v>99025</v>
          </cell>
          <cell r="H371">
            <v>34.024999999999999</v>
          </cell>
          <cell r="I371">
            <v>43.2</v>
          </cell>
          <cell r="R371">
            <v>28.25</v>
          </cell>
        </row>
        <row r="372">
          <cell r="B372">
            <v>99030</v>
          </cell>
          <cell r="H372">
            <v>40.724999999999994</v>
          </cell>
          <cell r="I372">
            <v>48.425000000000004</v>
          </cell>
          <cell r="R372">
            <v>30</v>
          </cell>
        </row>
        <row r="373">
          <cell r="B373">
            <v>99035</v>
          </cell>
          <cell r="H373">
            <v>44.45</v>
          </cell>
          <cell r="I373">
            <v>52.599999999999994</v>
          </cell>
          <cell r="R373">
            <v>31.75</v>
          </cell>
        </row>
        <row r="374">
          <cell r="B374">
            <v>99040</v>
          </cell>
          <cell r="H374">
            <v>42.925000000000004</v>
          </cell>
          <cell r="I374">
            <v>53.45</v>
          </cell>
          <cell r="R374">
            <v>31.75</v>
          </cell>
        </row>
        <row r="375">
          <cell r="B375">
            <v>99045</v>
          </cell>
          <cell r="H375">
            <v>26.150000000000002</v>
          </cell>
          <cell r="I375">
            <v>34</v>
          </cell>
          <cell r="R375">
            <v>23</v>
          </cell>
        </row>
        <row r="376">
          <cell r="B376">
            <v>99050</v>
          </cell>
          <cell r="H376">
            <v>3.1749999999999998</v>
          </cell>
          <cell r="I376">
            <v>3.7874999999999996</v>
          </cell>
          <cell r="R376">
            <v>3.56</v>
          </cell>
        </row>
        <row r="377">
          <cell r="B377">
            <v>99055</v>
          </cell>
          <cell r="H377">
            <v>0</v>
          </cell>
          <cell r="I377">
            <v>0</v>
          </cell>
          <cell r="R377">
            <v>0</v>
          </cell>
        </row>
        <row r="378">
          <cell r="B378">
            <v>99060</v>
          </cell>
          <cell r="H378">
            <v>0</v>
          </cell>
          <cell r="I378">
            <v>0</v>
          </cell>
          <cell r="R378">
            <v>0</v>
          </cell>
        </row>
        <row r="379">
          <cell r="B379">
            <v>99065</v>
          </cell>
          <cell r="H379">
            <v>0</v>
          </cell>
          <cell r="I379">
            <v>0</v>
          </cell>
          <cell r="R379">
            <v>0</v>
          </cell>
        </row>
        <row r="380">
          <cell r="B380">
            <v>99280</v>
          </cell>
          <cell r="H380">
            <v>0</v>
          </cell>
          <cell r="I380">
            <v>0</v>
          </cell>
          <cell r="R380">
            <v>0</v>
          </cell>
        </row>
        <row r="381">
          <cell r="B381">
            <v>99290</v>
          </cell>
          <cell r="H381">
            <v>0</v>
          </cell>
          <cell r="I381">
            <v>0</v>
          </cell>
          <cell r="R381">
            <v>0</v>
          </cell>
        </row>
        <row r="382">
          <cell r="B382">
            <v>99300</v>
          </cell>
          <cell r="H382">
            <v>0</v>
          </cell>
          <cell r="I382">
            <v>0</v>
          </cell>
          <cell r="R382">
            <v>0</v>
          </cell>
        </row>
        <row r="383">
          <cell r="B383">
            <v>99320</v>
          </cell>
          <cell r="H383">
            <v>0</v>
          </cell>
          <cell r="I383">
            <v>0</v>
          </cell>
          <cell r="R383">
            <v>0</v>
          </cell>
        </row>
        <row r="384">
          <cell r="B384">
            <v>99340</v>
          </cell>
          <cell r="H384">
            <v>0</v>
          </cell>
          <cell r="I384">
            <v>0</v>
          </cell>
          <cell r="R384">
            <v>0</v>
          </cell>
        </row>
        <row r="385">
          <cell r="B385">
            <v>99360</v>
          </cell>
          <cell r="H385">
            <v>0</v>
          </cell>
          <cell r="I385">
            <v>0</v>
          </cell>
          <cell r="R385">
            <v>0</v>
          </cell>
        </row>
        <row r="386">
          <cell r="B386">
            <v>99380</v>
          </cell>
          <cell r="H386">
            <v>0</v>
          </cell>
          <cell r="I386">
            <v>0</v>
          </cell>
          <cell r="R386">
            <v>0</v>
          </cell>
        </row>
        <row r="387">
          <cell r="B387">
            <v>99400</v>
          </cell>
          <cell r="H387">
            <v>0</v>
          </cell>
          <cell r="I387">
            <v>0</v>
          </cell>
          <cell r="R387">
            <v>0</v>
          </cell>
        </row>
        <row r="388">
          <cell r="B388">
            <v>99420</v>
          </cell>
          <cell r="H388">
            <v>0</v>
          </cell>
          <cell r="I388">
            <v>0</v>
          </cell>
          <cell r="R388">
            <v>0</v>
          </cell>
        </row>
        <row r="389">
          <cell r="B389">
            <v>99440</v>
          </cell>
          <cell r="H389">
            <v>0</v>
          </cell>
          <cell r="I389">
            <v>0</v>
          </cell>
          <cell r="R389">
            <v>0</v>
          </cell>
        </row>
        <row r="390">
          <cell r="B390">
            <v>99460</v>
          </cell>
          <cell r="H390">
            <v>0</v>
          </cell>
          <cell r="I390">
            <v>0</v>
          </cell>
          <cell r="R390">
            <v>0</v>
          </cell>
        </row>
        <row r="391">
          <cell r="B391">
            <v>99480</v>
          </cell>
          <cell r="H391">
            <v>0</v>
          </cell>
          <cell r="I391">
            <v>0</v>
          </cell>
          <cell r="R391">
            <v>0</v>
          </cell>
        </row>
        <row r="392">
          <cell r="B392">
            <v>99500</v>
          </cell>
          <cell r="H392">
            <v>0</v>
          </cell>
          <cell r="I392">
            <v>0</v>
          </cell>
          <cell r="R392">
            <v>0</v>
          </cell>
        </row>
        <row r="393">
          <cell r="B393">
            <v>99520</v>
          </cell>
          <cell r="H393">
            <v>0</v>
          </cell>
          <cell r="I393">
            <v>0</v>
          </cell>
          <cell r="R393">
            <v>0</v>
          </cell>
        </row>
        <row r="394">
          <cell r="B394">
            <v>99540</v>
          </cell>
          <cell r="H394">
            <v>0</v>
          </cell>
          <cell r="I394">
            <v>0</v>
          </cell>
          <cell r="R394">
            <v>0</v>
          </cell>
        </row>
        <row r="395">
          <cell r="B395">
            <v>99550</v>
          </cell>
          <cell r="H395">
            <v>0</v>
          </cell>
          <cell r="I395">
            <v>0</v>
          </cell>
          <cell r="R395">
            <v>0</v>
          </cell>
        </row>
        <row r="396">
          <cell r="B396">
            <v>99560</v>
          </cell>
          <cell r="H396">
            <v>0</v>
          </cell>
          <cell r="I396">
            <v>0</v>
          </cell>
          <cell r="R396">
            <v>0</v>
          </cell>
        </row>
        <row r="397">
          <cell r="B397">
            <v>99570</v>
          </cell>
          <cell r="H397">
            <v>0</v>
          </cell>
          <cell r="I397">
            <v>0</v>
          </cell>
          <cell r="R397">
            <v>0</v>
          </cell>
        </row>
        <row r="398">
          <cell r="B398">
            <v>99580</v>
          </cell>
          <cell r="H398">
            <v>0</v>
          </cell>
          <cell r="I398">
            <v>0</v>
          </cell>
          <cell r="R398">
            <v>0</v>
          </cell>
        </row>
        <row r="399">
          <cell r="B399">
            <v>99590</v>
          </cell>
          <cell r="H399">
            <v>0</v>
          </cell>
          <cell r="I399">
            <v>0</v>
          </cell>
          <cell r="R399">
            <v>0</v>
          </cell>
        </row>
        <row r="400">
          <cell r="B400">
            <v>99600</v>
          </cell>
          <cell r="H400">
            <v>0</v>
          </cell>
          <cell r="I400">
            <v>0</v>
          </cell>
          <cell r="R400">
            <v>0</v>
          </cell>
        </row>
        <row r="401">
          <cell r="B401">
            <v>99617.082294609994</v>
          </cell>
          <cell r="H401">
            <v>0</v>
          </cell>
          <cell r="I401">
            <v>0</v>
          </cell>
          <cell r="R401">
            <v>0</v>
          </cell>
        </row>
        <row r="402">
          <cell r="B402">
            <v>99620</v>
          </cell>
          <cell r="H402">
            <v>0</v>
          </cell>
          <cell r="I402">
            <v>0</v>
          </cell>
          <cell r="R402">
            <v>0</v>
          </cell>
        </row>
        <row r="403">
          <cell r="B403">
            <v>99640</v>
          </cell>
          <cell r="H403">
            <v>0</v>
          </cell>
          <cell r="I403">
            <v>0</v>
          </cell>
          <cell r="R403">
            <v>0</v>
          </cell>
        </row>
        <row r="404">
          <cell r="B404">
            <v>99660</v>
          </cell>
          <cell r="H404">
            <v>0</v>
          </cell>
          <cell r="I404">
            <v>0</v>
          </cell>
          <cell r="R404">
            <v>0</v>
          </cell>
        </row>
        <row r="405">
          <cell r="B405">
            <v>99680</v>
          </cell>
          <cell r="H405">
            <v>0</v>
          </cell>
          <cell r="I405">
            <v>0</v>
          </cell>
          <cell r="R405">
            <v>0</v>
          </cell>
        </row>
        <row r="406">
          <cell r="B406">
            <v>99700</v>
          </cell>
          <cell r="H406">
            <v>0</v>
          </cell>
          <cell r="I406">
            <v>0</v>
          </cell>
          <cell r="R406">
            <v>0</v>
          </cell>
        </row>
        <row r="407">
          <cell r="B407">
            <v>99720</v>
          </cell>
          <cell r="H407">
            <v>0</v>
          </cell>
          <cell r="I407">
            <v>0</v>
          </cell>
          <cell r="R407">
            <v>0</v>
          </cell>
        </row>
        <row r="408">
          <cell r="B408">
            <v>99740</v>
          </cell>
          <cell r="H408">
            <v>0</v>
          </cell>
          <cell r="I408">
            <v>0</v>
          </cell>
          <cell r="R408">
            <v>0</v>
          </cell>
        </row>
        <row r="409">
          <cell r="B409">
            <v>99860</v>
          </cell>
          <cell r="H409">
            <v>0</v>
          </cell>
          <cell r="I409">
            <v>0</v>
          </cell>
          <cell r="R409">
            <v>0</v>
          </cell>
        </row>
        <row r="410">
          <cell r="B410">
            <v>99870</v>
          </cell>
          <cell r="H410">
            <v>0</v>
          </cell>
          <cell r="I410">
            <v>0</v>
          </cell>
          <cell r="R410">
            <v>0</v>
          </cell>
        </row>
        <row r="411">
          <cell r="B411">
            <v>99875</v>
          </cell>
          <cell r="H411">
            <v>0</v>
          </cell>
          <cell r="I411">
            <v>0</v>
          </cell>
          <cell r="R411">
            <v>0</v>
          </cell>
        </row>
        <row r="412">
          <cell r="B412">
            <v>99880</v>
          </cell>
          <cell r="H412">
            <v>2.8499999999999996</v>
          </cell>
          <cell r="I412">
            <v>3.6375000000000002</v>
          </cell>
          <cell r="R412">
            <v>3.69</v>
          </cell>
        </row>
        <row r="413">
          <cell r="B413">
            <v>99885</v>
          </cell>
          <cell r="H413">
            <v>11.574999999999999</v>
          </cell>
          <cell r="I413">
            <v>14.6</v>
          </cell>
          <cell r="R413">
            <v>14.75</v>
          </cell>
        </row>
        <row r="414">
          <cell r="B414">
            <v>99890</v>
          </cell>
          <cell r="H414">
            <v>12.025000000000002</v>
          </cell>
          <cell r="I414">
            <v>14.824999999999999</v>
          </cell>
          <cell r="R414">
            <v>14.75</v>
          </cell>
        </row>
        <row r="415">
          <cell r="B415">
            <v>99895</v>
          </cell>
          <cell r="H415">
            <v>12.974999999999998</v>
          </cell>
          <cell r="I415">
            <v>15.474999999999998</v>
          </cell>
          <cell r="R415">
            <v>14.75</v>
          </cell>
        </row>
        <row r="416">
          <cell r="B416">
            <v>99900</v>
          </cell>
          <cell r="H416">
            <v>13.225</v>
          </cell>
          <cell r="I416">
            <v>15.75</v>
          </cell>
          <cell r="R416">
            <v>14.75</v>
          </cell>
        </row>
        <row r="417">
          <cell r="B417">
            <v>99905</v>
          </cell>
          <cell r="H417">
            <v>12.9</v>
          </cell>
          <cell r="I417">
            <v>15.649999999999999</v>
          </cell>
          <cell r="R417">
            <v>14.75</v>
          </cell>
        </row>
        <row r="418">
          <cell r="B418">
            <v>99910</v>
          </cell>
          <cell r="H418">
            <v>12.75</v>
          </cell>
          <cell r="I418">
            <v>16.024999999999999</v>
          </cell>
          <cell r="R418">
            <v>14.75</v>
          </cell>
        </row>
        <row r="419">
          <cell r="B419">
            <v>99915</v>
          </cell>
          <cell r="H419">
            <v>12.074999999999999</v>
          </cell>
          <cell r="I419">
            <v>16.274999999999999</v>
          </cell>
          <cell r="R419">
            <v>14.75</v>
          </cell>
        </row>
        <row r="420">
          <cell r="B420">
            <v>99920</v>
          </cell>
          <cell r="H420">
            <v>11.675000000000001</v>
          </cell>
          <cell r="I420">
            <v>16.924999999999997</v>
          </cell>
          <cell r="R420">
            <v>16.5</v>
          </cell>
        </row>
        <row r="421">
          <cell r="B421">
            <v>99925</v>
          </cell>
          <cell r="H421">
            <v>12.05</v>
          </cell>
          <cell r="I421">
            <v>18.174999999999997</v>
          </cell>
          <cell r="R421">
            <v>18.25</v>
          </cell>
        </row>
        <row r="422">
          <cell r="B422">
            <v>99930</v>
          </cell>
          <cell r="H422">
            <v>12.875</v>
          </cell>
          <cell r="I422">
            <v>18.95</v>
          </cell>
          <cell r="R422">
            <v>18.25</v>
          </cell>
        </row>
        <row r="423">
          <cell r="B423">
            <v>99935</v>
          </cell>
          <cell r="H423">
            <v>12.549999999999999</v>
          </cell>
          <cell r="I423">
            <v>18.774999999999999</v>
          </cell>
          <cell r="R423">
            <v>18.25</v>
          </cell>
        </row>
        <row r="424">
          <cell r="B424">
            <v>99940</v>
          </cell>
          <cell r="H424">
            <v>12.275</v>
          </cell>
          <cell r="I424">
            <v>18.125</v>
          </cell>
          <cell r="R424">
            <v>18.25</v>
          </cell>
        </row>
        <row r="425">
          <cell r="B425">
            <v>99945</v>
          </cell>
          <cell r="H425">
            <v>12.9</v>
          </cell>
          <cell r="I425">
            <v>18.324999999999999</v>
          </cell>
          <cell r="R425">
            <v>18.25</v>
          </cell>
        </row>
        <row r="426">
          <cell r="B426">
            <v>99950</v>
          </cell>
          <cell r="H426">
            <v>14.125</v>
          </cell>
          <cell r="I426">
            <v>19.325000000000003</v>
          </cell>
          <cell r="R426">
            <v>18.25</v>
          </cell>
        </row>
        <row r="427">
          <cell r="B427">
            <v>99955</v>
          </cell>
          <cell r="H427">
            <v>3.8125</v>
          </cell>
          <cell r="I427">
            <v>4.9625000000000004</v>
          </cell>
          <cell r="R427">
            <v>4.5599999999999996</v>
          </cell>
        </row>
        <row r="428">
          <cell r="B428">
            <v>99960</v>
          </cell>
          <cell r="H428">
            <v>0</v>
          </cell>
          <cell r="I428">
            <v>0</v>
          </cell>
          <cell r="R428">
            <v>0</v>
          </cell>
        </row>
        <row r="429">
          <cell r="B429">
            <v>100120</v>
          </cell>
          <cell r="H429">
            <v>0</v>
          </cell>
          <cell r="I429">
            <v>0</v>
          </cell>
          <cell r="R429">
            <v>0</v>
          </cell>
        </row>
        <row r="430">
          <cell r="B430">
            <v>100140</v>
          </cell>
          <cell r="H430">
            <v>0</v>
          </cell>
          <cell r="I430">
            <v>0</v>
          </cell>
          <cell r="R430">
            <v>0</v>
          </cell>
        </row>
        <row r="431">
          <cell r="B431">
            <v>100160</v>
          </cell>
          <cell r="H431">
            <v>0</v>
          </cell>
          <cell r="I431">
            <v>0</v>
          </cell>
          <cell r="R431">
            <v>0</v>
          </cell>
        </row>
        <row r="432">
          <cell r="B432">
            <v>100180</v>
          </cell>
          <cell r="H432">
            <v>0</v>
          </cell>
          <cell r="I432">
            <v>0</v>
          </cell>
          <cell r="R432">
            <v>0</v>
          </cell>
        </row>
        <row r="433">
          <cell r="B433">
            <v>100200</v>
          </cell>
          <cell r="H433">
            <v>0</v>
          </cell>
          <cell r="I433">
            <v>0</v>
          </cell>
          <cell r="R433">
            <v>0</v>
          </cell>
        </row>
        <row r="434">
          <cell r="B434">
            <v>100220</v>
          </cell>
          <cell r="H434">
            <v>0</v>
          </cell>
          <cell r="I434">
            <v>0</v>
          </cell>
          <cell r="R434">
            <v>0</v>
          </cell>
        </row>
        <row r="435">
          <cell r="B435">
            <v>100240</v>
          </cell>
          <cell r="H435">
            <v>0</v>
          </cell>
          <cell r="I435">
            <v>0</v>
          </cell>
          <cell r="R435">
            <v>0</v>
          </cell>
        </row>
        <row r="436">
          <cell r="B436">
            <v>100260</v>
          </cell>
          <cell r="H436">
            <v>0</v>
          </cell>
          <cell r="I436">
            <v>0</v>
          </cell>
          <cell r="R436">
            <v>0</v>
          </cell>
        </row>
        <row r="437">
          <cell r="B437">
            <v>100280</v>
          </cell>
          <cell r="H437">
            <v>0</v>
          </cell>
          <cell r="I437">
            <v>0</v>
          </cell>
          <cell r="R437">
            <v>0</v>
          </cell>
        </row>
        <row r="438">
          <cell r="B438">
            <v>100300</v>
          </cell>
          <cell r="H438">
            <v>0</v>
          </cell>
          <cell r="I438">
            <v>0</v>
          </cell>
          <cell r="R438">
            <v>0</v>
          </cell>
        </row>
        <row r="439">
          <cell r="B439">
            <v>100320</v>
          </cell>
          <cell r="H439">
            <v>0</v>
          </cell>
          <cell r="I439">
            <v>0</v>
          </cell>
          <cell r="R439">
            <v>0</v>
          </cell>
        </row>
        <row r="440">
          <cell r="B440">
            <v>100340</v>
          </cell>
          <cell r="H440">
            <v>0</v>
          </cell>
          <cell r="I440">
            <v>0</v>
          </cell>
          <cell r="R440">
            <v>0</v>
          </cell>
        </row>
        <row r="441">
          <cell r="B441">
            <v>100350</v>
          </cell>
          <cell r="H441">
            <v>0</v>
          </cell>
          <cell r="I441">
            <v>0</v>
          </cell>
          <cell r="R441">
            <v>0</v>
          </cell>
        </row>
        <row r="442">
          <cell r="B442">
            <v>100360</v>
          </cell>
          <cell r="H442">
            <v>0</v>
          </cell>
          <cell r="I442">
            <v>0</v>
          </cell>
          <cell r="R442">
            <v>0</v>
          </cell>
        </row>
        <row r="443">
          <cell r="B443">
            <v>100370</v>
          </cell>
          <cell r="H443">
            <v>0</v>
          </cell>
          <cell r="I443">
            <v>0</v>
          </cell>
          <cell r="R443">
            <v>0</v>
          </cell>
        </row>
        <row r="444">
          <cell r="B444">
            <v>100380</v>
          </cell>
          <cell r="H444">
            <v>0</v>
          </cell>
          <cell r="I444">
            <v>0</v>
          </cell>
          <cell r="R444">
            <v>0</v>
          </cell>
        </row>
        <row r="445">
          <cell r="B445">
            <v>100390</v>
          </cell>
          <cell r="H445">
            <v>0</v>
          </cell>
          <cell r="I445">
            <v>0</v>
          </cell>
          <cell r="R445">
            <v>0</v>
          </cell>
        </row>
        <row r="446">
          <cell r="B446">
            <v>100400</v>
          </cell>
          <cell r="H446">
            <v>0</v>
          </cell>
          <cell r="I446">
            <v>0</v>
          </cell>
          <cell r="R446">
            <v>0</v>
          </cell>
        </row>
        <row r="447">
          <cell r="B447">
            <v>100420</v>
          </cell>
          <cell r="H447">
            <v>0</v>
          </cell>
          <cell r="I447">
            <v>0</v>
          </cell>
          <cell r="R447">
            <v>0</v>
          </cell>
        </row>
        <row r="448">
          <cell r="B448">
            <v>100440</v>
          </cell>
          <cell r="H448">
            <v>0</v>
          </cell>
          <cell r="I448">
            <v>0</v>
          </cell>
          <cell r="R448">
            <v>0</v>
          </cell>
        </row>
        <row r="449">
          <cell r="B449">
            <v>100460</v>
          </cell>
          <cell r="H449">
            <v>0</v>
          </cell>
          <cell r="I449">
            <v>0</v>
          </cell>
          <cell r="R449">
            <v>0</v>
          </cell>
        </row>
        <row r="450">
          <cell r="B450">
            <v>100480</v>
          </cell>
          <cell r="H450">
            <v>0</v>
          </cell>
          <cell r="I450">
            <v>0</v>
          </cell>
          <cell r="R450">
            <v>0</v>
          </cell>
        </row>
        <row r="451">
          <cell r="B451">
            <v>100500</v>
          </cell>
          <cell r="H451">
            <v>0</v>
          </cell>
          <cell r="I451">
            <v>0</v>
          </cell>
          <cell r="R451">
            <v>0</v>
          </cell>
        </row>
        <row r="452">
          <cell r="B452">
            <v>100520</v>
          </cell>
          <cell r="H452">
            <v>0</v>
          </cell>
          <cell r="I452">
            <v>0</v>
          </cell>
          <cell r="R452">
            <v>0</v>
          </cell>
        </row>
        <row r="453">
          <cell r="B453">
            <v>100540</v>
          </cell>
          <cell r="H453">
            <v>0</v>
          </cell>
          <cell r="I453">
            <v>0</v>
          </cell>
          <cell r="R453">
            <v>0</v>
          </cell>
        </row>
        <row r="454">
          <cell r="B454">
            <v>100560</v>
          </cell>
          <cell r="H454">
            <v>0</v>
          </cell>
          <cell r="I454">
            <v>0</v>
          </cell>
          <cell r="R454">
            <v>0</v>
          </cell>
        </row>
        <row r="455">
          <cell r="B455">
            <v>100580</v>
          </cell>
          <cell r="H455">
            <v>0</v>
          </cell>
          <cell r="I455">
            <v>0</v>
          </cell>
          <cell r="R455">
            <v>0</v>
          </cell>
        </row>
        <row r="456">
          <cell r="B456">
            <v>100600</v>
          </cell>
          <cell r="H456">
            <v>0</v>
          </cell>
          <cell r="I456">
            <v>0</v>
          </cell>
          <cell r="R456">
            <v>0</v>
          </cell>
        </row>
        <row r="457">
          <cell r="B457">
            <v>100610</v>
          </cell>
          <cell r="H457">
            <v>0</v>
          </cell>
          <cell r="I457">
            <v>0</v>
          </cell>
          <cell r="R457">
            <v>0</v>
          </cell>
        </row>
        <row r="458">
          <cell r="B458">
            <v>100620</v>
          </cell>
          <cell r="H458">
            <v>0</v>
          </cell>
          <cell r="I458">
            <v>0</v>
          </cell>
          <cell r="R458">
            <v>0</v>
          </cell>
        </row>
        <row r="459">
          <cell r="B459">
            <v>100630</v>
          </cell>
          <cell r="H459">
            <v>0</v>
          </cell>
          <cell r="I459">
            <v>0</v>
          </cell>
          <cell r="R459">
            <v>0</v>
          </cell>
        </row>
        <row r="460">
          <cell r="B460">
            <v>100640</v>
          </cell>
          <cell r="H460">
            <v>0</v>
          </cell>
          <cell r="I460">
            <v>0</v>
          </cell>
          <cell r="R460">
            <v>0</v>
          </cell>
        </row>
        <row r="461">
          <cell r="B461">
            <v>100650</v>
          </cell>
          <cell r="H461">
            <v>0</v>
          </cell>
          <cell r="I461">
            <v>0</v>
          </cell>
          <cell r="R461">
            <v>0</v>
          </cell>
        </row>
        <row r="462">
          <cell r="B462">
            <v>100660</v>
          </cell>
          <cell r="H462">
            <v>0</v>
          </cell>
          <cell r="I462">
            <v>0</v>
          </cell>
          <cell r="R462">
            <v>0</v>
          </cell>
        </row>
        <row r="463">
          <cell r="B463">
            <v>100670</v>
          </cell>
          <cell r="H463">
            <v>0</v>
          </cell>
          <cell r="I463">
            <v>0</v>
          </cell>
          <cell r="R463">
            <v>0</v>
          </cell>
        </row>
        <row r="464">
          <cell r="B464">
            <v>100680</v>
          </cell>
          <cell r="H464">
            <v>0</v>
          </cell>
          <cell r="I464">
            <v>0</v>
          </cell>
          <cell r="R464">
            <v>0</v>
          </cell>
        </row>
        <row r="465">
          <cell r="B465">
            <v>100700</v>
          </cell>
          <cell r="H465">
            <v>0</v>
          </cell>
          <cell r="I465">
            <v>0</v>
          </cell>
          <cell r="R465">
            <v>0</v>
          </cell>
        </row>
        <row r="466">
          <cell r="B466">
            <v>100720</v>
          </cell>
          <cell r="H466">
            <v>0</v>
          </cell>
          <cell r="I466">
            <v>0</v>
          </cell>
          <cell r="R466">
            <v>0</v>
          </cell>
        </row>
        <row r="467">
          <cell r="B467">
            <v>100730</v>
          </cell>
          <cell r="H467">
            <v>0</v>
          </cell>
          <cell r="I467">
            <v>0</v>
          </cell>
          <cell r="R467">
            <v>0</v>
          </cell>
        </row>
        <row r="468">
          <cell r="B468">
            <v>100740</v>
          </cell>
          <cell r="H468">
            <v>0</v>
          </cell>
          <cell r="I468">
            <v>0</v>
          </cell>
          <cell r="R468">
            <v>0</v>
          </cell>
        </row>
        <row r="469">
          <cell r="B469">
            <v>100750</v>
          </cell>
          <cell r="H469">
            <v>0</v>
          </cell>
          <cell r="I469">
            <v>0</v>
          </cell>
          <cell r="R469">
            <v>0</v>
          </cell>
        </row>
        <row r="470">
          <cell r="B470">
            <v>100760</v>
          </cell>
          <cell r="H470">
            <v>0</v>
          </cell>
          <cell r="I470">
            <v>0</v>
          </cell>
          <cell r="R470">
            <v>0</v>
          </cell>
        </row>
        <row r="471">
          <cell r="B471">
            <v>100770</v>
          </cell>
          <cell r="H471">
            <v>0</v>
          </cell>
          <cell r="I471">
            <v>0</v>
          </cell>
          <cell r="R471">
            <v>0</v>
          </cell>
        </row>
        <row r="472">
          <cell r="B472">
            <v>100780</v>
          </cell>
          <cell r="H472">
            <v>0</v>
          </cell>
          <cell r="I472">
            <v>0</v>
          </cell>
          <cell r="R472">
            <v>0</v>
          </cell>
        </row>
        <row r="473">
          <cell r="B473">
            <v>100799.25187213</v>
          </cell>
          <cell r="H473">
            <v>0</v>
          </cell>
          <cell r="I473">
            <v>0</v>
          </cell>
          <cell r="R473">
            <v>0</v>
          </cell>
        </row>
        <row r="474">
          <cell r="B474">
            <v>100800</v>
          </cell>
          <cell r="H474">
            <v>0</v>
          </cell>
          <cell r="I474">
            <v>0</v>
          </cell>
          <cell r="R474">
            <v>0</v>
          </cell>
        </row>
        <row r="475">
          <cell r="B475">
            <v>100820</v>
          </cell>
          <cell r="H475">
            <v>0</v>
          </cell>
          <cell r="I475">
            <v>0</v>
          </cell>
          <cell r="R475">
            <v>0</v>
          </cell>
        </row>
        <row r="476">
          <cell r="B476">
            <v>100840</v>
          </cell>
          <cell r="H476">
            <v>0</v>
          </cell>
          <cell r="I476">
            <v>0</v>
          </cell>
          <cell r="R476">
            <v>0</v>
          </cell>
        </row>
        <row r="477">
          <cell r="B477">
            <v>100860</v>
          </cell>
          <cell r="H477">
            <v>0</v>
          </cell>
          <cell r="I477">
            <v>0</v>
          </cell>
          <cell r="R477">
            <v>0</v>
          </cell>
        </row>
        <row r="478">
          <cell r="B478">
            <v>100880</v>
          </cell>
          <cell r="H478">
            <v>0</v>
          </cell>
          <cell r="I478">
            <v>0</v>
          </cell>
          <cell r="R478">
            <v>0</v>
          </cell>
        </row>
        <row r="479">
          <cell r="B479">
            <v>100900</v>
          </cell>
          <cell r="H479">
            <v>0</v>
          </cell>
          <cell r="I479">
            <v>0</v>
          </cell>
          <cell r="R479">
            <v>0</v>
          </cell>
        </row>
        <row r="480">
          <cell r="B480">
            <v>100910</v>
          </cell>
          <cell r="H480">
            <v>0</v>
          </cell>
          <cell r="I480">
            <v>0</v>
          </cell>
          <cell r="R480">
            <v>0</v>
          </cell>
        </row>
        <row r="481">
          <cell r="B481">
            <v>100920</v>
          </cell>
          <cell r="H481">
            <v>0</v>
          </cell>
          <cell r="I481">
            <v>0</v>
          </cell>
          <cell r="R481">
            <v>0</v>
          </cell>
        </row>
        <row r="482">
          <cell r="B482">
            <v>100930</v>
          </cell>
          <cell r="H482">
            <v>0</v>
          </cell>
          <cell r="I482">
            <v>0</v>
          </cell>
          <cell r="R482">
            <v>0</v>
          </cell>
        </row>
        <row r="483">
          <cell r="B483">
            <v>100940</v>
          </cell>
          <cell r="H483">
            <v>0</v>
          </cell>
          <cell r="I483">
            <v>0</v>
          </cell>
          <cell r="R483">
            <v>0</v>
          </cell>
        </row>
        <row r="484">
          <cell r="B484">
            <v>100950</v>
          </cell>
          <cell r="H484">
            <v>0</v>
          </cell>
          <cell r="I484">
            <v>0</v>
          </cell>
          <cell r="R484">
            <v>0</v>
          </cell>
        </row>
        <row r="485">
          <cell r="B485">
            <v>100960</v>
          </cell>
          <cell r="H485">
            <v>0</v>
          </cell>
          <cell r="I485">
            <v>0</v>
          </cell>
          <cell r="R485">
            <v>0</v>
          </cell>
        </row>
        <row r="486">
          <cell r="B486">
            <v>100970</v>
          </cell>
          <cell r="H486">
            <v>0</v>
          </cell>
          <cell r="I486">
            <v>0</v>
          </cell>
          <cell r="R486">
            <v>0</v>
          </cell>
        </row>
        <row r="487">
          <cell r="B487">
            <v>100980</v>
          </cell>
          <cell r="H487">
            <v>0</v>
          </cell>
          <cell r="I487">
            <v>0</v>
          </cell>
          <cell r="R487">
            <v>0</v>
          </cell>
        </row>
        <row r="488">
          <cell r="B488">
            <v>101000</v>
          </cell>
          <cell r="H488">
            <v>0</v>
          </cell>
          <cell r="I488">
            <v>0</v>
          </cell>
          <cell r="R488">
            <v>0</v>
          </cell>
        </row>
        <row r="489">
          <cell r="B489">
            <v>101020</v>
          </cell>
          <cell r="H489">
            <v>0</v>
          </cell>
          <cell r="I489">
            <v>0</v>
          </cell>
          <cell r="R489">
            <v>0</v>
          </cell>
        </row>
        <row r="490">
          <cell r="B490">
            <v>101040</v>
          </cell>
          <cell r="H490">
            <v>0</v>
          </cell>
          <cell r="I490">
            <v>0</v>
          </cell>
          <cell r="R490">
            <v>0</v>
          </cell>
        </row>
        <row r="491">
          <cell r="B491">
            <v>101060</v>
          </cell>
          <cell r="H491">
            <v>0</v>
          </cell>
          <cell r="I491">
            <v>0</v>
          </cell>
          <cell r="R491">
            <v>0</v>
          </cell>
        </row>
        <row r="492">
          <cell r="B492">
            <v>101080</v>
          </cell>
          <cell r="H492">
            <v>0</v>
          </cell>
          <cell r="I492">
            <v>0</v>
          </cell>
          <cell r="R492">
            <v>0</v>
          </cell>
        </row>
        <row r="493">
          <cell r="B493">
            <v>101090</v>
          </cell>
          <cell r="H493">
            <v>0</v>
          </cell>
          <cell r="I493">
            <v>0</v>
          </cell>
          <cell r="R493">
            <v>0</v>
          </cell>
        </row>
        <row r="494">
          <cell r="B494">
            <v>101100</v>
          </cell>
          <cell r="H494">
            <v>0</v>
          </cell>
          <cell r="I494">
            <v>0</v>
          </cell>
          <cell r="R494">
            <v>0</v>
          </cell>
        </row>
        <row r="495">
          <cell r="B495">
            <v>101110</v>
          </cell>
          <cell r="H495">
            <v>0</v>
          </cell>
          <cell r="I495">
            <v>0</v>
          </cell>
          <cell r="R495">
            <v>0</v>
          </cell>
        </row>
        <row r="496">
          <cell r="B496">
            <v>101120</v>
          </cell>
          <cell r="H496">
            <v>0</v>
          </cell>
          <cell r="I496">
            <v>0</v>
          </cell>
          <cell r="R496">
            <v>0</v>
          </cell>
        </row>
        <row r="497">
          <cell r="B497">
            <v>101130</v>
          </cell>
          <cell r="H497">
            <v>0</v>
          </cell>
          <cell r="I497">
            <v>0</v>
          </cell>
          <cell r="R497">
            <v>0</v>
          </cell>
        </row>
        <row r="498">
          <cell r="B498">
            <v>101140</v>
          </cell>
          <cell r="H498">
            <v>0</v>
          </cell>
          <cell r="I498">
            <v>0</v>
          </cell>
          <cell r="R498">
            <v>0</v>
          </cell>
        </row>
        <row r="499">
          <cell r="B499">
            <v>101150</v>
          </cell>
          <cell r="H499">
            <v>0</v>
          </cell>
          <cell r="I499">
            <v>0</v>
          </cell>
          <cell r="R499">
            <v>0</v>
          </cell>
        </row>
        <row r="500">
          <cell r="B500">
            <v>101160</v>
          </cell>
          <cell r="H500">
            <v>0</v>
          </cell>
          <cell r="I500">
            <v>0</v>
          </cell>
          <cell r="R500">
            <v>0</v>
          </cell>
        </row>
        <row r="501">
          <cell r="B501">
            <v>101170</v>
          </cell>
          <cell r="H501">
            <v>0</v>
          </cell>
          <cell r="I501">
            <v>0</v>
          </cell>
          <cell r="R501">
            <v>0</v>
          </cell>
        </row>
        <row r="502">
          <cell r="B502">
            <v>101180</v>
          </cell>
          <cell r="H502">
            <v>0</v>
          </cell>
          <cell r="I502">
            <v>0</v>
          </cell>
          <cell r="R502">
            <v>0</v>
          </cell>
        </row>
        <row r="503">
          <cell r="B503">
            <v>101190</v>
          </cell>
          <cell r="H503">
            <v>0</v>
          </cell>
          <cell r="I503">
            <v>0</v>
          </cell>
          <cell r="R503">
            <v>0</v>
          </cell>
        </row>
        <row r="504">
          <cell r="B504">
            <v>101200</v>
          </cell>
          <cell r="H504">
            <v>0</v>
          </cell>
          <cell r="I504">
            <v>0</v>
          </cell>
          <cell r="R504">
            <v>0</v>
          </cell>
        </row>
        <row r="505">
          <cell r="B505">
            <v>101220</v>
          </cell>
          <cell r="H505">
            <v>0</v>
          </cell>
          <cell r="I505">
            <v>0</v>
          </cell>
          <cell r="R505">
            <v>0</v>
          </cell>
        </row>
        <row r="506">
          <cell r="B506">
            <v>101240</v>
          </cell>
          <cell r="H506">
            <v>0</v>
          </cell>
          <cell r="I506">
            <v>0</v>
          </cell>
          <cell r="R506">
            <v>0</v>
          </cell>
        </row>
        <row r="507">
          <cell r="B507">
            <v>101260</v>
          </cell>
          <cell r="H507">
            <v>0</v>
          </cell>
          <cell r="I507">
            <v>0</v>
          </cell>
          <cell r="R507">
            <v>0</v>
          </cell>
        </row>
        <row r="508">
          <cell r="B508">
            <v>101280</v>
          </cell>
          <cell r="H508">
            <v>0</v>
          </cell>
          <cell r="I508">
            <v>0</v>
          </cell>
          <cell r="R508">
            <v>0</v>
          </cell>
        </row>
        <row r="509">
          <cell r="B509">
            <v>101300</v>
          </cell>
          <cell r="H509">
            <v>0</v>
          </cell>
          <cell r="I509">
            <v>0</v>
          </cell>
          <cell r="R509">
            <v>0</v>
          </cell>
        </row>
        <row r="510">
          <cell r="B510">
            <v>101320</v>
          </cell>
          <cell r="H510">
            <v>0</v>
          </cell>
          <cell r="I510">
            <v>0</v>
          </cell>
          <cell r="R510">
            <v>0</v>
          </cell>
        </row>
        <row r="511">
          <cell r="B511">
            <v>101340</v>
          </cell>
          <cell r="H511">
            <v>0</v>
          </cell>
          <cell r="I511">
            <v>0</v>
          </cell>
          <cell r="R511">
            <v>0</v>
          </cell>
        </row>
        <row r="512">
          <cell r="B512">
            <v>101360</v>
          </cell>
          <cell r="H512">
            <v>0</v>
          </cell>
          <cell r="I512">
            <v>0</v>
          </cell>
          <cell r="R512">
            <v>0</v>
          </cell>
        </row>
        <row r="513">
          <cell r="B513">
            <v>101370</v>
          </cell>
          <cell r="H513">
            <v>0</v>
          </cell>
          <cell r="I513">
            <v>0</v>
          </cell>
          <cell r="R513">
            <v>0</v>
          </cell>
        </row>
        <row r="514">
          <cell r="B514">
            <v>101380</v>
          </cell>
          <cell r="H514">
            <v>0</v>
          </cell>
          <cell r="I514">
            <v>0</v>
          </cell>
          <cell r="R514">
            <v>0</v>
          </cell>
        </row>
        <row r="515">
          <cell r="B515">
            <v>101390</v>
          </cell>
          <cell r="H515">
            <v>0</v>
          </cell>
          <cell r="I515">
            <v>0</v>
          </cell>
          <cell r="R515">
            <v>0</v>
          </cell>
        </row>
        <row r="516">
          <cell r="B516">
            <v>101400</v>
          </cell>
          <cell r="H516">
            <v>0</v>
          </cell>
          <cell r="I516">
            <v>0</v>
          </cell>
          <cell r="R516">
            <v>0</v>
          </cell>
        </row>
        <row r="517">
          <cell r="B517">
            <v>101410</v>
          </cell>
          <cell r="H517">
            <v>0</v>
          </cell>
          <cell r="I517">
            <v>0</v>
          </cell>
          <cell r="R517">
            <v>0</v>
          </cell>
        </row>
        <row r="518">
          <cell r="B518">
            <v>101420</v>
          </cell>
          <cell r="H518">
            <v>0</v>
          </cell>
          <cell r="I518">
            <v>0</v>
          </cell>
          <cell r="R518">
            <v>0</v>
          </cell>
        </row>
        <row r="519">
          <cell r="B519">
            <v>101430</v>
          </cell>
          <cell r="H519">
            <v>0</v>
          </cell>
          <cell r="I519">
            <v>0</v>
          </cell>
          <cell r="R519">
            <v>0</v>
          </cell>
        </row>
        <row r="520">
          <cell r="B520">
            <v>101440</v>
          </cell>
          <cell r="H520">
            <v>0</v>
          </cell>
          <cell r="I520">
            <v>0</v>
          </cell>
          <cell r="R520">
            <v>0</v>
          </cell>
        </row>
        <row r="521">
          <cell r="B521">
            <v>101450</v>
          </cell>
          <cell r="H521">
            <v>0</v>
          </cell>
          <cell r="I521">
            <v>0</v>
          </cell>
          <cell r="R521">
            <v>0</v>
          </cell>
        </row>
        <row r="522">
          <cell r="B522">
            <v>101460</v>
          </cell>
          <cell r="H522">
            <v>0</v>
          </cell>
          <cell r="I522">
            <v>0</v>
          </cell>
          <cell r="R522">
            <v>0</v>
          </cell>
        </row>
        <row r="523">
          <cell r="B523">
            <v>101470</v>
          </cell>
          <cell r="H523">
            <v>0</v>
          </cell>
          <cell r="I523">
            <v>0</v>
          </cell>
          <cell r="R523">
            <v>0</v>
          </cell>
        </row>
        <row r="524">
          <cell r="B524">
            <v>101479.56964602</v>
          </cell>
          <cell r="H524">
            <v>0</v>
          </cell>
          <cell r="I524">
            <v>0</v>
          </cell>
          <cell r="R524">
            <v>0</v>
          </cell>
        </row>
        <row r="525">
          <cell r="B525">
            <v>101480</v>
          </cell>
          <cell r="H525">
            <v>0</v>
          </cell>
          <cell r="I525">
            <v>0</v>
          </cell>
          <cell r="R525">
            <v>0</v>
          </cell>
        </row>
        <row r="526">
          <cell r="B526">
            <v>101500</v>
          </cell>
          <cell r="H526">
            <v>0</v>
          </cell>
          <cell r="I526">
            <v>0</v>
          </cell>
          <cell r="R526">
            <v>0</v>
          </cell>
        </row>
        <row r="527">
          <cell r="B527">
            <v>101520</v>
          </cell>
          <cell r="H527">
            <v>0</v>
          </cell>
          <cell r="I527">
            <v>0</v>
          </cell>
          <cell r="R527">
            <v>0</v>
          </cell>
        </row>
        <row r="528">
          <cell r="B528">
            <v>101540</v>
          </cell>
          <cell r="H528">
            <v>0</v>
          </cell>
          <cell r="I528">
            <v>0</v>
          </cell>
          <cell r="R528">
            <v>0</v>
          </cell>
        </row>
        <row r="529">
          <cell r="B529">
            <v>101560</v>
          </cell>
          <cell r="H529">
            <v>0</v>
          </cell>
          <cell r="I529">
            <v>0</v>
          </cell>
          <cell r="R529">
            <v>0</v>
          </cell>
        </row>
        <row r="530">
          <cell r="B530">
            <v>101580</v>
          </cell>
          <cell r="H530">
            <v>0</v>
          </cell>
          <cell r="I530">
            <v>0</v>
          </cell>
          <cell r="R530">
            <v>0</v>
          </cell>
        </row>
        <row r="531">
          <cell r="B531">
            <v>101600</v>
          </cell>
          <cell r="H531">
            <v>0</v>
          </cell>
          <cell r="I531">
            <v>0</v>
          </cell>
          <cell r="R531">
            <v>0</v>
          </cell>
        </row>
        <row r="532">
          <cell r="B532">
            <v>101620</v>
          </cell>
          <cell r="H532">
            <v>0</v>
          </cell>
          <cell r="I532">
            <v>0</v>
          </cell>
          <cell r="R532">
            <v>0</v>
          </cell>
        </row>
        <row r="533">
          <cell r="B533">
            <v>101630</v>
          </cell>
          <cell r="H533">
            <v>0</v>
          </cell>
          <cell r="I533">
            <v>0</v>
          </cell>
          <cell r="R533">
            <v>0</v>
          </cell>
        </row>
        <row r="534">
          <cell r="B534">
            <v>101640</v>
          </cell>
          <cell r="H534">
            <v>0</v>
          </cell>
          <cell r="I534">
            <v>0</v>
          </cell>
          <cell r="R534">
            <v>0</v>
          </cell>
        </row>
        <row r="535">
          <cell r="B535">
            <v>101650</v>
          </cell>
          <cell r="H535">
            <v>0</v>
          </cell>
          <cell r="I535">
            <v>0</v>
          </cell>
          <cell r="R535">
            <v>0</v>
          </cell>
        </row>
        <row r="536">
          <cell r="B536">
            <v>101660</v>
          </cell>
          <cell r="H536">
            <v>0</v>
          </cell>
          <cell r="I536">
            <v>0</v>
          </cell>
          <cell r="R536">
            <v>0</v>
          </cell>
        </row>
        <row r="537">
          <cell r="B537">
            <v>101670</v>
          </cell>
          <cell r="H537">
            <v>0</v>
          </cell>
          <cell r="I537">
            <v>0</v>
          </cell>
          <cell r="R537">
            <v>0</v>
          </cell>
        </row>
        <row r="538">
          <cell r="B538">
            <v>101680</v>
          </cell>
          <cell r="H538">
            <v>0</v>
          </cell>
          <cell r="I538">
            <v>0</v>
          </cell>
          <cell r="R538">
            <v>0</v>
          </cell>
        </row>
        <row r="539">
          <cell r="B539">
            <v>101700</v>
          </cell>
          <cell r="H539">
            <v>0</v>
          </cell>
          <cell r="I539">
            <v>0</v>
          </cell>
          <cell r="R539">
            <v>0</v>
          </cell>
        </row>
        <row r="540">
          <cell r="B540">
            <v>101720</v>
          </cell>
          <cell r="H540">
            <v>0</v>
          </cell>
          <cell r="I540">
            <v>0</v>
          </cell>
          <cell r="R540">
            <v>0</v>
          </cell>
        </row>
        <row r="541">
          <cell r="B541">
            <v>101730</v>
          </cell>
          <cell r="H541">
            <v>0</v>
          </cell>
          <cell r="I541">
            <v>0</v>
          </cell>
          <cell r="R541">
            <v>0</v>
          </cell>
        </row>
        <row r="542">
          <cell r="B542">
            <v>101740</v>
          </cell>
          <cell r="H542">
            <v>0</v>
          </cell>
          <cell r="I542">
            <v>0</v>
          </cell>
          <cell r="R542">
            <v>0</v>
          </cell>
        </row>
        <row r="543">
          <cell r="B543">
            <v>101750</v>
          </cell>
          <cell r="H543">
            <v>0</v>
          </cell>
          <cell r="I543">
            <v>0</v>
          </cell>
          <cell r="R543">
            <v>0</v>
          </cell>
        </row>
        <row r="544">
          <cell r="B544">
            <v>101760</v>
          </cell>
          <cell r="H544">
            <v>0</v>
          </cell>
          <cell r="I544">
            <v>0</v>
          </cell>
          <cell r="R544">
            <v>0</v>
          </cell>
        </row>
        <row r="545">
          <cell r="B545">
            <v>101780</v>
          </cell>
          <cell r="H545">
            <v>0</v>
          </cell>
          <cell r="I545">
            <v>0</v>
          </cell>
          <cell r="R545">
            <v>0</v>
          </cell>
        </row>
        <row r="546">
          <cell r="B546">
            <v>101800</v>
          </cell>
          <cell r="H546">
            <v>0</v>
          </cell>
          <cell r="I546">
            <v>0</v>
          </cell>
          <cell r="R546">
            <v>0</v>
          </cell>
        </row>
        <row r="547">
          <cell r="B547">
            <v>101820</v>
          </cell>
          <cell r="H547">
            <v>0</v>
          </cell>
          <cell r="I547">
            <v>0</v>
          </cell>
          <cell r="R547">
            <v>0</v>
          </cell>
        </row>
        <row r="548">
          <cell r="B548">
            <v>101840</v>
          </cell>
          <cell r="H548">
            <v>0</v>
          </cell>
          <cell r="I548">
            <v>0</v>
          </cell>
          <cell r="R548">
            <v>0</v>
          </cell>
        </row>
        <row r="549">
          <cell r="B549">
            <v>101850</v>
          </cell>
          <cell r="H549">
            <v>0</v>
          </cell>
          <cell r="I549">
            <v>0</v>
          </cell>
          <cell r="R549">
            <v>0</v>
          </cell>
        </row>
        <row r="550">
          <cell r="B550">
            <v>101860</v>
          </cell>
          <cell r="H550">
            <v>0</v>
          </cell>
          <cell r="I550">
            <v>0</v>
          </cell>
          <cell r="R550">
            <v>0</v>
          </cell>
        </row>
        <row r="551">
          <cell r="B551">
            <v>101880</v>
          </cell>
          <cell r="H551">
            <v>0</v>
          </cell>
          <cell r="I551">
            <v>0</v>
          </cell>
          <cell r="R551">
            <v>0</v>
          </cell>
        </row>
        <row r="552">
          <cell r="B552">
            <v>101900</v>
          </cell>
          <cell r="H552">
            <v>0</v>
          </cell>
          <cell r="I552">
            <v>0</v>
          </cell>
          <cell r="R552">
            <v>0</v>
          </cell>
        </row>
        <row r="553">
          <cell r="B553">
            <v>101920</v>
          </cell>
          <cell r="H553">
            <v>0</v>
          </cell>
          <cell r="I553">
            <v>0</v>
          </cell>
          <cell r="R553">
            <v>0</v>
          </cell>
        </row>
        <row r="554">
          <cell r="B554">
            <v>101940</v>
          </cell>
          <cell r="H554">
            <v>0</v>
          </cell>
          <cell r="I554">
            <v>0</v>
          </cell>
          <cell r="R554">
            <v>0</v>
          </cell>
        </row>
        <row r="555">
          <cell r="B555">
            <v>101950</v>
          </cell>
          <cell r="H555">
            <v>0</v>
          </cell>
          <cell r="I555">
            <v>0</v>
          </cell>
          <cell r="R555">
            <v>0</v>
          </cell>
        </row>
        <row r="556">
          <cell r="B556">
            <v>101960</v>
          </cell>
          <cell r="H556">
            <v>0</v>
          </cell>
          <cell r="I556">
            <v>0</v>
          </cell>
          <cell r="R556">
            <v>0</v>
          </cell>
        </row>
        <row r="557">
          <cell r="B557">
            <v>101970</v>
          </cell>
          <cell r="H557">
            <v>0</v>
          </cell>
          <cell r="I557">
            <v>0</v>
          </cell>
          <cell r="R557">
            <v>0</v>
          </cell>
        </row>
        <row r="558">
          <cell r="B558">
            <v>101980</v>
          </cell>
          <cell r="H558">
            <v>0</v>
          </cell>
          <cell r="I558">
            <v>0</v>
          </cell>
          <cell r="R558">
            <v>0</v>
          </cell>
        </row>
        <row r="559">
          <cell r="B559">
            <v>101990</v>
          </cell>
          <cell r="H559">
            <v>0</v>
          </cell>
          <cell r="I559">
            <v>0</v>
          </cell>
          <cell r="R559">
            <v>0</v>
          </cell>
        </row>
        <row r="560">
          <cell r="B560">
            <v>102000</v>
          </cell>
          <cell r="H560">
            <v>0</v>
          </cell>
          <cell r="I560">
            <v>0</v>
          </cell>
          <cell r="R560">
            <v>0</v>
          </cell>
        </row>
        <row r="561">
          <cell r="B561">
            <v>102010</v>
          </cell>
          <cell r="H561">
            <v>0</v>
          </cell>
          <cell r="I561">
            <v>0</v>
          </cell>
          <cell r="R561">
            <v>0</v>
          </cell>
        </row>
        <row r="562">
          <cell r="B562">
            <v>102020</v>
          </cell>
          <cell r="H562">
            <v>0</v>
          </cell>
          <cell r="I562">
            <v>0</v>
          </cell>
          <cell r="R562">
            <v>0</v>
          </cell>
        </row>
        <row r="563">
          <cell r="B563">
            <v>102040</v>
          </cell>
          <cell r="H563">
            <v>0</v>
          </cell>
          <cell r="I563">
            <v>0</v>
          </cell>
          <cell r="R563">
            <v>0</v>
          </cell>
        </row>
        <row r="564">
          <cell r="B564">
            <v>102060</v>
          </cell>
          <cell r="H564">
            <v>0</v>
          </cell>
          <cell r="I564">
            <v>0</v>
          </cell>
          <cell r="R564">
            <v>0</v>
          </cell>
        </row>
        <row r="565">
          <cell r="B565">
            <v>102080</v>
          </cell>
          <cell r="H565">
            <v>0</v>
          </cell>
          <cell r="I565">
            <v>0</v>
          </cell>
          <cell r="R565">
            <v>0</v>
          </cell>
        </row>
        <row r="566">
          <cell r="B566">
            <v>102100</v>
          </cell>
          <cell r="H566">
            <v>0</v>
          </cell>
          <cell r="I566">
            <v>0</v>
          </cell>
          <cell r="R566">
            <v>0</v>
          </cell>
        </row>
        <row r="567">
          <cell r="B567">
            <v>102120</v>
          </cell>
          <cell r="H567">
            <v>0</v>
          </cell>
          <cell r="I567">
            <v>0</v>
          </cell>
          <cell r="R567">
            <v>0</v>
          </cell>
        </row>
        <row r="568">
          <cell r="B568">
            <v>102145</v>
          </cell>
          <cell r="H568">
            <v>0</v>
          </cell>
          <cell r="I568">
            <v>0</v>
          </cell>
          <cell r="R568">
            <v>0</v>
          </cell>
        </row>
        <row r="569">
          <cell r="B569">
            <v>102150</v>
          </cell>
          <cell r="H569">
            <v>0</v>
          </cell>
          <cell r="I569">
            <v>0</v>
          </cell>
          <cell r="R569">
            <v>0</v>
          </cell>
        </row>
        <row r="570">
          <cell r="B570">
            <v>102155</v>
          </cell>
          <cell r="H570">
            <v>5.05</v>
          </cell>
          <cell r="I570">
            <v>8.4125000000000014</v>
          </cell>
          <cell r="R570">
            <v>5.31</v>
          </cell>
        </row>
        <row r="571">
          <cell r="B571">
            <v>102160</v>
          </cell>
          <cell r="H571">
            <v>23.849999999999998</v>
          </cell>
          <cell r="I571">
            <v>38.924999999999997</v>
          </cell>
          <cell r="R571">
            <v>23</v>
          </cell>
        </row>
        <row r="572">
          <cell r="B572">
            <v>102165</v>
          </cell>
          <cell r="H572">
            <v>25.375</v>
          </cell>
          <cell r="I572">
            <v>40.85</v>
          </cell>
          <cell r="R572">
            <v>23</v>
          </cell>
        </row>
        <row r="573">
          <cell r="B573">
            <v>102170</v>
          </cell>
          <cell r="H573">
            <v>26.125</v>
          </cell>
          <cell r="I573">
            <v>41.55</v>
          </cell>
          <cell r="R573">
            <v>23</v>
          </cell>
        </row>
        <row r="574">
          <cell r="B574">
            <v>102175</v>
          </cell>
          <cell r="H574">
            <v>27.400000000000002</v>
          </cell>
          <cell r="I574">
            <v>44.974999999999994</v>
          </cell>
          <cell r="R574">
            <v>24.75</v>
          </cell>
        </row>
        <row r="575">
          <cell r="B575">
            <v>102180</v>
          </cell>
          <cell r="H575">
            <v>25.175000000000001</v>
          </cell>
          <cell r="I575">
            <v>44.275000000000006</v>
          </cell>
          <cell r="R575">
            <v>24.75</v>
          </cell>
        </row>
        <row r="576">
          <cell r="B576">
            <v>102185</v>
          </cell>
          <cell r="H576">
            <v>22.599999999999998</v>
          </cell>
          <cell r="I576">
            <v>39.774999999999999</v>
          </cell>
          <cell r="R576">
            <v>23</v>
          </cell>
        </row>
        <row r="577">
          <cell r="B577">
            <v>102190</v>
          </cell>
          <cell r="H577">
            <v>20.8</v>
          </cell>
          <cell r="I577">
            <v>35.174999999999997</v>
          </cell>
          <cell r="R577">
            <v>21.25</v>
          </cell>
        </row>
        <row r="578">
          <cell r="B578">
            <v>102195</v>
          </cell>
          <cell r="H578">
            <v>14.275000000000002</v>
          </cell>
          <cell r="I578">
            <v>24.975000000000001</v>
          </cell>
          <cell r="R578">
            <v>17.75</v>
          </cell>
        </row>
        <row r="579">
          <cell r="B579">
            <v>102200</v>
          </cell>
          <cell r="H579">
            <v>1.9</v>
          </cell>
          <cell r="I579">
            <v>3.7375000000000003</v>
          </cell>
          <cell r="R579">
            <v>3.56</v>
          </cell>
        </row>
        <row r="580">
          <cell r="B580">
            <v>102205</v>
          </cell>
          <cell r="H580">
            <v>0</v>
          </cell>
          <cell r="I580">
            <v>0</v>
          </cell>
          <cell r="R580">
            <v>0</v>
          </cell>
        </row>
        <row r="581">
          <cell r="B581">
            <v>102340</v>
          </cell>
          <cell r="H581">
            <v>0</v>
          </cell>
          <cell r="I581">
            <v>0</v>
          </cell>
          <cell r="R581">
            <v>0</v>
          </cell>
        </row>
        <row r="582">
          <cell r="B582">
            <v>102360</v>
          </cell>
          <cell r="H582">
            <v>0</v>
          </cell>
          <cell r="I582">
            <v>0</v>
          </cell>
          <cell r="R582">
            <v>0</v>
          </cell>
        </row>
        <row r="583">
          <cell r="B583">
            <v>102370</v>
          </cell>
          <cell r="H583">
            <v>0</v>
          </cell>
          <cell r="I583">
            <v>0</v>
          </cell>
          <cell r="R583">
            <v>0</v>
          </cell>
        </row>
        <row r="584">
          <cell r="B584">
            <v>102380</v>
          </cell>
          <cell r="H584">
            <v>0</v>
          </cell>
          <cell r="I584">
            <v>0</v>
          </cell>
          <cell r="R584">
            <v>0</v>
          </cell>
        </row>
        <row r="585">
          <cell r="B585">
            <v>102390</v>
          </cell>
          <cell r="H585">
            <v>0</v>
          </cell>
          <cell r="I585">
            <v>0</v>
          </cell>
          <cell r="R585">
            <v>0</v>
          </cell>
        </row>
        <row r="586">
          <cell r="B586">
            <v>102400</v>
          </cell>
          <cell r="H586">
            <v>0</v>
          </cell>
          <cell r="I586">
            <v>0</v>
          </cell>
          <cell r="R586">
            <v>0</v>
          </cell>
        </row>
        <row r="587">
          <cell r="B587">
            <v>102410</v>
          </cell>
          <cell r="H587">
            <v>0</v>
          </cell>
          <cell r="I587">
            <v>0</v>
          </cell>
          <cell r="R587">
            <v>0</v>
          </cell>
        </row>
        <row r="588">
          <cell r="B588">
            <v>102420</v>
          </cell>
          <cell r="H588">
            <v>0</v>
          </cell>
          <cell r="I588">
            <v>0</v>
          </cell>
          <cell r="R588">
            <v>0</v>
          </cell>
        </row>
        <row r="589">
          <cell r="B589">
            <v>102430</v>
          </cell>
          <cell r="H589">
            <v>0</v>
          </cell>
          <cell r="I589">
            <v>0</v>
          </cell>
          <cell r="R589">
            <v>0</v>
          </cell>
        </row>
        <row r="590">
          <cell r="B590">
            <v>102435</v>
          </cell>
          <cell r="H590">
            <v>0</v>
          </cell>
          <cell r="I590">
            <v>0</v>
          </cell>
          <cell r="R590">
            <v>0</v>
          </cell>
        </row>
        <row r="591">
          <cell r="B591">
            <v>102440</v>
          </cell>
          <cell r="H591">
            <v>18.537500000000001</v>
          </cell>
          <cell r="I591">
            <v>20.762499999999999</v>
          </cell>
          <cell r="R591">
            <v>11.44</v>
          </cell>
        </row>
        <row r="592">
          <cell r="B592">
            <v>102445</v>
          </cell>
          <cell r="H592">
            <v>71.974999999999994</v>
          </cell>
          <cell r="I592">
            <v>92.025000000000006</v>
          </cell>
          <cell r="R592">
            <v>49.25</v>
          </cell>
        </row>
        <row r="593">
          <cell r="B593">
            <v>102450</v>
          </cell>
          <cell r="H593">
            <v>68.075000000000003</v>
          </cell>
          <cell r="I593">
            <v>97.699999999999989</v>
          </cell>
          <cell r="R593">
            <v>51</v>
          </cell>
        </row>
        <row r="594">
          <cell r="B594">
            <v>102455</v>
          </cell>
          <cell r="H594">
            <v>64.650000000000006</v>
          </cell>
          <cell r="I594">
            <v>88.424999999999997</v>
          </cell>
          <cell r="R594">
            <v>47.5</v>
          </cell>
        </row>
        <row r="595">
          <cell r="B595">
            <v>102460</v>
          </cell>
          <cell r="H595">
            <v>56.075000000000003</v>
          </cell>
          <cell r="I595">
            <v>68.125</v>
          </cell>
          <cell r="R595">
            <v>40.5</v>
          </cell>
        </row>
        <row r="596">
          <cell r="B596">
            <v>102465</v>
          </cell>
          <cell r="H596">
            <v>12.3</v>
          </cell>
          <cell r="I596">
            <v>13.45</v>
          </cell>
          <cell r="R596">
            <v>8.81</v>
          </cell>
        </row>
        <row r="597">
          <cell r="B597">
            <v>102470</v>
          </cell>
          <cell r="H597">
            <v>0</v>
          </cell>
          <cell r="I597">
            <v>0</v>
          </cell>
          <cell r="R597">
            <v>0</v>
          </cell>
        </row>
        <row r="598">
          <cell r="B598">
            <v>102560</v>
          </cell>
          <cell r="H598">
            <v>0</v>
          </cell>
          <cell r="I598">
            <v>0</v>
          </cell>
          <cell r="R598">
            <v>0</v>
          </cell>
        </row>
        <row r="599">
          <cell r="B599">
            <v>102580</v>
          </cell>
          <cell r="H599">
            <v>0</v>
          </cell>
          <cell r="I599">
            <v>0</v>
          </cell>
          <cell r="R599">
            <v>0</v>
          </cell>
        </row>
        <row r="600">
          <cell r="B600">
            <v>102600</v>
          </cell>
          <cell r="H600">
            <v>0</v>
          </cell>
          <cell r="I600">
            <v>0</v>
          </cell>
          <cell r="R600">
            <v>0</v>
          </cell>
        </row>
        <row r="601">
          <cell r="B601">
            <v>102620</v>
          </cell>
          <cell r="H601">
            <v>0</v>
          </cell>
          <cell r="I601">
            <v>0</v>
          </cell>
          <cell r="R601">
            <v>0</v>
          </cell>
        </row>
        <row r="602">
          <cell r="B602">
            <v>102640</v>
          </cell>
          <cell r="H602">
            <v>0</v>
          </cell>
          <cell r="I602">
            <v>0</v>
          </cell>
          <cell r="R602">
            <v>0</v>
          </cell>
        </row>
        <row r="603">
          <cell r="B603">
            <v>102675</v>
          </cell>
          <cell r="H603">
            <v>0</v>
          </cell>
          <cell r="I603">
            <v>0</v>
          </cell>
          <cell r="R603">
            <v>0</v>
          </cell>
        </row>
        <row r="604">
          <cell r="B604">
            <v>102680</v>
          </cell>
          <cell r="H604">
            <v>0</v>
          </cell>
          <cell r="I604">
            <v>0</v>
          </cell>
          <cell r="R604">
            <v>0</v>
          </cell>
        </row>
        <row r="605">
          <cell r="B605">
            <v>102685</v>
          </cell>
          <cell r="H605">
            <v>5.875</v>
          </cell>
          <cell r="I605">
            <v>6.25</v>
          </cell>
          <cell r="R605">
            <v>5.31</v>
          </cell>
        </row>
        <row r="606">
          <cell r="B606">
            <v>102690</v>
          </cell>
          <cell r="H606">
            <v>31.274999999999999</v>
          </cell>
          <cell r="I606">
            <v>35.4</v>
          </cell>
          <cell r="R606">
            <v>24.75</v>
          </cell>
        </row>
        <row r="607">
          <cell r="B607">
            <v>102695</v>
          </cell>
          <cell r="H607">
            <v>37.574999999999996</v>
          </cell>
          <cell r="I607">
            <v>47.325000000000003</v>
          </cell>
          <cell r="R607">
            <v>30</v>
          </cell>
        </row>
        <row r="608">
          <cell r="B608">
            <v>102700</v>
          </cell>
          <cell r="H608">
            <v>36.25</v>
          </cell>
          <cell r="I608">
            <v>50.600000000000009</v>
          </cell>
          <cell r="R608">
            <v>31.75</v>
          </cell>
        </row>
        <row r="609">
          <cell r="B609">
            <v>102705</v>
          </cell>
          <cell r="H609">
            <v>38.775000000000006</v>
          </cell>
          <cell r="I609">
            <v>52.674999999999997</v>
          </cell>
          <cell r="R609">
            <v>31.75</v>
          </cell>
        </row>
        <row r="610">
          <cell r="B610">
            <v>102710</v>
          </cell>
          <cell r="H610">
            <v>42.225000000000001</v>
          </cell>
          <cell r="I610">
            <v>51.8</v>
          </cell>
          <cell r="R610">
            <v>31.75</v>
          </cell>
        </row>
        <row r="611">
          <cell r="B611">
            <v>102715</v>
          </cell>
          <cell r="H611">
            <v>45.024999999999991</v>
          </cell>
          <cell r="I611">
            <v>48.674999999999997</v>
          </cell>
          <cell r="R611">
            <v>33.5</v>
          </cell>
        </row>
        <row r="612">
          <cell r="B612">
            <v>102720</v>
          </cell>
          <cell r="H612">
            <v>45.35</v>
          </cell>
          <cell r="I612">
            <v>63.625000000000007</v>
          </cell>
          <cell r="R612">
            <v>35.25</v>
          </cell>
        </row>
        <row r="613">
          <cell r="B613">
            <v>102725</v>
          </cell>
          <cell r="H613">
            <v>39.125</v>
          </cell>
          <cell r="I613">
            <v>70.45</v>
          </cell>
          <cell r="R613">
            <v>35.25</v>
          </cell>
        </row>
        <row r="614">
          <cell r="B614">
            <v>102730</v>
          </cell>
          <cell r="H614">
            <v>30.475000000000001</v>
          </cell>
          <cell r="I614">
            <v>59.399999999999991</v>
          </cell>
          <cell r="R614">
            <v>35.25</v>
          </cell>
        </row>
        <row r="615">
          <cell r="B615">
            <v>102735</v>
          </cell>
          <cell r="H615">
            <v>29.074999999999996</v>
          </cell>
          <cell r="I615">
            <v>58.8</v>
          </cell>
          <cell r="R615">
            <v>35.25</v>
          </cell>
        </row>
        <row r="616">
          <cell r="B616">
            <v>102740</v>
          </cell>
          <cell r="H616">
            <v>27.65</v>
          </cell>
          <cell r="I616">
            <v>47.475000000000009</v>
          </cell>
          <cell r="R616">
            <v>30</v>
          </cell>
        </row>
        <row r="617">
          <cell r="B617">
            <v>102745</v>
          </cell>
          <cell r="H617">
            <v>22.424999999999997</v>
          </cell>
          <cell r="I617">
            <v>32.674999999999997</v>
          </cell>
          <cell r="R617">
            <v>24.75</v>
          </cell>
        </row>
        <row r="618">
          <cell r="B618">
            <v>102750</v>
          </cell>
          <cell r="H618">
            <v>21.174999999999997</v>
          </cell>
          <cell r="I618">
            <v>28.875</v>
          </cell>
          <cell r="R618">
            <v>24.75</v>
          </cell>
        </row>
        <row r="619">
          <cell r="B619">
            <v>102755</v>
          </cell>
          <cell r="H619">
            <v>5.3249999999999993</v>
          </cell>
          <cell r="I619">
            <v>7.0374999999999996</v>
          </cell>
          <cell r="R619">
            <v>6.19</v>
          </cell>
        </row>
        <row r="620">
          <cell r="B620">
            <v>102760</v>
          </cell>
          <cell r="H620">
            <v>0</v>
          </cell>
          <cell r="I620">
            <v>0</v>
          </cell>
          <cell r="R620">
            <v>0</v>
          </cell>
        </row>
        <row r="621">
          <cell r="B621">
            <v>102870</v>
          </cell>
          <cell r="H621">
            <v>0</v>
          </cell>
          <cell r="I621">
            <v>0</v>
          </cell>
          <cell r="R621">
            <v>0</v>
          </cell>
        </row>
        <row r="622">
          <cell r="B622">
            <v>102880</v>
          </cell>
          <cell r="H622">
            <v>0</v>
          </cell>
          <cell r="I622">
            <v>0</v>
          </cell>
          <cell r="R622">
            <v>0</v>
          </cell>
        </row>
        <row r="623">
          <cell r="B623">
            <v>102900</v>
          </cell>
          <cell r="H623">
            <v>0</v>
          </cell>
          <cell r="I623">
            <v>0</v>
          </cell>
          <cell r="R623">
            <v>0</v>
          </cell>
        </row>
        <row r="624">
          <cell r="B624">
            <v>102920</v>
          </cell>
          <cell r="H624">
            <v>0</v>
          </cell>
          <cell r="I624">
            <v>0</v>
          </cell>
          <cell r="R624">
            <v>0</v>
          </cell>
        </row>
        <row r="625">
          <cell r="B625">
            <v>102940</v>
          </cell>
          <cell r="H625">
            <v>0</v>
          </cell>
          <cell r="I625">
            <v>0</v>
          </cell>
          <cell r="R625">
            <v>0</v>
          </cell>
        </row>
        <row r="626">
          <cell r="B626">
            <v>102960</v>
          </cell>
          <cell r="H626">
            <v>0</v>
          </cell>
          <cell r="I626">
            <v>0</v>
          </cell>
          <cell r="R626">
            <v>0</v>
          </cell>
        </row>
        <row r="627">
          <cell r="B627">
            <v>102980</v>
          </cell>
          <cell r="H627">
            <v>0</v>
          </cell>
          <cell r="I627">
            <v>0</v>
          </cell>
          <cell r="R627">
            <v>0</v>
          </cell>
        </row>
        <row r="628">
          <cell r="B628">
            <v>103000</v>
          </cell>
          <cell r="H628">
            <v>0</v>
          </cell>
          <cell r="I628">
            <v>0</v>
          </cell>
          <cell r="R628">
            <v>0</v>
          </cell>
        </row>
        <row r="629">
          <cell r="B629">
            <v>103020</v>
          </cell>
          <cell r="H629">
            <v>0</v>
          </cell>
          <cell r="I629">
            <v>0</v>
          </cell>
          <cell r="R629">
            <v>0</v>
          </cell>
        </row>
        <row r="630">
          <cell r="B630">
            <v>103040</v>
          </cell>
          <cell r="H630">
            <v>0</v>
          </cell>
          <cell r="I630">
            <v>0</v>
          </cell>
          <cell r="R630">
            <v>0</v>
          </cell>
        </row>
        <row r="631">
          <cell r="B631">
            <v>103060</v>
          </cell>
          <cell r="H631">
            <v>0</v>
          </cell>
          <cell r="I631">
            <v>0</v>
          </cell>
          <cell r="R631">
            <v>0</v>
          </cell>
        </row>
        <row r="632">
          <cell r="B632">
            <v>103080</v>
          </cell>
          <cell r="H632">
            <v>0</v>
          </cell>
          <cell r="I632">
            <v>0</v>
          </cell>
          <cell r="R632">
            <v>0</v>
          </cell>
        </row>
        <row r="633">
          <cell r="B633">
            <v>103090</v>
          </cell>
          <cell r="H633">
            <v>0</v>
          </cell>
          <cell r="I633">
            <v>0</v>
          </cell>
          <cell r="R633">
            <v>0</v>
          </cell>
        </row>
        <row r="634">
          <cell r="B634">
            <v>103100</v>
          </cell>
          <cell r="H634">
            <v>0</v>
          </cell>
          <cell r="I634">
            <v>0</v>
          </cell>
          <cell r="R634">
            <v>0</v>
          </cell>
        </row>
        <row r="635">
          <cell r="B635">
            <v>103110</v>
          </cell>
          <cell r="H635">
            <v>0</v>
          </cell>
          <cell r="I635">
            <v>0</v>
          </cell>
          <cell r="R635">
            <v>0</v>
          </cell>
        </row>
        <row r="636">
          <cell r="B636">
            <v>103120</v>
          </cell>
          <cell r="H636">
            <v>0</v>
          </cell>
          <cell r="I636">
            <v>0</v>
          </cell>
          <cell r="R636">
            <v>0</v>
          </cell>
        </row>
        <row r="637">
          <cell r="B637">
            <v>103140</v>
          </cell>
          <cell r="H637">
            <v>0</v>
          </cell>
          <cell r="I637">
            <v>0</v>
          </cell>
          <cell r="R637">
            <v>0</v>
          </cell>
        </row>
        <row r="638">
          <cell r="B638">
            <v>103160</v>
          </cell>
          <cell r="H638">
            <v>0</v>
          </cell>
          <cell r="I638">
            <v>0</v>
          </cell>
          <cell r="R638">
            <v>0</v>
          </cell>
        </row>
        <row r="639">
          <cell r="B639">
            <v>103180</v>
          </cell>
          <cell r="H639">
            <v>0</v>
          </cell>
          <cell r="I639">
            <v>0</v>
          </cell>
          <cell r="R639">
            <v>0</v>
          </cell>
        </row>
        <row r="640">
          <cell r="B640">
            <v>103200</v>
          </cell>
          <cell r="H640">
            <v>0</v>
          </cell>
          <cell r="I640">
            <v>0</v>
          </cell>
          <cell r="R640">
            <v>0</v>
          </cell>
        </row>
        <row r="641">
          <cell r="B641">
            <v>103210</v>
          </cell>
          <cell r="H641">
            <v>0</v>
          </cell>
          <cell r="I641">
            <v>0</v>
          </cell>
          <cell r="R641">
            <v>0</v>
          </cell>
        </row>
        <row r="642">
          <cell r="B642">
            <v>103220</v>
          </cell>
          <cell r="H642">
            <v>0</v>
          </cell>
          <cell r="I642">
            <v>0</v>
          </cell>
          <cell r="R642">
            <v>0</v>
          </cell>
        </row>
        <row r="643">
          <cell r="B643">
            <v>103230</v>
          </cell>
          <cell r="H643">
            <v>0</v>
          </cell>
          <cell r="I643">
            <v>0</v>
          </cell>
          <cell r="R643">
            <v>0</v>
          </cell>
        </row>
        <row r="644">
          <cell r="B644">
            <v>103240</v>
          </cell>
          <cell r="H644">
            <v>0</v>
          </cell>
          <cell r="I644">
            <v>0</v>
          </cell>
          <cell r="R644">
            <v>0</v>
          </cell>
        </row>
        <row r="645">
          <cell r="B645">
            <v>103260</v>
          </cell>
          <cell r="H645">
            <v>0</v>
          </cell>
          <cell r="I645">
            <v>0</v>
          </cell>
          <cell r="R645">
            <v>0</v>
          </cell>
        </row>
        <row r="646">
          <cell r="B646">
            <v>103280</v>
          </cell>
          <cell r="H646">
            <v>0</v>
          </cell>
          <cell r="I646">
            <v>0</v>
          </cell>
          <cell r="R646">
            <v>0</v>
          </cell>
        </row>
        <row r="647">
          <cell r="B647">
            <v>103300</v>
          </cell>
          <cell r="H647">
            <v>0</v>
          </cell>
          <cell r="I647">
            <v>0</v>
          </cell>
          <cell r="R647">
            <v>0</v>
          </cell>
        </row>
        <row r="648">
          <cell r="B648">
            <v>103320</v>
          </cell>
          <cell r="H648">
            <v>0</v>
          </cell>
          <cell r="I648">
            <v>0</v>
          </cell>
          <cell r="R648">
            <v>0</v>
          </cell>
        </row>
        <row r="649">
          <cell r="B649">
            <v>103340</v>
          </cell>
          <cell r="H649">
            <v>0</v>
          </cell>
          <cell r="I649">
            <v>0</v>
          </cell>
          <cell r="R649">
            <v>0</v>
          </cell>
        </row>
        <row r="650">
          <cell r="B650">
            <v>103350</v>
          </cell>
          <cell r="H650">
            <v>0</v>
          </cell>
          <cell r="I650">
            <v>0</v>
          </cell>
          <cell r="R650">
            <v>0</v>
          </cell>
        </row>
        <row r="651">
          <cell r="B651">
            <v>103360</v>
          </cell>
          <cell r="H651">
            <v>0</v>
          </cell>
          <cell r="I651">
            <v>0</v>
          </cell>
          <cell r="R651">
            <v>0</v>
          </cell>
        </row>
        <row r="652">
          <cell r="B652">
            <v>103370</v>
          </cell>
          <cell r="H652">
            <v>0</v>
          </cell>
          <cell r="I652">
            <v>0</v>
          </cell>
          <cell r="R652">
            <v>0</v>
          </cell>
        </row>
        <row r="653">
          <cell r="B653">
            <v>103380</v>
          </cell>
          <cell r="H653">
            <v>0</v>
          </cell>
          <cell r="I653">
            <v>0</v>
          </cell>
          <cell r="R653">
            <v>0</v>
          </cell>
        </row>
        <row r="654">
          <cell r="B654">
            <v>103390</v>
          </cell>
          <cell r="H654">
            <v>0</v>
          </cell>
          <cell r="I654">
            <v>0</v>
          </cell>
          <cell r="R654">
            <v>0</v>
          </cell>
        </row>
        <row r="655">
          <cell r="B655">
            <v>103400</v>
          </cell>
          <cell r="H655">
            <v>0</v>
          </cell>
          <cell r="I655">
            <v>0</v>
          </cell>
          <cell r="R655">
            <v>0</v>
          </cell>
        </row>
        <row r="656">
          <cell r="B656">
            <v>103420</v>
          </cell>
          <cell r="H656">
            <v>0</v>
          </cell>
          <cell r="I656">
            <v>0</v>
          </cell>
          <cell r="R656">
            <v>0</v>
          </cell>
        </row>
        <row r="657">
          <cell r="B657">
            <v>103440</v>
          </cell>
          <cell r="H657">
            <v>0</v>
          </cell>
          <cell r="I657">
            <v>0</v>
          </cell>
          <cell r="R657">
            <v>0</v>
          </cell>
        </row>
        <row r="658">
          <cell r="B658">
            <v>103450</v>
          </cell>
          <cell r="H658">
            <v>0</v>
          </cell>
          <cell r="I658">
            <v>0</v>
          </cell>
          <cell r="R658">
            <v>0</v>
          </cell>
        </row>
        <row r="659">
          <cell r="B659">
            <v>103460</v>
          </cell>
          <cell r="H659">
            <v>0</v>
          </cell>
          <cell r="I659">
            <v>0</v>
          </cell>
          <cell r="R659">
            <v>0</v>
          </cell>
        </row>
        <row r="660">
          <cell r="B660">
            <v>103470</v>
          </cell>
          <cell r="H660">
            <v>0</v>
          </cell>
          <cell r="I660">
            <v>0</v>
          </cell>
          <cell r="R660">
            <v>0</v>
          </cell>
        </row>
        <row r="661">
          <cell r="B661">
            <v>103480</v>
          </cell>
          <cell r="H661">
            <v>0</v>
          </cell>
          <cell r="I661">
            <v>0</v>
          </cell>
          <cell r="R661">
            <v>0</v>
          </cell>
        </row>
        <row r="662">
          <cell r="B662">
            <v>103490</v>
          </cell>
          <cell r="H662">
            <v>0</v>
          </cell>
          <cell r="I662">
            <v>0</v>
          </cell>
          <cell r="R662">
            <v>0</v>
          </cell>
        </row>
        <row r="663">
          <cell r="B663">
            <v>103500</v>
          </cell>
          <cell r="H663">
            <v>0</v>
          </cell>
          <cell r="I663">
            <v>0</v>
          </cell>
          <cell r="R663">
            <v>0</v>
          </cell>
        </row>
        <row r="664">
          <cell r="B664">
            <v>103510</v>
          </cell>
          <cell r="H664">
            <v>0</v>
          </cell>
          <cell r="I664">
            <v>0</v>
          </cell>
          <cell r="R664">
            <v>0</v>
          </cell>
        </row>
        <row r="665">
          <cell r="B665">
            <v>103520</v>
          </cell>
          <cell r="H665">
            <v>0</v>
          </cell>
          <cell r="I665">
            <v>0</v>
          </cell>
          <cell r="R665">
            <v>0</v>
          </cell>
        </row>
        <row r="666">
          <cell r="B666">
            <v>103530</v>
          </cell>
          <cell r="H666">
            <v>0</v>
          </cell>
          <cell r="I666">
            <v>0</v>
          </cell>
          <cell r="R666">
            <v>0</v>
          </cell>
        </row>
        <row r="667">
          <cell r="B667">
            <v>103540</v>
          </cell>
          <cell r="H667">
            <v>0</v>
          </cell>
          <cell r="I667">
            <v>0</v>
          </cell>
          <cell r="R667">
            <v>0</v>
          </cell>
        </row>
        <row r="668">
          <cell r="B668">
            <v>103560</v>
          </cell>
          <cell r="H668">
            <v>0</v>
          </cell>
          <cell r="I668">
            <v>0</v>
          </cell>
          <cell r="R668">
            <v>0</v>
          </cell>
        </row>
        <row r="669">
          <cell r="B669">
            <v>103580</v>
          </cell>
          <cell r="H669">
            <v>0</v>
          </cell>
          <cell r="I669">
            <v>0</v>
          </cell>
          <cell r="R669">
            <v>0</v>
          </cell>
        </row>
        <row r="670">
          <cell r="B670">
            <v>103600</v>
          </cell>
          <cell r="H670">
            <v>0</v>
          </cell>
          <cell r="I670">
            <v>0</v>
          </cell>
          <cell r="R670">
            <v>0</v>
          </cell>
        </row>
        <row r="671">
          <cell r="B671">
            <v>103620</v>
          </cell>
          <cell r="H671">
            <v>0</v>
          </cell>
          <cell r="I671">
            <v>0</v>
          </cell>
          <cell r="R671">
            <v>0</v>
          </cell>
        </row>
        <row r="672">
          <cell r="B672">
            <v>103640</v>
          </cell>
          <cell r="H672">
            <v>0</v>
          </cell>
          <cell r="I672">
            <v>0</v>
          </cell>
          <cell r="R672">
            <v>0</v>
          </cell>
        </row>
        <row r="673">
          <cell r="B673">
            <v>103660</v>
          </cell>
          <cell r="H673">
            <v>0</v>
          </cell>
          <cell r="I673">
            <v>0</v>
          </cell>
          <cell r="R673">
            <v>0</v>
          </cell>
        </row>
        <row r="674">
          <cell r="B674">
            <v>103680</v>
          </cell>
          <cell r="H674">
            <v>0</v>
          </cell>
          <cell r="I674">
            <v>0</v>
          </cell>
          <cell r="R674">
            <v>0</v>
          </cell>
        </row>
        <row r="675">
          <cell r="B675">
            <v>103700</v>
          </cell>
          <cell r="H675">
            <v>0</v>
          </cell>
          <cell r="I675">
            <v>0</v>
          </cell>
          <cell r="R675">
            <v>0</v>
          </cell>
        </row>
        <row r="676">
          <cell r="B676">
            <v>103720</v>
          </cell>
          <cell r="H676">
            <v>0</v>
          </cell>
          <cell r="I676">
            <v>0</v>
          </cell>
          <cell r="R676">
            <v>0</v>
          </cell>
        </row>
        <row r="677">
          <cell r="B677">
            <v>103740</v>
          </cell>
          <cell r="H677">
            <v>0</v>
          </cell>
          <cell r="I677">
            <v>0</v>
          </cell>
          <cell r="R677">
            <v>0</v>
          </cell>
        </row>
        <row r="678">
          <cell r="B678">
            <v>103760</v>
          </cell>
          <cell r="H678">
            <v>0</v>
          </cell>
          <cell r="I678">
            <v>0</v>
          </cell>
          <cell r="R678">
            <v>0</v>
          </cell>
        </row>
        <row r="679">
          <cell r="B679">
            <v>103780</v>
          </cell>
          <cell r="H679">
            <v>0</v>
          </cell>
          <cell r="I679">
            <v>0</v>
          </cell>
          <cell r="R679">
            <v>0</v>
          </cell>
        </row>
        <row r="680">
          <cell r="B680">
            <v>103800</v>
          </cell>
          <cell r="H680">
            <v>0</v>
          </cell>
          <cell r="I680">
            <v>0</v>
          </cell>
          <cell r="R680">
            <v>0</v>
          </cell>
        </row>
        <row r="681">
          <cell r="B681">
            <v>103820</v>
          </cell>
          <cell r="H681">
            <v>0</v>
          </cell>
          <cell r="I681">
            <v>0</v>
          </cell>
          <cell r="R681">
            <v>0</v>
          </cell>
        </row>
        <row r="682">
          <cell r="B682">
            <v>103840</v>
          </cell>
          <cell r="H682">
            <v>0</v>
          </cell>
          <cell r="I682">
            <v>0</v>
          </cell>
          <cell r="R682">
            <v>0</v>
          </cell>
        </row>
        <row r="683">
          <cell r="B683">
            <v>103850</v>
          </cell>
          <cell r="H683">
            <v>0</v>
          </cell>
          <cell r="I683">
            <v>0</v>
          </cell>
          <cell r="R683">
            <v>0</v>
          </cell>
        </row>
        <row r="684">
          <cell r="B684">
            <v>103860</v>
          </cell>
          <cell r="H684">
            <v>0</v>
          </cell>
          <cell r="I684">
            <v>0</v>
          </cell>
          <cell r="R684">
            <v>0</v>
          </cell>
        </row>
        <row r="685">
          <cell r="B685">
            <v>103870</v>
          </cell>
          <cell r="H685">
            <v>0</v>
          </cell>
          <cell r="I685">
            <v>0</v>
          </cell>
          <cell r="R685">
            <v>0</v>
          </cell>
        </row>
        <row r="686">
          <cell r="B686">
            <v>103880</v>
          </cell>
          <cell r="H686">
            <v>0</v>
          </cell>
          <cell r="I686">
            <v>0</v>
          </cell>
          <cell r="R686">
            <v>0</v>
          </cell>
        </row>
        <row r="687">
          <cell r="B687">
            <v>103890</v>
          </cell>
          <cell r="H687">
            <v>0</v>
          </cell>
          <cell r="I687">
            <v>0</v>
          </cell>
          <cell r="R687">
            <v>0</v>
          </cell>
        </row>
        <row r="688">
          <cell r="B688">
            <v>103900</v>
          </cell>
          <cell r="H688">
            <v>0</v>
          </cell>
          <cell r="I688">
            <v>0</v>
          </cell>
          <cell r="R688">
            <v>0</v>
          </cell>
        </row>
        <row r="689">
          <cell r="B689">
            <v>103920</v>
          </cell>
          <cell r="H689">
            <v>0</v>
          </cell>
          <cell r="I689">
            <v>0</v>
          </cell>
          <cell r="R689">
            <v>0</v>
          </cell>
        </row>
        <row r="690">
          <cell r="B690">
            <v>103940</v>
          </cell>
          <cell r="H690">
            <v>0</v>
          </cell>
          <cell r="I690">
            <v>0</v>
          </cell>
          <cell r="R690">
            <v>0</v>
          </cell>
        </row>
        <row r="691">
          <cell r="B691">
            <v>103960</v>
          </cell>
          <cell r="H691">
            <v>0</v>
          </cell>
          <cell r="I691">
            <v>0</v>
          </cell>
          <cell r="R691">
            <v>0</v>
          </cell>
        </row>
        <row r="692">
          <cell r="B692">
            <v>103970</v>
          </cell>
          <cell r="H692">
            <v>0</v>
          </cell>
          <cell r="I692">
            <v>0</v>
          </cell>
          <cell r="R692">
            <v>0</v>
          </cell>
        </row>
        <row r="693">
          <cell r="B693">
            <v>103980</v>
          </cell>
          <cell r="H693">
            <v>0</v>
          </cell>
          <cell r="I693">
            <v>0</v>
          </cell>
          <cell r="R693">
            <v>0</v>
          </cell>
        </row>
        <row r="694">
          <cell r="B694">
            <v>103990</v>
          </cell>
          <cell r="H694">
            <v>0</v>
          </cell>
          <cell r="I694">
            <v>0</v>
          </cell>
          <cell r="R694">
            <v>0</v>
          </cell>
        </row>
        <row r="695">
          <cell r="B695">
            <v>104000</v>
          </cell>
          <cell r="H695">
            <v>0</v>
          </cell>
          <cell r="I695">
            <v>0</v>
          </cell>
          <cell r="R695">
            <v>0</v>
          </cell>
        </row>
        <row r="696">
          <cell r="B696">
            <v>104010</v>
          </cell>
          <cell r="H696">
            <v>0</v>
          </cell>
          <cell r="I696">
            <v>0</v>
          </cell>
          <cell r="R696">
            <v>0</v>
          </cell>
        </row>
        <row r="697">
          <cell r="B697">
            <v>104020</v>
          </cell>
          <cell r="H697">
            <v>0</v>
          </cell>
          <cell r="I697">
            <v>0</v>
          </cell>
          <cell r="R697">
            <v>0</v>
          </cell>
        </row>
        <row r="698">
          <cell r="B698">
            <v>104040</v>
          </cell>
          <cell r="H698">
            <v>0</v>
          </cell>
          <cell r="I698">
            <v>0</v>
          </cell>
          <cell r="R698">
            <v>0</v>
          </cell>
        </row>
        <row r="699">
          <cell r="B699">
            <v>104060</v>
          </cell>
          <cell r="H699">
            <v>0</v>
          </cell>
          <cell r="I699">
            <v>0</v>
          </cell>
          <cell r="R699">
            <v>0</v>
          </cell>
        </row>
        <row r="700">
          <cell r="B700">
            <v>104080</v>
          </cell>
          <cell r="H700">
            <v>0</v>
          </cell>
          <cell r="I700">
            <v>0</v>
          </cell>
          <cell r="R700">
            <v>0</v>
          </cell>
        </row>
        <row r="701">
          <cell r="B701">
            <v>104100</v>
          </cell>
          <cell r="H701">
            <v>0</v>
          </cell>
          <cell r="I701">
            <v>0</v>
          </cell>
          <cell r="R701">
            <v>0</v>
          </cell>
        </row>
        <row r="702">
          <cell r="B702">
            <v>104120</v>
          </cell>
          <cell r="H702">
            <v>0</v>
          </cell>
          <cell r="I702">
            <v>0</v>
          </cell>
          <cell r="R702">
            <v>0</v>
          </cell>
        </row>
        <row r="703">
          <cell r="B703">
            <v>104130</v>
          </cell>
          <cell r="H703">
            <v>0</v>
          </cell>
          <cell r="I703">
            <v>0</v>
          </cell>
          <cell r="R703">
            <v>0</v>
          </cell>
        </row>
        <row r="704">
          <cell r="B704">
            <v>104140</v>
          </cell>
          <cell r="H704">
            <v>0</v>
          </cell>
          <cell r="I704">
            <v>0</v>
          </cell>
          <cell r="R704">
            <v>0</v>
          </cell>
        </row>
        <row r="705">
          <cell r="B705">
            <v>104150</v>
          </cell>
          <cell r="H705">
            <v>0</v>
          </cell>
          <cell r="I705">
            <v>0</v>
          </cell>
          <cell r="R705">
            <v>0</v>
          </cell>
        </row>
        <row r="706">
          <cell r="B706">
            <v>104160</v>
          </cell>
          <cell r="H706">
            <v>0</v>
          </cell>
          <cell r="I706">
            <v>0</v>
          </cell>
          <cell r="R706">
            <v>0</v>
          </cell>
        </row>
        <row r="707">
          <cell r="B707">
            <v>104170</v>
          </cell>
          <cell r="H707">
            <v>0</v>
          </cell>
          <cell r="I707">
            <v>0</v>
          </cell>
          <cell r="R707">
            <v>0</v>
          </cell>
        </row>
        <row r="708">
          <cell r="B708">
            <v>104180</v>
          </cell>
          <cell r="H708">
            <v>0</v>
          </cell>
          <cell r="I708">
            <v>0</v>
          </cell>
          <cell r="R708">
            <v>0</v>
          </cell>
        </row>
        <row r="709">
          <cell r="B709">
            <v>104190</v>
          </cell>
          <cell r="H709">
            <v>0</v>
          </cell>
          <cell r="I709">
            <v>0</v>
          </cell>
          <cell r="R709">
            <v>0</v>
          </cell>
        </row>
        <row r="710">
          <cell r="B710">
            <v>104200</v>
          </cell>
          <cell r="H710">
            <v>0</v>
          </cell>
          <cell r="I710">
            <v>0</v>
          </cell>
          <cell r="R710">
            <v>0</v>
          </cell>
        </row>
        <row r="711">
          <cell r="B711">
            <v>104220</v>
          </cell>
          <cell r="H711">
            <v>0</v>
          </cell>
          <cell r="I711">
            <v>0</v>
          </cell>
          <cell r="R711">
            <v>0</v>
          </cell>
        </row>
        <row r="712">
          <cell r="B712">
            <v>104240</v>
          </cell>
          <cell r="H712">
            <v>0</v>
          </cell>
          <cell r="I712">
            <v>0</v>
          </cell>
          <cell r="R712">
            <v>0</v>
          </cell>
        </row>
        <row r="713">
          <cell r="B713">
            <v>104260</v>
          </cell>
          <cell r="H713">
            <v>0</v>
          </cell>
          <cell r="I713">
            <v>0</v>
          </cell>
          <cell r="R713">
            <v>0</v>
          </cell>
        </row>
        <row r="714">
          <cell r="B714">
            <v>104280</v>
          </cell>
          <cell r="H714">
            <v>0</v>
          </cell>
          <cell r="I714">
            <v>0</v>
          </cell>
          <cell r="R714">
            <v>0</v>
          </cell>
        </row>
        <row r="715">
          <cell r="B715">
            <v>104290</v>
          </cell>
          <cell r="H715">
            <v>0</v>
          </cell>
          <cell r="I715">
            <v>0</v>
          </cell>
          <cell r="R715">
            <v>0</v>
          </cell>
        </row>
        <row r="716">
          <cell r="B716">
            <v>104300</v>
          </cell>
          <cell r="H716">
            <v>0</v>
          </cell>
          <cell r="I716">
            <v>0</v>
          </cell>
          <cell r="R716">
            <v>0</v>
          </cell>
        </row>
        <row r="717">
          <cell r="B717">
            <v>104310</v>
          </cell>
          <cell r="H717">
            <v>0</v>
          </cell>
          <cell r="I717">
            <v>0</v>
          </cell>
          <cell r="R717">
            <v>0</v>
          </cell>
        </row>
        <row r="718">
          <cell r="B718">
            <v>104320</v>
          </cell>
          <cell r="H718">
            <v>0</v>
          </cell>
          <cell r="I718">
            <v>0</v>
          </cell>
          <cell r="R718">
            <v>0</v>
          </cell>
        </row>
        <row r="719">
          <cell r="B719">
            <v>104330</v>
          </cell>
          <cell r="H719">
            <v>0</v>
          </cell>
          <cell r="I719">
            <v>0</v>
          </cell>
          <cell r="R719">
            <v>0</v>
          </cell>
        </row>
        <row r="720">
          <cell r="B720">
            <v>104340</v>
          </cell>
          <cell r="H720">
            <v>0</v>
          </cell>
          <cell r="I720">
            <v>0</v>
          </cell>
          <cell r="R720">
            <v>0</v>
          </cell>
        </row>
        <row r="721">
          <cell r="B721">
            <v>104357.13305003</v>
          </cell>
          <cell r="H721">
            <v>0</v>
          </cell>
          <cell r="I721">
            <v>0</v>
          </cell>
          <cell r="R721">
            <v>0</v>
          </cell>
        </row>
        <row r="722">
          <cell r="B722">
            <v>104360</v>
          </cell>
          <cell r="H722">
            <v>0</v>
          </cell>
          <cell r="I722">
            <v>0</v>
          </cell>
          <cell r="R722">
            <v>0</v>
          </cell>
        </row>
        <row r="723">
          <cell r="B723">
            <v>104380</v>
          </cell>
          <cell r="H723">
            <v>0</v>
          </cell>
          <cell r="I723">
            <v>0</v>
          </cell>
          <cell r="R723">
            <v>0</v>
          </cell>
        </row>
        <row r="724">
          <cell r="B724">
            <v>104385</v>
          </cell>
          <cell r="H724">
            <v>0</v>
          </cell>
          <cell r="I724">
            <v>0</v>
          </cell>
          <cell r="R724">
            <v>0</v>
          </cell>
        </row>
        <row r="725">
          <cell r="B725">
            <v>104390</v>
          </cell>
          <cell r="H725">
            <v>9</v>
          </cell>
          <cell r="I725">
            <v>11.225000000000001</v>
          </cell>
          <cell r="R725">
            <v>7.06</v>
          </cell>
        </row>
        <row r="726">
          <cell r="B726">
            <v>104395</v>
          </cell>
          <cell r="H726">
            <v>34.75</v>
          </cell>
          <cell r="I726">
            <v>48.849999999999994</v>
          </cell>
          <cell r="R726">
            <v>30</v>
          </cell>
        </row>
        <row r="727">
          <cell r="B727">
            <v>104400</v>
          </cell>
          <cell r="H727">
            <v>34.174999999999997</v>
          </cell>
          <cell r="I727">
            <v>53.725000000000009</v>
          </cell>
          <cell r="R727">
            <v>31.75</v>
          </cell>
        </row>
        <row r="728">
          <cell r="B728">
            <v>104405</v>
          </cell>
          <cell r="H728">
            <v>26.675000000000001</v>
          </cell>
          <cell r="I728">
            <v>42.05</v>
          </cell>
          <cell r="R728">
            <v>26.5</v>
          </cell>
        </row>
        <row r="729">
          <cell r="B729">
            <v>104410</v>
          </cell>
          <cell r="H729">
            <v>4.625</v>
          </cell>
          <cell r="I729">
            <v>7.3624999999999998</v>
          </cell>
          <cell r="R729">
            <v>5.31</v>
          </cell>
        </row>
        <row r="730">
          <cell r="B730">
            <v>104415</v>
          </cell>
          <cell r="H730">
            <v>0</v>
          </cell>
          <cell r="I730">
            <v>0</v>
          </cell>
          <cell r="R730">
            <v>0</v>
          </cell>
        </row>
        <row r="731">
          <cell r="B731">
            <v>104420</v>
          </cell>
          <cell r="H731">
            <v>0</v>
          </cell>
          <cell r="I731">
            <v>0</v>
          </cell>
          <cell r="R731">
            <v>0</v>
          </cell>
        </row>
        <row r="732">
          <cell r="B732">
            <v>104460</v>
          </cell>
          <cell r="H732">
            <v>0</v>
          </cell>
          <cell r="I732">
            <v>0</v>
          </cell>
          <cell r="R732">
            <v>0</v>
          </cell>
        </row>
        <row r="733">
          <cell r="B733">
            <v>104480</v>
          </cell>
          <cell r="H733">
            <v>0</v>
          </cell>
          <cell r="I733">
            <v>0</v>
          </cell>
          <cell r="R733">
            <v>0</v>
          </cell>
        </row>
        <row r="734">
          <cell r="B734">
            <v>104500</v>
          </cell>
          <cell r="H734">
            <v>0</v>
          </cell>
          <cell r="I734">
            <v>0</v>
          </cell>
          <cell r="R734">
            <v>0</v>
          </cell>
        </row>
        <row r="735">
          <cell r="B735">
            <v>104520</v>
          </cell>
          <cell r="H735">
            <v>0</v>
          </cell>
          <cell r="I735">
            <v>0</v>
          </cell>
          <cell r="R735">
            <v>0</v>
          </cell>
        </row>
        <row r="736">
          <cell r="B736">
            <v>104540</v>
          </cell>
          <cell r="H736">
            <v>0</v>
          </cell>
          <cell r="I736">
            <v>0</v>
          </cell>
          <cell r="R736">
            <v>0</v>
          </cell>
        </row>
        <row r="737">
          <cell r="B737">
            <v>104560</v>
          </cell>
          <cell r="H737">
            <v>0</v>
          </cell>
          <cell r="I737">
            <v>0</v>
          </cell>
          <cell r="R737">
            <v>0</v>
          </cell>
        </row>
        <row r="738">
          <cell r="B738">
            <v>104580</v>
          </cell>
          <cell r="H738">
            <v>0</v>
          </cell>
          <cell r="I738">
            <v>0</v>
          </cell>
          <cell r="R738">
            <v>0</v>
          </cell>
        </row>
        <row r="739">
          <cell r="B739">
            <v>104600</v>
          </cell>
          <cell r="H739">
            <v>0</v>
          </cell>
          <cell r="I739">
            <v>0</v>
          </cell>
          <cell r="R739">
            <v>0</v>
          </cell>
        </row>
        <row r="740">
          <cell r="B740">
            <v>104620</v>
          </cell>
          <cell r="H740">
            <v>0</v>
          </cell>
          <cell r="I740">
            <v>0</v>
          </cell>
          <cell r="R740">
            <v>0</v>
          </cell>
        </row>
        <row r="741">
          <cell r="B741">
            <v>104625</v>
          </cell>
          <cell r="H741">
            <v>0</v>
          </cell>
          <cell r="I741">
            <v>0</v>
          </cell>
          <cell r="R741">
            <v>0</v>
          </cell>
        </row>
        <row r="742">
          <cell r="B742">
            <v>104630</v>
          </cell>
          <cell r="H742">
            <v>12.25</v>
          </cell>
          <cell r="I742">
            <v>14.362500000000001</v>
          </cell>
          <cell r="R742">
            <v>8.81</v>
          </cell>
        </row>
        <row r="743">
          <cell r="B743">
            <v>104635</v>
          </cell>
          <cell r="H743">
            <v>45.25</v>
          </cell>
          <cell r="I743">
            <v>52.25</v>
          </cell>
          <cell r="R743">
            <v>33.5</v>
          </cell>
        </row>
        <row r="744">
          <cell r="B744">
            <v>104640</v>
          </cell>
          <cell r="H744">
            <v>44.625</v>
          </cell>
          <cell r="I744">
            <v>64.125</v>
          </cell>
          <cell r="R744">
            <v>37</v>
          </cell>
        </row>
        <row r="745">
          <cell r="B745">
            <v>104645</v>
          </cell>
          <cell r="H745">
            <v>44.825000000000003</v>
          </cell>
          <cell r="I745">
            <v>85.1</v>
          </cell>
          <cell r="R745">
            <v>42.25</v>
          </cell>
        </row>
        <row r="746">
          <cell r="B746">
            <v>104650</v>
          </cell>
          <cell r="H746">
            <v>46.449999999999996</v>
          </cell>
          <cell r="I746">
            <v>83</v>
          </cell>
          <cell r="R746">
            <v>42.25</v>
          </cell>
        </row>
        <row r="747">
          <cell r="B747">
            <v>104655</v>
          </cell>
          <cell r="H747">
            <v>51</v>
          </cell>
          <cell r="I747">
            <v>75.224999999999994</v>
          </cell>
          <cell r="R747">
            <v>42.25</v>
          </cell>
        </row>
        <row r="748">
          <cell r="B748">
            <v>104660</v>
          </cell>
          <cell r="H748">
            <v>53.375</v>
          </cell>
          <cell r="I748">
            <v>67.25</v>
          </cell>
          <cell r="R748">
            <v>38.75</v>
          </cell>
        </row>
        <row r="749">
          <cell r="B749">
            <v>104665</v>
          </cell>
          <cell r="H749">
            <v>13.9375</v>
          </cell>
          <cell r="I749">
            <v>15.262500000000001</v>
          </cell>
          <cell r="R749">
            <v>8.81</v>
          </cell>
        </row>
        <row r="750">
          <cell r="B750">
            <v>104670</v>
          </cell>
          <cell r="H750">
            <v>0</v>
          </cell>
          <cell r="I750">
            <v>0</v>
          </cell>
          <cell r="R750">
            <v>0</v>
          </cell>
        </row>
        <row r="751">
          <cell r="B751">
            <v>104840</v>
          </cell>
          <cell r="H751">
            <v>0</v>
          </cell>
          <cell r="I751">
            <v>0</v>
          </cell>
          <cell r="R751">
            <v>0</v>
          </cell>
        </row>
        <row r="752">
          <cell r="B752">
            <v>104860</v>
          </cell>
          <cell r="H752">
            <v>0</v>
          </cell>
          <cell r="I752">
            <v>0</v>
          </cell>
          <cell r="R752">
            <v>0</v>
          </cell>
        </row>
        <row r="753">
          <cell r="B753">
            <v>104880</v>
          </cell>
          <cell r="H753">
            <v>0</v>
          </cell>
          <cell r="I753">
            <v>0</v>
          </cell>
          <cell r="R753">
            <v>0</v>
          </cell>
        </row>
        <row r="754">
          <cell r="B754">
            <v>104900</v>
          </cell>
          <cell r="H754">
            <v>0</v>
          </cell>
          <cell r="I754">
            <v>0</v>
          </cell>
          <cell r="R754">
            <v>0</v>
          </cell>
        </row>
        <row r="755">
          <cell r="B755">
            <v>104920</v>
          </cell>
          <cell r="H755">
            <v>0</v>
          </cell>
          <cell r="I755">
            <v>0</v>
          </cell>
          <cell r="R755">
            <v>0</v>
          </cell>
        </row>
        <row r="756">
          <cell r="B756">
            <v>104940</v>
          </cell>
          <cell r="H756">
            <v>0</v>
          </cell>
          <cell r="I756">
            <v>0</v>
          </cell>
          <cell r="R756">
            <v>0</v>
          </cell>
        </row>
        <row r="757">
          <cell r="B757">
            <v>104960</v>
          </cell>
          <cell r="H757">
            <v>0</v>
          </cell>
          <cell r="I757">
            <v>0</v>
          </cell>
          <cell r="R757">
            <v>0</v>
          </cell>
        </row>
        <row r="758">
          <cell r="B758">
            <v>104980</v>
          </cell>
          <cell r="H758">
            <v>0</v>
          </cell>
          <cell r="I758">
            <v>0</v>
          </cell>
          <cell r="R758">
            <v>0</v>
          </cell>
        </row>
        <row r="759">
          <cell r="B759">
            <v>105000</v>
          </cell>
          <cell r="H759">
            <v>0</v>
          </cell>
          <cell r="I759">
            <v>0</v>
          </cell>
          <cell r="R759">
            <v>0</v>
          </cell>
        </row>
        <row r="760">
          <cell r="B760">
            <v>105020</v>
          </cell>
          <cell r="H760">
            <v>0</v>
          </cell>
          <cell r="I760">
            <v>0</v>
          </cell>
          <cell r="R760">
            <v>0</v>
          </cell>
        </row>
        <row r="761">
          <cell r="B761">
            <v>105030</v>
          </cell>
          <cell r="H761">
            <v>0</v>
          </cell>
          <cell r="I761">
            <v>0</v>
          </cell>
          <cell r="R761">
            <v>0</v>
          </cell>
        </row>
        <row r="762">
          <cell r="B762">
            <v>105040</v>
          </cell>
          <cell r="H762">
            <v>0</v>
          </cell>
          <cell r="I762">
            <v>0</v>
          </cell>
          <cell r="R762">
            <v>0</v>
          </cell>
        </row>
        <row r="763">
          <cell r="B763">
            <v>105050</v>
          </cell>
          <cell r="H763">
            <v>0</v>
          </cell>
          <cell r="I763">
            <v>0</v>
          </cell>
          <cell r="R763">
            <v>0</v>
          </cell>
        </row>
        <row r="764">
          <cell r="B764">
            <v>105060</v>
          </cell>
          <cell r="H764">
            <v>0</v>
          </cell>
          <cell r="I764">
            <v>0</v>
          </cell>
          <cell r="R764">
            <v>0</v>
          </cell>
        </row>
        <row r="765">
          <cell r="B765">
            <v>105070</v>
          </cell>
          <cell r="H765">
            <v>0</v>
          </cell>
          <cell r="I765">
            <v>0</v>
          </cell>
          <cell r="R765">
            <v>0</v>
          </cell>
        </row>
        <row r="766">
          <cell r="B766">
            <v>105080</v>
          </cell>
          <cell r="H766">
            <v>0</v>
          </cell>
          <cell r="I766">
            <v>0</v>
          </cell>
          <cell r="R766">
            <v>0</v>
          </cell>
        </row>
        <row r="767">
          <cell r="B767">
            <v>105100</v>
          </cell>
          <cell r="H767">
            <v>0</v>
          </cell>
          <cell r="I767">
            <v>0</v>
          </cell>
          <cell r="R767">
            <v>0</v>
          </cell>
        </row>
        <row r="768">
          <cell r="B768">
            <v>105120</v>
          </cell>
          <cell r="H768">
            <v>0</v>
          </cell>
          <cell r="I768">
            <v>0</v>
          </cell>
          <cell r="R768">
            <v>0</v>
          </cell>
        </row>
        <row r="769">
          <cell r="B769">
            <v>105140</v>
          </cell>
          <cell r="H769">
            <v>0</v>
          </cell>
          <cell r="I769">
            <v>0</v>
          </cell>
          <cell r="R769">
            <v>0</v>
          </cell>
        </row>
        <row r="770">
          <cell r="B770">
            <v>105160</v>
          </cell>
          <cell r="H770">
            <v>0</v>
          </cell>
          <cell r="I770">
            <v>0</v>
          </cell>
          <cell r="R770">
            <v>0</v>
          </cell>
        </row>
        <row r="771">
          <cell r="B771">
            <v>105180</v>
          </cell>
          <cell r="H771">
            <v>0</v>
          </cell>
          <cell r="I771">
            <v>0</v>
          </cell>
          <cell r="R771">
            <v>0</v>
          </cell>
        </row>
        <row r="772">
          <cell r="B772">
            <v>105200</v>
          </cell>
          <cell r="H772">
            <v>0</v>
          </cell>
          <cell r="I772">
            <v>0</v>
          </cell>
          <cell r="R772">
            <v>0</v>
          </cell>
        </row>
        <row r="773">
          <cell r="B773">
            <v>105220</v>
          </cell>
          <cell r="H773">
            <v>0</v>
          </cell>
          <cell r="I773">
            <v>0</v>
          </cell>
          <cell r="R773">
            <v>0</v>
          </cell>
        </row>
        <row r="774">
          <cell r="B774">
            <v>105240</v>
          </cell>
          <cell r="H774">
            <v>0</v>
          </cell>
          <cell r="I774">
            <v>0</v>
          </cell>
          <cell r="R774">
            <v>0</v>
          </cell>
        </row>
        <row r="775">
          <cell r="B775">
            <v>105260</v>
          </cell>
          <cell r="H775">
            <v>0</v>
          </cell>
          <cell r="I775">
            <v>0</v>
          </cell>
          <cell r="R775">
            <v>0</v>
          </cell>
        </row>
        <row r="776">
          <cell r="B776">
            <v>105280</v>
          </cell>
          <cell r="H776">
            <v>0</v>
          </cell>
          <cell r="I776">
            <v>0</v>
          </cell>
          <cell r="R776">
            <v>0</v>
          </cell>
        </row>
        <row r="777">
          <cell r="B777">
            <v>105290</v>
          </cell>
          <cell r="H777">
            <v>0</v>
          </cell>
          <cell r="I777">
            <v>0</v>
          </cell>
          <cell r="R777">
            <v>0</v>
          </cell>
        </row>
        <row r="778">
          <cell r="B778">
            <v>105300</v>
          </cell>
          <cell r="H778">
            <v>0</v>
          </cell>
          <cell r="I778">
            <v>0</v>
          </cell>
          <cell r="R778">
            <v>0</v>
          </cell>
        </row>
        <row r="779">
          <cell r="B779">
            <v>105310</v>
          </cell>
          <cell r="H779">
            <v>0</v>
          </cell>
          <cell r="I779">
            <v>0</v>
          </cell>
          <cell r="R779">
            <v>0</v>
          </cell>
        </row>
        <row r="780">
          <cell r="B780">
            <v>105320</v>
          </cell>
          <cell r="H780">
            <v>0</v>
          </cell>
          <cell r="I780">
            <v>0</v>
          </cell>
          <cell r="R780">
            <v>0</v>
          </cell>
        </row>
        <row r="781">
          <cell r="B781">
            <v>105340</v>
          </cell>
          <cell r="H781">
            <v>0</v>
          </cell>
          <cell r="I781">
            <v>0</v>
          </cell>
          <cell r="R781">
            <v>0</v>
          </cell>
        </row>
        <row r="782">
          <cell r="B782">
            <v>105360</v>
          </cell>
          <cell r="H782">
            <v>0</v>
          </cell>
          <cell r="I782">
            <v>0</v>
          </cell>
          <cell r="R782">
            <v>0</v>
          </cell>
        </row>
        <row r="783">
          <cell r="B783">
            <v>105380</v>
          </cell>
          <cell r="H783">
            <v>0</v>
          </cell>
          <cell r="I783">
            <v>0</v>
          </cell>
          <cell r="R783">
            <v>0</v>
          </cell>
        </row>
        <row r="784">
          <cell r="B784">
            <v>105400</v>
          </cell>
          <cell r="H784">
            <v>0</v>
          </cell>
          <cell r="I784">
            <v>0</v>
          </cell>
          <cell r="R784">
            <v>0</v>
          </cell>
        </row>
        <row r="785">
          <cell r="B785">
            <v>105420</v>
          </cell>
          <cell r="H785">
            <v>0</v>
          </cell>
          <cell r="I785">
            <v>0</v>
          </cell>
          <cell r="R785">
            <v>0</v>
          </cell>
        </row>
        <row r="786">
          <cell r="B786">
            <v>105440</v>
          </cell>
          <cell r="H786">
            <v>0</v>
          </cell>
          <cell r="I786">
            <v>0</v>
          </cell>
          <cell r="R786">
            <v>0</v>
          </cell>
        </row>
        <row r="787">
          <cell r="B787">
            <v>105450</v>
          </cell>
          <cell r="H787">
            <v>0</v>
          </cell>
          <cell r="I787">
            <v>0</v>
          </cell>
          <cell r="R787">
            <v>0</v>
          </cell>
        </row>
        <row r="788">
          <cell r="B788">
            <v>105460</v>
          </cell>
          <cell r="H788">
            <v>0</v>
          </cell>
          <cell r="I788">
            <v>0</v>
          </cell>
          <cell r="R788">
            <v>0</v>
          </cell>
        </row>
        <row r="789">
          <cell r="B789">
            <v>105470</v>
          </cell>
          <cell r="H789">
            <v>0</v>
          </cell>
          <cell r="I789">
            <v>0</v>
          </cell>
          <cell r="R789">
            <v>0</v>
          </cell>
        </row>
        <row r="790">
          <cell r="B790">
            <v>105480</v>
          </cell>
          <cell r="H790">
            <v>0</v>
          </cell>
          <cell r="I790">
            <v>0</v>
          </cell>
          <cell r="R790">
            <v>0</v>
          </cell>
        </row>
        <row r="791">
          <cell r="B791">
            <v>105490</v>
          </cell>
          <cell r="H791">
            <v>0</v>
          </cell>
          <cell r="I791">
            <v>0</v>
          </cell>
          <cell r="R791">
            <v>0</v>
          </cell>
        </row>
        <row r="792">
          <cell r="B792">
            <v>105500</v>
          </cell>
          <cell r="H792">
            <v>0</v>
          </cell>
          <cell r="I792">
            <v>0</v>
          </cell>
          <cell r="R792">
            <v>0</v>
          </cell>
        </row>
        <row r="793">
          <cell r="B793">
            <v>105520</v>
          </cell>
          <cell r="H793">
            <v>0</v>
          </cell>
          <cell r="I793">
            <v>0</v>
          </cell>
          <cell r="R793">
            <v>0</v>
          </cell>
        </row>
        <row r="794">
          <cell r="B794">
            <v>105540</v>
          </cell>
          <cell r="H794">
            <v>0</v>
          </cell>
          <cell r="I794">
            <v>0</v>
          </cell>
          <cell r="R794">
            <v>0</v>
          </cell>
        </row>
        <row r="795">
          <cell r="B795">
            <v>105560</v>
          </cell>
          <cell r="H795">
            <v>0</v>
          </cell>
          <cell r="I795">
            <v>0</v>
          </cell>
          <cell r="R795">
            <v>0</v>
          </cell>
        </row>
        <row r="796">
          <cell r="B796">
            <v>105580</v>
          </cell>
          <cell r="H796">
            <v>0</v>
          </cell>
          <cell r="I796">
            <v>0</v>
          </cell>
          <cell r="R796">
            <v>0</v>
          </cell>
        </row>
        <row r="797">
          <cell r="B797">
            <v>105590</v>
          </cell>
          <cell r="H797">
            <v>0</v>
          </cell>
          <cell r="I797">
            <v>0</v>
          </cell>
          <cell r="R797">
            <v>0</v>
          </cell>
        </row>
        <row r="798">
          <cell r="B798">
            <v>105600</v>
          </cell>
          <cell r="H798">
            <v>0</v>
          </cell>
          <cell r="I798">
            <v>0</v>
          </cell>
          <cell r="R798">
            <v>0</v>
          </cell>
        </row>
        <row r="799">
          <cell r="B799">
            <v>105610</v>
          </cell>
          <cell r="H799">
            <v>0</v>
          </cell>
          <cell r="I799">
            <v>0</v>
          </cell>
          <cell r="R799">
            <v>0</v>
          </cell>
        </row>
        <row r="800">
          <cell r="B800">
            <v>105620</v>
          </cell>
          <cell r="H800">
            <v>0</v>
          </cell>
          <cell r="I800">
            <v>0</v>
          </cell>
          <cell r="R800">
            <v>0</v>
          </cell>
        </row>
        <row r="801">
          <cell r="B801">
            <v>105640</v>
          </cell>
          <cell r="H801">
            <v>0</v>
          </cell>
          <cell r="I801">
            <v>0</v>
          </cell>
          <cell r="R801">
            <v>0</v>
          </cell>
        </row>
        <row r="802">
          <cell r="B802">
            <v>105660</v>
          </cell>
          <cell r="H802">
            <v>0</v>
          </cell>
          <cell r="I802">
            <v>0</v>
          </cell>
          <cell r="R802">
            <v>0</v>
          </cell>
        </row>
        <row r="803">
          <cell r="B803">
            <v>105670</v>
          </cell>
          <cell r="H803">
            <v>0</v>
          </cell>
          <cell r="I803">
            <v>0</v>
          </cell>
          <cell r="R803">
            <v>0</v>
          </cell>
        </row>
        <row r="804">
          <cell r="B804">
            <v>105680</v>
          </cell>
          <cell r="H804">
            <v>0</v>
          </cell>
          <cell r="I804">
            <v>0</v>
          </cell>
          <cell r="R804">
            <v>0</v>
          </cell>
        </row>
        <row r="805">
          <cell r="B805">
            <v>105690</v>
          </cell>
          <cell r="H805">
            <v>0</v>
          </cell>
          <cell r="I805">
            <v>0</v>
          </cell>
          <cell r="R805">
            <v>0</v>
          </cell>
        </row>
        <row r="806">
          <cell r="B806">
            <v>105700</v>
          </cell>
          <cell r="H806">
            <v>0</v>
          </cell>
          <cell r="I806">
            <v>0</v>
          </cell>
          <cell r="R806">
            <v>0</v>
          </cell>
        </row>
        <row r="807">
          <cell r="B807">
            <v>105710</v>
          </cell>
          <cell r="H807">
            <v>0</v>
          </cell>
          <cell r="I807">
            <v>0</v>
          </cell>
          <cell r="R807">
            <v>0</v>
          </cell>
        </row>
        <row r="808">
          <cell r="B808">
            <v>105720</v>
          </cell>
          <cell r="H808">
            <v>0</v>
          </cell>
          <cell r="I808">
            <v>0</v>
          </cell>
          <cell r="R808">
            <v>0</v>
          </cell>
        </row>
        <row r="809">
          <cell r="B809">
            <v>105730</v>
          </cell>
          <cell r="H809">
            <v>0</v>
          </cell>
          <cell r="I809">
            <v>0</v>
          </cell>
          <cell r="R809">
            <v>0</v>
          </cell>
        </row>
        <row r="810">
          <cell r="B810">
            <v>105740</v>
          </cell>
          <cell r="H810">
            <v>0</v>
          </cell>
          <cell r="I810">
            <v>0</v>
          </cell>
          <cell r="R810">
            <v>0</v>
          </cell>
        </row>
        <row r="811">
          <cell r="B811">
            <v>105760</v>
          </cell>
          <cell r="H811">
            <v>0</v>
          </cell>
          <cell r="I811">
            <v>0</v>
          </cell>
          <cell r="R811">
            <v>0</v>
          </cell>
        </row>
        <row r="812">
          <cell r="B812">
            <v>105770</v>
          </cell>
          <cell r="H812">
            <v>0</v>
          </cell>
          <cell r="I812">
            <v>0</v>
          </cell>
          <cell r="R812">
            <v>0</v>
          </cell>
        </row>
        <row r="813">
          <cell r="B813">
            <v>105780</v>
          </cell>
          <cell r="H813">
            <v>0</v>
          </cell>
          <cell r="I813">
            <v>0</v>
          </cell>
          <cell r="R813">
            <v>0</v>
          </cell>
        </row>
        <row r="814">
          <cell r="B814">
            <v>105790</v>
          </cell>
          <cell r="H814">
            <v>0</v>
          </cell>
          <cell r="I814">
            <v>0</v>
          </cell>
          <cell r="R814">
            <v>0</v>
          </cell>
        </row>
        <row r="815">
          <cell r="B815">
            <v>105800</v>
          </cell>
          <cell r="H815">
            <v>0</v>
          </cell>
          <cell r="I815">
            <v>0</v>
          </cell>
          <cell r="R815">
            <v>0</v>
          </cell>
        </row>
        <row r="816">
          <cell r="B816">
            <v>105820</v>
          </cell>
          <cell r="H816">
            <v>0</v>
          </cell>
          <cell r="I816">
            <v>0</v>
          </cell>
          <cell r="R816">
            <v>0</v>
          </cell>
        </row>
        <row r="817">
          <cell r="B817">
            <v>105840</v>
          </cell>
          <cell r="H817">
            <v>0</v>
          </cell>
          <cell r="I817">
            <v>0</v>
          </cell>
          <cell r="R817">
            <v>0</v>
          </cell>
        </row>
        <row r="818">
          <cell r="B818">
            <v>105850</v>
          </cell>
          <cell r="H818">
            <v>0</v>
          </cell>
          <cell r="I818">
            <v>0</v>
          </cell>
          <cell r="R818">
            <v>0</v>
          </cell>
        </row>
        <row r="819">
          <cell r="B819">
            <v>105855</v>
          </cell>
          <cell r="H819">
            <v>0</v>
          </cell>
          <cell r="I819">
            <v>0</v>
          </cell>
          <cell r="R819">
            <v>0</v>
          </cell>
        </row>
        <row r="820">
          <cell r="B820">
            <v>105860</v>
          </cell>
          <cell r="H820">
            <v>9.65</v>
          </cell>
          <cell r="I820">
            <v>10.324999999999999</v>
          </cell>
          <cell r="R820">
            <v>7.06</v>
          </cell>
        </row>
        <row r="821">
          <cell r="B821">
            <v>105880</v>
          </cell>
          <cell r="H821">
            <v>232</v>
          </cell>
          <cell r="I821">
            <v>317.59999999999997</v>
          </cell>
          <cell r="R821">
            <v>176</v>
          </cell>
        </row>
        <row r="822">
          <cell r="B822">
            <v>105890</v>
          </cell>
          <cell r="H822">
            <v>95.5</v>
          </cell>
          <cell r="I822">
            <v>136.1</v>
          </cell>
          <cell r="R822">
            <v>77.5</v>
          </cell>
        </row>
        <row r="823">
          <cell r="B823">
            <v>105895</v>
          </cell>
          <cell r="H823">
            <v>4.5250000000000004</v>
          </cell>
          <cell r="I823">
            <v>4.6500000000000004</v>
          </cell>
          <cell r="R823">
            <v>4.4400000000000004</v>
          </cell>
        </row>
        <row r="824">
          <cell r="B824">
            <v>105905</v>
          </cell>
          <cell r="H824">
            <v>0</v>
          </cell>
          <cell r="I824">
            <v>0</v>
          </cell>
          <cell r="R824">
            <v>0</v>
          </cell>
        </row>
        <row r="825">
          <cell r="B825">
            <v>105950</v>
          </cell>
          <cell r="H825">
            <v>0</v>
          </cell>
          <cell r="I825">
            <v>0</v>
          </cell>
          <cell r="R825">
            <v>0</v>
          </cell>
        </row>
        <row r="826">
          <cell r="B826">
            <v>105960</v>
          </cell>
          <cell r="H826">
            <v>0</v>
          </cell>
          <cell r="I826">
            <v>0</v>
          </cell>
          <cell r="R826">
            <v>0</v>
          </cell>
        </row>
        <row r="827">
          <cell r="B827">
            <v>105970</v>
          </cell>
          <cell r="H827">
            <v>0</v>
          </cell>
          <cell r="I827">
            <v>0</v>
          </cell>
          <cell r="R827">
            <v>0</v>
          </cell>
        </row>
        <row r="828">
          <cell r="B828">
            <v>105980</v>
          </cell>
          <cell r="H828">
            <v>0</v>
          </cell>
          <cell r="I828">
            <v>0</v>
          </cell>
          <cell r="R828">
            <v>0</v>
          </cell>
        </row>
        <row r="829">
          <cell r="B829">
            <v>105990</v>
          </cell>
          <cell r="H829">
            <v>0</v>
          </cell>
          <cell r="I829">
            <v>0</v>
          </cell>
          <cell r="R829">
            <v>0</v>
          </cell>
        </row>
        <row r="830">
          <cell r="B830">
            <v>106000</v>
          </cell>
          <cell r="H830">
            <v>0</v>
          </cell>
          <cell r="I830">
            <v>0</v>
          </cell>
          <cell r="R830">
            <v>0</v>
          </cell>
        </row>
        <row r="831">
          <cell r="B831">
            <v>106010</v>
          </cell>
          <cell r="H831">
            <v>0</v>
          </cell>
          <cell r="I831">
            <v>0</v>
          </cell>
          <cell r="R831">
            <v>0</v>
          </cell>
        </row>
        <row r="832">
          <cell r="B832">
            <v>106020</v>
          </cell>
          <cell r="H832">
            <v>0</v>
          </cell>
          <cell r="I832">
            <v>0</v>
          </cell>
          <cell r="R832">
            <v>0</v>
          </cell>
        </row>
        <row r="833">
          <cell r="B833">
            <v>106040</v>
          </cell>
          <cell r="H833">
            <v>0</v>
          </cell>
          <cell r="I833">
            <v>0</v>
          </cell>
          <cell r="R833">
            <v>0</v>
          </cell>
        </row>
        <row r="834">
          <cell r="B834">
            <v>106060</v>
          </cell>
          <cell r="H834">
            <v>0</v>
          </cell>
          <cell r="I834">
            <v>0</v>
          </cell>
          <cell r="R834">
            <v>0</v>
          </cell>
        </row>
        <row r="835">
          <cell r="B835">
            <v>106080</v>
          </cell>
          <cell r="H835">
            <v>0</v>
          </cell>
          <cell r="I835">
            <v>0</v>
          </cell>
          <cell r="R835">
            <v>0</v>
          </cell>
        </row>
        <row r="836">
          <cell r="B836">
            <v>106100</v>
          </cell>
          <cell r="H836">
            <v>0</v>
          </cell>
          <cell r="I836">
            <v>0</v>
          </cell>
          <cell r="R836">
            <v>0</v>
          </cell>
        </row>
        <row r="837">
          <cell r="B837">
            <v>106120</v>
          </cell>
          <cell r="H837">
            <v>0</v>
          </cell>
          <cell r="I837">
            <v>0</v>
          </cell>
          <cell r="R837">
            <v>0</v>
          </cell>
        </row>
        <row r="838">
          <cell r="B838">
            <v>106140</v>
          </cell>
          <cell r="H838">
            <v>0</v>
          </cell>
          <cell r="I838">
            <v>0</v>
          </cell>
          <cell r="R838">
            <v>0</v>
          </cell>
        </row>
        <row r="839">
          <cell r="B839">
            <v>106160</v>
          </cell>
          <cell r="H839">
            <v>0</v>
          </cell>
          <cell r="I839">
            <v>0</v>
          </cell>
          <cell r="R839">
            <v>0</v>
          </cell>
        </row>
        <row r="840">
          <cell r="B840">
            <v>106180</v>
          </cell>
          <cell r="H840">
            <v>0</v>
          </cell>
          <cell r="I840">
            <v>0</v>
          </cell>
          <cell r="R840">
            <v>0</v>
          </cell>
        </row>
        <row r="841">
          <cell r="B841">
            <v>106200</v>
          </cell>
          <cell r="H841">
            <v>0</v>
          </cell>
          <cell r="I841">
            <v>0</v>
          </cell>
          <cell r="R841">
            <v>0</v>
          </cell>
        </row>
        <row r="842">
          <cell r="B842">
            <v>106210</v>
          </cell>
          <cell r="H842">
            <v>0</v>
          </cell>
          <cell r="I842">
            <v>0</v>
          </cell>
          <cell r="R842">
            <v>0</v>
          </cell>
        </row>
        <row r="843">
          <cell r="B843">
            <v>106220</v>
          </cell>
          <cell r="H843">
            <v>0</v>
          </cell>
          <cell r="I843">
            <v>0</v>
          </cell>
          <cell r="R843">
            <v>0</v>
          </cell>
        </row>
        <row r="844">
          <cell r="B844">
            <v>106230</v>
          </cell>
          <cell r="H844">
            <v>0</v>
          </cell>
          <cell r="I844">
            <v>0</v>
          </cell>
          <cell r="R844">
            <v>0</v>
          </cell>
        </row>
        <row r="845">
          <cell r="B845">
            <v>106240</v>
          </cell>
          <cell r="H845">
            <v>0</v>
          </cell>
          <cell r="I845">
            <v>0</v>
          </cell>
          <cell r="R845">
            <v>0</v>
          </cell>
        </row>
        <row r="846">
          <cell r="B846">
            <v>106250</v>
          </cell>
          <cell r="H846">
            <v>0</v>
          </cell>
          <cell r="I846">
            <v>0</v>
          </cell>
          <cell r="R846">
            <v>0</v>
          </cell>
        </row>
        <row r="847">
          <cell r="B847">
            <v>106260</v>
          </cell>
          <cell r="H847">
            <v>0</v>
          </cell>
          <cell r="I847">
            <v>0</v>
          </cell>
          <cell r="R847">
            <v>0</v>
          </cell>
        </row>
        <row r="848">
          <cell r="B848">
            <v>106270</v>
          </cell>
          <cell r="H848">
            <v>0</v>
          </cell>
          <cell r="I848">
            <v>0</v>
          </cell>
          <cell r="R848">
            <v>0</v>
          </cell>
        </row>
        <row r="849">
          <cell r="B849">
            <v>106280</v>
          </cell>
          <cell r="H849">
            <v>0</v>
          </cell>
          <cell r="I849">
            <v>0</v>
          </cell>
          <cell r="R849">
            <v>0</v>
          </cell>
        </row>
        <row r="850">
          <cell r="B850">
            <v>106300</v>
          </cell>
          <cell r="H850">
            <v>0</v>
          </cell>
          <cell r="I850">
            <v>0</v>
          </cell>
          <cell r="R850">
            <v>0</v>
          </cell>
        </row>
        <row r="851">
          <cell r="B851">
            <v>106320</v>
          </cell>
          <cell r="H851">
            <v>0</v>
          </cell>
          <cell r="I851">
            <v>0</v>
          </cell>
          <cell r="R851">
            <v>0</v>
          </cell>
        </row>
        <row r="852">
          <cell r="B852">
            <v>106340</v>
          </cell>
          <cell r="H852">
            <v>0</v>
          </cell>
          <cell r="I852">
            <v>0</v>
          </cell>
          <cell r="R852">
            <v>0</v>
          </cell>
        </row>
        <row r="853">
          <cell r="B853">
            <v>106350</v>
          </cell>
          <cell r="H853">
            <v>0</v>
          </cell>
          <cell r="I853">
            <v>0</v>
          </cell>
          <cell r="R853">
            <v>0</v>
          </cell>
        </row>
        <row r="854">
          <cell r="B854">
            <v>106360</v>
          </cell>
          <cell r="H854">
            <v>0</v>
          </cell>
          <cell r="I854">
            <v>0</v>
          </cell>
          <cell r="R854">
            <v>0</v>
          </cell>
        </row>
        <row r="855">
          <cell r="B855">
            <v>106370</v>
          </cell>
          <cell r="H855">
            <v>0</v>
          </cell>
          <cell r="I855">
            <v>0</v>
          </cell>
          <cell r="R855">
            <v>0</v>
          </cell>
        </row>
        <row r="856">
          <cell r="B856">
            <v>106380</v>
          </cell>
          <cell r="H856">
            <v>0</v>
          </cell>
          <cell r="I856">
            <v>0</v>
          </cell>
          <cell r="R856">
            <v>0</v>
          </cell>
        </row>
        <row r="857">
          <cell r="B857">
            <v>106400</v>
          </cell>
          <cell r="H857">
            <v>0</v>
          </cell>
          <cell r="I857">
            <v>0</v>
          </cell>
          <cell r="R857">
            <v>0</v>
          </cell>
        </row>
        <row r="858">
          <cell r="B858">
            <v>106420</v>
          </cell>
          <cell r="H858">
            <v>0</v>
          </cell>
          <cell r="I858">
            <v>0</v>
          </cell>
          <cell r="R858">
            <v>0</v>
          </cell>
        </row>
        <row r="859">
          <cell r="B859">
            <v>106430</v>
          </cell>
          <cell r="H859">
            <v>0</v>
          </cell>
          <cell r="I859">
            <v>0</v>
          </cell>
          <cell r="R859">
            <v>0</v>
          </cell>
        </row>
        <row r="860">
          <cell r="B860">
            <v>106440</v>
          </cell>
          <cell r="H860">
            <v>0</v>
          </cell>
          <cell r="I860">
            <v>0</v>
          </cell>
          <cell r="R860">
            <v>0</v>
          </cell>
        </row>
        <row r="861">
          <cell r="B861">
            <v>106450</v>
          </cell>
          <cell r="H861">
            <v>0</v>
          </cell>
          <cell r="I861">
            <v>0</v>
          </cell>
          <cell r="R861">
            <v>0</v>
          </cell>
        </row>
        <row r="862">
          <cell r="B862">
            <v>106460</v>
          </cell>
          <cell r="H862">
            <v>0</v>
          </cell>
          <cell r="I862">
            <v>0</v>
          </cell>
          <cell r="R862">
            <v>0</v>
          </cell>
        </row>
        <row r="863">
          <cell r="B863">
            <v>106470</v>
          </cell>
          <cell r="H863">
            <v>0</v>
          </cell>
          <cell r="I863">
            <v>0</v>
          </cell>
          <cell r="R863">
            <v>0</v>
          </cell>
        </row>
        <row r="864">
          <cell r="B864">
            <v>106479.40635147999</v>
          </cell>
          <cell r="H864">
            <v>0</v>
          </cell>
          <cell r="I864">
            <v>0</v>
          </cell>
          <cell r="R864">
            <v>0</v>
          </cell>
        </row>
        <row r="865">
          <cell r="B865">
            <v>106480</v>
          </cell>
          <cell r="H865">
            <v>0</v>
          </cell>
          <cell r="I865">
            <v>0</v>
          </cell>
          <cell r="R865">
            <v>0</v>
          </cell>
        </row>
        <row r="866">
          <cell r="B866">
            <v>106500</v>
          </cell>
          <cell r="H866">
            <v>0</v>
          </cell>
          <cell r="I866">
            <v>0</v>
          </cell>
          <cell r="R866">
            <v>0</v>
          </cell>
        </row>
        <row r="867">
          <cell r="B867">
            <v>106520</v>
          </cell>
          <cell r="H867">
            <v>0</v>
          </cell>
          <cell r="I867">
            <v>0</v>
          </cell>
          <cell r="R867">
            <v>0</v>
          </cell>
        </row>
        <row r="868">
          <cell r="B868">
            <v>106540</v>
          </cell>
          <cell r="H868">
            <v>0</v>
          </cell>
          <cell r="I868">
            <v>0</v>
          </cell>
          <cell r="R868">
            <v>0</v>
          </cell>
        </row>
        <row r="869">
          <cell r="B869">
            <v>106560</v>
          </cell>
          <cell r="H869">
            <v>0</v>
          </cell>
          <cell r="I869">
            <v>0</v>
          </cell>
          <cell r="R869">
            <v>0</v>
          </cell>
        </row>
        <row r="870">
          <cell r="B870">
            <v>106580</v>
          </cell>
          <cell r="H870">
            <v>0</v>
          </cell>
          <cell r="I870">
            <v>0</v>
          </cell>
          <cell r="R870">
            <v>0</v>
          </cell>
        </row>
        <row r="871">
          <cell r="B871">
            <v>106590</v>
          </cell>
          <cell r="H871">
            <v>0</v>
          </cell>
          <cell r="I871">
            <v>0</v>
          </cell>
          <cell r="R871">
            <v>0</v>
          </cell>
        </row>
        <row r="872">
          <cell r="B872">
            <v>106600</v>
          </cell>
          <cell r="H872">
            <v>0</v>
          </cell>
          <cell r="I872">
            <v>0</v>
          </cell>
          <cell r="R872">
            <v>0</v>
          </cell>
        </row>
        <row r="873">
          <cell r="B873">
            <v>106610</v>
          </cell>
          <cell r="H873">
            <v>0</v>
          </cell>
          <cell r="I873">
            <v>0</v>
          </cell>
          <cell r="R873">
            <v>0</v>
          </cell>
        </row>
        <row r="874">
          <cell r="B874">
            <v>106620</v>
          </cell>
          <cell r="H874">
            <v>0</v>
          </cell>
          <cell r="I874">
            <v>0</v>
          </cell>
          <cell r="R874">
            <v>0</v>
          </cell>
        </row>
        <row r="875">
          <cell r="B875">
            <v>106630</v>
          </cell>
          <cell r="H875">
            <v>0</v>
          </cell>
          <cell r="I875">
            <v>0</v>
          </cell>
          <cell r="R875">
            <v>0</v>
          </cell>
        </row>
        <row r="876">
          <cell r="B876">
            <v>106640</v>
          </cell>
          <cell r="H876">
            <v>0</v>
          </cell>
          <cell r="I876">
            <v>0</v>
          </cell>
          <cell r="R876">
            <v>0</v>
          </cell>
        </row>
        <row r="877">
          <cell r="B877">
            <v>106650</v>
          </cell>
          <cell r="H877">
            <v>0</v>
          </cell>
          <cell r="I877">
            <v>0</v>
          </cell>
          <cell r="R877">
            <v>0</v>
          </cell>
        </row>
        <row r="878">
          <cell r="B878">
            <v>106660</v>
          </cell>
          <cell r="H878">
            <v>0</v>
          </cell>
          <cell r="I878">
            <v>0</v>
          </cell>
          <cell r="R878">
            <v>0</v>
          </cell>
        </row>
        <row r="879">
          <cell r="B879">
            <v>106670</v>
          </cell>
          <cell r="H879">
            <v>0</v>
          </cell>
          <cell r="I879">
            <v>0</v>
          </cell>
          <cell r="R879">
            <v>0</v>
          </cell>
        </row>
        <row r="880">
          <cell r="B880">
            <v>106680</v>
          </cell>
          <cell r="H880">
            <v>0</v>
          </cell>
          <cell r="I880">
            <v>0</v>
          </cell>
          <cell r="R880">
            <v>0</v>
          </cell>
        </row>
        <row r="881">
          <cell r="B881">
            <v>106700</v>
          </cell>
          <cell r="H881">
            <v>0</v>
          </cell>
          <cell r="I881">
            <v>0</v>
          </cell>
          <cell r="R881">
            <v>0</v>
          </cell>
        </row>
        <row r="882">
          <cell r="B882">
            <v>106720</v>
          </cell>
          <cell r="H882">
            <v>0</v>
          </cell>
          <cell r="I882">
            <v>0</v>
          </cell>
          <cell r="R882">
            <v>0</v>
          </cell>
        </row>
        <row r="883">
          <cell r="B883">
            <v>106740</v>
          </cell>
          <cell r="H883">
            <v>0</v>
          </cell>
          <cell r="I883">
            <v>0</v>
          </cell>
          <cell r="R883">
            <v>0</v>
          </cell>
        </row>
        <row r="884">
          <cell r="B884">
            <v>106750</v>
          </cell>
          <cell r="H884">
            <v>0</v>
          </cell>
          <cell r="I884">
            <v>0</v>
          </cell>
          <cell r="R884">
            <v>0</v>
          </cell>
        </row>
        <row r="885">
          <cell r="B885">
            <v>106760</v>
          </cell>
          <cell r="H885">
            <v>0</v>
          </cell>
          <cell r="I885">
            <v>0</v>
          </cell>
          <cell r="R885">
            <v>0</v>
          </cell>
        </row>
        <row r="886">
          <cell r="B886">
            <v>106770</v>
          </cell>
          <cell r="H886">
            <v>0</v>
          </cell>
          <cell r="I886">
            <v>0</v>
          </cell>
          <cell r="R886">
            <v>0</v>
          </cell>
        </row>
        <row r="887">
          <cell r="B887">
            <v>106780</v>
          </cell>
          <cell r="H887">
            <v>0</v>
          </cell>
          <cell r="I887">
            <v>0</v>
          </cell>
          <cell r="R887">
            <v>0</v>
          </cell>
        </row>
        <row r="888">
          <cell r="B888">
            <v>106790</v>
          </cell>
          <cell r="H888">
            <v>0</v>
          </cell>
          <cell r="I888">
            <v>0</v>
          </cell>
          <cell r="R888">
            <v>0</v>
          </cell>
        </row>
        <row r="889">
          <cell r="B889">
            <v>106800</v>
          </cell>
          <cell r="H889">
            <v>0</v>
          </cell>
          <cell r="I889">
            <v>0</v>
          </cell>
          <cell r="R889">
            <v>0</v>
          </cell>
        </row>
        <row r="890">
          <cell r="B890">
            <v>106810</v>
          </cell>
          <cell r="H890">
            <v>0</v>
          </cell>
          <cell r="I890">
            <v>0</v>
          </cell>
          <cell r="R890">
            <v>0</v>
          </cell>
        </row>
        <row r="891">
          <cell r="B891">
            <v>106820</v>
          </cell>
          <cell r="H891">
            <v>0</v>
          </cell>
          <cell r="I891">
            <v>0</v>
          </cell>
          <cell r="R891">
            <v>0</v>
          </cell>
        </row>
        <row r="892">
          <cell r="B892">
            <v>106830</v>
          </cell>
          <cell r="H892">
            <v>0</v>
          </cell>
          <cell r="I892">
            <v>0</v>
          </cell>
          <cell r="R892">
            <v>0</v>
          </cell>
        </row>
        <row r="893">
          <cell r="B893">
            <v>106840</v>
          </cell>
          <cell r="H893">
            <v>0</v>
          </cell>
          <cell r="I893">
            <v>0</v>
          </cell>
          <cell r="R893">
            <v>0</v>
          </cell>
        </row>
        <row r="894">
          <cell r="B894">
            <v>106850</v>
          </cell>
          <cell r="H894">
            <v>0</v>
          </cell>
          <cell r="I894">
            <v>0</v>
          </cell>
          <cell r="R894">
            <v>0</v>
          </cell>
        </row>
        <row r="895">
          <cell r="B895">
            <v>106860</v>
          </cell>
          <cell r="H895">
            <v>0</v>
          </cell>
          <cell r="I895">
            <v>0</v>
          </cell>
          <cell r="R895">
            <v>0</v>
          </cell>
        </row>
        <row r="896">
          <cell r="B896">
            <v>106870</v>
          </cell>
          <cell r="H896">
            <v>0</v>
          </cell>
          <cell r="I896">
            <v>0</v>
          </cell>
          <cell r="R896">
            <v>0</v>
          </cell>
        </row>
        <row r="897">
          <cell r="B897">
            <v>106880</v>
          </cell>
          <cell r="H897">
            <v>0</v>
          </cell>
          <cell r="I897">
            <v>0</v>
          </cell>
          <cell r="R897">
            <v>0</v>
          </cell>
        </row>
        <row r="898">
          <cell r="B898">
            <v>106890</v>
          </cell>
          <cell r="H898">
            <v>0</v>
          </cell>
          <cell r="I898">
            <v>0</v>
          </cell>
          <cell r="R898">
            <v>0</v>
          </cell>
        </row>
        <row r="899">
          <cell r="B899">
            <v>106900</v>
          </cell>
          <cell r="H899">
            <v>0</v>
          </cell>
          <cell r="I899">
            <v>0</v>
          </cell>
          <cell r="R899">
            <v>0</v>
          </cell>
        </row>
        <row r="900">
          <cell r="B900">
            <v>106910</v>
          </cell>
          <cell r="H900">
            <v>0</v>
          </cell>
          <cell r="I900">
            <v>0</v>
          </cell>
          <cell r="R900">
            <v>0</v>
          </cell>
        </row>
        <row r="901">
          <cell r="B901">
            <v>106920</v>
          </cell>
          <cell r="H901">
            <v>0</v>
          </cell>
          <cell r="I901">
            <v>0</v>
          </cell>
          <cell r="R901">
            <v>0</v>
          </cell>
        </row>
        <row r="902">
          <cell r="B902">
            <v>106940</v>
          </cell>
          <cell r="H902">
            <v>0</v>
          </cell>
          <cell r="I902">
            <v>0</v>
          </cell>
          <cell r="R902">
            <v>0</v>
          </cell>
        </row>
        <row r="903">
          <cell r="B903">
            <v>106960</v>
          </cell>
          <cell r="H903">
            <v>0</v>
          </cell>
          <cell r="I903">
            <v>0</v>
          </cell>
          <cell r="R903">
            <v>0</v>
          </cell>
        </row>
        <row r="904">
          <cell r="B904">
            <v>106970</v>
          </cell>
          <cell r="H904">
            <v>0</v>
          </cell>
          <cell r="I904">
            <v>0</v>
          </cell>
          <cell r="R904">
            <v>0</v>
          </cell>
        </row>
        <row r="905">
          <cell r="B905">
            <v>106980</v>
          </cell>
          <cell r="H905">
            <v>0</v>
          </cell>
          <cell r="I905">
            <v>0</v>
          </cell>
          <cell r="R905">
            <v>0</v>
          </cell>
        </row>
        <row r="906">
          <cell r="B906">
            <v>106990</v>
          </cell>
          <cell r="H906">
            <v>0</v>
          </cell>
          <cell r="I906">
            <v>0</v>
          </cell>
          <cell r="R906">
            <v>0</v>
          </cell>
        </row>
        <row r="907">
          <cell r="B907">
            <v>107000</v>
          </cell>
          <cell r="H907">
            <v>0</v>
          </cell>
          <cell r="I907">
            <v>0</v>
          </cell>
          <cell r="R907">
            <v>0</v>
          </cell>
        </row>
        <row r="908">
          <cell r="B908">
            <v>107010</v>
          </cell>
          <cell r="H908">
            <v>0</v>
          </cell>
          <cell r="I908">
            <v>0</v>
          </cell>
          <cell r="R908">
            <v>0</v>
          </cell>
        </row>
        <row r="909">
          <cell r="B909">
            <v>107020</v>
          </cell>
          <cell r="H909">
            <v>0</v>
          </cell>
          <cell r="I909">
            <v>0</v>
          </cell>
          <cell r="R909">
            <v>0</v>
          </cell>
        </row>
        <row r="910">
          <cell r="B910">
            <v>107030</v>
          </cell>
          <cell r="H910">
            <v>0</v>
          </cell>
          <cell r="I910">
            <v>0</v>
          </cell>
          <cell r="R910">
            <v>0</v>
          </cell>
        </row>
        <row r="911">
          <cell r="B911">
            <v>107040</v>
          </cell>
          <cell r="H911">
            <v>0</v>
          </cell>
          <cell r="I911">
            <v>0</v>
          </cell>
          <cell r="R911">
            <v>0</v>
          </cell>
        </row>
        <row r="912">
          <cell r="B912">
            <v>107050</v>
          </cell>
          <cell r="H912">
            <v>0</v>
          </cell>
          <cell r="I912">
            <v>0</v>
          </cell>
          <cell r="R912">
            <v>0</v>
          </cell>
        </row>
        <row r="913">
          <cell r="B913">
            <v>107060</v>
          </cell>
          <cell r="H913">
            <v>0</v>
          </cell>
          <cell r="I913">
            <v>0</v>
          </cell>
          <cell r="R913">
            <v>0</v>
          </cell>
        </row>
        <row r="914">
          <cell r="B914">
            <v>107070</v>
          </cell>
          <cell r="H914">
            <v>0</v>
          </cell>
          <cell r="I914">
            <v>0</v>
          </cell>
          <cell r="R914">
            <v>0</v>
          </cell>
        </row>
        <row r="915">
          <cell r="B915">
            <v>107080</v>
          </cell>
          <cell r="H915">
            <v>0</v>
          </cell>
          <cell r="I915">
            <v>0</v>
          </cell>
          <cell r="R915">
            <v>0</v>
          </cell>
        </row>
        <row r="916">
          <cell r="B916">
            <v>107090</v>
          </cell>
          <cell r="H916">
            <v>0</v>
          </cell>
          <cell r="I916">
            <v>0</v>
          </cell>
          <cell r="R916">
            <v>0</v>
          </cell>
        </row>
        <row r="917">
          <cell r="B917">
            <v>107100</v>
          </cell>
          <cell r="H917">
            <v>0</v>
          </cell>
          <cell r="I917">
            <v>0</v>
          </cell>
          <cell r="R917">
            <v>0</v>
          </cell>
        </row>
        <row r="918">
          <cell r="B918">
            <v>107110</v>
          </cell>
          <cell r="H918">
            <v>0</v>
          </cell>
          <cell r="I918">
            <v>0</v>
          </cell>
          <cell r="R918">
            <v>0</v>
          </cell>
        </row>
        <row r="919">
          <cell r="B919">
            <v>107120</v>
          </cell>
          <cell r="H919">
            <v>0</v>
          </cell>
          <cell r="I919">
            <v>0</v>
          </cell>
          <cell r="R919">
            <v>0</v>
          </cell>
        </row>
        <row r="920">
          <cell r="B920">
            <v>107130</v>
          </cell>
          <cell r="H920">
            <v>0</v>
          </cell>
          <cell r="I920">
            <v>0</v>
          </cell>
          <cell r="R920">
            <v>0</v>
          </cell>
        </row>
        <row r="921">
          <cell r="B921">
            <v>107140</v>
          </cell>
          <cell r="H921">
            <v>0</v>
          </cell>
          <cell r="I921">
            <v>0</v>
          </cell>
          <cell r="R921">
            <v>0</v>
          </cell>
        </row>
        <row r="922">
          <cell r="B922">
            <v>107150</v>
          </cell>
          <cell r="H922">
            <v>0</v>
          </cell>
          <cell r="I922">
            <v>0</v>
          </cell>
          <cell r="R922">
            <v>0</v>
          </cell>
        </row>
        <row r="923">
          <cell r="B923">
            <v>107160</v>
          </cell>
          <cell r="H923">
            <v>0</v>
          </cell>
          <cell r="I923">
            <v>0</v>
          </cell>
          <cell r="R923">
            <v>0</v>
          </cell>
        </row>
        <row r="924">
          <cell r="B924">
            <v>107170</v>
          </cell>
          <cell r="H924">
            <v>0</v>
          </cell>
          <cell r="I924">
            <v>0</v>
          </cell>
          <cell r="R924">
            <v>0</v>
          </cell>
        </row>
        <row r="925">
          <cell r="B925">
            <v>107178.73736968001</v>
          </cell>
          <cell r="H925">
            <v>0</v>
          </cell>
          <cell r="I925">
            <v>0</v>
          </cell>
          <cell r="R925">
            <v>0</v>
          </cell>
        </row>
        <row r="926">
          <cell r="B926">
            <v>107180</v>
          </cell>
          <cell r="H926">
            <v>0</v>
          </cell>
          <cell r="I926">
            <v>0</v>
          </cell>
          <cell r="R926">
            <v>0</v>
          </cell>
        </row>
        <row r="927">
          <cell r="B927">
            <v>107200</v>
          </cell>
          <cell r="H927">
            <v>0</v>
          </cell>
          <cell r="I927">
            <v>0</v>
          </cell>
          <cell r="R927">
            <v>0</v>
          </cell>
        </row>
        <row r="928">
          <cell r="B928">
            <v>107220</v>
          </cell>
          <cell r="H928">
            <v>0</v>
          </cell>
          <cell r="I928">
            <v>0</v>
          </cell>
          <cell r="R928">
            <v>0</v>
          </cell>
        </row>
        <row r="929">
          <cell r="B929">
            <v>107240</v>
          </cell>
          <cell r="H929">
            <v>0</v>
          </cell>
          <cell r="I929">
            <v>0</v>
          </cell>
          <cell r="R929">
            <v>0</v>
          </cell>
        </row>
        <row r="930">
          <cell r="B930">
            <v>107260</v>
          </cell>
          <cell r="H930">
            <v>0</v>
          </cell>
          <cell r="I930">
            <v>0</v>
          </cell>
          <cell r="R930">
            <v>0</v>
          </cell>
        </row>
        <row r="931">
          <cell r="B931">
            <v>107280</v>
          </cell>
          <cell r="H931">
            <v>0</v>
          </cell>
          <cell r="I931">
            <v>0</v>
          </cell>
          <cell r="R931">
            <v>0</v>
          </cell>
        </row>
        <row r="932">
          <cell r="B932">
            <v>107290</v>
          </cell>
          <cell r="H932">
            <v>0</v>
          </cell>
          <cell r="I932">
            <v>0</v>
          </cell>
          <cell r="R932">
            <v>0</v>
          </cell>
        </row>
        <row r="933">
          <cell r="B933">
            <v>107300</v>
          </cell>
          <cell r="H933">
            <v>0</v>
          </cell>
          <cell r="I933">
            <v>0</v>
          </cell>
          <cell r="R933">
            <v>0</v>
          </cell>
        </row>
        <row r="934">
          <cell r="B934">
            <v>107310</v>
          </cell>
          <cell r="H934">
            <v>0</v>
          </cell>
          <cell r="I934">
            <v>0</v>
          </cell>
          <cell r="R934">
            <v>0</v>
          </cell>
        </row>
        <row r="935">
          <cell r="B935">
            <v>107320</v>
          </cell>
          <cell r="H935">
            <v>0</v>
          </cell>
          <cell r="I935">
            <v>0</v>
          </cell>
          <cell r="R935">
            <v>0</v>
          </cell>
        </row>
        <row r="936">
          <cell r="B936">
            <v>107330</v>
          </cell>
          <cell r="H936">
            <v>0</v>
          </cell>
          <cell r="I936">
            <v>0</v>
          </cell>
          <cell r="R936">
            <v>0</v>
          </cell>
        </row>
        <row r="937">
          <cell r="B937">
            <v>107340</v>
          </cell>
          <cell r="H937">
            <v>0</v>
          </cell>
          <cell r="I937">
            <v>0</v>
          </cell>
          <cell r="R937">
            <v>0</v>
          </cell>
        </row>
        <row r="938">
          <cell r="B938">
            <v>107350</v>
          </cell>
          <cell r="H938">
            <v>0</v>
          </cell>
          <cell r="I938">
            <v>0</v>
          </cell>
          <cell r="R938">
            <v>0</v>
          </cell>
        </row>
        <row r="939">
          <cell r="B939">
            <v>107360</v>
          </cell>
          <cell r="H939">
            <v>0</v>
          </cell>
          <cell r="I939">
            <v>0</v>
          </cell>
          <cell r="R939">
            <v>0</v>
          </cell>
        </row>
        <row r="940">
          <cell r="B940">
            <v>107370</v>
          </cell>
          <cell r="H940">
            <v>0</v>
          </cell>
          <cell r="I940">
            <v>0</v>
          </cell>
          <cell r="R940">
            <v>0</v>
          </cell>
        </row>
        <row r="941">
          <cell r="B941">
            <v>107380</v>
          </cell>
          <cell r="H941">
            <v>0</v>
          </cell>
          <cell r="I941">
            <v>0</v>
          </cell>
          <cell r="R941">
            <v>0</v>
          </cell>
        </row>
        <row r="942">
          <cell r="B942">
            <v>107400</v>
          </cell>
          <cell r="H942">
            <v>0</v>
          </cell>
          <cell r="I942">
            <v>0</v>
          </cell>
          <cell r="R942">
            <v>0</v>
          </cell>
        </row>
        <row r="943">
          <cell r="B943">
            <v>107420</v>
          </cell>
          <cell r="H943">
            <v>0</v>
          </cell>
          <cell r="I943">
            <v>0</v>
          </cell>
          <cell r="R943">
            <v>0</v>
          </cell>
        </row>
        <row r="944">
          <cell r="B944">
            <v>107440</v>
          </cell>
          <cell r="H944">
            <v>0</v>
          </cell>
          <cell r="I944">
            <v>0</v>
          </cell>
          <cell r="R944">
            <v>0</v>
          </cell>
        </row>
        <row r="945">
          <cell r="B945">
            <v>107460</v>
          </cell>
          <cell r="H945">
            <v>0</v>
          </cell>
          <cell r="I945">
            <v>0</v>
          </cell>
          <cell r="R945">
            <v>0</v>
          </cell>
        </row>
        <row r="946">
          <cell r="B946">
            <v>107480</v>
          </cell>
          <cell r="H946">
            <v>0</v>
          </cell>
          <cell r="I946">
            <v>0</v>
          </cell>
          <cell r="R946">
            <v>0</v>
          </cell>
        </row>
        <row r="947">
          <cell r="B947">
            <v>107500</v>
          </cell>
          <cell r="H947">
            <v>0</v>
          </cell>
          <cell r="I947">
            <v>0</v>
          </cell>
          <cell r="R947">
            <v>0</v>
          </cell>
        </row>
        <row r="948">
          <cell r="B948">
            <v>107520</v>
          </cell>
          <cell r="H948">
            <v>0</v>
          </cell>
          <cell r="I948">
            <v>0</v>
          </cell>
          <cell r="R948">
            <v>0</v>
          </cell>
        </row>
        <row r="949">
          <cell r="B949">
            <v>107530</v>
          </cell>
          <cell r="H949">
            <v>0</v>
          </cell>
          <cell r="I949">
            <v>0</v>
          </cell>
          <cell r="R949">
            <v>0</v>
          </cell>
        </row>
        <row r="950">
          <cell r="B950">
            <v>107540</v>
          </cell>
          <cell r="H950">
            <v>0</v>
          </cell>
          <cell r="I950">
            <v>0</v>
          </cell>
          <cell r="R950">
            <v>0</v>
          </cell>
        </row>
        <row r="951">
          <cell r="B951">
            <v>107550</v>
          </cell>
          <cell r="H951">
            <v>0</v>
          </cell>
          <cell r="I951">
            <v>0</v>
          </cell>
          <cell r="R951">
            <v>0</v>
          </cell>
        </row>
        <row r="952">
          <cell r="B952">
            <v>107560</v>
          </cell>
          <cell r="H952">
            <v>0</v>
          </cell>
          <cell r="I952">
            <v>0</v>
          </cell>
          <cell r="R952">
            <v>0</v>
          </cell>
        </row>
        <row r="953">
          <cell r="B953">
            <v>107580</v>
          </cell>
          <cell r="H953">
            <v>0</v>
          </cell>
          <cell r="I953">
            <v>0</v>
          </cell>
          <cell r="R953">
            <v>0</v>
          </cell>
        </row>
        <row r="954">
          <cell r="B954">
            <v>107600</v>
          </cell>
          <cell r="H954">
            <v>0</v>
          </cell>
          <cell r="I954">
            <v>0</v>
          </cell>
          <cell r="R954">
            <v>0</v>
          </cell>
        </row>
        <row r="955">
          <cell r="B955">
            <v>107620</v>
          </cell>
          <cell r="H955">
            <v>0</v>
          </cell>
          <cell r="I955">
            <v>0</v>
          </cell>
          <cell r="R955">
            <v>0</v>
          </cell>
        </row>
        <row r="956">
          <cell r="B956">
            <v>107630</v>
          </cell>
          <cell r="H956">
            <v>0</v>
          </cell>
          <cell r="I956">
            <v>0</v>
          </cell>
          <cell r="R956">
            <v>0</v>
          </cell>
        </row>
        <row r="957">
          <cell r="B957">
            <v>107640</v>
          </cell>
          <cell r="H957">
            <v>0</v>
          </cell>
          <cell r="I957">
            <v>0</v>
          </cell>
          <cell r="R957">
            <v>0</v>
          </cell>
        </row>
        <row r="958">
          <cell r="B958">
            <v>107650</v>
          </cell>
          <cell r="H958">
            <v>0</v>
          </cell>
          <cell r="I958">
            <v>0</v>
          </cell>
          <cell r="R958">
            <v>0</v>
          </cell>
        </row>
        <row r="959">
          <cell r="B959">
            <v>107660</v>
          </cell>
          <cell r="H959">
            <v>0</v>
          </cell>
          <cell r="I959">
            <v>0</v>
          </cell>
          <cell r="R959">
            <v>0</v>
          </cell>
        </row>
        <row r="960">
          <cell r="B960">
            <v>107670</v>
          </cell>
          <cell r="H960">
            <v>0</v>
          </cell>
          <cell r="I960">
            <v>0</v>
          </cell>
          <cell r="R960">
            <v>0</v>
          </cell>
        </row>
        <row r="961">
          <cell r="B961">
            <v>107680</v>
          </cell>
          <cell r="H961">
            <v>0</v>
          </cell>
          <cell r="I961">
            <v>0</v>
          </cell>
          <cell r="R961">
            <v>0</v>
          </cell>
        </row>
        <row r="962">
          <cell r="B962">
            <v>107700</v>
          </cell>
          <cell r="H962">
            <v>0</v>
          </cell>
          <cell r="I962">
            <v>0</v>
          </cell>
          <cell r="R962">
            <v>0</v>
          </cell>
        </row>
        <row r="963">
          <cell r="B963">
            <v>107720</v>
          </cell>
          <cell r="H963">
            <v>0</v>
          </cell>
          <cell r="I963">
            <v>0</v>
          </cell>
          <cell r="R963">
            <v>0</v>
          </cell>
        </row>
        <row r="964">
          <cell r="B964">
            <v>107740</v>
          </cell>
          <cell r="H964">
            <v>0</v>
          </cell>
          <cell r="I964">
            <v>0</v>
          </cell>
          <cell r="R964">
            <v>0</v>
          </cell>
        </row>
        <row r="965">
          <cell r="B965">
            <v>107750</v>
          </cell>
          <cell r="H965">
            <v>0</v>
          </cell>
          <cell r="I965">
            <v>0</v>
          </cell>
          <cell r="R965">
            <v>0</v>
          </cell>
        </row>
        <row r="966">
          <cell r="B966">
            <v>107760</v>
          </cell>
          <cell r="H966">
            <v>0</v>
          </cell>
          <cell r="I966">
            <v>0</v>
          </cell>
          <cell r="R966">
            <v>0</v>
          </cell>
        </row>
        <row r="967">
          <cell r="B967">
            <v>107770</v>
          </cell>
          <cell r="H967">
            <v>0</v>
          </cell>
          <cell r="I967">
            <v>0</v>
          </cell>
          <cell r="R967">
            <v>0</v>
          </cell>
        </row>
        <row r="968">
          <cell r="B968">
            <v>107780</v>
          </cell>
          <cell r="H968">
            <v>0</v>
          </cell>
          <cell r="I968">
            <v>0</v>
          </cell>
          <cell r="R968">
            <v>0</v>
          </cell>
        </row>
        <row r="969">
          <cell r="B969">
            <v>107790</v>
          </cell>
          <cell r="H969">
            <v>0</v>
          </cell>
          <cell r="I969">
            <v>0</v>
          </cell>
          <cell r="R969">
            <v>0</v>
          </cell>
        </row>
        <row r="970">
          <cell r="B970">
            <v>107800</v>
          </cell>
          <cell r="H970">
            <v>0</v>
          </cell>
          <cell r="I970">
            <v>0</v>
          </cell>
          <cell r="R970">
            <v>0</v>
          </cell>
        </row>
        <row r="971">
          <cell r="B971">
            <v>107810</v>
          </cell>
          <cell r="H971">
            <v>0</v>
          </cell>
          <cell r="I971">
            <v>0</v>
          </cell>
          <cell r="R971">
            <v>0</v>
          </cell>
        </row>
        <row r="972">
          <cell r="B972">
            <v>107820</v>
          </cell>
          <cell r="H972">
            <v>0</v>
          </cell>
          <cell r="I972">
            <v>0</v>
          </cell>
          <cell r="R972">
            <v>0</v>
          </cell>
        </row>
        <row r="973">
          <cell r="B973">
            <v>107840</v>
          </cell>
          <cell r="H973">
            <v>0</v>
          </cell>
          <cell r="I973">
            <v>0</v>
          </cell>
          <cell r="R973">
            <v>0</v>
          </cell>
        </row>
        <row r="974">
          <cell r="B974">
            <v>107860</v>
          </cell>
          <cell r="H974">
            <v>0</v>
          </cell>
          <cell r="I974">
            <v>0</v>
          </cell>
          <cell r="R974">
            <v>0</v>
          </cell>
        </row>
        <row r="975">
          <cell r="B975">
            <v>107880</v>
          </cell>
          <cell r="H975">
            <v>0</v>
          </cell>
          <cell r="I975">
            <v>0</v>
          </cell>
          <cell r="R975">
            <v>0</v>
          </cell>
        </row>
        <row r="976">
          <cell r="B976">
            <v>107890</v>
          </cell>
          <cell r="H976">
            <v>0</v>
          </cell>
          <cell r="I976">
            <v>0</v>
          </cell>
          <cell r="R976">
            <v>0</v>
          </cell>
        </row>
        <row r="977">
          <cell r="B977">
            <v>107900</v>
          </cell>
          <cell r="H977">
            <v>0</v>
          </cell>
          <cell r="I977">
            <v>0</v>
          </cell>
          <cell r="R977">
            <v>0</v>
          </cell>
        </row>
        <row r="978">
          <cell r="B978">
            <v>107910</v>
          </cell>
          <cell r="H978">
            <v>0</v>
          </cell>
          <cell r="I978">
            <v>0</v>
          </cell>
          <cell r="R978">
            <v>0</v>
          </cell>
        </row>
        <row r="979">
          <cell r="B979">
            <v>107920</v>
          </cell>
          <cell r="H979">
            <v>0</v>
          </cell>
          <cell r="I979">
            <v>0</v>
          </cell>
          <cell r="R979">
            <v>0</v>
          </cell>
        </row>
        <row r="980">
          <cell r="B980">
            <v>107930</v>
          </cell>
          <cell r="H980">
            <v>0</v>
          </cell>
          <cell r="I980">
            <v>0</v>
          </cell>
          <cell r="R980">
            <v>0</v>
          </cell>
        </row>
        <row r="981">
          <cell r="B981">
            <v>107940</v>
          </cell>
          <cell r="H981">
            <v>0</v>
          </cell>
          <cell r="I981">
            <v>0</v>
          </cell>
          <cell r="R981">
            <v>0</v>
          </cell>
        </row>
        <row r="982">
          <cell r="B982">
            <v>107959.34828931</v>
          </cell>
          <cell r="H982">
            <v>0</v>
          </cell>
          <cell r="I982">
            <v>0</v>
          </cell>
          <cell r="R982">
            <v>0</v>
          </cell>
        </row>
        <row r="983">
          <cell r="B983">
            <v>107960</v>
          </cell>
          <cell r="H983">
            <v>0</v>
          </cell>
          <cell r="I983">
            <v>0</v>
          </cell>
          <cell r="R983">
            <v>0</v>
          </cell>
        </row>
        <row r="984">
          <cell r="B984">
            <v>107980</v>
          </cell>
          <cell r="H984">
            <v>0</v>
          </cell>
          <cell r="I984">
            <v>0</v>
          </cell>
          <cell r="R984">
            <v>0</v>
          </cell>
        </row>
        <row r="985">
          <cell r="B985">
            <v>107990</v>
          </cell>
          <cell r="H985">
            <v>0</v>
          </cell>
          <cell r="I985">
            <v>0</v>
          </cell>
          <cell r="R985">
            <v>0</v>
          </cell>
        </row>
        <row r="986">
          <cell r="B986">
            <v>108000</v>
          </cell>
          <cell r="H986">
            <v>0</v>
          </cell>
          <cell r="I986">
            <v>0</v>
          </cell>
          <cell r="R986">
            <v>0</v>
          </cell>
        </row>
        <row r="987">
          <cell r="B987">
            <v>108010</v>
          </cell>
          <cell r="H987">
            <v>0</v>
          </cell>
          <cell r="I987">
            <v>0</v>
          </cell>
          <cell r="R987">
            <v>0</v>
          </cell>
        </row>
        <row r="988">
          <cell r="B988">
            <v>108020</v>
          </cell>
          <cell r="H988">
            <v>0</v>
          </cell>
          <cell r="I988">
            <v>0</v>
          </cell>
          <cell r="R988">
            <v>0</v>
          </cell>
        </row>
        <row r="989">
          <cell r="B989">
            <v>108030</v>
          </cell>
          <cell r="H989">
            <v>0</v>
          </cell>
          <cell r="I989">
            <v>0</v>
          </cell>
          <cell r="R989">
            <v>0</v>
          </cell>
        </row>
        <row r="990">
          <cell r="B990">
            <v>108040</v>
          </cell>
          <cell r="H990">
            <v>0</v>
          </cell>
          <cell r="I990">
            <v>0</v>
          </cell>
          <cell r="R990">
            <v>0</v>
          </cell>
        </row>
        <row r="991">
          <cell r="B991">
            <v>108050</v>
          </cell>
          <cell r="H991">
            <v>0</v>
          </cell>
          <cell r="I991">
            <v>0</v>
          </cell>
          <cell r="R991">
            <v>0</v>
          </cell>
        </row>
        <row r="992">
          <cell r="B992">
            <v>108060</v>
          </cell>
          <cell r="H992">
            <v>0</v>
          </cell>
          <cell r="I992">
            <v>0</v>
          </cell>
          <cell r="R992">
            <v>0</v>
          </cell>
        </row>
        <row r="993">
          <cell r="B993">
            <v>108070</v>
          </cell>
          <cell r="H993">
            <v>0</v>
          </cell>
          <cell r="I993">
            <v>0</v>
          </cell>
          <cell r="R993">
            <v>0</v>
          </cell>
        </row>
        <row r="994">
          <cell r="B994">
            <v>108080</v>
          </cell>
          <cell r="H994">
            <v>0</v>
          </cell>
          <cell r="I994">
            <v>0</v>
          </cell>
          <cell r="R994">
            <v>0</v>
          </cell>
        </row>
        <row r="995">
          <cell r="B995">
            <v>108090</v>
          </cell>
          <cell r="H995">
            <v>0</v>
          </cell>
          <cell r="I995">
            <v>0</v>
          </cell>
          <cell r="R995">
            <v>0</v>
          </cell>
        </row>
        <row r="996">
          <cell r="B996">
            <v>108100</v>
          </cell>
          <cell r="H996">
            <v>0</v>
          </cell>
          <cell r="I996">
            <v>0</v>
          </cell>
          <cell r="R996">
            <v>0</v>
          </cell>
        </row>
        <row r="997">
          <cell r="B997">
            <v>108110</v>
          </cell>
          <cell r="H997">
            <v>0</v>
          </cell>
          <cell r="I997">
            <v>0</v>
          </cell>
          <cell r="R997">
            <v>0</v>
          </cell>
        </row>
        <row r="998">
          <cell r="B998">
            <v>108120</v>
          </cell>
          <cell r="H998">
            <v>0</v>
          </cell>
          <cell r="I998">
            <v>0</v>
          </cell>
          <cell r="R998">
            <v>0</v>
          </cell>
        </row>
        <row r="999">
          <cell r="B999">
            <v>108130</v>
          </cell>
          <cell r="H999">
            <v>0</v>
          </cell>
          <cell r="I999">
            <v>0</v>
          </cell>
          <cell r="R999">
            <v>0</v>
          </cell>
        </row>
        <row r="1000">
          <cell r="B1000">
            <v>108140</v>
          </cell>
          <cell r="H1000">
            <v>0</v>
          </cell>
          <cell r="I1000">
            <v>0</v>
          </cell>
          <cell r="R1000">
            <v>0</v>
          </cell>
        </row>
        <row r="1001">
          <cell r="B1001">
            <v>108160</v>
          </cell>
          <cell r="H1001">
            <v>0</v>
          </cell>
          <cell r="I1001">
            <v>0</v>
          </cell>
          <cell r="R1001">
            <v>0</v>
          </cell>
        </row>
        <row r="1002">
          <cell r="B1002">
            <v>108180</v>
          </cell>
          <cell r="H1002">
            <v>0</v>
          </cell>
          <cell r="I1002">
            <v>0</v>
          </cell>
          <cell r="R1002">
            <v>0</v>
          </cell>
        </row>
        <row r="1003">
          <cell r="B1003">
            <v>108200</v>
          </cell>
          <cell r="H1003">
            <v>0</v>
          </cell>
          <cell r="I1003">
            <v>0</v>
          </cell>
          <cell r="R1003">
            <v>0</v>
          </cell>
        </row>
        <row r="1004">
          <cell r="B1004">
            <v>108220</v>
          </cell>
          <cell r="H1004">
            <v>0</v>
          </cell>
          <cell r="I1004">
            <v>0</v>
          </cell>
          <cell r="R1004">
            <v>0</v>
          </cell>
        </row>
        <row r="1005">
          <cell r="B1005">
            <v>108240</v>
          </cell>
          <cell r="H1005">
            <v>0</v>
          </cell>
          <cell r="I1005">
            <v>0</v>
          </cell>
          <cell r="R1005">
            <v>0</v>
          </cell>
        </row>
        <row r="1006">
          <cell r="B1006">
            <v>108260</v>
          </cell>
          <cell r="H1006">
            <v>0</v>
          </cell>
          <cell r="I1006">
            <v>0</v>
          </cell>
          <cell r="R1006">
            <v>0</v>
          </cell>
        </row>
        <row r="1007">
          <cell r="B1007">
            <v>108280</v>
          </cell>
          <cell r="H1007">
            <v>0</v>
          </cell>
          <cell r="I1007">
            <v>0</v>
          </cell>
          <cell r="R1007">
            <v>0</v>
          </cell>
        </row>
        <row r="1008">
          <cell r="B1008">
            <v>108300</v>
          </cell>
          <cell r="H1008">
            <v>0</v>
          </cell>
          <cell r="I1008">
            <v>0</v>
          </cell>
          <cell r="R1008">
            <v>0</v>
          </cell>
        </row>
        <row r="1009">
          <cell r="B1009">
            <v>108320</v>
          </cell>
          <cell r="H1009">
            <v>0</v>
          </cell>
          <cell r="I1009">
            <v>0</v>
          </cell>
          <cell r="R1009">
            <v>0</v>
          </cell>
        </row>
        <row r="1010">
          <cell r="B1010">
            <v>108330</v>
          </cell>
          <cell r="H1010">
            <v>0</v>
          </cell>
          <cell r="I1010">
            <v>0</v>
          </cell>
          <cell r="R1010">
            <v>0</v>
          </cell>
        </row>
        <row r="1011">
          <cell r="B1011">
            <v>108340</v>
          </cell>
          <cell r="H1011">
            <v>0</v>
          </cell>
          <cell r="I1011">
            <v>0</v>
          </cell>
          <cell r="R1011">
            <v>0</v>
          </cell>
        </row>
        <row r="1012">
          <cell r="B1012">
            <v>108350</v>
          </cell>
          <cell r="H1012">
            <v>0</v>
          </cell>
          <cell r="I1012">
            <v>0</v>
          </cell>
          <cell r="R1012">
            <v>0</v>
          </cell>
        </row>
        <row r="1013">
          <cell r="B1013">
            <v>108360</v>
          </cell>
          <cell r="H1013">
            <v>0</v>
          </cell>
          <cell r="I1013">
            <v>0</v>
          </cell>
          <cell r="R1013">
            <v>0</v>
          </cell>
        </row>
        <row r="1014">
          <cell r="B1014">
            <v>108370</v>
          </cell>
          <cell r="H1014">
            <v>0</v>
          </cell>
          <cell r="I1014">
            <v>0</v>
          </cell>
          <cell r="R1014">
            <v>0</v>
          </cell>
        </row>
        <row r="1015">
          <cell r="B1015">
            <v>108380</v>
          </cell>
          <cell r="H1015">
            <v>0</v>
          </cell>
          <cell r="I1015">
            <v>0</v>
          </cell>
          <cell r="R1015">
            <v>0</v>
          </cell>
        </row>
        <row r="1016">
          <cell r="B1016">
            <v>108390</v>
          </cell>
          <cell r="H1016">
            <v>0</v>
          </cell>
          <cell r="I1016">
            <v>0</v>
          </cell>
          <cell r="R1016">
            <v>0</v>
          </cell>
        </row>
        <row r="1017">
          <cell r="B1017">
            <v>108400</v>
          </cell>
          <cell r="H1017">
            <v>0</v>
          </cell>
          <cell r="I1017">
            <v>0</v>
          </cell>
          <cell r="R1017">
            <v>0</v>
          </cell>
        </row>
        <row r="1018">
          <cell r="B1018">
            <v>108410</v>
          </cell>
          <cell r="H1018">
            <v>0</v>
          </cell>
          <cell r="I1018">
            <v>0</v>
          </cell>
          <cell r="R1018">
            <v>0</v>
          </cell>
        </row>
        <row r="1019">
          <cell r="B1019">
            <v>108420</v>
          </cell>
          <cell r="H1019">
            <v>0</v>
          </cell>
          <cell r="I1019">
            <v>0</v>
          </cell>
          <cell r="R1019">
            <v>0</v>
          </cell>
        </row>
        <row r="1020">
          <cell r="B1020">
            <v>108440</v>
          </cell>
          <cell r="H1020">
            <v>0</v>
          </cell>
          <cell r="I1020">
            <v>0</v>
          </cell>
          <cell r="R1020">
            <v>0</v>
          </cell>
        </row>
        <row r="1021">
          <cell r="B1021">
            <v>108460</v>
          </cell>
          <cell r="H1021">
            <v>0</v>
          </cell>
          <cell r="I1021">
            <v>0</v>
          </cell>
          <cell r="R1021">
            <v>0</v>
          </cell>
        </row>
        <row r="1022">
          <cell r="B1022">
            <v>108480</v>
          </cell>
          <cell r="H1022">
            <v>0</v>
          </cell>
          <cell r="I1022">
            <v>0</v>
          </cell>
          <cell r="R1022">
            <v>0</v>
          </cell>
        </row>
        <row r="1023">
          <cell r="B1023">
            <v>108500</v>
          </cell>
          <cell r="H1023">
            <v>0</v>
          </cell>
          <cell r="I1023">
            <v>0</v>
          </cell>
          <cell r="R1023">
            <v>0</v>
          </cell>
        </row>
        <row r="1024">
          <cell r="B1024">
            <v>108520</v>
          </cell>
          <cell r="H1024">
            <v>0</v>
          </cell>
          <cell r="I1024">
            <v>0</v>
          </cell>
          <cell r="R1024">
            <v>0</v>
          </cell>
        </row>
        <row r="1025">
          <cell r="B1025">
            <v>108540</v>
          </cell>
          <cell r="H1025">
            <v>0</v>
          </cell>
          <cell r="I1025">
            <v>0</v>
          </cell>
          <cell r="R1025">
            <v>0</v>
          </cell>
        </row>
        <row r="1026">
          <cell r="B1026">
            <v>108560</v>
          </cell>
          <cell r="H1026">
            <v>0</v>
          </cell>
          <cell r="I1026">
            <v>0</v>
          </cell>
          <cell r="R1026">
            <v>0</v>
          </cell>
        </row>
        <row r="1027">
          <cell r="B1027">
            <v>108580</v>
          </cell>
          <cell r="H1027">
            <v>0</v>
          </cell>
          <cell r="I1027">
            <v>0</v>
          </cell>
          <cell r="R1027">
            <v>0</v>
          </cell>
        </row>
        <row r="1028">
          <cell r="B1028">
            <v>108600</v>
          </cell>
          <cell r="H1028">
            <v>0</v>
          </cell>
          <cell r="I1028">
            <v>0</v>
          </cell>
          <cell r="R1028">
            <v>0</v>
          </cell>
        </row>
        <row r="1029">
          <cell r="B1029">
            <v>108620</v>
          </cell>
          <cell r="H1029">
            <v>0</v>
          </cell>
          <cell r="I1029">
            <v>0</v>
          </cell>
          <cell r="R1029">
            <v>0</v>
          </cell>
        </row>
        <row r="1030">
          <cell r="B1030">
            <v>108640</v>
          </cell>
          <cell r="H1030">
            <v>0</v>
          </cell>
          <cell r="I1030">
            <v>0</v>
          </cell>
          <cell r="R1030">
            <v>0</v>
          </cell>
        </row>
        <row r="1031">
          <cell r="B1031">
            <v>108660</v>
          </cell>
          <cell r="H1031">
            <v>0</v>
          </cell>
          <cell r="I1031">
            <v>0</v>
          </cell>
          <cell r="R1031">
            <v>0</v>
          </cell>
        </row>
        <row r="1032">
          <cell r="B1032">
            <v>108680</v>
          </cell>
          <cell r="H1032">
            <v>0</v>
          </cell>
          <cell r="I1032">
            <v>0</v>
          </cell>
          <cell r="R1032">
            <v>0</v>
          </cell>
        </row>
        <row r="1033">
          <cell r="B1033">
            <v>108700</v>
          </cell>
          <cell r="H1033">
            <v>0</v>
          </cell>
          <cell r="I1033">
            <v>0</v>
          </cell>
          <cell r="R1033">
            <v>0</v>
          </cell>
        </row>
        <row r="1034">
          <cell r="B1034">
            <v>108720</v>
          </cell>
          <cell r="H1034">
            <v>0</v>
          </cell>
          <cell r="I1034">
            <v>0</v>
          </cell>
          <cell r="R1034">
            <v>0</v>
          </cell>
        </row>
        <row r="1035">
          <cell r="B1035">
            <v>108725</v>
          </cell>
          <cell r="H1035">
            <v>0</v>
          </cell>
          <cell r="I1035">
            <v>0</v>
          </cell>
          <cell r="R1035">
            <v>0</v>
          </cell>
        </row>
        <row r="1036">
          <cell r="B1036">
            <v>108730</v>
          </cell>
          <cell r="H1036">
            <v>3.2124999999999999</v>
          </cell>
          <cell r="I1036">
            <v>3.3374999999999999</v>
          </cell>
          <cell r="R1036">
            <v>3.69</v>
          </cell>
        </row>
        <row r="1037">
          <cell r="B1037">
            <v>108735</v>
          </cell>
          <cell r="H1037">
            <v>18.3</v>
          </cell>
          <cell r="I1037">
            <v>19.7</v>
          </cell>
          <cell r="R1037">
            <v>18.25</v>
          </cell>
        </row>
        <row r="1038">
          <cell r="B1038">
            <v>108740</v>
          </cell>
          <cell r="H1038">
            <v>22.125</v>
          </cell>
          <cell r="I1038">
            <v>24.924999999999997</v>
          </cell>
          <cell r="R1038">
            <v>21.75</v>
          </cell>
        </row>
        <row r="1039">
          <cell r="B1039">
            <v>108745</v>
          </cell>
          <cell r="H1039">
            <v>22.274999999999999</v>
          </cell>
          <cell r="I1039">
            <v>25.85</v>
          </cell>
          <cell r="R1039">
            <v>21.75</v>
          </cell>
        </row>
        <row r="1040">
          <cell r="B1040">
            <v>108750</v>
          </cell>
          <cell r="H1040">
            <v>17.974999999999998</v>
          </cell>
          <cell r="I1040">
            <v>20.5</v>
          </cell>
          <cell r="R1040">
            <v>18.25</v>
          </cell>
        </row>
        <row r="1041">
          <cell r="B1041">
            <v>108755</v>
          </cell>
          <cell r="H1041">
            <v>2.9749999999999996</v>
          </cell>
          <cell r="I1041">
            <v>3.2750000000000004</v>
          </cell>
          <cell r="R1041">
            <v>3.69</v>
          </cell>
        </row>
        <row r="1042">
          <cell r="B1042">
            <v>108760</v>
          </cell>
          <cell r="H1042">
            <v>0</v>
          </cell>
          <cell r="I1042">
            <v>0</v>
          </cell>
          <cell r="R1042">
            <v>0</v>
          </cell>
        </row>
        <row r="1043">
          <cell r="B1043">
            <v>108900</v>
          </cell>
          <cell r="H1043">
            <v>0</v>
          </cell>
          <cell r="I1043">
            <v>0</v>
          </cell>
          <cell r="R1043">
            <v>0</v>
          </cell>
        </row>
        <row r="1044">
          <cell r="B1044">
            <v>108905</v>
          </cell>
          <cell r="H1044">
            <v>20.512499999999999</v>
          </cell>
          <cell r="I1044">
            <v>20.512499999999999</v>
          </cell>
          <cell r="R1044">
            <v>14.94</v>
          </cell>
        </row>
        <row r="1045">
          <cell r="B1045">
            <v>108910</v>
          </cell>
          <cell r="H1045">
            <v>92.125</v>
          </cell>
          <cell r="I1045">
            <v>92.125</v>
          </cell>
          <cell r="R1045">
            <v>59.75</v>
          </cell>
        </row>
        <row r="1046">
          <cell r="B1046">
            <v>108915</v>
          </cell>
          <cell r="H1046">
            <v>96.875</v>
          </cell>
          <cell r="I1046">
            <v>99.125000000000014</v>
          </cell>
          <cell r="R1046">
            <v>60.13</v>
          </cell>
        </row>
        <row r="1047">
          <cell r="B1047">
            <v>108920</v>
          </cell>
          <cell r="H1047">
            <v>90.225000000000009</v>
          </cell>
          <cell r="I1047">
            <v>96.850000000000009</v>
          </cell>
          <cell r="R1047">
            <v>60.5</v>
          </cell>
        </row>
        <row r="1048">
          <cell r="B1048">
            <v>108925</v>
          </cell>
          <cell r="H1048">
            <v>90.600000000000009</v>
          </cell>
          <cell r="I1048">
            <v>95.35</v>
          </cell>
          <cell r="R1048">
            <v>62.25</v>
          </cell>
        </row>
        <row r="1049">
          <cell r="B1049">
            <v>108930</v>
          </cell>
          <cell r="H1049">
            <v>95.974999999999994</v>
          </cell>
          <cell r="I1049">
            <v>97.074999999999989</v>
          </cell>
          <cell r="R1049">
            <v>62.25</v>
          </cell>
        </row>
        <row r="1050">
          <cell r="B1050">
            <v>108935</v>
          </cell>
          <cell r="H1050">
            <v>95.300000000000011</v>
          </cell>
          <cell r="I1050">
            <v>96.024999999999991</v>
          </cell>
          <cell r="R1050">
            <v>58.75</v>
          </cell>
        </row>
        <row r="1051">
          <cell r="B1051">
            <v>108940</v>
          </cell>
          <cell r="H1051">
            <v>22.737500000000001</v>
          </cell>
          <cell r="I1051">
            <v>22.737500000000001</v>
          </cell>
          <cell r="R1051">
            <v>14.25</v>
          </cell>
        </row>
        <row r="1052">
          <cell r="B1052">
            <v>108945</v>
          </cell>
          <cell r="H1052">
            <v>0</v>
          </cell>
          <cell r="I1052">
            <v>0</v>
          </cell>
          <cell r="R1052">
            <v>0</v>
          </cell>
        </row>
        <row r="1053">
          <cell r="B1053">
            <v>108950</v>
          </cell>
          <cell r="H1053">
            <v>0</v>
          </cell>
          <cell r="I1053">
            <v>0</v>
          </cell>
          <cell r="R1053">
            <v>0</v>
          </cell>
        </row>
        <row r="1054">
          <cell r="B1054">
            <v>109110</v>
          </cell>
          <cell r="H1054">
            <v>0</v>
          </cell>
          <cell r="I1054">
            <v>0</v>
          </cell>
          <cell r="R1054">
            <v>0</v>
          </cell>
        </row>
        <row r="1055">
          <cell r="B1055">
            <v>109120</v>
          </cell>
          <cell r="H1055">
            <v>0</v>
          </cell>
          <cell r="I1055">
            <v>0</v>
          </cell>
          <cell r="R1055">
            <v>0</v>
          </cell>
        </row>
        <row r="1056">
          <cell r="B1056">
            <v>109130</v>
          </cell>
          <cell r="H1056">
            <v>0</v>
          </cell>
          <cell r="I1056">
            <v>0</v>
          </cell>
          <cell r="R1056">
            <v>0</v>
          </cell>
        </row>
        <row r="1057">
          <cell r="B1057">
            <v>109140</v>
          </cell>
          <cell r="H1057">
            <v>0</v>
          </cell>
          <cell r="I1057">
            <v>0</v>
          </cell>
          <cell r="R1057">
            <v>0</v>
          </cell>
        </row>
        <row r="1058">
          <cell r="B1058">
            <v>109150</v>
          </cell>
          <cell r="H1058">
            <v>0</v>
          </cell>
          <cell r="I1058">
            <v>0</v>
          </cell>
          <cell r="R1058">
            <v>0</v>
          </cell>
        </row>
        <row r="1059">
          <cell r="B1059">
            <v>109160</v>
          </cell>
          <cell r="H1059">
            <v>0</v>
          </cell>
          <cell r="I1059">
            <v>0</v>
          </cell>
          <cell r="R1059">
            <v>0</v>
          </cell>
        </row>
        <row r="1060">
          <cell r="B1060">
            <v>109180</v>
          </cell>
          <cell r="H1060">
            <v>0</v>
          </cell>
          <cell r="I1060">
            <v>0</v>
          </cell>
          <cell r="R1060">
            <v>0</v>
          </cell>
        </row>
        <row r="1061">
          <cell r="B1061">
            <v>109200</v>
          </cell>
          <cell r="H1061">
            <v>0</v>
          </cell>
          <cell r="I1061">
            <v>0</v>
          </cell>
          <cell r="R1061">
            <v>0</v>
          </cell>
        </row>
        <row r="1062">
          <cell r="B1062">
            <v>109220</v>
          </cell>
          <cell r="H1062">
            <v>0</v>
          </cell>
          <cell r="I1062">
            <v>0</v>
          </cell>
          <cell r="R1062">
            <v>0</v>
          </cell>
        </row>
        <row r="1063">
          <cell r="B1063">
            <v>109240</v>
          </cell>
          <cell r="H1063">
            <v>0</v>
          </cell>
          <cell r="I1063">
            <v>0</v>
          </cell>
          <cell r="R1063">
            <v>0</v>
          </cell>
        </row>
        <row r="1064">
          <cell r="B1064">
            <v>109260</v>
          </cell>
          <cell r="H1064">
            <v>0</v>
          </cell>
          <cell r="I1064">
            <v>0</v>
          </cell>
          <cell r="R1064">
            <v>0</v>
          </cell>
        </row>
        <row r="1065">
          <cell r="B1065">
            <v>109280</v>
          </cell>
          <cell r="H1065">
            <v>0</v>
          </cell>
          <cell r="I1065">
            <v>0</v>
          </cell>
          <cell r="R1065">
            <v>0</v>
          </cell>
        </row>
        <row r="1066">
          <cell r="B1066">
            <v>109300</v>
          </cell>
          <cell r="H1066">
            <v>0</v>
          </cell>
          <cell r="I1066">
            <v>0</v>
          </cell>
          <cell r="R1066">
            <v>0</v>
          </cell>
        </row>
        <row r="1067">
          <cell r="B1067">
            <v>109320</v>
          </cell>
          <cell r="H1067">
            <v>0</v>
          </cell>
          <cell r="I1067">
            <v>0</v>
          </cell>
          <cell r="R1067">
            <v>0</v>
          </cell>
        </row>
        <row r="1068">
          <cell r="B1068">
            <v>109340</v>
          </cell>
          <cell r="H1068">
            <v>0</v>
          </cell>
          <cell r="I1068">
            <v>0</v>
          </cell>
          <cell r="R1068">
            <v>0</v>
          </cell>
        </row>
        <row r="1069">
          <cell r="B1069">
            <v>109360</v>
          </cell>
          <cell r="H1069">
            <v>0</v>
          </cell>
          <cell r="I1069">
            <v>0</v>
          </cell>
          <cell r="R1069">
            <v>0</v>
          </cell>
        </row>
        <row r="1070">
          <cell r="B1070">
            <v>109380</v>
          </cell>
          <cell r="H1070">
            <v>0</v>
          </cell>
          <cell r="I1070">
            <v>0</v>
          </cell>
          <cell r="R1070">
            <v>0</v>
          </cell>
        </row>
        <row r="1071">
          <cell r="B1071">
            <v>109400</v>
          </cell>
          <cell r="H1071">
            <v>0</v>
          </cell>
          <cell r="I1071">
            <v>0</v>
          </cell>
          <cell r="R1071">
            <v>0</v>
          </cell>
        </row>
        <row r="1072">
          <cell r="B1072">
            <v>109420</v>
          </cell>
          <cell r="H1072">
            <v>0</v>
          </cell>
          <cell r="I1072">
            <v>0</v>
          </cell>
          <cell r="R1072">
            <v>0</v>
          </cell>
        </row>
        <row r="1073">
          <cell r="B1073">
            <v>109430</v>
          </cell>
          <cell r="H1073">
            <v>0</v>
          </cell>
          <cell r="I1073">
            <v>0</v>
          </cell>
          <cell r="R1073">
            <v>0</v>
          </cell>
        </row>
        <row r="1074">
          <cell r="B1074">
            <v>109440</v>
          </cell>
          <cell r="H1074">
            <v>0</v>
          </cell>
          <cell r="I1074">
            <v>0</v>
          </cell>
          <cell r="R1074">
            <v>0</v>
          </cell>
        </row>
        <row r="1075">
          <cell r="B1075">
            <v>109450</v>
          </cell>
          <cell r="H1075">
            <v>0</v>
          </cell>
          <cell r="I1075">
            <v>0</v>
          </cell>
          <cell r="R1075">
            <v>0</v>
          </cell>
        </row>
        <row r="1076">
          <cell r="B1076">
            <v>109460</v>
          </cell>
          <cell r="H1076">
            <v>0</v>
          </cell>
          <cell r="I1076">
            <v>0</v>
          </cell>
          <cell r="R1076">
            <v>0</v>
          </cell>
        </row>
        <row r="1077">
          <cell r="B1077">
            <v>109470</v>
          </cell>
          <cell r="H1077">
            <v>0</v>
          </cell>
          <cell r="I1077">
            <v>0</v>
          </cell>
          <cell r="R1077">
            <v>0</v>
          </cell>
        </row>
        <row r="1078">
          <cell r="B1078">
            <v>109480</v>
          </cell>
          <cell r="H1078">
            <v>0</v>
          </cell>
          <cell r="I1078">
            <v>0</v>
          </cell>
          <cell r="R1078">
            <v>0</v>
          </cell>
        </row>
        <row r="1079">
          <cell r="B1079">
            <v>109500</v>
          </cell>
          <cell r="H1079">
            <v>0</v>
          </cell>
          <cell r="I1079">
            <v>0</v>
          </cell>
          <cell r="R1079">
            <v>0</v>
          </cell>
        </row>
        <row r="1080">
          <cell r="B1080">
            <v>109520</v>
          </cell>
          <cell r="H1080">
            <v>0</v>
          </cell>
          <cell r="I1080">
            <v>0</v>
          </cell>
          <cell r="R1080">
            <v>0</v>
          </cell>
        </row>
        <row r="1081">
          <cell r="B1081">
            <v>109540</v>
          </cell>
          <cell r="H1081">
            <v>0</v>
          </cell>
          <cell r="I1081">
            <v>0</v>
          </cell>
          <cell r="R1081">
            <v>0</v>
          </cell>
        </row>
        <row r="1082">
          <cell r="B1082">
            <v>109560</v>
          </cell>
          <cell r="H1082">
            <v>0</v>
          </cell>
          <cell r="I1082">
            <v>0</v>
          </cell>
          <cell r="R1082">
            <v>0</v>
          </cell>
        </row>
        <row r="1083">
          <cell r="B1083">
            <v>109580</v>
          </cell>
          <cell r="H1083">
            <v>0</v>
          </cell>
          <cell r="I1083">
            <v>0</v>
          </cell>
          <cell r="R1083">
            <v>0</v>
          </cell>
        </row>
        <row r="1084">
          <cell r="B1084">
            <v>109600</v>
          </cell>
          <cell r="H1084">
            <v>0</v>
          </cell>
          <cell r="I1084">
            <v>0</v>
          </cell>
          <cell r="R1084">
            <v>0</v>
          </cell>
        </row>
        <row r="1085">
          <cell r="B1085">
            <v>109620</v>
          </cell>
          <cell r="H1085">
            <v>0</v>
          </cell>
          <cell r="I1085">
            <v>0</v>
          </cell>
          <cell r="R1085">
            <v>0</v>
          </cell>
        </row>
        <row r="1086">
          <cell r="B1086">
            <v>109640</v>
          </cell>
          <cell r="H1086">
            <v>0</v>
          </cell>
          <cell r="I1086">
            <v>0</v>
          </cell>
          <cell r="R1086">
            <v>0</v>
          </cell>
        </row>
        <row r="1087">
          <cell r="B1087">
            <v>109660</v>
          </cell>
          <cell r="H1087">
            <v>0</v>
          </cell>
          <cell r="I1087">
            <v>0</v>
          </cell>
          <cell r="R1087">
            <v>0</v>
          </cell>
        </row>
        <row r="1088">
          <cell r="B1088">
            <v>109680</v>
          </cell>
          <cell r="H1088">
            <v>0</v>
          </cell>
          <cell r="I1088">
            <v>0</v>
          </cell>
          <cell r="R1088">
            <v>0</v>
          </cell>
        </row>
        <row r="1089">
          <cell r="B1089">
            <v>109700</v>
          </cell>
          <cell r="H1089">
            <v>0</v>
          </cell>
          <cell r="I1089">
            <v>0</v>
          </cell>
          <cell r="R1089">
            <v>0</v>
          </cell>
        </row>
        <row r="1090">
          <cell r="B1090">
            <v>109720</v>
          </cell>
          <cell r="H1090">
            <v>0</v>
          </cell>
          <cell r="I1090">
            <v>0</v>
          </cell>
          <cell r="R1090">
            <v>0</v>
          </cell>
        </row>
        <row r="1091">
          <cell r="B1091">
            <v>109740</v>
          </cell>
          <cell r="H1091">
            <v>0</v>
          </cell>
          <cell r="I1091">
            <v>0</v>
          </cell>
          <cell r="R1091">
            <v>0</v>
          </cell>
        </row>
        <row r="1092">
          <cell r="B1092">
            <v>109750</v>
          </cell>
          <cell r="H1092">
            <v>0</v>
          </cell>
          <cell r="I1092">
            <v>0</v>
          </cell>
          <cell r="R1092">
            <v>0</v>
          </cell>
        </row>
        <row r="1093">
          <cell r="B1093">
            <v>109760</v>
          </cell>
          <cell r="H1093">
            <v>0</v>
          </cell>
          <cell r="I1093">
            <v>0</v>
          </cell>
          <cell r="R1093">
            <v>0</v>
          </cell>
        </row>
        <row r="1094">
          <cell r="B1094">
            <v>109770</v>
          </cell>
          <cell r="H1094">
            <v>0</v>
          </cell>
          <cell r="I1094">
            <v>0</v>
          </cell>
          <cell r="R1094">
            <v>0</v>
          </cell>
        </row>
        <row r="1095">
          <cell r="B1095">
            <v>109780</v>
          </cell>
          <cell r="H1095">
            <v>0</v>
          </cell>
          <cell r="I1095">
            <v>0</v>
          </cell>
          <cell r="R1095">
            <v>0</v>
          </cell>
        </row>
        <row r="1096">
          <cell r="B1096">
            <v>109800</v>
          </cell>
          <cell r="H1096">
            <v>0</v>
          </cell>
          <cell r="I1096">
            <v>0</v>
          </cell>
          <cell r="R1096">
            <v>0</v>
          </cell>
        </row>
        <row r="1097">
          <cell r="B1097">
            <v>109820</v>
          </cell>
          <cell r="H1097">
            <v>0</v>
          </cell>
          <cell r="I1097">
            <v>0</v>
          </cell>
          <cell r="R1097">
            <v>0</v>
          </cell>
        </row>
        <row r="1098">
          <cell r="B1098">
            <v>109840</v>
          </cell>
          <cell r="H1098">
            <v>0</v>
          </cell>
          <cell r="I1098">
            <v>0</v>
          </cell>
          <cell r="R1098">
            <v>0</v>
          </cell>
        </row>
        <row r="1099">
          <cell r="B1099">
            <v>109860</v>
          </cell>
          <cell r="H1099">
            <v>0</v>
          </cell>
          <cell r="I1099">
            <v>0</v>
          </cell>
          <cell r="R1099">
            <v>0</v>
          </cell>
        </row>
        <row r="1100">
          <cell r="B1100">
            <v>109880</v>
          </cell>
          <cell r="H1100">
            <v>0</v>
          </cell>
          <cell r="I1100">
            <v>0</v>
          </cell>
          <cell r="R1100">
            <v>0</v>
          </cell>
        </row>
        <row r="1101">
          <cell r="B1101">
            <v>109890</v>
          </cell>
          <cell r="H1101">
            <v>0</v>
          </cell>
          <cell r="I1101">
            <v>0</v>
          </cell>
          <cell r="R1101">
            <v>0</v>
          </cell>
        </row>
        <row r="1102">
          <cell r="B1102">
            <v>109900</v>
          </cell>
          <cell r="H1102">
            <v>0</v>
          </cell>
          <cell r="I1102">
            <v>0</v>
          </cell>
          <cell r="R1102">
            <v>0</v>
          </cell>
        </row>
        <row r="1103">
          <cell r="B1103">
            <v>109910</v>
          </cell>
          <cell r="H1103">
            <v>0</v>
          </cell>
          <cell r="I1103">
            <v>0</v>
          </cell>
          <cell r="R1103">
            <v>0</v>
          </cell>
        </row>
        <row r="1104">
          <cell r="B1104">
            <v>109920</v>
          </cell>
          <cell r="H1104">
            <v>0</v>
          </cell>
          <cell r="I1104">
            <v>0</v>
          </cell>
          <cell r="R1104">
            <v>0</v>
          </cell>
        </row>
        <row r="1105">
          <cell r="B1105">
            <v>109930</v>
          </cell>
          <cell r="H1105">
            <v>0</v>
          </cell>
          <cell r="I1105">
            <v>0</v>
          </cell>
          <cell r="R1105">
            <v>0</v>
          </cell>
        </row>
        <row r="1106">
          <cell r="B1106">
            <v>109940</v>
          </cell>
          <cell r="H1106">
            <v>0</v>
          </cell>
          <cell r="I1106">
            <v>0</v>
          </cell>
          <cell r="R1106">
            <v>0</v>
          </cell>
        </row>
        <row r="1107">
          <cell r="B1107">
            <v>109950</v>
          </cell>
          <cell r="H1107">
            <v>0</v>
          </cell>
          <cell r="I1107">
            <v>0</v>
          </cell>
          <cell r="R1107">
            <v>0</v>
          </cell>
        </row>
        <row r="1108">
          <cell r="B1108">
            <v>109960</v>
          </cell>
          <cell r="H1108">
            <v>0</v>
          </cell>
          <cell r="I1108">
            <v>0</v>
          </cell>
          <cell r="R1108">
            <v>0</v>
          </cell>
        </row>
        <row r="1109">
          <cell r="B1109">
            <v>109970</v>
          </cell>
          <cell r="H1109">
            <v>0</v>
          </cell>
          <cell r="I1109">
            <v>0</v>
          </cell>
          <cell r="R1109">
            <v>0</v>
          </cell>
        </row>
        <row r="1110">
          <cell r="B1110">
            <v>109980</v>
          </cell>
          <cell r="H1110">
            <v>0</v>
          </cell>
          <cell r="I1110">
            <v>0</v>
          </cell>
          <cell r="R1110">
            <v>0</v>
          </cell>
        </row>
        <row r="1111">
          <cell r="B1111">
            <v>109990</v>
          </cell>
          <cell r="H1111">
            <v>0</v>
          </cell>
          <cell r="I1111">
            <v>0</v>
          </cell>
          <cell r="R1111">
            <v>0</v>
          </cell>
        </row>
        <row r="1112">
          <cell r="B1112">
            <v>110000</v>
          </cell>
          <cell r="H1112">
            <v>0</v>
          </cell>
          <cell r="I1112">
            <v>0</v>
          </cell>
          <cell r="R1112">
            <v>0</v>
          </cell>
        </row>
        <row r="1113">
          <cell r="B1113">
            <v>110010</v>
          </cell>
          <cell r="H1113">
            <v>0</v>
          </cell>
          <cell r="I1113">
            <v>0</v>
          </cell>
          <cell r="R1113">
            <v>0</v>
          </cell>
        </row>
        <row r="1114">
          <cell r="B1114">
            <v>110020</v>
          </cell>
          <cell r="H1114">
            <v>0</v>
          </cell>
          <cell r="I1114">
            <v>0</v>
          </cell>
          <cell r="R1114">
            <v>0</v>
          </cell>
        </row>
        <row r="1115">
          <cell r="B1115">
            <v>110030</v>
          </cell>
          <cell r="H1115">
            <v>0</v>
          </cell>
          <cell r="I1115">
            <v>0</v>
          </cell>
          <cell r="R1115">
            <v>0</v>
          </cell>
        </row>
        <row r="1116">
          <cell r="B1116">
            <v>110040</v>
          </cell>
          <cell r="H1116">
            <v>0</v>
          </cell>
          <cell r="I1116">
            <v>0</v>
          </cell>
          <cell r="R1116">
            <v>0</v>
          </cell>
        </row>
        <row r="1117">
          <cell r="B1117">
            <v>110060</v>
          </cell>
          <cell r="H1117">
            <v>0</v>
          </cell>
          <cell r="I1117">
            <v>0</v>
          </cell>
          <cell r="R1117">
            <v>0</v>
          </cell>
        </row>
        <row r="1118">
          <cell r="B1118">
            <v>110080</v>
          </cell>
          <cell r="H1118">
            <v>0</v>
          </cell>
          <cell r="I1118">
            <v>0</v>
          </cell>
          <cell r="R1118">
            <v>0</v>
          </cell>
        </row>
        <row r="1119">
          <cell r="B1119">
            <v>110100</v>
          </cell>
          <cell r="H1119">
            <v>0</v>
          </cell>
          <cell r="I1119">
            <v>0</v>
          </cell>
          <cell r="R1119">
            <v>0</v>
          </cell>
        </row>
        <row r="1120">
          <cell r="B1120">
            <v>110120</v>
          </cell>
          <cell r="H1120">
            <v>0</v>
          </cell>
          <cell r="I1120">
            <v>0</v>
          </cell>
          <cell r="R1120">
            <v>0</v>
          </cell>
        </row>
        <row r="1121">
          <cell r="B1121">
            <v>110140</v>
          </cell>
          <cell r="H1121">
            <v>0</v>
          </cell>
          <cell r="I1121">
            <v>0</v>
          </cell>
          <cell r="R1121">
            <v>0</v>
          </cell>
        </row>
        <row r="1122">
          <cell r="B1122">
            <v>110160</v>
          </cell>
          <cell r="H1122">
            <v>0</v>
          </cell>
          <cell r="I1122">
            <v>0</v>
          </cell>
          <cell r="R1122">
            <v>0</v>
          </cell>
        </row>
        <row r="1123">
          <cell r="B1123">
            <v>110180</v>
          </cell>
          <cell r="H1123">
            <v>0</v>
          </cell>
          <cell r="I1123">
            <v>0</v>
          </cell>
          <cell r="R1123">
            <v>0</v>
          </cell>
        </row>
        <row r="1124">
          <cell r="B1124">
            <v>110200</v>
          </cell>
          <cell r="H1124">
            <v>0</v>
          </cell>
          <cell r="I1124">
            <v>0</v>
          </cell>
          <cell r="R1124">
            <v>0</v>
          </cell>
        </row>
        <row r="1125">
          <cell r="B1125">
            <v>110210</v>
          </cell>
          <cell r="H1125">
            <v>0</v>
          </cell>
          <cell r="I1125">
            <v>0</v>
          </cell>
          <cell r="R1125">
            <v>0</v>
          </cell>
        </row>
        <row r="1126">
          <cell r="B1126">
            <v>110220</v>
          </cell>
          <cell r="H1126">
            <v>0</v>
          </cell>
          <cell r="I1126">
            <v>0</v>
          </cell>
          <cell r="R1126">
            <v>0</v>
          </cell>
        </row>
        <row r="1127">
          <cell r="B1127">
            <v>110230</v>
          </cell>
          <cell r="H1127">
            <v>0</v>
          </cell>
          <cell r="I1127">
            <v>0</v>
          </cell>
          <cell r="R1127">
            <v>0</v>
          </cell>
        </row>
        <row r="1128">
          <cell r="B1128">
            <v>110240</v>
          </cell>
          <cell r="H1128">
            <v>0</v>
          </cell>
          <cell r="I1128">
            <v>0</v>
          </cell>
          <cell r="R1128">
            <v>0</v>
          </cell>
        </row>
        <row r="1129">
          <cell r="B1129">
            <v>110250</v>
          </cell>
          <cell r="H1129">
            <v>0</v>
          </cell>
          <cell r="I1129">
            <v>0</v>
          </cell>
          <cell r="R1129">
            <v>0</v>
          </cell>
        </row>
        <row r="1130">
          <cell r="B1130">
            <v>110260</v>
          </cell>
          <cell r="H1130">
            <v>0</v>
          </cell>
          <cell r="I1130">
            <v>0</v>
          </cell>
          <cell r="R1130">
            <v>0</v>
          </cell>
        </row>
        <row r="1131">
          <cell r="B1131">
            <v>110270</v>
          </cell>
          <cell r="H1131">
            <v>0</v>
          </cell>
          <cell r="I1131">
            <v>0</v>
          </cell>
          <cell r="R1131">
            <v>0</v>
          </cell>
        </row>
        <row r="1132">
          <cell r="B1132">
            <v>110280</v>
          </cell>
          <cell r="H1132">
            <v>0</v>
          </cell>
          <cell r="I1132">
            <v>0</v>
          </cell>
          <cell r="R1132">
            <v>0</v>
          </cell>
        </row>
        <row r="1133">
          <cell r="B1133">
            <v>110290</v>
          </cell>
          <cell r="H1133">
            <v>0</v>
          </cell>
          <cell r="I1133">
            <v>0</v>
          </cell>
          <cell r="R1133">
            <v>0</v>
          </cell>
        </row>
        <row r="1134">
          <cell r="B1134">
            <v>110300</v>
          </cell>
          <cell r="H1134">
            <v>0</v>
          </cell>
          <cell r="I1134">
            <v>0</v>
          </cell>
          <cell r="R1134">
            <v>0</v>
          </cell>
        </row>
        <row r="1135">
          <cell r="B1135">
            <v>110320</v>
          </cell>
          <cell r="H1135">
            <v>0</v>
          </cell>
          <cell r="I1135">
            <v>0</v>
          </cell>
          <cell r="R1135">
            <v>0</v>
          </cell>
        </row>
        <row r="1136">
          <cell r="B1136">
            <v>110340</v>
          </cell>
          <cell r="H1136">
            <v>0</v>
          </cell>
          <cell r="I1136">
            <v>0</v>
          </cell>
          <cell r="R1136">
            <v>0</v>
          </cell>
        </row>
        <row r="1137">
          <cell r="B1137">
            <v>110360</v>
          </cell>
          <cell r="H1137">
            <v>0</v>
          </cell>
          <cell r="I1137">
            <v>0</v>
          </cell>
          <cell r="R1137">
            <v>0</v>
          </cell>
        </row>
        <row r="1138">
          <cell r="B1138">
            <v>110380</v>
          </cell>
          <cell r="H1138">
            <v>0</v>
          </cell>
          <cell r="I1138">
            <v>0</v>
          </cell>
          <cell r="R1138">
            <v>0</v>
          </cell>
        </row>
        <row r="1139">
          <cell r="B1139">
            <v>110390</v>
          </cell>
          <cell r="H1139">
            <v>0</v>
          </cell>
          <cell r="I1139">
            <v>0</v>
          </cell>
          <cell r="R1139">
            <v>0</v>
          </cell>
        </row>
        <row r="1140">
          <cell r="B1140">
            <v>110400</v>
          </cell>
          <cell r="H1140">
            <v>0</v>
          </cell>
          <cell r="I1140">
            <v>0</v>
          </cell>
          <cell r="R1140">
            <v>0</v>
          </cell>
        </row>
        <row r="1141">
          <cell r="B1141">
            <v>110410</v>
          </cell>
          <cell r="H1141">
            <v>0</v>
          </cell>
          <cell r="I1141">
            <v>0</v>
          </cell>
          <cell r="R1141">
            <v>0</v>
          </cell>
        </row>
        <row r="1142">
          <cell r="B1142">
            <v>110420</v>
          </cell>
          <cell r="H1142">
            <v>0</v>
          </cell>
          <cell r="I1142">
            <v>0</v>
          </cell>
          <cell r="R1142">
            <v>0</v>
          </cell>
        </row>
        <row r="1143">
          <cell r="B1143">
            <v>110430</v>
          </cell>
          <cell r="H1143">
            <v>0</v>
          </cell>
          <cell r="I1143">
            <v>0</v>
          </cell>
          <cell r="R1143">
            <v>0</v>
          </cell>
        </row>
        <row r="1144">
          <cell r="B1144">
            <v>110440</v>
          </cell>
          <cell r="H1144">
            <v>0</v>
          </cell>
          <cell r="I1144">
            <v>0</v>
          </cell>
          <cell r="R1144">
            <v>0</v>
          </cell>
        </row>
        <row r="1145">
          <cell r="B1145">
            <v>110460</v>
          </cell>
          <cell r="H1145">
            <v>0</v>
          </cell>
          <cell r="I1145">
            <v>0</v>
          </cell>
          <cell r="R1145">
            <v>0</v>
          </cell>
        </row>
        <row r="1146">
          <cell r="B1146">
            <v>110469.83211281001</v>
          </cell>
          <cell r="H1146">
            <v>0</v>
          </cell>
          <cell r="I1146">
            <v>0</v>
          </cell>
          <cell r="R1146">
            <v>0</v>
          </cell>
        </row>
        <row r="1147">
          <cell r="B1147">
            <v>110470</v>
          </cell>
          <cell r="H1147">
            <v>0</v>
          </cell>
          <cell r="I1147">
            <v>0</v>
          </cell>
          <cell r="R1147">
            <v>0</v>
          </cell>
        </row>
        <row r="1148">
          <cell r="B1148">
            <v>110480</v>
          </cell>
          <cell r="H1148">
            <v>0</v>
          </cell>
          <cell r="I1148">
            <v>0</v>
          </cell>
          <cell r="R1148">
            <v>0</v>
          </cell>
        </row>
        <row r="1149">
          <cell r="B1149">
            <v>110500</v>
          </cell>
          <cell r="H1149">
            <v>0</v>
          </cell>
          <cell r="I1149">
            <v>0</v>
          </cell>
          <cell r="R1149">
            <v>0</v>
          </cell>
        </row>
        <row r="1150">
          <cell r="B1150">
            <v>110520</v>
          </cell>
          <cell r="H1150">
            <v>0</v>
          </cell>
          <cell r="I1150">
            <v>0</v>
          </cell>
          <cell r="R1150">
            <v>0</v>
          </cell>
        </row>
        <row r="1151">
          <cell r="B1151">
            <v>110540</v>
          </cell>
          <cell r="H1151">
            <v>0</v>
          </cell>
          <cell r="I1151">
            <v>0</v>
          </cell>
          <cell r="R1151">
            <v>0</v>
          </cell>
        </row>
        <row r="1152">
          <cell r="B1152">
            <v>110560</v>
          </cell>
          <cell r="H1152">
            <v>0</v>
          </cell>
          <cell r="I1152">
            <v>0</v>
          </cell>
          <cell r="R1152">
            <v>0</v>
          </cell>
        </row>
        <row r="1153">
          <cell r="B1153">
            <v>110570</v>
          </cell>
          <cell r="H1153">
            <v>0</v>
          </cell>
          <cell r="I1153">
            <v>0</v>
          </cell>
          <cell r="R1153">
            <v>0</v>
          </cell>
        </row>
        <row r="1154">
          <cell r="B1154">
            <v>110580</v>
          </cell>
          <cell r="H1154">
            <v>0</v>
          </cell>
          <cell r="I1154">
            <v>0</v>
          </cell>
          <cell r="R1154">
            <v>0</v>
          </cell>
        </row>
        <row r="1155">
          <cell r="B1155">
            <v>110590</v>
          </cell>
          <cell r="H1155">
            <v>0</v>
          </cell>
          <cell r="I1155">
            <v>0</v>
          </cell>
          <cell r="R1155">
            <v>0</v>
          </cell>
        </row>
        <row r="1156">
          <cell r="B1156">
            <v>110600</v>
          </cell>
          <cell r="H1156">
            <v>0</v>
          </cell>
          <cell r="I1156">
            <v>0</v>
          </cell>
          <cell r="R1156">
            <v>0</v>
          </cell>
        </row>
        <row r="1157">
          <cell r="B1157">
            <v>110610</v>
          </cell>
          <cell r="H1157">
            <v>0</v>
          </cell>
          <cell r="I1157">
            <v>0</v>
          </cell>
          <cell r="R1157">
            <v>0</v>
          </cell>
        </row>
        <row r="1158">
          <cell r="B1158">
            <v>110620</v>
          </cell>
          <cell r="H1158">
            <v>0</v>
          </cell>
          <cell r="I1158">
            <v>0</v>
          </cell>
          <cell r="R1158">
            <v>0</v>
          </cell>
        </row>
        <row r="1159">
          <cell r="B1159">
            <v>110630</v>
          </cell>
          <cell r="H1159">
            <v>0</v>
          </cell>
          <cell r="I1159">
            <v>0</v>
          </cell>
          <cell r="R1159">
            <v>0</v>
          </cell>
        </row>
        <row r="1160">
          <cell r="B1160">
            <v>110640</v>
          </cell>
          <cell r="H1160">
            <v>0</v>
          </cell>
          <cell r="I1160">
            <v>0</v>
          </cell>
          <cell r="R1160">
            <v>0</v>
          </cell>
        </row>
        <row r="1161">
          <cell r="B1161">
            <v>110660</v>
          </cell>
          <cell r="H1161">
            <v>0</v>
          </cell>
          <cell r="I1161">
            <v>0</v>
          </cell>
          <cell r="R1161">
            <v>0</v>
          </cell>
        </row>
        <row r="1162">
          <cell r="B1162">
            <v>110680</v>
          </cell>
          <cell r="H1162">
            <v>0</v>
          </cell>
          <cell r="I1162">
            <v>0</v>
          </cell>
          <cell r="R1162">
            <v>0</v>
          </cell>
        </row>
        <row r="1163">
          <cell r="B1163">
            <v>110700</v>
          </cell>
          <cell r="H1163">
            <v>0</v>
          </cell>
          <cell r="I1163">
            <v>0</v>
          </cell>
          <cell r="R1163">
            <v>0</v>
          </cell>
        </row>
        <row r="1164">
          <cell r="B1164">
            <v>110720</v>
          </cell>
          <cell r="H1164">
            <v>0</v>
          </cell>
          <cell r="I1164">
            <v>0</v>
          </cell>
          <cell r="R1164">
            <v>0</v>
          </cell>
        </row>
        <row r="1165">
          <cell r="B1165">
            <v>110740</v>
          </cell>
          <cell r="H1165">
            <v>0</v>
          </cell>
          <cell r="I1165">
            <v>0</v>
          </cell>
          <cell r="R1165">
            <v>0</v>
          </cell>
        </row>
        <row r="1166">
          <cell r="B1166">
            <v>110760</v>
          </cell>
          <cell r="H1166">
            <v>0</v>
          </cell>
          <cell r="I1166">
            <v>0</v>
          </cell>
          <cell r="R1166">
            <v>0</v>
          </cell>
        </row>
        <row r="1167">
          <cell r="B1167">
            <v>110780</v>
          </cell>
          <cell r="H1167">
            <v>0</v>
          </cell>
          <cell r="I1167">
            <v>0</v>
          </cell>
          <cell r="R1167">
            <v>0</v>
          </cell>
        </row>
        <row r="1168">
          <cell r="B1168">
            <v>110800</v>
          </cell>
          <cell r="H1168">
            <v>0</v>
          </cell>
          <cell r="I1168">
            <v>0</v>
          </cell>
          <cell r="R1168">
            <v>0</v>
          </cell>
        </row>
        <row r="1169">
          <cell r="B1169">
            <v>110820</v>
          </cell>
          <cell r="H1169">
            <v>0</v>
          </cell>
          <cell r="I1169">
            <v>0</v>
          </cell>
          <cell r="R1169">
            <v>0</v>
          </cell>
        </row>
        <row r="1170">
          <cell r="B1170">
            <v>110830</v>
          </cell>
          <cell r="H1170">
            <v>0</v>
          </cell>
          <cell r="I1170">
            <v>0</v>
          </cell>
          <cell r="R1170">
            <v>0</v>
          </cell>
        </row>
        <row r="1171">
          <cell r="B1171">
            <v>110840</v>
          </cell>
          <cell r="H1171">
            <v>0</v>
          </cell>
          <cell r="I1171">
            <v>0</v>
          </cell>
          <cell r="R1171">
            <v>0</v>
          </cell>
        </row>
        <row r="1172">
          <cell r="B1172">
            <v>110850</v>
          </cell>
          <cell r="H1172">
            <v>0</v>
          </cell>
          <cell r="I1172">
            <v>0</v>
          </cell>
          <cell r="R1172">
            <v>0</v>
          </cell>
        </row>
        <row r="1173">
          <cell r="B1173">
            <v>110860</v>
          </cell>
          <cell r="H1173">
            <v>0</v>
          </cell>
          <cell r="I1173">
            <v>0</v>
          </cell>
          <cell r="R1173">
            <v>0</v>
          </cell>
        </row>
        <row r="1174">
          <cell r="B1174">
            <v>110870</v>
          </cell>
          <cell r="H1174">
            <v>0</v>
          </cell>
          <cell r="I1174">
            <v>0</v>
          </cell>
          <cell r="R1174">
            <v>0</v>
          </cell>
        </row>
        <row r="1175">
          <cell r="B1175">
            <v>110880</v>
          </cell>
          <cell r="H1175">
            <v>0</v>
          </cell>
          <cell r="I1175">
            <v>0</v>
          </cell>
          <cell r="R1175">
            <v>0</v>
          </cell>
        </row>
        <row r="1176">
          <cell r="B1176">
            <v>110890</v>
          </cell>
          <cell r="H1176">
            <v>0</v>
          </cell>
          <cell r="I1176">
            <v>0</v>
          </cell>
          <cell r="R1176">
            <v>0</v>
          </cell>
        </row>
        <row r="1177">
          <cell r="B1177">
            <v>110920</v>
          </cell>
          <cell r="H1177">
            <v>0</v>
          </cell>
          <cell r="I1177">
            <v>0</v>
          </cell>
          <cell r="R1177">
            <v>0</v>
          </cell>
        </row>
        <row r="1178">
          <cell r="B1178">
            <v>110940</v>
          </cell>
          <cell r="H1178">
            <v>0</v>
          </cell>
          <cell r="I1178">
            <v>0</v>
          </cell>
          <cell r="R1178">
            <v>0</v>
          </cell>
        </row>
        <row r="1179">
          <cell r="B1179">
            <v>110950</v>
          </cell>
          <cell r="H1179">
            <v>0</v>
          </cell>
          <cell r="I1179">
            <v>0</v>
          </cell>
          <cell r="R1179">
            <v>0</v>
          </cell>
        </row>
        <row r="1180">
          <cell r="B1180">
            <v>110960</v>
          </cell>
          <cell r="H1180">
            <v>0</v>
          </cell>
          <cell r="I1180">
            <v>0</v>
          </cell>
          <cell r="R1180">
            <v>0</v>
          </cell>
        </row>
        <row r="1181">
          <cell r="B1181">
            <v>110970</v>
          </cell>
          <cell r="H1181">
            <v>0</v>
          </cell>
          <cell r="I1181">
            <v>0</v>
          </cell>
          <cell r="R1181">
            <v>0</v>
          </cell>
        </row>
        <row r="1182">
          <cell r="B1182">
            <v>111000</v>
          </cell>
          <cell r="H1182">
            <v>0</v>
          </cell>
          <cell r="I1182">
            <v>0</v>
          </cell>
          <cell r="R1182">
            <v>0</v>
          </cell>
        </row>
        <row r="1183">
          <cell r="B1183">
            <v>111020</v>
          </cell>
          <cell r="H1183">
            <v>0</v>
          </cell>
          <cell r="I1183">
            <v>0</v>
          </cell>
          <cell r="R1183">
            <v>0</v>
          </cell>
        </row>
        <row r="1184">
          <cell r="B1184">
            <v>111040</v>
          </cell>
          <cell r="H1184">
            <v>0</v>
          </cell>
          <cell r="I1184">
            <v>0</v>
          </cell>
          <cell r="R1184">
            <v>0</v>
          </cell>
        </row>
        <row r="1185">
          <cell r="B1185">
            <v>111060</v>
          </cell>
          <cell r="H1185">
            <v>0</v>
          </cell>
          <cell r="I1185">
            <v>0</v>
          </cell>
          <cell r="R1185">
            <v>0</v>
          </cell>
        </row>
        <row r="1186">
          <cell r="B1186">
            <v>111070</v>
          </cell>
          <cell r="H1186">
            <v>0</v>
          </cell>
          <cell r="I1186">
            <v>0</v>
          </cell>
          <cell r="R1186">
            <v>0</v>
          </cell>
        </row>
        <row r="1187">
          <cell r="B1187">
            <v>111075</v>
          </cell>
          <cell r="H1187">
            <v>0</v>
          </cell>
          <cell r="I1187">
            <v>0</v>
          </cell>
          <cell r="R1187">
            <v>0</v>
          </cell>
        </row>
        <row r="1188">
          <cell r="B1188">
            <v>111080</v>
          </cell>
          <cell r="H1188">
            <v>1.5625</v>
          </cell>
          <cell r="I1188">
            <v>2.0749999999999997</v>
          </cell>
          <cell r="R1188">
            <v>2.81</v>
          </cell>
        </row>
        <row r="1189">
          <cell r="B1189">
            <v>111085</v>
          </cell>
          <cell r="H1189">
            <v>6.6999999999999993</v>
          </cell>
          <cell r="I1189">
            <v>9.1750000000000007</v>
          </cell>
          <cell r="R1189">
            <v>11.25</v>
          </cell>
        </row>
        <row r="1190">
          <cell r="B1190">
            <v>111090</v>
          </cell>
          <cell r="H1190">
            <v>7.1499999999999995</v>
          </cell>
          <cell r="I1190">
            <v>10.049999999999999</v>
          </cell>
          <cell r="R1190">
            <v>11.25</v>
          </cell>
        </row>
        <row r="1191">
          <cell r="B1191">
            <v>111095</v>
          </cell>
          <cell r="H1191">
            <v>7.1499999999999995</v>
          </cell>
          <cell r="I1191">
            <v>10.074999999999999</v>
          </cell>
          <cell r="R1191">
            <v>11.25</v>
          </cell>
        </row>
        <row r="1192">
          <cell r="B1192">
            <v>111100</v>
          </cell>
          <cell r="H1192">
            <v>7.1499999999999995</v>
          </cell>
          <cell r="I1192">
            <v>8.625</v>
          </cell>
          <cell r="R1192">
            <v>11.25</v>
          </cell>
        </row>
        <row r="1193">
          <cell r="B1193">
            <v>111105</v>
          </cell>
          <cell r="H1193">
            <v>12.024999999999999</v>
          </cell>
          <cell r="I1193">
            <v>12.775</v>
          </cell>
          <cell r="R1193">
            <v>14.75</v>
          </cell>
        </row>
        <row r="1194">
          <cell r="B1194">
            <v>111110</v>
          </cell>
          <cell r="H1194">
            <v>4.2249999999999996</v>
          </cell>
          <cell r="I1194">
            <v>4.6000000000000005</v>
          </cell>
          <cell r="R1194">
            <v>4.5599999999999996</v>
          </cell>
        </row>
        <row r="1195">
          <cell r="B1195">
            <v>111115</v>
          </cell>
          <cell r="H1195">
            <v>0</v>
          </cell>
          <cell r="I1195">
            <v>0</v>
          </cell>
          <cell r="R1195">
            <v>0</v>
          </cell>
        </row>
        <row r="1196">
          <cell r="B1196">
            <v>111240</v>
          </cell>
          <cell r="H1196">
            <v>0</v>
          </cell>
          <cell r="I1196">
            <v>0</v>
          </cell>
          <cell r="R1196">
            <v>0</v>
          </cell>
        </row>
        <row r="1197">
          <cell r="B1197">
            <v>111250</v>
          </cell>
          <cell r="H1197">
            <v>0</v>
          </cell>
          <cell r="I1197">
            <v>0</v>
          </cell>
          <cell r="R1197">
            <v>0</v>
          </cell>
        </row>
        <row r="1198">
          <cell r="B1198">
            <v>111260</v>
          </cell>
          <cell r="H1198">
            <v>0</v>
          </cell>
          <cell r="I1198">
            <v>0</v>
          </cell>
          <cell r="R1198">
            <v>0</v>
          </cell>
        </row>
        <row r="1199">
          <cell r="B1199">
            <v>111270</v>
          </cell>
          <cell r="H1199">
            <v>0</v>
          </cell>
          <cell r="I1199">
            <v>0</v>
          </cell>
          <cell r="R1199">
            <v>0</v>
          </cell>
        </row>
        <row r="1200">
          <cell r="B1200">
            <v>111280</v>
          </cell>
          <cell r="H1200">
            <v>0</v>
          </cell>
          <cell r="I1200">
            <v>0</v>
          </cell>
          <cell r="R1200">
            <v>0</v>
          </cell>
        </row>
        <row r="1201">
          <cell r="B1201">
            <v>111290</v>
          </cell>
          <cell r="H1201">
            <v>0</v>
          </cell>
          <cell r="I1201">
            <v>0</v>
          </cell>
          <cell r="R1201">
            <v>0</v>
          </cell>
        </row>
        <row r="1202">
          <cell r="B1202">
            <v>111300</v>
          </cell>
          <cell r="H1202">
            <v>0</v>
          </cell>
          <cell r="I1202">
            <v>0</v>
          </cell>
          <cell r="R1202">
            <v>0</v>
          </cell>
        </row>
        <row r="1203">
          <cell r="B1203">
            <v>111310</v>
          </cell>
          <cell r="H1203">
            <v>0</v>
          </cell>
          <cell r="I1203">
            <v>0</v>
          </cell>
          <cell r="R1203">
            <v>0</v>
          </cell>
        </row>
        <row r="1204">
          <cell r="B1204">
            <v>111320</v>
          </cell>
          <cell r="H1204">
            <v>0</v>
          </cell>
          <cell r="I1204">
            <v>0</v>
          </cell>
          <cell r="R1204">
            <v>0</v>
          </cell>
        </row>
        <row r="1205">
          <cell r="B1205">
            <v>111340</v>
          </cell>
          <cell r="H1205">
            <v>0</v>
          </cell>
          <cell r="I1205">
            <v>0</v>
          </cell>
          <cell r="R1205">
            <v>0</v>
          </cell>
        </row>
        <row r="1206">
          <cell r="B1206">
            <v>111360</v>
          </cell>
          <cell r="H1206">
            <v>0</v>
          </cell>
          <cell r="I1206">
            <v>0</v>
          </cell>
          <cell r="R1206">
            <v>0</v>
          </cell>
        </row>
        <row r="1207">
          <cell r="B1207">
            <v>111380</v>
          </cell>
          <cell r="H1207">
            <v>0</v>
          </cell>
          <cell r="I1207">
            <v>0</v>
          </cell>
          <cell r="R1207">
            <v>0</v>
          </cell>
        </row>
        <row r="1208">
          <cell r="B1208">
            <v>111400</v>
          </cell>
          <cell r="H1208">
            <v>0</v>
          </cell>
          <cell r="I1208">
            <v>0</v>
          </cell>
          <cell r="R1208">
            <v>0</v>
          </cell>
        </row>
        <row r="1209">
          <cell r="B1209">
            <v>111420</v>
          </cell>
          <cell r="H1209">
            <v>0</v>
          </cell>
          <cell r="I1209">
            <v>0</v>
          </cell>
          <cell r="R1209">
            <v>0</v>
          </cell>
        </row>
        <row r="1210">
          <cell r="B1210">
            <v>111440</v>
          </cell>
          <cell r="H1210">
            <v>0</v>
          </cell>
          <cell r="I1210">
            <v>0</v>
          </cell>
          <cell r="R1210">
            <v>0</v>
          </cell>
        </row>
        <row r="1211">
          <cell r="B1211">
            <v>111460</v>
          </cell>
          <cell r="H1211">
            <v>0</v>
          </cell>
          <cell r="I1211">
            <v>0</v>
          </cell>
          <cell r="R1211">
            <v>0</v>
          </cell>
        </row>
        <row r="1212">
          <cell r="B1212">
            <v>111480</v>
          </cell>
          <cell r="H1212">
            <v>0</v>
          </cell>
          <cell r="I1212">
            <v>0</v>
          </cell>
          <cell r="R1212">
            <v>0</v>
          </cell>
        </row>
        <row r="1213">
          <cell r="B1213">
            <v>111500</v>
          </cell>
          <cell r="H1213">
            <v>0</v>
          </cell>
          <cell r="I1213">
            <v>0</v>
          </cell>
          <cell r="R1213">
            <v>0</v>
          </cell>
        </row>
        <row r="1214">
          <cell r="B1214">
            <v>111520</v>
          </cell>
          <cell r="H1214">
            <v>0</v>
          </cell>
          <cell r="I1214">
            <v>0</v>
          </cell>
          <cell r="R1214">
            <v>0</v>
          </cell>
        </row>
        <row r="1215">
          <cell r="B1215">
            <v>111540</v>
          </cell>
          <cell r="H1215">
            <v>0</v>
          </cell>
          <cell r="I1215">
            <v>0</v>
          </cell>
          <cell r="R1215">
            <v>0</v>
          </cell>
        </row>
        <row r="1216">
          <cell r="B1216">
            <v>111560</v>
          </cell>
          <cell r="H1216">
            <v>0</v>
          </cell>
          <cell r="I1216">
            <v>0</v>
          </cell>
          <cell r="R1216">
            <v>0</v>
          </cell>
        </row>
        <row r="1217">
          <cell r="B1217">
            <v>111580</v>
          </cell>
          <cell r="H1217">
            <v>0</v>
          </cell>
          <cell r="I1217">
            <v>0</v>
          </cell>
          <cell r="R1217">
            <v>0</v>
          </cell>
        </row>
        <row r="1218">
          <cell r="B1218">
            <v>111600</v>
          </cell>
          <cell r="H1218">
            <v>0</v>
          </cell>
          <cell r="I1218">
            <v>0</v>
          </cell>
          <cell r="R1218">
            <v>0</v>
          </cell>
        </row>
        <row r="1219">
          <cell r="B1219">
            <v>111620</v>
          </cell>
          <cell r="H1219">
            <v>0</v>
          </cell>
          <cell r="I1219">
            <v>0</v>
          </cell>
          <cell r="R1219">
            <v>0</v>
          </cell>
        </row>
        <row r="1220">
          <cell r="B1220">
            <v>111640</v>
          </cell>
          <cell r="H1220">
            <v>0</v>
          </cell>
          <cell r="I1220">
            <v>0</v>
          </cell>
          <cell r="R1220">
            <v>0</v>
          </cell>
        </row>
        <row r="1221">
          <cell r="B1221">
            <v>111660</v>
          </cell>
          <cell r="H1221">
            <v>0</v>
          </cell>
          <cell r="I1221">
            <v>0</v>
          </cell>
          <cell r="R1221">
            <v>0</v>
          </cell>
        </row>
        <row r="1222">
          <cell r="B1222">
            <v>111670</v>
          </cell>
          <cell r="H1222">
            <v>0</v>
          </cell>
          <cell r="I1222">
            <v>0</v>
          </cell>
          <cell r="R1222">
            <v>0</v>
          </cell>
        </row>
        <row r="1223">
          <cell r="B1223">
            <v>111680</v>
          </cell>
          <cell r="H1223">
            <v>0</v>
          </cell>
          <cell r="I1223">
            <v>0</v>
          </cell>
          <cell r="R1223">
            <v>0</v>
          </cell>
        </row>
        <row r="1224">
          <cell r="B1224">
            <v>111700</v>
          </cell>
          <cell r="H1224">
            <v>0</v>
          </cell>
          <cell r="I1224">
            <v>0</v>
          </cell>
          <cell r="R1224">
            <v>0</v>
          </cell>
        </row>
        <row r="1225">
          <cell r="B1225">
            <v>111720</v>
          </cell>
          <cell r="H1225">
            <v>0</v>
          </cell>
          <cell r="I1225">
            <v>0</v>
          </cell>
          <cell r="R1225">
            <v>0</v>
          </cell>
        </row>
        <row r="1226">
          <cell r="B1226">
            <v>111740</v>
          </cell>
          <cell r="H1226">
            <v>0</v>
          </cell>
          <cell r="I1226">
            <v>0</v>
          </cell>
          <cell r="R1226">
            <v>0</v>
          </cell>
        </row>
        <row r="1227">
          <cell r="B1227">
            <v>111760</v>
          </cell>
          <cell r="H1227">
            <v>0</v>
          </cell>
          <cell r="I1227">
            <v>0</v>
          </cell>
          <cell r="R1227">
            <v>0</v>
          </cell>
        </row>
        <row r="1228">
          <cell r="B1228">
            <v>111780</v>
          </cell>
          <cell r="H1228">
            <v>0</v>
          </cell>
          <cell r="I1228">
            <v>0</v>
          </cell>
          <cell r="R1228">
            <v>0</v>
          </cell>
        </row>
        <row r="1229">
          <cell r="B1229">
            <v>111800</v>
          </cell>
          <cell r="H1229">
            <v>0</v>
          </cell>
          <cell r="I1229">
            <v>0</v>
          </cell>
          <cell r="R1229">
            <v>0</v>
          </cell>
        </row>
        <row r="1230">
          <cell r="B1230">
            <v>111820</v>
          </cell>
          <cell r="H1230">
            <v>0</v>
          </cell>
          <cell r="I1230">
            <v>0</v>
          </cell>
          <cell r="R1230">
            <v>0</v>
          </cell>
        </row>
        <row r="1231">
          <cell r="B1231">
            <v>111840</v>
          </cell>
          <cell r="H1231">
            <v>0</v>
          </cell>
          <cell r="I1231">
            <v>0</v>
          </cell>
          <cell r="R1231">
            <v>0</v>
          </cell>
        </row>
        <row r="1232">
          <cell r="B1232">
            <v>111860</v>
          </cell>
          <cell r="H1232">
            <v>0</v>
          </cell>
          <cell r="I1232">
            <v>0</v>
          </cell>
          <cell r="R1232">
            <v>0</v>
          </cell>
        </row>
        <row r="1233">
          <cell r="B1233">
            <v>111880</v>
          </cell>
          <cell r="H1233">
            <v>0</v>
          </cell>
          <cell r="I1233">
            <v>0</v>
          </cell>
          <cell r="R1233">
            <v>0</v>
          </cell>
        </row>
        <row r="1234">
          <cell r="B1234">
            <v>111900</v>
          </cell>
          <cell r="H1234">
            <v>0</v>
          </cell>
          <cell r="I1234">
            <v>0</v>
          </cell>
          <cell r="R1234">
            <v>0</v>
          </cell>
        </row>
        <row r="1235">
          <cell r="B1235">
            <v>111920</v>
          </cell>
          <cell r="H1235">
            <v>0</v>
          </cell>
          <cell r="I1235">
            <v>0</v>
          </cell>
          <cell r="R1235">
            <v>0</v>
          </cell>
        </row>
        <row r="1236">
          <cell r="B1236">
            <v>111940</v>
          </cell>
          <cell r="H1236">
            <v>0</v>
          </cell>
          <cell r="I1236">
            <v>0</v>
          </cell>
          <cell r="R1236">
            <v>0</v>
          </cell>
        </row>
        <row r="1237">
          <cell r="B1237">
            <v>111960</v>
          </cell>
          <cell r="H1237">
            <v>0</v>
          </cell>
          <cell r="I1237">
            <v>0</v>
          </cell>
          <cell r="R1237">
            <v>0</v>
          </cell>
        </row>
        <row r="1238">
          <cell r="B1238">
            <v>111980</v>
          </cell>
          <cell r="H1238">
            <v>0</v>
          </cell>
          <cell r="I1238">
            <v>0</v>
          </cell>
          <cell r="R1238">
            <v>0</v>
          </cell>
        </row>
        <row r="1239">
          <cell r="B1239">
            <v>112000</v>
          </cell>
          <cell r="H1239">
            <v>0</v>
          </cell>
          <cell r="I1239">
            <v>0</v>
          </cell>
          <cell r="R1239">
            <v>0</v>
          </cell>
        </row>
        <row r="1240">
          <cell r="B1240">
            <v>112020</v>
          </cell>
          <cell r="H1240">
            <v>0</v>
          </cell>
          <cell r="I1240">
            <v>0</v>
          </cell>
          <cell r="R1240">
            <v>0</v>
          </cell>
        </row>
        <row r="1241">
          <cell r="B1241">
            <v>112040</v>
          </cell>
          <cell r="H1241">
            <v>0</v>
          </cell>
          <cell r="I1241">
            <v>0</v>
          </cell>
          <cell r="R1241">
            <v>0</v>
          </cell>
        </row>
        <row r="1242">
          <cell r="B1242">
            <v>112060</v>
          </cell>
          <cell r="H1242">
            <v>0</v>
          </cell>
          <cell r="I1242">
            <v>0</v>
          </cell>
          <cell r="R1242">
            <v>0</v>
          </cell>
        </row>
        <row r="1243">
          <cell r="B1243">
            <v>112080</v>
          </cell>
          <cell r="H1243">
            <v>0</v>
          </cell>
          <cell r="I1243">
            <v>0</v>
          </cell>
          <cell r="R1243">
            <v>0</v>
          </cell>
        </row>
        <row r="1244">
          <cell r="B1244">
            <v>112100</v>
          </cell>
          <cell r="H1244">
            <v>0</v>
          </cell>
          <cell r="I1244">
            <v>0</v>
          </cell>
          <cell r="R1244">
            <v>0</v>
          </cell>
        </row>
        <row r="1245">
          <cell r="B1245">
            <v>112120</v>
          </cell>
          <cell r="H1245">
            <v>0</v>
          </cell>
          <cell r="I1245">
            <v>0</v>
          </cell>
          <cell r="R1245">
            <v>0</v>
          </cell>
        </row>
        <row r="1246">
          <cell r="B1246">
            <v>112140</v>
          </cell>
          <cell r="H1246">
            <v>0</v>
          </cell>
          <cell r="I1246">
            <v>0</v>
          </cell>
          <cell r="R1246">
            <v>0</v>
          </cell>
        </row>
        <row r="1247">
          <cell r="B1247">
            <v>112160</v>
          </cell>
          <cell r="H1247">
            <v>0</v>
          </cell>
          <cell r="I1247">
            <v>0</v>
          </cell>
          <cell r="R1247">
            <v>0</v>
          </cell>
        </row>
        <row r="1248">
          <cell r="B1248">
            <v>112180</v>
          </cell>
          <cell r="H1248">
            <v>0</v>
          </cell>
          <cell r="I1248">
            <v>0</v>
          </cell>
          <cell r="R1248">
            <v>0</v>
          </cell>
        </row>
        <row r="1249">
          <cell r="B1249">
            <v>112200</v>
          </cell>
          <cell r="H1249">
            <v>0</v>
          </cell>
          <cell r="I1249">
            <v>0</v>
          </cell>
          <cell r="R1249">
            <v>0</v>
          </cell>
        </row>
        <row r="1250">
          <cell r="B1250">
            <v>112220</v>
          </cell>
          <cell r="H1250">
            <v>0</v>
          </cell>
          <cell r="I1250">
            <v>0</v>
          </cell>
          <cell r="R1250">
            <v>0</v>
          </cell>
        </row>
        <row r="1251">
          <cell r="B1251">
            <v>112240</v>
          </cell>
          <cell r="H1251">
            <v>0</v>
          </cell>
          <cell r="I1251">
            <v>0</v>
          </cell>
          <cell r="R1251">
            <v>0</v>
          </cell>
        </row>
        <row r="1252">
          <cell r="B1252">
            <v>112260</v>
          </cell>
          <cell r="H1252">
            <v>0</v>
          </cell>
          <cell r="I1252">
            <v>0</v>
          </cell>
          <cell r="R1252">
            <v>0</v>
          </cell>
        </row>
        <row r="1253">
          <cell r="B1253">
            <v>112280</v>
          </cell>
          <cell r="H1253">
            <v>0</v>
          </cell>
          <cell r="I1253">
            <v>0</v>
          </cell>
          <cell r="R1253">
            <v>0</v>
          </cell>
        </row>
        <row r="1254">
          <cell r="B1254">
            <v>112290</v>
          </cell>
          <cell r="H1254">
            <v>0</v>
          </cell>
          <cell r="I1254">
            <v>0</v>
          </cell>
          <cell r="R1254">
            <v>0</v>
          </cell>
        </row>
        <row r="1255">
          <cell r="B1255">
            <v>112300</v>
          </cell>
          <cell r="H1255">
            <v>0</v>
          </cell>
          <cell r="I1255">
            <v>0</v>
          </cell>
          <cell r="R1255">
            <v>0</v>
          </cell>
        </row>
        <row r="1256">
          <cell r="B1256">
            <v>112310</v>
          </cell>
          <cell r="H1256">
            <v>0</v>
          </cell>
          <cell r="I1256">
            <v>0</v>
          </cell>
          <cell r="R1256">
            <v>0</v>
          </cell>
        </row>
        <row r="1257">
          <cell r="B1257">
            <v>112320</v>
          </cell>
          <cell r="H1257">
            <v>0</v>
          </cell>
          <cell r="I1257">
            <v>0</v>
          </cell>
          <cell r="R1257">
            <v>0</v>
          </cell>
        </row>
        <row r="1258">
          <cell r="B1258">
            <v>112330</v>
          </cell>
          <cell r="H1258">
            <v>0</v>
          </cell>
          <cell r="I1258">
            <v>0</v>
          </cell>
          <cell r="R1258">
            <v>0</v>
          </cell>
        </row>
        <row r="1259">
          <cell r="B1259">
            <v>112340</v>
          </cell>
          <cell r="H1259">
            <v>0</v>
          </cell>
          <cell r="I1259">
            <v>0</v>
          </cell>
          <cell r="R1259">
            <v>0</v>
          </cell>
        </row>
        <row r="1260">
          <cell r="B1260">
            <v>112350</v>
          </cell>
          <cell r="H1260">
            <v>0</v>
          </cell>
          <cell r="I1260">
            <v>0</v>
          </cell>
          <cell r="R1260">
            <v>0</v>
          </cell>
        </row>
        <row r="1261">
          <cell r="B1261">
            <v>112360</v>
          </cell>
          <cell r="H1261">
            <v>0</v>
          </cell>
          <cell r="I1261">
            <v>0</v>
          </cell>
          <cell r="R1261">
            <v>0</v>
          </cell>
        </row>
        <row r="1262">
          <cell r="B1262">
            <v>112370</v>
          </cell>
          <cell r="H1262">
            <v>0</v>
          </cell>
          <cell r="I1262">
            <v>0</v>
          </cell>
          <cell r="R1262">
            <v>0</v>
          </cell>
        </row>
        <row r="1263">
          <cell r="B1263">
            <v>112380</v>
          </cell>
          <cell r="H1263">
            <v>0</v>
          </cell>
          <cell r="I1263">
            <v>0</v>
          </cell>
          <cell r="R1263">
            <v>0</v>
          </cell>
        </row>
        <row r="1264">
          <cell r="B1264">
            <v>112390</v>
          </cell>
          <cell r="H1264">
            <v>0</v>
          </cell>
          <cell r="I1264">
            <v>0</v>
          </cell>
          <cell r="R1264">
            <v>0</v>
          </cell>
        </row>
        <row r="1265">
          <cell r="B1265">
            <v>112400</v>
          </cell>
          <cell r="H1265">
            <v>0</v>
          </cell>
          <cell r="I1265">
            <v>0</v>
          </cell>
          <cell r="R1265">
            <v>0</v>
          </cell>
        </row>
        <row r="1266">
          <cell r="B1266">
            <v>112419.39128621999</v>
          </cell>
          <cell r="H1266">
            <v>0</v>
          </cell>
          <cell r="I1266">
            <v>0</v>
          </cell>
          <cell r="R1266">
            <v>0</v>
          </cell>
        </row>
        <row r="1267">
          <cell r="B1267">
            <v>112420</v>
          </cell>
          <cell r="H1267">
            <v>0</v>
          </cell>
          <cell r="I1267">
            <v>0</v>
          </cell>
          <cell r="R1267">
            <v>0</v>
          </cell>
        </row>
        <row r="1268">
          <cell r="B1268">
            <v>112440</v>
          </cell>
          <cell r="H1268">
            <v>0</v>
          </cell>
          <cell r="I1268">
            <v>0</v>
          </cell>
          <cell r="R1268">
            <v>0</v>
          </cell>
        </row>
        <row r="1269">
          <cell r="B1269">
            <v>112445</v>
          </cell>
          <cell r="H1269">
            <v>0</v>
          </cell>
          <cell r="I1269">
            <v>0</v>
          </cell>
          <cell r="R1269">
            <v>0</v>
          </cell>
        </row>
        <row r="1270">
          <cell r="B1270">
            <v>112450</v>
          </cell>
          <cell r="H1270">
            <v>5.7750000000000004</v>
          </cell>
          <cell r="I1270">
            <v>6.0625</v>
          </cell>
          <cell r="R1270">
            <v>5.31</v>
          </cell>
        </row>
        <row r="1271">
          <cell r="B1271">
            <v>112455</v>
          </cell>
          <cell r="H1271">
            <v>20.350000000000001</v>
          </cell>
          <cell r="I1271">
            <v>26.775000000000002</v>
          </cell>
          <cell r="R1271">
            <v>23</v>
          </cell>
        </row>
        <row r="1272">
          <cell r="B1272">
            <v>112460</v>
          </cell>
          <cell r="H1272">
            <v>17.95</v>
          </cell>
          <cell r="I1272">
            <v>30.575000000000003</v>
          </cell>
          <cell r="R1272">
            <v>24.75</v>
          </cell>
        </row>
        <row r="1273">
          <cell r="B1273">
            <v>112465</v>
          </cell>
          <cell r="H1273">
            <v>18.824999999999999</v>
          </cell>
          <cell r="I1273">
            <v>31.05</v>
          </cell>
          <cell r="R1273">
            <v>24.75</v>
          </cell>
        </row>
        <row r="1274">
          <cell r="B1274">
            <v>112470</v>
          </cell>
          <cell r="H1274">
            <v>18.725000000000001</v>
          </cell>
          <cell r="I1274">
            <v>29.950000000000003</v>
          </cell>
          <cell r="R1274">
            <v>24.75</v>
          </cell>
        </row>
        <row r="1275">
          <cell r="B1275">
            <v>112475</v>
          </cell>
          <cell r="H1275">
            <v>17.549999999999997</v>
          </cell>
          <cell r="I1275">
            <v>28.774999999999999</v>
          </cell>
          <cell r="R1275">
            <v>24.75</v>
          </cell>
        </row>
        <row r="1276">
          <cell r="B1276">
            <v>112480</v>
          </cell>
          <cell r="H1276">
            <v>17.475000000000001</v>
          </cell>
          <cell r="I1276">
            <v>28.35</v>
          </cell>
          <cell r="R1276">
            <v>24.75</v>
          </cell>
        </row>
        <row r="1277">
          <cell r="B1277">
            <v>112485</v>
          </cell>
          <cell r="H1277">
            <v>17.549999999999997</v>
          </cell>
          <cell r="I1277">
            <v>28.25</v>
          </cell>
          <cell r="R1277">
            <v>24.75</v>
          </cell>
        </row>
        <row r="1278">
          <cell r="B1278">
            <v>112490</v>
          </cell>
          <cell r="H1278">
            <v>16.375</v>
          </cell>
          <cell r="I1278">
            <v>26.775000000000002</v>
          </cell>
          <cell r="R1278">
            <v>23</v>
          </cell>
        </row>
        <row r="1279">
          <cell r="B1279">
            <v>112495</v>
          </cell>
          <cell r="H1279">
            <v>14.574999999999999</v>
          </cell>
          <cell r="I1279">
            <v>24.975000000000001</v>
          </cell>
          <cell r="R1279">
            <v>21.25</v>
          </cell>
        </row>
        <row r="1280">
          <cell r="B1280">
            <v>112500</v>
          </cell>
          <cell r="H1280">
            <v>12.974999999999998</v>
          </cell>
          <cell r="I1280">
            <v>22.5</v>
          </cell>
          <cell r="R1280">
            <v>21.25</v>
          </cell>
        </row>
        <row r="1281">
          <cell r="B1281">
            <v>112505</v>
          </cell>
          <cell r="H1281">
            <v>14.875</v>
          </cell>
          <cell r="I1281">
            <v>23.925000000000001</v>
          </cell>
          <cell r="R1281">
            <v>21.25</v>
          </cell>
        </row>
        <row r="1282">
          <cell r="B1282">
            <v>112510</v>
          </cell>
          <cell r="H1282">
            <v>18.75</v>
          </cell>
          <cell r="I1282">
            <v>26.95</v>
          </cell>
          <cell r="R1282">
            <v>21.25</v>
          </cell>
        </row>
        <row r="1283">
          <cell r="B1283">
            <v>112515</v>
          </cell>
          <cell r="H1283">
            <v>21.200000000000003</v>
          </cell>
          <cell r="I1283">
            <v>27.125</v>
          </cell>
          <cell r="R1283">
            <v>21.25</v>
          </cell>
        </row>
        <row r="1284">
          <cell r="B1284">
            <v>112520</v>
          </cell>
          <cell r="H1284">
            <v>22.824999999999996</v>
          </cell>
          <cell r="I1284">
            <v>27.15</v>
          </cell>
          <cell r="R1284">
            <v>21.25</v>
          </cell>
        </row>
        <row r="1285">
          <cell r="B1285">
            <v>112525</v>
          </cell>
          <cell r="H1285">
            <v>17.549999999999997</v>
          </cell>
          <cell r="I1285">
            <v>27.3</v>
          </cell>
          <cell r="R1285">
            <v>21.25</v>
          </cell>
        </row>
        <row r="1286">
          <cell r="B1286">
            <v>112530</v>
          </cell>
          <cell r="H1286">
            <v>16.5</v>
          </cell>
          <cell r="I1286">
            <v>27.774999999999999</v>
          </cell>
          <cell r="R1286">
            <v>21.25</v>
          </cell>
        </row>
        <row r="1287">
          <cell r="B1287">
            <v>112535</v>
          </cell>
          <cell r="H1287">
            <v>18.824999999999999</v>
          </cell>
          <cell r="I1287">
            <v>26.524999999999999</v>
          </cell>
          <cell r="R1287">
            <v>21.25</v>
          </cell>
        </row>
        <row r="1288">
          <cell r="B1288">
            <v>112540</v>
          </cell>
          <cell r="H1288">
            <v>4.0875000000000004</v>
          </cell>
          <cell r="I1288">
            <v>6.2749999999999995</v>
          </cell>
          <cell r="R1288">
            <v>5.31</v>
          </cell>
        </row>
        <row r="1289">
          <cell r="B1289">
            <v>112545</v>
          </cell>
          <cell r="H1289">
            <v>4.125</v>
          </cell>
          <cell r="I1289">
            <v>6.0374999999999996</v>
          </cell>
          <cell r="R1289">
            <v>5.31</v>
          </cell>
        </row>
        <row r="1290">
          <cell r="B1290">
            <v>112550</v>
          </cell>
          <cell r="H1290">
            <v>14.325000000000001</v>
          </cell>
          <cell r="I1290">
            <v>24.675000000000004</v>
          </cell>
          <cell r="R1290">
            <v>21.25</v>
          </cell>
        </row>
        <row r="1291">
          <cell r="B1291">
            <v>112555</v>
          </cell>
          <cell r="H1291">
            <v>13.55</v>
          </cell>
          <cell r="I1291">
            <v>24.275000000000002</v>
          </cell>
          <cell r="R1291">
            <v>21.25</v>
          </cell>
        </row>
        <row r="1292">
          <cell r="B1292">
            <v>112560</v>
          </cell>
          <cell r="H1292">
            <v>14.8</v>
          </cell>
          <cell r="I1292">
            <v>23.9</v>
          </cell>
          <cell r="R1292">
            <v>21.25</v>
          </cell>
        </row>
        <row r="1293">
          <cell r="B1293">
            <v>112565</v>
          </cell>
          <cell r="H1293">
            <v>13.825000000000001</v>
          </cell>
          <cell r="I1293">
            <v>24.375</v>
          </cell>
          <cell r="R1293">
            <v>21.25</v>
          </cell>
        </row>
        <row r="1294">
          <cell r="B1294">
            <v>112570</v>
          </cell>
          <cell r="H1294">
            <v>12.6</v>
          </cell>
          <cell r="I1294">
            <v>23.25</v>
          </cell>
          <cell r="R1294">
            <v>21.25</v>
          </cell>
        </row>
        <row r="1295">
          <cell r="B1295">
            <v>112575</v>
          </cell>
          <cell r="H1295">
            <v>11.924999999999999</v>
          </cell>
          <cell r="I1295">
            <v>20.350000000000001</v>
          </cell>
          <cell r="R1295">
            <v>19.5</v>
          </cell>
        </row>
        <row r="1296">
          <cell r="B1296">
            <v>112580</v>
          </cell>
          <cell r="H1296">
            <v>11.325000000000001</v>
          </cell>
          <cell r="I1296">
            <v>17.100000000000001</v>
          </cell>
          <cell r="R1296">
            <v>17.75</v>
          </cell>
        </row>
        <row r="1297">
          <cell r="B1297">
            <v>112585</v>
          </cell>
          <cell r="H1297">
            <v>10.5</v>
          </cell>
          <cell r="I1297">
            <v>13.900000000000002</v>
          </cell>
          <cell r="R1297">
            <v>16</v>
          </cell>
        </row>
        <row r="1298">
          <cell r="B1298">
            <v>112590</v>
          </cell>
          <cell r="H1298">
            <v>10.925000000000001</v>
          </cell>
          <cell r="I1298">
            <v>12.4</v>
          </cell>
          <cell r="R1298">
            <v>16</v>
          </cell>
        </row>
        <row r="1299">
          <cell r="B1299">
            <v>112595</v>
          </cell>
          <cell r="H1299">
            <v>2.9625000000000004</v>
          </cell>
          <cell r="I1299">
            <v>3.1749999999999998</v>
          </cell>
          <cell r="R1299">
            <v>4.4400000000000004</v>
          </cell>
        </row>
        <row r="1300">
          <cell r="B1300">
            <v>112600</v>
          </cell>
          <cell r="H1300">
            <v>0</v>
          </cell>
          <cell r="I1300">
            <v>0</v>
          </cell>
          <cell r="R1300">
            <v>0</v>
          </cell>
        </row>
        <row r="1301">
          <cell r="B1301">
            <v>112605</v>
          </cell>
          <cell r="H1301">
            <v>0</v>
          </cell>
          <cell r="I1301">
            <v>0</v>
          </cell>
          <cell r="R1301">
            <v>0</v>
          </cell>
        </row>
        <row r="1302">
          <cell r="B1302">
            <v>113080</v>
          </cell>
          <cell r="H1302">
            <v>0</v>
          </cell>
          <cell r="I1302">
            <v>0</v>
          </cell>
          <cell r="R1302">
            <v>0</v>
          </cell>
        </row>
        <row r="1303">
          <cell r="B1303">
            <v>113090</v>
          </cell>
          <cell r="H1303">
            <v>0</v>
          </cell>
          <cell r="I1303">
            <v>0</v>
          </cell>
          <cell r="R1303">
            <v>0</v>
          </cell>
        </row>
        <row r="1304">
          <cell r="B1304">
            <v>113100</v>
          </cell>
          <cell r="H1304">
            <v>0</v>
          </cell>
          <cell r="I1304">
            <v>0</v>
          </cell>
          <cell r="R1304">
            <v>0</v>
          </cell>
        </row>
        <row r="1305">
          <cell r="B1305">
            <v>113110</v>
          </cell>
          <cell r="H1305">
            <v>0</v>
          </cell>
          <cell r="I1305">
            <v>0</v>
          </cell>
          <cell r="R1305">
            <v>0</v>
          </cell>
        </row>
        <row r="1306">
          <cell r="B1306">
            <v>113120</v>
          </cell>
          <cell r="H1306">
            <v>0</v>
          </cell>
          <cell r="I1306">
            <v>0</v>
          </cell>
          <cell r="R1306">
            <v>0</v>
          </cell>
        </row>
        <row r="1307">
          <cell r="B1307">
            <v>113130</v>
          </cell>
          <cell r="H1307">
            <v>0</v>
          </cell>
          <cell r="I1307">
            <v>0</v>
          </cell>
          <cell r="R1307">
            <v>0</v>
          </cell>
        </row>
        <row r="1308">
          <cell r="B1308">
            <v>113140</v>
          </cell>
          <cell r="H1308">
            <v>0</v>
          </cell>
          <cell r="I1308">
            <v>0</v>
          </cell>
          <cell r="R1308">
            <v>0</v>
          </cell>
        </row>
        <row r="1309">
          <cell r="B1309">
            <v>113150</v>
          </cell>
          <cell r="H1309">
            <v>0</v>
          </cell>
          <cell r="I1309">
            <v>0</v>
          </cell>
          <cell r="R1309">
            <v>0</v>
          </cell>
        </row>
        <row r="1310">
          <cell r="B1310">
            <v>113160</v>
          </cell>
          <cell r="H1310">
            <v>0</v>
          </cell>
          <cell r="I1310">
            <v>0</v>
          </cell>
          <cell r="R1310">
            <v>0</v>
          </cell>
        </row>
        <row r="1311">
          <cell r="B1311">
            <v>113180</v>
          </cell>
          <cell r="H1311">
            <v>0</v>
          </cell>
          <cell r="I1311">
            <v>0</v>
          </cell>
          <cell r="R1311">
            <v>0</v>
          </cell>
        </row>
        <row r="1312">
          <cell r="B1312">
            <v>113200</v>
          </cell>
          <cell r="H1312">
            <v>0</v>
          </cell>
          <cell r="I1312">
            <v>0</v>
          </cell>
          <cell r="R1312">
            <v>0</v>
          </cell>
        </row>
        <row r="1313">
          <cell r="B1313">
            <v>113220</v>
          </cell>
          <cell r="H1313">
            <v>0</v>
          </cell>
          <cell r="I1313">
            <v>0</v>
          </cell>
          <cell r="R1313">
            <v>0</v>
          </cell>
        </row>
        <row r="1314">
          <cell r="B1314">
            <v>113240</v>
          </cell>
          <cell r="H1314">
            <v>0</v>
          </cell>
          <cell r="I1314">
            <v>0</v>
          </cell>
          <cell r="R1314">
            <v>0</v>
          </cell>
        </row>
        <row r="1315">
          <cell r="B1315">
            <v>113260</v>
          </cell>
          <cell r="H1315">
            <v>0</v>
          </cell>
          <cell r="I1315">
            <v>0</v>
          </cell>
          <cell r="R1315">
            <v>0</v>
          </cell>
        </row>
        <row r="1316">
          <cell r="B1316">
            <v>113280</v>
          </cell>
          <cell r="H1316">
            <v>0</v>
          </cell>
          <cell r="I1316">
            <v>0</v>
          </cell>
          <cell r="R1316">
            <v>0</v>
          </cell>
        </row>
        <row r="1317">
          <cell r="B1317">
            <v>113300</v>
          </cell>
          <cell r="H1317">
            <v>0</v>
          </cell>
          <cell r="I1317">
            <v>0</v>
          </cell>
          <cell r="R1317">
            <v>0</v>
          </cell>
        </row>
        <row r="1318">
          <cell r="B1318">
            <v>113320</v>
          </cell>
          <cell r="H1318">
            <v>0</v>
          </cell>
          <cell r="I1318">
            <v>0</v>
          </cell>
          <cell r="R1318">
            <v>0</v>
          </cell>
        </row>
        <row r="1319">
          <cell r="B1319">
            <v>113340</v>
          </cell>
          <cell r="H1319">
            <v>0</v>
          </cell>
          <cell r="I1319">
            <v>0</v>
          </cell>
          <cell r="R1319">
            <v>0</v>
          </cell>
        </row>
        <row r="1320">
          <cell r="B1320">
            <v>113360</v>
          </cell>
          <cell r="H1320">
            <v>0</v>
          </cell>
          <cell r="I1320">
            <v>0</v>
          </cell>
          <cell r="R1320">
            <v>0</v>
          </cell>
        </row>
        <row r="1321">
          <cell r="B1321">
            <v>113380</v>
          </cell>
          <cell r="H1321">
            <v>0</v>
          </cell>
          <cell r="I1321">
            <v>0</v>
          </cell>
          <cell r="R1321">
            <v>0</v>
          </cell>
        </row>
        <row r="1322">
          <cell r="B1322">
            <v>113390</v>
          </cell>
          <cell r="H1322">
            <v>0</v>
          </cell>
          <cell r="I1322">
            <v>0</v>
          </cell>
          <cell r="R1322">
            <v>0</v>
          </cell>
        </row>
        <row r="1323">
          <cell r="B1323">
            <v>113455</v>
          </cell>
          <cell r="H1323">
            <v>0</v>
          </cell>
          <cell r="I1323">
            <v>0</v>
          </cell>
          <cell r="R1323">
            <v>0</v>
          </cell>
        </row>
        <row r="1324">
          <cell r="B1324">
            <v>113460</v>
          </cell>
          <cell r="H1324">
            <v>0</v>
          </cell>
          <cell r="I1324">
            <v>0</v>
          </cell>
          <cell r="R1324">
            <v>0</v>
          </cell>
        </row>
        <row r="1325">
          <cell r="B1325">
            <v>113465</v>
          </cell>
          <cell r="H1325">
            <v>0</v>
          </cell>
          <cell r="I1325">
            <v>0</v>
          </cell>
          <cell r="R1325">
            <v>0</v>
          </cell>
        </row>
        <row r="1326">
          <cell r="B1326">
            <v>113470</v>
          </cell>
          <cell r="H1326">
            <v>2.9</v>
          </cell>
          <cell r="I1326">
            <v>3.9624999999999999</v>
          </cell>
          <cell r="R1326">
            <v>3.69</v>
          </cell>
        </row>
        <row r="1327">
          <cell r="B1327">
            <v>113475</v>
          </cell>
          <cell r="H1327">
            <v>11.65</v>
          </cell>
          <cell r="I1327">
            <v>15.225</v>
          </cell>
          <cell r="R1327">
            <v>14.75</v>
          </cell>
        </row>
        <row r="1328">
          <cell r="B1328">
            <v>113480</v>
          </cell>
          <cell r="H1328">
            <v>16.074999999999999</v>
          </cell>
          <cell r="I1328">
            <v>17.95</v>
          </cell>
          <cell r="R1328">
            <v>16.5</v>
          </cell>
        </row>
        <row r="1329">
          <cell r="B1329">
            <v>113485</v>
          </cell>
          <cell r="H1329">
            <v>12.95</v>
          </cell>
          <cell r="I1329">
            <v>13.525</v>
          </cell>
          <cell r="R1329">
            <v>14.75</v>
          </cell>
        </row>
        <row r="1330">
          <cell r="B1330">
            <v>113490</v>
          </cell>
          <cell r="H1330">
            <v>6.5250000000000004</v>
          </cell>
          <cell r="I1330">
            <v>6.9499999999999993</v>
          </cell>
          <cell r="R1330">
            <v>11.25</v>
          </cell>
        </row>
        <row r="1331">
          <cell r="B1331">
            <v>113495</v>
          </cell>
          <cell r="H1331">
            <v>6.45</v>
          </cell>
          <cell r="I1331">
            <v>6.8500000000000005</v>
          </cell>
          <cell r="R1331">
            <v>11.25</v>
          </cell>
        </row>
        <row r="1332">
          <cell r="B1332">
            <v>113500</v>
          </cell>
          <cell r="H1332">
            <v>1.3250000000000002</v>
          </cell>
          <cell r="I1332">
            <v>1.3875000000000002</v>
          </cell>
          <cell r="R1332">
            <v>2.81</v>
          </cell>
        </row>
        <row r="1333">
          <cell r="B1333">
            <v>113505</v>
          </cell>
          <cell r="H1333">
            <v>0</v>
          </cell>
          <cell r="I1333">
            <v>0</v>
          </cell>
          <cell r="R1333">
            <v>0</v>
          </cell>
        </row>
        <row r="1334">
          <cell r="B1334">
            <v>113510</v>
          </cell>
          <cell r="H1334">
            <v>0</v>
          </cell>
          <cell r="I1334">
            <v>0</v>
          </cell>
          <cell r="R1334">
            <v>0</v>
          </cell>
        </row>
        <row r="1335">
          <cell r="B1335">
            <v>113520</v>
          </cell>
          <cell r="H1335">
            <v>0</v>
          </cell>
          <cell r="I1335">
            <v>0</v>
          </cell>
          <cell r="R1335">
            <v>0</v>
          </cell>
        </row>
        <row r="1336">
          <cell r="B1336">
            <v>113539.11661664001</v>
          </cell>
          <cell r="H1336">
            <v>0</v>
          </cell>
          <cell r="I1336">
            <v>0</v>
          </cell>
          <cell r="R1336">
            <v>0</v>
          </cell>
        </row>
        <row r="1337">
          <cell r="B1337">
            <v>113540</v>
          </cell>
          <cell r="H1337">
            <v>0</v>
          </cell>
          <cell r="I1337">
            <v>0</v>
          </cell>
          <cell r="R1337">
            <v>0</v>
          </cell>
        </row>
        <row r="1338">
          <cell r="B1338">
            <v>113560</v>
          </cell>
          <cell r="H1338">
            <v>0</v>
          </cell>
          <cell r="I1338">
            <v>0</v>
          </cell>
          <cell r="R1338">
            <v>0</v>
          </cell>
        </row>
        <row r="1339">
          <cell r="B1339">
            <v>113580</v>
          </cell>
          <cell r="H1339">
            <v>0</v>
          </cell>
          <cell r="I1339">
            <v>0</v>
          </cell>
          <cell r="R1339">
            <v>0</v>
          </cell>
        </row>
        <row r="1340">
          <cell r="B1340">
            <v>113600</v>
          </cell>
          <cell r="H1340">
            <v>0</v>
          </cell>
          <cell r="I1340">
            <v>0</v>
          </cell>
          <cell r="R1340">
            <v>0</v>
          </cell>
        </row>
        <row r="1341">
          <cell r="B1341">
            <v>113620</v>
          </cell>
          <cell r="H1341">
            <v>0</v>
          </cell>
          <cell r="I1341">
            <v>0</v>
          </cell>
          <cell r="R1341">
            <v>0</v>
          </cell>
        </row>
        <row r="1342">
          <cell r="B1342">
            <v>113640</v>
          </cell>
          <cell r="H1342">
            <v>0</v>
          </cell>
          <cell r="I1342">
            <v>0</v>
          </cell>
          <cell r="R1342">
            <v>0</v>
          </cell>
        </row>
        <row r="1343">
          <cell r="B1343">
            <v>113660</v>
          </cell>
          <cell r="H1343">
            <v>0</v>
          </cell>
          <cell r="I1343">
            <v>0</v>
          </cell>
          <cell r="R1343">
            <v>0</v>
          </cell>
        </row>
        <row r="1344">
          <cell r="B1344">
            <v>113680</v>
          </cell>
          <cell r="H1344">
            <v>0</v>
          </cell>
          <cell r="I1344">
            <v>0</v>
          </cell>
          <cell r="R1344">
            <v>0</v>
          </cell>
        </row>
        <row r="1345">
          <cell r="B1345">
            <v>113700</v>
          </cell>
          <cell r="H1345">
            <v>0</v>
          </cell>
          <cell r="I1345">
            <v>0</v>
          </cell>
          <cell r="R1345">
            <v>0</v>
          </cell>
        </row>
        <row r="1346">
          <cell r="B1346">
            <v>113720</v>
          </cell>
          <cell r="H1346">
            <v>0</v>
          </cell>
          <cell r="I1346">
            <v>0</v>
          </cell>
          <cell r="R1346">
            <v>0</v>
          </cell>
        </row>
        <row r="1347">
          <cell r="B1347">
            <v>113740</v>
          </cell>
          <cell r="H1347">
            <v>0</v>
          </cell>
          <cell r="I1347">
            <v>0</v>
          </cell>
          <cell r="R1347">
            <v>0</v>
          </cell>
        </row>
        <row r="1348">
          <cell r="B1348">
            <v>113760</v>
          </cell>
          <cell r="H1348">
            <v>0</v>
          </cell>
          <cell r="I1348">
            <v>0</v>
          </cell>
          <cell r="R1348">
            <v>0</v>
          </cell>
        </row>
        <row r="1349">
          <cell r="B1349">
            <v>113780</v>
          </cell>
          <cell r="H1349">
            <v>0</v>
          </cell>
          <cell r="I1349">
            <v>0</v>
          </cell>
          <cell r="R1349">
            <v>0</v>
          </cell>
        </row>
        <row r="1350">
          <cell r="B1350">
            <v>113800</v>
          </cell>
          <cell r="H1350">
            <v>0</v>
          </cell>
          <cell r="I1350">
            <v>0</v>
          </cell>
          <cell r="R1350">
            <v>0</v>
          </cell>
        </row>
        <row r="1351">
          <cell r="B1351">
            <v>113820</v>
          </cell>
          <cell r="H1351">
            <v>0</v>
          </cell>
          <cell r="I1351">
            <v>0</v>
          </cell>
          <cell r="R1351">
            <v>0</v>
          </cell>
        </row>
        <row r="1352">
          <cell r="B1352">
            <v>113840</v>
          </cell>
          <cell r="H1352">
            <v>0</v>
          </cell>
          <cell r="I1352">
            <v>0</v>
          </cell>
          <cell r="R1352">
            <v>0</v>
          </cell>
        </row>
        <row r="1353">
          <cell r="B1353">
            <v>113860</v>
          </cell>
          <cell r="H1353">
            <v>0</v>
          </cell>
          <cell r="I1353">
            <v>0</v>
          </cell>
          <cell r="R1353">
            <v>0</v>
          </cell>
        </row>
        <row r="1354">
          <cell r="B1354">
            <v>113870</v>
          </cell>
          <cell r="H1354">
            <v>0</v>
          </cell>
          <cell r="I1354">
            <v>0</v>
          </cell>
          <cell r="R1354">
            <v>0</v>
          </cell>
        </row>
        <row r="1355">
          <cell r="B1355">
            <v>113880</v>
          </cell>
          <cell r="H1355">
            <v>0</v>
          </cell>
          <cell r="I1355">
            <v>0</v>
          </cell>
          <cell r="R1355">
            <v>0</v>
          </cell>
        </row>
        <row r="1356">
          <cell r="B1356">
            <v>113890</v>
          </cell>
          <cell r="H1356">
            <v>0</v>
          </cell>
          <cell r="I1356">
            <v>0</v>
          </cell>
          <cell r="R1356">
            <v>0</v>
          </cell>
        </row>
        <row r="1357">
          <cell r="B1357">
            <v>113900</v>
          </cell>
          <cell r="H1357">
            <v>0</v>
          </cell>
          <cell r="I1357">
            <v>0</v>
          </cell>
          <cell r="R1357">
            <v>0</v>
          </cell>
        </row>
        <row r="1358">
          <cell r="B1358">
            <v>113910</v>
          </cell>
          <cell r="H1358">
            <v>0</v>
          </cell>
          <cell r="I1358">
            <v>0</v>
          </cell>
          <cell r="R1358">
            <v>0</v>
          </cell>
        </row>
        <row r="1359">
          <cell r="B1359">
            <v>113920</v>
          </cell>
          <cell r="H1359">
            <v>0</v>
          </cell>
          <cell r="I1359">
            <v>0</v>
          </cell>
          <cell r="R1359">
            <v>0</v>
          </cell>
        </row>
        <row r="1360">
          <cell r="B1360">
            <v>113930</v>
          </cell>
          <cell r="H1360">
            <v>0</v>
          </cell>
          <cell r="I1360">
            <v>0</v>
          </cell>
          <cell r="R1360">
            <v>0</v>
          </cell>
        </row>
        <row r="1361">
          <cell r="B1361">
            <v>113940</v>
          </cell>
          <cell r="H1361">
            <v>0</v>
          </cell>
          <cell r="I1361">
            <v>0</v>
          </cell>
          <cell r="R1361">
            <v>0</v>
          </cell>
        </row>
        <row r="1362">
          <cell r="B1362">
            <v>113950</v>
          </cell>
          <cell r="H1362">
            <v>0</v>
          </cell>
          <cell r="I1362">
            <v>0</v>
          </cell>
          <cell r="R1362">
            <v>0</v>
          </cell>
        </row>
        <row r="1363">
          <cell r="B1363">
            <v>113960</v>
          </cell>
          <cell r="H1363">
            <v>0</v>
          </cell>
          <cell r="I1363">
            <v>0</v>
          </cell>
          <cell r="R1363">
            <v>0</v>
          </cell>
        </row>
        <row r="1364">
          <cell r="B1364">
            <v>113970</v>
          </cell>
          <cell r="H1364">
            <v>0</v>
          </cell>
          <cell r="I1364">
            <v>0</v>
          </cell>
          <cell r="R1364">
            <v>0</v>
          </cell>
        </row>
        <row r="1365">
          <cell r="B1365">
            <v>113980</v>
          </cell>
          <cell r="H1365">
            <v>0</v>
          </cell>
          <cell r="I1365">
            <v>0</v>
          </cell>
          <cell r="R1365">
            <v>0</v>
          </cell>
        </row>
        <row r="1366">
          <cell r="B1366">
            <v>113990</v>
          </cell>
          <cell r="H1366">
            <v>0</v>
          </cell>
          <cell r="I1366">
            <v>0</v>
          </cell>
          <cell r="R1366">
            <v>0</v>
          </cell>
        </row>
        <row r="1367">
          <cell r="B1367">
            <v>114000</v>
          </cell>
          <cell r="H1367">
            <v>0</v>
          </cell>
          <cell r="I1367">
            <v>0</v>
          </cell>
          <cell r="R1367">
            <v>0</v>
          </cell>
        </row>
        <row r="1368">
          <cell r="B1368">
            <v>114020</v>
          </cell>
          <cell r="H1368">
            <v>0</v>
          </cell>
          <cell r="I1368">
            <v>0</v>
          </cell>
          <cell r="R1368">
            <v>0</v>
          </cell>
        </row>
        <row r="1369">
          <cell r="B1369">
            <v>114040</v>
          </cell>
          <cell r="H1369">
            <v>0</v>
          </cell>
          <cell r="I1369">
            <v>0</v>
          </cell>
          <cell r="R1369">
            <v>0</v>
          </cell>
        </row>
        <row r="1370">
          <cell r="B1370">
            <v>114060</v>
          </cell>
          <cell r="H1370">
            <v>0</v>
          </cell>
          <cell r="I1370">
            <v>0</v>
          </cell>
          <cell r="R1370">
            <v>0</v>
          </cell>
        </row>
        <row r="1371">
          <cell r="B1371">
            <v>114080</v>
          </cell>
          <cell r="H1371">
            <v>0</v>
          </cell>
          <cell r="I1371">
            <v>0</v>
          </cell>
          <cell r="R1371">
            <v>0</v>
          </cell>
        </row>
        <row r="1372">
          <cell r="B1372">
            <v>114100</v>
          </cell>
          <cell r="H1372">
            <v>0</v>
          </cell>
          <cell r="I1372">
            <v>0</v>
          </cell>
          <cell r="R1372">
            <v>0</v>
          </cell>
        </row>
        <row r="1373">
          <cell r="B1373">
            <v>114120</v>
          </cell>
          <cell r="H1373">
            <v>0</v>
          </cell>
          <cell r="I1373">
            <v>0</v>
          </cell>
          <cell r="R1373">
            <v>0</v>
          </cell>
        </row>
        <row r="1374">
          <cell r="B1374">
            <v>114140</v>
          </cell>
          <cell r="H1374">
            <v>0</v>
          </cell>
          <cell r="I1374">
            <v>0</v>
          </cell>
          <cell r="R1374">
            <v>0</v>
          </cell>
        </row>
        <row r="1375">
          <cell r="B1375">
            <v>114160</v>
          </cell>
          <cell r="H1375">
            <v>0</v>
          </cell>
          <cell r="I1375">
            <v>0</v>
          </cell>
          <cell r="R1375">
            <v>0</v>
          </cell>
        </row>
        <row r="1376">
          <cell r="B1376">
            <v>114180</v>
          </cell>
          <cell r="H1376">
            <v>0</v>
          </cell>
          <cell r="I1376">
            <v>0</v>
          </cell>
          <cell r="R1376">
            <v>0</v>
          </cell>
        </row>
        <row r="1377">
          <cell r="B1377">
            <v>114200</v>
          </cell>
          <cell r="H1377">
            <v>0</v>
          </cell>
          <cell r="I1377">
            <v>0</v>
          </cell>
          <cell r="R1377">
            <v>0</v>
          </cell>
        </row>
        <row r="1378">
          <cell r="B1378">
            <v>114220</v>
          </cell>
          <cell r="H1378">
            <v>0</v>
          </cell>
          <cell r="I1378">
            <v>0</v>
          </cell>
          <cell r="R1378">
            <v>0</v>
          </cell>
        </row>
        <row r="1379">
          <cell r="B1379">
            <v>114240</v>
          </cell>
          <cell r="H1379">
            <v>0</v>
          </cell>
          <cell r="I1379">
            <v>0</v>
          </cell>
          <cell r="R1379">
            <v>0</v>
          </cell>
        </row>
        <row r="1380">
          <cell r="B1380">
            <v>114260</v>
          </cell>
          <cell r="H1380">
            <v>0</v>
          </cell>
          <cell r="I1380">
            <v>0</v>
          </cell>
          <cell r="R1380">
            <v>0</v>
          </cell>
        </row>
        <row r="1381">
          <cell r="B1381">
            <v>114280</v>
          </cell>
          <cell r="H1381">
            <v>0</v>
          </cell>
          <cell r="I1381">
            <v>0</v>
          </cell>
          <cell r="R1381">
            <v>0</v>
          </cell>
        </row>
        <row r="1382">
          <cell r="B1382">
            <v>114300</v>
          </cell>
          <cell r="H1382">
            <v>0</v>
          </cell>
          <cell r="I1382">
            <v>0</v>
          </cell>
          <cell r="R1382">
            <v>0</v>
          </cell>
        </row>
        <row r="1383">
          <cell r="B1383">
            <v>114320</v>
          </cell>
          <cell r="H1383">
            <v>0</v>
          </cell>
          <cell r="I1383">
            <v>0</v>
          </cell>
          <cell r="R1383">
            <v>0</v>
          </cell>
        </row>
        <row r="1384">
          <cell r="B1384">
            <v>114340</v>
          </cell>
          <cell r="H1384">
            <v>0</v>
          </cell>
          <cell r="I1384">
            <v>0</v>
          </cell>
          <cell r="R1384">
            <v>0</v>
          </cell>
        </row>
        <row r="1385">
          <cell r="B1385">
            <v>114360</v>
          </cell>
          <cell r="H1385">
            <v>0</v>
          </cell>
          <cell r="I1385">
            <v>0</v>
          </cell>
          <cell r="R1385">
            <v>0</v>
          </cell>
        </row>
        <row r="1386">
          <cell r="B1386">
            <v>114380</v>
          </cell>
          <cell r="H1386">
            <v>0</v>
          </cell>
          <cell r="I1386">
            <v>0</v>
          </cell>
          <cell r="R1386">
            <v>0</v>
          </cell>
        </row>
        <row r="1387">
          <cell r="B1387">
            <v>114400</v>
          </cell>
          <cell r="H1387">
            <v>0</v>
          </cell>
          <cell r="I1387">
            <v>0</v>
          </cell>
          <cell r="R1387">
            <v>0</v>
          </cell>
        </row>
        <row r="1388">
          <cell r="B1388">
            <v>114410</v>
          </cell>
          <cell r="H1388">
            <v>0</v>
          </cell>
          <cell r="I1388">
            <v>0</v>
          </cell>
          <cell r="R1388">
            <v>0</v>
          </cell>
        </row>
        <row r="1389">
          <cell r="B1389">
            <v>114420</v>
          </cell>
          <cell r="H1389">
            <v>0</v>
          </cell>
          <cell r="I1389">
            <v>0</v>
          </cell>
          <cell r="R1389">
            <v>0</v>
          </cell>
        </row>
        <row r="1390">
          <cell r="B1390">
            <v>114430</v>
          </cell>
          <cell r="H1390">
            <v>0</v>
          </cell>
          <cell r="I1390">
            <v>0</v>
          </cell>
          <cell r="R1390">
            <v>0</v>
          </cell>
        </row>
        <row r="1391">
          <cell r="B1391">
            <v>114440</v>
          </cell>
          <cell r="H1391">
            <v>0</v>
          </cell>
          <cell r="I1391">
            <v>0</v>
          </cell>
          <cell r="R1391">
            <v>0</v>
          </cell>
        </row>
        <row r="1392">
          <cell r="B1392">
            <v>114450</v>
          </cell>
          <cell r="H1392">
            <v>0</v>
          </cell>
          <cell r="I1392">
            <v>0</v>
          </cell>
          <cell r="R1392">
            <v>0</v>
          </cell>
        </row>
        <row r="1393">
          <cell r="B1393">
            <v>114460</v>
          </cell>
          <cell r="H1393">
            <v>0</v>
          </cell>
          <cell r="I1393">
            <v>0</v>
          </cell>
          <cell r="R1393">
            <v>0</v>
          </cell>
        </row>
        <row r="1394">
          <cell r="B1394">
            <v>114480</v>
          </cell>
          <cell r="H1394">
            <v>0</v>
          </cell>
          <cell r="I1394">
            <v>0</v>
          </cell>
          <cell r="R1394">
            <v>0</v>
          </cell>
        </row>
        <row r="1395">
          <cell r="B1395">
            <v>114500</v>
          </cell>
          <cell r="H1395">
            <v>0</v>
          </cell>
          <cell r="I1395">
            <v>0</v>
          </cell>
          <cell r="R1395">
            <v>0</v>
          </cell>
        </row>
        <row r="1396">
          <cell r="B1396">
            <v>114520</v>
          </cell>
          <cell r="H1396">
            <v>0</v>
          </cell>
          <cell r="I1396">
            <v>0</v>
          </cell>
          <cell r="R1396">
            <v>0</v>
          </cell>
        </row>
        <row r="1397">
          <cell r="B1397">
            <v>114540</v>
          </cell>
          <cell r="H1397">
            <v>0</v>
          </cell>
          <cell r="I1397">
            <v>0</v>
          </cell>
          <cell r="R1397">
            <v>0</v>
          </cell>
        </row>
        <row r="1398">
          <cell r="B1398">
            <v>114560</v>
          </cell>
          <cell r="H1398">
            <v>0</v>
          </cell>
          <cell r="I1398">
            <v>0</v>
          </cell>
          <cell r="R1398">
            <v>0</v>
          </cell>
        </row>
        <row r="1399">
          <cell r="B1399">
            <v>114580</v>
          </cell>
          <cell r="H1399">
            <v>0</v>
          </cell>
          <cell r="I1399">
            <v>0</v>
          </cell>
          <cell r="R1399">
            <v>0</v>
          </cell>
        </row>
        <row r="1400">
          <cell r="B1400">
            <v>114600</v>
          </cell>
          <cell r="H1400">
            <v>0</v>
          </cell>
          <cell r="I1400">
            <v>0</v>
          </cell>
          <cell r="R1400">
            <v>0</v>
          </cell>
        </row>
        <row r="1401">
          <cell r="B1401">
            <v>114620</v>
          </cell>
          <cell r="H1401">
            <v>0</v>
          </cell>
          <cell r="I1401">
            <v>0</v>
          </cell>
          <cell r="R1401">
            <v>0</v>
          </cell>
        </row>
        <row r="1402">
          <cell r="B1402">
            <v>114640</v>
          </cell>
          <cell r="H1402">
            <v>0</v>
          </cell>
          <cell r="I1402">
            <v>0</v>
          </cell>
          <cell r="R1402">
            <v>0</v>
          </cell>
        </row>
        <row r="1403">
          <cell r="B1403">
            <v>114660</v>
          </cell>
          <cell r="H1403">
            <v>0</v>
          </cell>
          <cell r="I1403">
            <v>0</v>
          </cell>
          <cell r="R1403">
            <v>0</v>
          </cell>
        </row>
        <row r="1404">
          <cell r="B1404">
            <v>114680</v>
          </cell>
          <cell r="H1404">
            <v>0</v>
          </cell>
          <cell r="I1404">
            <v>0</v>
          </cell>
          <cell r="R1404">
            <v>0</v>
          </cell>
        </row>
        <row r="1405">
          <cell r="B1405">
            <v>114700</v>
          </cell>
          <cell r="H1405">
            <v>0</v>
          </cell>
          <cell r="I1405">
            <v>0</v>
          </cell>
          <cell r="R1405">
            <v>0</v>
          </cell>
        </row>
        <row r="1406">
          <cell r="B1406">
            <v>114710</v>
          </cell>
          <cell r="H1406">
            <v>0</v>
          </cell>
          <cell r="I1406">
            <v>0</v>
          </cell>
          <cell r="R1406">
            <v>0</v>
          </cell>
        </row>
        <row r="1407">
          <cell r="B1407">
            <v>114720</v>
          </cell>
          <cell r="H1407">
            <v>0</v>
          </cell>
          <cell r="I1407">
            <v>0</v>
          </cell>
          <cell r="R1407">
            <v>0</v>
          </cell>
        </row>
        <row r="1408">
          <cell r="B1408">
            <v>114730</v>
          </cell>
          <cell r="H1408">
            <v>0</v>
          </cell>
          <cell r="I1408">
            <v>0</v>
          </cell>
          <cell r="R1408">
            <v>0</v>
          </cell>
        </row>
        <row r="1409">
          <cell r="B1409">
            <v>114740</v>
          </cell>
          <cell r="H1409">
            <v>0</v>
          </cell>
          <cell r="I1409">
            <v>0</v>
          </cell>
          <cell r="R1409">
            <v>0</v>
          </cell>
        </row>
        <row r="1410">
          <cell r="B1410">
            <v>114750</v>
          </cell>
          <cell r="H1410">
            <v>0</v>
          </cell>
          <cell r="I1410">
            <v>0</v>
          </cell>
          <cell r="R1410">
            <v>0</v>
          </cell>
        </row>
        <row r="1411">
          <cell r="B1411">
            <v>114760</v>
          </cell>
          <cell r="H1411">
            <v>0</v>
          </cell>
          <cell r="I1411">
            <v>0</v>
          </cell>
          <cell r="R1411">
            <v>0</v>
          </cell>
        </row>
        <row r="1412">
          <cell r="B1412">
            <v>114770</v>
          </cell>
          <cell r="H1412">
            <v>0</v>
          </cell>
          <cell r="I1412">
            <v>0</v>
          </cell>
          <cell r="R1412">
            <v>0</v>
          </cell>
        </row>
        <row r="1413">
          <cell r="B1413">
            <v>114780</v>
          </cell>
          <cell r="H1413">
            <v>0</v>
          </cell>
          <cell r="I1413">
            <v>0</v>
          </cell>
          <cell r="R1413">
            <v>0</v>
          </cell>
        </row>
        <row r="1414">
          <cell r="B1414">
            <v>114800</v>
          </cell>
          <cell r="H1414">
            <v>0</v>
          </cell>
          <cell r="I1414">
            <v>0</v>
          </cell>
          <cell r="R1414">
            <v>0</v>
          </cell>
        </row>
        <row r="1415">
          <cell r="B1415">
            <v>114820</v>
          </cell>
          <cell r="H1415">
            <v>0</v>
          </cell>
          <cell r="I1415">
            <v>0</v>
          </cell>
          <cell r="R1415">
            <v>0</v>
          </cell>
        </row>
        <row r="1416">
          <cell r="B1416">
            <v>114840</v>
          </cell>
          <cell r="H1416">
            <v>0</v>
          </cell>
          <cell r="I1416">
            <v>0</v>
          </cell>
          <cell r="R1416">
            <v>0</v>
          </cell>
        </row>
        <row r="1417">
          <cell r="B1417">
            <v>114850</v>
          </cell>
          <cell r="H1417">
            <v>0</v>
          </cell>
          <cell r="I1417">
            <v>0</v>
          </cell>
          <cell r="R1417">
            <v>0</v>
          </cell>
        </row>
        <row r="1418">
          <cell r="B1418">
            <v>114860</v>
          </cell>
          <cell r="H1418">
            <v>0</v>
          </cell>
          <cell r="I1418">
            <v>0</v>
          </cell>
          <cell r="R1418">
            <v>0</v>
          </cell>
        </row>
        <row r="1419">
          <cell r="B1419">
            <v>114870</v>
          </cell>
          <cell r="H1419">
            <v>0</v>
          </cell>
          <cell r="I1419">
            <v>0</v>
          </cell>
          <cell r="R1419">
            <v>0</v>
          </cell>
        </row>
        <row r="1420">
          <cell r="B1420">
            <v>114880</v>
          </cell>
          <cell r="H1420">
            <v>0</v>
          </cell>
          <cell r="I1420">
            <v>0</v>
          </cell>
          <cell r="R1420">
            <v>0</v>
          </cell>
        </row>
        <row r="1421">
          <cell r="B1421">
            <v>114890</v>
          </cell>
          <cell r="H1421">
            <v>0</v>
          </cell>
          <cell r="I1421">
            <v>0</v>
          </cell>
          <cell r="R1421">
            <v>0</v>
          </cell>
        </row>
        <row r="1422">
          <cell r="B1422">
            <v>114900</v>
          </cell>
          <cell r="H1422">
            <v>0</v>
          </cell>
          <cell r="I1422">
            <v>0</v>
          </cell>
          <cell r="R1422">
            <v>0</v>
          </cell>
        </row>
        <row r="1423">
          <cell r="B1423">
            <v>114910</v>
          </cell>
          <cell r="H1423">
            <v>0</v>
          </cell>
          <cell r="I1423">
            <v>0</v>
          </cell>
          <cell r="R1423">
            <v>0</v>
          </cell>
        </row>
        <row r="1424">
          <cell r="B1424">
            <v>114920</v>
          </cell>
          <cell r="H1424">
            <v>0</v>
          </cell>
          <cell r="I1424">
            <v>0</v>
          </cell>
          <cell r="R1424">
            <v>0</v>
          </cell>
        </row>
        <row r="1425">
          <cell r="B1425">
            <v>114940</v>
          </cell>
          <cell r="H1425">
            <v>0</v>
          </cell>
          <cell r="I1425">
            <v>0</v>
          </cell>
          <cell r="R1425">
            <v>0</v>
          </cell>
        </row>
        <row r="1426">
          <cell r="B1426">
            <v>114960</v>
          </cell>
          <cell r="H1426">
            <v>0</v>
          </cell>
          <cell r="I1426">
            <v>0</v>
          </cell>
          <cell r="R1426">
            <v>0</v>
          </cell>
        </row>
        <row r="1427">
          <cell r="B1427">
            <v>114980</v>
          </cell>
          <cell r="H1427">
            <v>0</v>
          </cell>
          <cell r="I1427">
            <v>0</v>
          </cell>
          <cell r="R1427">
            <v>0</v>
          </cell>
        </row>
        <row r="1428">
          <cell r="B1428">
            <v>115000</v>
          </cell>
          <cell r="H1428">
            <v>0</v>
          </cell>
          <cell r="I1428">
            <v>0</v>
          </cell>
          <cell r="R1428">
            <v>0</v>
          </cell>
        </row>
        <row r="1429">
          <cell r="B1429">
            <v>115020</v>
          </cell>
          <cell r="H1429">
            <v>0</v>
          </cell>
          <cell r="I1429">
            <v>0</v>
          </cell>
          <cell r="R1429">
            <v>0</v>
          </cell>
        </row>
        <row r="1430">
          <cell r="B1430">
            <v>115040</v>
          </cell>
          <cell r="H1430">
            <v>0</v>
          </cell>
          <cell r="I1430">
            <v>0</v>
          </cell>
          <cell r="R1430">
            <v>0</v>
          </cell>
        </row>
        <row r="1431">
          <cell r="B1431">
            <v>115060</v>
          </cell>
          <cell r="H1431">
            <v>0</v>
          </cell>
          <cell r="I1431">
            <v>0</v>
          </cell>
          <cell r="R1431">
            <v>0</v>
          </cell>
        </row>
        <row r="1432">
          <cell r="B1432">
            <v>115080</v>
          </cell>
          <cell r="H1432">
            <v>0</v>
          </cell>
          <cell r="I1432">
            <v>0</v>
          </cell>
          <cell r="R1432">
            <v>0</v>
          </cell>
        </row>
        <row r="1433">
          <cell r="B1433">
            <v>115100</v>
          </cell>
          <cell r="H1433">
            <v>0</v>
          </cell>
          <cell r="I1433">
            <v>0</v>
          </cell>
          <cell r="R1433">
            <v>0</v>
          </cell>
        </row>
        <row r="1434">
          <cell r="B1434">
            <v>115120</v>
          </cell>
          <cell r="H1434">
            <v>0</v>
          </cell>
          <cell r="I1434">
            <v>0</v>
          </cell>
          <cell r="R1434">
            <v>0</v>
          </cell>
        </row>
        <row r="1435">
          <cell r="B1435">
            <v>115140</v>
          </cell>
          <cell r="H1435">
            <v>0</v>
          </cell>
          <cell r="I1435">
            <v>0</v>
          </cell>
          <cell r="R1435">
            <v>0</v>
          </cell>
        </row>
        <row r="1436">
          <cell r="B1436">
            <v>115160</v>
          </cell>
          <cell r="H1436">
            <v>0</v>
          </cell>
          <cell r="I1436">
            <v>0</v>
          </cell>
          <cell r="R1436">
            <v>0</v>
          </cell>
        </row>
        <row r="1437">
          <cell r="B1437">
            <v>115180</v>
          </cell>
          <cell r="H1437">
            <v>0</v>
          </cell>
          <cell r="I1437">
            <v>0</v>
          </cell>
          <cell r="R1437">
            <v>0</v>
          </cell>
        </row>
        <row r="1438">
          <cell r="B1438">
            <v>115200</v>
          </cell>
          <cell r="H1438">
            <v>0</v>
          </cell>
          <cell r="I1438">
            <v>0</v>
          </cell>
          <cell r="R1438">
            <v>0</v>
          </cell>
        </row>
        <row r="1439">
          <cell r="B1439">
            <v>115220</v>
          </cell>
          <cell r="H1439">
            <v>0</v>
          </cell>
          <cell r="I1439">
            <v>0</v>
          </cell>
          <cell r="R1439">
            <v>0</v>
          </cell>
        </row>
        <row r="1440">
          <cell r="B1440">
            <v>115240</v>
          </cell>
          <cell r="H1440">
            <v>0</v>
          </cell>
          <cell r="I1440">
            <v>0</v>
          </cell>
          <cell r="R1440">
            <v>0</v>
          </cell>
        </row>
        <row r="1441">
          <cell r="B1441">
            <v>115260</v>
          </cell>
          <cell r="H1441">
            <v>0</v>
          </cell>
          <cell r="I1441">
            <v>0</v>
          </cell>
          <cell r="R1441">
            <v>0</v>
          </cell>
        </row>
        <row r="1442">
          <cell r="B1442">
            <v>115280</v>
          </cell>
          <cell r="H1442">
            <v>0</v>
          </cell>
          <cell r="I1442">
            <v>0</v>
          </cell>
          <cell r="R1442">
            <v>0</v>
          </cell>
        </row>
        <row r="1443">
          <cell r="B1443">
            <v>115300</v>
          </cell>
          <cell r="H1443">
            <v>0</v>
          </cell>
          <cell r="I1443">
            <v>0</v>
          </cell>
          <cell r="R1443">
            <v>0</v>
          </cell>
        </row>
        <row r="1444">
          <cell r="B1444">
            <v>115320</v>
          </cell>
          <cell r="H1444">
            <v>0</v>
          </cell>
          <cell r="I1444">
            <v>0</v>
          </cell>
          <cell r="R1444">
            <v>0</v>
          </cell>
        </row>
        <row r="1445">
          <cell r="B1445">
            <v>115340</v>
          </cell>
          <cell r="H1445">
            <v>0</v>
          </cell>
          <cell r="I1445">
            <v>0</v>
          </cell>
          <cell r="R1445">
            <v>0</v>
          </cell>
        </row>
        <row r="1446">
          <cell r="B1446">
            <v>115360</v>
          </cell>
          <cell r="H1446">
            <v>0</v>
          </cell>
          <cell r="I1446">
            <v>0</v>
          </cell>
          <cell r="R1446">
            <v>0</v>
          </cell>
        </row>
        <row r="1447">
          <cell r="B1447">
            <v>115380</v>
          </cell>
          <cell r="H1447">
            <v>0</v>
          </cell>
          <cell r="I1447">
            <v>0</v>
          </cell>
          <cell r="R1447">
            <v>0</v>
          </cell>
        </row>
        <row r="1448">
          <cell r="B1448">
            <v>115400</v>
          </cell>
          <cell r="H1448">
            <v>0</v>
          </cell>
          <cell r="I1448">
            <v>0</v>
          </cell>
          <cell r="R1448">
            <v>0</v>
          </cell>
        </row>
        <row r="1449">
          <cell r="B1449">
            <v>115420</v>
          </cell>
          <cell r="H1449">
            <v>0</v>
          </cell>
          <cell r="I1449">
            <v>0</v>
          </cell>
          <cell r="R1449">
            <v>0</v>
          </cell>
        </row>
        <row r="1450">
          <cell r="B1450">
            <v>115440</v>
          </cell>
          <cell r="H1450">
            <v>0</v>
          </cell>
          <cell r="I1450">
            <v>0</v>
          </cell>
          <cell r="R1450">
            <v>0</v>
          </cell>
        </row>
        <row r="1451">
          <cell r="B1451">
            <v>115460</v>
          </cell>
          <cell r="H1451">
            <v>0</v>
          </cell>
          <cell r="I1451">
            <v>0</v>
          </cell>
          <cell r="R1451">
            <v>0</v>
          </cell>
        </row>
        <row r="1452">
          <cell r="B1452">
            <v>115480</v>
          </cell>
          <cell r="H1452">
            <v>0</v>
          </cell>
          <cell r="I1452">
            <v>0</v>
          </cell>
          <cell r="R1452">
            <v>0</v>
          </cell>
        </row>
        <row r="1453">
          <cell r="B1453">
            <v>115500</v>
          </cell>
          <cell r="H1453">
            <v>0</v>
          </cell>
          <cell r="I1453">
            <v>0</v>
          </cell>
          <cell r="R1453">
            <v>0</v>
          </cell>
        </row>
        <row r="1454">
          <cell r="B1454">
            <v>115520</v>
          </cell>
          <cell r="H1454">
            <v>0</v>
          </cell>
          <cell r="I1454">
            <v>0</v>
          </cell>
          <cell r="R1454">
            <v>0</v>
          </cell>
        </row>
        <row r="1455">
          <cell r="B1455">
            <v>115540</v>
          </cell>
          <cell r="H1455">
            <v>0</v>
          </cell>
          <cell r="I1455">
            <v>0</v>
          </cell>
          <cell r="R1455">
            <v>0</v>
          </cell>
        </row>
        <row r="1456">
          <cell r="B1456">
            <v>115560</v>
          </cell>
          <cell r="H1456">
            <v>0</v>
          </cell>
          <cell r="I1456">
            <v>0</v>
          </cell>
          <cell r="R1456">
            <v>0</v>
          </cell>
        </row>
        <row r="1457">
          <cell r="B1457">
            <v>115580</v>
          </cell>
          <cell r="H1457">
            <v>0</v>
          </cell>
          <cell r="I1457">
            <v>0</v>
          </cell>
          <cell r="R1457">
            <v>0</v>
          </cell>
        </row>
        <row r="1458">
          <cell r="B1458">
            <v>115600</v>
          </cell>
          <cell r="H1458">
            <v>0</v>
          </cell>
          <cell r="I1458">
            <v>0</v>
          </cell>
          <cell r="R1458">
            <v>0</v>
          </cell>
        </row>
        <row r="1459">
          <cell r="B1459">
            <v>115610</v>
          </cell>
          <cell r="H1459">
            <v>0</v>
          </cell>
          <cell r="I1459">
            <v>0</v>
          </cell>
          <cell r="R1459">
            <v>0</v>
          </cell>
        </row>
        <row r="1460">
          <cell r="B1460">
            <v>115620</v>
          </cell>
          <cell r="H1460">
            <v>0</v>
          </cell>
          <cell r="I1460">
            <v>0</v>
          </cell>
          <cell r="R1460">
            <v>0</v>
          </cell>
        </row>
        <row r="1461">
          <cell r="B1461">
            <v>115630</v>
          </cell>
          <cell r="H1461">
            <v>0</v>
          </cell>
          <cell r="I1461">
            <v>0</v>
          </cell>
          <cell r="R1461">
            <v>0</v>
          </cell>
        </row>
        <row r="1462">
          <cell r="B1462">
            <v>115640</v>
          </cell>
          <cell r="H1462">
            <v>0</v>
          </cell>
          <cell r="I1462">
            <v>0</v>
          </cell>
          <cell r="R1462">
            <v>0</v>
          </cell>
        </row>
        <row r="1463">
          <cell r="B1463">
            <v>115650</v>
          </cell>
          <cell r="H1463">
            <v>0</v>
          </cell>
          <cell r="I1463">
            <v>0</v>
          </cell>
          <cell r="R1463">
            <v>0</v>
          </cell>
        </row>
        <row r="1464">
          <cell r="B1464">
            <v>115660</v>
          </cell>
          <cell r="H1464">
            <v>0</v>
          </cell>
          <cell r="I1464">
            <v>0</v>
          </cell>
          <cell r="R1464">
            <v>0</v>
          </cell>
        </row>
        <row r="1465">
          <cell r="B1465">
            <v>115670</v>
          </cell>
          <cell r="H1465">
            <v>0</v>
          </cell>
          <cell r="I1465">
            <v>0</v>
          </cell>
          <cell r="R1465">
            <v>0</v>
          </cell>
        </row>
        <row r="1466">
          <cell r="B1466">
            <v>115680</v>
          </cell>
          <cell r="H1466">
            <v>0</v>
          </cell>
          <cell r="I1466">
            <v>0</v>
          </cell>
          <cell r="R1466">
            <v>0</v>
          </cell>
        </row>
        <row r="1467">
          <cell r="B1467">
            <v>115690</v>
          </cell>
          <cell r="H1467">
            <v>0</v>
          </cell>
          <cell r="I1467">
            <v>0</v>
          </cell>
          <cell r="R1467">
            <v>0</v>
          </cell>
        </row>
        <row r="1468">
          <cell r="B1468">
            <v>115700</v>
          </cell>
          <cell r="H1468">
            <v>0</v>
          </cell>
          <cell r="I1468">
            <v>0</v>
          </cell>
          <cell r="R1468">
            <v>0</v>
          </cell>
        </row>
        <row r="1469">
          <cell r="B1469">
            <v>115720</v>
          </cell>
          <cell r="H1469">
            <v>0</v>
          </cell>
          <cell r="I1469">
            <v>0</v>
          </cell>
          <cell r="R1469">
            <v>0</v>
          </cell>
        </row>
        <row r="1470">
          <cell r="B1470">
            <v>115740</v>
          </cell>
          <cell r="H1470">
            <v>0</v>
          </cell>
          <cell r="I1470">
            <v>0</v>
          </cell>
          <cell r="R1470">
            <v>0</v>
          </cell>
        </row>
        <row r="1471">
          <cell r="B1471">
            <v>115760</v>
          </cell>
          <cell r="H1471">
            <v>0</v>
          </cell>
          <cell r="I1471">
            <v>0</v>
          </cell>
          <cell r="R1471">
            <v>0</v>
          </cell>
        </row>
        <row r="1472">
          <cell r="B1472">
            <v>115780</v>
          </cell>
          <cell r="H1472">
            <v>0</v>
          </cell>
          <cell r="I1472">
            <v>0</v>
          </cell>
          <cell r="R1472">
            <v>0</v>
          </cell>
        </row>
        <row r="1473">
          <cell r="B1473">
            <v>115800</v>
          </cell>
          <cell r="H1473">
            <v>0</v>
          </cell>
          <cell r="I1473">
            <v>0</v>
          </cell>
          <cell r="R1473">
            <v>0</v>
          </cell>
        </row>
        <row r="1474">
          <cell r="B1474">
            <v>115820</v>
          </cell>
          <cell r="H1474">
            <v>0</v>
          </cell>
          <cell r="I1474">
            <v>0</v>
          </cell>
          <cell r="R1474">
            <v>0</v>
          </cell>
        </row>
        <row r="1475">
          <cell r="B1475">
            <v>115840</v>
          </cell>
          <cell r="H1475">
            <v>0</v>
          </cell>
          <cell r="I1475">
            <v>0</v>
          </cell>
          <cell r="R1475">
            <v>0</v>
          </cell>
        </row>
        <row r="1476">
          <cell r="B1476">
            <v>115860</v>
          </cell>
          <cell r="H1476">
            <v>0</v>
          </cell>
          <cell r="I1476">
            <v>0</v>
          </cell>
          <cell r="R1476">
            <v>0</v>
          </cell>
        </row>
        <row r="1477">
          <cell r="B1477">
            <v>115880</v>
          </cell>
          <cell r="H1477">
            <v>0</v>
          </cell>
          <cell r="I1477">
            <v>0</v>
          </cell>
          <cell r="R1477">
            <v>0</v>
          </cell>
        </row>
        <row r="1478">
          <cell r="B1478">
            <v>115900</v>
          </cell>
          <cell r="H1478">
            <v>0</v>
          </cell>
          <cell r="I1478">
            <v>0</v>
          </cell>
          <cell r="R1478">
            <v>0</v>
          </cell>
        </row>
        <row r="1479">
          <cell r="B1479">
            <v>115920</v>
          </cell>
          <cell r="H1479">
            <v>0</v>
          </cell>
          <cell r="I1479">
            <v>0</v>
          </cell>
          <cell r="R1479">
            <v>0</v>
          </cell>
        </row>
        <row r="1480">
          <cell r="B1480">
            <v>115940</v>
          </cell>
          <cell r="H1480">
            <v>0</v>
          </cell>
          <cell r="I1480">
            <v>0</v>
          </cell>
          <cell r="R1480">
            <v>0</v>
          </cell>
        </row>
        <row r="1481">
          <cell r="B1481">
            <v>115960</v>
          </cell>
          <cell r="H1481">
            <v>0</v>
          </cell>
          <cell r="I1481">
            <v>0</v>
          </cell>
          <cell r="R1481">
            <v>0</v>
          </cell>
        </row>
        <row r="1482">
          <cell r="B1482">
            <v>115980</v>
          </cell>
          <cell r="H1482">
            <v>0</v>
          </cell>
          <cell r="I1482">
            <v>0</v>
          </cell>
          <cell r="R1482">
            <v>0</v>
          </cell>
        </row>
        <row r="1483">
          <cell r="B1483">
            <v>116000</v>
          </cell>
          <cell r="H1483">
            <v>0</v>
          </cell>
          <cell r="I1483">
            <v>0</v>
          </cell>
          <cell r="R1483">
            <v>0</v>
          </cell>
        </row>
        <row r="1484">
          <cell r="B1484">
            <v>116010</v>
          </cell>
          <cell r="H1484">
            <v>0</v>
          </cell>
          <cell r="I1484">
            <v>0</v>
          </cell>
          <cell r="R1484">
            <v>0</v>
          </cell>
        </row>
        <row r="1485">
          <cell r="B1485">
            <v>116020</v>
          </cell>
          <cell r="H1485">
            <v>0</v>
          </cell>
          <cell r="I1485">
            <v>0</v>
          </cell>
          <cell r="R1485">
            <v>0</v>
          </cell>
        </row>
        <row r="1486">
          <cell r="B1486">
            <v>116030</v>
          </cell>
          <cell r="H1486">
            <v>0</v>
          </cell>
          <cell r="I1486">
            <v>0</v>
          </cell>
          <cell r="R1486">
            <v>0</v>
          </cell>
        </row>
        <row r="1487">
          <cell r="B1487">
            <v>116040</v>
          </cell>
          <cell r="H1487">
            <v>0</v>
          </cell>
          <cell r="I1487">
            <v>0</v>
          </cell>
          <cell r="R1487">
            <v>0</v>
          </cell>
        </row>
        <row r="1488">
          <cell r="B1488">
            <v>116050</v>
          </cell>
          <cell r="H1488">
            <v>0</v>
          </cell>
          <cell r="I1488">
            <v>0</v>
          </cell>
          <cell r="R1488">
            <v>0</v>
          </cell>
        </row>
        <row r="1489">
          <cell r="B1489">
            <v>116060</v>
          </cell>
          <cell r="H1489">
            <v>0</v>
          </cell>
          <cell r="I1489">
            <v>0</v>
          </cell>
          <cell r="R1489">
            <v>0</v>
          </cell>
        </row>
        <row r="1490">
          <cell r="B1490">
            <v>116070</v>
          </cell>
          <cell r="H1490">
            <v>0</v>
          </cell>
          <cell r="I1490">
            <v>0</v>
          </cell>
          <cell r="R1490">
            <v>0</v>
          </cell>
        </row>
        <row r="1491">
          <cell r="B1491">
            <v>116080</v>
          </cell>
          <cell r="H1491">
            <v>0</v>
          </cell>
          <cell r="I1491">
            <v>0</v>
          </cell>
          <cell r="R1491">
            <v>0</v>
          </cell>
        </row>
        <row r="1492">
          <cell r="B1492">
            <v>116090</v>
          </cell>
          <cell r="H1492">
            <v>0</v>
          </cell>
          <cell r="I1492">
            <v>0</v>
          </cell>
          <cell r="R1492">
            <v>0</v>
          </cell>
        </row>
        <row r="1493">
          <cell r="B1493">
            <v>116100</v>
          </cell>
          <cell r="H1493">
            <v>0</v>
          </cell>
          <cell r="I1493">
            <v>0</v>
          </cell>
          <cell r="R1493">
            <v>0</v>
          </cell>
        </row>
        <row r="1494">
          <cell r="B1494">
            <v>116119.43047187</v>
          </cell>
          <cell r="H1494">
            <v>0</v>
          </cell>
          <cell r="I1494">
            <v>0</v>
          </cell>
          <cell r="R1494">
            <v>0</v>
          </cell>
        </row>
        <row r="1495">
          <cell r="B1495">
            <v>116120</v>
          </cell>
          <cell r="H1495">
            <v>0</v>
          </cell>
          <cell r="I1495">
            <v>0</v>
          </cell>
          <cell r="R1495">
            <v>0</v>
          </cell>
        </row>
        <row r="1496">
          <cell r="B1496">
            <v>116140</v>
          </cell>
          <cell r="H1496">
            <v>0</v>
          </cell>
          <cell r="I1496">
            <v>0</v>
          </cell>
          <cell r="R1496">
            <v>0</v>
          </cell>
        </row>
        <row r="1497">
          <cell r="B1497">
            <v>116160</v>
          </cell>
          <cell r="H1497">
            <v>0</v>
          </cell>
          <cell r="I1497">
            <v>0</v>
          </cell>
          <cell r="R1497">
            <v>0</v>
          </cell>
        </row>
        <row r="1498">
          <cell r="B1498">
            <v>116180</v>
          </cell>
          <cell r="H1498">
            <v>0</v>
          </cell>
          <cell r="I1498">
            <v>0</v>
          </cell>
          <cell r="R1498">
            <v>0</v>
          </cell>
        </row>
        <row r="1499">
          <cell r="B1499">
            <v>116200</v>
          </cell>
          <cell r="H1499">
            <v>0</v>
          </cell>
          <cell r="I1499">
            <v>0</v>
          </cell>
          <cell r="R1499">
            <v>0</v>
          </cell>
        </row>
        <row r="1500">
          <cell r="B1500">
            <v>116220</v>
          </cell>
          <cell r="H1500">
            <v>0</v>
          </cell>
          <cell r="I1500">
            <v>0</v>
          </cell>
          <cell r="R1500">
            <v>0</v>
          </cell>
        </row>
        <row r="1501">
          <cell r="B1501">
            <v>116240</v>
          </cell>
          <cell r="H1501">
            <v>0</v>
          </cell>
          <cell r="I1501">
            <v>0</v>
          </cell>
          <cell r="R1501">
            <v>0</v>
          </cell>
        </row>
        <row r="1502">
          <cell r="B1502">
            <v>116260</v>
          </cell>
          <cell r="H1502">
            <v>0</v>
          </cell>
          <cell r="I1502">
            <v>0</v>
          </cell>
          <cell r="R1502">
            <v>0</v>
          </cell>
        </row>
        <row r="1503">
          <cell r="B1503">
            <v>116280</v>
          </cell>
          <cell r="H1503">
            <v>0</v>
          </cell>
          <cell r="I1503">
            <v>0</v>
          </cell>
          <cell r="R1503">
            <v>0</v>
          </cell>
        </row>
        <row r="1504">
          <cell r="B1504">
            <v>116300</v>
          </cell>
          <cell r="H1504">
            <v>0</v>
          </cell>
          <cell r="I1504">
            <v>0</v>
          </cell>
          <cell r="R1504">
            <v>0</v>
          </cell>
        </row>
        <row r="1505">
          <cell r="B1505">
            <v>116320</v>
          </cell>
          <cell r="H1505">
            <v>0</v>
          </cell>
          <cell r="I1505">
            <v>0</v>
          </cell>
          <cell r="R1505">
            <v>0</v>
          </cell>
        </row>
        <row r="1506">
          <cell r="B1506">
            <v>116340</v>
          </cell>
          <cell r="H1506">
            <v>0</v>
          </cell>
          <cell r="I1506">
            <v>0</v>
          </cell>
          <cell r="R1506">
            <v>0</v>
          </cell>
        </row>
        <row r="1507">
          <cell r="B1507">
            <v>116360</v>
          </cell>
          <cell r="H1507">
            <v>0</v>
          </cell>
          <cell r="I1507">
            <v>0</v>
          </cell>
          <cell r="R1507">
            <v>0</v>
          </cell>
        </row>
        <row r="1508">
          <cell r="B1508">
            <v>116380</v>
          </cell>
          <cell r="H1508">
            <v>0</v>
          </cell>
          <cell r="I1508">
            <v>0</v>
          </cell>
          <cell r="R1508">
            <v>0</v>
          </cell>
        </row>
        <row r="1509">
          <cell r="B1509">
            <v>116390</v>
          </cell>
          <cell r="H1509">
            <v>0</v>
          </cell>
          <cell r="I1509">
            <v>0</v>
          </cell>
          <cell r="R1509">
            <v>0</v>
          </cell>
        </row>
        <row r="1510">
          <cell r="B1510">
            <v>116400</v>
          </cell>
          <cell r="H1510">
            <v>0</v>
          </cell>
          <cell r="I1510">
            <v>0</v>
          </cell>
          <cell r="R1510">
            <v>0</v>
          </cell>
        </row>
        <row r="1511">
          <cell r="B1511">
            <v>116410</v>
          </cell>
          <cell r="H1511">
            <v>0</v>
          </cell>
          <cell r="I1511">
            <v>0</v>
          </cell>
          <cell r="R1511">
            <v>0</v>
          </cell>
        </row>
        <row r="1512">
          <cell r="B1512">
            <v>116420</v>
          </cell>
          <cell r="H1512">
            <v>0</v>
          </cell>
          <cell r="I1512">
            <v>0</v>
          </cell>
          <cell r="R1512">
            <v>0</v>
          </cell>
        </row>
        <row r="1513">
          <cell r="B1513">
            <v>116430</v>
          </cell>
          <cell r="H1513">
            <v>0</v>
          </cell>
          <cell r="I1513">
            <v>0</v>
          </cell>
          <cell r="R1513">
            <v>0</v>
          </cell>
        </row>
        <row r="1514">
          <cell r="B1514">
            <v>116440</v>
          </cell>
          <cell r="H1514">
            <v>0</v>
          </cell>
          <cell r="I1514">
            <v>0</v>
          </cell>
          <cell r="R1514">
            <v>0</v>
          </cell>
        </row>
        <row r="1515">
          <cell r="B1515">
            <v>116450</v>
          </cell>
          <cell r="H1515">
            <v>0</v>
          </cell>
          <cell r="I1515">
            <v>0</v>
          </cell>
          <cell r="R1515">
            <v>0</v>
          </cell>
        </row>
        <row r="1516">
          <cell r="B1516">
            <v>116460</v>
          </cell>
          <cell r="H1516">
            <v>0</v>
          </cell>
          <cell r="I1516">
            <v>0</v>
          </cell>
          <cell r="R1516">
            <v>0</v>
          </cell>
        </row>
        <row r="1517">
          <cell r="B1517">
            <v>116470</v>
          </cell>
          <cell r="H1517">
            <v>0</v>
          </cell>
          <cell r="I1517">
            <v>0</v>
          </cell>
          <cell r="R1517">
            <v>0</v>
          </cell>
        </row>
        <row r="1518">
          <cell r="B1518">
            <v>116480</v>
          </cell>
          <cell r="H1518">
            <v>0</v>
          </cell>
          <cell r="I1518">
            <v>0</v>
          </cell>
          <cell r="R1518">
            <v>0</v>
          </cell>
        </row>
        <row r="1519">
          <cell r="B1519">
            <v>116500</v>
          </cell>
          <cell r="H1519">
            <v>0</v>
          </cell>
          <cell r="I1519">
            <v>0</v>
          </cell>
          <cell r="R1519">
            <v>0</v>
          </cell>
        </row>
        <row r="1520">
          <cell r="B1520">
            <v>116520</v>
          </cell>
          <cell r="H1520">
            <v>0</v>
          </cell>
          <cell r="I1520">
            <v>0</v>
          </cell>
          <cell r="R1520">
            <v>0</v>
          </cell>
        </row>
        <row r="1521">
          <cell r="B1521">
            <v>116540</v>
          </cell>
          <cell r="H1521">
            <v>0</v>
          </cell>
          <cell r="I1521">
            <v>0</v>
          </cell>
          <cell r="R1521">
            <v>0</v>
          </cell>
        </row>
        <row r="1522">
          <cell r="B1522">
            <v>116560</v>
          </cell>
          <cell r="H1522">
            <v>0</v>
          </cell>
          <cell r="I1522">
            <v>0</v>
          </cell>
          <cell r="R1522">
            <v>0</v>
          </cell>
        </row>
        <row r="1523">
          <cell r="B1523">
            <v>116580</v>
          </cell>
          <cell r="H1523">
            <v>0</v>
          </cell>
          <cell r="I1523">
            <v>0</v>
          </cell>
          <cell r="R1523">
            <v>0</v>
          </cell>
        </row>
        <row r="1524">
          <cell r="B1524">
            <v>116600</v>
          </cell>
          <cell r="H1524">
            <v>0</v>
          </cell>
          <cell r="I1524">
            <v>0</v>
          </cell>
          <cell r="R1524">
            <v>0</v>
          </cell>
        </row>
        <row r="1525">
          <cell r="B1525">
            <v>116620</v>
          </cell>
          <cell r="H1525">
            <v>0</v>
          </cell>
          <cell r="I1525">
            <v>0</v>
          </cell>
          <cell r="R1525">
            <v>0</v>
          </cell>
        </row>
        <row r="1526">
          <cell r="B1526">
            <v>116640</v>
          </cell>
          <cell r="H1526">
            <v>0</v>
          </cell>
          <cell r="I1526">
            <v>0</v>
          </cell>
          <cell r="R1526">
            <v>0</v>
          </cell>
        </row>
        <row r="1527">
          <cell r="B1527">
            <v>116660</v>
          </cell>
          <cell r="H1527">
            <v>0</v>
          </cell>
          <cell r="I1527">
            <v>0</v>
          </cell>
          <cell r="R1527">
            <v>0</v>
          </cell>
        </row>
        <row r="1528">
          <cell r="B1528">
            <v>116680</v>
          </cell>
          <cell r="H1528">
            <v>0</v>
          </cell>
          <cell r="I1528">
            <v>0</v>
          </cell>
          <cell r="R1528">
            <v>0</v>
          </cell>
        </row>
        <row r="1529">
          <cell r="B1529">
            <v>116700</v>
          </cell>
          <cell r="H1529">
            <v>0</v>
          </cell>
          <cell r="I1529">
            <v>0</v>
          </cell>
          <cell r="R1529">
            <v>0</v>
          </cell>
        </row>
        <row r="1530">
          <cell r="B1530">
            <v>116710</v>
          </cell>
          <cell r="H1530">
            <v>0</v>
          </cell>
          <cell r="I1530">
            <v>0</v>
          </cell>
          <cell r="R1530">
            <v>0</v>
          </cell>
        </row>
        <row r="1531">
          <cell r="B1531">
            <v>116720</v>
          </cell>
          <cell r="H1531">
            <v>0</v>
          </cell>
          <cell r="I1531">
            <v>0</v>
          </cell>
          <cell r="R1531">
            <v>0</v>
          </cell>
        </row>
        <row r="1532">
          <cell r="B1532">
            <v>116730</v>
          </cell>
          <cell r="H1532">
            <v>0</v>
          </cell>
          <cell r="I1532">
            <v>0</v>
          </cell>
          <cell r="R1532">
            <v>0</v>
          </cell>
        </row>
        <row r="1533">
          <cell r="B1533">
            <v>116740</v>
          </cell>
          <cell r="H1533">
            <v>0</v>
          </cell>
          <cell r="I1533">
            <v>0</v>
          </cell>
          <cell r="R1533">
            <v>0</v>
          </cell>
        </row>
        <row r="1534">
          <cell r="B1534">
            <v>116750</v>
          </cell>
          <cell r="H1534">
            <v>0</v>
          </cell>
          <cell r="I1534">
            <v>0</v>
          </cell>
          <cell r="R1534">
            <v>0</v>
          </cell>
        </row>
        <row r="1535">
          <cell r="B1535">
            <v>116760</v>
          </cell>
          <cell r="H1535">
            <v>0</v>
          </cell>
          <cell r="I1535">
            <v>0</v>
          </cell>
          <cell r="R1535">
            <v>0</v>
          </cell>
        </row>
        <row r="1536">
          <cell r="B1536">
            <v>116770</v>
          </cell>
          <cell r="H1536">
            <v>0</v>
          </cell>
          <cell r="I1536">
            <v>0</v>
          </cell>
          <cell r="R1536">
            <v>0</v>
          </cell>
        </row>
        <row r="1537">
          <cell r="B1537">
            <v>116780</v>
          </cell>
          <cell r="H1537">
            <v>0</v>
          </cell>
          <cell r="I1537">
            <v>0</v>
          </cell>
          <cell r="R1537">
            <v>0</v>
          </cell>
        </row>
        <row r="1538">
          <cell r="B1538">
            <v>116800</v>
          </cell>
          <cell r="H1538">
            <v>0</v>
          </cell>
          <cell r="I1538">
            <v>0</v>
          </cell>
          <cell r="R1538">
            <v>0</v>
          </cell>
        </row>
        <row r="1539">
          <cell r="B1539">
            <v>116820</v>
          </cell>
          <cell r="H1539">
            <v>0</v>
          </cell>
          <cell r="I1539">
            <v>0</v>
          </cell>
          <cell r="R1539">
            <v>0</v>
          </cell>
        </row>
        <row r="1540">
          <cell r="B1540">
            <v>116830</v>
          </cell>
          <cell r="H1540">
            <v>0</v>
          </cell>
          <cell r="I1540">
            <v>0</v>
          </cell>
          <cell r="R1540">
            <v>0</v>
          </cell>
        </row>
        <row r="1541">
          <cell r="B1541">
            <v>116840</v>
          </cell>
          <cell r="H1541">
            <v>0</v>
          </cell>
          <cell r="I1541">
            <v>0</v>
          </cell>
          <cell r="R1541">
            <v>0</v>
          </cell>
        </row>
        <row r="1542">
          <cell r="B1542">
            <v>116850</v>
          </cell>
          <cell r="H1542">
            <v>0</v>
          </cell>
          <cell r="I1542">
            <v>0</v>
          </cell>
          <cell r="R1542">
            <v>0</v>
          </cell>
        </row>
        <row r="1543">
          <cell r="B1543">
            <v>116860</v>
          </cell>
          <cell r="H1543">
            <v>0</v>
          </cell>
          <cell r="I1543">
            <v>0</v>
          </cell>
          <cell r="R1543">
            <v>0</v>
          </cell>
        </row>
        <row r="1544">
          <cell r="B1544">
            <v>116870</v>
          </cell>
          <cell r="H1544">
            <v>0</v>
          </cell>
          <cell r="I1544">
            <v>0</v>
          </cell>
          <cell r="R1544">
            <v>0</v>
          </cell>
        </row>
        <row r="1545">
          <cell r="B1545">
            <v>116880</v>
          </cell>
          <cell r="H1545">
            <v>0</v>
          </cell>
          <cell r="I1545">
            <v>0</v>
          </cell>
          <cell r="R1545">
            <v>0</v>
          </cell>
        </row>
        <row r="1546">
          <cell r="B1546">
            <v>116890</v>
          </cell>
          <cell r="H1546">
            <v>0</v>
          </cell>
          <cell r="I1546">
            <v>0</v>
          </cell>
          <cell r="R1546">
            <v>0</v>
          </cell>
        </row>
        <row r="1547">
          <cell r="B1547">
            <v>116900</v>
          </cell>
          <cell r="H1547">
            <v>0</v>
          </cell>
          <cell r="I1547">
            <v>0</v>
          </cell>
          <cell r="R1547">
            <v>0</v>
          </cell>
        </row>
        <row r="1548">
          <cell r="B1548">
            <v>116910</v>
          </cell>
          <cell r="H1548">
            <v>0</v>
          </cell>
          <cell r="I1548">
            <v>0</v>
          </cell>
          <cell r="R1548">
            <v>0</v>
          </cell>
        </row>
        <row r="1549">
          <cell r="B1549">
            <v>116920</v>
          </cell>
          <cell r="H1549">
            <v>0</v>
          </cell>
          <cell r="I1549">
            <v>0</v>
          </cell>
          <cell r="R1549">
            <v>0</v>
          </cell>
        </row>
        <row r="1550">
          <cell r="B1550">
            <v>116930</v>
          </cell>
          <cell r="H1550">
            <v>0</v>
          </cell>
          <cell r="I1550">
            <v>0</v>
          </cell>
          <cell r="R1550">
            <v>0</v>
          </cell>
        </row>
        <row r="1551">
          <cell r="B1551">
            <v>116940</v>
          </cell>
          <cell r="H1551">
            <v>0</v>
          </cell>
          <cell r="I1551">
            <v>0</v>
          </cell>
          <cell r="R1551">
            <v>0</v>
          </cell>
        </row>
        <row r="1552">
          <cell r="B1552">
            <v>116960</v>
          </cell>
          <cell r="H1552">
            <v>0</v>
          </cell>
          <cell r="I1552">
            <v>0</v>
          </cell>
          <cell r="R1552">
            <v>0</v>
          </cell>
        </row>
        <row r="1553">
          <cell r="B1553">
            <v>116980</v>
          </cell>
          <cell r="H1553">
            <v>0</v>
          </cell>
          <cell r="I1553">
            <v>0</v>
          </cell>
          <cell r="R1553">
            <v>0</v>
          </cell>
        </row>
        <row r="1554">
          <cell r="B1554">
            <v>117000</v>
          </cell>
          <cell r="H1554">
            <v>0</v>
          </cell>
          <cell r="I1554">
            <v>0</v>
          </cell>
          <cell r="R1554">
            <v>0</v>
          </cell>
        </row>
        <row r="1555">
          <cell r="B1555">
            <v>117020</v>
          </cell>
          <cell r="H1555">
            <v>0</v>
          </cell>
          <cell r="I1555">
            <v>0</v>
          </cell>
          <cell r="R1555">
            <v>0</v>
          </cell>
        </row>
        <row r="1556">
          <cell r="B1556">
            <v>117040</v>
          </cell>
          <cell r="H1556">
            <v>0</v>
          </cell>
          <cell r="I1556">
            <v>0</v>
          </cell>
          <cell r="R1556">
            <v>0</v>
          </cell>
        </row>
        <row r="1557">
          <cell r="B1557">
            <v>117060</v>
          </cell>
          <cell r="H1557">
            <v>0</v>
          </cell>
          <cell r="I1557">
            <v>0</v>
          </cell>
          <cell r="R1557">
            <v>0</v>
          </cell>
        </row>
        <row r="1558">
          <cell r="B1558">
            <v>117070</v>
          </cell>
          <cell r="H1558">
            <v>0</v>
          </cell>
          <cell r="I1558">
            <v>0</v>
          </cell>
          <cell r="R1558">
            <v>0</v>
          </cell>
        </row>
        <row r="1559">
          <cell r="B1559">
            <v>117080</v>
          </cell>
          <cell r="H1559">
            <v>0</v>
          </cell>
          <cell r="I1559">
            <v>0</v>
          </cell>
          <cell r="R1559">
            <v>0</v>
          </cell>
        </row>
        <row r="1560">
          <cell r="B1560">
            <v>117090</v>
          </cell>
          <cell r="H1560">
            <v>0</v>
          </cell>
          <cell r="I1560">
            <v>0</v>
          </cell>
          <cell r="R1560">
            <v>0</v>
          </cell>
        </row>
        <row r="1561">
          <cell r="B1561">
            <v>117100</v>
          </cell>
          <cell r="H1561">
            <v>0</v>
          </cell>
          <cell r="I1561">
            <v>0</v>
          </cell>
          <cell r="R1561">
            <v>0</v>
          </cell>
        </row>
        <row r="1562">
          <cell r="B1562">
            <v>117110</v>
          </cell>
          <cell r="H1562">
            <v>0</v>
          </cell>
          <cell r="I1562">
            <v>0</v>
          </cell>
          <cell r="R1562">
            <v>0</v>
          </cell>
        </row>
        <row r="1563">
          <cell r="B1563">
            <v>117120</v>
          </cell>
          <cell r="H1563">
            <v>0</v>
          </cell>
          <cell r="I1563">
            <v>0</v>
          </cell>
          <cell r="R1563">
            <v>0</v>
          </cell>
        </row>
        <row r="1564">
          <cell r="B1564">
            <v>117130</v>
          </cell>
          <cell r="H1564">
            <v>0</v>
          </cell>
          <cell r="I1564">
            <v>0</v>
          </cell>
          <cell r="R1564">
            <v>0</v>
          </cell>
        </row>
        <row r="1565">
          <cell r="B1565">
            <v>117140</v>
          </cell>
          <cell r="H1565">
            <v>0</v>
          </cell>
          <cell r="I1565">
            <v>0</v>
          </cell>
          <cell r="R1565">
            <v>0</v>
          </cell>
        </row>
        <row r="1566">
          <cell r="B1566">
            <v>117160</v>
          </cell>
          <cell r="H1566">
            <v>0</v>
          </cell>
          <cell r="I1566">
            <v>0</v>
          </cell>
          <cell r="R1566">
            <v>0</v>
          </cell>
        </row>
        <row r="1567">
          <cell r="B1567">
            <v>117180</v>
          </cell>
          <cell r="H1567">
            <v>0</v>
          </cell>
          <cell r="I1567">
            <v>0</v>
          </cell>
          <cell r="R1567">
            <v>0</v>
          </cell>
        </row>
        <row r="1568">
          <cell r="B1568">
            <v>117200</v>
          </cell>
          <cell r="H1568">
            <v>0</v>
          </cell>
          <cell r="I1568">
            <v>0</v>
          </cell>
          <cell r="R1568">
            <v>0</v>
          </cell>
        </row>
        <row r="1569">
          <cell r="B1569">
            <v>117220</v>
          </cell>
          <cell r="H1569">
            <v>0</v>
          </cell>
          <cell r="I1569">
            <v>0</v>
          </cell>
          <cell r="R1569">
            <v>0</v>
          </cell>
        </row>
        <row r="1570">
          <cell r="B1570">
            <v>117240</v>
          </cell>
          <cell r="H1570">
            <v>0</v>
          </cell>
          <cell r="I1570">
            <v>0</v>
          </cell>
          <cell r="R1570">
            <v>0</v>
          </cell>
        </row>
        <row r="1571">
          <cell r="B1571">
            <v>117260</v>
          </cell>
          <cell r="H1571">
            <v>0</v>
          </cell>
          <cell r="I1571">
            <v>0</v>
          </cell>
          <cell r="R1571">
            <v>0</v>
          </cell>
        </row>
        <row r="1572">
          <cell r="B1572">
            <v>117280</v>
          </cell>
          <cell r="H1572">
            <v>0</v>
          </cell>
          <cell r="I1572">
            <v>0</v>
          </cell>
          <cell r="R1572">
            <v>0</v>
          </cell>
        </row>
        <row r="1573">
          <cell r="B1573">
            <v>117300</v>
          </cell>
          <cell r="H1573">
            <v>0</v>
          </cell>
          <cell r="I1573">
            <v>0</v>
          </cell>
          <cell r="R1573">
            <v>0</v>
          </cell>
        </row>
        <row r="1574">
          <cell r="B1574">
            <v>117320</v>
          </cell>
          <cell r="H1574">
            <v>0</v>
          </cell>
          <cell r="I1574">
            <v>0</v>
          </cell>
          <cell r="R1574">
            <v>0</v>
          </cell>
        </row>
        <row r="1575">
          <cell r="B1575">
            <v>117340</v>
          </cell>
          <cell r="H1575">
            <v>0</v>
          </cell>
          <cell r="I1575">
            <v>0</v>
          </cell>
          <cell r="R1575">
            <v>0</v>
          </cell>
        </row>
        <row r="1576">
          <cell r="B1576">
            <v>117350</v>
          </cell>
          <cell r="H1576">
            <v>0</v>
          </cell>
          <cell r="I1576">
            <v>0</v>
          </cell>
          <cell r="R1576">
            <v>0</v>
          </cell>
        </row>
        <row r="1577">
          <cell r="B1577">
            <v>117360</v>
          </cell>
          <cell r="H1577">
            <v>0</v>
          </cell>
          <cell r="I1577">
            <v>0</v>
          </cell>
          <cell r="R1577">
            <v>0</v>
          </cell>
        </row>
        <row r="1578">
          <cell r="B1578">
            <v>117370</v>
          </cell>
          <cell r="H1578">
            <v>0</v>
          </cell>
          <cell r="I1578">
            <v>0</v>
          </cell>
          <cell r="R1578">
            <v>0</v>
          </cell>
        </row>
        <row r="1579">
          <cell r="B1579">
            <v>117380</v>
          </cell>
          <cell r="H1579">
            <v>0</v>
          </cell>
          <cell r="I1579">
            <v>0</v>
          </cell>
          <cell r="R1579">
            <v>0</v>
          </cell>
        </row>
        <row r="1580">
          <cell r="B1580">
            <v>117400</v>
          </cell>
          <cell r="H1580">
            <v>0</v>
          </cell>
          <cell r="I1580">
            <v>0</v>
          </cell>
          <cell r="R1580">
            <v>0</v>
          </cell>
        </row>
        <row r="1581">
          <cell r="B1581">
            <v>117420</v>
          </cell>
          <cell r="H1581">
            <v>0</v>
          </cell>
          <cell r="I1581">
            <v>0</v>
          </cell>
          <cell r="R1581">
            <v>0</v>
          </cell>
        </row>
        <row r="1582">
          <cell r="B1582">
            <v>117440</v>
          </cell>
          <cell r="H1582">
            <v>0</v>
          </cell>
          <cell r="I1582">
            <v>0</v>
          </cell>
          <cell r="R1582">
            <v>0</v>
          </cell>
        </row>
        <row r="1583">
          <cell r="B1583">
            <v>117460</v>
          </cell>
          <cell r="H1583">
            <v>0</v>
          </cell>
          <cell r="I1583">
            <v>0</v>
          </cell>
          <cell r="R1583">
            <v>0</v>
          </cell>
        </row>
        <row r="1584">
          <cell r="B1584">
            <v>117480</v>
          </cell>
          <cell r="H1584">
            <v>0</v>
          </cell>
          <cell r="I1584">
            <v>0</v>
          </cell>
          <cell r="R1584">
            <v>0</v>
          </cell>
        </row>
        <row r="1585">
          <cell r="B1585">
            <v>117500</v>
          </cell>
          <cell r="H1585">
            <v>0</v>
          </cell>
          <cell r="I1585">
            <v>0</v>
          </cell>
          <cell r="R1585">
            <v>0</v>
          </cell>
        </row>
        <row r="1586">
          <cell r="B1586">
            <v>117520</v>
          </cell>
          <cell r="H1586">
            <v>0</v>
          </cell>
          <cell r="I1586">
            <v>0</v>
          </cell>
          <cell r="R1586">
            <v>0</v>
          </cell>
        </row>
        <row r="1587">
          <cell r="B1587">
            <v>117540</v>
          </cell>
          <cell r="H1587">
            <v>0</v>
          </cell>
          <cell r="I1587">
            <v>0</v>
          </cell>
          <cell r="R1587">
            <v>0</v>
          </cell>
        </row>
        <row r="1588">
          <cell r="B1588">
            <v>117560</v>
          </cell>
          <cell r="H1588">
            <v>0</v>
          </cell>
          <cell r="I1588">
            <v>0</v>
          </cell>
          <cell r="R1588">
            <v>0</v>
          </cell>
        </row>
        <row r="1589">
          <cell r="B1589">
            <v>117580</v>
          </cell>
          <cell r="H1589">
            <v>0</v>
          </cell>
          <cell r="I1589">
            <v>0</v>
          </cell>
          <cell r="R1589">
            <v>0</v>
          </cell>
        </row>
        <row r="1590">
          <cell r="B1590">
            <v>117600</v>
          </cell>
          <cell r="H1590">
            <v>0</v>
          </cell>
          <cell r="I1590">
            <v>0</v>
          </cell>
          <cell r="R1590">
            <v>0</v>
          </cell>
        </row>
        <row r="1591">
          <cell r="B1591">
            <v>117650</v>
          </cell>
          <cell r="H1591">
            <v>0</v>
          </cell>
          <cell r="I1591">
            <v>0</v>
          </cell>
          <cell r="R1591">
            <v>0</v>
          </cell>
        </row>
        <row r="1592">
          <cell r="B1592">
            <v>117655</v>
          </cell>
          <cell r="H1592">
            <v>0</v>
          </cell>
          <cell r="I1592">
            <v>0</v>
          </cell>
          <cell r="R1592">
            <v>0</v>
          </cell>
        </row>
        <row r="1593">
          <cell r="B1593">
            <v>117660</v>
          </cell>
          <cell r="H1593">
            <v>1.9625000000000001</v>
          </cell>
          <cell r="I1593">
            <v>2.125</v>
          </cell>
          <cell r="R1593">
            <v>3.13</v>
          </cell>
        </row>
        <row r="1594">
          <cell r="B1594">
            <v>117680</v>
          </cell>
          <cell r="H1594">
            <v>60.500000000000007</v>
          </cell>
          <cell r="I1594">
            <v>71.400000000000006</v>
          </cell>
          <cell r="R1594">
            <v>82</v>
          </cell>
        </row>
        <row r="1595">
          <cell r="B1595">
            <v>117700</v>
          </cell>
          <cell r="H1595">
            <v>82.699999999999989</v>
          </cell>
          <cell r="I1595">
            <v>93.9</v>
          </cell>
          <cell r="R1595">
            <v>107</v>
          </cell>
        </row>
        <row r="1596">
          <cell r="B1596">
            <v>117720</v>
          </cell>
          <cell r="H1596">
            <v>46.900000000000006</v>
          </cell>
          <cell r="I1596">
            <v>49.2</v>
          </cell>
          <cell r="R1596">
            <v>75</v>
          </cell>
        </row>
        <row r="1597">
          <cell r="B1597">
            <v>117725</v>
          </cell>
          <cell r="H1597">
            <v>1.125</v>
          </cell>
          <cell r="I1597">
            <v>1.2124999999999999</v>
          </cell>
          <cell r="R1597">
            <v>3.13</v>
          </cell>
        </row>
        <row r="1598">
          <cell r="B1598">
            <v>117730</v>
          </cell>
          <cell r="H1598">
            <v>0</v>
          </cell>
          <cell r="I1598">
            <v>0</v>
          </cell>
          <cell r="R1598">
            <v>0</v>
          </cell>
        </row>
        <row r="1599">
          <cell r="B1599">
            <v>117780</v>
          </cell>
          <cell r="H1599">
            <v>0</v>
          </cell>
          <cell r="I1599">
            <v>0</v>
          </cell>
          <cell r="R1599">
            <v>0</v>
          </cell>
        </row>
        <row r="1600">
          <cell r="B1600">
            <v>117800</v>
          </cell>
          <cell r="H1600">
            <v>0</v>
          </cell>
          <cell r="I1600">
            <v>0</v>
          </cell>
          <cell r="R1600">
            <v>0</v>
          </cell>
        </row>
        <row r="1601">
          <cell r="B1601">
            <v>117820</v>
          </cell>
          <cell r="H1601">
            <v>0</v>
          </cell>
          <cell r="I1601">
            <v>0</v>
          </cell>
          <cell r="R1601">
            <v>0</v>
          </cell>
        </row>
        <row r="1602">
          <cell r="B1602">
            <v>117840</v>
          </cell>
          <cell r="H1602">
            <v>0</v>
          </cell>
          <cell r="I1602">
            <v>0</v>
          </cell>
          <cell r="R1602">
            <v>0</v>
          </cell>
        </row>
        <row r="1603">
          <cell r="B1603">
            <v>117860</v>
          </cell>
          <cell r="H1603">
            <v>0</v>
          </cell>
          <cell r="I1603">
            <v>0</v>
          </cell>
          <cell r="R1603">
            <v>0</v>
          </cell>
        </row>
        <row r="1604">
          <cell r="B1604">
            <v>117880</v>
          </cell>
          <cell r="H1604">
            <v>0</v>
          </cell>
          <cell r="I1604">
            <v>0</v>
          </cell>
          <cell r="R1604">
            <v>0</v>
          </cell>
        </row>
        <row r="1605">
          <cell r="B1605">
            <v>117900</v>
          </cell>
          <cell r="H1605">
            <v>0</v>
          </cell>
          <cell r="I1605">
            <v>0</v>
          </cell>
          <cell r="R1605">
            <v>0</v>
          </cell>
        </row>
        <row r="1606">
          <cell r="B1606">
            <v>117920</v>
          </cell>
          <cell r="H1606">
            <v>0</v>
          </cell>
          <cell r="I1606">
            <v>0</v>
          </cell>
          <cell r="R1606">
            <v>0</v>
          </cell>
        </row>
        <row r="1607">
          <cell r="B1607">
            <v>117940</v>
          </cell>
          <cell r="H1607">
            <v>0</v>
          </cell>
          <cell r="I1607">
            <v>0</v>
          </cell>
          <cell r="R1607">
            <v>0</v>
          </cell>
        </row>
        <row r="1608">
          <cell r="B1608">
            <v>117950</v>
          </cell>
          <cell r="H1608">
            <v>0</v>
          </cell>
          <cell r="I1608">
            <v>0</v>
          </cell>
          <cell r="R1608">
            <v>0</v>
          </cell>
        </row>
        <row r="1609">
          <cell r="B1609">
            <v>117960</v>
          </cell>
          <cell r="H1609">
            <v>0</v>
          </cell>
          <cell r="I1609">
            <v>0</v>
          </cell>
          <cell r="R1609">
            <v>0</v>
          </cell>
        </row>
        <row r="1610">
          <cell r="B1610">
            <v>117970</v>
          </cell>
          <cell r="H1610">
            <v>0</v>
          </cell>
          <cell r="I1610">
            <v>0</v>
          </cell>
          <cell r="R1610">
            <v>0</v>
          </cell>
        </row>
        <row r="1611">
          <cell r="B1611">
            <v>117980</v>
          </cell>
          <cell r="H1611">
            <v>0</v>
          </cell>
          <cell r="I1611">
            <v>0</v>
          </cell>
          <cell r="R1611">
            <v>0</v>
          </cell>
        </row>
        <row r="1612">
          <cell r="B1612">
            <v>117990</v>
          </cell>
          <cell r="H1612">
            <v>0</v>
          </cell>
          <cell r="I1612">
            <v>0</v>
          </cell>
          <cell r="R1612">
            <v>0</v>
          </cell>
        </row>
        <row r="1613">
          <cell r="B1613">
            <v>118000</v>
          </cell>
          <cell r="H1613">
            <v>0</v>
          </cell>
          <cell r="I1613">
            <v>0</v>
          </cell>
          <cell r="R1613">
            <v>0</v>
          </cell>
        </row>
        <row r="1614">
          <cell r="B1614">
            <v>118010</v>
          </cell>
          <cell r="H1614">
            <v>0</v>
          </cell>
          <cell r="I1614">
            <v>0</v>
          </cell>
          <cell r="R1614">
            <v>0</v>
          </cell>
        </row>
        <row r="1615">
          <cell r="B1615">
            <v>118020</v>
          </cell>
          <cell r="H1615">
            <v>0</v>
          </cell>
          <cell r="I1615">
            <v>0</v>
          </cell>
          <cell r="R1615">
            <v>0</v>
          </cell>
        </row>
        <row r="1616">
          <cell r="B1616">
            <v>118030</v>
          </cell>
          <cell r="H1616">
            <v>0</v>
          </cell>
          <cell r="I1616">
            <v>0</v>
          </cell>
          <cell r="R1616">
            <v>0</v>
          </cell>
        </row>
        <row r="1617">
          <cell r="B1617">
            <v>118040</v>
          </cell>
          <cell r="H1617">
            <v>0</v>
          </cell>
          <cell r="I1617">
            <v>0</v>
          </cell>
          <cell r="R1617">
            <v>0</v>
          </cell>
        </row>
        <row r="1618">
          <cell r="B1618">
            <v>118050</v>
          </cell>
          <cell r="H1618">
            <v>0</v>
          </cell>
          <cell r="I1618">
            <v>0</v>
          </cell>
          <cell r="R1618">
            <v>0</v>
          </cell>
        </row>
        <row r="1619">
          <cell r="B1619">
            <v>118060</v>
          </cell>
          <cell r="H1619">
            <v>0</v>
          </cell>
          <cell r="I1619">
            <v>0</v>
          </cell>
          <cell r="R1619">
            <v>0</v>
          </cell>
        </row>
        <row r="1620">
          <cell r="B1620">
            <v>118070</v>
          </cell>
          <cell r="H1620">
            <v>0</v>
          </cell>
          <cell r="I1620">
            <v>0</v>
          </cell>
          <cell r="R1620">
            <v>0</v>
          </cell>
        </row>
        <row r="1621">
          <cell r="B1621">
            <v>118080</v>
          </cell>
          <cell r="H1621">
            <v>0</v>
          </cell>
          <cell r="I1621">
            <v>0</v>
          </cell>
          <cell r="R1621">
            <v>0</v>
          </cell>
        </row>
        <row r="1622">
          <cell r="B1622">
            <v>118100</v>
          </cell>
          <cell r="H1622">
            <v>0</v>
          </cell>
          <cell r="I1622">
            <v>0</v>
          </cell>
          <cell r="R1622">
            <v>0</v>
          </cell>
        </row>
        <row r="1623">
          <cell r="B1623">
            <v>118120</v>
          </cell>
          <cell r="H1623">
            <v>0</v>
          </cell>
          <cell r="I1623">
            <v>0</v>
          </cell>
          <cell r="R1623">
            <v>0</v>
          </cell>
        </row>
        <row r="1624">
          <cell r="B1624">
            <v>118140</v>
          </cell>
          <cell r="H1624">
            <v>0</v>
          </cell>
          <cell r="I1624">
            <v>0</v>
          </cell>
          <cell r="R1624">
            <v>0</v>
          </cell>
        </row>
        <row r="1625">
          <cell r="B1625">
            <v>118160</v>
          </cell>
          <cell r="H1625">
            <v>0</v>
          </cell>
          <cell r="I1625">
            <v>0</v>
          </cell>
          <cell r="R1625">
            <v>0</v>
          </cell>
        </row>
        <row r="1626">
          <cell r="B1626">
            <v>118180</v>
          </cell>
          <cell r="H1626">
            <v>0</v>
          </cell>
          <cell r="I1626">
            <v>0</v>
          </cell>
          <cell r="R1626">
            <v>0</v>
          </cell>
        </row>
        <row r="1627">
          <cell r="B1627">
            <v>118200</v>
          </cell>
          <cell r="H1627">
            <v>0</v>
          </cell>
          <cell r="I1627">
            <v>0</v>
          </cell>
          <cell r="R1627">
            <v>0</v>
          </cell>
        </row>
        <row r="1628">
          <cell r="B1628">
            <v>118220</v>
          </cell>
          <cell r="H1628">
            <v>0</v>
          </cell>
          <cell r="I1628">
            <v>0</v>
          </cell>
          <cell r="R1628">
            <v>0</v>
          </cell>
        </row>
        <row r="1629">
          <cell r="B1629">
            <v>118240</v>
          </cell>
          <cell r="H1629">
            <v>0</v>
          </cell>
          <cell r="I1629">
            <v>0</v>
          </cell>
          <cell r="R1629">
            <v>0</v>
          </cell>
        </row>
        <row r="1630">
          <cell r="B1630">
            <v>118260</v>
          </cell>
          <cell r="H1630">
            <v>0</v>
          </cell>
          <cell r="I1630">
            <v>0</v>
          </cell>
          <cell r="R1630">
            <v>0</v>
          </cell>
        </row>
        <row r="1631">
          <cell r="B1631">
            <v>118280</v>
          </cell>
          <cell r="H1631">
            <v>0</v>
          </cell>
          <cell r="I1631">
            <v>0</v>
          </cell>
          <cell r="R1631">
            <v>0</v>
          </cell>
        </row>
        <row r="1632">
          <cell r="B1632">
            <v>118300</v>
          </cell>
          <cell r="H1632">
            <v>0</v>
          </cell>
          <cell r="I1632">
            <v>0</v>
          </cell>
          <cell r="R1632">
            <v>0</v>
          </cell>
        </row>
        <row r="1633">
          <cell r="B1633">
            <v>118320</v>
          </cell>
          <cell r="H1633">
            <v>0</v>
          </cell>
          <cell r="I1633">
            <v>0</v>
          </cell>
          <cell r="R1633">
            <v>0</v>
          </cell>
        </row>
        <row r="1634">
          <cell r="B1634">
            <v>118340</v>
          </cell>
          <cell r="H1634">
            <v>0</v>
          </cell>
          <cell r="I1634">
            <v>0</v>
          </cell>
          <cell r="R1634">
            <v>0</v>
          </cell>
        </row>
        <row r="1635">
          <cell r="B1635">
            <v>118360</v>
          </cell>
          <cell r="H1635">
            <v>0</v>
          </cell>
          <cell r="I1635">
            <v>0</v>
          </cell>
          <cell r="R1635">
            <v>0</v>
          </cell>
        </row>
        <row r="1636">
          <cell r="B1636">
            <v>118380</v>
          </cell>
          <cell r="H1636">
            <v>0</v>
          </cell>
          <cell r="I1636">
            <v>0</v>
          </cell>
          <cell r="R1636">
            <v>0</v>
          </cell>
        </row>
        <row r="1637">
          <cell r="B1637">
            <v>118400</v>
          </cell>
          <cell r="H1637">
            <v>0</v>
          </cell>
          <cell r="I1637">
            <v>0</v>
          </cell>
          <cell r="R1637">
            <v>0</v>
          </cell>
        </row>
        <row r="1638">
          <cell r="B1638">
            <v>118420</v>
          </cell>
          <cell r="H1638">
            <v>0</v>
          </cell>
          <cell r="I1638">
            <v>0</v>
          </cell>
          <cell r="R1638">
            <v>0</v>
          </cell>
        </row>
        <row r="1639">
          <cell r="B1639">
            <v>118440</v>
          </cell>
          <cell r="H1639">
            <v>0</v>
          </cell>
          <cell r="I1639">
            <v>0</v>
          </cell>
          <cell r="R1639">
            <v>0</v>
          </cell>
        </row>
        <row r="1640">
          <cell r="B1640">
            <v>118440.58</v>
          </cell>
          <cell r="H1640">
            <v>0</v>
          </cell>
          <cell r="I1640">
            <v>0</v>
          </cell>
          <cell r="R1640">
            <v>0</v>
          </cell>
        </row>
        <row r="1641">
          <cell r="B1641">
            <v>118440</v>
          </cell>
          <cell r="H1641">
            <v>0</v>
          </cell>
          <cell r="I1641">
            <v>0</v>
          </cell>
          <cell r="R1641">
            <v>0</v>
          </cell>
        </row>
        <row r="1642">
          <cell r="B1642">
            <v>118460</v>
          </cell>
          <cell r="H1642">
            <v>0</v>
          </cell>
          <cell r="I1642">
            <v>0</v>
          </cell>
          <cell r="R1642">
            <v>0</v>
          </cell>
        </row>
        <row r="1643">
          <cell r="B1643">
            <v>118480</v>
          </cell>
          <cell r="H1643">
            <v>0</v>
          </cell>
          <cell r="I1643">
            <v>0</v>
          </cell>
          <cell r="R1643">
            <v>0</v>
          </cell>
        </row>
        <row r="1644">
          <cell r="B1644">
            <v>118500</v>
          </cell>
          <cell r="H1644">
            <v>0</v>
          </cell>
          <cell r="I1644">
            <v>0</v>
          </cell>
          <cell r="R1644">
            <v>0</v>
          </cell>
        </row>
        <row r="1645">
          <cell r="B1645">
            <v>118520</v>
          </cell>
          <cell r="H1645">
            <v>0</v>
          </cell>
          <cell r="I1645">
            <v>0</v>
          </cell>
          <cell r="R1645">
            <v>0</v>
          </cell>
        </row>
        <row r="1646">
          <cell r="B1646">
            <v>118530</v>
          </cell>
          <cell r="H1646">
            <v>0</v>
          </cell>
          <cell r="I1646">
            <v>0</v>
          </cell>
          <cell r="R1646">
            <v>0</v>
          </cell>
        </row>
        <row r="1647">
          <cell r="B1647">
            <v>118540</v>
          </cell>
          <cell r="H1647">
            <v>0</v>
          </cell>
          <cell r="I1647">
            <v>0</v>
          </cell>
          <cell r="R1647">
            <v>0</v>
          </cell>
        </row>
        <row r="1648">
          <cell r="B1648">
            <v>118550</v>
          </cell>
          <cell r="H1648">
            <v>0</v>
          </cell>
          <cell r="I1648">
            <v>0</v>
          </cell>
          <cell r="R1648">
            <v>0</v>
          </cell>
        </row>
        <row r="1649">
          <cell r="B1649">
            <v>118560</v>
          </cell>
          <cell r="H1649">
            <v>0</v>
          </cell>
          <cell r="I1649">
            <v>0</v>
          </cell>
          <cell r="R1649">
            <v>0</v>
          </cell>
        </row>
        <row r="1650">
          <cell r="B1650">
            <v>118570</v>
          </cell>
          <cell r="H1650">
            <v>0</v>
          </cell>
          <cell r="I1650">
            <v>0</v>
          </cell>
          <cell r="R1650">
            <v>0</v>
          </cell>
        </row>
        <row r="1651">
          <cell r="B1651">
            <v>118580</v>
          </cell>
          <cell r="H1651">
            <v>0</v>
          </cell>
          <cell r="I1651">
            <v>0</v>
          </cell>
          <cell r="R1651">
            <v>0</v>
          </cell>
        </row>
        <row r="1652">
          <cell r="B1652">
            <v>118590</v>
          </cell>
          <cell r="H1652">
            <v>0</v>
          </cell>
          <cell r="I1652">
            <v>0</v>
          </cell>
          <cell r="R1652">
            <v>0</v>
          </cell>
        </row>
        <row r="1653">
          <cell r="B1653">
            <v>118600</v>
          </cell>
          <cell r="H1653">
            <v>0</v>
          </cell>
          <cell r="I1653">
            <v>0</v>
          </cell>
          <cell r="R1653">
            <v>0</v>
          </cell>
        </row>
        <row r="1654">
          <cell r="B1654">
            <v>118610</v>
          </cell>
          <cell r="H1654">
            <v>0</v>
          </cell>
          <cell r="I1654">
            <v>0</v>
          </cell>
          <cell r="R1654">
            <v>0</v>
          </cell>
        </row>
        <row r="1655">
          <cell r="B1655">
            <v>118620</v>
          </cell>
          <cell r="H1655">
            <v>0</v>
          </cell>
          <cell r="I1655">
            <v>0</v>
          </cell>
          <cell r="R1655">
            <v>0</v>
          </cell>
        </row>
        <row r="1656">
          <cell r="B1656">
            <v>118630</v>
          </cell>
          <cell r="H1656">
            <v>0</v>
          </cell>
          <cell r="I1656">
            <v>0</v>
          </cell>
          <cell r="R1656">
            <v>0</v>
          </cell>
        </row>
        <row r="1657">
          <cell r="B1657">
            <v>118640</v>
          </cell>
          <cell r="H1657">
            <v>0</v>
          </cell>
          <cell r="I1657">
            <v>0</v>
          </cell>
          <cell r="R1657">
            <v>0</v>
          </cell>
        </row>
        <row r="1658">
          <cell r="B1658">
            <v>118650</v>
          </cell>
          <cell r="H1658">
            <v>0</v>
          </cell>
          <cell r="I1658">
            <v>0</v>
          </cell>
          <cell r="R1658">
            <v>0</v>
          </cell>
        </row>
        <row r="1659">
          <cell r="B1659">
            <v>118660</v>
          </cell>
          <cell r="H1659">
            <v>0</v>
          </cell>
          <cell r="I1659">
            <v>0</v>
          </cell>
          <cell r="R1659">
            <v>0</v>
          </cell>
        </row>
        <row r="1660">
          <cell r="B1660">
            <v>118680</v>
          </cell>
          <cell r="H1660">
            <v>0</v>
          </cell>
          <cell r="I1660">
            <v>0</v>
          </cell>
          <cell r="R1660">
            <v>0</v>
          </cell>
        </row>
        <row r="1661">
          <cell r="B1661">
            <v>118700</v>
          </cell>
          <cell r="H1661">
            <v>0</v>
          </cell>
          <cell r="I1661">
            <v>0</v>
          </cell>
          <cell r="R1661">
            <v>0</v>
          </cell>
        </row>
        <row r="1662">
          <cell r="B1662">
            <v>118720</v>
          </cell>
          <cell r="H1662">
            <v>0</v>
          </cell>
          <cell r="I1662">
            <v>0</v>
          </cell>
          <cell r="R1662">
            <v>0</v>
          </cell>
        </row>
        <row r="1663">
          <cell r="B1663">
            <v>118740</v>
          </cell>
          <cell r="H1663">
            <v>0</v>
          </cell>
          <cell r="I1663">
            <v>0</v>
          </cell>
          <cell r="R1663">
            <v>0</v>
          </cell>
        </row>
        <row r="1664">
          <cell r="B1664">
            <v>118760</v>
          </cell>
          <cell r="H1664">
            <v>0</v>
          </cell>
          <cell r="I1664">
            <v>0</v>
          </cell>
          <cell r="R1664">
            <v>0</v>
          </cell>
        </row>
        <row r="1665">
          <cell r="B1665">
            <v>118790</v>
          </cell>
          <cell r="H1665">
            <v>0</v>
          </cell>
          <cell r="I1665">
            <v>0</v>
          </cell>
          <cell r="R1665">
            <v>0</v>
          </cell>
        </row>
        <row r="1666">
          <cell r="B1666">
            <v>118795</v>
          </cell>
          <cell r="H1666">
            <v>0</v>
          </cell>
          <cell r="I1666">
            <v>0</v>
          </cell>
          <cell r="R1666">
            <v>0</v>
          </cell>
        </row>
        <row r="1667">
          <cell r="B1667">
            <v>118800</v>
          </cell>
          <cell r="H1667">
            <v>0</v>
          </cell>
          <cell r="I1667">
            <v>0</v>
          </cell>
          <cell r="R1667">
            <v>0</v>
          </cell>
        </row>
        <row r="1668">
          <cell r="B1668">
            <v>118805</v>
          </cell>
          <cell r="H1668">
            <v>0</v>
          </cell>
          <cell r="I1668">
            <v>0</v>
          </cell>
          <cell r="R1668">
            <v>0</v>
          </cell>
        </row>
        <row r="1669">
          <cell r="B1669">
            <v>118810</v>
          </cell>
          <cell r="H1669">
            <v>0.2</v>
          </cell>
          <cell r="I1669">
            <v>0.9375</v>
          </cell>
          <cell r="R1669">
            <v>2.81</v>
          </cell>
        </row>
        <row r="1670">
          <cell r="B1670">
            <v>118815</v>
          </cell>
          <cell r="H1670">
            <v>2.5750000000000002</v>
          </cell>
          <cell r="I1670">
            <v>6.5</v>
          </cell>
          <cell r="R1670">
            <v>11.25</v>
          </cell>
        </row>
        <row r="1671">
          <cell r="B1671">
            <v>118820</v>
          </cell>
          <cell r="H1671">
            <v>4.5</v>
          </cell>
          <cell r="I1671">
            <v>9.9499999999999993</v>
          </cell>
          <cell r="R1671">
            <v>11.25</v>
          </cell>
        </row>
        <row r="1672">
          <cell r="B1672">
            <v>118825</v>
          </cell>
          <cell r="H1672">
            <v>4.9000000000000004</v>
          </cell>
          <cell r="I1672">
            <v>11.05</v>
          </cell>
          <cell r="R1672">
            <v>11.25</v>
          </cell>
        </row>
        <row r="1673">
          <cell r="B1673">
            <v>118830</v>
          </cell>
          <cell r="H1673">
            <v>5.75</v>
          </cell>
          <cell r="I1673">
            <v>13.825000000000001</v>
          </cell>
          <cell r="R1673">
            <v>13</v>
          </cell>
        </row>
        <row r="1674">
          <cell r="B1674">
            <v>118835</v>
          </cell>
          <cell r="H1674">
            <v>6.3250000000000011</v>
          </cell>
          <cell r="I1674">
            <v>17.05</v>
          </cell>
          <cell r="R1674">
            <v>14.75</v>
          </cell>
        </row>
        <row r="1675">
          <cell r="B1675">
            <v>118840</v>
          </cell>
          <cell r="H1675">
            <v>1.575</v>
          </cell>
          <cell r="I1675">
            <v>4.4749999999999996</v>
          </cell>
          <cell r="R1675">
            <v>3.69</v>
          </cell>
        </row>
        <row r="1676">
          <cell r="B1676">
            <v>118845</v>
          </cell>
          <cell r="H1676">
            <v>0.86249999999999993</v>
          </cell>
          <cell r="I1676">
            <v>3.2250000000000001</v>
          </cell>
          <cell r="R1676">
            <v>2.81</v>
          </cell>
        </row>
        <row r="1677">
          <cell r="B1677">
            <v>118850</v>
          </cell>
          <cell r="H1677">
            <v>5</v>
          </cell>
          <cell r="I1677">
            <v>14.450000000000001</v>
          </cell>
          <cell r="R1677">
            <v>13</v>
          </cell>
        </row>
        <row r="1678">
          <cell r="B1678">
            <v>118855</v>
          </cell>
          <cell r="H1678">
            <v>6.7999999999999989</v>
          </cell>
          <cell r="I1678">
            <v>15.649999999999999</v>
          </cell>
          <cell r="R1678">
            <v>14.75</v>
          </cell>
        </row>
        <row r="1679">
          <cell r="B1679">
            <v>118860</v>
          </cell>
          <cell r="H1679">
            <v>5.9749999999999996</v>
          </cell>
          <cell r="I1679">
            <v>11.15</v>
          </cell>
          <cell r="R1679">
            <v>13</v>
          </cell>
        </row>
        <row r="1680">
          <cell r="B1680">
            <v>118865</v>
          </cell>
          <cell r="H1680">
            <v>1.2250000000000001</v>
          </cell>
          <cell r="I1680">
            <v>1.75</v>
          </cell>
          <cell r="R1680">
            <v>2.81</v>
          </cell>
        </row>
        <row r="1681">
          <cell r="B1681">
            <v>118870</v>
          </cell>
          <cell r="H1681">
            <v>0</v>
          </cell>
          <cell r="I1681">
            <v>0</v>
          </cell>
          <cell r="R1681">
            <v>0</v>
          </cell>
        </row>
        <row r="1682">
          <cell r="B1682">
            <v>118875</v>
          </cell>
          <cell r="H1682">
            <v>0</v>
          </cell>
          <cell r="I1682">
            <v>0</v>
          </cell>
          <cell r="R1682">
            <v>0</v>
          </cell>
        </row>
        <row r="1683">
          <cell r="B1683">
            <v>119000</v>
          </cell>
          <cell r="H1683">
            <v>0</v>
          </cell>
          <cell r="I1683">
            <v>0</v>
          </cell>
          <cell r="R1683">
            <v>0</v>
          </cell>
        </row>
        <row r="1684">
          <cell r="B1684">
            <v>119020</v>
          </cell>
          <cell r="H1684">
            <v>0</v>
          </cell>
          <cell r="I1684">
            <v>0</v>
          </cell>
          <cell r="R1684">
            <v>0</v>
          </cell>
        </row>
        <row r="1685">
          <cell r="B1685">
            <v>119030</v>
          </cell>
          <cell r="H1685">
            <v>0</v>
          </cell>
          <cell r="I1685">
            <v>0</v>
          </cell>
          <cell r="R1685">
            <v>0</v>
          </cell>
        </row>
        <row r="1686">
          <cell r="B1686">
            <v>119040</v>
          </cell>
          <cell r="H1686">
            <v>0</v>
          </cell>
          <cell r="I1686">
            <v>0</v>
          </cell>
          <cell r="R1686">
            <v>0</v>
          </cell>
        </row>
        <row r="1687">
          <cell r="B1687">
            <v>119050</v>
          </cell>
          <cell r="H1687">
            <v>0</v>
          </cell>
          <cell r="I1687">
            <v>0</v>
          </cell>
          <cell r="R1687">
            <v>0</v>
          </cell>
        </row>
        <row r="1688">
          <cell r="B1688">
            <v>119060</v>
          </cell>
          <cell r="H1688">
            <v>0</v>
          </cell>
          <cell r="I1688">
            <v>0</v>
          </cell>
          <cell r="R1688">
            <v>0</v>
          </cell>
        </row>
        <row r="1689">
          <cell r="B1689">
            <v>119070</v>
          </cell>
          <cell r="H1689">
            <v>0</v>
          </cell>
          <cell r="I1689">
            <v>0</v>
          </cell>
          <cell r="R1689">
            <v>0</v>
          </cell>
        </row>
        <row r="1690">
          <cell r="B1690">
            <v>119080</v>
          </cell>
          <cell r="H1690">
            <v>0</v>
          </cell>
          <cell r="I1690">
            <v>0</v>
          </cell>
          <cell r="R1690">
            <v>0</v>
          </cell>
        </row>
        <row r="1691">
          <cell r="B1691">
            <v>119090</v>
          </cell>
          <cell r="H1691">
            <v>0</v>
          </cell>
          <cell r="I1691">
            <v>0</v>
          </cell>
          <cell r="R1691">
            <v>0</v>
          </cell>
        </row>
        <row r="1692">
          <cell r="B1692">
            <v>119100</v>
          </cell>
          <cell r="H1692">
            <v>0</v>
          </cell>
          <cell r="I1692">
            <v>0</v>
          </cell>
          <cell r="R1692">
            <v>0</v>
          </cell>
        </row>
        <row r="1693">
          <cell r="B1693">
            <v>119120</v>
          </cell>
          <cell r="H1693">
            <v>0</v>
          </cell>
          <cell r="I1693">
            <v>0</v>
          </cell>
          <cell r="R1693">
            <v>0</v>
          </cell>
        </row>
        <row r="1694">
          <cell r="B1694">
            <v>119140</v>
          </cell>
          <cell r="H1694">
            <v>0</v>
          </cell>
          <cell r="I1694">
            <v>0</v>
          </cell>
          <cell r="R1694">
            <v>0</v>
          </cell>
        </row>
        <row r="1695">
          <cell r="B1695">
            <v>119160</v>
          </cell>
          <cell r="H1695">
            <v>0</v>
          </cell>
          <cell r="I1695">
            <v>0</v>
          </cell>
          <cell r="R1695">
            <v>0</v>
          </cell>
        </row>
        <row r="1696">
          <cell r="B1696">
            <v>119180</v>
          </cell>
          <cell r="H1696">
            <v>0</v>
          </cell>
          <cell r="I1696">
            <v>0</v>
          </cell>
          <cell r="R1696">
            <v>0</v>
          </cell>
        </row>
        <row r="1697">
          <cell r="B1697">
            <v>119200</v>
          </cell>
          <cell r="H1697">
            <v>0</v>
          </cell>
          <cell r="I1697">
            <v>0</v>
          </cell>
          <cell r="R1697">
            <v>0</v>
          </cell>
        </row>
        <row r="1698">
          <cell r="B1698">
            <v>119220</v>
          </cell>
          <cell r="H1698">
            <v>0</v>
          </cell>
          <cell r="I1698">
            <v>0</v>
          </cell>
          <cell r="R1698">
            <v>0</v>
          </cell>
        </row>
        <row r="1699">
          <cell r="B1699">
            <v>119240</v>
          </cell>
          <cell r="H1699">
            <v>0</v>
          </cell>
          <cell r="I1699">
            <v>0</v>
          </cell>
          <cell r="R1699">
            <v>0</v>
          </cell>
        </row>
        <row r="1700">
          <cell r="B1700">
            <v>119260</v>
          </cell>
          <cell r="H1700">
            <v>0</v>
          </cell>
          <cell r="I1700">
            <v>0</v>
          </cell>
          <cell r="R1700">
            <v>0</v>
          </cell>
        </row>
        <row r="1701">
          <cell r="B1701">
            <v>119280</v>
          </cell>
          <cell r="H1701">
            <v>0</v>
          </cell>
          <cell r="I1701">
            <v>0</v>
          </cell>
          <cell r="R1701">
            <v>0</v>
          </cell>
        </row>
        <row r="1702">
          <cell r="B1702">
            <v>119300</v>
          </cell>
          <cell r="H1702">
            <v>0</v>
          </cell>
          <cell r="I1702">
            <v>0</v>
          </cell>
          <cell r="R1702">
            <v>0</v>
          </cell>
        </row>
        <row r="1703">
          <cell r="B1703">
            <v>119320</v>
          </cell>
          <cell r="H1703">
            <v>0</v>
          </cell>
          <cell r="I1703">
            <v>0</v>
          </cell>
          <cell r="R1703">
            <v>0</v>
          </cell>
        </row>
        <row r="1704">
          <cell r="B1704">
            <v>119340</v>
          </cell>
          <cell r="H1704">
            <v>0</v>
          </cell>
          <cell r="I1704">
            <v>0</v>
          </cell>
          <cell r="R1704">
            <v>0</v>
          </cell>
        </row>
        <row r="1705">
          <cell r="B1705">
            <v>119360</v>
          </cell>
          <cell r="H1705">
            <v>0</v>
          </cell>
          <cell r="I1705">
            <v>0</v>
          </cell>
          <cell r="R1705">
            <v>0</v>
          </cell>
        </row>
        <row r="1706">
          <cell r="B1706">
            <v>119380</v>
          </cell>
          <cell r="H1706">
            <v>0</v>
          </cell>
          <cell r="I1706">
            <v>0</v>
          </cell>
          <cell r="R1706">
            <v>0</v>
          </cell>
        </row>
        <row r="1707">
          <cell r="B1707">
            <v>119400</v>
          </cell>
          <cell r="H1707">
            <v>0</v>
          </cell>
          <cell r="I1707">
            <v>0</v>
          </cell>
          <cell r="R1707">
            <v>0</v>
          </cell>
        </row>
        <row r="1708">
          <cell r="B1708">
            <v>119420</v>
          </cell>
          <cell r="H1708">
            <v>0</v>
          </cell>
          <cell r="I1708">
            <v>0</v>
          </cell>
          <cell r="R1708">
            <v>0</v>
          </cell>
        </row>
        <row r="1709">
          <cell r="B1709">
            <v>119440</v>
          </cell>
          <cell r="H1709">
            <v>0</v>
          </cell>
          <cell r="I1709">
            <v>0</v>
          </cell>
          <cell r="R1709">
            <v>0</v>
          </cell>
        </row>
        <row r="1710">
          <cell r="B1710">
            <v>119460</v>
          </cell>
          <cell r="H1710">
            <v>0</v>
          </cell>
          <cell r="I1710">
            <v>0</v>
          </cell>
          <cell r="R1710">
            <v>0</v>
          </cell>
        </row>
        <row r="1711">
          <cell r="B1711">
            <v>119480</v>
          </cell>
          <cell r="H1711">
            <v>0</v>
          </cell>
          <cell r="I1711">
            <v>0</v>
          </cell>
          <cell r="R1711">
            <v>0</v>
          </cell>
        </row>
        <row r="1712">
          <cell r="B1712">
            <v>119500</v>
          </cell>
          <cell r="H1712">
            <v>0</v>
          </cell>
          <cell r="I1712">
            <v>0</v>
          </cell>
          <cell r="R1712">
            <v>0</v>
          </cell>
        </row>
        <row r="1713">
          <cell r="B1713">
            <v>119520</v>
          </cell>
          <cell r="H1713">
            <v>0</v>
          </cell>
          <cell r="I1713">
            <v>0</v>
          </cell>
          <cell r="R1713">
            <v>0</v>
          </cell>
        </row>
        <row r="1714">
          <cell r="B1714">
            <v>119530</v>
          </cell>
          <cell r="H1714">
            <v>0</v>
          </cell>
          <cell r="I1714">
            <v>0</v>
          </cell>
          <cell r="R1714">
            <v>0</v>
          </cell>
        </row>
        <row r="1715">
          <cell r="B1715">
            <v>119540</v>
          </cell>
          <cell r="H1715">
            <v>0</v>
          </cell>
          <cell r="I1715">
            <v>0</v>
          </cell>
          <cell r="R1715">
            <v>0</v>
          </cell>
        </row>
        <row r="1716">
          <cell r="B1716">
            <v>119550</v>
          </cell>
          <cell r="H1716">
            <v>0</v>
          </cell>
          <cell r="I1716">
            <v>0</v>
          </cell>
          <cell r="R1716">
            <v>0</v>
          </cell>
        </row>
        <row r="1717">
          <cell r="B1717">
            <v>119560</v>
          </cell>
          <cell r="H1717">
            <v>0</v>
          </cell>
          <cell r="I1717">
            <v>0</v>
          </cell>
          <cell r="R1717">
            <v>0</v>
          </cell>
        </row>
        <row r="1718">
          <cell r="B1718">
            <v>119570</v>
          </cell>
          <cell r="H1718">
            <v>0</v>
          </cell>
          <cell r="I1718">
            <v>0</v>
          </cell>
          <cell r="R1718">
            <v>0</v>
          </cell>
        </row>
        <row r="1719">
          <cell r="B1719">
            <v>119580</v>
          </cell>
          <cell r="H1719">
            <v>0</v>
          </cell>
          <cell r="I1719">
            <v>0</v>
          </cell>
          <cell r="R1719">
            <v>0</v>
          </cell>
        </row>
        <row r="1720">
          <cell r="B1720">
            <v>119590</v>
          </cell>
          <cell r="H1720">
            <v>0</v>
          </cell>
          <cell r="I1720">
            <v>0</v>
          </cell>
          <cell r="R1720">
            <v>0</v>
          </cell>
        </row>
        <row r="1721">
          <cell r="B1721">
            <v>119600</v>
          </cell>
          <cell r="H1721">
            <v>0</v>
          </cell>
          <cell r="I1721">
            <v>0</v>
          </cell>
          <cell r="R1721">
            <v>0</v>
          </cell>
        </row>
        <row r="1722">
          <cell r="B1722">
            <v>119610</v>
          </cell>
          <cell r="H1722">
            <v>0</v>
          </cell>
          <cell r="I1722">
            <v>0</v>
          </cell>
          <cell r="R1722">
            <v>0</v>
          </cell>
        </row>
        <row r="1723">
          <cell r="B1723">
            <v>119620</v>
          </cell>
          <cell r="H1723">
            <v>0</v>
          </cell>
          <cell r="I1723">
            <v>0</v>
          </cell>
          <cell r="R1723">
            <v>0</v>
          </cell>
        </row>
        <row r="1724">
          <cell r="B1724">
            <v>119630</v>
          </cell>
          <cell r="H1724">
            <v>0</v>
          </cell>
          <cell r="I1724">
            <v>0</v>
          </cell>
          <cell r="R1724">
            <v>0</v>
          </cell>
        </row>
        <row r="1725">
          <cell r="B1725">
            <v>119640</v>
          </cell>
          <cell r="H1725">
            <v>0</v>
          </cell>
          <cell r="I1725">
            <v>0</v>
          </cell>
          <cell r="R1725">
            <v>0</v>
          </cell>
        </row>
        <row r="1726">
          <cell r="B1726">
            <v>119660</v>
          </cell>
          <cell r="H1726">
            <v>0</v>
          </cell>
          <cell r="I1726">
            <v>0</v>
          </cell>
          <cell r="R1726">
            <v>0</v>
          </cell>
        </row>
        <row r="1727">
          <cell r="B1727">
            <v>119680</v>
          </cell>
          <cell r="H1727">
            <v>0</v>
          </cell>
          <cell r="I1727">
            <v>0</v>
          </cell>
          <cell r="R1727">
            <v>0</v>
          </cell>
        </row>
        <row r="1728">
          <cell r="B1728">
            <v>119700</v>
          </cell>
          <cell r="H1728">
            <v>0</v>
          </cell>
          <cell r="I1728">
            <v>0</v>
          </cell>
          <cell r="R1728">
            <v>0</v>
          </cell>
        </row>
        <row r="1729">
          <cell r="B1729">
            <v>119720</v>
          </cell>
          <cell r="H1729">
            <v>0</v>
          </cell>
          <cell r="I1729">
            <v>0</v>
          </cell>
          <cell r="R1729">
            <v>0</v>
          </cell>
        </row>
        <row r="1730">
          <cell r="B1730">
            <v>119740</v>
          </cell>
          <cell r="H1730">
            <v>0</v>
          </cell>
          <cell r="I1730">
            <v>0</v>
          </cell>
          <cell r="R1730">
            <v>0</v>
          </cell>
        </row>
        <row r="1731">
          <cell r="B1731">
            <v>119760</v>
          </cell>
          <cell r="H1731">
            <v>0</v>
          </cell>
          <cell r="I1731">
            <v>0</v>
          </cell>
          <cell r="R1731">
            <v>0</v>
          </cell>
        </row>
        <row r="1732">
          <cell r="B1732">
            <v>119780</v>
          </cell>
          <cell r="H1732">
            <v>0</v>
          </cell>
          <cell r="I1732">
            <v>0</v>
          </cell>
          <cell r="R1732">
            <v>0</v>
          </cell>
        </row>
        <row r="1733">
          <cell r="B1733">
            <v>119790</v>
          </cell>
          <cell r="H1733">
            <v>0</v>
          </cell>
          <cell r="I1733">
            <v>0</v>
          </cell>
          <cell r="R1733">
            <v>0</v>
          </cell>
        </row>
        <row r="1734">
          <cell r="B1734">
            <v>119800</v>
          </cell>
          <cell r="H1734">
            <v>0</v>
          </cell>
          <cell r="I1734">
            <v>0</v>
          </cell>
          <cell r="R1734">
            <v>0</v>
          </cell>
        </row>
        <row r="1735">
          <cell r="B1735">
            <v>119810</v>
          </cell>
          <cell r="H1735">
            <v>0</v>
          </cell>
          <cell r="I1735">
            <v>0</v>
          </cell>
          <cell r="R1735">
            <v>0</v>
          </cell>
        </row>
        <row r="1736">
          <cell r="B1736">
            <v>119820</v>
          </cell>
          <cell r="H1736">
            <v>0</v>
          </cell>
          <cell r="I1736">
            <v>0</v>
          </cell>
          <cell r="R1736">
            <v>0</v>
          </cell>
        </row>
        <row r="1737">
          <cell r="B1737">
            <v>119830</v>
          </cell>
          <cell r="H1737">
            <v>0</v>
          </cell>
          <cell r="I1737">
            <v>0</v>
          </cell>
          <cell r="R1737">
            <v>0</v>
          </cell>
        </row>
        <row r="1738">
          <cell r="B1738">
            <v>119840</v>
          </cell>
          <cell r="H1738">
            <v>0</v>
          </cell>
          <cell r="I1738">
            <v>0</v>
          </cell>
          <cell r="R1738">
            <v>0</v>
          </cell>
        </row>
        <row r="1739">
          <cell r="B1739">
            <v>119850</v>
          </cell>
          <cell r="H1739">
            <v>0</v>
          </cell>
          <cell r="I1739">
            <v>0</v>
          </cell>
          <cell r="R1739">
            <v>0</v>
          </cell>
        </row>
        <row r="1740">
          <cell r="B1740">
            <v>119860</v>
          </cell>
          <cell r="H1740">
            <v>0</v>
          </cell>
          <cell r="I1740">
            <v>0</v>
          </cell>
          <cell r="R1740">
            <v>0</v>
          </cell>
        </row>
        <row r="1741">
          <cell r="B1741">
            <v>119877.90168988</v>
          </cell>
          <cell r="H1741">
            <v>0</v>
          </cell>
          <cell r="I1741">
            <v>0</v>
          </cell>
          <cell r="R1741">
            <v>0</v>
          </cell>
        </row>
        <row r="1742">
          <cell r="B1742">
            <v>119880</v>
          </cell>
          <cell r="H1742">
            <v>0</v>
          </cell>
          <cell r="I1742">
            <v>0</v>
          </cell>
          <cell r="R1742">
            <v>0</v>
          </cell>
        </row>
        <row r="1743">
          <cell r="B1743">
            <v>119900</v>
          </cell>
          <cell r="H1743">
            <v>0</v>
          </cell>
          <cell r="I1743">
            <v>0</v>
          </cell>
          <cell r="R1743">
            <v>0</v>
          </cell>
        </row>
        <row r="1744">
          <cell r="B1744">
            <v>119920</v>
          </cell>
          <cell r="H1744">
            <v>0</v>
          </cell>
          <cell r="I1744">
            <v>0</v>
          </cell>
          <cell r="R1744">
            <v>0</v>
          </cell>
        </row>
        <row r="1745">
          <cell r="B1745">
            <v>119940</v>
          </cell>
          <cell r="H1745">
            <v>0</v>
          </cell>
          <cell r="I1745">
            <v>0</v>
          </cell>
          <cell r="R1745">
            <v>0</v>
          </cell>
        </row>
        <row r="1746">
          <cell r="B1746">
            <v>119960</v>
          </cell>
          <cell r="H1746">
            <v>0</v>
          </cell>
          <cell r="I1746">
            <v>0</v>
          </cell>
          <cell r="R1746">
            <v>0</v>
          </cell>
        </row>
        <row r="1747">
          <cell r="B1747">
            <v>119980</v>
          </cell>
          <cell r="H1747">
            <v>0</v>
          </cell>
          <cell r="I1747">
            <v>0</v>
          </cell>
          <cell r="R1747">
            <v>0</v>
          </cell>
        </row>
        <row r="1748">
          <cell r="B1748">
            <v>119990</v>
          </cell>
          <cell r="H1748">
            <v>0</v>
          </cell>
          <cell r="I1748">
            <v>0</v>
          </cell>
          <cell r="R1748">
            <v>0</v>
          </cell>
        </row>
        <row r="1749">
          <cell r="B1749">
            <v>120000</v>
          </cell>
          <cell r="H1749">
            <v>0</v>
          </cell>
          <cell r="I1749">
            <v>0</v>
          </cell>
          <cell r="R1749">
            <v>0</v>
          </cell>
        </row>
        <row r="1750">
          <cell r="B1750">
            <v>120010</v>
          </cell>
          <cell r="H1750">
            <v>0</v>
          </cell>
          <cell r="I1750">
            <v>0</v>
          </cell>
          <cell r="R1750">
            <v>0</v>
          </cell>
        </row>
        <row r="1751">
          <cell r="B1751">
            <v>120020</v>
          </cell>
          <cell r="H1751">
            <v>0</v>
          </cell>
          <cell r="I1751">
            <v>0</v>
          </cell>
          <cell r="R1751">
            <v>0</v>
          </cell>
        </row>
        <row r="1752">
          <cell r="B1752">
            <v>120030</v>
          </cell>
          <cell r="H1752">
            <v>0</v>
          </cell>
          <cell r="I1752">
            <v>0</v>
          </cell>
          <cell r="R1752">
            <v>0</v>
          </cell>
        </row>
        <row r="1753">
          <cell r="B1753">
            <v>120040</v>
          </cell>
          <cell r="H1753">
            <v>0</v>
          </cell>
          <cell r="I1753">
            <v>0</v>
          </cell>
          <cell r="R1753">
            <v>0</v>
          </cell>
        </row>
        <row r="1754">
          <cell r="B1754">
            <v>120050</v>
          </cell>
          <cell r="H1754">
            <v>0</v>
          </cell>
          <cell r="I1754">
            <v>0</v>
          </cell>
          <cell r="R1754">
            <v>0</v>
          </cell>
        </row>
        <row r="1755">
          <cell r="B1755">
            <v>120060</v>
          </cell>
          <cell r="H1755">
            <v>0</v>
          </cell>
          <cell r="I1755">
            <v>0</v>
          </cell>
          <cell r="R1755">
            <v>0</v>
          </cell>
        </row>
        <row r="1756">
          <cell r="B1756">
            <v>120070</v>
          </cell>
          <cell r="H1756">
            <v>0</v>
          </cell>
          <cell r="I1756">
            <v>0</v>
          </cell>
          <cell r="R1756">
            <v>0</v>
          </cell>
        </row>
        <row r="1757">
          <cell r="B1757">
            <v>120080</v>
          </cell>
          <cell r="H1757">
            <v>0</v>
          </cell>
          <cell r="I1757">
            <v>0</v>
          </cell>
          <cell r="R1757">
            <v>0</v>
          </cell>
        </row>
        <row r="1758">
          <cell r="B1758">
            <v>120090</v>
          </cell>
          <cell r="H1758">
            <v>0</v>
          </cell>
          <cell r="I1758">
            <v>0</v>
          </cell>
          <cell r="R1758">
            <v>0</v>
          </cell>
        </row>
        <row r="1759">
          <cell r="B1759">
            <v>120100</v>
          </cell>
          <cell r="H1759">
            <v>0</v>
          </cell>
          <cell r="I1759">
            <v>0</v>
          </cell>
          <cell r="R1759">
            <v>0</v>
          </cell>
        </row>
        <row r="1760">
          <cell r="B1760">
            <v>120110</v>
          </cell>
          <cell r="H1760">
            <v>0</v>
          </cell>
          <cell r="I1760">
            <v>0</v>
          </cell>
          <cell r="R1760">
            <v>0</v>
          </cell>
        </row>
        <row r="1761">
          <cell r="B1761">
            <v>120120</v>
          </cell>
          <cell r="H1761">
            <v>0</v>
          </cell>
          <cell r="I1761">
            <v>0</v>
          </cell>
          <cell r="R1761">
            <v>0</v>
          </cell>
        </row>
        <row r="1762">
          <cell r="B1762">
            <v>120130</v>
          </cell>
          <cell r="H1762">
            <v>0</v>
          </cell>
          <cell r="I1762">
            <v>0</v>
          </cell>
          <cell r="R1762">
            <v>0</v>
          </cell>
        </row>
        <row r="1763">
          <cell r="B1763">
            <v>120140</v>
          </cell>
          <cell r="H1763">
            <v>0</v>
          </cell>
          <cell r="I1763">
            <v>0</v>
          </cell>
          <cell r="R1763">
            <v>0</v>
          </cell>
        </row>
        <row r="1764">
          <cell r="B1764">
            <v>120150</v>
          </cell>
          <cell r="H1764">
            <v>0</v>
          </cell>
          <cell r="I1764">
            <v>0</v>
          </cell>
          <cell r="R1764">
            <v>0</v>
          </cell>
        </row>
        <row r="1765">
          <cell r="B1765">
            <v>120160</v>
          </cell>
          <cell r="H1765">
            <v>0</v>
          </cell>
          <cell r="I1765">
            <v>0</v>
          </cell>
          <cell r="R1765">
            <v>0</v>
          </cell>
        </row>
        <row r="1766">
          <cell r="B1766">
            <v>120170</v>
          </cell>
          <cell r="H1766">
            <v>0</v>
          </cell>
          <cell r="I1766">
            <v>0</v>
          </cell>
          <cell r="R1766">
            <v>0</v>
          </cell>
        </row>
        <row r="1767">
          <cell r="B1767">
            <v>120180</v>
          </cell>
          <cell r="H1767">
            <v>0</v>
          </cell>
          <cell r="I1767">
            <v>0</v>
          </cell>
          <cell r="R1767">
            <v>0</v>
          </cell>
        </row>
        <row r="1768">
          <cell r="B1768">
            <v>120190</v>
          </cell>
          <cell r="H1768">
            <v>0</v>
          </cell>
          <cell r="I1768">
            <v>0</v>
          </cell>
          <cell r="R1768">
            <v>0</v>
          </cell>
        </row>
        <row r="1769">
          <cell r="B1769">
            <v>120200</v>
          </cell>
          <cell r="H1769">
            <v>0</v>
          </cell>
          <cell r="I1769">
            <v>0</v>
          </cell>
          <cell r="R1769">
            <v>0</v>
          </cell>
        </row>
        <row r="1770">
          <cell r="B1770">
            <v>120220</v>
          </cell>
          <cell r="H1770">
            <v>0</v>
          </cell>
          <cell r="I1770">
            <v>0</v>
          </cell>
          <cell r="R1770">
            <v>0</v>
          </cell>
        </row>
        <row r="1771">
          <cell r="B1771">
            <v>120240</v>
          </cell>
          <cell r="H1771">
            <v>0</v>
          </cell>
          <cell r="I1771">
            <v>0</v>
          </cell>
          <cell r="R1771">
            <v>0</v>
          </cell>
        </row>
        <row r="1772">
          <cell r="B1772">
            <v>120260</v>
          </cell>
          <cell r="H1772">
            <v>0</v>
          </cell>
          <cell r="I1772">
            <v>0</v>
          </cell>
          <cell r="R1772">
            <v>0</v>
          </cell>
        </row>
        <row r="1773">
          <cell r="B1773">
            <v>120280</v>
          </cell>
          <cell r="H1773">
            <v>0</v>
          </cell>
          <cell r="I1773">
            <v>0</v>
          </cell>
          <cell r="R1773">
            <v>0</v>
          </cell>
        </row>
        <row r="1774">
          <cell r="B1774">
            <v>120300</v>
          </cell>
          <cell r="H1774">
            <v>0</v>
          </cell>
          <cell r="I1774">
            <v>0</v>
          </cell>
          <cell r="R1774">
            <v>0</v>
          </cell>
        </row>
        <row r="1775">
          <cell r="B1775">
            <v>120320</v>
          </cell>
          <cell r="H1775">
            <v>0</v>
          </cell>
          <cell r="I1775">
            <v>0</v>
          </cell>
          <cell r="R1775">
            <v>0</v>
          </cell>
        </row>
        <row r="1776">
          <cell r="B1776">
            <v>120340</v>
          </cell>
          <cell r="H1776">
            <v>0</v>
          </cell>
          <cell r="I1776">
            <v>0</v>
          </cell>
          <cell r="R1776">
            <v>0</v>
          </cell>
        </row>
        <row r="1777">
          <cell r="B1777">
            <v>120360</v>
          </cell>
          <cell r="H1777">
            <v>0</v>
          </cell>
          <cell r="I1777">
            <v>0</v>
          </cell>
          <cell r="R1777">
            <v>0</v>
          </cell>
        </row>
        <row r="1778">
          <cell r="B1778">
            <v>120370</v>
          </cell>
          <cell r="H1778">
            <v>0</v>
          </cell>
          <cell r="I1778">
            <v>0</v>
          </cell>
          <cell r="R1778">
            <v>0</v>
          </cell>
        </row>
        <row r="1779">
          <cell r="B1779">
            <v>120380</v>
          </cell>
          <cell r="H1779">
            <v>0</v>
          </cell>
          <cell r="I1779">
            <v>0</v>
          </cell>
          <cell r="R1779">
            <v>0</v>
          </cell>
        </row>
        <row r="1780">
          <cell r="B1780">
            <v>120390</v>
          </cell>
          <cell r="H1780">
            <v>0</v>
          </cell>
          <cell r="I1780">
            <v>0</v>
          </cell>
          <cell r="R1780">
            <v>0</v>
          </cell>
        </row>
        <row r="1781">
          <cell r="B1781">
            <v>120400</v>
          </cell>
          <cell r="H1781">
            <v>0</v>
          </cell>
          <cell r="I1781">
            <v>0</v>
          </cell>
          <cell r="R1781">
            <v>0</v>
          </cell>
        </row>
        <row r="1782">
          <cell r="B1782">
            <v>120410</v>
          </cell>
          <cell r="H1782">
            <v>0</v>
          </cell>
          <cell r="I1782">
            <v>0</v>
          </cell>
          <cell r="R1782">
            <v>0</v>
          </cell>
        </row>
        <row r="1783">
          <cell r="B1783">
            <v>120420</v>
          </cell>
          <cell r="H1783">
            <v>0</v>
          </cell>
          <cell r="I1783">
            <v>0</v>
          </cell>
          <cell r="R1783">
            <v>0</v>
          </cell>
        </row>
        <row r="1784">
          <cell r="B1784">
            <v>120430</v>
          </cell>
          <cell r="H1784">
            <v>0</v>
          </cell>
          <cell r="I1784">
            <v>0</v>
          </cell>
          <cell r="R1784">
            <v>0</v>
          </cell>
        </row>
        <row r="1785">
          <cell r="B1785">
            <v>120440</v>
          </cell>
          <cell r="H1785">
            <v>0</v>
          </cell>
          <cell r="I1785">
            <v>0</v>
          </cell>
          <cell r="R1785">
            <v>0</v>
          </cell>
        </row>
        <row r="1786">
          <cell r="B1786">
            <v>120460</v>
          </cell>
          <cell r="H1786">
            <v>0</v>
          </cell>
          <cell r="I1786">
            <v>0</v>
          </cell>
          <cell r="R1786">
            <v>0</v>
          </cell>
        </row>
        <row r="1787">
          <cell r="B1787">
            <v>120480</v>
          </cell>
          <cell r="H1787">
            <v>0</v>
          </cell>
          <cell r="I1787">
            <v>0</v>
          </cell>
          <cell r="R1787">
            <v>0</v>
          </cell>
        </row>
        <row r="1788">
          <cell r="B1788">
            <v>120500</v>
          </cell>
          <cell r="H1788">
            <v>0</v>
          </cell>
          <cell r="I1788">
            <v>0</v>
          </cell>
          <cell r="R1788">
            <v>0</v>
          </cell>
        </row>
        <row r="1789">
          <cell r="B1789">
            <v>120520</v>
          </cell>
          <cell r="H1789">
            <v>0</v>
          </cell>
          <cell r="I1789">
            <v>0</v>
          </cell>
          <cell r="R1789">
            <v>0</v>
          </cell>
        </row>
        <row r="1790">
          <cell r="B1790">
            <v>120540</v>
          </cell>
          <cell r="H1790">
            <v>0</v>
          </cell>
          <cell r="I1790">
            <v>0</v>
          </cell>
          <cell r="R1790">
            <v>0</v>
          </cell>
        </row>
        <row r="1791">
          <cell r="B1791">
            <v>120560</v>
          </cell>
          <cell r="H1791">
            <v>0</v>
          </cell>
          <cell r="I1791">
            <v>0</v>
          </cell>
          <cell r="R1791">
            <v>0</v>
          </cell>
        </row>
        <row r="1792">
          <cell r="B1792">
            <v>120580</v>
          </cell>
          <cell r="H1792">
            <v>0</v>
          </cell>
          <cell r="I1792">
            <v>0</v>
          </cell>
          <cell r="R1792">
            <v>0</v>
          </cell>
        </row>
        <row r="1793">
          <cell r="B1793">
            <v>120600</v>
          </cell>
          <cell r="H1793">
            <v>0</v>
          </cell>
          <cell r="I1793">
            <v>0</v>
          </cell>
          <cell r="R1793">
            <v>0</v>
          </cell>
        </row>
        <row r="1794">
          <cell r="B1794">
            <v>120610</v>
          </cell>
          <cell r="H1794">
            <v>0</v>
          </cell>
          <cell r="I1794">
            <v>0</v>
          </cell>
          <cell r="R1794">
            <v>0</v>
          </cell>
        </row>
        <row r="1795">
          <cell r="B1795">
            <v>120620</v>
          </cell>
          <cell r="H1795">
            <v>0</v>
          </cell>
          <cell r="I1795">
            <v>0</v>
          </cell>
          <cell r="R1795">
            <v>0</v>
          </cell>
        </row>
        <row r="1796">
          <cell r="B1796">
            <v>120630</v>
          </cell>
          <cell r="H1796">
            <v>0</v>
          </cell>
          <cell r="I1796">
            <v>0</v>
          </cell>
          <cell r="R1796">
            <v>0</v>
          </cell>
        </row>
        <row r="1797">
          <cell r="B1797">
            <v>120640</v>
          </cell>
          <cell r="H1797">
            <v>0</v>
          </cell>
          <cell r="I1797">
            <v>0</v>
          </cell>
          <cell r="R1797">
            <v>0</v>
          </cell>
        </row>
        <row r="1798">
          <cell r="B1798">
            <v>120650</v>
          </cell>
          <cell r="H1798">
            <v>0</v>
          </cell>
          <cell r="I1798">
            <v>0</v>
          </cell>
          <cell r="R1798">
            <v>0</v>
          </cell>
        </row>
        <row r="1799">
          <cell r="B1799">
            <v>120660</v>
          </cell>
          <cell r="H1799">
            <v>0</v>
          </cell>
          <cell r="I1799">
            <v>0</v>
          </cell>
          <cell r="R1799">
            <v>0</v>
          </cell>
        </row>
        <row r="1800">
          <cell r="B1800">
            <v>120670</v>
          </cell>
          <cell r="H1800">
            <v>0</v>
          </cell>
          <cell r="I1800">
            <v>0</v>
          </cell>
          <cell r="R1800">
            <v>0</v>
          </cell>
        </row>
        <row r="1801">
          <cell r="B1801">
            <v>120680</v>
          </cell>
          <cell r="H1801">
            <v>0</v>
          </cell>
          <cell r="I1801">
            <v>0</v>
          </cell>
          <cell r="R1801">
            <v>0</v>
          </cell>
        </row>
        <row r="1802">
          <cell r="B1802">
            <v>120690</v>
          </cell>
          <cell r="H1802">
            <v>0</v>
          </cell>
          <cell r="I1802">
            <v>0</v>
          </cell>
          <cell r="R1802">
            <v>0</v>
          </cell>
        </row>
        <row r="1803">
          <cell r="B1803">
            <v>120700</v>
          </cell>
          <cell r="H1803">
            <v>0</v>
          </cell>
          <cell r="I1803">
            <v>0</v>
          </cell>
          <cell r="R1803">
            <v>0</v>
          </cell>
        </row>
        <row r="1804">
          <cell r="B1804">
            <v>120720</v>
          </cell>
          <cell r="H1804">
            <v>0</v>
          </cell>
          <cell r="I1804">
            <v>0</v>
          </cell>
          <cell r="R1804">
            <v>0</v>
          </cell>
        </row>
        <row r="1805">
          <cell r="B1805">
            <v>120740</v>
          </cell>
          <cell r="H1805">
            <v>0</v>
          </cell>
          <cell r="I1805">
            <v>0</v>
          </cell>
          <cell r="R1805">
            <v>0</v>
          </cell>
        </row>
        <row r="1806">
          <cell r="B1806">
            <v>120760</v>
          </cell>
          <cell r="H1806">
            <v>0</v>
          </cell>
          <cell r="I1806">
            <v>0</v>
          </cell>
          <cell r="R1806">
            <v>0</v>
          </cell>
        </row>
        <row r="1807">
          <cell r="B1807">
            <v>120780</v>
          </cell>
          <cell r="H1807">
            <v>0</v>
          </cell>
          <cell r="I1807">
            <v>0</v>
          </cell>
          <cell r="R1807">
            <v>0</v>
          </cell>
        </row>
        <row r="1808">
          <cell r="B1808">
            <v>120800</v>
          </cell>
          <cell r="H1808">
            <v>0</v>
          </cell>
          <cell r="I1808">
            <v>0</v>
          </cell>
          <cell r="R1808">
            <v>0</v>
          </cell>
        </row>
        <row r="1809">
          <cell r="B1809">
            <v>120820</v>
          </cell>
          <cell r="H1809">
            <v>0</v>
          </cell>
          <cell r="I1809">
            <v>0</v>
          </cell>
          <cell r="R1809">
            <v>0</v>
          </cell>
        </row>
        <row r="1810">
          <cell r="B1810">
            <v>120840</v>
          </cell>
          <cell r="H1810">
            <v>0</v>
          </cell>
          <cell r="I1810">
            <v>0</v>
          </cell>
          <cell r="R1810">
            <v>0</v>
          </cell>
        </row>
        <row r="1811">
          <cell r="B1811">
            <v>120860</v>
          </cell>
          <cell r="H1811">
            <v>0</v>
          </cell>
          <cell r="I1811">
            <v>0</v>
          </cell>
          <cell r="R1811">
            <v>0</v>
          </cell>
        </row>
        <row r="1812">
          <cell r="B1812">
            <v>120880</v>
          </cell>
          <cell r="H1812">
            <v>0</v>
          </cell>
          <cell r="I1812">
            <v>0</v>
          </cell>
          <cell r="R1812">
            <v>0</v>
          </cell>
        </row>
        <row r="1813">
          <cell r="B1813">
            <v>120900</v>
          </cell>
          <cell r="H1813">
            <v>0</v>
          </cell>
          <cell r="I1813">
            <v>0</v>
          </cell>
          <cell r="R1813">
            <v>0</v>
          </cell>
        </row>
        <row r="1814">
          <cell r="B1814">
            <v>120920</v>
          </cell>
          <cell r="H1814">
            <v>0</v>
          </cell>
          <cell r="I1814">
            <v>0</v>
          </cell>
          <cell r="R1814">
            <v>0</v>
          </cell>
        </row>
        <row r="1815">
          <cell r="B1815">
            <v>120940</v>
          </cell>
          <cell r="H1815">
            <v>0</v>
          </cell>
          <cell r="I1815">
            <v>0</v>
          </cell>
          <cell r="R1815">
            <v>0</v>
          </cell>
        </row>
        <row r="1816">
          <cell r="B1816">
            <v>120960</v>
          </cell>
          <cell r="H1816">
            <v>0</v>
          </cell>
          <cell r="I1816">
            <v>0</v>
          </cell>
          <cell r="R1816">
            <v>0</v>
          </cell>
        </row>
        <row r="1817">
          <cell r="B1817">
            <v>120980</v>
          </cell>
          <cell r="H1817">
            <v>0</v>
          </cell>
          <cell r="I1817">
            <v>0</v>
          </cell>
          <cell r="R1817">
            <v>0</v>
          </cell>
        </row>
        <row r="1818">
          <cell r="B1818">
            <v>121000</v>
          </cell>
          <cell r="H1818">
            <v>0</v>
          </cell>
          <cell r="I1818">
            <v>0</v>
          </cell>
          <cell r="R1818">
            <v>0</v>
          </cell>
        </row>
        <row r="1819">
          <cell r="B1819">
            <v>121020</v>
          </cell>
          <cell r="H1819">
            <v>0</v>
          </cell>
          <cell r="I1819">
            <v>0</v>
          </cell>
          <cell r="R1819">
            <v>0</v>
          </cell>
        </row>
        <row r="1820">
          <cell r="B1820">
            <v>121040</v>
          </cell>
          <cell r="H1820">
            <v>0</v>
          </cell>
          <cell r="I1820">
            <v>0</v>
          </cell>
          <cell r="R1820">
            <v>0</v>
          </cell>
        </row>
        <row r="1821">
          <cell r="B1821">
            <v>121060</v>
          </cell>
          <cell r="H1821">
            <v>0</v>
          </cell>
          <cell r="I1821">
            <v>0</v>
          </cell>
          <cell r="R1821">
            <v>0</v>
          </cell>
        </row>
        <row r="1822">
          <cell r="B1822">
            <v>121080</v>
          </cell>
          <cell r="H1822">
            <v>0</v>
          </cell>
          <cell r="I1822">
            <v>0</v>
          </cell>
          <cell r="R1822">
            <v>0</v>
          </cell>
        </row>
        <row r="1823">
          <cell r="B1823">
            <v>121100</v>
          </cell>
          <cell r="H1823">
            <v>0</v>
          </cell>
          <cell r="I1823">
            <v>0</v>
          </cell>
          <cell r="R1823">
            <v>0</v>
          </cell>
        </row>
        <row r="1824">
          <cell r="B1824">
            <v>121120</v>
          </cell>
          <cell r="H1824">
            <v>0</v>
          </cell>
          <cell r="I1824">
            <v>0</v>
          </cell>
          <cell r="R1824">
            <v>0</v>
          </cell>
        </row>
        <row r="1825">
          <cell r="B1825">
            <v>121140</v>
          </cell>
          <cell r="H1825">
            <v>0</v>
          </cell>
          <cell r="I1825">
            <v>0</v>
          </cell>
          <cell r="R1825">
            <v>0</v>
          </cell>
        </row>
        <row r="1826">
          <cell r="B1826">
            <v>121160</v>
          </cell>
          <cell r="H1826">
            <v>0</v>
          </cell>
          <cell r="I1826">
            <v>0</v>
          </cell>
          <cell r="R1826">
            <v>0</v>
          </cell>
        </row>
        <row r="1827">
          <cell r="B1827">
            <v>121170</v>
          </cell>
          <cell r="H1827">
            <v>0</v>
          </cell>
          <cell r="I1827">
            <v>0</v>
          </cell>
          <cell r="R1827">
            <v>0</v>
          </cell>
        </row>
        <row r="1828">
          <cell r="B1828">
            <v>121180</v>
          </cell>
          <cell r="H1828">
            <v>0</v>
          </cell>
          <cell r="I1828">
            <v>0</v>
          </cell>
          <cell r="R1828">
            <v>0</v>
          </cell>
        </row>
        <row r="1829">
          <cell r="B1829">
            <v>121190</v>
          </cell>
          <cell r="H1829">
            <v>0</v>
          </cell>
          <cell r="I1829">
            <v>0</v>
          </cell>
          <cell r="R1829">
            <v>0</v>
          </cell>
        </row>
        <row r="1830">
          <cell r="B1830">
            <v>121200</v>
          </cell>
          <cell r="H1830">
            <v>0</v>
          </cell>
          <cell r="I1830">
            <v>0</v>
          </cell>
          <cell r="R1830">
            <v>0</v>
          </cell>
        </row>
        <row r="1831">
          <cell r="B1831">
            <v>121210</v>
          </cell>
          <cell r="H1831">
            <v>0</v>
          </cell>
          <cell r="I1831">
            <v>0</v>
          </cell>
          <cell r="R1831">
            <v>0</v>
          </cell>
        </row>
        <row r="1832">
          <cell r="B1832">
            <v>121220</v>
          </cell>
          <cell r="H1832">
            <v>0</v>
          </cell>
          <cell r="I1832">
            <v>0</v>
          </cell>
          <cell r="R1832">
            <v>0</v>
          </cell>
        </row>
        <row r="1833">
          <cell r="B1833">
            <v>121230</v>
          </cell>
          <cell r="H1833">
            <v>0</v>
          </cell>
          <cell r="I1833">
            <v>0</v>
          </cell>
          <cell r="R1833">
            <v>0</v>
          </cell>
        </row>
        <row r="1834">
          <cell r="B1834">
            <v>121240</v>
          </cell>
          <cell r="H1834">
            <v>0</v>
          </cell>
          <cell r="I1834">
            <v>0</v>
          </cell>
          <cell r="R1834">
            <v>0</v>
          </cell>
        </row>
        <row r="1835">
          <cell r="B1835">
            <v>121260</v>
          </cell>
          <cell r="H1835">
            <v>0</v>
          </cell>
          <cell r="I1835">
            <v>0</v>
          </cell>
          <cell r="R1835">
            <v>0</v>
          </cell>
        </row>
        <row r="1836">
          <cell r="B1836">
            <v>121280</v>
          </cell>
          <cell r="H1836">
            <v>0</v>
          </cell>
          <cell r="I1836">
            <v>0</v>
          </cell>
          <cell r="R1836">
            <v>0</v>
          </cell>
        </row>
        <row r="1837">
          <cell r="B1837">
            <v>121300</v>
          </cell>
          <cell r="H1837">
            <v>0</v>
          </cell>
          <cell r="I1837">
            <v>0</v>
          </cell>
          <cell r="R1837">
            <v>0</v>
          </cell>
        </row>
        <row r="1838">
          <cell r="B1838">
            <v>121320</v>
          </cell>
          <cell r="H1838">
            <v>0</v>
          </cell>
          <cell r="I1838">
            <v>0</v>
          </cell>
          <cell r="R1838">
            <v>0</v>
          </cell>
        </row>
        <row r="1839">
          <cell r="B1839">
            <v>121340</v>
          </cell>
          <cell r="H1839">
            <v>0</v>
          </cell>
          <cell r="I1839">
            <v>0</v>
          </cell>
          <cell r="R1839">
            <v>0</v>
          </cell>
        </row>
        <row r="1840">
          <cell r="B1840">
            <v>121360</v>
          </cell>
          <cell r="H1840">
            <v>0</v>
          </cell>
          <cell r="I1840">
            <v>0</v>
          </cell>
          <cell r="R1840">
            <v>0</v>
          </cell>
        </row>
        <row r="1841">
          <cell r="B1841">
            <v>121380</v>
          </cell>
          <cell r="H1841">
            <v>0</v>
          </cell>
          <cell r="I1841">
            <v>0</v>
          </cell>
          <cell r="R1841">
            <v>0</v>
          </cell>
        </row>
        <row r="1842">
          <cell r="B1842">
            <v>121400</v>
          </cell>
          <cell r="H1842">
            <v>0</v>
          </cell>
          <cell r="I1842">
            <v>0</v>
          </cell>
          <cell r="R1842">
            <v>0</v>
          </cell>
        </row>
        <row r="1843">
          <cell r="B1843">
            <v>121420</v>
          </cell>
          <cell r="H1843">
            <v>0</v>
          </cell>
          <cell r="I1843">
            <v>0</v>
          </cell>
          <cell r="R1843">
            <v>0</v>
          </cell>
        </row>
        <row r="1844">
          <cell r="B1844">
            <v>121440</v>
          </cell>
          <cell r="H1844">
            <v>0</v>
          </cell>
          <cell r="I1844">
            <v>0</v>
          </cell>
          <cell r="R1844">
            <v>0</v>
          </cell>
        </row>
        <row r="1845">
          <cell r="B1845">
            <v>121460</v>
          </cell>
          <cell r="H1845">
            <v>0</v>
          </cell>
          <cell r="I1845">
            <v>0</v>
          </cell>
          <cell r="R1845">
            <v>0</v>
          </cell>
        </row>
        <row r="1846">
          <cell r="B1846">
            <v>121480</v>
          </cell>
          <cell r="H1846">
            <v>0</v>
          </cell>
          <cell r="I1846">
            <v>0</v>
          </cell>
          <cell r="R1846">
            <v>0</v>
          </cell>
        </row>
        <row r="1847">
          <cell r="B1847">
            <v>121500</v>
          </cell>
          <cell r="H1847">
            <v>0</v>
          </cell>
          <cell r="I1847">
            <v>0</v>
          </cell>
          <cell r="R1847">
            <v>0</v>
          </cell>
        </row>
        <row r="1848">
          <cell r="B1848">
            <v>121510</v>
          </cell>
          <cell r="H1848">
            <v>0</v>
          </cell>
          <cell r="I1848">
            <v>0</v>
          </cell>
          <cell r="R1848">
            <v>0</v>
          </cell>
        </row>
        <row r="1849">
          <cell r="B1849">
            <v>121520</v>
          </cell>
          <cell r="H1849">
            <v>0</v>
          </cell>
          <cell r="I1849">
            <v>0</v>
          </cell>
          <cell r="R1849">
            <v>0</v>
          </cell>
        </row>
        <row r="1850">
          <cell r="B1850">
            <v>121530</v>
          </cell>
          <cell r="H1850">
            <v>0</v>
          </cell>
          <cell r="I1850">
            <v>0</v>
          </cell>
          <cell r="R1850">
            <v>0</v>
          </cell>
        </row>
        <row r="1851">
          <cell r="B1851">
            <v>121540</v>
          </cell>
          <cell r="H1851">
            <v>0</v>
          </cell>
          <cell r="I1851">
            <v>0</v>
          </cell>
          <cell r="R1851">
            <v>0</v>
          </cell>
        </row>
        <row r="1852">
          <cell r="B1852">
            <v>121550</v>
          </cell>
          <cell r="H1852">
            <v>0</v>
          </cell>
          <cell r="I1852">
            <v>0</v>
          </cell>
          <cell r="R1852">
            <v>0</v>
          </cell>
        </row>
        <row r="1853">
          <cell r="B1853">
            <v>121560</v>
          </cell>
          <cell r="H1853">
            <v>0</v>
          </cell>
          <cell r="I1853">
            <v>0</v>
          </cell>
          <cell r="R1853">
            <v>0</v>
          </cell>
        </row>
        <row r="1854">
          <cell r="B1854">
            <v>121570</v>
          </cell>
          <cell r="H1854">
            <v>0</v>
          </cell>
          <cell r="I1854">
            <v>0</v>
          </cell>
          <cell r="R1854">
            <v>0</v>
          </cell>
        </row>
        <row r="1855">
          <cell r="B1855">
            <v>121580</v>
          </cell>
          <cell r="H1855">
            <v>0</v>
          </cell>
          <cell r="I1855">
            <v>0</v>
          </cell>
          <cell r="R1855">
            <v>0</v>
          </cell>
        </row>
        <row r="1856">
          <cell r="B1856">
            <v>121590</v>
          </cell>
          <cell r="H1856">
            <v>0</v>
          </cell>
          <cell r="I1856">
            <v>0</v>
          </cell>
          <cell r="R1856">
            <v>0</v>
          </cell>
        </row>
        <row r="1857">
          <cell r="B1857">
            <v>121600</v>
          </cell>
          <cell r="H1857">
            <v>0</v>
          </cell>
          <cell r="I1857">
            <v>0</v>
          </cell>
          <cell r="R1857">
            <v>0</v>
          </cell>
        </row>
        <row r="1858">
          <cell r="B1858">
            <v>121610</v>
          </cell>
          <cell r="H1858">
            <v>0</v>
          </cell>
          <cell r="I1858">
            <v>0</v>
          </cell>
          <cell r="R1858">
            <v>0</v>
          </cell>
        </row>
        <row r="1859">
          <cell r="B1859">
            <v>121620</v>
          </cell>
          <cell r="H1859">
            <v>0</v>
          </cell>
          <cell r="I1859">
            <v>0</v>
          </cell>
          <cell r="R1859">
            <v>0</v>
          </cell>
        </row>
        <row r="1860">
          <cell r="B1860">
            <v>121640</v>
          </cell>
          <cell r="H1860">
            <v>0</v>
          </cell>
          <cell r="I1860">
            <v>0</v>
          </cell>
          <cell r="R1860">
            <v>0</v>
          </cell>
        </row>
        <row r="1861">
          <cell r="B1861">
            <v>121660</v>
          </cell>
          <cell r="H1861">
            <v>0</v>
          </cell>
          <cell r="I1861">
            <v>0</v>
          </cell>
          <cell r="R1861">
            <v>0</v>
          </cell>
        </row>
        <row r="1862">
          <cell r="B1862">
            <v>121680</v>
          </cell>
          <cell r="H1862">
            <v>0</v>
          </cell>
          <cell r="I1862">
            <v>0</v>
          </cell>
          <cell r="R1862">
            <v>0</v>
          </cell>
        </row>
        <row r="1863">
          <cell r="B1863">
            <v>121700</v>
          </cell>
          <cell r="H1863">
            <v>0</v>
          </cell>
          <cell r="I1863">
            <v>0</v>
          </cell>
          <cell r="R1863">
            <v>0</v>
          </cell>
        </row>
        <row r="1864">
          <cell r="B1864">
            <v>121720</v>
          </cell>
          <cell r="H1864">
            <v>0</v>
          </cell>
          <cell r="I1864">
            <v>0</v>
          </cell>
          <cell r="R1864">
            <v>0</v>
          </cell>
        </row>
        <row r="1865">
          <cell r="B1865">
            <v>121730</v>
          </cell>
          <cell r="H1865">
            <v>0</v>
          </cell>
          <cell r="I1865">
            <v>0</v>
          </cell>
          <cell r="R1865">
            <v>0</v>
          </cell>
        </row>
        <row r="1866">
          <cell r="B1866">
            <v>121740</v>
          </cell>
          <cell r="H1866">
            <v>0</v>
          </cell>
          <cell r="I1866">
            <v>0</v>
          </cell>
          <cell r="R1866">
            <v>0</v>
          </cell>
        </row>
        <row r="1867">
          <cell r="B1867">
            <v>121750</v>
          </cell>
          <cell r="H1867">
            <v>0</v>
          </cell>
          <cell r="I1867">
            <v>0</v>
          </cell>
          <cell r="R1867">
            <v>0</v>
          </cell>
        </row>
        <row r="1868">
          <cell r="B1868">
            <v>121760</v>
          </cell>
          <cell r="H1868">
            <v>0</v>
          </cell>
          <cell r="I1868">
            <v>0</v>
          </cell>
          <cell r="R1868">
            <v>0</v>
          </cell>
        </row>
        <row r="1869">
          <cell r="B1869">
            <v>121770</v>
          </cell>
          <cell r="H1869">
            <v>0</v>
          </cell>
          <cell r="I1869">
            <v>0</v>
          </cell>
          <cell r="R1869">
            <v>0</v>
          </cell>
        </row>
        <row r="1870">
          <cell r="B1870">
            <v>121780</v>
          </cell>
          <cell r="H1870">
            <v>0</v>
          </cell>
          <cell r="I1870">
            <v>0</v>
          </cell>
          <cell r="R1870">
            <v>0</v>
          </cell>
        </row>
        <row r="1871">
          <cell r="B1871">
            <v>121790</v>
          </cell>
          <cell r="H1871">
            <v>0</v>
          </cell>
          <cell r="I1871">
            <v>0</v>
          </cell>
          <cell r="R1871">
            <v>0</v>
          </cell>
        </row>
        <row r="1872">
          <cell r="B1872">
            <v>121800</v>
          </cell>
          <cell r="H1872">
            <v>0</v>
          </cell>
          <cell r="I1872">
            <v>0</v>
          </cell>
          <cell r="R1872">
            <v>0</v>
          </cell>
        </row>
        <row r="1873">
          <cell r="B1873">
            <v>121810</v>
          </cell>
          <cell r="H1873">
            <v>0</v>
          </cell>
          <cell r="I1873">
            <v>0</v>
          </cell>
          <cell r="R1873">
            <v>0</v>
          </cell>
        </row>
        <row r="1874">
          <cell r="B1874">
            <v>121820</v>
          </cell>
          <cell r="H1874">
            <v>0</v>
          </cell>
          <cell r="I1874">
            <v>0</v>
          </cell>
          <cell r="R1874">
            <v>0</v>
          </cell>
        </row>
        <row r="1875">
          <cell r="B1875">
            <v>121840</v>
          </cell>
          <cell r="H1875">
            <v>0</v>
          </cell>
          <cell r="I1875">
            <v>0</v>
          </cell>
          <cell r="R1875">
            <v>0</v>
          </cell>
        </row>
        <row r="1876">
          <cell r="B1876">
            <v>121860</v>
          </cell>
          <cell r="H1876">
            <v>0</v>
          </cell>
          <cell r="I1876">
            <v>0</v>
          </cell>
          <cell r="R1876">
            <v>0</v>
          </cell>
        </row>
        <row r="1877">
          <cell r="B1877">
            <v>121880</v>
          </cell>
          <cell r="H1877">
            <v>0</v>
          </cell>
          <cell r="I1877">
            <v>0</v>
          </cell>
          <cell r="R1877">
            <v>0</v>
          </cell>
        </row>
        <row r="1878">
          <cell r="B1878">
            <v>121900</v>
          </cell>
          <cell r="H1878">
            <v>0</v>
          </cell>
          <cell r="I1878">
            <v>0</v>
          </cell>
          <cell r="R1878">
            <v>0</v>
          </cell>
        </row>
        <row r="1879">
          <cell r="B1879">
            <v>121910</v>
          </cell>
          <cell r="H1879">
            <v>0</v>
          </cell>
          <cell r="I1879">
            <v>0</v>
          </cell>
          <cell r="R1879">
            <v>0</v>
          </cell>
        </row>
        <row r="1880">
          <cell r="B1880">
            <v>121920</v>
          </cell>
          <cell r="H1880">
            <v>0</v>
          </cell>
          <cell r="I1880">
            <v>0</v>
          </cell>
          <cell r="R1880">
            <v>0</v>
          </cell>
        </row>
        <row r="1881">
          <cell r="B1881">
            <v>121930</v>
          </cell>
          <cell r="H1881">
            <v>0</v>
          </cell>
          <cell r="I1881">
            <v>0</v>
          </cell>
          <cell r="R1881">
            <v>0</v>
          </cell>
        </row>
        <row r="1882">
          <cell r="B1882">
            <v>121940</v>
          </cell>
          <cell r="H1882">
            <v>0</v>
          </cell>
          <cell r="I1882">
            <v>0</v>
          </cell>
          <cell r="R1882">
            <v>0</v>
          </cell>
        </row>
        <row r="1883">
          <cell r="B1883">
            <v>121950</v>
          </cell>
          <cell r="H1883">
            <v>0</v>
          </cell>
          <cell r="I1883">
            <v>0</v>
          </cell>
          <cell r="R1883">
            <v>0</v>
          </cell>
        </row>
        <row r="1884">
          <cell r="B1884">
            <v>121960</v>
          </cell>
          <cell r="H1884">
            <v>0</v>
          </cell>
          <cell r="I1884">
            <v>0</v>
          </cell>
          <cell r="R1884">
            <v>0</v>
          </cell>
        </row>
        <row r="1885">
          <cell r="B1885">
            <v>121970</v>
          </cell>
          <cell r="H1885">
            <v>0</v>
          </cell>
          <cell r="I1885">
            <v>0</v>
          </cell>
          <cell r="R1885">
            <v>0</v>
          </cell>
        </row>
        <row r="1886">
          <cell r="B1886">
            <v>121980</v>
          </cell>
          <cell r="H1886">
            <v>0</v>
          </cell>
          <cell r="I1886">
            <v>0</v>
          </cell>
          <cell r="R1886">
            <v>0</v>
          </cell>
        </row>
        <row r="1887">
          <cell r="B1887">
            <v>121990</v>
          </cell>
          <cell r="H1887">
            <v>0</v>
          </cell>
          <cell r="I1887">
            <v>0</v>
          </cell>
          <cell r="R1887">
            <v>0</v>
          </cell>
        </row>
        <row r="1888">
          <cell r="B1888">
            <v>122000</v>
          </cell>
          <cell r="H1888">
            <v>0</v>
          </cell>
          <cell r="I1888">
            <v>0</v>
          </cell>
          <cell r="R1888">
            <v>0</v>
          </cell>
        </row>
        <row r="1889">
          <cell r="B1889">
            <v>122010</v>
          </cell>
          <cell r="H1889">
            <v>0</v>
          </cell>
          <cell r="I1889">
            <v>0</v>
          </cell>
          <cell r="R1889">
            <v>0</v>
          </cell>
        </row>
        <row r="1890">
          <cell r="B1890">
            <v>122020</v>
          </cell>
          <cell r="H1890">
            <v>0</v>
          </cell>
          <cell r="I1890">
            <v>0</v>
          </cell>
          <cell r="R1890">
            <v>0</v>
          </cell>
        </row>
        <row r="1891">
          <cell r="B1891">
            <v>122030</v>
          </cell>
          <cell r="H1891">
            <v>0</v>
          </cell>
          <cell r="I1891">
            <v>0</v>
          </cell>
          <cell r="R1891">
            <v>0</v>
          </cell>
        </row>
        <row r="1892">
          <cell r="B1892">
            <v>122040</v>
          </cell>
          <cell r="H1892">
            <v>0</v>
          </cell>
          <cell r="I1892">
            <v>0</v>
          </cell>
          <cell r="R1892">
            <v>0</v>
          </cell>
        </row>
        <row r="1893">
          <cell r="B1893">
            <v>122050</v>
          </cell>
          <cell r="H1893">
            <v>0</v>
          </cell>
          <cell r="I1893">
            <v>0</v>
          </cell>
          <cell r="R1893">
            <v>0</v>
          </cell>
        </row>
        <row r="1894">
          <cell r="B1894">
            <v>122060</v>
          </cell>
          <cell r="H1894">
            <v>0</v>
          </cell>
          <cell r="I1894">
            <v>0</v>
          </cell>
          <cell r="R1894">
            <v>0</v>
          </cell>
        </row>
        <row r="1895">
          <cell r="B1895">
            <v>122080</v>
          </cell>
          <cell r="H1895">
            <v>0</v>
          </cell>
          <cell r="I1895">
            <v>0</v>
          </cell>
          <cell r="R1895">
            <v>0</v>
          </cell>
        </row>
        <row r="1896">
          <cell r="B1896">
            <v>122100</v>
          </cell>
          <cell r="H1896">
            <v>0</v>
          </cell>
          <cell r="I1896">
            <v>0</v>
          </cell>
          <cell r="R1896">
            <v>0</v>
          </cell>
        </row>
        <row r="1897">
          <cell r="B1897">
            <v>122120</v>
          </cell>
          <cell r="H1897">
            <v>0</v>
          </cell>
          <cell r="I1897">
            <v>0</v>
          </cell>
          <cell r="R1897">
            <v>0</v>
          </cell>
        </row>
        <row r="1898">
          <cell r="B1898">
            <v>122140</v>
          </cell>
          <cell r="H1898">
            <v>0</v>
          </cell>
          <cell r="I1898">
            <v>0</v>
          </cell>
          <cell r="R1898">
            <v>0</v>
          </cell>
        </row>
        <row r="1899">
          <cell r="B1899">
            <v>122160</v>
          </cell>
          <cell r="H1899">
            <v>0</v>
          </cell>
          <cell r="I1899">
            <v>0</v>
          </cell>
          <cell r="R1899">
            <v>0</v>
          </cell>
        </row>
        <row r="1900">
          <cell r="B1900">
            <v>122180</v>
          </cell>
          <cell r="H1900">
            <v>0</v>
          </cell>
          <cell r="I1900">
            <v>0</v>
          </cell>
          <cell r="R1900">
            <v>0</v>
          </cell>
        </row>
        <row r="1901">
          <cell r="B1901">
            <v>122190</v>
          </cell>
          <cell r="H1901">
            <v>0</v>
          </cell>
          <cell r="I1901">
            <v>0</v>
          </cell>
          <cell r="R1901">
            <v>0</v>
          </cell>
        </row>
        <row r="1902">
          <cell r="B1902">
            <v>122200</v>
          </cell>
          <cell r="H1902">
            <v>0</v>
          </cell>
          <cell r="I1902">
            <v>0</v>
          </cell>
          <cell r="R1902">
            <v>0</v>
          </cell>
        </row>
        <row r="1903">
          <cell r="B1903">
            <v>122210</v>
          </cell>
          <cell r="H1903">
            <v>0</v>
          </cell>
          <cell r="I1903">
            <v>0</v>
          </cell>
          <cell r="R1903">
            <v>0</v>
          </cell>
        </row>
        <row r="1904">
          <cell r="B1904">
            <v>122220</v>
          </cell>
          <cell r="H1904">
            <v>0</v>
          </cell>
          <cell r="I1904">
            <v>0</v>
          </cell>
          <cell r="R1904">
            <v>0</v>
          </cell>
        </row>
        <row r="1905">
          <cell r="B1905">
            <v>122230</v>
          </cell>
          <cell r="H1905">
            <v>0</v>
          </cell>
          <cell r="I1905">
            <v>0</v>
          </cell>
          <cell r="R1905">
            <v>0</v>
          </cell>
        </row>
        <row r="1906">
          <cell r="B1906">
            <v>122240</v>
          </cell>
          <cell r="H1906">
            <v>0</v>
          </cell>
          <cell r="I1906">
            <v>0</v>
          </cell>
          <cell r="R1906">
            <v>0</v>
          </cell>
        </row>
        <row r="1907">
          <cell r="B1907">
            <v>122250</v>
          </cell>
          <cell r="H1907">
            <v>0</v>
          </cell>
          <cell r="I1907">
            <v>0</v>
          </cell>
          <cell r="R1907">
            <v>0</v>
          </cell>
        </row>
        <row r="1908">
          <cell r="B1908">
            <v>122260</v>
          </cell>
          <cell r="H1908">
            <v>0</v>
          </cell>
          <cell r="I1908">
            <v>0</v>
          </cell>
          <cell r="R1908">
            <v>0</v>
          </cell>
        </row>
        <row r="1909">
          <cell r="B1909">
            <v>122270</v>
          </cell>
          <cell r="H1909">
            <v>0</v>
          </cell>
          <cell r="I1909">
            <v>0</v>
          </cell>
          <cell r="R1909">
            <v>0</v>
          </cell>
        </row>
        <row r="1910">
          <cell r="B1910">
            <v>122280</v>
          </cell>
          <cell r="H1910">
            <v>0</v>
          </cell>
          <cell r="I1910">
            <v>0</v>
          </cell>
          <cell r="R1910">
            <v>0</v>
          </cell>
        </row>
        <row r="1911">
          <cell r="B1911">
            <v>122290</v>
          </cell>
          <cell r="H1911">
            <v>0</v>
          </cell>
          <cell r="I1911">
            <v>0</v>
          </cell>
          <cell r="R1911">
            <v>0</v>
          </cell>
        </row>
        <row r="1912">
          <cell r="B1912">
            <v>122300</v>
          </cell>
          <cell r="H1912">
            <v>0</v>
          </cell>
          <cell r="I1912">
            <v>0</v>
          </cell>
          <cell r="R1912">
            <v>0</v>
          </cell>
        </row>
        <row r="1913">
          <cell r="B1913">
            <v>122310</v>
          </cell>
          <cell r="H1913">
            <v>0</v>
          </cell>
          <cell r="I1913">
            <v>0</v>
          </cell>
          <cell r="R1913">
            <v>0</v>
          </cell>
        </row>
        <row r="1914">
          <cell r="B1914">
            <v>122320</v>
          </cell>
          <cell r="H1914">
            <v>0</v>
          </cell>
          <cell r="I1914">
            <v>0</v>
          </cell>
          <cell r="R1914">
            <v>0</v>
          </cell>
        </row>
        <row r="1915">
          <cell r="B1915">
            <v>122330</v>
          </cell>
          <cell r="H1915">
            <v>0</v>
          </cell>
          <cell r="I1915">
            <v>0</v>
          </cell>
          <cell r="R1915">
            <v>0</v>
          </cell>
        </row>
        <row r="1916">
          <cell r="B1916">
            <v>122340</v>
          </cell>
          <cell r="H1916">
            <v>0</v>
          </cell>
          <cell r="I1916">
            <v>0</v>
          </cell>
          <cell r="R1916">
            <v>0</v>
          </cell>
        </row>
        <row r="1917">
          <cell r="B1917">
            <v>122350</v>
          </cell>
          <cell r="H1917">
            <v>0</v>
          </cell>
          <cell r="I1917">
            <v>0</v>
          </cell>
          <cell r="R1917">
            <v>0</v>
          </cell>
        </row>
        <row r="1918">
          <cell r="B1918">
            <v>122360</v>
          </cell>
          <cell r="H1918">
            <v>0</v>
          </cell>
          <cell r="I1918">
            <v>0</v>
          </cell>
          <cell r="R1918">
            <v>0</v>
          </cell>
        </row>
        <row r="1919">
          <cell r="B1919">
            <v>122370</v>
          </cell>
          <cell r="H1919">
            <v>0</v>
          </cell>
          <cell r="I1919">
            <v>0</v>
          </cell>
          <cell r="R1919">
            <v>0</v>
          </cell>
        </row>
        <row r="1920">
          <cell r="B1920">
            <v>122380</v>
          </cell>
          <cell r="H1920">
            <v>0</v>
          </cell>
          <cell r="I1920">
            <v>0</v>
          </cell>
          <cell r="R1920">
            <v>0</v>
          </cell>
        </row>
        <row r="1921">
          <cell r="B1921">
            <v>122400</v>
          </cell>
          <cell r="H1921">
            <v>0</v>
          </cell>
          <cell r="I1921">
            <v>0</v>
          </cell>
          <cell r="R1921">
            <v>0</v>
          </cell>
        </row>
        <row r="1922">
          <cell r="B1922">
            <v>122420</v>
          </cell>
          <cell r="H1922">
            <v>0</v>
          </cell>
          <cell r="I1922">
            <v>0</v>
          </cell>
          <cell r="R1922">
            <v>0</v>
          </cell>
        </row>
        <row r="1923">
          <cell r="B1923">
            <v>122440</v>
          </cell>
          <cell r="H1923">
            <v>0</v>
          </cell>
          <cell r="I1923">
            <v>0</v>
          </cell>
          <cell r="R1923">
            <v>0</v>
          </cell>
        </row>
        <row r="1924">
          <cell r="B1924">
            <v>122460</v>
          </cell>
          <cell r="H1924">
            <v>0</v>
          </cell>
          <cell r="I1924">
            <v>0</v>
          </cell>
          <cell r="R1924">
            <v>0</v>
          </cell>
        </row>
        <row r="1925">
          <cell r="B1925">
            <v>122480</v>
          </cell>
          <cell r="H1925">
            <v>0</v>
          </cell>
          <cell r="I1925">
            <v>0</v>
          </cell>
          <cell r="R1925">
            <v>0</v>
          </cell>
        </row>
        <row r="1926">
          <cell r="B1926">
            <v>122500</v>
          </cell>
          <cell r="H1926">
            <v>0</v>
          </cell>
          <cell r="I1926">
            <v>0</v>
          </cell>
          <cell r="R1926">
            <v>0</v>
          </cell>
        </row>
        <row r="1927">
          <cell r="B1927">
            <v>122520</v>
          </cell>
          <cell r="H1927">
            <v>0</v>
          </cell>
          <cell r="I1927">
            <v>0</v>
          </cell>
          <cell r="R1927">
            <v>0</v>
          </cell>
        </row>
        <row r="1928">
          <cell r="B1928">
            <v>122540</v>
          </cell>
          <cell r="H1928">
            <v>0</v>
          </cell>
          <cell r="I1928">
            <v>0</v>
          </cell>
          <cell r="R1928">
            <v>0</v>
          </cell>
        </row>
        <row r="1929">
          <cell r="B1929">
            <v>122560</v>
          </cell>
          <cell r="H1929">
            <v>0</v>
          </cell>
          <cell r="I1929">
            <v>0</v>
          </cell>
          <cell r="R1929">
            <v>0</v>
          </cell>
        </row>
        <row r="1930">
          <cell r="B1930">
            <v>122570</v>
          </cell>
          <cell r="H1930">
            <v>0</v>
          </cell>
          <cell r="I1930">
            <v>0</v>
          </cell>
          <cell r="R1930">
            <v>0</v>
          </cell>
        </row>
        <row r="1931">
          <cell r="B1931">
            <v>122580</v>
          </cell>
          <cell r="H1931">
            <v>0</v>
          </cell>
          <cell r="I1931">
            <v>0</v>
          </cell>
          <cell r="R1931">
            <v>0</v>
          </cell>
        </row>
        <row r="1932">
          <cell r="B1932">
            <v>122590</v>
          </cell>
          <cell r="H1932">
            <v>0</v>
          </cell>
          <cell r="I1932">
            <v>0</v>
          </cell>
          <cell r="R1932">
            <v>0</v>
          </cell>
        </row>
        <row r="1933">
          <cell r="B1933">
            <v>122600</v>
          </cell>
          <cell r="H1933">
            <v>0</v>
          </cell>
          <cell r="I1933">
            <v>0</v>
          </cell>
          <cell r="R1933">
            <v>0</v>
          </cell>
        </row>
        <row r="1934">
          <cell r="B1934">
            <v>122610</v>
          </cell>
          <cell r="H1934">
            <v>0</v>
          </cell>
          <cell r="I1934">
            <v>0</v>
          </cell>
          <cell r="R1934">
            <v>0</v>
          </cell>
        </row>
        <row r="1935">
          <cell r="B1935">
            <v>122620</v>
          </cell>
          <cell r="H1935">
            <v>0</v>
          </cell>
          <cell r="I1935">
            <v>0</v>
          </cell>
          <cell r="R1935">
            <v>0</v>
          </cell>
        </row>
        <row r="1936">
          <cell r="B1936">
            <v>122630</v>
          </cell>
          <cell r="H1936">
            <v>0</v>
          </cell>
          <cell r="I1936">
            <v>0</v>
          </cell>
          <cell r="R1936">
            <v>0</v>
          </cell>
        </row>
        <row r="1937">
          <cell r="B1937">
            <v>122640</v>
          </cell>
          <cell r="H1937">
            <v>0</v>
          </cell>
          <cell r="I1937">
            <v>0</v>
          </cell>
          <cell r="R1937">
            <v>0</v>
          </cell>
        </row>
        <row r="1938">
          <cell r="B1938">
            <v>122650</v>
          </cell>
          <cell r="H1938">
            <v>0</v>
          </cell>
          <cell r="I1938">
            <v>0</v>
          </cell>
          <cell r="R1938">
            <v>0</v>
          </cell>
        </row>
        <row r="1939">
          <cell r="B1939">
            <v>122660</v>
          </cell>
          <cell r="H1939">
            <v>0</v>
          </cell>
          <cell r="I1939">
            <v>0</v>
          </cell>
          <cell r="R1939">
            <v>0</v>
          </cell>
        </row>
        <row r="1940">
          <cell r="B1940">
            <v>122670</v>
          </cell>
          <cell r="H1940">
            <v>0</v>
          </cell>
          <cell r="I1940">
            <v>0</v>
          </cell>
          <cell r="R1940">
            <v>0</v>
          </cell>
        </row>
        <row r="1941">
          <cell r="B1941">
            <v>122680</v>
          </cell>
          <cell r="H1941">
            <v>0</v>
          </cell>
          <cell r="I1941">
            <v>0</v>
          </cell>
          <cell r="R1941">
            <v>0</v>
          </cell>
        </row>
        <row r="1942">
          <cell r="B1942">
            <v>122690</v>
          </cell>
          <cell r="H1942">
            <v>0</v>
          </cell>
          <cell r="I1942">
            <v>0</v>
          </cell>
          <cell r="R1942">
            <v>0</v>
          </cell>
        </row>
        <row r="1943">
          <cell r="B1943">
            <v>122700</v>
          </cell>
          <cell r="H1943">
            <v>0</v>
          </cell>
          <cell r="I1943">
            <v>0</v>
          </cell>
          <cell r="R1943">
            <v>0</v>
          </cell>
        </row>
        <row r="1944">
          <cell r="B1944">
            <v>122710</v>
          </cell>
          <cell r="H1944">
            <v>0</v>
          </cell>
          <cell r="I1944">
            <v>0</v>
          </cell>
          <cell r="R1944">
            <v>0</v>
          </cell>
        </row>
        <row r="1945">
          <cell r="B1945">
            <v>122720</v>
          </cell>
          <cell r="H1945">
            <v>0</v>
          </cell>
          <cell r="I1945">
            <v>0</v>
          </cell>
          <cell r="R1945">
            <v>0</v>
          </cell>
        </row>
        <row r="1946">
          <cell r="B1946">
            <v>122740</v>
          </cell>
          <cell r="H1946">
            <v>0</v>
          </cell>
          <cell r="I1946">
            <v>0</v>
          </cell>
          <cell r="R1946">
            <v>0</v>
          </cell>
        </row>
        <row r="1947">
          <cell r="B1947">
            <v>122760</v>
          </cell>
          <cell r="H1947">
            <v>0</v>
          </cell>
          <cell r="I1947">
            <v>0</v>
          </cell>
          <cell r="R1947">
            <v>0</v>
          </cell>
        </row>
        <row r="1948">
          <cell r="B1948">
            <v>122780</v>
          </cell>
          <cell r="H1948">
            <v>0</v>
          </cell>
          <cell r="I1948">
            <v>0</v>
          </cell>
          <cell r="R1948">
            <v>0</v>
          </cell>
        </row>
        <row r="1949">
          <cell r="B1949">
            <v>122800</v>
          </cell>
          <cell r="H1949">
            <v>0</v>
          </cell>
          <cell r="I1949">
            <v>0</v>
          </cell>
          <cell r="R1949">
            <v>0</v>
          </cell>
        </row>
        <row r="1950">
          <cell r="B1950">
            <v>122820</v>
          </cell>
          <cell r="H1950">
            <v>0</v>
          </cell>
          <cell r="I1950">
            <v>0</v>
          </cell>
          <cell r="R1950">
            <v>0</v>
          </cell>
        </row>
        <row r="1951">
          <cell r="B1951">
            <v>122840</v>
          </cell>
          <cell r="H1951">
            <v>0</v>
          </cell>
          <cell r="I1951">
            <v>0</v>
          </cell>
          <cell r="R1951">
            <v>0</v>
          </cell>
        </row>
        <row r="1952">
          <cell r="B1952">
            <v>122860</v>
          </cell>
          <cell r="H1952">
            <v>0</v>
          </cell>
          <cell r="I1952">
            <v>0</v>
          </cell>
          <cell r="R1952">
            <v>0</v>
          </cell>
        </row>
        <row r="1953">
          <cell r="B1953">
            <v>122880</v>
          </cell>
          <cell r="H1953">
            <v>0</v>
          </cell>
          <cell r="I1953">
            <v>0</v>
          </cell>
          <cell r="R1953">
            <v>0</v>
          </cell>
        </row>
        <row r="1954">
          <cell r="B1954">
            <v>122900</v>
          </cell>
          <cell r="H1954">
            <v>0</v>
          </cell>
          <cell r="I1954">
            <v>0</v>
          </cell>
          <cell r="R1954">
            <v>0</v>
          </cell>
        </row>
        <row r="1955">
          <cell r="B1955">
            <v>122920</v>
          </cell>
          <cell r="H1955">
            <v>0</v>
          </cell>
          <cell r="I1955">
            <v>0</v>
          </cell>
          <cell r="R1955">
            <v>0</v>
          </cell>
        </row>
        <row r="1956">
          <cell r="B1956">
            <v>122940</v>
          </cell>
          <cell r="H1956">
            <v>0</v>
          </cell>
          <cell r="I1956">
            <v>0</v>
          </cell>
          <cell r="R1956">
            <v>0</v>
          </cell>
        </row>
        <row r="1957">
          <cell r="B1957">
            <v>122960</v>
          </cell>
          <cell r="H1957">
            <v>0</v>
          </cell>
          <cell r="I1957">
            <v>0</v>
          </cell>
          <cell r="R1957">
            <v>0</v>
          </cell>
        </row>
        <row r="1958">
          <cell r="B1958">
            <v>122980</v>
          </cell>
          <cell r="H1958">
            <v>0</v>
          </cell>
          <cell r="I1958">
            <v>0</v>
          </cell>
          <cell r="R1958">
            <v>0</v>
          </cell>
        </row>
        <row r="1959">
          <cell r="B1959">
            <v>123000</v>
          </cell>
          <cell r="H1959">
            <v>0</v>
          </cell>
          <cell r="I1959">
            <v>0</v>
          </cell>
          <cell r="R1959">
            <v>0</v>
          </cell>
        </row>
        <row r="1960">
          <cell r="B1960">
            <v>123010</v>
          </cell>
          <cell r="H1960">
            <v>0</v>
          </cell>
          <cell r="I1960">
            <v>0</v>
          </cell>
          <cell r="R1960">
            <v>0</v>
          </cell>
        </row>
        <row r="1961">
          <cell r="B1961">
            <v>123020</v>
          </cell>
          <cell r="H1961">
            <v>0</v>
          </cell>
          <cell r="I1961">
            <v>0</v>
          </cell>
          <cell r="R1961">
            <v>0</v>
          </cell>
        </row>
        <row r="1962">
          <cell r="B1962">
            <v>123030</v>
          </cell>
          <cell r="H1962">
            <v>0</v>
          </cell>
          <cell r="I1962">
            <v>0</v>
          </cell>
          <cell r="R1962">
            <v>0</v>
          </cell>
        </row>
        <row r="1963">
          <cell r="B1963">
            <v>123040</v>
          </cell>
          <cell r="H1963">
            <v>0</v>
          </cell>
          <cell r="I1963">
            <v>0</v>
          </cell>
          <cell r="R1963">
            <v>0</v>
          </cell>
        </row>
        <row r="1964">
          <cell r="B1964">
            <v>123050</v>
          </cell>
          <cell r="H1964">
            <v>0</v>
          </cell>
          <cell r="I1964">
            <v>0</v>
          </cell>
          <cell r="R1964">
            <v>0</v>
          </cell>
        </row>
        <row r="1965">
          <cell r="B1965">
            <v>123060</v>
          </cell>
          <cell r="H1965">
            <v>0</v>
          </cell>
          <cell r="I1965">
            <v>0</v>
          </cell>
          <cell r="R1965">
            <v>0</v>
          </cell>
        </row>
        <row r="1966">
          <cell r="B1966">
            <v>123070</v>
          </cell>
          <cell r="H1966">
            <v>0</v>
          </cell>
          <cell r="I1966">
            <v>0</v>
          </cell>
          <cell r="R1966">
            <v>0</v>
          </cell>
        </row>
        <row r="1967">
          <cell r="B1967">
            <v>123080</v>
          </cell>
          <cell r="H1967">
            <v>0</v>
          </cell>
          <cell r="I1967">
            <v>0</v>
          </cell>
          <cell r="R1967">
            <v>0</v>
          </cell>
        </row>
        <row r="1968">
          <cell r="B1968">
            <v>123090</v>
          </cell>
          <cell r="H1968">
            <v>0</v>
          </cell>
          <cell r="I1968">
            <v>0</v>
          </cell>
          <cell r="R1968">
            <v>0</v>
          </cell>
        </row>
        <row r="1969">
          <cell r="B1969">
            <v>123100</v>
          </cell>
          <cell r="H1969">
            <v>0</v>
          </cell>
          <cell r="I1969">
            <v>0</v>
          </cell>
          <cell r="R1969">
            <v>0</v>
          </cell>
        </row>
        <row r="1970">
          <cell r="B1970">
            <v>123120</v>
          </cell>
          <cell r="H1970">
            <v>0</v>
          </cell>
          <cell r="I1970">
            <v>0</v>
          </cell>
          <cell r="R1970">
            <v>0</v>
          </cell>
        </row>
        <row r="1971">
          <cell r="B1971">
            <v>123125</v>
          </cell>
          <cell r="H1971">
            <v>0</v>
          </cell>
          <cell r="I1971">
            <v>0</v>
          </cell>
          <cell r="R1971">
            <v>0</v>
          </cell>
        </row>
        <row r="1972">
          <cell r="B1972">
            <v>123130</v>
          </cell>
          <cell r="H1972">
            <v>0</v>
          </cell>
          <cell r="I1972">
            <v>0</v>
          </cell>
          <cell r="R1972">
            <v>0</v>
          </cell>
        </row>
        <row r="1973">
          <cell r="B1973">
            <v>123135</v>
          </cell>
          <cell r="H1973">
            <v>0</v>
          </cell>
          <cell r="I1973">
            <v>0</v>
          </cell>
          <cell r="R1973">
            <v>0</v>
          </cell>
        </row>
        <row r="1974">
          <cell r="B1974">
            <v>123140</v>
          </cell>
          <cell r="H1974">
            <v>1.8875</v>
          </cell>
          <cell r="I1974">
            <v>5.5625</v>
          </cell>
          <cell r="R1974">
            <v>4.4400000000000004</v>
          </cell>
        </row>
        <row r="1975">
          <cell r="B1975">
            <v>123145</v>
          </cell>
          <cell r="H1975">
            <v>8.0499999999999989</v>
          </cell>
          <cell r="I1975">
            <v>22.05</v>
          </cell>
          <cell r="R1975">
            <v>17.75</v>
          </cell>
        </row>
        <row r="1976">
          <cell r="B1976">
            <v>123150</v>
          </cell>
          <cell r="H1976">
            <v>10.95</v>
          </cell>
          <cell r="I1976">
            <v>22.074999999999999</v>
          </cell>
          <cell r="R1976">
            <v>17.75</v>
          </cell>
        </row>
        <row r="1977">
          <cell r="B1977">
            <v>123155</v>
          </cell>
          <cell r="H1977">
            <v>13.100000000000001</v>
          </cell>
          <cell r="I1977">
            <v>21.875</v>
          </cell>
          <cell r="R1977">
            <v>17.75</v>
          </cell>
        </row>
        <row r="1978">
          <cell r="B1978">
            <v>123160</v>
          </cell>
          <cell r="H1978">
            <v>12.05</v>
          </cell>
          <cell r="I1978">
            <v>20.975000000000001</v>
          </cell>
          <cell r="R1978">
            <v>17.75</v>
          </cell>
        </row>
        <row r="1979">
          <cell r="B1979">
            <v>123165</v>
          </cell>
          <cell r="H1979">
            <v>2.8125</v>
          </cell>
          <cell r="I1979">
            <v>5.125</v>
          </cell>
          <cell r="R1979">
            <v>4.4400000000000004</v>
          </cell>
        </row>
        <row r="1980">
          <cell r="B1980">
            <v>123170</v>
          </cell>
          <cell r="H1980">
            <v>2.9875000000000003</v>
          </cell>
          <cell r="I1980">
            <v>5.5250000000000004</v>
          </cell>
          <cell r="R1980">
            <v>4.4400000000000004</v>
          </cell>
        </row>
        <row r="1981">
          <cell r="B1981">
            <v>123175</v>
          </cell>
          <cell r="H1981">
            <v>11</v>
          </cell>
          <cell r="I1981">
            <v>18.774999999999999</v>
          </cell>
          <cell r="R1981">
            <v>16</v>
          </cell>
        </row>
        <row r="1982">
          <cell r="B1982">
            <v>123180</v>
          </cell>
          <cell r="H1982">
            <v>2.5124999999999997</v>
          </cell>
          <cell r="I1982">
            <v>3.8624999999999998</v>
          </cell>
          <cell r="R1982">
            <v>3.56</v>
          </cell>
        </row>
        <row r="1983">
          <cell r="B1983">
            <v>123185</v>
          </cell>
          <cell r="H1983">
            <v>0</v>
          </cell>
          <cell r="I1983">
            <v>0</v>
          </cell>
          <cell r="R1983">
            <v>0</v>
          </cell>
        </row>
        <row r="1984">
          <cell r="B1984">
            <v>123190</v>
          </cell>
          <cell r="H1984">
            <v>0</v>
          </cell>
          <cell r="I1984">
            <v>0</v>
          </cell>
          <cell r="R1984">
            <v>0</v>
          </cell>
        </row>
        <row r="1985">
          <cell r="B1985">
            <v>123380</v>
          </cell>
          <cell r="H1985">
            <v>0</v>
          </cell>
          <cell r="I1985">
            <v>0</v>
          </cell>
          <cell r="R1985">
            <v>0</v>
          </cell>
        </row>
        <row r="1986">
          <cell r="B1986">
            <v>123400</v>
          </cell>
          <cell r="H1986">
            <v>0</v>
          </cell>
          <cell r="I1986">
            <v>0</v>
          </cell>
          <cell r="R1986">
            <v>0</v>
          </cell>
        </row>
        <row r="1987">
          <cell r="B1987">
            <v>123430</v>
          </cell>
          <cell r="H1987">
            <v>0</v>
          </cell>
          <cell r="I1987">
            <v>0</v>
          </cell>
          <cell r="R1987">
            <v>0</v>
          </cell>
        </row>
        <row r="1988">
          <cell r="B1988">
            <v>123435</v>
          </cell>
          <cell r="H1988">
            <v>0</v>
          </cell>
          <cell r="I1988">
            <v>0</v>
          </cell>
          <cell r="R1988">
            <v>0</v>
          </cell>
        </row>
        <row r="1989">
          <cell r="B1989">
            <v>123440</v>
          </cell>
          <cell r="H1989">
            <v>0</v>
          </cell>
          <cell r="I1989">
            <v>0</v>
          </cell>
          <cell r="R1989">
            <v>0</v>
          </cell>
        </row>
        <row r="1990">
          <cell r="B1990">
            <v>123445</v>
          </cell>
          <cell r="H1990">
            <v>4.6500000000000004</v>
          </cell>
          <cell r="I1990">
            <v>5.5250000000000004</v>
          </cell>
          <cell r="R1990">
            <v>4.4400000000000004</v>
          </cell>
        </row>
        <row r="1991">
          <cell r="B1991">
            <v>123450</v>
          </cell>
          <cell r="H1991">
            <v>27.825000000000003</v>
          </cell>
          <cell r="I1991">
            <v>35</v>
          </cell>
          <cell r="R1991">
            <v>23</v>
          </cell>
        </row>
        <row r="1992">
          <cell r="B1992">
            <v>123455</v>
          </cell>
          <cell r="H1992">
            <v>38.200000000000003</v>
          </cell>
          <cell r="I1992">
            <v>51.575000000000003</v>
          </cell>
          <cell r="R1992">
            <v>30</v>
          </cell>
        </row>
        <row r="1993">
          <cell r="B1993">
            <v>123460</v>
          </cell>
          <cell r="H1993">
            <v>36.65</v>
          </cell>
          <cell r="I1993">
            <v>56.8</v>
          </cell>
          <cell r="R1993">
            <v>33.5</v>
          </cell>
        </row>
        <row r="1994">
          <cell r="B1994">
            <v>123465</v>
          </cell>
          <cell r="H1994">
            <v>30.175000000000001</v>
          </cell>
          <cell r="I1994">
            <v>58.35</v>
          </cell>
          <cell r="R1994">
            <v>35.25</v>
          </cell>
        </row>
        <row r="1995">
          <cell r="B1995">
            <v>123470</v>
          </cell>
          <cell r="H1995">
            <v>25.250000000000004</v>
          </cell>
          <cell r="I1995">
            <v>58.849999999999994</v>
          </cell>
          <cell r="R1995">
            <v>35.25</v>
          </cell>
        </row>
        <row r="1996">
          <cell r="B1996">
            <v>123475</v>
          </cell>
          <cell r="H1996">
            <v>26.950000000000003</v>
          </cell>
          <cell r="I1996">
            <v>58.149999999999991</v>
          </cell>
          <cell r="R1996">
            <v>35.25</v>
          </cell>
        </row>
        <row r="1997">
          <cell r="B1997">
            <v>123480</v>
          </cell>
          <cell r="H1997">
            <v>28.975000000000001</v>
          </cell>
          <cell r="I1997">
            <v>57.074999999999996</v>
          </cell>
          <cell r="R1997">
            <v>35.25</v>
          </cell>
        </row>
        <row r="1998">
          <cell r="B1998">
            <v>123485</v>
          </cell>
          <cell r="H1998">
            <v>24.424999999999997</v>
          </cell>
          <cell r="I1998">
            <v>54.65</v>
          </cell>
          <cell r="R1998">
            <v>33.5</v>
          </cell>
        </row>
        <row r="1999">
          <cell r="B1999">
            <v>123490</v>
          </cell>
          <cell r="H1999">
            <v>17.649999999999999</v>
          </cell>
          <cell r="I1999">
            <v>47.45</v>
          </cell>
          <cell r="R1999">
            <v>28.25</v>
          </cell>
        </row>
        <row r="2000">
          <cell r="B2000">
            <v>123495</v>
          </cell>
          <cell r="H2000">
            <v>11.05</v>
          </cell>
          <cell r="I2000">
            <v>41.125</v>
          </cell>
          <cell r="R2000">
            <v>24.75</v>
          </cell>
        </row>
        <row r="2001">
          <cell r="B2001">
            <v>123500</v>
          </cell>
          <cell r="H2001">
            <v>1.875</v>
          </cell>
          <cell r="I2001">
            <v>9.8624999999999989</v>
          </cell>
          <cell r="R2001">
            <v>6.19</v>
          </cell>
        </row>
        <row r="2002">
          <cell r="B2002">
            <v>123505</v>
          </cell>
          <cell r="H2002">
            <v>0</v>
          </cell>
          <cell r="I2002">
            <v>0</v>
          </cell>
          <cell r="R2002">
            <v>0</v>
          </cell>
        </row>
        <row r="2003">
          <cell r="B2003">
            <v>123510</v>
          </cell>
          <cell r="H2003">
            <v>0</v>
          </cell>
          <cell r="I2003">
            <v>0</v>
          </cell>
          <cell r="R2003">
            <v>0</v>
          </cell>
        </row>
        <row r="2004">
          <cell r="B2004">
            <v>123515</v>
          </cell>
          <cell r="H2004">
            <v>0</v>
          </cell>
          <cell r="I2004">
            <v>0</v>
          </cell>
          <cell r="R2004">
            <v>0</v>
          </cell>
        </row>
        <row r="2005">
          <cell r="B2005">
            <v>123520</v>
          </cell>
          <cell r="H2005">
            <v>0</v>
          </cell>
          <cell r="I2005">
            <v>0</v>
          </cell>
          <cell r="R2005">
            <v>0</v>
          </cell>
        </row>
        <row r="2006">
          <cell r="B2006">
            <v>123525</v>
          </cell>
          <cell r="H2006">
            <v>0</v>
          </cell>
          <cell r="I2006">
            <v>0</v>
          </cell>
          <cell r="R2006">
            <v>0</v>
          </cell>
        </row>
        <row r="2007">
          <cell r="B2007">
            <v>123660</v>
          </cell>
          <cell r="H2007">
            <v>0</v>
          </cell>
          <cell r="I2007">
            <v>0</v>
          </cell>
          <cell r="R2007">
            <v>0</v>
          </cell>
        </row>
        <row r="2008">
          <cell r="B2008">
            <v>123680</v>
          </cell>
          <cell r="H2008">
            <v>0</v>
          </cell>
          <cell r="I2008">
            <v>0</v>
          </cell>
          <cell r="R2008">
            <v>0</v>
          </cell>
        </row>
        <row r="2009">
          <cell r="B2009">
            <v>123700</v>
          </cell>
          <cell r="H2009">
            <v>0</v>
          </cell>
          <cell r="I2009">
            <v>0</v>
          </cell>
          <cell r="R2009">
            <v>0</v>
          </cell>
        </row>
        <row r="2010">
          <cell r="B2010">
            <v>123720</v>
          </cell>
          <cell r="H2010">
            <v>0</v>
          </cell>
          <cell r="I2010">
            <v>0</v>
          </cell>
          <cell r="R2010">
            <v>0</v>
          </cell>
        </row>
        <row r="2011">
          <cell r="B2011">
            <v>123740</v>
          </cell>
          <cell r="H2011">
            <v>0</v>
          </cell>
          <cell r="I2011">
            <v>0</v>
          </cell>
          <cell r="R2011">
            <v>0</v>
          </cell>
        </row>
        <row r="2012">
          <cell r="B2012">
            <v>123760</v>
          </cell>
          <cell r="H2012">
            <v>0</v>
          </cell>
          <cell r="I2012">
            <v>0</v>
          </cell>
          <cell r="R2012">
            <v>0</v>
          </cell>
        </row>
        <row r="2013">
          <cell r="B2013">
            <v>123780</v>
          </cell>
          <cell r="H2013">
            <v>0</v>
          </cell>
          <cell r="I2013">
            <v>0</v>
          </cell>
          <cell r="R2013">
            <v>0</v>
          </cell>
        </row>
        <row r="2014">
          <cell r="B2014">
            <v>123800</v>
          </cell>
          <cell r="H2014">
            <v>0</v>
          </cell>
          <cell r="I2014">
            <v>0</v>
          </cell>
          <cell r="R2014">
            <v>0</v>
          </cell>
        </row>
        <row r="2015">
          <cell r="B2015">
            <v>123820</v>
          </cell>
          <cell r="H2015">
            <v>0</v>
          </cell>
          <cell r="I2015">
            <v>0</v>
          </cell>
          <cell r="R2015">
            <v>0</v>
          </cell>
        </row>
        <row r="2016">
          <cell r="B2016">
            <v>123840</v>
          </cell>
          <cell r="H2016">
            <v>0</v>
          </cell>
          <cell r="I2016">
            <v>0</v>
          </cell>
          <cell r="R2016">
            <v>0</v>
          </cell>
        </row>
        <row r="2017">
          <cell r="B2017">
            <v>123860</v>
          </cell>
          <cell r="H2017">
            <v>0</v>
          </cell>
          <cell r="I2017">
            <v>0</v>
          </cell>
          <cell r="R2017">
            <v>0</v>
          </cell>
        </row>
        <row r="2018">
          <cell r="B2018">
            <v>123880</v>
          </cell>
          <cell r="H2018">
            <v>0</v>
          </cell>
          <cell r="I2018">
            <v>0</v>
          </cell>
          <cell r="R2018">
            <v>0</v>
          </cell>
        </row>
        <row r="2019">
          <cell r="B2019">
            <v>123900</v>
          </cell>
          <cell r="H2019">
            <v>0</v>
          </cell>
          <cell r="I2019">
            <v>0</v>
          </cell>
          <cell r="R2019">
            <v>0</v>
          </cell>
        </row>
        <row r="2020">
          <cell r="B2020">
            <v>123920</v>
          </cell>
          <cell r="H2020">
            <v>0</v>
          </cell>
          <cell r="I2020">
            <v>0</v>
          </cell>
          <cell r="R2020">
            <v>0</v>
          </cell>
        </row>
        <row r="2021">
          <cell r="B2021">
            <v>123940</v>
          </cell>
          <cell r="H2021">
            <v>0</v>
          </cell>
          <cell r="I2021">
            <v>0</v>
          </cell>
          <cell r="R2021">
            <v>0</v>
          </cell>
        </row>
        <row r="2022">
          <cell r="B2022">
            <v>123960</v>
          </cell>
          <cell r="H2022">
            <v>0</v>
          </cell>
          <cell r="I2022">
            <v>0</v>
          </cell>
          <cell r="R2022">
            <v>0</v>
          </cell>
        </row>
        <row r="2023">
          <cell r="B2023">
            <v>123980</v>
          </cell>
          <cell r="H2023">
            <v>0</v>
          </cell>
          <cell r="I2023">
            <v>0</v>
          </cell>
          <cell r="R2023">
            <v>0</v>
          </cell>
        </row>
        <row r="2024">
          <cell r="B2024">
            <v>124000</v>
          </cell>
          <cell r="H2024">
            <v>0</v>
          </cell>
          <cell r="I2024">
            <v>0</v>
          </cell>
          <cell r="R2024">
            <v>0</v>
          </cell>
        </row>
        <row r="2025">
          <cell r="B2025">
            <v>124020</v>
          </cell>
          <cell r="H2025">
            <v>0</v>
          </cell>
          <cell r="I2025">
            <v>0</v>
          </cell>
          <cell r="R2025">
            <v>0</v>
          </cell>
        </row>
        <row r="2026">
          <cell r="B2026">
            <v>124040</v>
          </cell>
          <cell r="H2026">
            <v>0</v>
          </cell>
          <cell r="I2026">
            <v>0</v>
          </cell>
          <cell r="R2026">
            <v>0</v>
          </cell>
        </row>
        <row r="2027">
          <cell r="B2027">
            <v>124050</v>
          </cell>
          <cell r="H2027">
            <v>0</v>
          </cell>
          <cell r="I2027">
            <v>0</v>
          </cell>
          <cell r="R2027">
            <v>0</v>
          </cell>
        </row>
        <row r="2028">
          <cell r="B2028">
            <v>124060</v>
          </cell>
          <cell r="H2028">
            <v>0</v>
          </cell>
          <cell r="I2028">
            <v>0</v>
          </cell>
          <cell r="R2028">
            <v>0</v>
          </cell>
        </row>
        <row r="2029">
          <cell r="B2029">
            <v>124070</v>
          </cell>
          <cell r="H2029">
            <v>0</v>
          </cell>
          <cell r="I2029">
            <v>0</v>
          </cell>
          <cell r="R2029">
            <v>0</v>
          </cell>
        </row>
        <row r="2030">
          <cell r="B2030">
            <v>124080</v>
          </cell>
          <cell r="H2030">
            <v>0</v>
          </cell>
          <cell r="I2030">
            <v>0</v>
          </cell>
          <cell r="R2030">
            <v>0</v>
          </cell>
        </row>
        <row r="2031">
          <cell r="B2031">
            <v>124090</v>
          </cell>
          <cell r="H2031">
            <v>0</v>
          </cell>
          <cell r="I2031">
            <v>0</v>
          </cell>
          <cell r="R2031">
            <v>0</v>
          </cell>
        </row>
        <row r="2032">
          <cell r="B2032">
            <v>124100</v>
          </cell>
          <cell r="H2032">
            <v>0</v>
          </cell>
          <cell r="I2032">
            <v>0</v>
          </cell>
          <cell r="R2032">
            <v>0</v>
          </cell>
        </row>
        <row r="2033">
          <cell r="B2033">
            <v>124110</v>
          </cell>
          <cell r="H2033">
            <v>0</v>
          </cell>
          <cell r="I2033">
            <v>0</v>
          </cell>
          <cell r="R2033">
            <v>0</v>
          </cell>
        </row>
        <row r="2034">
          <cell r="B2034">
            <v>124120</v>
          </cell>
          <cell r="H2034">
            <v>0</v>
          </cell>
          <cell r="I2034">
            <v>0</v>
          </cell>
          <cell r="R2034">
            <v>0</v>
          </cell>
        </row>
        <row r="2035">
          <cell r="B2035">
            <v>124130</v>
          </cell>
          <cell r="H2035">
            <v>0</v>
          </cell>
          <cell r="I2035">
            <v>0</v>
          </cell>
          <cell r="R2035">
            <v>0</v>
          </cell>
        </row>
        <row r="2036">
          <cell r="B2036">
            <v>124140</v>
          </cell>
          <cell r="H2036">
            <v>0</v>
          </cell>
          <cell r="I2036">
            <v>0</v>
          </cell>
          <cell r="R2036">
            <v>0</v>
          </cell>
        </row>
        <row r="2037">
          <cell r="B2037">
            <v>124150</v>
          </cell>
          <cell r="H2037">
            <v>0</v>
          </cell>
          <cell r="I2037">
            <v>0</v>
          </cell>
          <cell r="R2037">
            <v>0</v>
          </cell>
        </row>
        <row r="2038">
          <cell r="B2038">
            <v>124160</v>
          </cell>
          <cell r="H2038">
            <v>0</v>
          </cell>
          <cell r="I2038">
            <v>0</v>
          </cell>
          <cell r="R2038">
            <v>0</v>
          </cell>
        </row>
        <row r="2039">
          <cell r="B2039">
            <v>124170</v>
          </cell>
          <cell r="H2039">
            <v>0</v>
          </cell>
          <cell r="I2039">
            <v>0</v>
          </cell>
          <cell r="R2039">
            <v>0</v>
          </cell>
        </row>
        <row r="2040">
          <cell r="B2040">
            <v>124180</v>
          </cell>
          <cell r="H2040">
            <v>0</v>
          </cell>
          <cell r="I2040">
            <v>0</v>
          </cell>
          <cell r="R2040">
            <v>0</v>
          </cell>
        </row>
        <row r="2041">
          <cell r="B2041">
            <v>124190</v>
          </cell>
          <cell r="H2041">
            <v>0</v>
          </cell>
          <cell r="I2041">
            <v>0</v>
          </cell>
          <cell r="R2041">
            <v>0</v>
          </cell>
        </row>
        <row r="2042">
          <cell r="B2042">
            <v>124200</v>
          </cell>
          <cell r="H2042">
            <v>0</v>
          </cell>
          <cell r="I2042">
            <v>0</v>
          </cell>
          <cell r="R2042">
            <v>0</v>
          </cell>
        </row>
        <row r="2043">
          <cell r="B2043">
            <v>124210</v>
          </cell>
          <cell r="H2043">
            <v>0</v>
          </cell>
          <cell r="I2043">
            <v>0</v>
          </cell>
          <cell r="R2043">
            <v>0</v>
          </cell>
        </row>
        <row r="2044">
          <cell r="B2044">
            <v>124220</v>
          </cell>
          <cell r="H2044">
            <v>0</v>
          </cell>
          <cell r="I2044">
            <v>0</v>
          </cell>
          <cell r="R2044">
            <v>0</v>
          </cell>
        </row>
        <row r="2045">
          <cell r="B2045">
            <v>124230</v>
          </cell>
          <cell r="H2045">
            <v>0</v>
          </cell>
          <cell r="I2045">
            <v>0</v>
          </cell>
          <cell r="R2045">
            <v>0</v>
          </cell>
        </row>
        <row r="2046">
          <cell r="B2046">
            <v>124240</v>
          </cell>
          <cell r="H2046">
            <v>0</v>
          </cell>
          <cell r="I2046">
            <v>0</v>
          </cell>
          <cell r="R2046">
            <v>0</v>
          </cell>
        </row>
        <row r="2047">
          <cell r="B2047">
            <v>124250</v>
          </cell>
          <cell r="H2047">
            <v>0</v>
          </cell>
          <cell r="I2047">
            <v>0</v>
          </cell>
          <cell r="R2047">
            <v>0</v>
          </cell>
        </row>
        <row r="2048">
          <cell r="B2048">
            <v>124260</v>
          </cell>
          <cell r="H2048">
            <v>0</v>
          </cell>
          <cell r="I2048">
            <v>0</v>
          </cell>
          <cell r="R2048">
            <v>0</v>
          </cell>
        </row>
        <row r="2049">
          <cell r="B2049">
            <v>124280</v>
          </cell>
          <cell r="H2049">
            <v>0</v>
          </cell>
          <cell r="I2049">
            <v>0</v>
          </cell>
          <cell r="R2049">
            <v>0</v>
          </cell>
        </row>
        <row r="2050">
          <cell r="B2050">
            <v>124300</v>
          </cell>
          <cell r="H2050">
            <v>0</v>
          </cell>
          <cell r="I2050">
            <v>0</v>
          </cell>
          <cell r="R2050">
            <v>0</v>
          </cell>
        </row>
        <row r="2051">
          <cell r="B2051">
            <v>124320</v>
          </cell>
          <cell r="H2051">
            <v>0</v>
          </cell>
          <cell r="I2051">
            <v>0</v>
          </cell>
          <cell r="R2051">
            <v>0</v>
          </cell>
        </row>
        <row r="2052">
          <cell r="B2052">
            <v>124340</v>
          </cell>
          <cell r="H2052">
            <v>0</v>
          </cell>
          <cell r="I2052">
            <v>0</v>
          </cell>
          <cell r="R2052">
            <v>0</v>
          </cell>
        </row>
        <row r="2053">
          <cell r="B2053">
            <v>124360</v>
          </cell>
          <cell r="H2053">
            <v>0</v>
          </cell>
          <cell r="I2053">
            <v>0</v>
          </cell>
          <cell r="R2053">
            <v>0</v>
          </cell>
        </row>
        <row r="2054">
          <cell r="B2054">
            <v>124380</v>
          </cell>
          <cell r="H2054">
            <v>0</v>
          </cell>
          <cell r="I2054">
            <v>0</v>
          </cell>
          <cell r="R2054">
            <v>0</v>
          </cell>
        </row>
        <row r="2055">
          <cell r="B2055">
            <v>124400</v>
          </cell>
          <cell r="H2055">
            <v>0</v>
          </cell>
          <cell r="I2055">
            <v>0</v>
          </cell>
          <cell r="R2055">
            <v>0</v>
          </cell>
        </row>
        <row r="2056">
          <cell r="B2056">
            <v>124420</v>
          </cell>
          <cell r="H2056">
            <v>0</v>
          </cell>
          <cell r="I2056">
            <v>0</v>
          </cell>
          <cell r="R2056">
            <v>0</v>
          </cell>
        </row>
        <row r="2057">
          <cell r="B2057">
            <v>124440</v>
          </cell>
          <cell r="H2057">
            <v>0</v>
          </cell>
          <cell r="I2057">
            <v>0</v>
          </cell>
          <cell r="R2057">
            <v>0</v>
          </cell>
        </row>
        <row r="2058">
          <cell r="B2058">
            <v>124460</v>
          </cell>
          <cell r="H2058">
            <v>0</v>
          </cell>
          <cell r="I2058">
            <v>0</v>
          </cell>
          <cell r="R2058">
            <v>0</v>
          </cell>
        </row>
        <row r="2059">
          <cell r="B2059">
            <v>124480</v>
          </cell>
          <cell r="H2059">
            <v>0</v>
          </cell>
          <cell r="I2059">
            <v>0</v>
          </cell>
          <cell r="R2059">
            <v>0</v>
          </cell>
        </row>
        <row r="2060">
          <cell r="B2060">
            <v>124500</v>
          </cell>
          <cell r="H2060">
            <v>0</v>
          </cell>
          <cell r="I2060">
            <v>0</v>
          </cell>
          <cell r="R2060">
            <v>0</v>
          </cell>
        </row>
        <row r="2061">
          <cell r="B2061">
            <v>124520</v>
          </cell>
          <cell r="H2061">
            <v>0</v>
          </cell>
          <cell r="I2061">
            <v>0</v>
          </cell>
          <cell r="R2061">
            <v>0</v>
          </cell>
        </row>
        <row r="2062">
          <cell r="B2062">
            <v>124540</v>
          </cell>
          <cell r="H2062">
            <v>0</v>
          </cell>
          <cell r="I2062">
            <v>0</v>
          </cell>
          <cell r="R2062">
            <v>0</v>
          </cell>
        </row>
        <row r="2063">
          <cell r="B2063">
            <v>124550</v>
          </cell>
          <cell r="H2063">
            <v>0</v>
          </cell>
          <cell r="I2063">
            <v>0</v>
          </cell>
          <cell r="R2063">
            <v>0</v>
          </cell>
        </row>
        <row r="2064">
          <cell r="B2064">
            <v>124560</v>
          </cell>
          <cell r="H2064">
            <v>0</v>
          </cell>
          <cell r="I2064">
            <v>0</v>
          </cell>
          <cell r="R2064">
            <v>0</v>
          </cell>
        </row>
        <row r="2065">
          <cell r="B2065">
            <v>124570</v>
          </cell>
          <cell r="H2065">
            <v>0</v>
          </cell>
          <cell r="I2065">
            <v>0</v>
          </cell>
          <cell r="R2065">
            <v>0</v>
          </cell>
        </row>
        <row r="2066">
          <cell r="B2066">
            <v>124580</v>
          </cell>
          <cell r="H2066">
            <v>0</v>
          </cell>
          <cell r="I2066">
            <v>0</v>
          </cell>
          <cell r="R2066">
            <v>0</v>
          </cell>
        </row>
        <row r="2067">
          <cell r="B2067">
            <v>124590</v>
          </cell>
          <cell r="H2067">
            <v>0</v>
          </cell>
          <cell r="I2067">
            <v>0</v>
          </cell>
          <cell r="R2067">
            <v>0</v>
          </cell>
        </row>
        <row r="2068">
          <cell r="B2068">
            <v>124600</v>
          </cell>
          <cell r="H2068">
            <v>0</v>
          </cell>
          <cell r="I2068">
            <v>0</v>
          </cell>
          <cell r="R2068">
            <v>0</v>
          </cell>
        </row>
        <row r="2069">
          <cell r="B2069">
            <v>124610</v>
          </cell>
          <cell r="H2069">
            <v>0</v>
          </cell>
          <cell r="I2069">
            <v>0</v>
          </cell>
          <cell r="R2069">
            <v>0</v>
          </cell>
        </row>
        <row r="2070">
          <cell r="B2070">
            <v>124620</v>
          </cell>
          <cell r="H2070">
            <v>0</v>
          </cell>
          <cell r="I2070">
            <v>0</v>
          </cell>
          <cell r="R2070">
            <v>0</v>
          </cell>
        </row>
        <row r="2071">
          <cell r="B2071">
            <v>124630</v>
          </cell>
          <cell r="H2071">
            <v>0</v>
          </cell>
          <cell r="I2071">
            <v>0</v>
          </cell>
          <cell r="R2071">
            <v>0</v>
          </cell>
        </row>
        <row r="2072">
          <cell r="B2072">
            <v>124640</v>
          </cell>
          <cell r="H2072">
            <v>0</v>
          </cell>
          <cell r="I2072">
            <v>0</v>
          </cell>
          <cell r="R2072">
            <v>0</v>
          </cell>
        </row>
        <row r="2073">
          <cell r="B2073">
            <v>124650</v>
          </cell>
          <cell r="H2073">
            <v>0</v>
          </cell>
          <cell r="I2073">
            <v>0</v>
          </cell>
          <cell r="R2073">
            <v>0</v>
          </cell>
        </row>
        <row r="2074">
          <cell r="B2074">
            <v>124660</v>
          </cell>
          <cell r="H2074">
            <v>0</v>
          </cell>
          <cell r="I2074">
            <v>0</v>
          </cell>
          <cell r="R2074">
            <v>0</v>
          </cell>
        </row>
        <row r="2075">
          <cell r="B2075">
            <v>124670</v>
          </cell>
          <cell r="H2075">
            <v>0</v>
          </cell>
          <cell r="I2075">
            <v>0</v>
          </cell>
          <cell r="R2075">
            <v>0</v>
          </cell>
        </row>
        <row r="2076">
          <cell r="B2076">
            <v>124680</v>
          </cell>
          <cell r="H2076">
            <v>0</v>
          </cell>
          <cell r="I2076">
            <v>0</v>
          </cell>
          <cell r="R2076">
            <v>0</v>
          </cell>
        </row>
        <row r="2077">
          <cell r="B2077">
            <v>124690</v>
          </cell>
          <cell r="H2077">
            <v>0</v>
          </cell>
          <cell r="I2077">
            <v>0</v>
          </cell>
          <cell r="R2077">
            <v>0</v>
          </cell>
        </row>
        <row r="2078">
          <cell r="B2078">
            <v>124700</v>
          </cell>
          <cell r="H2078">
            <v>0</v>
          </cell>
          <cell r="I2078">
            <v>0</v>
          </cell>
          <cell r="R2078">
            <v>0</v>
          </cell>
        </row>
        <row r="2079">
          <cell r="B2079">
            <v>124710</v>
          </cell>
          <cell r="H2079">
            <v>0</v>
          </cell>
          <cell r="I2079">
            <v>0</v>
          </cell>
          <cell r="R2079">
            <v>0</v>
          </cell>
        </row>
        <row r="2080">
          <cell r="B2080">
            <v>124720</v>
          </cell>
          <cell r="H2080">
            <v>0</v>
          </cell>
          <cell r="I2080">
            <v>0</v>
          </cell>
          <cell r="R2080">
            <v>0</v>
          </cell>
        </row>
        <row r="2081">
          <cell r="B2081">
            <v>124730</v>
          </cell>
          <cell r="H2081">
            <v>0</v>
          </cell>
          <cell r="I2081">
            <v>0</v>
          </cell>
          <cell r="R2081">
            <v>0</v>
          </cell>
        </row>
        <row r="2082">
          <cell r="B2082">
            <v>124740</v>
          </cell>
          <cell r="H2082">
            <v>0</v>
          </cell>
          <cell r="I2082">
            <v>0</v>
          </cell>
          <cell r="R2082">
            <v>0</v>
          </cell>
        </row>
        <row r="2083">
          <cell r="B2083">
            <v>124750</v>
          </cell>
          <cell r="H2083">
            <v>0</v>
          </cell>
          <cell r="I2083">
            <v>0</v>
          </cell>
          <cell r="R2083">
            <v>0</v>
          </cell>
        </row>
        <row r="2084">
          <cell r="B2084">
            <v>124760</v>
          </cell>
          <cell r="H2084">
            <v>0</v>
          </cell>
          <cell r="I2084">
            <v>0</v>
          </cell>
          <cell r="R2084">
            <v>0</v>
          </cell>
        </row>
        <row r="2085">
          <cell r="B2085">
            <v>124770</v>
          </cell>
          <cell r="H2085">
            <v>0</v>
          </cell>
          <cell r="I2085">
            <v>0</v>
          </cell>
          <cell r="R2085">
            <v>0</v>
          </cell>
        </row>
        <row r="2086">
          <cell r="B2086">
            <v>124780</v>
          </cell>
          <cell r="H2086">
            <v>0</v>
          </cell>
          <cell r="I2086">
            <v>0</v>
          </cell>
          <cell r="R2086">
            <v>0</v>
          </cell>
        </row>
        <row r="2087">
          <cell r="B2087">
            <v>124790</v>
          </cell>
          <cell r="H2087">
            <v>0</v>
          </cell>
          <cell r="I2087">
            <v>0</v>
          </cell>
          <cell r="R2087">
            <v>0</v>
          </cell>
        </row>
        <row r="2088">
          <cell r="B2088">
            <v>124800</v>
          </cell>
          <cell r="H2088">
            <v>0</v>
          </cell>
          <cell r="I2088">
            <v>0</v>
          </cell>
          <cell r="R2088">
            <v>0</v>
          </cell>
        </row>
        <row r="2089">
          <cell r="B2089">
            <v>124810</v>
          </cell>
          <cell r="H2089">
            <v>0</v>
          </cell>
          <cell r="I2089">
            <v>0</v>
          </cell>
          <cell r="R2089">
            <v>0</v>
          </cell>
        </row>
        <row r="2090">
          <cell r="B2090">
            <v>124820</v>
          </cell>
          <cell r="H2090">
            <v>0</v>
          </cell>
          <cell r="I2090">
            <v>0</v>
          </cell>
          <cell r="R2090">
            <v>0</v>
          </cell>
        </row>
        <row r="2091">
          <cell r="B2091">
            <v>124830</v>
          </cell>
          <cell r="H2091">
            <v>0</v>
          </cell>
          <cell r="I2091">
            <v>0</v>
          </cell>
          <cell r="R2091">
            <v>0</v>
          </cell>
        </row>
        <row r="2092">
          <cell r="B2092">
            <v>124840</v>
          </cell>
          <cell r="H2092">
            <v>0</v>
          </cell>
          <cell r="I2092">
            <v>0</v>
          </cell>
          <cell r="R2092">
            <v>0</v>
          </cell>
        </row>
        <row r="2093">
          <cell r="B2093">
            <v>124850</v>
          </cell>
          <cell r="H2093">
            <v>0</v>
          </cell>
          <cell r="I2093">
            <v>0</v>
          </cell>
          <cell r="R2093">
            <v>0</v>
          </cell>
        </row>
        <row r="2094">
          <cell r="B2094">
            <v>124860</v>
          </cell>
          <cell r="H2094">
            <v>0</v>
          </cell>
          <cell r="I2094">
            <v>0</v>
          </cell>
          <cell r="R2094">
            <v>0</v>
          </cell>
        </row>
        <row r="2095">
          <cell r="B2095">
            <v>124870</v>
          </cell>
          <cell r="H2095">
            <v>0</v>
          </cell>
          <cell r="I2095">
            <v>0</v>
          </cell>
          <cell r="R2095">
            <v>0</v>
          </cell>
        </row>
        <row r="2096">
          <cell r="B2096">
            <v>124880</v>
          </cell>
          <cell r="H2096">
            <v>0</v>
          </cell>
          <cell r="I2096">
            <v>0</v>
          </cell>
          <cell r="R2096">
            <v>0</v>
          </cell>
        </row>
        <row r="2097">
          <cell r="B2097">
            <v>124890</v>
          </cell>
          <cell r="H2097">
            <v>0</v>
          </cell>
          <cell r="I2097">
            <v>0</v>
          </cell>
          <cell r="R2097">
            <v>0</v>
          </cell>
        </row>
        <row r="2098">
          <cell r="B2098">
            <v>124900</v>
          </cell>
          <cell r="H2098">
            <v>0</v>
          </cell>
          <cell r="I2098">
            <v>0</v>
          </cell>
          <cell r="R2098">
            <v>0</v>
          </cell>
        </row>
        <row r="2099">
          <cell r="B2099">
            <v>124910</v>
          </cell>
          <cell r="H2099">
            <v>0</v>
          </cell>
          <cell r="I2099">
            <v>0</v>
          </cell>
          <cell r="R2099">
            <v>0</v>
          </cell>
        </row>
        <row r="2100">
          <cell r="B2100">
            <v>124920</v>
          </cell>
          <cell r="H2100">
            <v>0</v>
          </cell>
          <cell r="I2100">
            <v>0</v>
          </cell>
          <cell r="R2100">
            <v>0</v>
          </cell>
        </row>
        <row r="2101">
          <cell r="B2101">
            <v>124930</v>
          </cell>
          <cell r="H2101">
            <v>0</v>
          </cell>
          <cell r="I2101">
            <v>0</v>
          </cell>
          <cell r="R2101">
            <v>0</v>
          </cell>
        </row>
        <row r="2102">
          <cell r="B2102">
            <v>124940</v>
          </cell>
          <cell r="H2102">
            <v>0</v>
          </cell>
          <cell r="I2102">
            <v>0</v>
          </cell>
          <cell r="R2102">
            <v>0</v>
          </cell>
        </row>
        <row r="2103">
          <cell r="B2103">
            <v>124950</v>
          </cell>
          <cell r="H2103">
            <v>0</v>
          </cell>
          <cell r="I2103">
            <v>0</v>
          </cell>
          <cell r="R2103">
            <v>0</v>
          </cell>
        </row>
        <row r="2104">
          <cell r="B2104">
            <v>124960</v>
          </cell>
          <cell r="H2104">
            <v>0</v>
          </cell>
          <cell r="I2104">
            <v>0</v>
          </cell>
          <cell r="R2104">
            <v>0</v>
          </cell>
        </row>
        <row r="2105">
          <cell r="B2105">
            <v>124970</v>
          </cell>
          <cell r="H2105">
            <v>0</v>
          </cell>
          <cell r="I2105">
            <v>0</v>
          </cell>
          <cell r="R2105">
            <v>0</v>
          </cell>
        </row>
        <row r="2106">
          <cell r="B2106">
            <v>124980</v>
          </cell>
          <cell r="H2106">
            <v>0</v>
          </cell>
          <cell r="I2106">
            <v>0</v>
          </cell>
          <cell r="R2106">
            <v>0</v>
          </cell>
        </row>
        <row r="2107">
          <cell r="B2107">
            <v>124990</v>
          </cell>
          <cell r="H2107">
            <v>0</v>
          </cell>
          <cell r="I2107">
            <v>0</v>
          </cell>
          <cell r="R2107">
            <v>0</v>
          </cell>
        </row>
        <row r="2108">
          <cell r="B2108">
            <v>125000</v>
          </cell>
          <cell r="H2108">
            <v>0</v>
          </cell>
          <cell r="I2108">
            <v>0</v>
          </cell>
          <cell r="R2108">
            <v>0</v>
          </cell>
        </row>
        <row r="2109">
          <cell r="B2109">
            <v>125010</v>
          </cell>
          <cell r="H2109">
            <v>0</v>
          </cell>
          <cell r="I2109">
            <v>0</v>
          </cell>
          <cell r="R2109">
            <v>0</v>
          </cell>
        </row>
        <row r="2110">
          <cell r="B2110">
            <v>125020</v>
          </cell>
          <cell r="H2110">
            <v>0</v>
          </cell>
          <cell r="I2110">
            <v>0</v>
          </cell>
          <cell r="R2110">
            <v>0</v>
          </cell>
        </row>
        <row r="2111">
          <cell r="B2111">
            <v>125030</v>
          </cell>
          <cell r="H2111">
            <v>0</v>
          </cell>
          <cell r="I2111">
            <v>0</v>
          </cell>
          <cell r="R2111">
            <v>0</v>
          </cell>
        </row>
        <row r="2112">
          <cell r="B2112">
            <v>125040</v>
          </cell>
          <cell r="H2112">
            <v>0</v>
          </cell>
          <cell r="I2112">
            <v>0</v>
          </cell>
          <cell r="R2112">
            <v>0</v>
          </cell>
        </row>
        <row r="2113">
          <cell r="B2113">
            <v>125060</v>
          </cell>
          <cell r="H2113">
            <v>0</v>
          </cell>
          <cell r="I2113">
            <v>0</v>
          </cell>
          <cell r="R2113">
            <v>0</v>
          </cell>
        </row>
        <row r="2114">
          <cell r="B2114">
            <v>125080</v>
          </cell>
          <cell r="H2114">
            <v>0</v>
          </cell>
          <cell r="I2114">
            <v>0</v>
          </cell>
          <cell r="R2114">
            <v>0</v>
          </cell>
        </row>
        <row r="2115">
          <cell r="B2115">
            <v>125100</v>
          </cell>
          <cell r="H2115">
            <v>0</v>
          </cell>
          <cell r="I2115">
            <v>0</v>
          </cell>
          <cell r="R2115">
            <v>0</v>
          </cell>
        </row>
        <row r="2116">
          <cell r="B2116">
            <v>125120</v>
          </cell>
          <cell r="H2116">
            <v>0</v>
          </cell>
          <cell r="I2116">
            <v>0</v>
          </cell>
          <cell r="R2116">
            <v>0</v>
          </cell>
        </row>
        <row r="2117">
          <cell r="B2117">
            <v>125140</v>
          </cell>
          <cell r="H2117">
            <v>0</v>
          </cell>
          <cell r="I2117">
            <v>0</v>
          </cell>
          <cell r="R2117">
            <v>0</v>
          </cell>
        </row>
        <row r="2118">
          <cell r="B2118">
            <v>125160</v>
          </cell>
          <cell r="H2118">
            <v>0</v>
          </cell>
          <cell r="I2118">
            <v>0</v>
          </cell>
          <cell r="R2118">
            <v>0</v>
          </cell>
        </row>
        <row r="2119">
          <cell r="B2119">
            <v>125180</v>
          </cell>
          <cell r="H2119">
            <v>0</v>
          </cell>
          <cell r="I2119">
            <v>0</v>
          </cell>
          <cell r="R2119">
            <v>0</v>
          </cell>
        </row>
        <row r="2120">
          <cell r="B2120">
            <v>125200</v>
          </cell>
          <cell r="H2120">
            <v>0</v>
          </cell>
          <cell r="I2120">
            <v>0</v>
          </cell>
          <cell r="R2120">
            <v>0</v>
          </cell>
        </row>
        <row r="2121">
          <cell r="B2121">
            <v>125220</v>
          </cell>
          <cell r="H2121">
            <v>0</v>
          </cell>
          <cell r="I2121">
            <v>0</v>
          </cell>
          <cell r="R2121">
            <v>0</v>
          </cell>
        </row>
        <row r="2122">
          <cell r="B2122">
            <v>125240</v>
          </cell>
          <cell r="H2122">
            <v>0</v>
          </cell>
          <cell r="I2122">
            <v>0</v>
          </cell>
          <cell r="R2122">
            <v>0</v>
          </cell>
        </row>
        <row r="2123">
          <cell r="B2123">
            <v>125260</v>
          </cell>
          <cell r="H2123">
            <v>0</v>
          </cell>
          <cell r="I2123">
            <v>0</v>
          </cell>
          <cell r="R2123">
            <v>0</v>
          </cell>
        </row>
        <row r="2124">
          <cell r="B2124">
            <v>125270</v>
          </cell>
          <cell r="H2124">
            <v>0</v>
          </cell>
          <cell r="I2124">
            <v>0</v>
          </cell>
          <cell r="R2124">
            <v>0</v>
          </cell>
        </row>
        <row r="2125">
          <cell r="B2125">
            <v>125280</v>
          </cell>
          <cell r="H2125">
            <v>0</v>
          </cell>
          <cell r="I2125">
            <v>0</v>
          </cell>
          <cell r="R2125">
            <v>0</v>
          </cell>
        </row>
        <row r="2126">
          <cell r="B2126">
            <v>125290</v>
          </cell>
          <cell r="H2126">
            <v>0</v>
          </cell>
          <cell r="I2126">
            <v>0</v>
          </cell>
          <cell r="R2126">
            <v>0</v>
          </cell>
        </row>
        <row r="2127">
          <cell r="B2127">
            <v>125300</v>
          </cell>
          <cell r="H2127">
            <v>0</v>
          </cell>
          <cell r="I2127">
            <v>0</v>
          </cell>
          <cell r="R2127">
            <v>0</v>
          </cell>
        </row>
        <row r="2128">
          <cell r="B2128">
            <v>125310</v>
          </cell>
          <cell r="H2128">
            <v>0</v>
          </cell>
          <cell r="I2128">
            <v>0</v>
          </cell>
          <cell r="R2128">
            <v>0</v>
          </cell>
        </row>
        <row r="2129">
          <cell r="B2129">
            <v>125320</v>
          </cell>
          <cell r="H2129">
            <v>0</v>
          </cell>
          <cell r="I2129">
            <v>0</v>
          </cell>
          <cell r="R2129">
            <v>0</v>
          </cell>
        </row>
        <row r="2130">
          <cell r="B2130">
            <v>125330</v>
          </cell>
          <cell r="H2130">
            <v>0</v>
          </cell>
          <cell r="I2130">
            <v>0</v>
          </cell>
          <cell r="R2130">
            <v>0</v>
          </cell>
        </row>
        <row r="2131">
          <cell r="B2131">
            <v>125340</v>
          </cell>
          <cell r="H2131">
            <v>0</v>
          </cell>
          <cell r="I2131">
            <v>0</v>
          </cell>
          <cell r="R2131">
            <v>0</v>
          </cell>
        </row>
        <row r="2132">
          <cell r="B2132">
            <v>125350</v>
          </cell>
          <cell r="H2132">
            <v>0</v>
          </cell>
          <cell r="I2132">
            <v>0</v>
          </cell>
          <cell r="R2132">
            <v>0</v>
          </cell>
        </row>
        <row r="2133">
          <cell r="B2133">
            <v>125360</v>
          </cell>
          <cell r="H2133">
            <v>0</v>
          </cell>
          <cell r="I2133">
            <v>0</v>
          </cell>
          <cell r="R2133">
            <v>0</v>
          </cell>
        </row>
        <row r="2134">
          <cell r="B2134">
            <v>125370</v>
          </cell>
          <cell r="H2134">
            <v>0</v>
          </cell>
          <cell r="I2134">
            <v>0</v>
          </cell>
          <cell r="R2134">
            <v>0</v>
          </cell>
        </row>
        <row r="2135">
          <cell r="B2135">
            <v>125380</v>
          </cell>
          <cell r="H2135">
            <v>0</v>
          </cell>
          <cell r="I2135">
            <v>0</v>
          </cell>
          <cell r="R2135">
            <v>0</v>
          </cell>
        </row>
        <row r="2136">
          <cell r="B2136">
            <v>125390</v>
          </cell>
          <cell r="H2136">
            <v>0</v>
          </cell>
          <cell r="I2136">
            <v>0</v>
          </cell>
          <cell r="R2136">
            <v>0</v>
          </cell>
        </row>
        <row r="2137">
          <cell r="B2137">
            <v>125400</v>
          </cell>
          <cell r="H2137">
            <v>0</v>
          </cell>
          <cell r="I2137">
            <v>0</v>
          </cell>
          <cell r="R2137">
            <v>0</v>
          </cell>
        </row>
        <row r="2138">
          <cell r="B2138">
            <v>125419.348</v>
          </cell>
          <cell r="H2138">
            <v>0</v>
          </cell>
          <cell r="I2138">
            <v>0</v>
          </cell>
          <cell r="R2138">
            <v>0</v>
          </cell>
        </row>
        <row r="2139">
          <cell r="B2139">
            <v>125420</v>
          </cell>
          <cell r="H2139">
            <v>0</v>
          </cell>
          <cell r="I2139">
            <v>0</v>
          </cell>
          <cell r="R2139">
            <v>0</v>
          </cell>
        </row>
        <row r="2140">
          <cell r="B2140">
            <v>125440</v>
          </cell>
          <cell r="H2140">
            <v>0</v>
          </cell>
          <cell r="I2140">
            <v>0</v>
          </cell>
          <cell r="R2140">
            <v>0</v>
          </cell>
        </row>
        <row r="2141">
          <cell r="B2141">
            <v>125460</v>
          </cell>
          <cell r="H2141">
            <v>0</v>
          </cell>
          <cell r="I2141">
            <v>0</v>
          </cell>
          <cell r="R2141">
            <v>0</v>
          </cell>
        </row>
        <row r="2142">
          <cell r="B2142">
            <v>125480</v>
          </cell>
          <cell r="H2142">
            <v>0</v>
          </cell>
          <cell r="I2142">
            <v>0</v>
          </cell>
          <cell r="R2142">
            <v>0</v>
          </cell>
        </row>
        <row r="2143">
          <cell r="B2143">
            <v>125500</v>
          </cell>
          <cell r="H2143">
            <v>0</v>
          </cell>
          <cell r="I2143">
            <v>0</v>
          </cell>
          <cell r="R2143">
            <v>0</v>
          </cell>
        </row>
        <row r="2144">
          <cell r="B2144">
            <v>125520</v>
          </cell>
          <cell r="H2144">
            <v>0</v>
          </cell>
          <cell r="I2144">
            <v>0</v>
          </cell>
          <cell r="R2144">
            <v>0</v>
          </cell>
        </row>
        <row r="2145">
          <cell r="B2145">
            <v>125540</v>
          </cell>
          <cell r="H2145">
            <v>0</v>
          </cell>
          <cell r="I2145">
            <v>0</v>
          </cell>
          <cell r="R2145">
            <v>0</v>
          </cell>
        </row>
        <row r="2146">
          <cell r="B2146">
            <v>125560</v>
          </cell>
          <cell r="H2146">
            <v>0</v>
          </cell>
          <cell r="I2146">
            <v>0</v>
          </cell>
          <cell r="R2146">
            <v>0</v>
          </cell>
        </row>
        <row r="2147">
          <cell r="B2147">
            <v>125580</v>
          </cell>
          <cell r="H2147">
            <v>0</v>
          </cell>
          <cell r="I2147">
            <v>0</v>
          </cell>
          <cell r="R2147">
            <v>0</v>
          </cell>
        </row>
        <row r="2148">
          <cell r="B2148">
            <v>125600</v>
          </cell>
          <cell r="H2148">
            <v>0</v>
          </cell>
          <cell r="I2148">
            <v>0</v>
          </cell>
          <cell r="R2148">
            <v>0</v>
          </cell>
        </row>
        <row r="2149">
          <cell r="B2149">
            <v>125620</v>
          </cell>
          <cell r="H2149">
            <v>0</v>
          </cell>
          <cell r="I2149">
            <v>0</v>
          </cell>
          <cell r="R2149">
            <v>0</v>
          </cell>
        </row>
        <row r="2150">
          <cell r="B2150">
            <v>125640</v>
          </cell>
          <cell r="H2150">
            <v>0</v>
          </cell>
          <cell r="I2150">
            <v>0</v>
          </cell>
          <cell r="R2150">
            <v>0</v>
          </cell>
        </row>
        <row r="2151">
          <cell r="B2151">
            <v>125660</v>
          </cell>
          <cell r="H2151">
            <v>0</v>
          </cell>
          <cell r="I2151">
            <v>0</v>
          </cell>
          <cell r="R2151">
            <v>0</v>
          </cell>
        </row>
        <row r="2152">
          <cell r="B2152">
            <v>125680</v>
          </cell>
          <cell r="H2152">
            <v>0</v>
          </cell>
          <cell r="I2152">
            <v>0</v>
          </cell>
          <cell r="R2152">
            <v>0</v>
          </cell>
        </row>
        <row r="2153">
          <cell r="B2153">
            <v>125700</v>
          </cell>
          <cell r="H2153">
            <v>0</v>
          </cell>
          <cell r="I2153">
            <v>0</v>
          </cell>
          <cell r="R2153">
            <v>0</v>
          </cell>
        </row>
        <row r="2154">
          <cell r="B2154">
            <v>125720</v>
          </cell>
          <cell r="H2154">
            <v>0</v>
          </cell>
          <cell r="I2154">
            <v>0</v>
          </cell>
          <cell r="R2154">
            <v>0</v>
          </cell>
        </row>
        <row r="2155">
          <cell r="B2155">
            <v>125740</v>
          </cell>
          <cell r="H2155">
            <v>0</v>
          </cell>
          <cell r="I2155">
            <v>0</v>
          </cell>
          <cell r="R2155">
            <v>0</v>
          </cell>
        </row>
        <row r="2156">
          <cell r="B2156">
            <v>125760</v>
          </cell>
          <cell r="H2156">
            <v>0</v>
          </cell>
          <cell r="I2156">
            <v>0</v>
          </cell>
          <cell r="R2156">
            <v>0</v>
          </cell>
        </row>
        <row r="2157">
          <cell r="B2157">
            <v>125780</v>
          </cell>
          <cell r="H2157">
            <v>0</v>
          </cell>
          <cell r="I2157">
            <v>0</v>
          </cell>
          <cell r="R2157">
            <v>0</v>
          </cell>
        </row>
        <row r="2158">
          <cell r="B2158">
            <v>125800</v>
          </cell>
          <cell r="H2158">
            <v>0</v>
          </cell>
          <cell r="I2158">
            <v>0</v>
          </cell>
          <cell r="R2158">
            <v>0</v>
          </cell>
        </row>
        <row r="2159">
          <cell r="B2159">
            <v>125820</v>
          </cell>
          <cell r="H2159">
            <v>0</v>
          </cell>
          <cell r="I2159">
            <v>0</v>
          </cell>
          <cell r="R2159">
            <v>0</v>
          </cell>
        </row>
        <row r="2160">
          <cell r="B2160">
            <v>125840</v>
          </cell>
          <cell r="H2160">
            <v>0</v>
          </cell>
          <cell r="I2160">
            <v>0</v>
          </cell>
          <cell r="R2160">
            <v>0</v>
          </cell>
        </row>
        <row r="2161">
          <cell r="B2161">
            <v>125860</v>
          </cell>
          <cell r="H2161">
            <v>0</v>
          </cell>
          <cell r="I2161">
            <v>0</v>
          </cell>
          <cell r="R2161">
            <v>0</v>
          </cell>
        </row>
        <row r="2162">
          <cell r="B2162">
            <v>125880</v>
          </cell>
          <cell r="H2162">
            <v>0</v>
          </cell>
          <cell r="I2162">
            <v>0</v>
          </cell>
          <cell r="R2162">
            <v>0</v>
          </cell>
        </row>
        <row r="2163">
          <cell r="B2163">
            <v>125900</v>
          </cell>
          <cell r="H2163">
            <v>0</v>
          </cell>
          <cell r="I2163">
            <v>0</v>
          </cell>
          <cell r="R2163">
            <v>0</v>
          </cell>
        </row>
        <row r="2164">
          <cell r="B2164">
            <v>125920</v>
          </cell>
          <cell r="H2164">
            <v>0</v>
          </cell>
          <cell r="I2164">
            <v>0</v>
          </cell>
          <cell r="R2164">
            <v>0</v>
          </cell>
        </row>
        <row r="2165">
          <cell r="B2165">
            <v>125940</v>
          </cell>
          <cell r="H2165">
            <v>0</v>
          </cell>
          <cell r="I2165">
            <v>0</v>
          </cell>
          <cell r="R2165">
            <v>0</v>
          </cell>
        </row>
        <row r="2166">
          <cell r="B2166">
            <v>125950</v>
          </cell>
          <cell r="H2166">
            <v>0</v>
          </cell>
          <cell r="I2166">
            <v>0</v>
          </cell>
          <cell r="R2166">
            <v>0</v>
          </cell>
        </row>
        <row r="2167">
          <cell r="B2167">
            <v>125970</v>
          </cell>
          <cell r="H2167">
            <v>0</v>
          </cell>
          <cell r="I2167">
            <v>0</v>
          </cell>
          <cell r="R2167">
            <v>0</v>
          </cell>
        </row>
        <row r="2168">
          <cell r="B2168">
            <v>125975</v>
          </cell>
          <cell r="H2168">
            <v>0</v>
          </cell>
          <cell r="I2168">
            <v>0</v>
          </cell>
          <cell r="R2168">
            <v>0</v>
          </cell>
        </row>
        <row r="2169">
          <cell r="B2169">
            <v>125980</v>
          </cell>
          <cell r="H2169">
            <v>0</v>
          </cell>
          <cell r="I2169">
            <v>0</v>
          </cell>
          <cell r="R2169">
            <v>0</v>
          </cell>
        </row>
        <row r="2170">
          <cell r="B2170">
            <v>125985</v>
          </cell>
          <cell r="H2170">
            <v>0</v>
          </cell>
          <cell r="I2170">
            <v>0</v>
          </cell>
          <cell r="R2170">
            <v>0</v>
          </cell>
        </row>
        <row r="2171">
          <cell r="B2171">
            <v>125990</v>
          </cell>
          <cell r="H2171">
            <v>1.6</v>
          </cell>
          <cell r="I2171">
            <v>1.7625</v>
          </cell>
          <cell r="R2171">
            <v>2.81</v>
          </cell>
        </row>
        <row r="2172">
          <cell r="B2172">
            <v>125995</v>
          </cell>
          <cell r="H2172">
            <v>6.9249999999999998</v>
          </cell>
          <cell r="I2172">
            <v>7.625</v>
          </cell>
          <cell r="R2172">
            <v>11.25</v>
          </cell>
        </row>
        <row r="2173">
          <cell r="B2173">
            <v>126000</v>
          </cell>
          <cell r="H2173">
            <v>7.35</v>
          </cell>
          <cell r="I2173">
            <v>8.0499999999999989</v>
          </cell>
          <cell r="R2173">
            <v>11.25</v>
          </cell>
        </row>
        <row r="2174">
          <cell r="B2174">
            <v>126010</v>
          </cell>
          <cell r="H2174">
            <v>16.05</v>
          </cell>
          <cell r="I2174">
            <v>17.8</v>
          </cell>
          <cell r="R2174">
            <v>26</v>
          </cell>
        </row>
        <row r="2175">
          <cell r="B2175">
            <v>126015</v>
          </cell>
          <cell r="H2175">
            <v>10.275</v>
          </cell>
          <cell r="I2175">
            <v>12.2</v>
          </cell>
          <cell r="R2175">
            <v>14.75</v>
          </cell>
        </row>
        <row r="2176">
          <cell r="B2176">
            <v>126020</v>
          </cell>
          <cell r="H2176">
            <v>11</v>
          </cell>
          <cell r="I2176">
            <v>13.375</v>
          </cell>
          <cell r="R2176">
            <v>14.75</v>
          </cell>
        </row>
        <row r="2177">
          <cell r="B2177">
            <v>126025</v>
          </cell>
          <cell r="H2177">
            <v>10.149999999999999</v>
          </cell>
          <cell r="I2177">
            <v>12.975000000000001</v>
          </cell>
          <cell r="R2177">
            <v>14.75</v>
          </cell>
        </row>
        <row r="2178">
          <cell r="B2178">
            <v>126030</v>
          </cell>
          <cell r="H2178">
            <v>9.9</v>
          </cell>
          <cell r="I2178">
            <v>14.075000000000003</v>
          </cell>
          <cell r="R2178">
            <v>14.75</v>
          </cell>
        </row>
        <row r="2179">
          <cell r="B2179">
            <v>126035</v>
          </cell>
          <cell r="H2179">
            <v>10.075000000000001</v>
          </cell>
          <cell r="I2179">
            <v>14.775</v>
          </cell>
          <cell r="R2179">
            <v>14.75</v>
          </cell>
        </row>
        <row r="2180">
          <cell r="B2180">
            <v>126040</v>
          </cell>
          <cell r="H2180">
            <v>10.3</v>
          </cell>
          <cell r="I2180">
            <v>16.175000000000001</v>
          </cell>
          <cell r="R2180">
            <v>16.5</v>
          </cell>
        </row>
        <row r="2181">
          <cell r="B2181">
            <v>126045</v>
          </cell>
          <cell r="H2181">
            <v>9.3999999999999986</v>
          </cell>
          <cell r="I2181">
            <v>16.850000000000001</v>
          </cell>
          <cell r="R2181">
            <v>18.25</v>
          </cell>
        </row>
        <row r="2182">
          <cell r="B2182">
            <v>126050</v>
          </cell>
          <cell r="H2182">
            <v>7.6</v>
          </cell>
          <cell r="I2182">
            <v>14.849999999999998</v>
          </cell>
          <cell r="R2182">
            <v>16.5</v>
          </cell>
        </row>
        <row r="2183">
          <cell r="B2183">
            <v>126055</v>
          </cell>
          <cell r="H2183">
            <v>5.7249999999999996</v>
          </cell>
          <cell r="I2183">
            <v>15.125</v>
          </cell>
          <cell r="R2183">
            <v>14.75</v>
          </cell>
        </row>
        <row r="2184">
          <cell r="B2184">
            <v>126060</v>
          </cell>
          <cell r="H2184">
            <v>7.1</v>
          </cell>
          <cell r="I2184">
            <v>15.725</v>
          </cell>
          <cell r="R2184">
            <v>14.75</v>
          </cell>
        </row>
        <row r="2185">
          <cell r="B2185">
            <v>126065</v>
          </cell>
          <cell r="H2185">
            <v>10.125000000000002</v>
          </cell>
          <cell r="I2185">
            <v>13.900000000000002</v>
          </cell>
          <cell r="R2185">
            <v>14.75</v>
          </cell>
        </row>
        <row r="2186">
          <cell r="B2186">
            <v>126070</v>
          </cell>
          <cell r="H2186">
            <v>10.775000000000002</v>
          </cell>
          <cell r="I2186">
            <v>13.149999999999999</v>
          </cell>
          <cell r="R2186">
            <v>14.75</v>
          </cell>
        </row>
        <row r="2187">
          <cell r="B2187">
            <v>126075</v>
          </cell>
          <cell r="H2187">
            <v>10.925000000000001</v>
          </cell>
          <cell r="I2187">
            <v>12.974999999999998</v>
          </cell>
          <cell r="R2187">
            <v>14.75</v>
          </cell>
        </row>
        <row r="2188">
          <cell r="B2188">
            <v>126080</v>
          </cell>
          <cell r="H2188">
            <v>8.4499999999999993</v>
          </cell>
          <cell r="I2188">
            <v>9.5500000000000007</v>
          </cell>
          <cell r="R2188">
            <v>13</v>
          </cell>
        </row>
        <row r="2189">
          <cell r="B2189">
            <v>126085</v>
          </cell>
          <cell r="H2189">
            <v>6.45</v>
          </cell>
          <cell r="I2189">
            <v>6.9500000000000011</v>
          </cell>
          <cell r="R2189">
            <v>11.25</v>
          </cell>
        </row>
        <row r="2190">
          <cell r="B2190">
            <v>126090</v>
          </cell>
          <cell r="H2190">
            <v>6</v>
          </cell>
          <cell r="I2190">
            <v>6.375</v>
          </cell>
          <cell r="R2190">
            <v>11.25</v>
          </cell>
        </row>
        <row r="2191">
          <cell r="B2191">
            <v>126095</v>
          </cell>
          <cell r="H2191">
            <v>1.2</v>
          </cell>
          <cell r="I2191">
            <v>1.2375</v>
          </cell>
          <cell r="R2191">
            <v>2.81</v>
          </cell>
        </row>
        <row r="2192">
          <cell r="B2192">
            <v>126100</v>
          </cell>
          <cell r="H2192">
            <v>0</v>
          </cell>
          <cell r="I2192">
            <v>0</v>
          </cell>
          <cell r="R2192">
            <v>0</v>
          </cell>
        </row>
        <row r="2193">
          <cell r="B2193">
            <v>126105</v>
          </cell>
          <cell r="H2193">
            <v>0</v>
          </cell>
          <cell r="I2193">
            <v>0</v>
          </cell>
          <cell r="R2193">
            <v>0</v>
          </cell>
        </row>
        <row r="2194">
          <cell r="B2194">
            <v>126110</v>
          </cell>
          <cell r="H2194">
            <v>0</v>
          </cell>
          <cell r="I2194">
            <v>0</v>
          </cell>
          <cell r="R2194">
            <v>0</v>
          </cell>
        </row>
        <row r="2195">
          <cell r="B2195">
            <v>126380</v>
          </cell>
          <cell r="H2195">
            <v>0</v>
          </cell>
          <cell r="I2195">
            <v>0</v>
          </cell>
          <cell r="R2195">
            <v>0</v>
          </cell>
        </row>
        <row r="2196">
          <cell r="B2196">
            <v>126400</v>
          </cell>
          <cell r="H2196">
            <v>0</v>
          </cell>
          <cell r="I2196">
            <v>0</v>
          </cell>
          <cell r="R2196">
            <v>0</v>
          </cell>
        </row>
        <row r="2197">
          <cell r="B2197">
            <v>126450</v>
          </cell>
          <cell r="H2197">
            <v>0</v>
          </cell>
          <cell r="I2197">
            <v>0</v>
          </cell>
          <cell r="R2197">
            <v>0</v>
          </cell>
        </row>
        <row r="2198">
          <cell r="B2198">
            <v>126455</v>
          </cell>
          <cell r="H2198">
            <v>0</v>
          </cell>
          <cell r="I2198">
            <v>0</v>
          </cell>
          <cell r="R2198">
            <v>0</v>
          </cell>
        </row>
        <row r="2199">
          <cell r="B2199">
            <v>126460</v>
          </cell>
          <cell r="H2199">
            <v>0</v>
          </cell>
          <cell r="I2199">
            <v>0</v>
          </cell>
          <cell r="R2199">
            <v>0</v>
          </cell>
        </row>
        <row r="2200">
          <cell r="B2200">
            <v>126465</v>
          </cell>
          <cell r="H2200">
            <v>0</v>
          </cell>
          <cell r="I2200">
            <v>0</v>
          </cell>
          <cell r="R2200">
            <v>0</v>
          </cell>
        </row>
        <row r="2201">
          <cell r="B2201">
            <v>126470</v>
          </cell>
          <cell r="H2201">
            <v>2.1875</v>
          </cell>
          <cell r="I2201">
            <v>3.2</v>
          </cell>
          <cell r="R2201">
            <v>3.69</v>
          </cell>
        </row>
        <row r="2202">
          <cell r="B2202">
            <v>126475</v>
          </cell>
          <cell r="H2202">
            <v>9.3500000000000014</v>
          </cell>
          <cell r="I2202">
            <v>13.625</v>
          </cell>
          <cell r="R2202">
            <v>14.75</v>
          </cell>
        </row>
        <row r="2203">
          <cell r="B2203">
            <v>126480</v>
          </cell>
          <cell r="H2203">
            <v>9.6999999999999993</v>
          </cell>
          <cell r="I2203">
            <v>13.174999999999999</v>
          </cell>
          <cell r="R2203">
            <v>14.75</v>
          </cell>
        </row>
        <row r="2204">
          <cell r="B2204">
            <v>126485</v>
          </cell>
          <cell r="H2204">
            <v>9.1</v>
          </cell>
          <cell r="I2204">
            <v>13.049999999999999</v>
          </cell>
          <cell r="R2204">
            <v>14.75</v>
          </cell>
        </row>
        <row r="2205">
          <cell r="B2205">
            <v>126490</v>
          </cell>
          <cell r="H2205">
            <v>9.65</v>
          </cell>
          <cell r="I2205">
            <v>17.2</v>
          </cell>
          <cell r="R2205">
            <v>16.5</v>
          </cell>
        </row>
        <row r="2206">
          <cell r="B2206">
            <v>126495</v>
          </cell>
          <cell r="H2206">
            <v>11.274999999999999</v>
          </cell>
          <cell r="I2206">
            <v>20.8</v>
          </cell>
          <cell r="R2206">
            <v>18.25</v>
          </cell>
        </row>
        <row r="2207">
          <cell r="B2207">
            <v>126500</v>
          </cell>
          <cell r="H2207">
            <v>11.35</v>
          </cell>
          <cell r="I2207">
            <v>20.85</v>
          </cell>
          <cell r="R2207">
            <v>18.25</v>
          </cell>
        </row>
        <row r="2208">
          <cell r="B2208">
            <v>126505</v>
          </cell>
          <cell r="H2208">
            <v>11.25</v>
          </cell>
          <cell r="I2208">
            <v>19.5</v>
          </cell>
          <cell r="R2208">
            <v>18.25</v>
          </cell>
        </row>
        <row r="2209">
          <cell r="B2209">
            <v>126510</v>
          </cell>
          <cell r="H2209">
            <v>10.85</v>
          </cell>
          <cell r="I2209">
            <v>19.05</v>
          </cell>
          <cell r="R2209">
            <v>18.25</v>
          </cell>
        </row>
        <row r="2210">
          <cell r="B2210">
            <v>126515</v>
          </cell>
          <cell r="H2210">
            <v>9.3249999999999993</v>
          </cell>
          <cell r="I2210">
            <v>19.475000000000001</v>
          </cell>
          <cell r="R2210">
            <v>18.25</v>
          </cell>
        </row>
        <row r="2211">
          <cell r="B2211">
            <v>126520</v>
          </cell>
          <cell r="H2211">
            <v>8.3249999999999993</v>
          </cell>
          <cell r="I2211">
            <v>19.975000000000001</v>
          </cell>
          <cell r="R2211">
            <v>18.25</v>
          </cell>
        </row>
        <row r="2212">
          <cell r="B2212">
            <v>126525</v>
          </cell>
          <cell r="H2212">
            <v>9.0250000000000004</v>
          </cell>
          <cell r="I2212">
            <v>21.074999999999999</v>
          </cell>
          <cell r="R2212">
            <v>18.25</v>
          </cell>
        </row>
        <row r="2213">
          <cell r="B2213">
            <v>126530</v>
          </cell>
          <cell r="H2213">
            <v>10.299999999999997</v>
          </cell>
          <cell r="I2213">
            <v>22.125</v>
          </cell>
          <cell r="R2213">
            <v>18.25</v>
          </cell>
        </row>
        <row r="2214">
          <cell r="B2214">
            <v>126535</v>
          </cell>
          <cell r="H2214">
            <v>8.7249999999999996</v>
          </cell>
          <cell r="I2214">
            <v>21.024999999999999</v>
          </cell>
          <cell r="R2214">
            <v>16.5</v>
          </cell>
        </row>
        <row r="2215">
          <cell r="B2215">
            <v>126540</v>
          </cell>
          <cell r="H2215">
            <v>6.4249999999999998</v>
          </cell>
          <cell r="I2215">
            <v>19.650000000000002</v>
          </cell>
          <cell r="R2215">
            <v>14.75</v>
          </cell>
        </row>
        <row r="2216">
          <cell r="B2216">
            <v>126545</v>
          </cell>
          <cell r="H2216">
            <v>6.2</v>
          </cell>
          <cell r="I2216">
            <v>20</v>
          </cell>
          <cell r="R2216">
            <v>14.75</v>
          </cell>
        </row>
        <row r="2217">
          <cell r="B2217">
            <v>126550</v>
          </cell>
          <cell r="H2217">
            <v>6.7</v>
          </cell>
          <cell r="I2217">
            <v>20.274999999999999</v>
          </cell>
          <cell r="R2217">
            <v>14.75</v>
          </cell>
        </row>
        <row r="2218">
          <cell r="B2218">
            <v>126555</v>
          </cell>
          <cell r="H2218">
            <v>6.875</v>
          </cell>
          <cell r="I2218">
            <v>20.099999999999998</v>
          </cell>
          <cell r="R2218">
            <v>14.75</v>
          </cell>
        </row>
        <row r="2219">
          <cell r="B2219">
            <v>126560</v>
          </cell>
          <cell r="H2219">
            <v>6.45</v>
          </cell>
          <cell r="I2219">
            <v>19.774999999999999</v>
          </cell>
          <cell r="R2219">
            <v>14.75</v>
          </cell>
        </row>
        <row r="2220">
          <cell r="B2220">
            <v>126565</v>
          </cell>
          <cell r="H2220">
            <v>4.875</v>
          </cell>
          <cell r="I2220">
            <v>16.850000000000001</v>
          </cell>
          <cell r="R2220">
            <v>13</v>
          </cell>
        </row>
        <row r="2221">
          <cell r="B2221">
            <v>126570</v>
          </cell>
          <cell r="H2221">
            <v>5.2249999999999996</v>
          </cell>
          <cell r="I2221">
            <v>15.674999999999999</v>
          </cell>
          <cell r="R2221">
            <v>13</v>
          </cell>
        </row>
        <row r="2222">
          <cell r="B2222">
            <v>126575</v>
          </cell>
          <cell r="H2222">
            <v>1.675</v>
          </cell>
          <cell r="I2222">
            <v>4.3250000000000002</v>
          </cell>
          <cell r="R2222">
            <v>3.69</v>
          </cell>
        </row>
        <row r="2223">
          <cell r="B2223">
            <v>126580</v>
          </cell>
          <cell r="H2223">
            <v>1.9500000000000002</v>
          </cell>
          <cell r="I2223">
            <v>3.1875</v>
          </cell>
          <cell r="R2223">
            <v>3.69</v>
          </cell>
        </row>
        <row r="2224">
          <cell r="B2224">
            <v>126585</v>
          </cell>
          <cell r="H2224">
            <v>7.65</v>
          </cell>
          <cell r="I2224">
            <v>12.2</v>
          </cell>
          <cell r="R2224">
            <v>14.75</v>
          </cell>
        </row>
        <row r="2225">
          <cell r="B2225">
            <v>126590</v>
          </cell>
          <cell r="H2225">
            <v>7.3</v>
          </cell>
          <cell r="I2225">
            <v>11.425000000000001</v>
          </cell>
          <cell r="R2225">
            <v>14.75</v>
          </cell>
        </row>
        <row r="2226">
          <cell r="B2226">
            <v>126595</v>
          </cell>
          <cell r="H2226">
            <v>1.7749999999999999</v>
          </cell>
          <cell r="I2226">
            <v>2.8000000000000003</v>
          </cell>
          <cell r="R2226">
            <v>3.69</v>
          </cell>
        </row>
        <row r="2227">
          <cell r="B2227">
            <v>126600</v>
          </cell>
          <cell r="H2227">
            <v>0</v>
          </cell>
          <cell r="I2227">
            <v>0</v>
          </cell>
          <cell r="R2227">
            <v>0</v>
          </cell>
        </row>
        <row r="2228">
          <cell r="B2228">
            <v>126605</v>
          </cell>
          <cell r="H2228">
            <v>0</v>
          </cell>
          <cell r="I2228">
            <v>0</v>
          </cell>
          <cell r="R2228">
            <v>0</v>
          </cell>
        </row>
        <row r="2229">
          <cell r="B2229">
            <v>126610</v>
          </cell>
          <cell r="H2229">
            <v>0</v>
          </cell>
          <cell r="I2229">
            <v>0</v>
          </cell>
          <cell r="R2229">
            <v>0</v>
          </cell>
        </row>
        <row r="2230">
          <cell r="B2230">
            <v>126920</v>
          </cell>
          <cell r="H2230">
            <v>0</v>
          </cell>
          <cell r="I2230">
            <v>0</v>
          </cell>
          <cell r="R2230">
            <v>0</v>
          </cell>
        </row>
        <row r="2231">
          <cell r="B2231">
            <v>126940</v>
          </cell>
          <cell r="H2231">
            <v>0</v>
          </cell>
          <cell r="I2231">
            <v>0</v>
          </cell>
          <cell r="R2231">
            <v>0</v>
          </cell>
        </row>
        <row r="2232">
          <cell r="B2232">
            <v>126960</v>
          </cell>
          <cell r="H2232">
            <v>0</v>
          </cell>
          <cell r="I2232">
            <v>0</v>
          </cell>
          <cell r="R2232">
            <v>0</v>
          </cell>
        </row>
        <row r="2233">
          <cell r="B2233">
            <v>126980</v>
          </cell>
          <cell r="H2233">
            <v>0</v>
          </cell>
          <cell r="I2233">
            <v>0</v>
          </cell>
          <cell r="R2233">
            <v>0</v>
          </cell>
        </row>
        <row r="2234">
          <cell r="B2234">
            <v>127000</v>
          </cell>
          <cell r="H2234">
            <v>0</v>
          </cell>
          <cell r="I2234">
            <v>0</v>
          </cell>
          <cell r="R2234">
            <v>0</v>
          </cell>
        </row>
        <row r="2235">
          <cell r="B2235">
            <v>127020</v>
          </cell>
          <cell r="H2235">
            <v>0</v>
          </cell>
          <cell r="I2235">
            <v>0</v>
          </cell>
          <cell r="R2235">
            <v>0</v>
          </cell>
        </row>
        <row r="2236">
          <cell r="B2236">
            <v>127040</v>
          </cell>
          <cell r="H2236">
            <v>0</v>
          </cell>
          <cell r="I2236">
            <v>0</v>
          </cell>
          <cell r="R2236">
            <v>0</v>
          </cell>
        </row>
        <row r="2237">
          <cell r="B2237">
            <v>127060</v>
          </cell>
          <cell r="H2237">
            <v>0</v>
          </cell>
          <cell r="I2237">
            <v>0</v>
          </cell>
          <cell r="R2237">
            <v>0</v>
          </cell>
        </row>
        <row r="2238">
          <cell r="B2238">
            <v>127080</v>
          </cell>
          <cell r="H2238">
            <v>0</v>
          </cell>
          <cell r="I2238">
            <v>0</v>
          </cell>
          <cell r="R2238">
            <v>0</v>
          </cell>
        </row>
        <row r="2239">
          <cell r="B2239">
            <v>127090</v>
          </cell>
          <cell r="H2239">
            <v>0</v>
          </cell>
          <cell r="I2239">
            <v>0</v>
          </cell>
          <cell r="R2239">
            <v>0</v>
          </cell>
        </row>
        <row r="2240">
          <cell r="B2240">
            <v>127100</v>
          </cell>
          <cell r="H2240">
            <v>0</v>
          </cell>
          <cell r="I2240">
            <v>0</v>
          </cell>
          <cell r="R2240">
            <v>0</v>
          </cell>
        </row>
        <row r="2241">
          <cell r="B2241">
            <v>127110</v>
          </cell>
          <cell r="H2241">
            <v>0</v>
          </cell>
          <cell r="I2241">
            <v>0</v>
          </cell>
          <cell r="R2241">
            <v>0</v>
          </cell>
        </row>
        <row r="2242">
          <cell r="B2242">
            <v>127120</v>
          </cell>
          <cell r="H2242">
            <v>0</v>
          </cell>
          <cell r="I2242">
            <v>0</v>
          </cell>
          <cell r="R2242">
            <v>0</v>
          </cell>
        </row>
        <row r="2243">
          <cell r="B2243">
            <v>127130</v>
          </cell>
          <cell r="H2243">
            <v>0</v>
          </cell>
          <cell r="I2243">
            <v>0</v>
          </cell>
          <cell r="R2243">
            <v>0</v>
          </cell>
        </row>
        <row r="2244">
          <cell r="B2244">
            <v>127140</v>
          </cell>
          <cell r="H2244">
            <v>0</v>
          </cell>
          <cell r="I2244">
            <v>0</v>
          </cell>
          <cell r="R2244">
            <v>0</v>
          </cell>
        </row>
        <row r="2245">
          <cell r="B2245">
            <v>127150</v>
          </cell>
          <cell r="H2245">
            <v>0</v>
          </cell>
          <cell r="I2245">
            <v>0</v>
          </cell>
          <cell r="R2245">
            <v>0</v>
          </cell>
        </row>
        <row r="2246">
          <cell r="B2246">
            <v>127160</v>
          </cell>
          <cell r="H2246">
            <v>0</v>
          </cell>
          <cell r="I2246">
            <v>0</v>
          </cell>
          <cell r="R2246">
            <v>0</v>
          </cell>
        </row>
        <row r="2247">
          <cell r="B2247">
            <v>127170</v>
          </cell>
          <cell r="H2247">
            <v>0</v>
          </cell>
          <cell r="I2247">
            <v>0</v>
          </cell>
          <cell r="R2247">
            <v>0</v>
          </cell>
        </row>
        <row r="2248">
          <cell r="B2248">
            <v>127180</v>
          </cell>
          <cell r="H2248">
            <v>0</v>
          </cell>
          <cell r="I2248">
            <v>0</v>
          </cell>
          <cell r="R2248">
            <v>0</v>
          </cell>
        </row>
        <row r="2249">
          <cell r="B2249">
            <v>127190</v>
          </cell>
          <cell r="H2249">
            <v>0</v>
          </cell>
          <cell r="I2249">
            <v>0</v>
          </cell>
          <cell r="R2249">
            <v>0</v>
          </cell>
        </row>
        <row r="2250">
          <cell r="B2250">
            <v>127200</v>
          </cell>
          <cell r="H2250">
            <v>0</v>
          </cell>
          <cell r="I2250">
            <v>0</v>
          </cell>
          <cell r="R2250">
            <v>0</v>
          </cell>
        </row>
        <row r="2251">
          <cell r="B2251">
            <v>127210</v>
          </cell>
          <cell r="H2251">
            <v>0</v>
          </cell>
          <cell r="I2251">
            <v>0</v>
          </cell>
          <cell r="R2251">
            <v>0</v>
          </cell>
        </row>
        <row r="2252">
          <cell r="B2252">
            <v>127220</v>
          </cell>
          <cell r="H2252">
            <v>0</v>
          </cell>
          <cell r="I2252">
            <v>0</v>
          </cell>
          <cell r="R2252">
            <v>0</v>
          </cell>
        </row>
        <row r="2253">
          <cell r="B2253">
            <v>127230</v>
          </cell>
          <cell r="H2253">
            <v>0</v>
          </cell>
          <cell r="I2253">
            <v>0</v>
          </cell>
          <cell r="R2253">
            <v>0</v>
          </cell>
        </row>
        <row r="2254">
          <cell r="B2254">
            <v>127240</v>
          </cell>
          <cell r="H2254">
            <v>0</v>
          </cell>
          <cell r="I2254">
            <v>0</v>
          </cell>
          <cell r="R2254">
            <v>0</v>
          </cell>
        </row>
        <row r="2255">
          <cell r="B2255">
            <v>127250</v>
          </cell>
          <cell r="H2255">
            <v>0</v>
          </cell>
          <cell r="I2255">
            <v>0</v>
          </cell>
          <cell r="R2255">
            <v>0</v>
          </cell>
        </row>
        <row r="2256">
          <cell r="B2256">
            <v>127260</v>
          </cell>
          <cell r="H2256">
            <v>0</v>
          </cell>
          <cell r="I2256">
            <v>0</v>
          </cell>
          <cell r="R2256">
            <v>0</v>
          </cell>
        </row>
        <row r="2257">
          <cell r="B2257">
            <v>127270</v>
          </cell>
          <cell r="H2257">
            <v>0</v>
          </cell>
          <cell r="I2257">
            <v>0</v>
          </cell>
          <cell r="R2257">
            <v>0</v>
          </cell>
        </row>
        <row r="2258">
          <cell r="B2258">
            <v>127280</v>
          </cell>
          <cell r="H2258">
            <v>0</v>
          </cell>
          <cell r="I2258">
            <v>0</v>
          </cell>
          <cell r="R2258">
            <v>0</v>
          </cell>
        </row>
        <row r="2259">
          <cell r="B2259">
            <v>127290</v>
          </cell>
          <cell r="H2259">
            <v>0</v>
          </cell>
          <cell r="I2259">
            <v>0</v>
          </cell>
          <cell r="R2259">
            <v>0</v>
          </cell>
        </row>
        <row r="2260">
          <cell r="B2260">
            <v>127300</v>
          </cell>
          <cell r="H2260">
            <v>0</v>
          </cell>
          <cell r="I2260">
            <v>0</v>
          </cell>
          <cell r="R2260">
            <v>0</v>
          </cell>
        </row>
        <row r="2261">
          <cell r="B2261">
            <v>127310</v>
          </cell>
          <cell r="H2261">
            <v>0</v>
          </cell>
          <cell r="I2261">
            <v>0</v>
          </cell>
          <cell r="R2261">
            <v>0</v>
          </cell>
        </row>
        <row r="2262">
          <cell r="B2262">
            <v>127320</v>
          </cell>
          <cell r="H2262">
            <v>0</v>
          </cell>
          <cell r="I2262">
            <v>0</v>
          </cell>
          <cell r="R2262">
            <v>0</v>
          </cell>
        </row>
        <row r="2263">
          <cell r="B2263">
            <v>127330</v>
          </cell>
          <cell r="H2263">
            <v>0</v>
          </cell>
          <cell r="I2263">
            <v>0</v>
          </cell>
          <cell r="R2263">
            <v>0</v>
          </cell>
        </row>
        <row r="2264">
          <cell r="B2264">
            <v>127340</v>
          </cell>
          <cell r="H2264">
            <v>0</v>
          </cell>
          <cell r="I2264">
            <v>0</v>
          </cell>
          <cell r="R2264">
            <v>0</v>
          </cell>
        </row>
        <row r="2265">
          <cell r="B2265">
            <v>127350</v>
          </cell>
          <cell r="H2265">
            <v>0</v>
          </cell>
          <cell r="I2265">
            <v>0</v>
          </cell>
          <cell r="R2265">
            <v>0</v>
          </cell>
        </row>
        <row r="2266">
          <cell r="B2266">
            <v>127360</v>
          </cell>
          <cell r="H2266">
            <v>0</v>
          </cell>
          <cell r="I2266">
            <v>0</v>
          </cell>
          <cell r="R2266">
            <v>0</v>
          </cell>
        </row>
        <row r="2267">
          <cell r="B2267">
            <v>127370</v>
          </cell>
          <cell r="H2267">
            <v>0</v>
          </cell>
          <cell r="I2267">
            <v>0</v>
          </cell>
          <cell r="R2267">
            <v>0</v>
          </cell>
        </row>
        <row r="2268">
          <cell r="B2268">
            <v>127380</v>
          </cell>
          <cell r="H2268">
            <v>0</v>
          </cell>
          <cell r="I2268">
            <v>0</v>
          </cell>
          <cell r="R2268">
            <v>0</v>
          </cell>
        </row>
        <row r="2269">
          <cell r="B2269">
            <v>127390</v>
          </cell>
          <cell r="H2269">
            <v>0</v>
          </cell>
          <cell r="I2269">
            <v>0</v>
          </cell>
          <cell r="R2269">
            <v>0</v>
          </cell>
        </row>
        <row r="2270">
          <cell r="B2270">
            <v>127400</v>
          </cell>
          <cell r="H2270">
            <v>0</v>
          </cell>
          <cell r="I2270">
            <v>0</v>
          </cell>
          <cell r="R2270">
            <v>0</v>
          </cell>
        </row>
        <row r="2271">
          <cell r="B2271">
            <v>127410</v>
          </cell>
          <cell r="H2271">
            <v>0</v>
          </cell>
          <cell r="I2271">
            <v>0</v>
          </cell>
          <cell r="R2271">
            <v>0</v>
          </cell>
        </row>
        <row r="2272">
          <cell r="B2272">
            <v>127420</v>
          </cell>
          <cell r="H2272">
            <v>0</v>
          </cell>
          <cell r="I2272">
            <v>0</v>
          </cell>
          <cell r="R2272">
            <v>0</v>
          </cell>
        </row>
        <row r="2273">
          <cell r="B2273">
            <v>127430</v>
          </cell>
          <cell r="H2273">
            <v>0</v>
          </cell>
          <cell r="I2273">
            <v>0</v>
          </cell>
          <cell r="R2273">
            <v>0</v>
          </cell>
        </row>
        <row r="2274">
          <cell r="B2274">
            <v>127440</v>
          </cell>
          <cell r="H2274">
            <v>0</v>
          </cell>
          <cell r="I2274">
            <v>0</v>
          </cell>
          <cell r="R2274">
            <v>0</v>
          </cell>
        </row>
        <row r="2275">
          <cell r="B2275">
            <v>127450</v>
          </cell>
          <cell r="H2275">
            <v>0</v>
          </cell>
          <cell r="I2275">
            <v>0</v>
          </cell>
          <cell r="R2275">
            <v>0</v>
          </cell>
        </row>
        <row r="2276">
          <cell r="B2276">
            <v>127460</v>
          </cell>
          <cell r="H2276">
            <v>0</v>
          </cell>
          <cell r="I2276">
            <v>0</v>
          </cell>
          <cell r="R2276">
            <v>0</v>
          </cell>
        </row>
        <row r="2277">
          <cell r="B2277">
            <v>127470</v>
          </cell>
          <cell r="H2277">
            <v>0</v>
          </cell>
          <cell r="I2277">
            <v>0</v>
          </cell>
          <cell r="R2277">
            <v>0</v>
          </cell>
        </row>
        <row r="2278">
          <cell r="B2278">
            <v>127480</v>
          </cell>
          <cell r="H2278">
            <v>0</v>
          </cell>
          <cell r="I2278">
            <v>0</v>
          </cell>
          <cell r="R2278">
            <v>0</v>
          </cell>
        </row>
        <row r="2279">
          <cell r="B2279">
            <v>127500</v>
          </cell>
          <cell r="H2279">
            <v>0</v>
          </cell>
          <cell r="I2279">
            <v>0</v>
          </cell>
          <cell r="R2279">
            <v>0</v>
          </cell>
        </row>
        <row r="2280">
          <cell r="B2280">
            <v>127520</v>
          </cell>
          <cell r="H2280">
            <v>0</v>
          </cell>
          <cell r="I2280">
            <v>0</v>
          </cell>
          <cell r="R2280">
            <v>0</v>
          </cell>
        </row>
        <row r="2281">
          <cell r="B2281">
            <v>127540</v>
          </cell>
          <cell r="H2281">
            <v>0</v>
          </cell>
          <cell r="I2281">
            <v>0</v>
          </cell>
          <cell r="R2281">
            <v>0</v>
          </cell>
        </row>
        <row r="2282">
          <cell r="B2282">
            <v>127560</v>
          </cell>
          <cell r="H2282">
            <v>0</v>
          </cell>
          <cell r="I2282">
            <v>0</v>
          </cell>
          <cell r="R2282">
            <v>0</v>
          </cell>
        </row>
        <row r="2283">
          <cell r="B2283">
            <v>127580</v>
          </cell>
          <cell r="H2283">
            <v>0</v>
          </cell>
          <cell r="I2283">
            <v>0</v>
          </cell>
          <cell r="R2283">
            <v>0</v>
          </cell>
        </row>
        <row r="2284">
          <cell r="B2284">
            <v>127600</v>
          </cell>
          <cell r="H2284">
            <v>0</v>
          </cell>
          <cell r="I2284">
            <v>0</v>
          </cell>
          <cell r="R2284">
            <v>0</v>
          </cell>
        </row>
        <row r="2285">
          <cell r="B2285">
            <v>127620</v>
          </cell>
          <cell r="H2285">
            <v>0</v>
          </cell>
          <cell r="I2285">
            <v>0</v>
          </cell>
          <cell r="R2285">
            <v>0</v>
          </cell>
        </row>
        <row r="2286">
          <cell r="B2286">
            <v>127640</v>
          </cell>
          <cell r="H2286">
            <v>0</v>
          </cell>
          <cell r="I2286">
            <v>0</v>
          </cell>
          <cell r="R2286">
            <v>0</v>
          </cell>
        </row>
        <row r="2287">
          <cell r="B2287">
            <v>127660</v>
          </cell>
          <cell r="H2287">
            <v>0</v>
          </cell>
          <cell r="I2287">
            <v>0</v>
          </cell>
          <cell r="R2287">
            <v>0</v>
          </cell>
        </row>
        <row r="2288">
          <cell r="B2288">
            <v>127680</v>
          </cell>
          <cell r="H2288">
            <v>0</v>
          </cell>
          <cell r="I2288">
            <v>0</v>
          </cell>
          <cell r="R2288">
            <v>0</v>
          </cell>
        </row>
        <row r="2289">
          <cell r="B2289">
            <v>127700</v>
          </cell>
          <cell r="H2289">
            <v>0</v>
          </cell>
          <cell r="I2289">
            <v>0</v>
          </cell>
          <cell r="R2289">
            <v>0</v>
          </cell>
        </row>
        <row r="2290">
          <cell r="B2290">
            <v>127720</v>
          </cell>
          <cell r="H2290">
            <v>0</v>
          </cell>
          <cell r="I2290">
            <v>0</v>
          </cell>
          <cell r="R2290">
            <v>0</v>
          </cell>
        </row>
        <row r="2291">
          <cell r="B2291">
            <v>127740</v>
          </cell>
          <cell r="H2291">
            <v>0</v>
          </cell>
          <cell r="I2291">
            <v>0</v>
          </cell>
          <cell r="R2291">
            <v>0</v>
          </cell>
        </row>
        <row r="2292">
          <cell r="B2292">
            <v>127760</v>
          </cell>
          <cell r="H2292">
            <v>0</v>
          </cell>
          <cell r="I2292">
            <v>0</v>
          </cell>
          <cell r="R2292">
            <v>0</v>
          </cell>
        </row>
        <row r="2293">
          <cell r="B2293">
            <v>127780</v>
          </cell>
          <cell r="H2293">
            <v>0</v>
          </cell>
          <cell r="I2293">
            <v>0</v>
          </cell>
          <cell r="R2293">
            <v>0</v>
          </cell>
        </row>
        <row r="2294">
          <cell r="B2294">
            <v>127800</v>
          </cell>
          <cell r="H2294">
            <v>0</v>
          </cell>
          <cell r="I2294">
            <v>0</v>
          </cell>
          <cell r="R2294">
            <v>0</v>
          </cell>
        </row>
        <row r="2295">
          <cell r="B2295">
            <v>127820</v>
          </cell>
          <cell r="H2295">
            <v>0</v>
          </cell>
          <cell r="I2295">
            <v>0</v>
          </cell>
          <cell r="R2295">
            <v>0</v>
          </cell>
        </row>
        <row r="2296">
          <cell r="B2296">
            <v>127840</v>
          </cell>
          <cell r="H2296">
            <v>0</v>
          </cell>
          <cell r="I2296">
            <v>0</v>
          </cell>
          <cell r="R2296">
            <v>0</v>
          </cell>
        </row>
        <row r="2297">
          <cell r="B2297">
            <v>127860</v>
          </cell>
          <cell r="H2297">
            <v>0</v>
          </cell>
          <cell r="I2297">
            <v>0</v>
          </cell>
          <cell r="R2297">
            <v>0</v>
          </cell>
        </row>
        <row r="2298">
          <cell r="B2298">
            <v>127880</v>
          </cell>
          <cell r="H2298">
            <v>0</v>
          </cell>
          <cell r="I2298">
            <v>0</v>
          </cell>
          <cell r="R2298">
            <v>0</v>
          </cell>
        </row>
        <row r="2299">
          <cell r="B2299">
            <v>127900</v>
          </cell>
          <cell r="H2299">
            <v>0</v>
          </cell>
          <cell r="I2299">
            <v>0</v>
          </cell>
          <cell r="R2299">
            <v>0</v>
          </cell>
        </row>
        <row r="2300">
          <cell r="B2300">
            <v>127920</v>
          </cell>
          <cell r="H2300">
            <v>0</v>
          </cell>
          <cell r="I2300">
            <v>0</v>
          </cell>
          <cell r="R2300">
            <v>0</v>
          </cell>
        </row>
        <row r="2301">
          <cell r="B2301">
            <v>127940</v>
          </cell>
          <cell r="H2301">
            <v>0</v>
          </cell>
          <cell r="I2301">
            <v>0</v>
          </cell>
          <cell r="R2301">
            <v>0</v>
          </cell>
        </row>
        <row r="2302">
          <cell r="B2302">
            <v>127960</v>
          </cell>
          <cell r="H2302">
            <v>0</v>
          </cell>
          <cell r="I2302">
            <v>0</v>
          </cell>
          <cell r="R2302">
            <v>0</v>
          </cell>
        </row>
        <row r="2303">
          <cell r="B2303">
            <v>127980</v>
          </cell>
          <cell r="H2303">
            <v>0</v>
          </cell>
          <cell r="I2303">
            <v>0</v>
          </cell>
          <cell r="R2303">
            <v>0</v>
          </cell>
        </row>
        <row r="2304">
          <cell r="B2304">
            <v>128000</v>
          </cell>
          <cell r="H2304">
            <v>0</v>
          </cell>
          <cell r="I2304">
            <v>0</v>
          </cell>
          <cell r="R2304">
            <v>0</v>
          </cell>
        </row>
        <row r="2305">
          <cell r="B2305">
            <v>128020</v>
          </cell>
          <cell r="H2305">
            <v>0</v>
          </cell>
          <cell r="I2305">
            <v>0</v>
          </cell>
          <cell r="R2305">
            <v>0</v>
          </cell>
        </row>
        <row r="2306">
          <cell r="B2306">
            <v>128040</v>
          </cell>
          <cell r="H2306">
            <v>0</v>
          </cell>
          <cell r="I2306">
            <v>0</v>
          </cell>
          <cell r="R2306">
            <v>0</v>
          </cell>
        </row>
        <row r="2307">
          <cell r="B2307">
            <v>128060</v>
          </cell>
          <cell r="H2307">
            <v>0</v>
          </cell>
          <cell r="I2307">
            <v>0</v>
          </cell>
          <cell r="R2307">
            <v>0</v>
          </cell>
        </row>
        <row r="2308">
          <cell r="B2308">
            <v>128080</v>
          </cell>
          <cell r="H2308">
            <v>0</v>
          </cell>
          <cell r="I2308">
            <v>0</v>
          </cell>
          <cell r="R2308">
            <v>0</v>
          </cell>
        </row>
        <row r="2309">
          <cell r="B2309">
            <v>128100</v>
          </cell>
          <cell r="H2309">
            <v>0</v>
          </cell>
          <cell r="I2309">
            <v>0</v>
          </cell>
          <cell r="R2309">
            <v>0</v>
          </cell>
        </row>
        <row r="2310">
          <cell r="B2310">
            <v>128120</v>
          </cell>
          <cell r="H2310">
            <v>0</v>
          </cell>
          <cell r="I2310">
            <v>0</v>
          </cell>
          <cell r="R2310">
            <v>0</v>
          </cell>
        </row>
        <row r="2311">
          <cell r="B2311">
            <v>128140</v>
          </cell>
          <cell r="H2311">
            <v>0</v>
          </cell>
          <cell r="I2311">
            <v>0</v>
          </cell>
          <cell r="R2311">
            <v>0</v>
          </cell>
        </row>
        <row r="2312">
          <cell r="B2312">
            <v>128160</v>
          </cell>
          <cell r="H2312">
            <v>0</v>
          </cell>
          <cell r="I2312">
            <v>0</v>
          </cell>
          <cell r="R2312">
            <v>0</v>
          </cell>
        </row>
        <row r="2313">
          <cell r="B2313">
            <v>128180</v>
          </cell>
          <cell r="H2313">
            <v>0</v>
          </cell>
          <cell r="I2313">
            <v>0</v>
          </cell>
          <cell r="R2313">
            <v>0</v>
          </cell>
        </row>
        <row r="2314">
          <cell r="B2314">
            <v>128200</v>
          </cell>
          <cell r="H2314">
            <v>0</v>
          </cell>
          <cell r="I2314">
            <v>0</v>
          </cell>
          <cell r="R2314">
            <v>0</v>
          </cell>
        </row>
        <row r="2315">
          <cell r="B2315">
            <v>128220</v>
          </cell>
          <cell r="H2315">
            <v>0</v>
          </cell>
          <cell r="I2315">
            <v>0</v>
          </cell>
          <cell r="R2315">
            <v>0</v>
          </cell>
        </row>
        <row r="2316">
          <cell r="B2316">
            <v>128240</v>
          </cell>
          <cell r="H2316">
            <v>0</v>
          </cell>
          <cell r="I2316">
            <v>0</v>
          </cell>
          <cell r="R2316">
            <v>0</v>
          </cell>
        </row>
        <row r="2317">
          <cell r="B2317">
            <v>128260</v>
          </cell>
          <cell r="H2317">
            <v>0</v>
          </cell>
          <cell r="I2317">
            <v>0</v>
          </cell>
          <cell r="R2317">
            <v>0</v>
          </cell>
        </row>
        <row r="2318">
          <cell r="B2318">
            <v>128280</v>
          </cell>
          <cell r="H2318">
            <v>0</v>
          </cell>
          <cell r="I2318">
            <v>0</v>
          </cell>
          <cell r="R2318">
            <v>0</v>
          </cell>
        </row>
        <row r="2319">
          <cell r="B2319">
            <v>128300</v>
          </cell>
          <cell r="H2319">
            <v>0</v>
          </cell>
          <cell r="I2319">
            <v>0</v>
          </cell>
          <cell r="R2319">
            <v>0</v>
          </cell>
        </row>
        <row r="2320">
          <cell r="B2320">
            <v>128320</v>
          </cell>
          <cell r="H2320">
            <v>0</v>
          </cell>
          <cell r="I2320">
            <v>0</v>
          </cell>
          <cell r="R2320">
            <v>0</v>
          </cell>
        </row>
        <row r="2321">
          <cell r="B2321">
            <v>128340</v>
          </cell>
          <cell r="H2321">
            <v>0</v>
          </cell>
          <cell r="I2321">
            <v>0</v>
          </cell>
          <cell r="R2321">
            <v>0</v>
          </cell>
        </row>
        <row r="2322">
          <cell r="B2322">
            <v>128360</v>
          </cell>
          <cell r="H2322">
            <v>0</v>
          </cell>
          <cell r="I2322">
            <v>0</v>
          </cell>
          <cell r="R2322">
            <v>0</v>
          </cell>
        </row>
        <row r="2323">
          <cell r="B2323">
            <v>128380</v>
          </cell>
          <cell r="H2323">
            <v>0</v>
          </cell>
          <cell r="I2323">
            <v>0</v>
          </cell>
          <cell r="R2323">
            <v>0</v>
          </cell>
        </row>
        <row r="2324">
          <cell r="B2324">
            <v>128400</v>
          </cell>
          <cell r="H2324">
            <v>0</v>
          </cell>
          <cell r="I2324">
            <v>0</v>
          </cell>
          <cell r="R2324">
            <v>0</v>
          </cell>
        </row>
        <row r="2325">
          <cell r="B2325">
            <v>128420</v>
          </cell>
          <cell r="H2325">
            <v>0</v>
          </cell>
          <cell r="I2325">
            <v>0</v>
          </cell>
          <cell r="R2325">
            <v>0</v>
          </cell>
        </row>
        <row r="2326">
          <cell r="B2326">
            <v>128440</v>
          </cell>
          <cell r="H2326">
            <v>0</v>
          </cell>
          <cell r="I2326">
            <v>0</v>
          </cell>
          <cell r="R2326">
            <v>0</v>
          </cell>
        </row>
        <row r="2327">
          <cell r="B2327">
            <v>128460</v>
          </cell>
          <cell r="H2327">
            <v>0</v>
          </cell>
          <cell r="I2327">
            <v>0</v>
          </cell>
          <cell r="R2327">
            <v>0</v>
          </cell>
        </row>
        <row r="2328">
          <cell r="B2328">
            <v>128480</v>
          </cell>
          <cell r="H2328">
            <v>0</v>
          </cell>
          <cell r="I2328">
            <v>0</v>
          </cell>
          <cell r="R2328">
            <v>0</v>
          </cell>
        </row>
        <row r="2329">
          <cell r="B2329">
            <v>128500</v>
          </cell>
          <cell r="H2329">
            <v>0</v>
          </cell>
          <cell r="I2329">
            <v>0</v>
          </cell>
          <cell r="R2329">
            <v>0</v>
          </cell>
        </row>
        <row r="2330">
          <cell r="B2330">
            <v>128520</v>
          </cell>
          <cell r="H2330">
            <v>0</v>
          </cell>
          <cell r="I2330">
            <v>0</v>
          </cell>
          <cell r="R2330">
            <v>0</v>
          </cell>
        </row>
        <row r="2331">
          <cell r="B2331">
            <v>128540</v>
          </cell>
          <cell r="H2331">
            <v>0</v>
          </cell>
          <cell r="I2331">
            <v>0</v>
          </cell>
          <cell r="R2331">
            <v>0</v>
          </cell>
        </row>
        <row r="2332">
          <cell r="B2332">
            <v>128560</v>
          </cell>
          <cell r="H2332">
            <v>0</v>
          </cell>
          <cell r="I2332">
            <v>0</v>
          </cell>
          <cell r="R2332">
            <v>0</v>
          </cell>
        </row>
        <row r="2333">
          <cell r="B2333">
            <v>128580</v>
          </cell>
          <cell r="H2333">
            <v>0</v>
          </cell>
          <cell r="I2333">
            <v>0</v>
          </cell>
          <cell r="R2333">
            <v>0</v>
          </cell>
        </row>
        <row r="2334">
          <cell r="B2334">
            <v>128600</v>
          </cell>
          <cell r="H2334">
            <v>0</v>
          </cell>
          <cell r="I2334">
            <v>0</v>
          </cell>
          <cell r="R2334">
            <v>0</v>
          </cell>
        </row>
        <row r="2335">
          <cell r="B2335">
            <v>128620</v>
          </cell>
          <cell r="H2335">
            <v>0</v>
          </cell>
          <cell r="I2335">
            <v>0</v>
          </cell>
          <cell r="R2335">
            <v>0</v>
          </cell>
        </row>
        <row r="2336">
          <cell r="B2336">
            <v>128640</v>
          </cell>
          <cell r="H2336">
            <v>0</v>
          </cell>
          <cell r="I2336">
            <v>0</v>
          </cell>
          <cell r="R2336">
            <v>0</v>
          </cell>
        </row>
        <row r="2337">
          <cell r="B2337">
            <v>128660</v>
          </cell>
          <cell r="H2337">
            <v>0</v>
          </cell>
          <cell r="I2337">
            <v>0</v>
          </cell>
          <cell r="R2337">
            <v>0</v>
          </cell>
        </row>
        <row r="2338">
          <cell r="B2338">
            <v>128680</v>
          </cell>
          <cell r="H2338">
            <v>0</v>
          </cell>
          <cell r="I2338">
            <v>0</v>
          </cell>
          <cell r="R2338">
            <v>0</v>
          </cell>
        </row>
        <row r="2339">
          <cell r="B2339">
            <v>128700</v>
          </cell>
          <cell r="H2339">
            <v>0</v>
          </cell>
          <cell r="I2339">
            <v>0</v>
          </cell>
          <cell r="R2339">
            <v>0</v>
          </cell>
        </row>
        <row r="2340">
          <cell r="B2340">
            <v>128720</v>
          </cell>
          <cell r="H2340">
            <v>0</v>
          </cell>
          <cell r="I2340">
            <v>0</v>
          </cell>
          <cell r="R2340">
            <v>0</v>
          </cell>
        </row>
        <row r="2341">
          <cell r="B2341">
            <v>128740</v>
          </cell>
          <cell r="H2341">
            <v>0</v>
          </cell>
          <cell r="I2341">
            <v>0</v>
          </cell>
          <cell r="R2341">
            <v>0</v>
          </cell>
        </row>
        <row r="2342">
          <cell r="B2342">
            <v>128760</v>
          </cell>
          <cell r="H2342">
            <v>0</v>
          </cell>
          <cell r="I2342">
            <v>0</v>
          </cell>
          <cell r="R2342">
            <v>0</v>
          </cell>
        </row>
        <row r="2343">
          <cell r="B2343">
            <v>128780</v>
          </cell>
          <cell r="H2343">
            <v>0</v>
          </cell>
          <cell r="I2343">
            <v>0</v>
          </cell>
          <cell r="R2343">
            <v>0</v>
          </cell>
        </row>
        <row r="2344">
          <cell r="B2344">
            <v>128800</v>
          </cell>
          <cell r="H2344">
            <v>0</v>
          </cell>
          <cell r="I2344">
            <v>0</v>
          </cell>
          <cell r="R2344">
            <v>0</v>
          </cell>
        </row>
        <row r="2345">
          <cell r="B2345">
            <v>128820</v>
          </cell>
          <cell r="H2345">
            <v>0</v>
          </cell>
          <cell r="I2345">
            <v>0</v>
          </cell>
          <cell r="R2345">
            <v>0</v>
          </cell>
        </row>
        <row r="2346">
          <cell r="B2346">
            <v>128840</v>
          </cell>
          <cell r="H2346">
            <v>0</v>
          </cell>
          <cell r="I2346">
            <v>0</v>
          </cell>
          <cell r="R2346">
            <v>0</v>
          </cell>
        </row>
        <row r="2347">
          <cell r="B2347">
            <v>128860</v>
          </cell>
          <cell r="H2347">
            <v>0</v>
          </cell>
          <cell r="I2347">
            <v>0</v>
          </cell>
          <cell r="R2347">
            <v>0</v>
          </cell>
        </row>
        <row r="2348">
          <cell r="B2348">
            <v>128880</v>
          </cell>
          <cell r="H2348">
            <v>0</v>
          </cell>
          <cell r="I2348">
            <v>0</v>
          </cell>
          <cell r="R2348">
            <v>0</v>
          </cell>
        </row>
        <row r="2349">
          <cell r="B2349">
            <v>128900</v>
          </cell>
          <cell r="H2349">
            <v>0</v>
          </cell>
          <cell r="I2349">
            <v>0</v>
          </cell>
          <cell r="R2349">
            <v>0</v>
          </cell>
        </row>
        <row r="2350">
          <cell r="B2350">
            <v>128920</v>
          </cell>
          <cell r="H2350">
            <v>0</v>
          </cell>
          <cell r="I2350">
            <v>0</v>
          </cell>
          <cell r="R2350">
            <v>0</v>
          </cell>
        </row>
        <row r="2351">
          <cell r="B2351">
            <v>128940</v>
          </cell>
          <cell r="H2351">
            <v>0</v>
          </cell>
          <cell r="I2351">
            <v>0</v>
          </cell>
          <cell r="R2351">
            <v>0</v>
          </cell>
        </row>
        <row r="2352">
          <cell r="B2352">
            <v>128945</v>
          </cell>
          <cell r="H2352">
            <v>0</v>
          </cell>
          <cell r="I2352">
            <v>0</v>
          </cell>
          <cell r="R2352">
            <v>0</v>
          </cell>
        </row>
        <row r="2353">
          <cell r="B2353">
            <v>128950</v>
          </cell>
          <cell r="H2353">
            <v>0</v>
          </cell>
          <cell r="I2353">
            <v>0</v>
          </cell>
          <cell r="R2353">
            <v>0</v>
          </cell>
        </row>
        <row r="2354">
          <cell r="B2354">
            <v>128955</v>
          </cell>
          <cell r="H2354">
            <v>0</v>
          </cell>
          <cell r="I2354">
            <v>0</v>
          </cell>
          <cell r="R2354">
            <v>0</v>
          </cell>
        </row>
        <row r="2355">
          <cell r="B2355">
            <v>128960</v>
          </cell>
          <cell r="H2355">
            <v>1.0625</v>
          </cell>
          <cell r="I2355">
            <v>1.625</v>
          </cell>
          <cell r="R2355">
            <v>2.81</v>
          </cell>
        </row>
        <row r="2356">
          <cell r="B2356">
            <v>128965</v>
          </cell>
          <cell r="H2356">
            <v>5.2249999999999996</v>
          </cell>
          <cell r="I2356">
            <v>7.9749999999999996</v>
          </cell>
          <cell r="R2356">
            <v>11.25</v>
          </cell>
        </row>
        <row r="2357">
          <cell r="B2357">
            <v>128970</v>
          </cell>
          <cell r="H2357">
            <v>6.8999999999999995</v>
          </cell>
          <cell r="I2357">
            <v>9.3500000000000014</v>
          </cell>
          <cell r="R2357">
            <v>11.25</v>
          </cell>
        </row>
        <row r="2358">
          <cell r="B2358">
            <v>128975</v>
          </cell>
          <cell r="H2358">
            <v>7.4249999999999989</v>
          </cell>
          <cell r="I2358">
            <v>9.2000000000000011</v>
          </cell>
          <cell r="R2358">
            <v>11.25</v>
          </cell>
        </row>
        <row r="2359">
          <cell r="B2359">
            <v>128980</v>
          </cell>
          <cell r="H2359">
            <v>7.4</v>
          </cell>
          <cell r="I2359">
            <v>10.125000000000002</v>
          </cell>
          <cell r="R2359">
            <v>11.25</v>
          </cell>
        </row>
        <row r="2360">
          <cell r="B2360">
            <v>128985</v>
          </cell>
          <cell r="H2360">
            <v>7.4750000000000005</v>
          </cell>
          <cell r="I2360">
            <v>10.85</v>
          </cell>
          <cell r="R2360">
            <v>11.25</v>
          </cell>
        </row>
        <row r="2361">
          <cell r="B2361">
            <v>128990</v>
          </cell>
          <cell r="H2361">
            <v>7.9499999999999993</v>
          </cell>
          <cell r="I2361">
            <v>12.5</v>
          </cell>
          <cell r="R2361">
            <v>13</v>
          </cell>
        </row>
        <row r="2362">
          <cell r="B2362">
            <v>128995</v>
          </cell>
          <cell r="H2362">
            <v>8.2750000000000004</v>
          </cell>
          <cell r="I2362">
            <v>13.674999999999999</v>
          </cell>
          <cell r="R2362">
            <v>14.75</v>
          </cell>
        </row>
        <row r="2363">
          <cell r="B2363">
            <v>129000</v>
          </cell>
          <cell r="H2363">
            <v>7.2250000000000005</v>
          </cell>
          <cell r="I2363">
            <v>11.15</v>
          </cell>
          <cell r="R2363">
            <v>13</v>
          </cell>
        </row>
        <row r="2364">
          <cell r="B2364">
            <v>129005</v>
          </cell>
          <cell r="H2364">
            <v>1.6</v>
          </cell>
          <cell r="I2364">
            <v>2.3375000000000004</v>
          </cell>
          <cell r="R2364">
            <v>2.81</v>
          </cell>
        </row>
        <row r="2365">
          <cell r="B2365">
            <v>129010</v>
          </cell>
          <cell r="H2365">
            <v>0</v>
          </cell>
          <cell r="I2365">
            <v>0</v>
          </cell>
          <cell r="R2365">
            <v>0</v>
          </cell>
        </row>
        <row r="2366">
          <cell r="B2366">
            <v>129015</v>
          </cell>
          <cell r="H2366">
            <v>0</v>
          </cell>
          <cell r="I2366">
            <v>0</v>
          </cell>
          <cell r="R2366">
            <v>0</v>
          </cell>
        </row>
        <row r="2367">
          <cell r="B2367">
            <v>129020</v>
          </cell>
          <cell r="H2367">
            <v>0</v>
          </cell>
          <cell r="I2367">
            <v>0</v>
          </cell>
          <cell r="R2367">
            <v>0</v>
          </cell>
        </row>
        <row r="2368">
          <cell r="B2368">
            <v>129220</v>
          </cell>
          <cell r="H2368">
            <v>0</v>
          </cell>
          <cell r="I2368">
            <v>0</v>
          </cell>
          <cell r="R2368">
            <v>0</v>
          </cell>
        </row>
        <row r="2369">
          <cell r="B2369">
            <v>129240</v>
          </cell>
          <cell r="H2369">
            <v>0</v>
          </cell>
          <cell r="I2369">
            <v>0</v>
          </cell>
          <cell r="R2369">
            <v>0</v>
          </cell>
        </row>
        <row r="2370">
          <cell r="B2370">
            <v>129260</v>
          </cell>
          <cell r="H2370">
            <v>0</v>
          </cell>
          <cell r="I2370">
            <v>0</v>
          </cell>
          <cell r="R2370">
            <v>0</v>
          </cell>
        </row>
        <row r="2371">
          <cell r="B2371">
            <v>129280</v>
          </cell>
          <cell r="H2371">
            <v>0</v>
          </cell>
          <cell r="I2371">
            <v>0</v>
          </cell>
          <cell r="R2371">
            <v>0</v>
          </cell>
        </row>
        <row r="2372">
          <cell r="B2372">
            <v>129300</v>
          </cell>
          <cell r="H2372">
            <v>0</v>
          </cell>
          <cell r="I2372">
            <v>0</v>
          </cell>
          <cell r="R2372">
            <v>0</v>
          </cell>
        </row>
        <row r="2373">
          <cell r="B2373">
            <v>129320</v>
          </cell>
          <cell r="H2373">
            <v>0</v>
          </cell>
          <cell r="I2373">
            <v>0</v>
          </cell>
          <cell r="R2373">
            <v>0</v>
          </cell>
        </row>
        <row r="2374">
          <cell r="B2374">
            <v>129340</v>
          </cell>
          <cell r="H2374">
            <v>0</v>
          </cell>
          <cell r="I2374">
            <v>0</v>
          </cell>
          <cell r="R2374">
            <v>0</v>
          </cell>
        </row>
        <row r="2375">
          <cell r="B2375">
            <v>129360</v>
          </cell>
          <cell r="H2375">
            <v>0</v>
          </cell>
          <cell r="I2375">
            <v>0</v>
          </cell>
          <cell r="R2375">
            <v>0</v>
          </cell>
        </row>
        <row r="2376">
          <cell r="B2376">
            <v>129380</v>
          </cell>
          <cell r="H2376">
            <v>0</v>
          </cell>
          <cell r="I2376">
            <v>0</v>
          </cell>
          <cell r="R2376">
            <v>0</v>
          </cell>
        </row>
        <row r="2377">
          <cell r="B2377">
            <v>129400</v>
          </cell>
          <cell r="H2377">
            <v>0</v>
          </cell>
          <cell r="I2377">
            <v>0</v>
          </cell>
          <cell r="R2377">
            <v>0</v>
          </cell>
        </row>
        <row r="2378">
          <cell r="B2378">
            <v>129420</v>
          </cell>
          <cell r="H2378">
            <v>0</v>
          </cell>
          <cell r="I2378">
            <v>0</v>
          </cell>
          <cell r="R2378">
            <v>0</v>
          </cell>
        </row>
        <row r="2379">
          <cell r="B2379">
            <v>129440</v>
          </cell>
          <cell r="H2379">
            <v>0</v>
          </cell>
          <cell r="I2379">
            <v>0</v>
          </cell>
          <cell r="R2379">
            <v>0</v>
          </cell>
        </row>
        <row r="2380">
          <cell r="B2380">
            <v>129460</v>
          </cell>
          <cell r="H2380">
            <v>0</v>
          </cell>
          <cell r="I2380">
            <v>0</v>
          </cell>
          <cell r="R2380">
            <v>0</v>
          </cell>
        </row>
        <row r="2381">
          <cell r="B2381">
            <v>129480</v>
          </cell>
          <cell r="H2381">
            <v>0</v>
          </cell>
          <cell r="I2381">
            <v>0</v>
          </cell>
          <cell r="R2381">
            <v>0</v>
          </cell>
        </row>
        <row r="2382">
          <cell r="B2382">
            <v>129500</v>
          </cell>
          <cell r="H2382">
            <v>0</v>
          </cell>
          <cell r="I2382">
            <v>0</v>
          </cell>
          <cell r="R2382">
            <v>0</v>
          </cell>
        </row>
        <row r="2383">
          <cell r="B2383">
            <v>129520</v>
          </cell>
          <cell r="H2383">
            <v>0</v>
          </cell>
          <cell r="I2383">
            <v>0</v>
          </cell>
          <cell r="R2383">
            <v>0</v>
          </cell>
        </row>
        <row r="2384">
          <cell r="B2384">
            <v>129540</v>
          </cell>
          <cell r="H2384">
            <v>0</v>
          </cell>
          <cell r="I2384">
            <v>0</v>
          </cell>
          <cell r="R2384">
            <v>0</v>
          </cell>
        </row>
        <row r="2385">
          <cell r="B2385">
            <v>129560</v>
          </cell>
          <cell r="H2385">
            <v>0</v>
          </cell>
          <cell r="I2385">
            <v>0</v>
          </cell>
          <cell r="R2385">
            <v>0</v>
          </cell>
        </row>
        <row r="2386">
          <cell r="B2386">
            <v>129580</v>
          </cell>
          <cell r="H2386">
            <v>0</v>
          </cell>
          <cell r="I2386">
            <v>0</v>
          </cell>
          <cell r="R2386">
            <v>0</v>
          </cell>
        </row>
        <row r="2387">
          <cell r="B2387">
            <v>129600</v>
          </cell>
          <cell r="H2387">
            <v>0</v>
          </cell>
          <cell r="I2387">
            <v>0</v>
          </cell>
          <cell r="R2387">
            <v>0</v>
          </cell>
        </row>
        <row r="2388">
          <cell r="B2388">
            <v>129620</v>
          </cell>
          <cell r="H2388">
            <v>0</v>
          </cell>
          <cell r="I2388">
            <v>0</v>
          </cell>
          <cell r="R2388">
            <v>0</v>
          </cell>
        </row>
        <row r="2389">
          <cell r="B2389">
            <v>129640</v>
          </cell>
          <cell r="H2389">
            <v>0</v>
          </cell>
          <cell r="I2389">
            <v>0</v>
          </cell>
          <cell r="R2389">
            <v>0</v>
          </cell>
        </row>
        <row r="2390">
          <cell r="B2390">
            <v>129660</v>
          </cell>
          <cell r="H2390">
            <v>0</v>
          </cell>
          <cell r="I2390">
            <v>0</v>
          </cell>
          <cell r="R2390">
            <v>0</v>
          </cell>
        </row>
        <row r="2391">
          <cell r="B2391">
            <v>129680</v>
          </cell>
          <cell r="H2391">
            <v>0</v>
          </cell>
          <cell r="I2391">
            <v>0</v>
          </cell>
          <cell r="R2391">
            <v>0</v>
          </cell>
        </row>
        <row r="2392">
          <cell r="B2392">
            <v>129700</v>
          </cell>
          <cell r="H2392">
            <v>0</v>
          </cell>
          <cell r="I2392">
            <v>0</v>
          </cell>
          <cell r="R2392">
            <v>0</v>
          </cell>
        </row>
        <row r="2393">
          <cell r="B2393">
            <v>129720</v>
          </cell>
          <cell r="H2393">
            <v>0</v>
          </cell>
          <cell r="I2393">
            <v>0</v>
          </cell>
          <cell r="R2393">
            <v>0</v>
          </cell>
        </row>
        <row r="2394">
          <cell r="B2394">
            <v>129740</v>
          </cell>
          <cell r="H2394">
            <v>0</v>
          </cell>
          <cell r="I2394">
            <v>0</v>
          </cell>
          <cell r="R2394">
            <v>0</v>
          </cell>
        </row>
        <row r="2395">
          <cell r="B2395">
            <v>129760</v>
          </cell>
          <cell r="H2395">
            <v>0</v>
          </cell>
          <cell r="I2395">
            <v>0</v>
          </cell>
          <cell r="R2395">
            <v>0</v>
          </cell>
        </row>
        <row r="2396">
          <cell r="B2396">
            <v>129780</v>
          </cell>
          <cell r="H2396">
            <v>0</v>
          </cell>
          <cell r="I2396">
            <v>0</v>
          </cell>
          <cell r="R2396">
            <v>0</v>
          </cell>
        </row>
        <row r="2397">
          <cell r="B2397">
            <v>129800</v>
          </cell>
          <cell r="H2397">
            <v>0</v>
          </cell>
          <cell r="I2397">
            <v>0</v>
          </cell>
          <cell r="R2397">
            <v>0</v>
          </cell>
        </row>
        <row r="2398">
          <cell r="B2398">
            <v>129820</v>
          </cell>
          <cell r="H2398">
            <v>0</v>
          </cell>
          <cell r="I2398">
            <v>0</v>
          </cell>
          <cell r="R2398">
            <v>0</v>
          </cell>
        </row>
        <row r="2399">
          <cell r="B2399">
            <v>129840</v>
          </cell>
          <cell r="H2399">
            <v>0</v>
          </cell>
          <cell r="I2399">
            <v>0</v>
          </cell>
          <cell r="R2399">
            <v>0</v>
          </cell>
        </row>
        <row r="2400">
          <cell r="B2400">
            <v>129860</v>
          </cell>
          <cell r="H2400">
            <v>0</v>
          </cell>
          <cell r="I2400">
            <v>0</v>
          </cell>
          <cell r="R2400">
            <v>0</v>
          </cell>
        </row>
        <row r="2401">
          <cell r="B2401">
            <v>129880</v>
          </cell>
          <cell r="H2401">
            <v>0</v>
          </cell>
          <cell r="I2401">
            <v>0</v>
          </cell>
          <cell r="R2401">
            <v>0</v>
          </cell>
        </row>
        <row r="2402">
          <cell r="B2402">
            <v>129900</v>
          </cell>
          <cell r="H2402">
            <v>0</v>
          </cell>
          <cell r="I2402">
            <v>0</v>
          </cell>
          <cell r="R2402">
            <v>0</v>
          </cell>
        </row>
        <row r="2403">
          <cell r="B2403">
            <v>129920</v>
          </cell>
          <cell r="H2403">
            <v>0</v>
          </cell>
          <cell r="I2403">
            <v>0</v>
          </cell>
          <cell r="R2403">
            <v>0</v>
          </cell>
        </row>
        <row r="2404">
          <cell r="B2404">
            <v>129940</v>
          </cell>
          <cell r="H2404">
            <v>0</v>
          </cell>
          <cell r="I2404">
            <v>0</v>
          </cell>
          <cell r="R2404">
            <v>0</v>
          </cell>
        </row>
        <row r="2405">
          <cell r="B2405">
            <v>129960</v>
          </cell>
          <cell r="H2405">
            <v>0</v>
          </cell>
          <cell r="I2405">
            <v>0</v>
          </cell>
          <cell r="R2405">
            <v>0</v>
          </cell>
        </row>
        <row r="2406">
          <cell r="B2406">
            <v>129980</v>
          </cell>
          <cell r="H2406">
            <v>0</v>
          </cell>
          <cell r="I2406">
            <v>0</v>
          </cell>
          <cell r="R2406">
            <v>0</v>
          </cell>
        </row>
        <row r="2407">
          <cell r="B2407">
            <v>130000</v>
          </cell>
          <cell r="H2407">
            <v>0</v>
          </cell>
          <cell r="I2407">
            <v>0</v>
          </cell>
          <cell r="R2407">
            <v>0</v>
          </cell>
        </row>
        <row r="2408">
          <cell r="B2408">
            <v>130020</v>
          </cell>
          <cell r="H2408">
            <v>0</v>
          </cell>
          <cell r="I2408">
            <v>0</v>
          </cell>
          <cell r="R2408">
            <v>0</v>
          </cell>
        </row>
        <row r="2409">
          <cell r="B2409">
            <v>130040</v>
          </cell>
          <cell r="H2409">
            <v>0</v>
          </cell>
          <cell r="I2409">
            <v>0</v>
          </cell>
          <cell r="R2409">
            <v>0</v>
          </cell>
        </row>
        <row r="2410">
          <cell r="B2410">
            <v>130060</v>
          </cell>
          <cell r="H2410">
            <v>0</v>
          </cell>
          <cell r="I2410">
            <v>0</v>
          </cell>
          <cell r="R2410">
            <v>0</v>
          </cell>
        </row>
        <row r="2411">
          <cell r="B2411">
            <v>130080</v>
          </cell>
          <cell r="H2411">
            <v>0</v>
          </cell>
          <cell r="I2411">
            <v>0</v>
          </cell>
          <cell r="R2411">
            <v>0</v>
          </cell>
        </row>
        <row r="2412">
          <cell r="B2412">
            <v>130100</v>
          </cell>
          <cell r="H2412">
            <v>0</v>
          </cell>
          <cell r="I2412">
            <v>0</v>
          </cell>
          <cell r="R2412">
            <v>0</v>
          </cell>
        </row>
        <row r="2413">
          <cell r="B2413">
            <v>130120</v>
          </cell>
          <cell r="H2413">
            <v>0</v>
          </cell>
          <cell r="I2413">
            <v>0</v>
          </cell>
          <cell r="R2413">
            <v>0</v>
          </cell>
        </row>
        <row r="2414">
          <cell r="B2414">
            <v>130140</v>
          </cell>
          <cell r="H2414">
            <v>0</v>
          </cell>
          <cell r="I2414">
            <v>0</v>
          </cell>
          <cell r="R2414">
            <v>0</v>
          </cell>
        </row>
        <row r="2415">
          <cell r="B2415">
            <v>130160</v>
          </cell>
          <cell r="H2415">
            <v>0</v>
          </cell>
          <cell r="I2415">
            <v>0</v>
          </cell>
          <cell r="R2415">
            <v>0</v>
          </cell>
        </row>
        <row r="2416">
          <cell r="B2416">
            <v>130180</v>
          </cell>
          <cell r="H2416">
            <v>0</v>
          </cell>
          <cell r="I2416">
            <v>0</v>
          </cell>
          <cell r="R2416">
            <v>0</v>
          </cell>
        </row>
        <row r="2417">
          <cell r="B2417">
            <v>130200</v>
          </cell>
          <cell r="H2417">
            <v>0</v>
          </cell>
          <cell r="I2417">
            <v>0</v>
          </cell>
          <cell r="R2417">
            <v>0</v>
          </cell>
        </row>
        <row r="2418">
          <cell r="B2418">
            <v>130202.9</v>
          </cell>
          <cell r="H2418">
            <v>0</v>
          </cell>
          <cell r="I2418">
            <v>0</v>
          </cell>
          <cell r="R2418">
            <v>0</v>
          </cell>
        </row>
        <row r="2419">
          <cell r="B2419">
            <v>130234.1</v>
          </cell>
          <cell r="H2419">
            <v>0</v>
          </cell>
          <cell r="I2419">
            <v>0</v>
          </cell>
          <cell r="R2419">
            <v>0</v>
          </cell>
        </row>
        <row r="2420">
          <cell r="B2420">
            <v>130240</v>
          </cell>
          <cell r="H2420">
            <v>0</v>
          </cell>
          <cell r="I2420">
            <v>0</v>
          </cell>
          <cell r="R2420">
            <v>0</v>
          </cell>
        </row>
        <row r="2421">
          <cell r="B2421">
            <v>130260</v>
          </cell>
          <cell r="H2421">
            <v>0</v>
          </cell>
          <cell r="I2421">
            <v>0</v>
          </cell>
          <cell r="R2421">
            <v>0</v>
          </cell>
        </row>
        <row r="2422">
          <cell r="B2422">
            <v>130280</v>
          </cell>
          <cell r="H2422">
            <v>0</v>
          </cell>
          <cell r="I2422">
            <v>0</v>
          </cell>
          <cell r="R2422">
            <v>0</v>
          </cell>
        </row>
        <row r="2423">
          <cell r="B2423">
            <v>130300</v>
          </cell>
          <cell r="H2423">
            <v>0</v>
          </cell>
          <cell r="I2423">
            <v>0</v>
          </cell>
          <cell r="R2423">
            <v>0</v>
          </cell>
        </row>
        <row r="2424">
          <cell r="B2424">
            <v>130320</v>
          </cell>
          <cell r="H2424">
            <v>0</v>
          </cell>
          <cell r="I2424">
            <v>0</v>
          </cell>
          <cell r="R2424">
            <v>0</v>
          </cell>
        </row>
        <row r="2425">
          <cell r="B2425">
            <v>130340</v>
          </cell>
          <cell r="H2425">
            <v>0</v>
          </cell>
          <cell r="I2425">
            <v>0</v>
          </cell>
          <cell r="R2425">
            <v>0</v>
          </cell>
        </row>
        <row r="2426">
          <cell r="B2426">
            <v>130360</v>
          </cell>
          <cell r="H2426">
            <v>0</v>
          </cell>
          <cell r="I2426">
            <v>0</v>
          </cell>
          <cell r="R2426">
            <v>0</v>
          </cell>
        </row>
        <row r="2427">
          <cell r="B2427">
            <v>130380</v>
          </cell>
          <cell r="H2427">
            <v>0</v>
          </cell>
          <cell r="I2427">
            <v>0</v>
          </cell>
          <cell r="R2427">
            <v>0</v>
          </cell>
        </row>
        <row r="2428">
          <cell r="B2428">
            <v>130400</v>
          </cell>
          <cell r="H2428">
            <v>0</v>
          </cell>
          <cell r="I2428">
            <v>0</v>
          </cell>
          <cell r="R2428">
            <v>0</v>
          </cell>
        </row>
        <row r="2429">
          <cell r="B2429">
            <v>130420</v>
          </cell>
          <cell r="H2429">
            <v>0</v>
          </cell>
          <cell r="I2429">
            <v>0</v>
          </cell>
          <cell r="R2429">
            <v>0</v>
          </cell>
        </row>
        <row r="2430">
          <cell r="B2430">
            <v>130440</v>
          </cell>
          <cell r="H2430">
            <v>0</v>
          </cell>
          <cell r="I2430">
            <v>0</v>
          </cell>
          <cell r="R2430">
            <v>0</v>
          </cell>
        </row>
        <row r="2431">
          <cell r="B2431">
            <v>130460</v>
          </cell>
          <cell r="H2431">
            <v>0</v>
          </cell>
          <cell r="I2431">
            <v>0</v>
          </cell>
          <cell r="R2431">
            <v>0</v>
          </cell>
        </row>
        <row r="2432">
          <cell r="B2432">
            <v>130480</v>
          </cell>
          <cell r="H2432">
            <v>0</v>
          </cell>
          <cell r="I2432">
            <v>0</v>
          </cell>
          <cell r="R2432">
            <v>0</v>
          </cell>
        </row>
        <row r="2433">
          <cell r="B2433">
            <v>130490</v>
          </cell>
          <cell r="H2433">
            <v>0</v>
          </cell>
          <cell r="I2433">
            <v>0</v>
          </cell>
          <cell r="R2433">
            <v>0</v>
          </cell>
        </row>
        <row r="2434">
          <cell r="B2434">
            <v>130500</v>
          </cell>
          <cell r="H2434">
            <v>0</v>
          </cell>
          <cell r="I2434">
            <v>0</v>
          </cell>
          <cell r="R2434">
            <v>0</v>
          </cell>
        </row>
        <row r="2435">
          <cell r="B2435">
            <v>130510</v>
          </cell>
          <cell r="H2435">
            <v>0</v>
          </cell>
          <cell r="I2435">
            <v>0</v>
          </cell>
          <cell r="R2435">
            <v>0</v>
          </cell>
        </row>
        <row r="2436">
          <cell r="B2436">
            <v>130520</v>
          </cell>
          <cell r="H2436">
            <v>0</v>
          </cell>
          <cell r="I2436">
            <v>0</v>
          </cell>
          <cell r="R2436">
            <v>0</v>
          </cell>
        </row>
        <row r="2437">
          <cell r="B2437">
            <v>130530</v>
          </cell>
          <cell r="H2437">
            <v>0</v>
          </cell>
          <cell r="I2437">
            <v>0</v>
          </cell>
          <cell r="R2437">
            <v>0</v>
          </cell>
        </row>
        <row r="2438">
          <cell r="B2438">
            <v>130540</v>
          </cell>
          <cell r="H2438">
            <v>0</v>
          </cell>
          <cell r="I2438">
            <v>0</v>
          </cell>
          <cell r="R2438">
            <v>0</v>
          </cell>
        </row>
        <row r="2439">
          <cell r="B2439">
            <v>130560</v>
          </cell>
          <cell r="H2439">
            <v>0</v>
          </cell>
          <cell r="I2439">
            <v>0</v>
          </cell>
          <cell r="R2439">
            <v>0</v>
          </cell>
        </row>
        <row r="2440">
          <cell r="B2440">
            <v>130580</v>
          </cell>
          <cell r="H2440">
            <v>0</v>
          </cell>
          <cell r="I2440">
            <v>0</v>
          </cell>
          <cell r="R2440">
            <v>0</v>
          </cell>
        </row>
        <row r="2441">
          <cell r="B2441">
            <v>130600</v>
          </cell>
          <cell r="H2441">
            <v>0</v>
          </cell>
          <cell r="I2441">
            <v>0</v>
          </cell>
          <cell r="R2441">
            <v>0</v>
          </cell>
        </row>
        <row r="2442">
          <cell r="B2442">
            <v>130620</v>
          </cell>
          <cell r="H2442">
            <v>0</v>
          </cell>
          <cell r="I2442">
            <v>0</v>
          </cell>
          <cell r="R2442">
            <v>0</v>
          </cell>
        </row>
        <row r="2443">
          <cell r="B2443">
            <v>130640</v>
          </cell>
          <cell r="H2443">
            <v>0</v>
          </cell>
          <cell r="I2443">
            <v>0</v>
          </cell>
          <cell r="R2443">
            <v>0</v>
          </cell>
        </row>
        <row r="2444">
          <cell r="B2444">
            <v>130660</v>
          </cell>
          <cell r="H2444">
            <v>0</v>
          </cell>
          <cell r="I2444">
            <v>0</v>
          </cell>
          <cell r="R2444">
            <v>0</v>
          </cell>
        </row>
        <row r="2445">
          <cell r="B2445">
            <v>130680</v>
          </cell>
          <cell r="H2445">
            <v>0</v>
          </cell>
          <cell r="I2445">
            <v>0</v>
          </cell>
          <cell r="R2445">
            <v>0</v>
          </cell>
        </row>
        <row r="2446">
          <cell r="B2446">
            <v>130690</v>
          </cell>
          <cell r="H2446">
            <v>0</v>
          </cell>
          <cell r="I2446">
            <v>0</v>
          </cell>
          <cell r="R2446">
            <v>0</v>
          </cell>
        </row>
        <row r="2447">
          <cell r="B2447">
            <v>130700</v>
          </cell>
          <cell r="H2447">
            <v>0</v>
          </cell>
          <cell r="I2447">
            <v>0</v>
          </cell>
          <cell r="R2447">
            <v>0</v>
          </cell>
        </row>
        <row r="2448">
          <cell r="B2448">
            <v>130710</v>
          </cell>
          <cell r="H2448">
            <v>0</v>
          </cell>
          <cell r="I2448">
            <v>0</v>
          </cell>
          <cell r="R2448">
            <v>0</v>
          </cell>
        </row>
        <row r="2449">
          <cell r="B2449">
            <v>130720</v>
          </cell>
          <cell r="H2449">
            <v>0</v>
          </cell>
          <cell r="I2449">
            <v>0</v>
          </cell>
          <cell r="R2449">
            <v>0</v>
          </cell>
        </row>
        <row r="2450">
          <cell r="B2450">
            <v>130730</v>
          </cell>
          <cell r="H2450">
            <v>0</v>
          </cell>
          <cell r="I2450">
            <v>0</v>
          </cell>
          <cell r="R2450">
            <v>0</v>
          </cell>
        </row>
        <row r="2451">
          <cell r="B2451">
            <v>130740</v>
          </cell>
          <cell r="H2451">
            <v>0</v>
          </cell>
          <cell r="I2451">
            <v>0</v>
          </cell>
          <cell r="R2451">
            <v>0</v>
          </cell>
        </row>
        <row r="2452">
          <cell r="B2452">
            <v>130750</v>
          </cell>
          <cell r="H2452">
            <v>0</v>
          </cell>
          <cell r="I2452">
            <v>0</v>
          </cell>
          <cell r="R2452">
            <v>0</v>
          </cell>
        </row>
        <row r="2453">
          <cell r="B2453">
            <v>130760</v>
          </cell>
          <cell r="H2453">
            <v>0</v>
          </cell>
          <cell r="I2453">
            <v>0</v>
          </cell>
          <cell r="R2453">
            <v>0</v>
          </cell>
        </row>
        <row r="2454">
          <cell r="B2454">
            <v>130770</v>
          </cell>
          <cell r="H2454">
            <v>0</v>
          </cell>
          <cell r="I2454">
            <v>0</v>
          </cell>
          <cell r="R2454">
            <v>0</v>
          </cell>
        </row>
        <row r="2455">
          <cell r="B2455">
            <v>130780</v>
          </cell>
          <cell r="H2455">
            <v>0</v>
          </cell>
          <cell r="I2455">
            <v>0</v>
          </cell>
          <cell r="R2455">
            <v>0</v>
          </cell>
        </row>
        <row r="2456">
          <cell r="B2456">
            <v>130790</v>
          </cell>
          <cell r="H2456">
            <v>0</v>
          </cell>
          <cell r="I2456">
            <v>0</v>
          </cell>
          <cell r="R2456">
            <v>0</v>
          </cell>
        </row>
        <row r="2457">
          <cell r="B2457">
            <v>130800</v>
          </cell>
          <cell r="H2457">
            <v>0</v>
          </cell>
          <cell r="I2457">
            <v>0</v>
          </cell>
          <cell r="R2457">
            <v>0</v>
          </cell>
        </row>
        <row r="2458">
          <cell r="B2458">
            <v>130810</v>
          </cell>
          <cell r="H2458">
            <v>0</v>
          </cell>
          <cell r="I2458">
            <v>0</v>
          </cell>
          <cell r="R2458">
            <v>0</v>
          </cell>
        </row>
        <row r="2459">
          <cell r="B2459">
            <v>130820</v>
          </cell>
          <cell r="H2459">
            <v>0</v>
          </cell>
          <cell r="I2459">
            <v>0</v>
          </cell>
          <cell r="R2459">
            <v>0</v>
          </cell>
        </row>
        <row r="2460">
          <cell r="B2460">
            <v>130830</v>
          </cell>
          <cell r="H2460">
            <v>0</v>
          </cell>
          <cell r="I2460">
            <v>0</v>
          </cell>
          <cell r="R2460">
            <v>0</v>
          </cell>
        </row>
        <row r="2461">
          <cell r="B2461">
            <v>130840</v>
          </cell>
          <cell r="H2461">
            <v>0</v>
          </cell>
          <cell r="I2461">
            <v>0</v>
          </cell>
          <cell r="R2461">
            <v>0</v>
          </cell>
        </row>
        <row r="2462">
          <cell r="B2462">
            <v>130860</v>
          </cell>
          <cell r="H2462">
            <v>0</v>
          </cell>
          <cell r="I2462">
            <v>0</v>
          </cell>
          <cell r="R2462">
            <v>0</v>
          </cell>
        </row>
        <row r="2463">
          <cell r="B2463">
            <v>130880</v>
          </cell>
          <cell r="H2463">
            <v>0</v>
          </cell>
          <cell r="I2463">
            <v>0</v>
          </cell>
          <cell r="R2463">
            <v>0</v>
          </cell>
        </row>
        <row r="2464">
          <cell r="B2464">
            <v>130900</v>
          </cell>
          <cell r="H2464">
            <v>0</v>
          </cell>
          <cell r="I2464">
            <v>0</v>
          </cell>
          <cell r="R2464">
            <v>0</v>
          </cell>
        </row>
        <row r="2465">
          <cell r="B2465">
            <v>130920</v>
          </cell>
          <cell r="H2465">
            <v>0</v>
          </cell>
          <cell r="I2465">
            <v>0</v>
          </cell>
          <cell r="R2465">
            <v>0</v>
          </cell>
        </row>
        <row r="2466">
          <cell r="B2466">
            <v>130940</v>
          </cell>
          <cell r="H2466">
            <v>0</v>
          </cell>
          <cell r="I2466">
            <v>0</v>
          </cell>
          <cell r="R2466">
            <v>0</v>
          </cell>
        </row>
        <row r="2467">
          <cell r="B2467">
            <v>130960</v>
          </cell>
          <cell r="H2467">
            <v>0</v>
          </cell>
          <cell r="I2467">
            <v>0</v>
          </cell>
          <cell r="R2467">
            <v>0</v>
          </cell>
        </row>
        <row r="2468">
          <cell r="B2468">
            <v>130970</v>
          </cell>
          <cell r="H2468">
            <v>0</v>
          </cell>
          <cell r="I2468">
            <v>0</v>
          </cell>
          <cell r="R2468">
            <v>0</v>
          </cell>
        </row>
        <row r="2469">
          <cell r="B2469">
            <v>130980</v>
          </cell>
          <cell r="H2469">
            <v>0</v>
          </cell>
          <cell r="I2469">
            <v>0</v>
          </cell>
          <cell r="R2469">
            <v>0</v>
          </cell>
        </row>
        <row r="2470">
          <cell r="B2470">
            <v>130990</v>
          </cell>
          <cell r="H2470">
            <v>0</v>
          </cell>
          <cell r="I2470">
            <v>0</v>
          </cell>
          <cell r="R2470">
            <v>0</v>
          </cell>
        </row>
        <row r="2471">
          <cell r="B2471">
            <v>131000</v>
          </cell>
          <cell r="H2471">
            <v>0</v>
          </cell>
          <cell r="I2471">
            <v>0</v>
          </cell>
          <cell r="R2471">
            <v>0</v>
          </cell>
        </row>
        <row r="2472">
          <cell r="B2472">
            <v>131010</v>
          </cell>
          <cell r="H2472">
            <v>0</v>
          </cell>
          <cell r="I2472">
            <v>0</v>
          </cell>
          <cell r="R2472">
            <v>0</v>
          </cell>
        </row>
        <row r="2473">
          <cell r="B2473">
            <v>131020</v>
          </cell>
          <cell r="H2473">
            <v>0</v>
          </cell>
          <cell r="I2473">
            <v>0</v>
          </cell>
          <cell r="R2473">
            <v>0</v>
          </cell>
        </row>
        <row r="2474">
          <cell r="B2474">
            <v>131030</v>
          </cell>
          <cell r="H2474">
            <v>0</v>
          </cell>
          <cell r="I2474">
            <v>0</v>
          </cell>
          <cell r="R2474">
            <v>0</v>
          </cell>
        </row>
        <row r="2475">
          <cell r="B2475">
            <v>131040</v>
          </cell>
          <cell r="H2475">
            <v>0</v>
          </cell>
          <cell r="I2475">
            <v>0</v>
          </cell>
          <cell r="R2475">
            <v>0</v>
          </cell>
        </row>
        <row r="2476">
          <cell r="B2476">
            <v>131060</v>
          </cell>
          <cell r="H2476">
            <v>0</v>
          </cell>
          <cell r="I2476">
            <v>0</v>
          </cell>
          <cell r="R2476">
            <v>0</v>
          </cell>
        </row>
        <row r="2477">
          <cell r="B2477">
            <v>131062.99149899</v>
          </cell>
          <cell r="H2477">
            <v>0</v>
          </cell>
          <cell r="I2477">
            <v>0</v>
          </cell>
          <cell r="R2477">
            <v>0</v>
          </cell>
        </row>
        <row r="2478">
          <cell r="B2478">
            <v>131060</v>
          </cell>
          <cell r="H2478">
            <v>0</v>
          </cell>
          <cell r="I2478">
            <v>0</v>
          </cell>
          <cell r="R2478">
            <v>0</v>
          </cell>
        </row>
        <row r="2479">
          <cell r="B2479">
            <v>131080</v>
          </cell>
          <cell r="H2479">
            <v>0</v>
          </cell>
          <cell r="I2479">
            <v>0</v>
          </cell>
          <cell r="R2479">
            <v>0</v>
          </cell>
        </row>
        <row r="2480">
          <cell r="B2480">
            <v>131100</v>
          </cell>
          <cell r="H2480">
            <v>0</v>
          </cell>
          <cell r="I2480">
            <v>0</v>
          </cell>
          <cell r="R2480">
            <v>0</v>
          </cell>
        </row>
        <row r="2481">
          <cell r="B2481">
            <v>131120</v>
          </cell>
          <cell r="H2481">
            <v>0</v>
          </cell>
          <cell r="I2481">
            <v>0</v>
          </cell>
          <cell r="R2481">
            <v>0</v>
          </cell>
        </row>
        <row r="2482">
          <cell r="B2482">
            <v>131140</v>
          </cell>
          <cell r="H2482">
            <v>0</v>
          </cell>
          <cell r="I2482">
            <v>0</v>
          </cell>
          <cell r="R2482">
            <v>0</v>
          </cell>
        </row>
        <row r="2483">
          <cell r="B2483">
            <v>131160</v>
          </cell>
          <cell r="H2483">
            <v>0</v>
          </cell>
          <cell r="I2483">
            <v>0</v>
          </cell>
          <cell r="R2483">
            <v>0</v>
          </cell>
        </row>
        <row r="2484">
          <cell r="B2484">
            <v>131180</v>
          </cell>
          <cell r="H2484">
            <v>0</v>
          </cell>
          <cell r="I2484">
            <v>0</v>
          </cell>
          <cell r="R2484">
            <v>0</v>
          </cell>
        </row>
        <row r="2485">
          <cell r="B2485">
            <v>131200</v>
          </cell>
          <cell r="H2485">
            <v>0</v>
          </cell>
          <cell r="I2485">
            <v>0</v>
          </cell>
          <cell r="R2485">
            <v>0</v>
          </cell>
        </row>
        <row r="2486">
          <cell r="B2486">
            <v>131220</v>
          </cell>
          <cell r="H2486">
            <v>0</v>
          </cell>
          <cell r="I2486">
            <v>0</v>
          </cell>
          <cell r="R2486">
            <v>0</v>
          </cell>
        </row>
        <row r="2487">
          <cell r="B2487">
            <v>131240</v>
          </cell>
          <cell r="H2487">
            <v>0</v>
          </cell>
          <cell r="I2487">
            <v>0</v>
          </cell>
          <cell r="R2487">
            <v>0</v>
          </cell>
        </row>
        <row r="2488">
          <cell r="B2488">
            <v>131260</v>
          </cell>
          <cell r="H2488">
            <v>0</v>
          </cell>
          <cell r="I2488">
            <v>0</v>
          </cell>
          <cell r="R2488">
            <v>0</v>
          </cell>
        </row>
        <row r="2489">
          <cell r="B2489">
            <v>131280</v>
          </cell>
          <cell r="H2489">
            <v>0</v>
          </cell>
          <cell r="I2489">
            <v>0</v>
          </cell>
          <cell r="R2489">
            <v>0</v>
          </cell>
        </row>
        <row r="2490">
          <cell r="B2490">
            <v>131300</v>
          </cell>
          <cell r="H2490">
            <v>0</v>
          </cell>
          <cell r="I2490">
            <v>0</v>
          </cell>
          <cell r="R2490">
            <v>0</v>
          </cell>
        </row>
        <row r="2491">
          <cell r="B2491">
            <v>131320</v>
          </cell>
          <cell r="H2491">
            <v>0</v>
          </cell>
          <cell r="I2491">
            <v>0</v>
          </cell>
          <cell r="R2491">
            <v>0</v>
          </cell>
        </row>
        <row r="2492">
          <cell r="B2492">
            <v>131340</v>
          </cell>
          <cell r="H2492">
            <v>0</v>
          </cell>
          <cell r="I2492">
            <v>0</v>
          </cell>
          <cell r="R2492">
            <v>0</v>
          </cell>
        </row>
        <row r="2493">
          <cell r="B2493">
            <v>131350</v>
          </cell>
          <cell r="H2493">
            <v>0</v>
          </cell>
          <cell r="I2493">
            <v>0</v>
          </cell>
          <cell r="R2493">
            <v>0</v>
          </cell>
        </row>
        <row r="2494">
          <cell r="B2494">
            <v>131360</v>
          </cell>
          <cell r="H2494">
            <v>0</v>
          </cell>
          <cell r="I2494">
            <v>0</v>
          </cell>
          <cell r="R2494">
            <v>0</v>
          </cell>
        </row>
        <row r="2495">
          <cell r="B2495">
            <v>131370</v>
          </cell>
          <cell r="H2495">
            <v>0</v>
          </cell>
          <cell r="I2495">
            <v>0</v>
          </cell>
          <cell r="R2495">
            <v>0</v>
          </cell>
        </row>
        <row r="2496">
          <cell r="B2496">
            <v>131380</v>
          </cell>
          <cell r="H2496">
            <v>0</v>
          </cell>
          <cell r="I2496">
            <v>0</v>
          </cell>
          <cell r="R2496">
            <v>0</v>
          </cell>
        </row>
        <row r="2497">
          <cell r="B2497">
            <v>131390</v>
          </cell>
          <cell r="H2497">
            <v>0</v>
          </cell>
          <cell r="I2497">
            <v>0</v>
          </cell>
          <cell r="R2497">
            <v>0</v>
          </cell>
        </row>
        <row r="2498">
          <cell r="B2498">
            <v>131400</v>
          </cell>
          <cell r="H2498">
            <v>0</v>
          </cell>
          <cell r="I2498">
            <v>0</v>
          </cell>
          <cell r="R2498">
            <v>0</v>
          </cell>
        </row>
        <row r="2499">
          <cell r="B2499">
            <v>131410</v>
          </cell>
          <cell r="H2499">
            <v>0</v>
          </cell>
          <cell r="I2499">
            <v>0</v>
          </cell>
          <cell r="R2499">
            <v>0</v>
          </cell>
        </row>
        <row r="2500">
          <cell r="B2500">
            <v>131420</v>
          </cell>
          <cell r="H2500">
            <v>0</v>
          </cell>
          <cell r="I2500">
            <v>0</v>
          </cell>
          <cell r="R2500">
            <v>0</v>
          </cell>
        </row>
        <row r="2501">
          <cell r="B2501">
            <v>131430</v>
          </cell>
          <cell r="H2501">
            <v>0</v>
          </cell>
          <cell r="I2501">
            <v>0</v>
          </cell>
          <cell r="R2501">
            <v>0</v>
          </cell>
        </row>
        <row r="2502">
          <cell r="B2502">
            <v>131440</v>
          </cell>
          <cell r="H2502">
            <v>0</v>
          </cell>
          <cell r="I2502">
            <v>0</v>
          </cell>
          <cell r="R2502">
            <v>0</v>
          </cell>
        </row>
        <row r="2503">
          <cell r="B2503">
            <v>131450</v>
          </cell>
          <cell r="H2503">
            <v>0</v>
          </cell>
          <cell r="I2503">
            <v>0</v>
          </cell>
          <cell r="R2503">
            <v>0</v>
          </cell>
        </row>
        <row r="2504">
          <cell r="B2504">
            <v>131460</v>
          </cell>
          <cell r="H2504">
            <v>0</v>
          </cell>
          <cell r="I2504">
            <v>0</v>
          </cell>
          <cell r="R2504">
            <v>0</v>
          </cell>
        </row>
        <row r="2505">
          <cell r="B2505">
            <v>131480</v>
          </cell>
          <cell r="H2505">
            <v>0</v>
          </cell>
          <cell r="I2505">
            <v>0</v>
          </cell>
          <cell r="R2505">
            <v>0</v>
          </cell>
        </row>
        <row r="2506">
          <cell r="B2506">
            <v>131500</v>
          </cell>
          <cell r="H2506">
            <v>0</v>
          </cell>
          <cell r="I2506">
            <v>0</v>
          </cell>
          <cell r="R2506">
            <v>0</v>
          </cell>
        </row>
        <row r="2507">
          <cell r="B2507">
            <v>131520</v>
          </cell>
          <cell r="H2507">
            <v>0</v>
          </cell>
          <cell r="I2507">
            <v>0</v>
          </cell>
          <cell r="R2507">
            <v>0</v>
          </cell>
        </row>
        <row r="2508">
          <cell r="B2508">
            <v>131540</v>
          </cell>
          <cell r="H2508">
            <v>0</v>
          </cell>
          <cell r="I2508">
            <v>0</v>
          </cell>
          <cell r="R2508">
            <v>0</v>
          </cell>
        </row>
        <row r="2509">
          <cell r="B2509">
            <v>131560</v>
          </cell>
          <cell r="H2509">
            <v>0</v>
          </cell>
          <cell r="I2509">
            <v>0</v>
          </cell>
          <cell r="R2509">
            <v>0</v>
          </cell>
        </row>
        <row r="2510">
          <cell r="B2510">
            <v>131580</v>
          </cell>
          <cell r="H2510">
            <v>0</v>
          </cell>
          <cell r="I2510">
            <v>0</v>
          </cell>
          <cell r="R2510">
            <v>0</v>
          </cell>
        </row>
        <row r="2511">
          <cell r="B2511">
            <v>131600</v>
          </cell>
          <cell r="H2511">
            <v>0</v>
          </cell>
          <cell r="I2511">
            <v>0</v>
          </cell>
          <cell r="R2511">
            <v>0</v>
          </cell>
        </row>
        <row r="2512">
          <cell r="B2512">
            <v>131620</v>
          </cell>
          <cell r="H2512">
            <v>0</v>
          </cell>
          <cell r="I2512">
            <v>0</v>
          </cell>
          <cell r="R2512">
            <v>0</v>
          </cell>
        </row>
        <row r="2513">
          <cell r="B2513">
            <v>131640</v>
          </cell>
          <cell r="H2513">
            <v>0</v>
          </cell>
          <cell r="I2513">
            <v>0</v>
          </cell>
          <cell r="R2513">
            <v>0</v>
          </cell>
        </row>
        <row r="2514">
          <cell r="B2514">
            <v>131660</v>
          </cell>
          <cell r="H2514">
            <v>0</v>
          </cell>
          <cell r="I2514">
            <v>0</v>
          </cell>
          <cell r="R2514">
            <v>0</v>
          </cell>
        </row>
        <row r="2515">
          <cell r="B2515">
            <v>131680</v>
          </cell>
          <cell r="H2515">
            <v>0</v>
          </cell>
          <cell r="I2515">
            <v>0</v>
          </cell>
          <cell r="R2515">
            <v>0</v>
          </cell>
        </row>
        <row r="2516">
          <cell r="B2516">
            <v>131700</v>
          </cell>
          <cell r="H2516">
            <v>0</v>
          </cell>
          <cell r="I2516">
            <v>0</v>
          </cell>
          <cell r="R2516">
            <v>0</v>
          </cell>
        </row>
        <row r="2517">
          <cell r="B2517">
            <v>131720</v>
          </cell>
          <cell r="H2517">
            <v>0</v>
          </cell>
          <cell r="I2517">
            <v>0</v>
          </cell>
          <cell r="R2517">
            <v>0</v>
          </cell>
        </row>
        <row r="2518">
          <cell r="B2518">
            <v>131740</v>
          </cell>
          <cell r="H2518">
            <v>0</v>
          </cell>
          <cell r="I2518">
            <v>0</v>
          </cell>
          <cell r="R2518">
            <v>0</v>
          </cell>
        </row>
        <row r="2519">
          <cell r="B2519">
            <v>131760</v>
          </cell>
          <cell r="H2519">
            <v>0</v>
          </cell>
          <cell r="I2519">
            <v>0</v>
          </cell>
          <cell r="R2519">
            <v>0</v>
          </cell>
        </row>
        <row r="2520">
          <cell r="B2520">
            <v>131770</v>
          </cell>
          <cell r="H2520">
            <v>0</v>
          </cell>
          <cell r="I2520">
            <v>0</v>
          </cell>
          <cell r="R2520">
            <v>0</v>
          </cell>
        </row>
        <row r="2521">
          <cell r="B2521">
            <v>131780</v>
          </cell>
          <cell r="H2521">
            <v>0</v>
          </cell>
          <cell r="I2521">
            <v>0</v>
          </cell>
          <cell r="R2521">
            <v>0</v>
          </cell>
        </row>
        <row r="2522">
          <cell r="B2522">
            <v>131790</v>
          </cell>
          <cell r="H2522">
            <v>0</v>
          </cell>
          <cell r="I2522">
            <v>0</v>
          </cell>
          <cell r="R2522">
            <v>0</v>
          </cell>
        </row>
        <row r="2523">
          <cell r="B2523">
            <v>131800</v>
          </cell>
          <cell r="H2523">
            <v>0</v>
          </cell>
          <cell r="I2523">
            <v>0</v>
          </cell>
          <cell r="R2523">
            <v>0</v>
          </cell>
        </row>
        <row r="2524">
          <cell r="B2524">
            <v>131810</v>
          </cell>
          <cell r="H2524">
            <v>0</v>
          </cell>
          <cell r="I2524">
            <v>0</v>
          </cell>
          <cell r="R2524">
            <v>0</v>
          </cell>
        </row>
        <row r="2525">
          <cell r="B2525">
            <v>131820</v>
          </cell>
          <cell r="H2525">
            <v>0</v>
          </cell>
          <cell r="I2525">
            <v>0</v>
          </cell>
          <cell r="R2525">
            <v>0</v>
          </cell>
        </row>
        <row r="2526">
          <cell r="B2526">
            <v>131830</v>
          </cell>
          <cell r="H2526">
            <v>0</v>
          </cell>
          <cell r="I2526">
            <v>0</v>
          </cell>
          <cell r="R2526">
            <v>0</v>
          </cell>
        </row>
        <row r="2527">
          <cell r="B2527">
            <v>131840</v>
          </cell>
          <cell r="H2527">
            <v>0</v>
          </cell>
          <cell r="I2527">
            <v>0</v>
          </cell>
          <cell r="R2527">
            <v>0</v>
          </cell>
        </row>
        <row r="2528">
          <cell r="B2528">
            <v>131850</v>
          </cell>
          <cell r="H2528">
            <v>0</v>
          </cell>
          <cell r="I2528">
            <v>0</v>
          </cell>
          <cell r="R2528">
            <v>0</v>
          </cell>
        </row>
        <row r="2529">
          <cell r="B2529">
            <v>131860</v>
          </cell>
          <cell r="H2529">
            <v>0</v>
          </cell>
          <cell r="I2529">
            <v>0</v>
          </cell>
          <cell r="R2529">
            <v>0</v>
          </cell>
        </row>
        <row r="2530">
          <cell r="B2530">
            <v>131870</v>
          </cell>
          <cell r="H2530">
            <v>0</v>
          </cell>
          <cell r="I2530">
            <v>0</v>
          </cell>
          <cell r="R2530">
            <v>0</v>
          </cell>
        </row>
        <row r="2531">
          <cell r="B2531">
            <v>131880</v>
          </cell>
          <cell r="H2531">
            <v>0</v>
          </cell>
          <cell r="I2531">
            <v>0</v>
          </cell>
          <cell r="R2531">
            <v>0</v>
          </cell>
        </row>
        <row r="2532">
          <cell r="B2532">
            <v>131900</v>
          </cell>
          <cell r="H2532">
            <v>0</v>
          </cell>
          <cell r="I2532">
            <v>0</v>
          </cell>
          <cell r="R2532">
            <v>0</v>
          </cell>
        </row>
        <row r="2533">
          <cell r="B2533">
            <v>131920</v>
          </cell>
          <cell r="H2533">
            <v>0</v>
          </cell>
          <cell r="I2533">
            <v>0</v>
          </cell>
          <cell r="R2533">
            <v>0</v>
          </cell>
        </row>
        <row r="2534">
          <cell r="B2534">
            <v>131940</v>
          </cell>
          <cell r="H2534">
            <v>0</v>
          </cell>
          <cell r="I2534">
            <v>0</v>
          </cell>
          <cell r="R2534">
            <v>0</v>
          </cell>
        </row>
        <row r="2535">
          <cell r="B2535">
            <v>131960</v>
          </cell>
          <cell r="H2535">
            <v>0</v>
          </cell>
          <cell r="I2535">
            <v>0</v>
          </cell>
          <cell r="R2535">
            <v>0</v>
          </cell>
        </row>
        <row r="2536">
          <cell r="B2536">
            <v>131980</v>
          </cell>
          <cell r="H2536">
            <v>0</v>
          </cell>
          <cell r="I2536">
            <v>0</v>
          </cell>
          <cell r="R2536">
            <v>0</v>
          </cell>
        </row>
        <row r="2537">
          <cell r="B2537">
            <v>132000</v>
          </cell>
          <cell r="H2537">
            <v>0</v>
          </cell>
          <cell r="I2537">
            <v>0</v>
          </cell>
          <cell r="R2537">
            <v>0</v>
          </cell>
        </row>
        <row r="2538">
          <cell r="B2538">
            <v>132020</v>
          </cell>
          <cell r="H2538">
            <v>0</v>
          </cell>
          <cell r="I2538">
            <v>0</v>
          </cell>
          <cell r="R2538">
            <v>0</v>
          </cell>
        </row>
        <row r="2539">
          <cell r="B2539">
            <v>132040</v>
          </cell>
          <cell r="H2539">
            <v>0</v>
          </cell>
          <cell r="I2539">
            <v>0</v>
          </cell>
          <cell r="R2539">
            <v>0</v>
          </cell>
        </row>
        <row r="2540">
          <cell r="B2540">
            <v>132060</v>
          </cell>
          <cell r="H2540">
            <v>0</v>
          </cell>
          <cell r="I2540">
            <v>0</v>
          </cell>
          <cell r="R2540">
            <v>0</v>
          </cell>
        </row>
        <row r="2541">
          <cell r="B2541">
            <v>132080</v>
          </cell>
          <cell r="H2541">
            <v>0</v>
          </cell>
          <cell r="I2541">
            <v>0</v>
          </cell>
          <cell r="R2541">
            <v>0</v>
          </cell>
        </row>
        <row r="2542">
          <cell r="B2542">
            <v>132100</v>
          </cell>
          <cell r="H2542">
            <v>0</v>
          </cell>
          <cell r="I2542">
            <v>0</v>
          </cell>
          <cell r="R2542">
            <v>0</v>
          </cell>
        </row>
        <row r="2543">
          <cell r="B2543">
            <v>132120</v>
          </cell>
          <cell r="H2543">
            <v>0</v>
          </cell>
          <cell r="I2543">
            <v>0</v>
          </cell>
          <cell r="R2543">
            <v>0</v>
          </cell>
        </row>
        <row r="2544">
          <cell r="B2544">
            <v>132140</v>
          </cell>
          <cell r="H2544">
            <v>0</v>
          </cell>
          <cell r="I2544">
            <v>0</v>
          </cell>
          <cell r="R2544">
            <v>0</v>
          </cell>
        </row>
        <row r="2545">
          <cell r="B2545">
            <v>132160</v>
          </cell>
          <cell r="H2545">
            <v>0</v>
          </cell>
          <cell r="I2545">
            <v>0</v>
          </cell>
          <cell r="R2545">
            <v>0</v>
          </cell>
        </row>
        <row r="2546">
          <cell r="B2546">
            <v>132180</v>
          </cell>
          <cell r="H2546">
            <v>0</v>
          </cell>
          <cell r="I2546">
            <v>0</v>
          </cell>
          <cell r="R2546">
            <v>0</v>
          </cell>
        </row>
        <row r="2547">
          <cell r="B2547">
            <v>132200</v>
          </cell>
          <cell r="H2547">
            <v>0</v>
          </cell>
          <cell r="I2547">
            <v>0</v>
          </cell>
          <cell r="R2547">
            <v>0</v>
          </cell>
        </row>
        <row r="2548">
          <cell r="B2548">
            <v>132220</v>
          </cell>
          <cell r="H2548">
            <v>0</v>
          </cell>
          <cell r="I2548">
            <v>0</v>
          </cell>
          <cell r="R2548">
            <v>0</v>
          </cell>
        </row>
        <row r="2549">
          <cell r="B2549">
            <v>132240</v>
          </cell>
          <cell r="H2549">
            <v>0</v>
          </cell>
          <cell r="I2549">
            <v>0</v>
          </cell>
          <cell r="R2549">
            <v>0</v>
          </cell>
        </row>
        <row r="2550">
          <cell r="B2550">
            <v>132260</v>
          </cell>
          <cell r="H2550">
            <v>0</v>
          </cell>
          <cell r="I2550">
            <v>0</v>
          </cell>
          <cell r="R2550">
            <v>0</v>
          </cell>
        </row>
        <row r="2551">
          <cell r="B2551">
            <v>132280</v>
          </cell>
          <cell r="H2551">
            <v>0</v>
          </cell>
          <cell r="I2551">
            <v>0</v>
          </cell>
          <cell r="R2551">
            <v>0</v>
          </cell>
        </row>
        <row r="2552">
          <cell r="B2552">
            <v>132300</v>
          </cell>
          <cell r="H2552">
            <v>0</v>
          </cell>
          <cell r="I2552">
            <v>0</v>
          </cell>
          <cell r="R2552">
            <v>0</v>
          </cell>
        </row>
        <row r="2553">
          <cell r="B2553">
            <v>132320</v>
          </cell>
          <cell r="H2553">
            <v>0</v>
          </cell>
          <cell r="I2553">
            <v>0</v>
          </cell>
          <cell r="R2553">
            <v>0</v>
          </cell>
        </row>
        <row r="2554">
          <cell r="B2554">
            <v>132340</v>
          </cell>
          <cell r="H2554">
            <v>0</v>
          </cell>
          <cell r="I2554">
            <v>0</v>
          </cell>
          <cell r="R2554">
            <v>0</v>
          </cell>
        </row>
        <row r="2555">
          <cell r="B2555">
            <v>132360</v>
          </cell>
          <cell r="H2555">
            <v>0</v>
          </cell>
          <cell r="I2555">
            <v>0</v>
          </cell>
          <cell r="R2555">
            <v>0</v>
          </cell>
        </row>
        <row r="2556">
          <cell r="B2556">
            <v>132380</v>
          </cell>
          <cell r="H2556">
            <v>0</v>
          </cell>
          <cell r="I2556">
            <v>0</v>
          </cell>
          <cell r="R2556">
            <v>0</v>
          </cell>
        </row>
        <row r="2557">
          <cell r="B2557">
            <v>132400</v>
          </cell>
          <cell r="H2557">
            <v>0</v>
          </cell>
          <cell r="I2557">
            <v>0</v>
          </cell>
          <cell r="R2557">
            <v>0</v>
          </cell>
        </row>
        <row r="2558">
          <cell r="B2558">
            <v>132420</v>
          </cell>
          <cell r="H2558">
            <v>0</v>
          </cell>
          <cell r="I2558">
            <v>0</v>
          </cell>
          <cell r="R2558">
            <v>0</v>
          </cell>
        </row>
        <row r="2559">
          <cell r="B2559">
            <v>132440</v>
          </cell>
          <cell r="H2559">
            <v>0</v>
          </cell>
          <cell r="I2559">
            <v>0</v>
          </cell>
          <cell r="R2559">
            <v>0</v>
          </cell>
        </row>
        <row r="2560">
          <cell r="B2560">
            <v>132460</v>
          </cell>
          <cell r="H2560">
            <v>0</v>
          </cell>
          <cell r="I2560">
            <v>0</v>
          </cell>
          <cell r="R2560">
            <v>0</v>
          </cell>
        </row>
        <row r="2561">
          <cell r="B2561">
            <v>132480</v>
          </cell>
          <cell r="H2561">
            <v>0</v>
          </cell>
          <cell r="I2561">
            <v>0</v>
          </cell>
          <cell r="R2561">
            <v>0</v>
          </cell>
        </row>
        <row r="2562">
          <cell r="B2562">
            <v>132500</v>
          </cell>
          <cell r="H2562">
            <v>0</v>
          </cell>
          <cell r="I2562">
            <v>0</v>
          </cell>
          <cell r="R2562">
            <v>0</v>
          </cell>
        </row>
        <row r="2563">
          <cell r="B2563">
            <v>132520</v>
          </cell>
          <cell r="H2563">
            <v>0</v>
          </cell>
          <cell r="I2563">
            <v>0</v>
          </cell>
          <cell r="R2563">
            <v>0</v>
          </cell>
        </row>
        <row r="2564">
          <cell r="B2564">
            <v>132540</v>
          </cell>
          <cell r="H2564">
            <v>0</v>
          </cell>
          <cell r="I2564">
            <v>0</v>
          </cell>
          <cell r="R2564">
            <v>0</v>
          </cell>
        </row>
        <row r="2565">
          <cell r="B2565">
            <v>132560</v>
          </cell>
          <cell r="H2565">
            <v>0</v>
          </cell>
          <cell r="I2565">
            <v>0</v>
          </cell>
          <cell r="R2565">
            <v>0</v>
          </cell>
        </row>
        <row r="2566">
          <cell r="B2566">
            <v>132580</v>
          </cell>
          <cell r="H2566">
            <v>0</v>
          </cell>
          <cell r="I2566">
            <v>0</v>
          </cell>
          <cell r="R2566">
            <v>0</v>
          </cell>
        </row>
        <row r="2567">
          <cell r="B2567">
            <v>132600</v>
          </cell>
          <cell r="H2567">
            <v>0</v>
          </cell>
          <cell r="I2567">
            <v>0</v>
          </cell>
          <cell r="R2567">
            <v>0</v>
          </cell>
        </row>
        <row r="2568">
          <cell r="B2568">
            <v>132620</v>
          </cell>
          <cell r="H2568">
            <v>0</v>
          </cell>
          <cell r="I2568">
            <v>0</v>
          </cell>
          <cell r="R2568">
            <v>0</v>
          </cell>
        </row>
        <row r="2569">
          <cell r="B2569">
            <v>132640</v>
          </cell>
          <cell r="H2569">
            <v>0</v>
          </cell>
          <cell r="I2569">
            <v>0</v>
          </cell>
          <cell r="R2569">
            <v>0</v>
          </cell>
        </row>
        <row r="2570">
          <cell r="B2570">
            <v>132660</v>
          </cell>
          <cell r="H2570">
            <v>0</v>
          </cell>
          <cell r="I2570">
            <v>0</v>
          </cell>
          <cell r="R2570">
            <v>0</v>
          </cell>
        </row>
        <row r="2571">
          <cell r="B2571">
            <v>132680</v>
          </cell>
          <cell r="H2571">
            <v>0</v>
          </cell>
          <cell r="I2571">
            <v>0</v>
          </cell>
          <cell r="R2571">
            <v>0</v>
          </cell>
        </row>
        <row r="2572">
          <cell r="B2572">
            <v>132700</v>
          </cell>
          <cell r="H2572">
            <v>0</v>
          </cell>
          <cell r="I2572">
            <v>0</v>
          </cell>
          <cell r="R2572">
            <v>0</v>
          </cell>
        </row>
        <row r="2573">
          <cell r="B2573">
            <v>132720</v>
          </cell>
          <cell r="H2573">
            <v>0</v>
          </cell>
          <cell r="I2573">
            <v>0</v>
          </cell>
          <cell r="R2573">
            <v>0</v>
          </cell>
        </row>
        <row r="2574">
          <cell r="B2574">
            <v>132740</v>
          </cell>
          <cell r="H2574">
            <v>0</v>
          </cell>
          <cell r="I2574">
            <v>0</v>
          </cell>
          <cell r="R2574">
            <v>0</v>
          </cell>
        </row>
        <row r="2575">
          <cell r="B2575">
            <v>132760</v>
          </cell>
          <cell r="H2575">
            <v>0</v>
          </cell>
          <cell r="I2575">
            <v>0</v>
          </cell>
          <cell r="R2575">
            <v>0</v>
          </cell>
        </row>
        <row r="2576">
          <cell r="B2576">
            <v>132780</v>
          </cell>
          <cell r="H2576">
            <v>0</v>
          </cell>
          <cell r="I2576">
            <v>0</v>
          </cell>
          <cell r="R2576">
            <v>0</v>
          </cell>
        </row>
        <row r="2577">
          <cell r="B2577">
            <v>132800</v>
          </cell>
          <cell r="H2577">
            <v>0</v>
          </cell>
          <cell r="I2577">
            <v>0</v>
          </cell>
          <cell r="R2577">
            <v>0</v>
          </cell>
        </row>
        <row r="2578">
          <cell r="B2578">
            <v>132820</v>
          </cell>
          <cell r="H2578">
            <v>0</v>
          </cell>
          <cell r="I2578">
            <v>0</v>
          </cell>
          <cell r="R2578">
            <v>0</v>
          </cell>
        </row>
        <row r="2579">
          <cell r="B2579">
            <v>132840</v>
          </cell>
          <cell r="H2579">
            <v>0</v>
          </cell>
          <cell r="I2579">
            <v>0</v>
          </cell>
          <cell r="R2579">
            <v>0</v>
          </cell>
        </row>
        <row r="2580">
          <cell r="B2580">
            <v>132860</v>
          </cell>
          <cell r="H2580">
            <v>0</v>
          </cell>
          <cell r="I2580">
            <v>0</v>
          </cell>
          <cell r="R2580">
            <v>0</v>
          </cell>
        </row>
        <row r="2581">
          <cell r="B2581">
            <v>132880</v>
          </cell>
          <cell r="H2581">
            <v>0</v>
          </cell>
          <cell r="I2581">
            <v>0</v>
          </cell>
          <cell r="R2581">
            <v>0</v>
          </cell>
        </row>
        <row r="2582">
          <cell r="B2582">
            <v>132900</v>
          </cell>
          <cell r="H2582">
            <v>0</v>
          </cell>
          <cell r="I2582">
            <v>0</v>
          </cell>
          <cell r="R2582">
            <v>0</v>
          </cell>
        </row>
        <row r="2583">
          <cell r="B2583">
            <v>132920</v>
          </cell>
          <cell r="H2583">
            <v>0</v>
          </cell>
          <cell r="I2583">
            <v>0</v>
          </cell>
          <cell r="R2583">
            <v>0</v>
          </cell>
        </row>
        <row r="2584">
          <cell r="B2584">
            <v>132940</v>
          </cell>
          <cell r="H2584">
            <v>0</v>
          </cell>
          <cell r="I2584">
            <v>0</v>
          </cell>
          <cell r="R2584">
            <v>0</v>
          </cell>
        </row>
        <row r="2585">
          <cell r="B2585">
            <v>132960</v>
          </cell>
          <cell r="H2585">
            <v>0</v>
          </cell>
          <cell r="I2585">
            <v>0</v>
          </cell>
          <cell r="R2585">
            <v>0</v>
          </cell>
        </row>
        <row r="2586">
          <cell r="B2586">
            <v>132980</v>
          </cell>
          <cell r="H2586">
            <v>0</v>
          </cell>
          <cell r="I2586">
            <v>0</v>
          </cell>
          <cell r="R2586">
            <v>0</v>
          </cell>
        </row>
        <row r="2587">
          <cell r="B2587">
            <v>133000</v>
          </cell>
          <cell r="H2587">
            <v>0</v>
          </cell>
          <cell r="I2587">
            <v>0</v>
          </cell>
          <cell r="R2587">
            <v>0</v>
          </cell>
        </row>
        <row r="2588">
          <cell r="B2588">
            <v>133020</v>
          </cell>
          <cell r="H2588">
            <v>0</v>
          </cell>
          <cell r="I2588">
            <v>0</v>
          </cell>
          <cell r="R2588">
            <v>0</v>
          </cell>
        </row>
        <row r="2589">
          <cell r="B2589">
            <v>133040</v>
          </cell>
          <cell r="H2589">
            <v>0</v>
          </cell>
          <cell r="I2589">
            <v>0</v>
          </cell>
          <cell r="R2589">
            <v>0</v>
          </cell>
        </row>
        <row r="2590">
          <cell r="B2590">
            <v>133060</v>
          </cell>
          <cell r="H2590">
            <v>0</v>
          </cell>
          <cell r="I2590">
            <v>0</v>
          </cell>
          <cell r="R2590">
            <v>0</v>
          </cell>
        </row>
        <row r="2591">
          <cell r="B2591">
            <v>133080</v>
          </cell>
          <cell r="H2591">
            <v>0</v>
          </cell>
          <cell r="I2591">
            <v>0</v>
          </cell>
          <cell r="R2591">
            <v>0</v>
          </cell>
        </row>
        <row r="2592">
          <cell r="B2592">
            <v>133100</v>
          </cell>
          <cell r="H2592">
            <v>0</v>
          </cell>
          <cell r="I2592">
            <v>0</v>
          </cell>
          <cell r="R2592">
            <v>0</v>
          </cell>
        </row>
        <row r="2593">
          <cell r="B2593">
            <v>133120</v>
          </cell>
          <cell r="H2593">
            <v>0</v>
          </cell>
          <cell r="I2593">
            <v>0</v>
          </cell>
          <cell r="R2593">
            <v>0</v>
          </cell>
        </row>
        <row r="2594">
          <cell r="B2594">
            <v>133140</v>
          </cell>
          <cell r="H2594">
            <v>0</v>
          </cell>
          <cell r="I2594">
            <v>0</v>
          </cell>
          <cell r="R2594">
            <v>0</v>
          </cell>
        </row>
        <row r="2595">
          <cell r="B2595">
            <v>133160</v>
          </cell>
          <cell r="H2595">
            <v>0</v>
          </cell>
          <cell r="I2595">
            <v>0</v>
          </cell>
          <cell r="R2595">
            <v>0</v>
          </cell>
        </row>
        <row r="2596">
          <cell r="B2596">
            <v>133180</v>
          </cell>
          <cell r="H2596">
            <v>0</v>
          </cell>
          <cell r="I2596">
            <v>0</v>
          </cell>
          <cell r="R2596">
            <v>0</v>
          </cell>
        </row>
        <row r="2597">
          <cell r="B2597">
            <v>133200</v>
          </cell>
          <cell r="H2597">
            <v>0</v>
          </cell>
          <cell r="I2597">
            <v>0</v>
          </cell>
          <cell r="R2597">
            <v>0</v>
          </cell>
        </row>
        <row r="2598">
          <cell r="B2598">
            <v>133220</v>
          </cell>
          <cell r="H2598">
            <v>0</v>
          </cell>
          <cell r="I2598">
            <v>0</v>
          </cell>
          <cell r="R2598">
            <v>0</v>
          </cell>
        </row>
        <row r="2599">
          <cell r="B2599">
            <v>133240</v>
          </cell>
          <cell r="H2599">
            <v>0</v>
          </cell>
          <cell r="I2599">
            <v>0</v>
          </cell>
          <cell r="R2599">
            <v>0</v>
          </cell>
        </row>
        <row r="2600">
          <cell r="B2600">
            <v>133260</v>
          </cell>
          <cell r="H2600">
            <v>0</v>
          </cell>
          <cell r="I2600">
            <v>0</v>
          </cell>
          <cell r="R2600">
            <v>0</v>
          </cell>
        </row>
        <row r="2601">
          <cell r="B2601">
            <v>133280</v>
          </cell>
          <cell r="H2601">
            <v>0</v>
          </cell>
          <cell r="I2601">
            <v>0</v>
          </cell>
          <cell r="R2601">
            <v>0</v>
          </cell>
        </row>
        <row r="2602">
          <cell r="B2602">
            <v>133300</v>
          </cell>
          <cell r="H2602">
            <v>0</v>
          </cell>
          <cell r="I2602">
            <v>0</v>
          </cell>
          <cell r="R2602">
            <v>0</v>
          </cell>
        </row>
        <row r="2603">
          <cell r="B2603">
            <v>133320</v>
          </cell>
          <cell r="H2603">
            <v>0</v>
          </cell>
          <cell r="I2603">
            <v>0</v>
          </cell>
          <cell r="R2603">
            <v>0</v>
          </cell>
        </row>
        <row r="2604">
          <cell r="B2604">
            <v>133340</v>
          </cell>
          <cell r="H2604">
            <v>0</v>
          </cell>
          <cell r="I2604">
            <v>0</v>
          </cell>
          <cell r="R2604">
            <v>0</v>
          </cell>
        </row>
        <row r="2605">
          <cell r="B2605">
            <v>133360</v>
          </cell>
          <cell r="H2605">
            <v>0</v>
          </cell>
          <cell r="I2605">
            <v>0</v>
          </cell>
          <cell r="R2605">
            <v>0</v>
          </cell>
        </row>
        <row r="2606">
          <cell r="B2606">
            <v>133380</v>
          </cell>
          <cell r="H2606">
            <v>0</v>
          </cell>
          <cell r="I2606">
            <v>0</v>
          </cell>
          <cell r="R2606">
            <v>0</v>
          </cell>
        </row>
        <row r="2607">
          <cell r="B2607">
            <v>133400</v>
          </cell>
          <cell r="H2607">
            <v>0</v>
          </cell>
          <cell r="I2607">
            <v>0</v>
          </cell>
          <cell r="R2607">
            <v>0</v>
          </cell>
        </row>
        <row r="2608">
          <cell r="B2608">
            <v>133420</v>
          </cell>
          <cell r="H2608">
            <v>0</v>
          </cell>
          <cell r="I2608">
            <v>0</v>
          </cell>
          <cell r="R2608">
            <v>0</v>
          </cell>
        </row>
        <row r="2609">
          <cell r="B2609">
            <v>133440</v>
          </cell>
          <cell r="H2609">
            <v>0</v>
          </cell>
          <cell r="I2609">
            <v>0</v>
          </cell>
          <cell r="R2609">
            <v>0</v>
          </cell>
        </row>
        <row r="2610">
          <cell r="B2610">
            <v>133460</v>
          </cell>
          <cell r="H2610">
            <v>0</v>
          </cell>
          <cell r="I2610">
            <v>0</v>
          </cell>
          <cell r="R2610">
            <v>0</v>
          </cell>
        </row>
        <row r="2611">
          <cell r="B2611">
            <v>133480</v>
          </cell>
          <cell r="H2611">
            <v>0</v>
          </cell>
          <cell r="I2611">
            <v>0</v>
          </cell>
          <cell r="R2611">
            <v>0</v>
          </cell>
        </row>
        <row r="2612">
          <cell r="B2612">
            <v>133500</v>
          </cell>
          <cell r="H2612">
            <v>0</v>
          </cell>
          <cell r="I2612">
            <v>0</v>
          </cell>
          <cell r="R2612">
            <v>0</v>
          </cell>
        </row>
        <row r="2613">
          <cell r="B2613">
            <v>133520</v>
          </cell>
          <cell r="H2613">
            <v>0</v>
          </cell>
          <cell r="I2613">
            <v>0</v>
          </cell>
          <cell r="R2613">
            <v>0</v>
          </cell>
        </row>
        <row r="2614">
          <cell r="B2614">
            <v>133540</v>
          </cell>
          <cell r="H2614">
            <v>0</v>
          </cell>
          <cell r="I2614">
            <v>0</v>
          </cell>
          <cell r="R2614">
            <v>0</v>
          </cell>
        </row>
        <row r="2615">
          <cell r="B2615">
            <v>133560</v>
          </cell>
          <cell r="H2615">
            <v>0</v>
          </cell>
          <cell r="I2615">
            <v>0</v>
          </cell>
          <cell r="R2615">
            <v>0</v>
          </cell>
        </row>
        <row r="2616">
          <cell r="B2616">
            <v>133580</v>
          </cell>
          <cell r="H2616">
            <v>0</v>
          </cell>
          <cell r="I2616">
            <v>0</v>
          </cell>
          <cell r="R2616">
            <v>0</v>
          </cell>
        </row>
        <row r="2617">
          <cell r="B2617">
            <v>133600</v>
          </cell>
          <cell r="H2617">
            <v>0</v>
          </cell>
          <cell r="I2617">
            <v>0</v>
          </cell>
          <cell r="R2617">
            <v>0</v>
          </cell>
        </row>
        <row r="2618">
          <cell r="B2618">
            <v>133620</v>
          </cell>
          <cell r="H2618">
            <v>0</v>
          </cell>
          <cell r="I2618">
            <v>0</v>
          </cell>
          <cell r="R2618">
            <v>0</v>
          </cell>
        </row>
        <row r="2619">
          <cell r="B2619">
            <v>133640</v>
          </cell>
          <cell r="H2619">
            <v>0</v>
          </cell>
          <cell r="I2619">
            <v>0</v>
          </cell>
          <cell r="R2619">
            <v>0</v>
          </cell>
        </row>
        <row r="2620">
          <cell r="B2620">
            <v>133660</v>
          </cell>
          <cell r="H2620">
            <v>0</v>
          </cell>
          <cell r="I2620">
            <v>0</v>
          </cell>
          <cell r="R2620">
            <v>0</v>
          </cell>
        </row>
        <row r="2621">
          <cell r="B2621">
            <v>133680</v>
          </cell>
          <cell r="H2621">
            <v>0</v>
          </cell>
          <cell r="I2621">
            <v>0</v>
          </cell>
          <cell r="R2621">
            <v>0</v>
          </cell>
        </row>
        <row r="2622">
          <cell r="B2622">
            <v>133700</v>
          </cell>
          <cell r="H2622">
            <v>0</v>
          </cell>
          <cell r="I2622">
            <v>0</v>
          </cell>
          <cell r="R2622">
            <v>0</v>
          </cell>
        </row>
        <row r="2623">
          <cell r="B2623">
            <v>133720</v>
          </cell>
          <cell r="H2623">
            <v>0</v>
          </cell>
          <cell r="I2623">
            <v>0</v>
          </cell>
          <cell r="R2623">
            <v>0</v>
          </cell>
        </row>
        <row r="2624">
          <cell r="B2624">
            <v>133740</v>
          </cell>
          <cell r="H2624">
            <v>0</v>
          </cell>
          <cell r="I2624">
            <v>0</v>
          </cell>
          <cell r="R2624">
            <v>0</v>
          </cell>
        </row>
        <row r="2625">
          <cell r="B2625">
            <v>133760</v>
          </cell>
          <cell r="H2625">
            <v>0</v>
          </cell>
          <cell r="I2625">
            <v>0</v>
          </cell>
          <cell r="R2625">
            <v>0</v>
          </cell>
        </row>
        <row r="2626">
          <cell r="B2626">
            <v>133780</v>
          </cell>
          <cell r="H2626">
            <v>0</v>
          </cell>
          <cell r="I2626">
            <v>0</v>
          </cell>
          <cell r="R2626">
            <v>0</v>
          </cell>
        </row>
        <row r="2627">
          <cell r="B2627">
            <v>133800</v>
          </cell>
          <cell r="H2627">
            <v>0</v>
          </cell>
          <cell r="I2627">
            <v>0</v>
          </cell>
          <cell r="R2627">
            <v>0</v>
          </cell>
        </row>
        <row r="2628">
          <cell r="B2628">
            <v>133820</v>
          </cell>
          <cell r="H2628">
            <v>0</v>
          </cell>
          <cell r="I2628">
            <v>0</v>
          </cell>
          <cell r="R2628">
            <v>0</v>
          </cell>
        </row>
        <row r="2629">
          <cell r="B2629">
            <v>133840</v>
          </cell>
          <cell r="H2629">
            <v>0</v>
          </cell>
          <cell r="I2629">
            <v>0</v>
          </cell>
          <cell r="R2629">
            <v>0</v>
          </cell>
        </row>
        <row r="2630">
          <cell r="B2630">
            <v>133860</v>
          </cell>
          <cell r="H2630">
            <v>0</v>
          </cell>
          <cell r="I2630">
            <v>0</v>
          </cell>
          <cell r="R2630">
            <v>0</v>
          </cell>
        </row>
        <row r="2631">
          <cell r="B2631">
            <v>133880</v>
          </cell>
          <cell r="H2631">
            <v>0</v>
          </cell>
          <cell r="I2631">
            <v>0</v>
          </cell>
          <cell r="R2631">
            <v>0</v>
          </cell>
        </row>
        <row r="2632">
          <cell r="B2632">
            <v>133900</v>
          </cell>
          <cell r="H2632">
            <v>0</v>
          </cell>
          <cell r="I2632">
            <v>0</v>
          </cell>
          <cell r="R2632">
            <v>0</v>
          </cell>
        </row>
        <row r="2633">
          <cell r="B2633">
            <v>133920</v>
          </cell>
          <cell r="H2633">
            <v>0</v>
          </cell>
          <cell r="I2633">
            <v>0</v>
          </cell>
          <cell r="R2633">
            <v>0</v>
          </cell>
        </row>
        <row r="2634">
          <cell r="B2634">
            <v>133940</v>
          </cell>
          <cell r="H2634">
            <v>0</v>
          </cell>
          <cell r="I2634">
            <v>0</v>
          </cell>
          <cell r="R2634">
            <v>0</v>
          </cell>
        </row>
        <row r="2635">
          <cell r="B2635">
            <v>133960</v>
          </cell>
          <cell r="H2635">
            <v>0</v>
          </cell>
          <cell r="I2635">
            <v>0</v>
          </cell>
          <cell r="R2635">
            <v>0</v>
          </cell>
        </row>
        <row r="2636">
          <cell r="B2636">
            <v>133980</v>
          </cell>
          <cell r="H2636">
            <v>0</v>
          </cell>
          <cell r="I2636">
            <v>0</v>
          </cell>
          <cell r="R2636">
            <v>0</v>
          </cell>
        </row>
        <row r="2637">
          <cell r="B2637">
            <v>134000</v>
          </cell>
          <cell r="H2637">
            <v>0</v>
          </cell>
          <cell r="I2637">
            <v>0</v>
          </cell>
          <cell r="R2637">
            <v>0</v>
          </cell>
        </row>
        <row r="2638">
          <cell r="B2638">
            <v>134020</v>
          </cell>
          <cell r="H2638">
            <v>0</v>
          </cell>
          <cell r="I2638">
            <v>0</v>
          </cell>
          <cell r="R2638">
            <v>0</v>
          </cell>
        </row>
        <row r="2639">
          <cell r="B2639">
            <v>134040</v>
          </cell>
          <cell r="H2639">
            <v>0</v>
          </cell>
          <cell r="I2639">
            <v>0</v>
          </cell>
          <cell r="R2639">
            <v>0</v>
          </cell>
        </row>
        <row r="2640">
          <cell r="B2640">
            <v>134060</v>
          </cell>
          <cell r="H2640">
            <v>0</v>
          </cell>
          <cell r="I2640">
            <v>0</v>
          </cell>
          <cell r="R2640">
            <v>0</v>
          </cell>
        </row>
        <row r="2641">
          <cell r="B2641">
            <v>134080</v>
          </cell>
          <cell r="H2641">
            <v>0</v>
          </cell>
          <cell r="I2641">
            <v>0</v>
          </cell>
          <cell r="R2641">
            <v>0</v>
          </cell>
        </row>
        <row r="2642">
          <cell r="B2642">
            <v>134100</v>
          </cell>
          <cell r="H2642">
            <v>0</v>
          </cell>
          <cell r="I2642">
            <v>0</v>
          </cell>
          <cell r="R2642">
            <v>0</v>
          </cell>
        </row>
        <row r="2643">
          <cell r="B2643">
            <v>134120</v>
          </cell>
          <cell r="H2643">
            <v>0</v>
          </cell>
          <cell r="I2643">
            <v>0</v>
          </cell>
          <cell r="R2643">
            <v>0</v>
          </cell>
        </row>
        <row r="2644">
          <cell r="B2644">
            <v>134140</v>
          </cell>
          <cell r="H2644">
            <v>0</v>
          </cell>
          <cell r="I2644">
            <v>0</v>
          </cell>
          <cell r="R2644">
            <v>0</v>
          </cell>
        </row>
        <row r="2645">
          <cell r="B2645">
            <v>134160</v>
          </cell>
          <cell r="H2645">
            <v>0</v>
          </cell>
          <cell r="I2645">
            <v>0</v>
          </cell>
          <cell r="R2645">
            <v>0</v>
          </cell>
        </row>
        <row r="2646">
          <cell r="B2646">
            <v>134180</v>
          </cell>
          <cell r="H2646">
            <v>0</v>
          </cell>
          <cell r="I2646">
            <v>0</v>
          </cell>
          <cell r="R2646">
            <v>0</v>
          </cell>
        </row>
        <row r="2647">
          <cell r="B2647">
            <v>134200</v>
          </cell>
          <cell r="H2647">
            <v>0</v>
          </cell>
          <cell r="I2647">
            <v>0</v>
          </cell>
          <cell r="R2647">
            <v>0</v>
          </cell>
        </row>
        <row r="2648">
          <cell r="B2648">
            <v>134220</v>
          </cell>
          <cell r="H2648">
            <v>0</v>
          </cell>
          <cell r="I2648">
            <v>0</v>
          </cell>
          <cell r="R2648">
            <v>0</v>
          </cell>
        </row>
        <row r="2649">
          <cell r="B2649">
            <v>134240</v>
          </cell>
          <cell r="H2649">
            <v>0</v>
          </cell>
          <cell r="I2649">
            <v>0</v>
          </cell>
          <cell r="R2649">
            <v>0</v>
          </cell>
        </row>
        <row r="2650">
          <cell r="B2650">
            <v>134260</v>
          </cell>
          <cell r="H2650">
            <v>0</v>
          </cell>
          <cell r="I2650">
            <v>0</v>
          </cell>
          <cell r="R2650">
            <v>0</v>
          </cell>
        </row>
        <row r="2651">
          <cell r="B2651">
            <v>134280</v>
          </cell>
          <cell r="H2651">
            <v>0</v>
          </cell>
          <cell r="I2651">
            <v>0</v>
          </cell>
          <cell r="R2651">
            <v>0</v>
          </cell>
        </row>
        <row r="2652">
          <cell r="B2652">
            <v>134300</v>
          </cell>
          <cell r="H2652">
            <v>0</v>
          </cell>
          <cell r="I2652">
            <v>0</v>
          </cell>
          <cell r="R2652">
            <v>0</v>
          </cell>
        </row>
        <row r="2653">
          <cell r="B2653">
            <v>134320</v>
          </cell>
          <cell r="H2653">
            <v>0</v>
          </cell>
          <cell r="I2653">
            <v>0</v>
          </cell>
          <cell r="R2653">
            <v>0</v>
          </cell>
        </row>
        <row r="2654">
          <cell r="B2654">
            <v>134340</v>
          </cell>
          <cell r="H2654">
            <v>0</v>
          </cell>
          <cell r="I2654">
            <v>0</v>
          </cell>
          <cell r="R2654">
            <v>0</v>
          </cell>
        </row>
        <row r="2655">
          <cell r="B2655">
            <v>134360</v>
          </cell>
          <cell r="H2655">
            <v>0</v>
          </cell>
          <cell r="I2655">
            <v>0</v>
          </cell>
          <cell r="R2655">
            <v>0</v>
          </cell>
        </row>
        <row r="2656">
          <cell r="B2656">
            <v>134370</v>
          </cell>
          <cell r="H2656">
            <v>0</v>
          </cell>
          <cell r="I2656">
            <v>0</v>
          </cell>
          <cell r="R2656">
            <v>0</v>
          </cell>
        </row>
        <row r="2657">
          <cell r="B2657">
            <v>134380</v>
          </cell>
          <cell r="H2657">
            <v>0</v>
          </cell>
          <cell r="I2657">
            <v>0</v>
          </cell>
          <cell r="R2657">
            <v>0</v>
          </cell>
        </row>
        <row r="2658">
          <cell r="B2658">
            <v>134390</v>
          </cell>
          <cell r="H2658">
            <v>0</v>
          </cell>
          <cell r="I2658">
            <v>0</v>
          </cell>
          <cell r="R2658">
            <v>0</v>
          </cell>
        </row>
        <row r="2659">
          <cell r="B2659">
            <v>134400</v>
          </cell>
          <cell r="H2659">
            <v>0</v>
          </cell>
          <cell r="I2659">
            <v>0</v>
          </cell>
          <cell r="R2659">
            <v>0</v>
          </cell>
        </row>
        <row r="2660">
          <cell r="B2660">
            <v>134420</v>
          </cell>
          <cell r="H2660">
            <v>0</v>
          </cell>
          <cell r="I2660">
            <v>0</v>
          </cell>
          <cell r="R2660">
            <v>0</v>
          </cell>
        </row>
        <row r="2661">
          <cell r="B2661">
            <v>134440</v>
          </cell>
          <cell r="H2661">
            <v>0</v>
          </cell>
          <cell r="I2661">
            <v>0</v>
          </cell>
          <cell r="R2661">
            <v>0</v>
          </cell>
        </row>
        <row r="2662">
          <cell r="B2662">
            <v>134460</v>
          </cell>
          <cell r="H2662">
            <v>0</v>
          </cell>
          <cell r="I2662">
            <v>0</v>
          </cell>
          <cell r="R2662">
            <v>0</v>
          </cell>
        </row>
        <row r="2663">
          <cell r="B2663">
            <v>134480</v>
          </cell>
          <cell r="H2663">
            <v>0</v>
          </cell>
          <cell r="I2663">
            <v>0</v>
          </cell>
          <cell r="R2663">
            <v>0</v>
          </cell>
        </row>
        <row r="2664">
          <cell r="B2664">
            <v>134500</v>
          </cell>
          <cell r="H2664">
            <v>0</v>
          </cell>
          <cell r="I2664">
            <v>0</v>
          </cell>
          <cell r="R2664">
            <v>0</v>
          </cell>
        </row>
        <row r="2665">
          <cell r="B2665">
            <v>134520</v>
          </cell>
          <cell r="H2665">
            <v>0</v>
          </cell>
          <cell r="I2665">
            <v>0</v>
          </cell>
          <cell r="R2665">
            <v>0</v>
          </cell>
        </row>
        <row r="2666">
          <cell r="B2666">
            <v>134540</v>
          </cell>
          <cell r="H2666">
            <v>0</v>
          </cell>
          <cell r="I2666">
            <v>0</v>
          </cell>
          <cell r="R2666">
            <v>0</v>
          </cell>
        </row>
        <row r="2667">
          <cell r="B2667">
            <v>134560</v>
          </cell>
          <cell r="H2667">
            <v>0</v>
          </cell>
          <cell r="I2667">
            <v>0</v>
          </cell>
          <cell r="R2667">
            <v>0</v>
          </cell>
        </row>
        <row r="2668">
          <cell r="B2668">
            <v>134580</v>
          </cell>
          <cell r="H2668">
            <v>0</v>
          </cell>
          <cell r="I2668">
            <v>0</v>
          </cell>
          <cell r="R2668">
            <v>0</v>
          </cell>
        </row>
        <row r="2669">
          <cell r="B2669">
            <v>134600</v>
          </cell>
          <cell r="H2669">
            <v>0</v>
          </cell>
          <cell r="I2669">
            <v>0</v>
          </cell>
          <cell r="R2669">
            <v>0</v>
          </cell>
        </row>
        <row r="2670">
          <cell r="B2670">
            <v>134620</v>
          </cell>
          <cell r="H2670">
            <v>0</v>
          </cell>
          <cell r="I2670">
            <v>0</v>
          </cell>
          <cell r="R2670">
            <v>0</v>
          </cell>
        </row>
        <row r="2671">
          <cell r="B2671">
            <v>134640</v>
          </cell>
          <cell r="H2671">
            <v>0</v>
          </cell>
          <cell r="I2671">
            <v>0</v>
          </cell>
          <cell r="R2671">
            <v>0</v>
          </cell>
        </row>
        <row r="2672">
          <cell r="B2672">
            <v>134660</v>
          </cell>
          <cell r="H2672">
            <v>0</v>
          </cell>
          <cell r="I2672">
            <v>0</v>
          </cell>
          <cell r="R2672">
            <v>0</v>
          </cell>
        </row>
        <row r="2673">
          <cell r="B2673">
            <v>134680</v>
          </cell>
          <cell r="H2673">
            <v>0</v>
          </cell>
          <cell r="I2673">
            <v>0</v>
          </cell>
          <cell r="R2673">
            <v>0</v>
          </cell>
        </row>
        <row r="2674">
          <cell r="B2674">
            <v>134700</v>
          </cell>
          <cell r="H2674">
            <v>0</v>
          </cell>
          <cell r="I2674">
            <v>0</v>
          </cell>
          <cell r="R2674">
            <v>0</v>
          </cell>
        </row>
        <row r="2675">
          <cell r="B2675">
            <v>134720</v>
          </cell>
          <cell r="H2675">
            <v>0</v>
          </cell>
          <cell r="I2675">
            <v>0</v>
          </cell>
          <cell r="R2675">
            <v>0</v>
          </cell>
        </row>
        <row r="2676">
          <cell r="B2676">
            <v>134740</v>
          </cell>
          <cell r="H2676">
            <v>0</v>
          </cell>
          <cell r="I2676">
            <v>0</v>
          </cell>
          <cell r="R2676">
            <v>0</v>
          </cell>
        </row>
        <row r="2677">
          <cell r="B2677">
            <v>134760</v>
          </cell>
          <cell r="H2677">
            <v>0</v>
          </cell>
          <cell r="I2677">
            <v>0</v>
          </cell>
          <cell r="R2677">
            <v>0</v>
          </cell>
        </row>
        <row r="2678">
          <cell r="B2678">
            <v>134780</v>
          </cell>
          <cell r="H2678">
            <v>0</v>
          </cell>
          <cell r="I2678">
            <v>0</v>
          </cell>
          <cell r="R2678">
            <v>0</v>
          </cell>
        </row>
        <row r="2679">
          <cell r="B2679">
            <v>134800</v>
          </cell>
          <cell r="H2679">
            <v>0</v>
          </cell>
          <cell r="I2679">
            <v>0</v>
          </cell>
          <cell r="R2679">
            <v>0</v>
          </cell>
        </row>
        <row r="2680">
          <cell r="B2680">
            <v>134820</v>
          </cell>
          <cell r="H2680">
            <v>0</v>
          </cell>
          <cell r="I2680">
            <v>0</v>
          </cell>
          <cell r="R2680">
            <v>0</v>
          </cell>
        </row>
        <row r="2681">
          <cell r="B2681">
            <v>134840</v>
          </cell>
          <cell r="H2681">
            <v>0</v>
          </cell>
          <cell r="I2681">
            <v>0</v>
          </cell>
          <cell r="R2681">
            <v>0</v>
          </cell>
        </row>
        <row r="2682">
          <cell r="B2682">
            <v>134860</v>
          </cell>
          <cell r="H2682">
            <v>0</v>
          </cell>
          <cell r="I2682">
            <v>0</v>
          </cell>
          <cell r="R2682">
            <v>0</v>
          </cell>
        </row>
        <row r="2683">
          <cell r="B2683">
            <v>134880</v>
          </cell>
          <cell r="H2683">
            <v>0</v>
          </cell>
          <cell r="I2683">
            <v>0</v>
          </cell>
          <cell r="R2683">
            <v>0</v>
          </cell>
        </row>
        <row r="2684">
          <cell r="B2684">
            <v>134900</v>
          </cell>
          <cell r="H2684">
            <v>0</v>
          </cell>
          <cell r="I2684">
            <v>0</v>
          </cell>
          <cell r="R2684">
            <v>0</v>
          </cell>
        </row>
        <row r="2685">
          <cell r="B2685">
            <v>134920</v>
          </cell>
          <cell r="H2685">
            <v>0</v>
          </cell>
          <cell r="I2685">
            <v>0</v>
          </cell>
          <cell r="R2685">
            <v>0</v>
          </cell>
        </row>
        <row r="2686">
          <cell r="B2686">
            <v>134930</v>
          </cell>
          <cell r="H2686">
            <v>0</v>
          </cell>
          <cell r="I2686">
            <v>0</v>
          </cell>
          <cell r="R2686">
            <v>0</v>
          </cell>
        </row>
        <row r="2687">
          <cell r="B2687">
            <v>134940</v>
          </cell>
          <cell r="H2687">
            <v>0</v>
          </cell>
          <cell r="I2687">
            <v>0</v>
          </cell>
          <cell r="R2687">
            <v>0</v>
          </cell>
        </row>
        <row r="2688">
          <cell r="B2688">
            <v>134950</v>
          </cell>
          <cell r="H2688">
            <v>0</v>
          </cell>
          <cell r="I2688">
            <v>0</v>
          </cell>
          <cell r="R2688">
            <v>0</v>
          </cell>
        </row>
        <row r="2689">
          <cell r="B2689">
            <v>134960</v>
          </cell>
          <cell r="H2689">
            <v>0</v>
          </cell>
          <cell r="I2689">
            <v>0</v>
          </cell>
          <cell r="R2689">
            <v>0</v>
          </cell>
        </row>
        <row r="2690">
          <cell r="B2690">
            <v>134970</v>
          </cell>
          <cell r="H2690">
            <v>0</v>
          </cell>
          <cell r="I2690">
            <v>0</v>
          </cell>
          <cell r="R2690">
            <v>0</v>
          </cell>
        </row>
        <row r="2691">
          <cell r="B2691">
            <v>134980</v>
          </cell>
          <cell r="H2691">
            <v>0</v>
          </cell>
          <cell r="I2691">
            <v>0</v>
          </cell>
          <cell r="R2691">
            <v>0</v>
          </cell>
        </row>
        <row r="2692">
          <cell r="B2692">
            <v>135000</v>
          </cell>
          <cell r="H2692">
            <v>0</v>
          </cell>
          <cell r="I2692">
            <v>0</v>
          </cell>
          <cell r="R2692">
            <v>0</v>
          </cell>
        </row>
        <row r="2693">
          <cell r="B2693">
            <v>135020</v>
          </cell>
          <cell r="H2693">
            <v>0</v>
          </cell>
          <cell r="I2693">
            <v>0</v>
          </cell>
          <cell r="R2693">
            <v>0</v>
          </cell>
        </row>
        <row r="2694">
          <cell r="B2694">
            <v>135040</v>
          </cell>
          <cell r="H2694">
            <v>0</v>
          </cell>
          <cell r="I2694">
            <v>0</v>
          </cell>
          <cell r="R2694">
            <v>0</v>
          </cell>
        </row>
        <row r="2695">
          <cell r="B2695">
            <v>135060</v>
          </cell>
          <cell r="H2695">
            <v>0</v>
          </cell>
          <cell r="I2695">
            <v>0</v>
          </cell>
          <cell r="R2695">
            <v>0</v>
          </cell>
        </row>
        <row r="2696">
          <cell r="B2696">
            <v>135080</v>
          </cell>
          <cell r="H2696">
            <v>0</v>
          </cell>
          <cell r="I2696">
            <v>0</v>
          </cell>
          <cell r="R2696">
            <v>0</v>
          </cell>
        </row>
        <row r="2697">
          <cell r="B2697">
            <v>135100</v>
          </cell>
          <cell r="H2697">
            <v>0</v>
          </cell>
          <cell r="I2697">
            <v>0</v>
          </cell>
          <cell r="R2697">
            <v>0</v>
          </cell>
        </row>
        <row r="2698">
          <cell r="B2698">
            <v>135120</v>
          </cell>
          <cell r="H2698">
            <v>0</v>
          </cell>
          <cell r="I2698">
            <v>0</v>
          </cell>
          <cell r="R2698">
            <v>0</v>
          </cell>
        </row>
        <row r="2699">
          <cell r="B2699">
            <v>135140</v>
          </cell>
          <cell r="H2699">
            <v>0</v>
          </cell>
          <cell r="I2699">
            <v>0</v>
          </cell>
          <cell r="R2699">
            <v>0</v>
          </cell>
        </row>
        <row r="2700">
          <cell r="B2700">
            <v>135160</v>
          </cell>
          <cell r="H2700">
            <v>0</v>
          </cell>
          <cell r="I2700">
            <v>0</v>
          </cell>
          <cell r="R2700">
            <v>0</v>
          </cell>
        </row>
        <row r="2701">
          <cell r="B2701">
            <v>135180</v>
          </cell>
          <cell r="H2701">
            <v>0</v>
          </cell>
          <cell r="I2701">
            <v>0</v>
          </cell>
          <cell r="R2701">
            <v>0</v>
          </cell>
        </row>
        <row r="2702">
          <cell r="B2702">
            <v>135200</v>
          </cell>
          <cell r="H2702">
            <v>0</v>
          </cell>
          <cell r="I2702">
            <v>0</v>
          </cell>
          <cell r="R2702">
            <v>0</v>
          </cell>
        </row>
        <row r="2703">
          <cell r="B2703">
            <v>135220</v>
          </cell>
          <cell r="H2703">
            <v>0</v>
          </cell>
          <cell r="I2703">
            <v>0</v>
          </cell>
          <cell r="R2703">
            <v>0</v>
          </cell>
        </row>
        <row r="2704">
          <cell r="B2704">
            <v>135240</v>
          </cell>
          <cell r="H2704">
            <v>0</v>
          </cell>
          <cell r="I2704">
            <v>0</v>
          </cell>
          <cell r="R2704">
            <v>0</v>
          </cell>
        </row>
        <row r="2705">
          <cell r="B2705">
            <v>135260</v>
          </cell>
          <cell r="H2705">
            <v>0</v>
          </cell>
          <cell r="I2705">
            <v>0</v>
          </cell>
          <cell r="R2705">
            <v>0</v>
          </cell>
        </row>
        <row r="2706">
          <cell r="B2706">
            <v>135280</v>
          </cell>
          <cell r="H2706">
            <v>0</v>
          </cell>
          <cell r="I2706">
            <v>0</v>
          </cell>
          <cell r="R2706">
            <v>0</v>
          </cell>
        </row>
        <row r="2707">
          <cell r="B2707">
            <v>135300</v>
          </cell>
          <cell r="H2707">
            <v>0</v>
          </cell>
          <cell r="I2707">
            <v>0</v>
          </cell>
          <cell r="R2707">
            <v>0</v>
          </cell>
        </row>
        <row r="2708">
          <cell r="B2708">
            <v>135320</v>
          </cell>
          <cell r="H2708">
            <v>0</v>
          </cell>
          <cell r="I2708">
            <v>0</v>
          </cell>
          <cell r="R2708">
            <v>0</v>
          </cell>
        </row>
        <row r="2709">
          <cell r="B2709">
            <v>135340</v>
          </cell>
          <cell r="H2709">
            <v>0</v>
          </cell>
          <cell r="I2709">
            <v>0</v>
          </cell>
          <cell r="R2709">
            <v>0</v>
          </cell>
        </row>
        <row r="2710">
          <cell r="B2710">
            <v>135360</v>
          </cell>
          <cell r="H2710">
            <v>0</v>
          </cell>
          <cell r="I2710">
            <v>0</v>
          </cell>
          <cell r="R2710">
            <v>0</v>
          </cell>
        </row>
        <row r="2711">
          <cell r="B2711">
            <v>135380</v>
          </cell>
          <cell r="H2711">
            <v>0</v>
          </cell>
          <cell r="I2711">
            <v>0</v>
          </cell>
          <cell r="R2711">
            <v>0</v>
          </cell>
        </row>
        <row r="2712">
          <cell r="B2712">
            <v>135400</v>
          </cell>
          <cell r="H2712">
            <v>0</v>
          </cell>
          <cell r="I2712">
            <v>0</v>
          </cell>
          <cell r="R2712">
            <v>0</v>
          </cell>
        </row>
        <row r="2713">
          <cell r="B2713">
            <v>135410</v>
          </cell>
          <cell r="H2713">
            <v>0</v>
          </cell>
          <cell r="I2713">
            <v>0</v>
          </cell>
          <cell r="R2713">
            <v>0</v>
          </cell>
        </row>
        <row r="2714">
          <cell r="B2714">
            <v>135420</v>
          </cell>
          <cell r="H2714">
            <v>0</v>
          </cell>
          <cell r="I2714">
            <v>0</v>
          </cell>
          <cell r="R2714">
            <v>0</v>
          </cell>
        </row>
        <row r="2715">
          <cell r="B2715">
            <v>135430</v>
          </cell>
          <cell r="H2715">
            <v>0</v>
          </cell>
          <cell r="I2715">
            <v>0</v>
          </cell>
          <cell r="R2715">
            <v>0</v>
          </cell>
        </row>
        <row r="2716">
          <cell r="B2716">
            <v>135440</v>
          </cell>
          <cell r="H2716">
            <v>0</v>
          </cell>
          <cell r="I2716">
            <v>0</v>
          </cell>
          <cell r="R2716">
            <v>0</v>
          </cell>
        </row>
        <row r="2717">
          <cell r="B2717">
            <v>135450</v>
          </cell>
          <cell r="H2717">
            <v>0</v>
          </cell>
          <cell r="I2717">
            <v>0</v>
          </cell>
          <cell r="R2717">
            <v>0</v>
          </cell>
        </row>
        <row r="2718">
          <cell r="B2718">
            <v>135460</v>
          </cell>
          <cell r="H2718">
            <v>0</v>
          </cell>
          <cell r="I2718">
            <v>0</v>
          </cell>
          <cell r="R2718">
            <v>0</v>
          </cell>
        </row>
        <row r="2719">
          <cell r="B2719">
            <v>135470</v>
          </cell>
          <cell r="H2719">
            <v>0</v>
          </cell>
          <cell r="I2719">
            <v>0</v>
          </cell>
          <cell r="R2719">
            <v>0</v>
          </cell>
        </row>
        <row r="2720">
          <cell r="B2720">
            <v>135480</v>
          </cell>
          <cell r="H2720">
            <v>0</v>
          </cell>
          <cell r="I2720">
            <v>0</v>
          </cell>
          <cell r="R2720">
            <v>0</v>
          </cell>
        </row>
        <row r="2721">
          <cell r="B2721">
            <v>135490</v>
          </cell>
          <cell r="H2721">
            <v>0</v>
          </cell>
          <cell r="I2721">
            <v>0</v>
          </cell>
          <cell r="R2721">
            <v>0</v>
          </cell>
        </row>
        <row r="2722">
          <cell r="B2722">
            <v>135500</v>
          </cell>
          <cell r="H2722">
            <v>0</v>
          </cell>
          <cell r="I2722">
            <v>0</v>
          </cell>
          <cell r="R2722">
            <v>0</v>
          </cell>
        </row>
        <row r="2723">
          <cell r="B2723">
            <v>135510</v>
          </cell>
          <cell r="H2723">
            <v>0</v>
          </cell>
          <cell r="I2723">
            <v>0</v>
          </cell>
          <cell r="R2723">
            <v>0</v>
          </cell>
        </row>
        <row r="2724">
          <cell r="B2724">
            <v>135520</v>
          </cell>
          <cell r="H2724">
            <v>0</v>
          </cell>
          <cell r="I2724">
            <v>0</v>
          </cell>
          <cell r="R2724">
            <v>0</v>
          </cell>
        </row>
        <row r="2725">
          <cell r="B2725">
            <v>135540</v>
          </cell>
          <cell r="H2725">
            <v>0</v>
          </cell>
          <cell r="I2725">
            <v>0</v>
          </cell>
          <cell r="R2725">
            <v>0</v>
          </cell>
        </row>
        <row r="2726">
          <cell r="B2726">
            <v>135560</v>
          </cell>
          <cell r="H2726">
            <v>0</v>
          </cell>
          <cell r="I2726">
            <v>0</v>
          </cell>
          <cell r="R2726">
            <v>0</v>
          </cell>
        </row>
        <row r="2727">
          <cell r="B2727">
            <v>135580</v>
          </cell>
          <cell r="H2727">
            <v>0</v>
          </cell>
          <cell r="I2727">
            <v>0</v>
          </cell>
          <cell r="R2727">
            <v>0</v>
          </cell>
        </row>
        <row r="2728">
          <cell r="B2728">
            <v>135600</v>
          </cell>
          <cell r="H2728">
            <v>0</v>
          </cell>
          <cell r="I2728">
            <v>0</v>
          </cell>
          <cell r="R2728">
            <v>0</v>
          </cell>
        </row>
        <row r="2729">
          <cell r="B2729">
            <v>135620</v>
          </cell>
          <cell r="H2729">
            <v>0</v>
          </cell>
          <cell r="I2729">
            <v>0</v>
          </cell>
          <cell r="R2729">
            <v>0</v>
          </cell>
        </row>
        <row r="2730">
          <cell r="B2730">
            <v>135640</v>
          </cell>
          <cell r="H2730">
            <v>0</v>
          </cell>
          <cell r="I2730">
            <v>0</v>
          </cell>
          <cell r="R2730">
            <v>0</v>
          </cell>
        </row>
        <row r="2731">
          <cell r="B2731">
            <v>135660</v>
          </cell>
          <cell r="H2731">
            <v>0</v>
          </cell>
          <cell r="I2731">
            <v>0</v>
          </cell>
          <cell r="R2731">
            <v>0</v>
          </cell>
        </row>
        <row r="2732">
          <cell r="B2732">
            <v>135680</v>
          </cell>
          <cell r="H2732">
            <v>0</v>
          </cell>
          <cell r="I2732">
            <v>0</v>
          </cell>
          <cell r="R2732">
            <v>0</v>
          </cell>
        </row>
        <row r="2733">
          <cell r="B2733">
            <v>135700</v>
          </cell>
          <cell r="H2733">
            <v>0</v>
          </cell>
          <cell r="I2733">
            <v>0</v>
          </cell>
          <cell r="R2733">
            <v>0</v>
          </cell>
        </row>
        <row r="2734">
          <cell r="B2734">
            <v>135720</v>
          </cell>
          <cell r="H2734">
            <v>0</v>
          </cell>
          <cell r="I2734">
            <v>0</v>
          </cell>
          <cell r="R2734">
            <v>0</v>
          </cell>
        </row>
        <row r="2735">
          <cell r="B2735">
            <v>135740</v>
          </cell>
          <cell r="H2735">
            <v>0</v>
          </cell>
          <cell r="I2735">
            <v>0</v>
          </cell>
          <cell r="R2735">
            <v>0</v>
          </cell>
        </row>
        <row r="2736">
          <cell r="B2736">
            <v>135760</v>
          </cell>
          <cell r="H2736">
            <v>0</v>
          </cell>
          <cell r="I2736">
            <v>0</v>
          </cell>
          <cell r="R2736">
            <v>0</v>
          </cell>
        </row>
        <row r="2737">
          <cell r="B2737">
            <v>135780</v>
          </cell>
          <cell r="H2737">
            <v>0</v>
          </cell>
          <cell r="I2737">
            <v>0</v>
          </cell>
          <cell r="R2737">
            <v>0</v>
          </cell>
        </row>
        <row r="2738">
          <cell r="B2738">
            <v>135800</v>
          </cell>
          <cell r="H2738">
            <v>0</v>
          </cell>
          <cell r="I2738">
            <v>0</v>
          </cell>
          <cell r="R2738">
            <v>0</v>
          </cell>
        </row>
        <row r="2739">
          <cell r="B2739">
            <v>135820</v>
          </cell>
          <cell r="H2739">
            <v>0</v>
          </cell>
          <cell r="I2739">
            <v>0</v>
          </cell>
          <cell r="R2739">
            <v>0</v>
          </cell>
        </row>
        <row r="2740">
          <cell r="B2740">
            <v>135840</v>
          </cell>
          <cell r="H2740">
            <v>0</v>
          </cell>
          <cell r="I2740">
            <v>0</v>
          </cell>
          <cell r="R2740">
            <v>0</v>
          </cell>
        </row>
        <row r="2741">
          <cell r="B2741">
            <v>135860</v>
          </cell>
          <cell r="H2741">
            <v>0</v>
          </cell>
          <cell r="I2741">
            <v>0</v>
          </cell>
          <cell r="R2741">
            <v>0</v>
          </cell>
        </row>
        <row r="2742">
          <cell r="B2742">
            <v>135880</v>
          </cell>
          <cell r="H2742">
            <v>0</v>
          </cell>
          <cell r="I2742">
            <v>0</v>
          </cell>
          <cell r="R2742">
            <v>0</v>
          </cell>
        </row>
        <row r="2743">
          <cell r="B2743">
            <v>135900</v>
          </cell>
          <cell r="H2743">
            <v>0</v>
          </cell>
          <cell r="I2743">
            <v>0</v>
          </cell>
          <cell r="R2743">
            <v>0</v>
          </cell>
        </row>
        <row r="2744">
          <cell r="B2744">
            <v>135910</v>
          </cell>
          <cell r="H2744">
            <v>0</v>
          </cell>
          <cell r="I2744">
            <v>0</v>
          </cell>
          <cell r="R2744">
            <v>0</v>
          </cell>
        </row>
        <row r="2745">
          <cell r="B2745">
            <v>135920</v>
          </cell>
          <cell r="H2745">
            <v>0</v>
          </cell>
          <cell r="I2745">
            <v>0</v>
          </cell>
          <cell r="R2745">
            <v>0</v>
          </cell>
        </row>
        <row r="2746">
          <cell r="B2746">
            <v>135930</v>
          </cell>
          <cell r="H2746">
            <v>0</v>
          </cell>
          <cell r="I2746">
            <v>0</v>
          </cell>
          <cell r="R2746">
            <v>0</v>
          </cell>
        </row>
        <row r="2747">
          <cell r="B2747">
            <v>135940</v>
          </cell>
          <cell r="H2747">
            <v>0</v>
          </cell>
          <cell r="I2747">
            <v>0</v>
          </cell>
          <cell r="R2747">
            <v>0</v>
          </cell>
        </row>
        <row r="2748">
          <cell r="B2748">
            <v>135960</v>
          </cell>
          <cell r="H2748">
            <v>0</v>
          </cell>
          <cell r="I2748">
            <v>0</v>
          </cell>
          <cell r="R2748">
            <v>0</v>
          </cell>
        </row>
        <row r="2749">
          <cell r="B2749">
            <v>135980</v>
          </cell>
          <cell r="H2749">
            <v>0</v>
          </cell>
          <cell r="I2749">
            <v>0</v>
          </cell>
          <cell r="R2749">
            <v>0</v>
          </cell>
        </row>
        <row r="2750">
          <cell r="B2750">
            <v>136000</v>
          </cell>
          <cell r="H2750">
            <v>0</v>
          </cell>
          <cell r="I2750">
            <v>0</v>
          </cell>
          <cell r="R2750">
            <v>0</v>
          </cell>
        </row>
        <row r="2751">
          <cell r="B2751">
            <v>136020</v>
          </cell>
          <cell r="H2751">
            <v>0</v>
          </cell>
          <cell r="I2751">
            <v>0</v>
          </cell>
          <cell r="R2751">
            <v>0</v>
          </cell>
        </row>
        <row r="2752">
          <cell r="B2752">
            <v>136040</v>
          </cell>
          <cell r="H2752">
            <v>0</v>
          </cell>
          <cell r="I2752">
            <v>0</v>
          </cell>
          <cell r="R2752">
            <v>0</v>
          </cell>
        </row>
        <row r="2753">
          <cell r="B2753">
            <v>136060</v>
          </cell>
          <cell r="H2753">
            <v>0</v>
          </cell>
          <cell r="I2753">
            <v>0</v>
          </cell>
          <cell r="R2753">
            <v>0</v>
          </cell>
        </row>
        <row r="2754">
          <cell r="B2754">
            <v>136080</v>
          </cell>
          <cell r="H2754">
            <v>0</v>
          </cell>
          <cell r="I2754">
            <v>0</v>
          </cell>
          <cell r="R2754">
            <v>0</v>
          </cell>
        </row>
        <row r="2755">
          <cell r="B2755">
            <v>136100</v>
          </cell>
          <cell r="H2755">
            <v>0</v>
          </cell>
          <cell r="I2755">
            <v>0</v>
          </cell>
          <cell r="R2755">
            <v>0</v>
          </cell>
        </row>
        <row r="2756">
          <cell r="B2756">
            <v>136120</v>
          </cell>
          <cell r="H2756">
            <v>0</v>
          </cell>
          <cell r="I2756">
            <v>0</v>
          </cell>
          <cell r="R2756">
            <v>0</v>
          </cell>
        </row>
        <row r="2757">
          <cell r="B2757">
            <v>136140</v>
          </cell>
          <cell r="H2757">
            <v>0</v>
          </cell>
          <cell r="I2757">
            <v>0</v>
          </cell>
          <cell r="R2757">
            <v>0</v>
          </cell>
        </row>
        <row r="2758">
          <cell r="B2758">
            <v>136160</v>
          </cell>
          <cell r="H2758">
            <v>0</v>
          </cell>
          <cell r="I2758">
            <v>0</v>
          </cell>
          <cell r="R2758">
            <v>0</v>
          </cell>
        </row>
        <row r="2759">
          <cell r="B2759">
            <v>136180</v>
          </cell>
          <cell r="H2759">
            <v>0</v>
          </cell>
          <cell r="I2759">
            <v>0</v>
          </cell>
          <cell r="R2759">
            <v>0</v>
          </cell>
        </row>
        <row r="2760">
          <cell r="B2760">
            <v>136200</v>
          </cell>
          <cell r="H2760">
            <v>0</v>
          </cell>
          <cell r="I2760">
            <v>0</v>
          </cell>
          <cell r="R2760">
            <v>0</v>
          </cell>
        </row>
        <row r="2761">
          <cell r="B2761">
            <v>136220</v>
          </cell>
          <cell r="H2761">
            <v>0</v>
          </cell>
          <cell r="I2761">
            <v>0</v>
          </cell>
          <cell r="R2761">
            <v>0</v>
          </cell>
        </row>
        <row r="2762">
          <cell r="B2762">
            <v>136240</v>
          </cell>
          <cell r="H2762">
            <v>0</v>
          </cell>
          <cell r="I2762">
            <v>0</v>
          </cell>
          <cell r="R2762">
            <v>0</v>
          </cell>
        </row>
        <row r="2763">
          <cell r="B2763">
            <v>136260</v>
          </cell>
          <cell r="H2763">
            <v>0</v>
          </cell>
          <cell r="I2763">
            <v>0</v>
          </cell>
          <cell r="R2763">
            <v>0</v>
          </cell>
        </row>
        <row r="2764">
          <cell r="B2764">
            <v>136280</v>
          </cell>
          <cell r="H2764">
            <v>0</v>
          </cell>
          <cell r="I2764">
            <v>0</v>
          </cell>
          <cell r="R2764">
            <v>0</v>
          </cell>
        </row>
        <row r="2765">
          <cell r="B2765">
            <v>136300</v>
          </cell>
          <cell r="H2765">
            <v>0</v>
          </cell>
          <cell r="I2765">
            <v>0</v>
          </cell>
          <cell r="R2765">
            <v>0</v>
          </cell>
        </row>
        <row r="2766">
          <cell r="B2766">
            <v>136320</v>
          </cell>
          <cell r="H2766">
            <v>0</v>
          </cell>
          <cell r="I2766">
            <v>0</v>
          </cell>
          <cell r="R2766">
            <v>0</v>
          </cell>
        </row>
        <row r="2767">
          <cell r="B2767">
            <v>136340</v>
          </cell>
          <cell r="H2767">
            <v>0</v>
          </cell>
          <cell r="I2767">
            <v>0</v>
          </cell>
          <cell r="R2767">
            <v>0</v>
          </cell>
        </row>
        <row r="2768">
          <cell r="B2768">
            <v>136360</v>
          </cell>
          <cell r="H2768">
            <v>0</v>
          </cell>
          <cell r="I2768">
            <v>0</v>
          </cell>
          <cell r="R2768">
            <v>0</v>
          </cell>
        </row>
        <row r="2769">
          <cell r="B2769">
            <v>136380</v>
          </cell>
          <cell r="H2769">
            <v>0</v>
          </cell>
          <cell r="I2769">
            <v>0</v>
          </cell>
          <cell r="R2769">
            <v>0</v>
          </cell>
        </row>
        <row r="2770">
          <cell r="B2770">
            <v>136400</v>
          </cell>
          <cell r="H2770">
            <v>0</v>
          </cell>
          <cell r="I2770">
            <v>0</v>
          </cell>
          <cell r="R2770">
            <v>0</v>
          </cell>
        </row>
        <row r="2771">
          <cell r="B2771">
            <v>136420</v>
          </cell>
          <cell r="H2771">
            <v>0</v>
          </cell>
          <cell r="I2771">
            <v>0</v>
          </cell>
          <cell r="R2771">
            <v>0</v>
          </cell>
        </row>
        <row r="2772">
          <cell r="B2772">
            <v>136440</v>
          </cell>
          <cell r="H2772">
            <v>0</v>
          </cell>
          <cell r="I2772">
            <v>0</v>
          </cell>
          <cell r="R2772">
            <v>0</v>
          </cell>
        </row>
        <row r="2773">
          <cell r="B2773">
            <v>136450</v>
          </cell>
          <cell r="H2773">
            <v>0</v>
          </cell>
          <cell r="I2773">
            <v>0</v>
          </cell>
          <cell r="R2773">
            <v>0</v>
          </cell>
        </row>
        <row r="2774">
          <cell r="B2774">
            <v>136460</v>
          </cell>
          <cell r="H2774">
            <v>0</v>
          </cell>
          <cell r="I2774">
            <v>0</v>
          </cell>
          <cell r="R2774">
            <v>0</v>
          </cell>
        </row>
        <row r="2775">
          <cell r="B2775">
            <v>136470</v>
          </cell>
          <cell r="H2775">
            <v>0</v>
          </cell>
          <cell r="I2775">
            <v>0</v>
          </cell>
          <cell r="R2775">
            <v>0</v>
          </cell>
        </row>
        <row r="2776">
          <cell r="B2776">
            <v>136480</v>
          </cell>
          <cell r="H2776">
            <v>0</v>
          </cell>
          <cell r="I2776">
            <v>0</v>
          </cell>
          <cell r="R2776">
            <v>0</v>
          </cell>
        </row>
        <row r="2777">
          <cell r="B2777">
            <v>136490</v>
          </cell>
          <cell r="H2777">
            <v>0</v>
          </cell>
          <cell r="I2777">
            <v>0</v>
          </cell>
          <cell r="R2777">
            <v>0</v>
          </cell>
        </row>
        <row r="2778">
          <cell r="B2778">
            <v>136500</v>
          </cell>
          <cell r="H2778">
            <v>0</v>
          </cell>
          <cell r="I2778">
            <v>0</v>
          </cell>
          <cell r="R2778">
            <v>0</v>
          </cell>
        </row>
        <row r="2779">
          <cell r="B2779">
            <v>136510</v>
          </cell>
          <cell r="H2779">
            <v>0</v>
          </cell>
          <cell r="I2779">
            <v>0</v>
          </cell>
          <cell r="R2779">
            <v>0</v>
          </cell>
        </row>
        <row r="2780">
          <cell r="B2780">
            <v>136520</v>
          </cell>
          <cell r="H2780">
            <v>0</v>
          </cell>
          <cell r="I2780">
            <v>0</v>
          </cell>
          <cell r="R2780">
            <v>0</v>
          </cell>
        </row>
        <row r="2781">
          <cell r="B2781">
            <v>136530</v>
          </cell>
          <cell r="H2781">
            <v>0</v>
          </cell>
          <cell r="I2781">
            <v>0</v>
          </cell>
          <cell r="R2781">
            <v>0</v>
          </cell>
        </row>
        <row r="2782">
          <cell r="B2782">
            <v>136540</v>
          </cell>
          <cell r="H2782">
            <v>0</v>
          </cell>
          <cell r="I2782">
            <v>0</v>
          </cell>
          <cell r="R2782">
            <v>0</v>
          </cell>
        </row>
        <row r="2783">
          <cell r="B2783">
            <v>136550</v>
          </cell>
          <cell r="H2783">
            <v>0</v>
          </cell>
          <cell r="I2783">
            <v>0</v>
          </cell>
          <cell r="R2783">
            <v>0</v>
          </cell>
        </row>
        <row r="2784">
          <cell r="B2784">
            <v>136560</v>
          </cell>
          <cell r="H2784">
            <v>0</v>
          </cell>
          <cell r="I2784">
            <v>0</v>
          </cell>
          <cell r="R2784">
            <v>0</v>
          </cell>
        </row>
        <row r="2785">
          <cell r="B2785">
            <v>136570</v>
          </cell>
          <cell r="H2785">
            <v>0</v>
          </cell>
          <cell r="I2785">
            <v>0</v>
          </cell>
          <cell r="R2785">
            <v>0</v>
          </cell>
        </row>
        <row r="2786">
          <cell r="B2786">
            <v>136580</v>
          </cell>
          <cell r="H2786">
            <v>0</v>
          </cell>
          <cell r="I2786">
            <v>0</v>
          </cell>
          <cell r="R2786">
            <v>0</v>
          </cell>
        </row>
        <row r="2787">
          <cell r="B2787">
            <v>136590</v>
          </cell>
          <cell r="H2787">
            <v>0</v>
          </cell>
          <cell r="I2787">
            <v>0</v>
          </cell>
          <cell r="R2787">
            <v>0</v>
          </cell>
        </row>
        <row r="2788">
          <cell r="B2788">
            <v>136600</v>
          </cell>
          <cell r="H2788">
            <v>0</v>
          </cell>
          <cell r="I2788">
            <v>0</v>
          </cell>
          <cell r="R2788">
            <v>0</v>
          </cell>
        </row>
        <row r="2789">
          <cell r="B2789">
            <v>136610</v>
          </cell>
          <cell r="H2789">
            <v>0</v>
          </cell>
          <cell r="I2789">
            <v>0</v>
          </cell>
          <cell r="R2789">
            <v>0</v>
          </cell>
        </row>
        <row r="2790">
          <cell r="B2790">
            <v>136620</v>
          </cell>
          <cell r="H2790">
            <v>0</v>
          </cell>
          <cell r="I2790">
            <v>0</v>
          </cell>
          <cell r="R2790">
            <v>0</v>
          </cell>
        </row>
        <row r="2791">
          <cell r="B2791">
            <v>136630</v>
          </cell>
          <cell r="H2791">
            <v>0</v>
          </cell>
          <cell r="I2791">
            <v>0</v>
          </cell>
          <cell r="R2791">
            <v>0</v>
          </cell>
        </row>
        <row r="2792">
          <cell r="B2792">
            <v>136640</v>
          </cell>
          <cell r="H2792">
            <v>0</v>
          </cell>
          <cell r="I2792">
            <v>0</v>
          </cell>
          <cell r="R2792">
            <v>0</v>
          </cell>
        </row>
        <row r="2793">
          <cell r="B2793">
            <v>136650</v>
          </cell>
          <cell r="H2793">
            <v>0</v>
          </cell>
          <cell r="I2793">
            <v>0</v>
          </cell>
          <cell r="R2793">
            <v>0</v>
          </cell>
        </row>
        <row r="2794">
          <cell r="B2794">
            <v>136660</v>
          </cell>
          <cell r="H2794">
            <v>0</v>
          </cell>
          <cell r="I2794">
            <v>0</v>
          </cell>
          <cell r="R2794">
            <v>0</v>
          </cell>
        </row>
        <row r="2795">
          <cell r="B2795">
            <v>136670</v>
          </cell>
          <cell r="H2795">
            <v>0</v>
          </cell>
          <cell r="I2795">
            <v>0</v>
          </cell>
          <cell r="R2795">
            <v>0</v>
          </cell>
        </row>
        <row r="2796">
          <cell r="B2796">
            <v>136680</v>
          </cell>
          <cell r="H2796">
            <v>0</v>
          </cell>
          <cell r="I2796">
            <v>0</v>
          </cell>
          <cell r="R2796">
            <v>0</v>
          </cell>
        </row>
        <row r="2797">
          <cell r="B2797">
            <v>136700</v>
          </cell>
          <cell r="H2797">
            <v>0</v>
          </cell>
          <cell r="I2797">
            <v>0</v>
          </cell>
          <cell r="R2797">
            <v>0</v>
          </cell>
        </row>
        <row r="2798">
          <cell r="B2798">
            <v>136720</v>
          </cell>
          <cell r="H2798">
            <v>0</v>
          </cell>
          <cell r="I2798">
            <v>0</v>
          </cell>
          <cell r="R2798">
            <v>0</v>
          </cell>
        </row>
        <row r="2799">
          <cell r="B2799">
            <v>136740</v>
          </cell>
          <cell r="H2799">
            <v>0</v>
          </cell>
          <cell r="I2799">
            <v>0</v>
          </cell>
          <cell r="R2799">
            <v>0</v>
          </cell>
        </row>
        <row r="2800">
          <cell r="B2800">
            <v>136760</v>
          </cell>
          <cell r="H2800">
            <v>0</v>
          </cell>
          <cell r="I2800">
            <v>0</v>
          </cell>
          <cell r="R2800">
            <v>0</v>
          </cell>
        </row>
        <row r="2801">
          <cell r="B2801">
            <v>136780</v>
          </cell>
          <cell r="H2801">
            <v>0</v>
          </cell>
          <cell r="I2801">
            <v>0</v>
          </cell>
          <cell r="R2801">
            <v>0</v>
          </cell>
        </row>
        <row r="2802">
          <cell r="B2802">
            <v>136790</v>
          </cell>
          <cell r="H2802">
            <v>0</v>
          </cell>
          <cell r="I2802">
            <v>0</v>
          </cell>
          <cell r="R2802">
            <v>0</v>
          </cell>
        </row>
        <row r="2803">
          <cell r="B2803">
            <v>136800</v>
          </cell>
          <cell r="H2803">
            <v>0</v>
          </cell>
          <cell r="I2803">
            <v>0</v>
          </cell>
          <cell r="R2803">
            <v>0</v>
          </cell>
        </row>
        <row r="2804">
          <cell r="B2804">
            <v>136810</v>
          </cell>
          <cell r="H2804">
            <v>0</v>
          </cell>
          <cell r="I2804">
            <v>0</v>
          </cell>
          <cell r="R2804">
            <v>0</v>
          </cell>
        </row>
        <row r="2805">
          <cell r="B2805">
            <v>136820</v>
          </cell>
          <cell r="H2805">
            <v>0</v>
          </cell>
          <cell r="I2805">
            <v>0</v>
          </cell>
          <cell r="R2805">
            <v>0</v>
          </cell>
        </row>
        <row r="2806">
          <cell r="B2806">
            <v>136830</v>
          </cell>
          <cell r="H2806">
            <v>0</v>
          </cell>
          <cell r="I2806">
            <v>0</v>
          </cell>
          <cell r="R2806">
            <v>0</v>
          </cell>
        </row>
        <row r="2807">
          <cell r="B2807">
            <v>136840</v>
          </cell>
          <cell r="H2807">
            <v>0</v>
          </cell>
          <cell r="I2807">
            <v>0</v>
          </cell>
          <cell r="R2807">
            <v>0</v>
          </cell>
        </row>
        <row r="2808">
          <cell r="B2808">
            <v>136850</v>
          </cell>
          <cell r="H2808">
            <v>0</v>
          </cell>
          <cell r="I2808">
            <v>0</v>
          </cell>
          <cell r="R2808">
            <v>0</v>
          </cell>
        </row>
        <row r="2809">
          <cell r="B2809">
            <v>136860</v>
          </cell>
          <cell r="H2809">
            <v>0</v>
          </cell>
          <cell r="I2809">
            <v>0</v>
          </cell>
          <cell r="R2809">
            <v>0</v>
          </cell>
        </row>
        <row r="2810">
          <cell r="B2810">
            <v>136870</v>
          </cell>
          <cell r="H2810">
            <v>0</v>
          </cell>
          <cell r="I2810">
            <v>0</v>
          </cell>
          <cell r="R2810">
            <v>0</v>
          </cell>
        </row>
        <row r="2811">
          <cell r="B2811">
            <v>136880</v>
          </cell>
          <cell r="H2811">
            <v>0</v>
          </cell>
          <cell r="I2811">
            <v>0</v>
          </cell>
          <cell r="R2811">
            <v>0</v>
          </cell>
        </row>
        <row r="2812">
          <cell r="B2812">
            <v>136890</v>
          </cell>
          <cell r="H2812">
            <v>0</v>
          </cell>
          <cell r="I2812">
            <v>0</v>
          </cell>
          <cell r="R2812">
            <v>0</v>
          </cell>
        </row>
        <row r="2813">
          <cell r="B2813">
            <v>136900</v>
          </cell>
          <cell r="H2813">
            <v>0</v>
          </cell>
          <cell r="I2813">
            <v>0</v>
          </cell>
          <cell r="R2813">
            <v>0</v>
          </cell>
        </row>
        <row r="2814">
          <cell r="B2814">
            <v>136910</v>
          </cell>
          <cell r="H2814">
            <v>0</v>
          </cell>
          <cell r="I2814">
            <v>0</v>
          </cell>
          <cell r="R2814">
            <v>0</v>
          </cell>
        </row>
        <row r="2815">
          <cell r="B2815">
            <v>136920</v>
          </cell>
          <cell r="H2815">
            <v>0</v>
          </cell>
          <cell r="I2815">
            <v>0</v>
          </cell>
          <cell r="R2815">
            <v>0</v>
          </cell>
        </row>
        <row r="2816">
          <cell r="B2816">
            <v>136930</v>
          </cell>
          <cell r="H2816">
            <v>0</v>
          </cell>
          <cell r="I2816">
            <v>0</v>
          </cell>
          <cell r="R2816">
            <v>0</v>
          </cell>
        </row>
        <row r="2817">
          <cell r="B2817">
            <v>136940</v>
          </cell>
          <cell r="H2817">
            <v>0</v>
          </cell>
          <cell r="I2817">
            <v>0</v>
          </cell>
          <cell r="R2817">
            <v>0</v>
          </cell>
        </row>
        <row r="2818">
          <cell r="B2818">
            <v>136950</v>
          </cell>
          <cell r="H2818">
            <v>0</v>
          </cell>
          <cell r="I2818">
            <v>0</v>
          </cell>
          <cell r="R2818">
            <v>0</v>
          </cell>
        </row>
        <row r="2819">
          <cell r="B2819">
            <v>136960</v>
          </cell>
          <cell r="H2819">
            <v>0</v>
          </cell>
          <cell r="I2819">
            <v>0</v>
          </cell>
          <cell r="R2819">
            <v>0</v>
          </cell>
        </row>
        <row r="2820">
          <cell r="B2820">
            <v>136970</v>
          </cell>
          <cell r="H2820">
            <v>0</v>
          </cell>
          <cell r="I2820">
            <v>0</v>
          </cell>
          <cell r="R2820">
            <v>0</v>
          </cell>
        </row>
        <row r="2821">
          <cell r="B2821">
            <v>136980</v>
          </cell>
          <cell r="H2821">
            <v>0</v>
          </cell>
          <cell r="I2821">
            <v>0</v>
          </cell>
          <cell r="R2821">
            <v>0</v>
          </cell>
        </row>
        <row r="2822">
          <cell r="B2822">
            <v>136990</v>
          </cell>
          <cell r="H2822">
            <v>0</v>
          </cell>
          <cell r="I2822">
            <v>0</v>
          </cell>
          <cell r="R2822">
            <v>0</v>
          </cell>
        </row>
        <row r="2823">
          <cell r="B2823">
            <v>137000</v>
          </cell>
          <cell r="H2823">
            <v>0</v>
          </cell>
          <cell r="I2823">
            <v>0</v>
          </cell>
          <cell r="R2823">
            <v>0</v>
          </cell>
        </row>
        <row r="2824">
          <cell r="B2824">
            <v>137020</v>
          </cell>
          <cell r="H2824">
            <v>0</v>
          </cell>
          <cell r="I2824">
            <v>0</v>
          </cell>
          <cell r="R2824">
            <v>0</v>
          </cell>
        </row>
        <row r="2825">
          <cell r="B2825">
            <v>137040</v>
          </cell>
          <cell r="H2825">
            <v>0</v>
          </cell>
          <cell r="I2825">
            <v>0</v>
          </cell>
          <cell r="R2825">
            <v>0</v>
          </cell>
        </row>
        <row r="2826">
          <cell r="B2826">
            <v>137060</v>
          </cell>
          <cell r="H2826">
            <v>0</v>
          </cell>
          <cell r="I2826">
            <v>0</v>
          </cell>
          <cell r="R2826">
            <v>0</v>
          </cell>
        </row>
        <row r="2827">
          <cell r="B2827">
            <v>137080</v>
          </cell>
          <cell r="H2827">
            <v>0</v>
          </cell>
          <cell r="I2827">
            <v>0</v>
          </cell>
          <cell r="R2827">
            <v>0</v>
          </cell>
        </row>
        <row r="2828">
          <cell r="B2828">
            <v>137100</v>
          </cell>
          <cell r="H2828">
            <v>0</v>
          </cell>
          <cell r="I2828">
            <v>0</v>
          </cell>
          <cell r="R2828">
            <v>0</v>
          </cell>
        </row>
        <row r="2829">
          <cell r="B2829">
            <v>137120</v>
          </cell>
          <cell r="H2829">
            <v>0</v>
          </cell>
          <cell r="I2829">
            <v>0</v>
          </cell>
          <cell r="R2829">
            <v>0</v>
          </cell>
        </row>
        <row r="2830">
          <cell r="B2830">
            <v>137140</v>
          </cell>
          <cell r="H2830">
            <v>0</v>
          </cell>
          <cell r="I2830">
            <v>0</v>
          </cell>
          <cell r="R2830">
            <v>0</v>
          </cell>
        </row>
        <row r="2831">
          <cell r="B2831">
            <v>137160</v>
          </cell>
          <cell r="H2831">
            <v>0</v>
          </cell>
          <cell r="I2831">
            <v>0</v>
          </cell>
          <cell r="R2831">
            <v>0</v>
          </cell>
        </row>
        <row r="2832">
          <cell r="B2832">
            <v>137180</v>
          </cell>
          <cell r="H2832">
            <v>0</v>
          </cell>
          <cell r="I2832">
            <v>0</v>
          </cell>
          <cell r="R2832">
            <v>0</v>
          </cell>
        </row>
        <row r="2833">
          <cell r="B2833">
            <v>137200</v>
          </cell>
          <cell r="H2833">
            <v>0</v>
          </cell>
          <cell r="I2833">
            <v>0</v>
          </cell>
          <cell r="R2833">
            <v>0</v>
          </cell>
        </row>
        <row r="2834">
          <cell r="B2834">
            <v>137220</v>
          </cell>
          <cell r="H2834">
            <v>0</v>
          </cell>
          <cell r="I2834">
            <v>0</v>
          </cell>
          <cell r="R2834">
            <v>0</v>
          </cell>
        </row>
        <row r="2835">
          <cell r="B2835">
            <v>137240</v>
          </cell>
          <cell r="H2835">
            <v>0</v>
          </cell>
          <cell r="I2835">
            <v>0</v>
          </cell>
          <cell r="R2835">
            <v>0</v>
          </cell>
        </row>
        <row r="2836">
          <cell r="B2836">
            <v>137260</v>
          </cell>
          <cell r="H2836">
            <v>0</v>
          </cell>
          <cell r="I2836">
            <v>0</v>
          </cell>
          <cell r="R2836">
            <v>0</v>
          </cell>
        </row>
        <row r="2837">
          <cell r="B2837">
            <v>137280</v>
          </cell>
          <cell r="H2837">
            <v>0</v>
          </cell>
          <cell r="I2837">
            <v>0</v>
          </cell>
          <cell r="R2837">
            <v>0</v>
          </cell>
        </row>
        <row r="2838">
          <cell r="B2838">
            <v>137300</v>
          </cell>
          <cell r="H2838">
            <v>0</v>
          </cell>
          <cell r="I2838">
            <v>0</v>
          </cell>
          <cell r="R2838">
            <v>0</v>
          </cell>
        </row>
        <row r="2839">
          <cell r="B2839">
            <v>137320</v>
          </cell>
          <cell r="H2839">
            <v>0</v>
          </cell>
          <cell r="I2839">
            <v>0</v>
          </cell>
          <cell r="R2839">
            <v>0</v>
          </cell>
        </row>
        <row r="2840">
          <cell r="B2840">
            <v>137340</v>
          </cell>
          <cell r="H2840">
            <v>0</v>
          </cell>
          <cell r="I2840">
            <v>0</v>
          </cell>
          <cell r="R2840">
            <v>0</v>
          </cell>
        </row>
        <row r="2841">
          <cell r="B2841">
            <v>137360</v>
          </cell>
          <cell r="H2841">
            <v>0</v>
          </cell>
          <cell r="I2841">
            <v>0</v>
          </cell>
          <cell r="R2841">
            <v>0</v>
          </cell>
        </row>
        <row r="2842">
          <cell r="B2842">
            <v>137380</v>
          </cell>
          <cell r="H2842">
            <v>0</v>
          </cell>
          <cell r="I2842">
            <v>0</v>
          </cell>
          <cell r="R2842">
            <v>0</v>
          </cell>
        </row>
        <row r="2843">
          <cell r="B2843">
            <v>137400</v>
          </cell>
          <cell r="H2843">
            <v>0</v>
          </cell>
          <cell r="I2843">
            <v>0</v>
          </cell>
          <cell r="R2843">
            <v>0</v>
          </cell>
        </row>
        <row r="2844">
          <cell r="B2844">
            <v>137420</v>
          </cell>
          <cell r="H2844">
            <v>0</v>
          </cell>
          <cell r="I2844">
            <v>0</v>
          </cell>
          <cell r="R2844">
            <v>0</v>
          </cell>
        </row>
        <row r="2845">
          <cell r="B2845">
            <v>137440</v>
          </cell>
          <cell r="H2845">
            <v>0</v>
          </cell>
          <cell r="I2845">
            <v>0</v>
          </cell>
          <cell r="R2845">
            <v>0</v>
          </cell>
        </row>
        <row r="2846">
          <cell r="B2846">
            <v>137460</v>
          </cell>
          <cell r="H2846">
            <v>0</v>
          </cell>
          <cell r="I2846">
            <v>0</v>
          </cell>
          <cell r="R2846">
            <v>0</v>
          </cell>
        </row>
        <row r="2847">
          <cell r="B2847">
            <v>137480</v>
          </cell>
          <cell r="H2847">
            <v>0</v>
          </cell>
          <cell r="I2847">
            <v>0</v>
          </cell>
          <cell r="R2847">
            <v>0</v>
          </cell>
        </row>
        <row r="2848">
          <cell r="B2848">
            <v>137500</v>
          </cell>
          <cell r="H2848">
            <v>0</v>
          </cell>
          <cell r="I2848">
            <v>0</v>
          </cell>
          <cell r="R2848">
            <v>0</v>
          </cell>
        </row>
        <row r="2849">
          <cell r="B2849">
            <v>137520</v>
          </cell>
          <cell r="H2849">
            <v>0</v>
          </cell>
          <cell r="I2849">
            <v>0</v>
          </cell>
          <cell r="R2849">
            <v>0</v>
          </cell>
        </row>
        <row r="2850">
          <cell r="B2850">
            <v>137540</v>
          </cell>
          <cell r="H2850">
            <v>0</v>
          </cell>
          <cell r="I2850">
            <v>0</v>
          </cell>
          <cell r="R2850">
            <v>0</v>
          </cell>
        </row>
        <row r="2851">
          <cell r="B2851">
            <v>137560</v>
          </cell>
          <cell r="H2851">
            <v>0</v>
          </cell>
          <cell r="I2851">
            <v>0</v>
          </cell>
          <cell r="R2851">
            <v>0</v>
          </cell>
        </row>
        <row r="2852">
          <cell r="B2852">
            <v>137580</v>
          </cell>
          <cell r="H2852">
            <v>0</v>
          </cell>
          <cell r="I2852">
            <v>0</v>
          </cell>
          <cell r="R2852">
            <v>0</v>
          </cell>
        </row>
        <row r="2853">
          <cell r="B2853">
            <v>137600</v>
          </cell>
          <cell r="H2853">
            <v>0</v>
          </cell>
          <cell r="I2853">
            <v>0</v>
          </cell>
          <cell r="R2853">
            <v>0</v>
          </cell>
        </row>
        <row r="2854">
          <cell r="B2854">
            <v>137620</v>
          </cell>
          <cell r="H2854">
            <v>0</v>
          </cell>
          <cell r="I2854">
            <v>0</v>
          </cell>
          <cell r="R2854">
            <v>0</v>
          </cell>
        </row>
        <row r="2855">
          <cell r="B2855">
            <v>137640</v>
          </cell>
          <cell r="H2855">
            <v>0</v>
          </cell>
          <cell r="I2855">
            <v>0</v>
          </cell>
          <cell r="R2855">
            <v>0</v>
          </cell>
        </row>
        <row r="2856">
          <cell r="B2856">
            <v>137660</v>
          </cell>
          <cell r="H2856">
            <v>0</v>
          </cell>
          <cell r="I2856">
            <v>0</v>
          </cell>
          <cell r="R2856">
            <v>0</v>
          </cell>
        </row>
        <row r="2857">
          <cell r="B2857">
            <v>137670</v>
          </cell>
          <cell r="H2857">
            <v>0</v>
          </cell>
          <cell r="I2857">
            <v>0</v>
          </cell>
          <cell r="R2857">
            <v>0</v>
          </cell>
        </row>
        <row r="2858">
          <cell r="B2858">
            <v>137680</v>
          </cell>
          <cell r="H2858">
            <v>0</v>
          </cell>
          <cell r="I2858">
            <v>0</v>
          </cell>
          <cell r="R2858">
            <v>0</v>
          </cell>
        </row>
        <row r="2859">
          <cell r="B2859">
            <v>137690</v>
          </cell>
          <cell r="H2859">
            <v>0</v>
          </cell>
          <cell r="I2859">
            <v>0</v>
          </cell>
          <cell r="R2859">
            <v>0</v>
          </cell>
        </row>
        <row r="2860">
          <cell r="B2860">
            <v>137700</v>
          </cell>
          <cell r="H2860">
            <v>0</v>
          </cell>
          <cell r="I2860">
            <v>0</v>
          </cell>
          <cell r="R2860">
            <v>0</v>
          </cell>
        </row>
        <row r="2861">
          <cell r="B2861">
            <v>137710</v>
          </cell>
          <cell r="H2861">
            <v>0</v>
          </cell>
          <cell r="I2861">
            <v>0</v>
          </cell>
          <cell r="R2861">
            <v>0</v>
          </cell>
        </row>
        <row r="2862">
          <cell r="B2862">
            <v>137720</v>
          </cell>
          <cell r="H2862">
            <v>0</v>
          </cell>
          <cell r="I2862">
            <v>0</v>
          </cell>
          <cell r="R2862">
            <v>0</v>
          </cell>
        </row>
        <row r="2863">
          <cell r="B2863">
            <v>137740</v>
          </cell>
          <cell r="H2863">
            <v>0</v>
          </cell>
          <cell r="I2863">
            <v>0</v>
          </cell>
          <cell r="R2863">
            <v>0</v>
          </cell>
        </row>
        <row r="2864">
          <cell r="B2864">
            <v>137760</v>
          </cell>
          <cell r="H2864">
            <v>0</v>
          </cell>
          <cell r="I2864">
            <v>0</v>
          </cell>
          <cell r="R2864">
            <v>0</v>
          </cell>
        </row>
        <row r="2865">
          <cell r="B2865">
            <v>137780</v>
          </cell>
          <cell r="H2865">
            <v>0</v>
          </cell>
          <cell r="I2865">
            <v>0</v>
          </cell>
          <cell r="R2865">
            <v>0</v>
          </cell>
        </row>
        <row r="2866">
          <cell r="B2866">
            <v>137800</v>
          </cell>
          <cell r="H2866">
            <v>0</v>
          </cell>
          <cell r="I2866">
            <v>0</v>
          </cell>
          <cell r="R2866">
            <v>0</v>
          </cell>
        </row>
        <row r="2867">
          <cell r="B2867">
            <v>137820</v>
          </cell>
          <cell r="H2867">
            <v>0</v>
          </cell>
          <cell r="I2867">
            <v>0</v>
          </cell>
          <cell r="R2867">
            <v>0</v>
          </cell>
        </row>
        <row r="2868">
          <cell r="B2868">
            <v>137840</v>
          </cell>
          <cell r="H2868">
            <v>0</v>
          </cell>
          <cell r="I2868">
            <v>0</v>
          </cell>
          <cell r="R2868">
            <v>0</v>
          </cell>
        </row>
        <row r="2869">
          <cell r="B2869">
            <v>137860</v>
          </cell>
          <cell r="H2869">
            <v>0</v>
          </cell>
          <cell r="I2869">
            <v>0</v>
          </cell>
          <cell r="R2869">
            <v>0</v>
          </cell>
        </row>
        <row r="2870">
          <cell r="B2870">
            <v>137880</v>
          </cell>
          <cell r="H2870">
            <v>0</v>
          </cell>
          <cell r="I2870">
            <v>0</v>
          </cell>
          <cell r="R2870">
            <v>0</v>
          </cell>
        </row>
        <row r="2871">
          <cell r="B2871">
            <v>137900</v>
          </cell>
          <cell r="H2871">
            <v>0</v>
          </cell>
          <cell r="I2871">
            <v>0</v>
          </cell>
          <cell r="R2871">
            <v>0</v>
          </cell>
        </row>
        <row r="2872">
          <cell r="B2872">
            <v>137920</v>
          </cell>
          <cell r="H2872">
            <v>0</v>
          </cell>
          <cell r="I2872">
            <v>0</v>
          </cell>
          <cell r="R2872">
            <v>0</v>
          </cell>
        </row>
        <row r="2873">
          <cell r="B2873">
            <v>137940</v>
          </cell>
          <cell r="H2873">
            <v>0</v>
          </cell>
          <cell r="I2873">
            <v>0</v>
          </cell>
          <cell r="R2873">
            <v>0</v>
          </cell>
        </row>
        <row r="2874">
          <cell r="B2874">
            <v>137950</v>
          </cell>
          <cell r="H2874">
            <v>0</v>
          </cell>
          <cell r="I2874">
            <v>0</v>
          </cell>
          <cell r="R2874">
            <v>0</v>
          </cell>
        </row>
        <row r="2875">
          <cell r="B2875">
            <v>137960</v>
          </cell>
          <cell r="H2875">
            <v>0</v>
          </cell>
          <cell r="I2875">
            <v>0</v>
          </cell>
          <cell r="R2875">
            <v>0</v>
          </cell>
        </row>
        <row r="2876">
          <cell r="B2876">
            <v>137970</v>
          </cell>
          <cell r="H2876">
            <v>0</v>
          </cell>
          <cell r="I2876">
            <v>0</v>
          </cell>
          <cell r="R2876">
            <v>0</v>
          </cell>
        </row>
        <row r="2877">
          <cell r="B2877">
            <v>137980</v>
          </cell>
          <cell r="H2877">
            <v>0</v>
          </cell>
          <cell r="I2877">
            <v>0</v>
          </cell>
          <cell r="R2877">
            <v>0</v>
          </cell>
        </row>
        <row r="2878">
          <cell r="B2878">
            <v>137990</v>
          </cell>
          <cell r="H2878">
            <v>0</v>
          </cell>
          <cell r="I2878">
            <v>0</v>
          </cell>
          <cell r="R2878">
            <v>0</v>
          </cell>
        </row>
        <row r="2879">
          <cell r="B2879">
            <v>138000</v>
          </cell>
          <cell r="H2879">
            <v>0</v>
          </cell>
          <cell r="I2879">
            <v>0</v>
          </cell>
          <cell r="R2879">
            <v>0</v>
          </cell>
        </row>
        <row r="2880">
          <cell r="B2880">
            <v>138010</v>
          </cell>
          <cell r="H2880">
            <v>0</v>
          </cell>
          <cell r="I2880">
            <v>0</v>
          </cell>
          <cell r="R2880">
            <v>0</v>
          </cell>
        </row>
        <row r="2881">
          <cell r="B2881">
            <v>138020</v>
          </cell>
          <cell r="H2881">
            <v>0</v>
          </cell>
          <cell r="I2881">
            <v>0</v>
          </cell>
          <cell r="R2881">
            <v>0</v>
          </cell>
        </row>
        <row r="2882">
          <cell r="B2882">
            <v>138039.37</v>
          </cell>
          <cell r="H2882">
            <v>0</v>
          </cell>
          <cell r="I2882">
            <v>0</v>
          </cell>
          <cell r="R2882">
            <v>0</v>
          </cell>
        </row>
        <row r="2883">
          <cell r="B2883">
            <v>138040</v>
          </cell>
          <cell r="H2883">
            <v>0</v>
          </cell>
          <cell r="I2883">
            <v>0</v>
          </cell>
          <cell r="R2883">
            <v>0</v>
          </cell>
        </row>
        <row r="2884">
          <cell r="B2884">
            <v>138060</v>
          </cell>
          <cell r="H2884">
            <v>0</v>
          </cell>
          <cell r="I2884">
            <v>0</v>
          </cell>
          <cell r="R2884">
            <v>0</v>
          </cell>
        </row>
        <row r="2885">
          <cell r="B2885">
            <v>138080</v>
          </cell>
          <cell r="H2885">
            <v>0</v>
          </cell>
          <cell r="I2885">
            <v>0</v>
          </cell>
          <cell r="R2885">
            <v>0</v>
          </cell>
        </row>
        <row r="2886">
          <cell r="B2886">
            <v>138100</v>
          </cell>
          <cell r="H2886">
            <v>0</v>
          </cell>
          <cell r="I2886">
            <v>0</v>
          </cell>
          <cell r="R2886">
            <v>0</v>
          </cell>
        </row>
        <row r="2887">
          <cell r="B2887">
            <v>138110</v>
          </cell>
          <cell r="H2887">
            <v>0</v>
          </cell>
          <cell r="I2887">
            <v>0</v>
          </cell>
          <cell r="R2887">
            <v>0</v>
          </cell>
        </row>
        <row r="2888">
          <cell r="B2888">
            <v>138120</v>
          </cell>
          <cell r="H2888">
            <v>0</v>
          </cell>
          <cell r="I2888">
            <v>0</v>
          </cell>
          <cell r="R2888">
            <v>0</v>
          </cell>
        </row>
        <row r="2889">
          <cell r="B2889">
            <v>138130</v>
          </cell>
          <cell r="H2889">
            <v>0</v>
          </cell>
          <cell r="I2889">
            <v>0</v>
          </cell>
          <cell r="R2889">
            <v>0</v>
          </cell>
        </row>
        <row r="2890">
          <cell r="B2890">
            <v>138140</v>
          </cell>
          <cell r="H2890">
            <v>0</v>
          </cell>
          <cell r="I2890">
            <v>0</v>
          </cell>
          <cell r="R2890">
            <v>0</v>
          </cell>
        </row>
        <row r="2891">
          <cell r="B2891">
            <v>138150</v>
          </cell>
          <cell r="H2891">
            <v>0</v>
          </cell>
          <cell r="I2891">
            <v>0</v>
          </cell>
          <cell r="R2891">
            <v>0</v>
          </cell>
        </row>
        <row r="2892">
          <cell r="B2892">
            <v>138160</v>
          </cell>
          <cell r="H2892">
            <v>0</v>
          </cell>
          <cell r="I2892">
            <v>0</v>
          </cell>
          <cell r="R2892">
            <v>0</v>
          </cell>
        </row>
        <row r="2893">
          <cell r="B2893">
            <v>138170</v>
          </cell>
          <cell r="H2893">
            <v>0</v>
          </cell>
          <cell r="I2893">
            <v>0</v>
          </cell>
          <cell r="R2893">
            <v>0</v>
          </cell>
        </row>
        <row r="2894">
          <cell r="B2894">
            <v>138180</v>
          </cell>
          <cell r="H2894">
            <v>0</v>
          </cell>
          <cell r="I2894">
            <v>0</v>
          </cell>
          <cell r="R2894">
            <v>0</v>
          </cell>
        </row>
        <row r="2895">
          <cell r="B2895">
            <v>138190</v>
          </cell>
          <cell r="H2895">
            <v>0</v>
          </cell>
          <cell r="I2895">
            <v>0</v>
          </cell>
          <cell r="R2895">
            <v>0</v>
          </cell>
        </row>
        <row r="2896">
          <cell r="B2896">
            <v>138200</v>
          </cell>
          <cell r="H2896">
            <v>0</v>
          </cell>
          <cell r="I2896">
            <v>0</v>
          </cell>
          <cell r="R2896">
            <v>0</v>
          </cell>
        </row>
        <row r="2897">
          <cell r="B2897">
            <v>138210</v>
          </cell>
          <cell r="H2897">
            <v>0</v>
          </cell>
          <cell r="I2897">
            <v>0</v>
          </cell>
          <cell r="R2897">
            <v>0</v>
          </cell>
        </row>
        <row r="2898">
          <cell r="B2898">
            <v>138220</v>
          </cell>
          <cell r="H2898">
            <v>0</v>
          </cell>
          <cell r="I2898">
            <v>0</v>
          </cell>
          <cell r="R2898">
            <v>0</v>
          </cell>
        </row>
        <row r="2899">
          <cell r="B2899">
            <v>138230</v>
          </cell>
          <cell r="H2899">
            <v>0</v>
          </cell>
          <cell r="I2899">
            <v>0</v>
          </cell>
          <cell r="R2899">
            <v>0</v>
          </cell>
        </row>
        <row r="2900">
          <cell r="B2900">
            <v>138240</v>
          </cell>
          <cell r="H2900">
            <v>0</v>
          </cell>
          <cell r="I2900">
            <v>0</v>
          </cell>
          <cell r="R2900">
            <v>0</v>
          </cell>
        </row>
        <row r="2901">
          <cell r="B2901">
            <v>138260</v>
          </cell>
          <cell r="H2901">
            <v>0</v>
          </cell>
          <cell r="I2901">
            <v>0</v>
          </cell>
          <cell r="R2901">
            <v>0</v>
          </cell>
        </row>
        <row r="2902">
          <cell r="B2902">
            <v>138280</v>
          </cell>
          <cell r="H2902">
            <v>0</v>
          </cell>
          <cell r="I2902">
            <v>0</v>
          </cell>
          <cell r="R2902">
            <v>0</v>
          </cell>
        </row>
        <row r="2903">
          <cell r="B2903">
            <v>138300</v>
          </cell>
          <cell r="H2903">
            <v>0</v>
          </cell>
          <cell r="I2903">
            <v>0</v>
          </cell>
          <cell r="R2903">
            <v>0</v>
          </cell>
        </row>
        <row r="2904">
          <cell r="B2904">
            <v>138320</v>
          </cell>
          <cell r="H2904">
            <v>0</v>
          </cell>
          <cell r="I2904">
            <v>0</v>
          </cell>
          <cell r="R2904">
            <v>0</v>
          </cell>
        </row>
        <row r="2905">
          <cell r="B2905">
            <v>138340</v>
          </cell>
          <cell r="H2905">
            <v>0</v>
          </cell>
          <cell r="I2905">
            <v>0</v>
          </cell>
          <cell r="R2905">
            <v>0</v>
          </cell>
        </row>
        <row r="2906">
          <cell r="B2906">
            <v>138360</v>
          </cell>
          <cell r="H2906">
            <v>0</v>
          </cell>
          <cell r="I2906">
            <v>0</v>
          </cell>
          <cell r="R2906">
            <v>0</v>
          </cell>
        </row>
        <row r="2907">
          <cell r="B2907">
            <v>138380</v>
          </cell>
          <cell r="H2907">
            <v>0</v>
          </cell>
          <cell r="I2907">
            <v>0</v>
          </cell>
          <cell r="R2907">
            <v>0</v>
          </cell>
        </row>
        <row r="2908">
          <cell r="B2908">
            <v>138400</v>
          </cell>
          <cell r="H2908">
            <v>0</v>
          </cell>
          <cell r="I2908">
            <v>0</v>
          </cell>
          <cell r="R2908">
            <v>0</v>
          </cell>
        </row>
        <row r="2909">
          <cell r="B2909">
            <v>138420</v>
          </cell>
          <cell r="H2909">
            <v>0</v>
          </cell>
          <cell r="I2909">
            <v>0</v>
          </cell>
          <cell r="R2909">
            <v>0</v>
          </cell>
        </row>
        <row r="2910">
          <cell r="B2910">
            <v>138440</v>
          </cell>
          <cell r="H2910">
            <v>0</v>
          </cell>
          <cell r="I2910">
            <v>0</v>
          </cell>
          <cell r="R2910">
            <v>0</v>
          </cell>
        </row>
        <row r="2911">
          <cell r="B2911">
            <v>138460</v>
          </cell>
          <cell r="H2911">
            <v>0</v>
          </cell>
          <cell r="I2911">
            <v>0</v>
          </cell>
          <cell r="R2911">
            <v>0</v>
          </cell>
        </row>
        <row r="2912">
          <cell r="B2912">
            <v>138480</v>
          </cell>
          <cell r="H2912">
            <v>0</v>
          </cell>
          <cell r="I2912">
            <v>0</v>
          </cell>
          <cell r="R2912">
            <v>0</v>
          </cell>
        </row>
        <row r="2913">
          <cell r="B2913">
            <v>138500</v>
          </cell>
          <cell r="H2913">
            <v>0</v>
          </cell>
          <cell r="I2913">
            <v>0</v>
          </cell>
          <cell r="R2913">
            <v>0</v>
          </cell>
        </row>
        <row r="2914">
          <cell r="B2914">
            <v>138510</v>
          </cell>
          <cell r="H2914">
            <v>0</v>
          </cell>
          <cell r="I2914">
            <v>0</v>
          </cell>
          <cell r="R2914">
            <v>0</v>
          </cell>
        </row>
        <row r="2915">
          <cell r="B2915">
            <v>138520</v>
          </cell>
          <cell r="H2915">
            <v>0</v>
          </cell>
          <cell r="I2915">
            <v>0</v>
          </cell>
          <cell r="R2915">
            <v>0</v>
          </cell>
        </row>
        <row r="2916">
          <cell r="B2916">
            <v>138530</v>
          </cell>
          <cell r="H2916">
            <v>0</v>
          </cell>
          <cell r="I2916">
            <v>0</v>
          </cell>
          <cell r="R2916">
            <v>0</v>
          </cell>
        </row>
        <row r="2917">
          <cell r="B2917">
            <v>138540</v>
          </cell>
          <cell r="H2917">
            <v>0</v>
          </cell>
          <cell r="I2917">
            <v>0</v>
          </cell>
          <cell r="R2917">
            <v>0</v>
          </cell>
        </row>
        <row r="2918">
          <cell r="B2918">
            <v>138550</v>
          </cell>
          <cell r="H2918">
            <v>0</v>
          </cell>
          <cell r="I2918">
            <v>0</v>
          </cell>
          <cell r="R2918">
            <v>0</v>
          </cell>
        </row>
        <row r="2919">
          <cell r="B2919">
            <v>138560</v>
          </cell>
          <cell r="H2919">
            <v>0</v>
          </cell>
          <cell r="I2919">
            <v>0</v>
          </cell>
          <cell r="R2919">
            <v>0</v>
          </cell>
        </row>
        <row r="2920">
          <cell r="B2920">
            <v>138580</v>
          </cell>
          <cell r="H2920">
            <v>0</v>
          </cell>
          <cell r="I2920">
            <v>0</v>
          </cell>
          <cell r="R2920">
            <v>0</v>
          </cell>
        </row>
        <row r="2921">
          <cell r="B2921">
            <v>138600</v>
          </cell>
          <cell r="H2921">
            <v>0</v>
          </cell>
          <cell r="I2921">
            <v>0</v>
          </cell>
          <cell r="R2921">
            <v>0</v>
          </cell>
        </row>
        <row r="2922">
          <cell r="B2922">
            <v>138620</v>
          </cell>
          <cell r="H2922">
            <v>0</v>
          </cell>
          <cell r="I2922">
            <v>0</v>
          </cell>
          <cell r="R2922">
            <v>0</v>
          </cell>
        </row>
        <row r="2923">
          <cell r="B2923">
            <v>138640</v>
          </cell>
          <cell r="H2923">
            <v>0</v>
          </cell>
          <cell r="I2923">
            <v>0</v>
          </cell>
          <cell r="R2923">
            <v>0</v>
          </cell>
        </row>
        <row r="2924">
          <cell r="B2924">
            <v>138660</v>
          </cell>
          <cell r="H2924">
            <v>0</v>
          </cell>
          <cell r="I2924">
            <v>0</v>
          </cell>
          <cell r="R2924">
            <v>0</v>
          </cell>
        </row>
        <row r="2925">
          <cell r="B2925">
            <v>138680</v>
          </cell>
          <cell r="H2925">
            <v>0</v>
          </cell>
          <cell r="I2925">
            <v>0</v>
          </cell>
          <cell r="R2925">
            <v>0</v>
          </cell>
        </row>
        <row r="2926">
          <cell r="B2926">
            <v>138700</v>
          </cell>
          <cell r="H2926">
            <v>0</v>
          </cell>
          <cell r="I2926">
            <v>0</v>
          </cell>
          <cell r="R2926">
            <v>0</v>
          </cell>
        </row>
        <row r="2927">
          <cell r="B2927">
            <v>138720</v>
          </cell>
          <cell r="H2927">
            <v>0</v>
          </cell>
          <cell r="I2927">
            <v>0</v>
          </cell>
          <cell r="R2927">
            <v>0</v>
          </cell>
        </row>
        <row r="2928">
          <cell r="B2928">
            <v>138740</v>
          </cell>
          <cell r="H2928">
            <v>0</v>
          </cell>
          <cell r="I2928">
            <v>0</v>
          </cell>
          <cell r="R2928">
            <v>0</v>
          </cell>
        </row>
        <row r="2929">
          <cell r="B2929">
            <v>138750</v>
          </cell>
          <cell r="H2929">
            <v>0</v>
          </cell>
          <cell r="I2929">
            <v>0</v>
          </cell>
          <cell r="R2929">
            <v>0</v>
          </cell>
        </row>
        <row r="2930">
          <cell r="B2930">
            <v>138760</v>
          </cell>
          <cell r="H2930">
            <v>0</v>
          </cell>
          <cell r="I2930">
            <v>0</v>
          </cell>
          <cell r="R2930">
            <v>0</v>
          </cell>
        </row>
        <row r="2931">
          <cell r="B2931">
            <v>138770</v>
          </cell>
          <cell r="H2931">
            <v>0</v>
          </cell>
          <cell r="I2931">
            <v>0</v>
          </cell>
          <cell r="R2931">
            <v>0</v>
          </cell>
        </row>
        <row r="2932">
          <cell r="B2932">
            <v>138780</v>
          </cell>
          <cell r="H2932">
            <v>0</v>
          </cell>
          <cell r="I2932">
            <v>0</v>
          </cell>
          <cell r="R2932">
            <v>0</v>
          </cell>
        </row>
        <row r="2933">
          <cell r="B2933">
            <v>138790</v>
          </cell>
          <cell r="H2933">
            <v>0</v>
          </cell>
          <cell r="I2933">
            <v>0</v>
          </cell>
          <cell r="R2933">
            <v>0</v>
          </cell>
        </row>
        <row r="2934">
          <cell r="B2934">
            <v>138800</v>
          </cell>
          <cell r="H2934">
            <v>0</v>
          </cell>
          <cell r="I2934">
            <v>0</v>
          </cell>
          <cell r="R2934">
            <v>0</v>
          </cell>
        </row>
        <row r="2935">
          <cell r="B2935">
            <v>138810</v>
          </cell>
          <cell r="H2935">
            <v>0</v>
          </cell>
          <cell r="I2935">
            <v>0</v>
          </cell>
          <cell r="R2935">
            <v>0</v>
          </cell>
        </row>
        <row r="2936">
          <cell r="B2936">
            <v>138820</v>
          </cell>
          <cell r="H2936">
            <v>0</v>
          </cell>
          <cell r="I2936">
            <v>0</v>
          </cell>
          <cell r="R2936">
            <v>0</v>
          </cell>
        </row>
        <row r="2937">
          <cell r="B2937">
            <v>138840</v>
          </cell>
          <cell r="H2937">
            <v>0</v>
          </cell>
          <cell r="I2937">
            <v>0</v>
          </cell>
          <cell r="R2937">
            <v>0</v>
          </cell>
        </row>
        <row r="2938">
          <cell r="B2938">
            <v>138849.321</v>
          </cell>
          <cell r="H2938">
            <v>0</v>
          </cell>
          <cell r="I2938">
            <v>0</v>
          </cell>
          <cell r="R2938">
            <v>0</v>
          </cell>
        </row>
        <row r="2939">
          <cell r="B2939">
            <v>138850</v>
          </cell>
          <cell r="H2939">
            <v>0</v>
          </cell>
          <cell r="I2939">
            <v>0</v>
          </cell>
          <cell r="R2939">
            <v>0</v>
          </cell>
        </row>
        <row r="2940">
          <cell r="B2940">
            <v>138860</v>
          </cell>
          <cell r="H2940">
            <v>0</v>
          </cell>
          <cell r="I2940">
            <v>0</v>
          </cell>
          <cell r="R2940">
            <v>0</v>
          </cell>
        </row>
        <row r="2941">
          <cell r="B2941">
            <v>138880</v>
          </cell>
          <cell r="H2941">
            <v>0</v>
          </cell>
          <cell r="I2941">
            <v>0</v>
          </cell>
          <cell r="R2941">
            <v>0</v>
          </cell>
        </row>
        <row r="2942">
          <cell r="B2942">
            <v>138900</v>
          </cell>
          <cell r="H2942">
            <v>0</v>
          </cell>
          <cell r="I2942">
            <v>0</v>
          </cell>
          <cell r="R2942">
            <v>0</v>
          </cell>
        </row>
        <row r="2943">
          <cell r="B2943">
            <v>138920</v>
          </cell>
          <cell r="H2943">
            <v>0</v>
          </cell>
          <cell r="I2943">
            <v>0</v>
          </cell>
          <cell r="R2943">
            <v>0</v>
          </cell>
        </row>
        <row r="2944">
          <cell r="B2944">
            <v>138930</v>
          </cell>
          <cell r="H2944">
            <v>0</v>
          </cell>
          <cell r="I2944">
            <v>0</v>
          </cell>
          <cell r="R2944">
            <v>0</v>
          </cell>
        </row>
        <row r="2945">
          <cell r="B2945">
            <v>138940</v>
          </cell>
          <cell r="H2945">
            <v>0</v>
          </cell>
          <cell r="I2945">
            <v>0</v>
          </cell>
          <cell r="R2945">
            <v>0</v>
          </cell>
        </row>
        <row r="2946">
          <cell r="B2946">
            <v>138950</v>
          </cell>
          <cell r="H2946">
            <v>0</v>
          </cell>
          <cell r="I2946">
            <v>0</v>
          </cell>
          <cell r="R2946">
            <v>0</v>
          </cell>
        </row>
        <row r="2947">
          <cell r="B2947">
            <v>138960</v>
          </cell>
          <cell r="H2947">
            <v>0</v>
          </cell>
          <cell r="I2947">
            <v>0</v>
          </cell>
          <cell r="R2947">
            <v>0</v>
          </cell>
        </row>
        <row r="2948">
          <cell r="B2948">
            <v>138980</v>
          </cell>
          <cell r="H2948">
            <v>0</v>
          </cell>
          <cell r="I2948">
            <v>0</v>
          </cell>
          <cell r="R2948">
            <v>0</v>
          </cell>
        </row>
        <row r="2949">
          <cell r="B2949">
            <v>139000</v>
          </cell>
          <cell r="H2949">
            <v>0</v>
          </cell>
          <cell r="I2949">
            <v>0</v>
          </cell>
          <cell r="R2949">
            <v>0</v>
          </cell>
        </row>
        <row r="2950">
          <cell r="B2950">
            <v>139020</v>
          </cell>
          <cell r="H2950">
            <v>0</v>
          </cell>
          <cell r="I2950">
            <v>0</v>
          </cell>
          <cell r="R2950">
            <v>0</v>
          </cell>
        </row>
        <row r="2951">
          <cell r="B2951">
            <v>139040</v>
          </cell>
          <cell r="H2951">
            <v>0</v>
          </cell>
          <cell r="I2951">
            <v>0</v>
          </cell>
          <cell r="R2951">
            <v>0</v>
          </cell>
        </row>
        <row r="2952">
          <cell r="B2952">
            <v>139060</v>
          </cell>
          <cell r="H2952">
            <v>0</v>
          </cell>
          <cell r="I2952">
            <v>0</v>
          </cell>
          <cell r="R2952">
            <v>0</v>
          </cell>
        </row>
        <row r="2953">
          <cell r="B2953">
            <v>139080</v>
          </cell>
          <cell r="H2953">
            <v>0</v>
          </cell>
          <cell r="I2953">
            <v>0</v>
          </cell>
          <cell r="R2953">
            <v>0</v>
          </cell>
        </row>
        <row r="2954">
          <cell r="B2954">
            <v>139090</v>
          </cell>
          <cell r="H2954">
            <v>0</v>
          </cell>
          <cell r="I2954">
            <v>0</v>
          </cell>
          <cell r="R2954">
            <v>0</v>
          </cell>
        </row>
        <row r="2955">
          <cell r="B2955">
            <v>139100</v>
          </cell>
          <cell r="H2955">
            <v>0</v>
          </cell>
          <cell r="I2955">
            <v>0</v>
          </cell>
          <cell r="R2955">
            <v>0</v>
          </cell>
        </row>
        <row r="2956">
          <cell r="B2956">
            <v>139110</v>
          </cell>
          <cell r="H2956">
            <v>0</v>
          </cell>
          <cell r="I2956">
            <v>0</v>
          </cell>
          <cell r="R2956">
            <v>0</v>
          </cell>
        </row>
        <row r="2957">
          <cell r="B2957">
            <v>139120</v>
          </cell>
          <cell r="H2957">
            <v>0</v>
          </cell>
          <cell r="I2957">
            <v>0</v>
          </cell>
          <cell r="R2957">
            <v>0</v>
          </cell>
        </row>
        <row r="2958">
          <cell r="B2958">
            <v>139130</v>
          </cell>
          <cell r="H2958">
            <v>0</v>
          </cell>
          <cell r="I2958">
            <v>0</v>
          </cell>
          <cell r="R2958">
            <v>0</v>
          </cell>
        </row>
        <row r="2959">
          <cell r="B2959">
            <v>139140</v>
          </cell>
          <cell r="H2959">
            <v>0</v>
          </cell>
          <cell r="I2959">
            <v>0</v>
          </cell>
          <cell r="R2959">
            <v>0</v>
          </cell>
        </row>
        <row r="2960">
          <cell r="B2960">
            <v>139159.49400000001</v>
          </cell>
          <cell r="H2960">
            <v>0</v>
          </cell>
          <cell r="I2960">
            <v>0</v>
          </cell>
          <cell r="R2960">
            <v>0</v>
          </cell>
        </row>
        <row r="2961">
          <cell r="B2961">
            <v>139160</v>
          </cell>
          <cell r="H2961">
            <v>0</v>
          </cell>
          <cell r="I2961">
            <v>0</v>
          </cell>
          <cell r="R2961">
            <v>0</v>
          </cell>
        </row>
        <row r="2962">
          <cell r="B2962">
            <v>139180</v>
          </cell>
          <cell r="H2962">
            <v>0</v>
          </cell>
          <cell r="I2962">
            <v>0</v>
          </cell>
          <cell r="R2962">
            <v>0</v>
          </cell>
        </row>
        <row r="2963">
          <cell r="B2963">
            <v>139190</v>
          </cell>
          <cell r="H2963">
            <v>0</v>
          </cell>
          <cell r="I2963">
            <v>0</v>
          </cell>
          <cell r="R2963">
            <v>0</v>
          </cell>
        </row>
        <row r="2964">
          <cell r="B2964">
            <v>139200</v>
          </cell>
          <cell r="H2964">
            <v>0</v>
          </cell>
          <cell r="I2964">
            <v>0</v>
          </cell>
          <cell r="R2964">
            <v>0</v>
          </cell>
        </row>
        <row r="2965">
          <cell r="B2965">
            <v>139210</v>
          </cell>
          <cell r="H2965">
            <v>0</v>
          </cell>
          <cell r="I2965">
            <v>0</v>
          </cell>
          <cell r="R2965">
            <v>0</v>
          </cell>
        </row>
        <row r="2966">
          <cell r="B2966">
            <v>139220</v>
          </cell>
          <cell r="H2966">
            <v>0</v>
          </cell>
          <cell r="I2966">
            <v>0</v>
          </cell>
          <cell r="R2966">
            <v>0</v>
          </cell>
        </row>
        <row r="2967">
          <cell r="B2967">
            <v>139240</v>
          </cell>
          <cell r="H2967">
            <v>0</v>
          </cell>
          <cell r="I2967">
            <v>0</v>
          </cell>
          <cell r="R2967">
            <v>0</v>
          </cell>
        </row>
        <row r="2968">
          <cell r="B2968">
            <v>139260</v>
          </cell>
          <cell r="H2968">
            <v>0</v>
          </cell>
          <cell r="I2968">
            <v>0</v>
          </cell>
          <cell r="R2968">
            <v>0</v>
          </cell>
        </row>
        <row r="2969">
          <cell r="B2969">
            <v>139280</v>
          </cell>
          <cell r="H2969">
            <v>0</v>
          </cell>
          <cell r="I2969">
            <v>0</v>
          </cell>
          <cell r="R2969">
            <v>0</v>
          </cell>
        </row>
        <row r="2970">
          <cell r="B2970">
            <v>139300</v>
          </cell>
          <cell r="H2970">
            <v>0</v>
          </cell>
          <cell r="I2970">
            <v>0</v>
          </cell>
          <cell r="R2970">
            <v>0</v>
          </cell>
        </row>
        <row r="2971">
          <cell r="B2971">
            <v>139310</v>
          </cell>
          <cell r="H2971">
            <v>0</v>
          </cell>
          <cell r="I2971">
            <v>0</v>
          </cell>
          <cell r="R2971">
            <v>0</v>
          </cell>
        </row>
        <row r="2972">
          <cell r="B2972">
            <v>139320</v>
          </cell>
          <cell r="H2972">
            <v>0</v>
          </cell>
          <cell r="I2972">
            <v>0</v>
          </cell>
          <cell r="R2972">
            <v>0</v>
          </cell>
        </row>
        <row r="2973">
          <cell r="B2973">
            <v>139330</v>
          </cell>
          <cell r="H2973">
            <v>0</v>
          </cell>
          <cell r="I2973">
            <v>0</v>
          </cell>
          <cell r="R2973">
            <v>0</v>
          </cell>
        </row>
        <row r="2974">
          <cell r="B2974">
            <v>139340</v>
          </cell>
          <cell r="H2974">
            <v>0</v>
          </cell>
          <cell r="I2974">
            <v>0</v>
          </cell>
          <cell r="R2974">
            <v>0</v>
          </cell>
        </row>
        <row r="2975">
          <cell r="B2975">
            <v>139360</v>
          </cell>
          <cell r="H2975">
            <v>0</v>
          </cell>
          <cell r="I2975">
            <v>0</v>
          </cell>
          <cell r="R2975">
            <v>0</v>
          </cell>
        </row>
        <row r="2976">
          <cell r="B2976">
            <v>139380</v>
          </cell>
          <cell r="H2976">
            <v>0</v>
          </cell>
          <cell r="I2976">
            <v>0</v>
          </cell>
          <cell r="R2976">
            <v>0</v>
          </cell>
        </row>
        <row r="2977">
          <cell r="B2977">
            <v>139400</v>
          </cell>
          <cell r="H2977">
            <v>0</v>
          </cell>
          <cell r="I2977">
            <v>0</v>
          </cell>
          <cell r="R2977">
            <v>0</v>
          </cell>
        </row>
        <row r="2978">
          <cell r="B2978">
            <v>139420</v>
          </cell>
          <cell r="H2978">
            <v>0</v>
          </cell>
          <cell r="I2978">
            <v>0</v>
          </cell>
          <cell r="R2978">
            <v>0</v>
          </cell>
        </row>
        <row r="2979">
          <cell r="B2979">
            <v>139430</v>
          </cell>
          <cell r="H2979">
            <v>0</v>
          </cell>
          <cell r="I2979">
            <v>0</v>
          </cell>
          <cell r="R2979">
            <v>0</v>
          </cell>
        </row>
        <row r="2980">
          <cell r="B2980">
            <v>139440</v>
          </cell>
          <cell r="H2980">
            <v>0</v>
          </cell>
          <cell r="I2980">
            <v>0</v>
          </cell>
          <cell r="R2980">
            <v>0</v>
          </cell>
        </row>
        <row r="2981">
          <cell r="B2981">
            <v>139450</v>
          </cell>
          <cell r="H2981">
            <v>0</v>
          </cell>
          <cell r="I2981">
            <v>0</v>
          </cell>
          <cell r="R2981">
            <v>0</v>
          </cell>
        </row>
        <row r="2982">
          <cell r="B2982">
            <v>139460</v>
          </cell>
          <cell r="H2982">
            <v>0</v>
          </cell>
          <cell r="I2982">
            <v>0</v>
          </cell>
          <cell r="R2982">
            <v>0</v>
          </cell>
        </row>
        <row r="2983">
          <cell r="B2983">
            <v>139480</v>
          </cell>
          <cell r="H2983">
            <v>0</v>
          </cell>
          <cell r="I2983">
            <v>0</v>
          </cell>
          <cell r="R2983">
            <v>0</v>
          </cell>
        </row>
        <row r="2984">
          <cell r="B2984">
            <v>139500</v>
          </cell>
          <cell r="H2984">
            <v>0</v>
          </cell>
          <cell r="I2984">
            <v>0</v>
          </cell>
          <cell r="R2984">
            <v>0</v>
          </cell>
        </row>
        <row r="2985">
          <cell r="B2985">
            <v>139520</v>
          </cell>
          <cell r="H2985">
            <v>0</v>
          </cell>
          <cell r="I2985">
            <v>0</v>
          </cell>
          <cell r="R2985">
            <v>0</v>
          </cell>
        </row>
        <row r="2986">
          <cell r="B2986">
            <v>139540</v>
          </cell>
          <cell r="H2986">
            <v>0</v>
          </cell>
          <cell r="I2986">
            <v>0</v>
          </cell>
          <cell r="R2986">
            <v>0</v>
          </cell>
        </row>
        <row r="2987">
          <cell r="B2987">
            <v>139560</v>
          </cell>
          <cell r="H2987">
            <v>0</v>
          </cell>
          <cell r="I2987">
            <v>0</v>
          </cell>
          <cell r="R2987">
            <v>0</v>
          </cell>
        </row>
        <row r="2988">
          <cell r="B2988">
            <v>139580</v>
          </cell>
          <cell r="H2988">
            <v>0</v>
          </cell>
          <cell r="I2988">
            <v>0</v>
          </cell>
          <cell r="R2988">
            <v>0</v>
          </cell>
        </row>
        <row r="2989">
          <cell r="B2989">
            <v>139600</v>
          </cell>
          <cell r="H2989">
            <v>0</v>
          </cell>
          <cell r="I2989">
            <v>0</v>
          </cell>
          <cell r="R2989">
            <v>0</v>
          </cell>
        </row>
        <row r="2990">
          <cell r="B2990">
            <v>139620</v>
          </cell>
          <cell r="H2990">
            <v>0</v>
          </cell>
          <cell r="I2990">
            <v>0</v>
          </cell>
          <cell r="R2990">
            <v>0</v>
          </cell>
        </row>
        <row r="2991">
          <cell r="B2991">
            <v>139640</v>
          </cell>
          <cell r="H2991">
            <v>0</v>
          </cell>
          <cell r="I2991">
            <v>0</v>
          </cell>
          <cell r="R2991">
            <v>0</v>
          </cell>
        </row>
        <row r="2992">
          <cell r="B2992">
            <v>139660</v>
          </cell>
          <cell r="H2992">
            <v>0</v>
          </cell>
          <cell r="I2992">
            <v>0</v>
          </cell>
          <cell r="R2992">
            <v>0</v>
          </cell>
        </row>
        <row r="2993">
          <cell r="B2993">
            <v>139680</v>
          </cell>
          <cell r="H2993">
            <v>0</v>
          </cell>
          <cell r="I2993">
            <v>0</v>
          </cell>
          <cell r="R2993">
            <v>0</v>
          </cell>
        </row>
        <row r="2994">
          <cell r="B2994">
            <v>139700</v>
          </cell>
          <cell r="H2994">
            <v>0</v>
          </cell>
          <cell r="I2994">
            <v>0</v>
          </cell>
          <cell r="R2994">
            <v>0</v>
          </cell>
        </row>
        <row r="2995">
          <cell r="B2995">
            <v>139720</v>
          </cell>
          <cell r="H2995">
            <v>0</v>
          </cell>
          <cell r="I2995">
            <v>0</v>
          </cell>
          <cell r="R2995">
            <v>0</v>
          </cell>
        </row>
        <row r="2996">
          <cell r="B2996">
            <v>139740</v>
          </cell>
          <cell r="H2996">
            <v>0</v>
          </cell>
          <cell r="I2996">
            <v>0</v>
          </cell>
          <cell r="R2996">
            <v>0</v>
          </cell>
        </row>
        <row r="2997">
          <cell r="B2997">
            <v>139760</v>
          </cell>
          <cell r="H2997">
            <v>0</v>
          </cell>
          <cell r="I2997">
            <v>0</v>
          </cell>
          <cell r="R2997">
            <v>0</v>
          </cell>
        </row>
        <row r="2998">
          <cell r="B2998">
            <v>139780</v>
          </cell>
          <cell r="H2998">
            <v>0</v>
          </cell>
          <cell r="I2998">
            <v>0</v>
          </cell>
          <cell r="R2998">
            <v>0</v>
          </cell>
        </row>
        <row r="2999">
          <cell r="B2999">
            <v>139800</v>
          </cell>
          <cell r="H2999">
            <v>0</v>
          </cell>
          <cell r="I2999">
            <v>0</v>
          </cell>
          <cell r="R2999">
            <v>0</v>
          </cell>
        </row>
        <row r="3000">
          <cell r="B3000">
            <v>139820</v>
          </cell>
          <cell r="H3000">
            <v>0</v>
          </cell>
          <cell r="I3000">
            <v>0</v>
          </cell>
          <cell r="R3000">
            <v>0</v>
          </cell>
        </row>
        <row r="3001">
          <cell r="B3001">
            <v>139840</v>
          </cell>
          <cell r="H3001">
            <v>0</v>
          </cell>
          <cell r="I3001">
            <v>0</v>
          </cell>
          <cell r="R3001">
            <v>0</v>
          </cell>
        </row>
        <row r="3002">
          <cell r="B3002">
            <v>139860</v>
          </cell>
          <cell r="H3002">
            <v>0</v>
          </cell>
          <cell r="I3002">
            <v>0</v>
          </cell>
          <cell r="R3002">
            <v>0</v>
          </cell>
        </row>
        <row r="3003">
          <cell r="B3003">
            <v>139880</v>
          </cell>
          <cell r="H3003">
            <v>0</v>
          </cell>
          <cell r="I3003">
            <v>0</v>
          </cell>
          <cell r="R3003">
            <v>0</v>
          </cell>
        </row>
        <row r="3004">
          <cell r="B3004">
            <v>139900</v>
          </cell>
          <cell r="H3004">
            <v>0</v>
          </cell>
          <cell r="I3004">
            <v>0</v>
          </cell>
          <cell r="R3004">
            <v>0</v>
          </cell>
        </row>
        <row r="3005">
          <cell r="B3005">
            <v>139920</v>
          </cell>
          <cell r="H3005">
            <v>0</v>
          </cell>
          <cell r="I3005">
            <v>0</v>
          </cell>
          <cell r="R3005">
            <v>0</v>
          </cell>
        </row>
        <row r="3006">
          <cell r="B3006">
            <v>139940</v>
          </cell>
          <cell r="H3006">
            <v>0</v>
          </cell>
          <cell r="I3006">
            <v>0</v>
          </cell>
          <cell r="R3006">
            <v>0</v>
          </cell>
        </row>
        <row r="3007">
          <cell r="B3007">
            <v>139960</v>
          </cell>
          <cell r="H3007">
            <v>0</v>
          </cell>
          <cell r="I3007">
            <v>0</v>
          </cell>
          <cell r="R3007">
            <v>0</v>
          </cell>
        </row>
        <row r="3008">
          <cell r="B3008">
            <v>139980</v>
          </cell>
          <cell r="H3008">
            <v>0</v>
          </cell>
          <cell r="I3008">
            <v>0</v>
          </cell>
          <cell r="R3008">
            <v>0</v>
          </cell>
        </row>
        <row r="3009">
          <cell r="B3009">
            <v>140000</v>
          </cell>
          <cell r="H3009">
            <v>0</v>
          </cell>
          <cell r="I3009">
            <v>0</v>
          </cell>
          <cell r="R3009">
            <v>0</v>
          </cell>
        </row>
        <row r="3010">
          <cell r="B3010">
            <v>140020</v>
          </cell>
          <cell r="H3010">
            <v>0</v>
          </cell>
          <cell r="I3010">
            <v>0</v>
          </cell>
          <cell r="R3010">
            <v>0</v>
          </cell>
        </row>
        <row r="3011">
          <cell r="B3011">
            <v>140040</v>
          </cell>
          <cell r="H3011">
            <v>0</v>
          </cell>
          <cell r="I3011">
            <v>0</v>
          </cell>
          <cell r="R3011">
            <v>0</v>
          </cell>
        </row>
        <row r="3012">
          <cell r="B3012">
            <v>140060</v>
          </cell>
          <cell r="H3012">
            <v>0</v>
          </cell>
          <cell r="I3012">
            <v>0</v>
          </cell>
          <cell r="R3012">
            <v>0</v>
          </cell>
        </row>
        <row r="3013">
          <cell r="B3013">
            <v>140080</v>
          </cell>
          <cell r="H3013">
            <v>0</v>
          </cell>
          <cell r="I3013">
            <v>0</v>
          </cell>
          <cell r="R3013">
            <v>0</v>
          </cell>
        </row>
        <row r="3014">
          <cell r="B3014">
            <v>140100</v>
          </cell>
          <cell r="H3014">
            <v>0</v>
          </cell>
          <cell r="I3014">
            <v>0</v>
          </cell>
          <cell r="R3014">
            <v>0</v>
          </cell>
        </row>
        <row r="3015">
          <cell r="B3015">
            <v>140120</v>
          </cell>
          <cell r="H3015">
            <v>0</v>
          </cell>
          <cell r="I3015">
            <v>0</v>
          </cell>
          <cell r="R3015">
            <v>0</v>
          </cell>
        </row>
        <row r="3016">
          <cell r="B3016">
            <v>140140</v>
          </cell>
          <cell r="H3016">
            <v>0</v>
          </cell>
          <cell r="I3016">
            <v>0</v>
          </cell>
          <cell r="R3016">
            <v>0</v>
          </cell>
        </row>
        <row r="3017">
          <cell r="B3017">
            <v>140160</v>
          </cell>
          <cell r="H3017">
            <v>0</v>
          </cell>
          <cell r="I3017">
            <v>0</v>
          </cell>
          <cell r="R3017">
            <v>0</v>
          </cell>
        </row>
        <row r="3018">
          <cell r="B3018">
            <v>140180</v>
          </cell>
          <cell r="H3018">
            <v>0</v>
          </cell>
          <cell r="I3018">
            <v>0</v>
          </cell>
          <cell r="R3018">
            <v>0</v>
          </cell>
        </row>
        <row r="3019">
          <cell r="B3019">
            <v>140200</v>
          </cell>
          <cell r="H3019">
            <v>0</v>
          </cell>
          <cell r="I3019">
            <v>0</v>
          </cell>
          <cell r="R3019">
            <v>0</v>
          </cell>
        </row>
        <row r="3020">
          <cell r="B3020">
            <v>140220</v>
          </cell>
          <cell r="H3020">
            <v>0</v>
          </cell>
          <cell r="I3020">
            <v>0</v>
          </cell>
          <cell r="R3020">
            <v>0</v>
          </cell>
        </row>
        <row r="3021">
          <cell r="B3021">
            <v>140240</v>
          </cell>
          <cell r="H3021">
            <v>0</v>
          </cell>
          <cell r="I3021">
            <v>0</v>
          </cell>
          <cell r="R3021">
            <v>0</v>
          </cell>
        </row>
        <row r="3022">
          <cell r="B3022">
            <v>140260</v>
          </cell>
          <cell r="H3022">
            <v>0</v>
          </cell>
          <cell r="I3022">
            <v>0</v>
          </cell>
          <cell r="R3022">
            <v>0</v>
          </cell>
        </row>
        <row r="3023">
          <cell r="B3023">
            <v>140280</v>
          </cell>
          <cell r="H3023">
            <v>0</v>
          </cell>
          <cell r="I3023">
            <v>0</v>
          </cell>
          <cell r="R3023">
            <v>0</v>
          </cell>
        </row>
        <row r="3024">
          <cell r="B3024">
            <v>140300</v>
          </cell>
          <cell r="H3024">
            <v>0</v>
          </cell>
          <cell r="I3024">
            <v>0</v>
          </cell>
          <cell r="R3024">
            <v>0</v>
          </cell>
        </row>
        <row r="3025">
          <cell r="B3025">
            <v>140320</v>
          </cell>
          <cell r="H3025">
            <v>0</v>
          </cell>
          <cell r="I3025">
            <v>0</v>
          </cell>
          <cell r="R3025">
            <v>0</v>
          </cell>
        </row>
        <row r="3026">
          <cell r="B3026">
            <v>140340</v>
          </cell>
          <cell r="H3026">
            <v>0</v>
          </cell>
          <cell r="I3026">
            <v>0</v>
          </cell>
          <cell r="R3026">
            <v>0</v>
          </cell>
        </row>
        <row r="3027">
          <cell r="B3027">
            <v>140360</v>
          </cell>
          <cell r="H3027">
            <v>0</v>
          </cell>
          <cell r="I3027">
            <v>0</v>
          </cell>
          <cell r="R3027">
            <v>0</v>
          </cell>
        </row>
        <row r="3028">
          <cell r="B3028">
            <v>140380</v>
          </cell>
          <cell r="H3028">
            <v>0</v>
          </cell>
          <cell r="I3028">
            <v>0</v>
          </cell>
          <cell r="R3028">
            <v>0</v>
          </cell>
        </row>
        <row r="3029">
          <cell r="B3029">
            <v>140400</v>
          </cell>
          <cell r="H3029">
            <v>0</v>
          </cell>
          <cell r="I3029">
            <v>0</v>
          </cell>
          <cell r="R3029">
            <v>0</v>
          </cell>
        </row>
        <row r="3030">
          <cell r="B3030">
            <v>140420</v>
          </cell>
          <cell r="H3030">
            <v>0</v>
          </cell>
          <cell r="I3030">
            <v>0</v>
          </cell>
          <cell r="R3030">
            <v>0</v>
          </cell>
        </row>
        <row r="3031">
          <cell r="B3031">
            <v>140440</v>
          </cell>
          <cell r="H3031">
            <v>0</v>
          </cell>
          <cell r="I3031">
            <v>0</v>
          </cell>
          <cell r="R3031">
            <v>0</v>
          </cell>
        </row>
        <row r="3032">
          <cell r="B3032">
            <v>140460</v>
          </cell>
          <cell r="H3032">
            <v>0</v>
          </cell>
          <cell r="I3032">
            <v>0</v>
          </cell>
          <cell r="R3032">
            <v>0</v>
          </cell>
        </row>
        <row r="3033">
          <cell r="B3033">
            <v>140480</v>
          </cell>
          <cell r="H3033">
            <v>0</v>
          </cell>
          <cell r="I3033">
            <v>0</v>
          </cell>
          <cell r="R3033">
            <v>0</v>
          </cell>
        </row>
        <row r="3034">
          <cell r="B3034">
            <v>140500</v>
          </cell>
          <cell r="H3034">
            <v>0</v>
          </cell>
          <cell r="I3034">
            <v>0</v>
          </cell>
          <cell r="R3034">
            <v>0</v>
          </cell>
        </row>
        <row r="3035">
          <cell r="B3035">
            <v>140510</v>
          </cell>
          <cell r="H3035">
            <v>0</v>
          </cell>
          <cell r="I3035">
            <v>0</v>
          </cell>
          <cell r="R3035">
            <v>0</v>
          </cell>
        </row>
        <row r="3036">
          <cell r="B3036">
            <v>140520</v>
          </cell>
          <cell r="H3036">
            <v>0</v>
          </cell>
          <cell r="I3036">
            <v>0</v>
          </cell>
          <cell r="R3036">
            <v>0</v>
          </cell>
        </row>
        <row r="3037">
          <cell r="B3037">
            <v>140530</v>
          </cell>
          <cell r="H3037">
            <v>0</v>
          </cell>
          <cell r="I3037">
            <v>0</v>
          </cell>
          <cell r="R3037">
            <v>0</v>
          </cell>
        </row>
        <row r="3038">
          <cell r="B3038">
            <v>140540</v>
          </cell>
          <cell r="H3038">
            <v>0</v>
          </cell>
          <cell r="I3038">
            <v>0</v>
          </cell>
          <cell r="R3038">
            <v>0</v>
          </cell>
        </row>
        <row r="3039">
          <cell r="B3039">
            <v>140550</v>
          </cell>
          <cell r="H3039">
            <v>0</v>
          </cell>
          <cell r="I3039">
            <v>0</v>
          </cell>
          <cell r="R3039">
            <v>0</v>
          </cell>
        </row>
        <row r="3040">
          <cell r="B3040">
            <v>140560</v>
          </cell>
          <cell r="H3040">
            <v>0</v>
          </cell>
          <cell r="I3040">
            <v>0</v>
          </cell>
          <cell r="R3040">
            <v>0</v>
          </cell>
        </row>
        <row r="3041">
          <cell r="B3041">
            <v>140570</v>
          </cell>
          <cell r="H3041">
            <v>0</v>
          </cell>
          <cell r="I3041">
            <v>0</v>
          </cell>
          <cell r="R3041">
            <v>0</v>
          </cell>
        </row>
        <row r="3042">
          <cell r="B3042">
            <v>140580</v>
          </cell>
          <cell r="H3042">
            <v>0</v>
          </cell>
          <cell r="I3042">
            <v>0</v>
          </cell>
          <cell r="R3042">
            <v>0</v>
          </cell>
        </row>
        <row r="3043">
          <cell r="B3043">
            <v>140600</v>
          </cell>
          <cell r="H3043">
            <v>0</v>
          </cell>
          <cell r="I3043">
            <v>0</v>
          </cell>
          <cell r="R3043">
            <v>0</v>
          </cell>
        </row>
        <row r="3044">
          <cell r="B3044">
            <v>140620</v>
          </cell>
          <cell r="H3044">
            <v>0</v>
          </cell>
          <cell r="I3044">
            <v>0</v>
          </cell>
          <cell r="R3044">
            <v>0</v>
          </cell>
        </row>
        <row r="3045">
          <cell r="B3045">
            <v>140640</v>
          </cell>
          <cell r="H3045">
            <v>0</v>
          </cell>
          <cell r="I3045">
            <v>0</v>
          </cell>
          <cell r="R3045">
            <v>0</v>
          </cell>
        </row>
        <row r="3046">
          <cell r="B3046">
            <v>140660</v>
          </cell>
          <cell r="H3046">
            <v>0</v>
          </cell>
          <cell r="I3046">
            <v>0</v>
          </cell>
          <cell r="R3046">
            <v>0</v>
          </cell>
        </row>
        <row r="3047">
          <cell r="B3047">
            <v>140680</v>
          </cell>
          <cell r="H3047">
            <v>0</v>
          </cell>
          <cell r="I3047">
            <v>0</v>
          </cell>
          <cell r="R3047">
            <v>0</v>
          </cell>
        </row>
        <row r="3048">
          <cell r="B3048">
            <v>140700</v>
          </cell>
          <cell r="H3048">
            <v>0</v>
          </cell>
          <cell r="I3048">
            <v>0</v>
          </cell>
          <cell r="R3048">
            <v>0</v>
          </cell>
        </row>
        <row r="3049">
          <cell r="B3049">
            <v>140720</v>
          </cell>
          <cell r="H3049">
            <v>0</v>
          </cell>
          <cell r="I3049">
            <v>0</v>
          </cell>
          <cell r="R3049">
            <v>0</v>
          </cell>
        </row>
        <row r="3050">
          <cell r="B3050">
            <v>140740</v>
          </cell>
          <cell r="H3050">
            <v>0</v>
          </cell>
          <cell r="I3050">
            <v>0</v>
          </cell>
          <cell r="R3050">
            <v>0</v>
          </cell>
        </row>
        <row r="3051">
          <cell r="B3051">
            <v>140760</v>
          </cell>
          <cell r="H3051">
            <v>0</v>
          </cell>
          <cell r="I3051">
            <v>0</v>
          </cell>
          <cell r="R3051">
            <v>0</v>
          </cell>
        </row>
        <row r="3052">
          <cell r="B3052">
            <v>140780</v>
          </cell>
          <cell r="H3052">
            <v>0</v>
          </cell>
          <cell r="I3052">
            <v>0</v>
          </cell>
          <cell r="R3052">
            <v>0</v>
          </cell>
        </row>
        <row r="3053">
          <cell r="B3053">
            <v>140800</v>
          </cell>
          <cell r="H3053">
            <v>0</v>
          </cell>
          <cell r="I3053">
            <v>0</v>
          </cell>
          <cell r="R3053">
            <v>0</v>
          </cell>
        </row>
        <row r="3054">
          <cell r="B3054">
            <v>140820</v>
          </cell>
          <cell r="H3054">
            <v>0</v>
          </cell>
          <cell r="I3054">
            <v>0</v>
          </cell>
          <cell r="R3054">
            <v>0</v>
          </cell>
        </row>
        <row r="3055">
          <cell r="B3055">
            <v>140840</v>
          </cell>
          <cell r="H3055">
            <v>0</v>
          </cell>
          <cell r="I3055">
            <v>0</v>
          </cell>
          <cell r="R3055">
            <v>0</v>
          </cell>
        </row>
        <row r="3056">
          <cell r="B3056">
            <v>140860</v>
          </cell>
          <cell r="H3056">
            <v>0</v>
          </cell>
          <cell r="I3056">
            <v>0</v>
          </cell>
          <cell r="R3056">
            <v>0</v>
          </cell>
        </row>
        <row r="3057">
          <cell r="B3057">
            <v>140880</v>
          </cell>
          <cell r="H3057">
            <v>0</v>
          </cell>
          <cell r="I3057">
            <v>0</v>
          </cell>
          <cell r="R3057">
            <v>0</v>
          </cell>
        </row>
        <row r="3058">
          <cell r="B3058">
            <v>140900</v>
          </cell>
          <cell r="H3058">
            <v>0</v>
          </cell>
          <cell r="I3058">
            <v>0</v>
          </cell>
          <cell r="R3058">
            <v>0</v>
          </cell>
        </row>
        <row r="3059">
          <cell r="B3059">
            <v>140920</v>
          </cell>
          <cell r="H3059">
            <v>0</v>
          </cell>
          <cell r="I3059">
            <v>0</v>
          </cell>
          <cell r="R3059">
            <v>0</v>
          </cell>
        </row>
        <row r="3060">
          <cell r="B3060">
            <v>140940</v>
          </cell>
          <cell r="H3060">
            <v>0</v>
          </cell>
          <cell r="I3060">
            <v>0</v>
          </cell>
          <cell r="R3060">
            <v>0</v>
          </cell>
        </row>
        <row r="3061">
          <cell r="B3061">
            <v>140960</v>
          </cell>
          <cell r="H3061">
            <v>0</v>
          </cell>
          <cell r="I3061">
            <v>0</v>
          </cell>
          <cell r="R3061">
            <v>0</v>
          </cell>
        </row>
        <row r="3062">
          <cell r="B3062">
            <v>140970</v>
          </cell>
          <cell r="H3062">
            <v>0</v>
          </cell>
          <cell r="I3062">
            <v>0</v>
          </cell>
          <cell r="R3062">
            <v>0</v>
          </cell>
        </row>
        <row r="3063">
          <cell r="B3063">
            <v>140980</v>
          </cell>
          <cell r="H3063">
            <v>0</v>
          </cell>
          <cell r="I3063">
            <v>0</v>
          </cell>
          <cell r="R3063">
            <v>0</v>
          </cell>
        </row>
        <row r="3064">
          <cell r="B3064">
            <v>140990</v>
          </cell>
          <cell r="H3064">
            <v>0</v>
          </cell>
          <cell r="I3064">
            <v>0</v>
          </cell>
          <cell r="R3064">
            <v>0</v>
          </cell>
        </row>
        <row r="3065">
          <cell r="B3065">
            <v>141000</v>
          </cell>
          <cell r="H3065">
            <v>0</v>
          </cell>
          <cell r="I3065">
            <v>0</v>
          </cell>
          <cell r="R3065">
            <v>0</v>
          </cell>
        </row>
        <row r="3066">
          <cell r="B3066">
            <v>141010</v>
          </cell>
          <cell r="H3066">
            <v>0</v>
          </cell>
          <cell r="I3066">
            <v>0</v>
          </cell>
          <cell r="R3066">
            <v>0</v>
          </cell>
        </row>
        <row r="3067">
          <cell r="B3067">
            <v>141020</v>
          </cell>
          <cell r="H3067">
            <v>0</v>
          </cell>
          <cell r="I3067">
            <v>0</v>
          </cell>
          <cell r="R3067">
            <v>0</v>
          </cell>
        </row>
        <row r="3068">
          <cell r="B3068">
            <v>141030</v>
          </cell>
          <cell r="H3068">
            <v>0</v>
          </cell>
          <cell r="I3068">
            <v>0</v>
          </cell>
          <cell r="R3068">
            <v>0</v>
          </cell>
        </row>
        <row r="3069">
          <cell r="B3069">
            <v>141040</v>
          </cell>
          <cell r="H3069">
            <v>0</v>
          </cell>
          <cell r="I3069">
            <v>0</v>
          </cell>
          <cell r="R3069">
            <v>0</v>
          </cell>
        </row>
        <row r="3070">
          <cell r="B3070">
            <v>141060</v>
          </cell>
          <cell r="H3070">
            <v>0</v>
          </cell>
          <cell r="I3070">
            <v>0</v>
          </cell>
          <cell r="R3070">
            <v>0</v>
          </cell>
        </row>
        <row r="3071">
          <cell r="B3071">
            <v>141080</v>
          </cell>
          <cell r="H3071">
            <v>0</v>
          </cell>
          <cell r="I3071">
            <v>0</v>
          </cell>
          <cell r="R3071">
            <v>0</v>
          </cell>
        </row>
        <row r="3072">
          <cell r="B3072">
            <v>141090</v>
          </cell>
          <cell r="H3072">
            <v>0</v>
          </cell>
          <cell r="I3072">
            <v>0</v>
          </cell>
          <cell r="R3072">
            <v>0</v>
          </cell>
        </row>
        <row r="3073">
          <cell r="B3073">
            <v>141100</v>
          </cell>
          <cell r="H3073">
            <v>0</v>
          </cell>
          <cell r="I3073">
            <v>0</v>
          </cell>
          <cell r="R3073">
            <v>0</v>
          </cell>
        </row>
        <row r="3074">
          <cell r="B3074">
            <v>141110</v>
          </cell>
          <cell r="H3074">
            <v>0</v>
          </cell>
          <cell r="I3074">
            <v>0</v>
          </cell>
          <cell r="R3074">
            <v>0</v>
          </cell>
        </row>
        <row r="3075">
          <cell r="B3075">
            <v>141120</v>
          </cell>
          <cell r="H3075">
            <v>0</v>
          </cell>
          <cell r="I3075">
            <v>0</v>
          </cell>
          <cell r="R3075">
            <v>0</v>
          </cell>
        </row>
        <row r="3076">
          <cell r="B3076">
            <v>141130</v>
          </cell>
          <cell r="H3076">
            <v>0</v>
          </cell>
          <cell r="I3076">
            <v>0</v>
          </cell>
          <cell r="R3076">
            <v>0</v>
          </cell>
        </row>
        <row r="3077">
          <cell r="B3077">
            <v>141140</v>
          </cell>
          <cell r="H3077">
            <v>0</v>
          </cell>
          <cell r="I3077">
            <v>0</v>
          </cell>
          <cell r="R3077">
            <v>0</v>
          </cell>
        </row>
        <row r="3078">
          <cell r="B3078">
            <v>141150</v>
          </cell>
          <cell r="H3078">
            <v>0</v>
          </cell>
          <cell r="I3078">
            <v>0</v>
          </cell>
          <cell r="R3078">
            <v>0</v>
          </cell>
        </row>
        <row r="3079">
          <cell r="B3079">
            <v>141160</v>
          </cell>
          <cell r="H3079">
            <v>0</v>
          </cell>
          <cell r="I3079">
            <v>0</v>
          </cell>
          <cell r="R3079">
            <v>0</v>
          </cell>
        </row>
        <row r="3080">
          <cell r="B3080">
            <v>141180</v>
          </cell>
          <cell r="H3080">
            <v>0</v>
          </cell>
          <cell r="I3080">
            <v>0</v>
          </cell>
          <cell r="R3080">
            <v>0</v>
          </cell>
        </row>
        <row r="3081">
          <cell r="B3081">
            <v>141200</v>
          </cell>
          <cell r="H3081">
            <v>0</v>
          </cell>
          <cell r="I3081">
            <v>0</v>
          </cell>
          <cell r="R3081">
            <v>0</v>
          </cell>
        </row>
        <row r="3082">
          <cell r="B3082">
            <v>141220</v>
          </cell>
          <cell r="H3082">
            <v>0</v>
          </cell>
          <cell r="I3082">
            <v>0</v>
          </cell>
          <cell r="R3082">
            <v>0</v>
          </cell>
        </row>
        <row r="3083">
          <cell r="B3083">
            <v>141240</v>
          </cell>
          <cell r="H3083">
            <v>0</v>
          </cell>
          <cell r="I3083">
            <v>0</v>
          </cell>
          <cell r="R3083">
            <v>0</v>
          </cell>
        </row>
        <row r="3084">
          <cell r="B3084">
            <v>141260</v>
          </cell>
          <cell r="H3084">
            <v>0</v>
          </cell>
          <cell r="I3084">
            <v>0</v>
          </cell>
          <cell r="R3084">
            <v>0</v>
          </cell>
        </row>
        <row r="3085">
          <cell r="B3085">
            <v>141280</v>
          </cell>
          <cell r="H3085">
            <v>0</v>
          </cell>
          <cell r="I3085">
            <v>0</v>
          </cell>
          <cell r="R3085">
            <v>0</v>
          </cell>
        </row>
        <row r="3086">
          <cell r="B3086">
            <v>141300</v>
          </cell>
          <cell r="H3086">
            <v>0</v>
          </cell>
          <cell r="I3086">
            <v>0</v>
          </cell>
          <cell r="R3086">
            <v>0</v>
          </cell>
        </row>
        <row r="3087">
          <cell r="B3087">
            <v>141320</v>
          </cell>
          <cell r="H3087">
            <v>0</v>
          </cell>
          <cell r="I3087">
            <v>0</v>
          </cell>
          <cell r="R3087">
            <v>0</v>
          </cell>
        </row>
        <row r="3088">
          <cell r="B3088">
            <v>141340</v>
          </cell>
          <cell r="H3088">
            <v>0</v>
          </cell>
          <cell r="I3088">
            <v>0</v>
          </cell>
          <cell r="R3088">
            <v>0</v>
          </cell>
        </row>
        <row r="3089">
          <cell r="B3089">
            <v>141350</v>
          </cell>
          <cell r="H3089">
            <v>0</v>
          </cell>
          <cell r="I3089">
            <v>0</v>
          </cell>
          <cell r="R3089">
            <v>0</v>
          </cell>
        </row>
        <row r="3090">
          <cell r="B3090">
            <v>141360</v>
          </cell>
          <cell r="H3090">
            <v>0</v>
          </cell>
          <cell r="I3090">
            <v>0</v>
          </cell>
          <cell r="R3090">
            <v>0</v>
          </cell>
        </row>
        <row r="3091">
          <cell r="B3091">
            <v>141370</v>
          </cell>
          <cell r="H3091">
            <v>0</v>
          </cell>
          <cell r="I3091">
            <v>0</v>
          </cell>
          <cell r="R3091">
            <v>0</v>
          </cell>
        </row>
        <row r="3092">
          <cell r="B3092">
            <v>141380</v>
          </cell>
          <cell r="H3092">
            <v>0</v>
          </cell>
          <cell r="I3092">
            <v>0</v>
          </cell>
          <cell r="R3092">
            <v>0</v>
          </cell>
        </row>
        <row r="3093">
          <cell r="B3093">
            <v>141390</v>
          </cell>
          <cell r="H3093">
            <v>0</v>
          </cell>
          <cell r="I3093">
            <v>0</v>
          </cell>
          <cell r="R3093">
            <v>0</v>
          </cell>
        </row>
        <row r="3094">
          <cell r="B3094">
            <v>141400</v>
          </cell>
          <cell r="H3094">
            <v>0</v>
          </cell>
          <cell r="I3094">
            <v>0</v>
          </cell>
          <cell r="R3094">
            <v>0</v>
          </cell>
        </row>
        <row r="3095">
          <cell r="B3095">
            <v>141410</v>
          </cell>
          <cell r="H3095">
            <v>0</v>
          </cell>
          <cell r="I3095">
            <v>0</v>
          </cell>
          <cell r="R3095">
            <v>0</v>
          </cell>
        </row>
        <row r="3096">
          <cell r="B3096">
            <v>141420</v>
          </cell>
          <cell r="H3096">
            <v>0</v>
          </cell>
          <cell r="I3096">
            <v>0</v>
          </cell>
          <cell r="R3096">
            <v>0</v>
          </cell>
        </row>
        <row r="3097">
          <cell r="B3097">
            <v>141430</v>
          </cell>
          <cell r="H3097">
            <v>0</v>
          </cell>
          <cell r="I3097">
            <v>0</v>
          </cell>
          <cell r="R3097">
            <v>0</v>
          </cell>
        </row>
        <row r="3098">
          <cell r="B3098">
            <v>141440</v>
          </cell>
          <cell r="H3098">
            <v>0</v>
          </cell>
          <cell r="I3098">
            <v>0</v>
          </cell>
          <cell r="R3098">
            <v>0</v>
          </cell>
        </row>
        <row r="3099">
          <cell r="B3099">
            <v>141450</v>
          </cell>
          <cell r="H3099">
            <v>0</v>
          </cell>
          <cell r="I3099">
            <v>0</v>
          </cell>
          <cell r="R3099">
            <v>0</v>
          </cell>
        </row>
        <row r="3100">
          <cell r="B3100">
            <v>141460</v>
          </cell>
          <cell r="H3100">
            <v>0</v>
          </cell>
          <cell r="I3100">
            <v>0</v>
          </cell>
          <cell r="R3100">
            <v>0</v>
          </cell>
        </row>
        <row r="3101">
          <cell r="B3101">
            <v>141470</v>
          </cell>
          <cell r="H3101">
            <v>0</v>
          </cell>
          <cell r="I3101">
            <v>0</v>
          </cell>
          <cell r="R3101">
            <v>0</v>
          </cell>
        </row>
        <row r="3102">
          <cell r="B3102">
            <v>141480</v>
          </cell>
          <cell r="H3102">
            <v>0</v>
          </cell>
          <cell r="I3102">
            <v>0</v>
          </cell>
          <cell r="R3102">
            <v>0</v>
          </cell>
        </row>
        <row r="3103">
          <cell r="B3103">
            <v>141490</v>
          </cell>
          <cell r="H3103">
            <v>0</v>
          </cell>
          <cell r="I3103">
            <v>0</v>
          </cell>
          <cell r="R3103">
            <v>0</v>
          </cell>
        </row>
        <row r="3104">
          <cell r="B3104">
            <v>141500</v>
          </cell>
          <cell r="H3104">
            <v>0</v>
          </cell>
          <cell r="I3104">
            <v>0</v>
          </cell>
          <cell r="R3104">
            <v>0</v>
          </cell>
        </row>
        <row r="3105">
          <cell r="B3105">
            <v>141510</v>
          </cell>
          <cell r="H3105">
            <v>0</v>
          </cell>
          <cell r="I3105">
            <v>0</v>
          </cell>
          <cell r="R3105">
            <v>0</v>
          </cell>
        </row>
        <row r="3106">
          <cell r="B3106">
            <v>141520</v>
          </cell>
          <cell r="H3106">
            <v>0</v>
          </cell>
          <cell r="I3106">
            <v>0</v>
          </cell>
          <cell r="R3106">
            <v>0</v>
          </cell>
        </row>
        <row r="3107">
          <cell r="B3107">
            <v>141530</v>
          </cell>
          <cell r="H3107">
            <v>0</v>
          </cell>
          <cell r="I3107">
            <v>0</v>
          </cell>
          <cell r="R3107">
            <v>0</v>
          </cell>
        </row>
        <row r="3108">
          <cell r="B3108">
            <v>141540</v>
          </cell>
          <cell r="H3108">
            <v>0</v>
          </cell>
          <cell r="I3108">
            <v>0</v>
          </cell>
          <cell r="R3108">
            <v>0</v>
          </cell>
        </row>
        <row r="3109">
          <cell r="B3109">
            <v>141550</v>
          </cell>
          <cell r="H3109">
            <v>0</v>
          </cell>
          <cell r="I3109">
            <v>0</v>
          </cell>
          <cell r="R3109">
            <v>0</v>
          </cell>
        </row>
        <row r="3110">
          <cell r="B3110">
            <v>141560</v>
          </cell>
          <cell r="H3110">
            <v>0</v>
          </cell>
          <cell r="I3110">
            <v>0</v>
          </cell>
          <cell r="R3110">
            <v>0</v>
          </cell>
        </row>
        <row r="3111">
          <cell r="B3111">
            <v>141570</v>
          </cell>
          <cell r="H3111">
            <v>0</v>
          </cell>
          <cell r="I3111">
            <v>0</v>
          </cell>
          <cell r="R3111">
            <v>0</v>
          </cell>
        </row>
        <row r="3112">
          <cell r="B3112">
            <v>141580</v>
          </cell>
          <cell r="H3112">
            <v>0</v>
          </cell>
          <cell r="I3112">
            <v>0</v>
          </cell>
          <cell r="R3112">
            <v>0</v>
          </cell>
        </row>
        <row r="3113">
          <cell r="B3113">
            <v>141590</v>
          </cell>
          <cell r="H3113">
            <v>0</v>
          </cell>
          <cell r="I3113">
            <v>0</v>
          </cell>
          <cell r="R3113">
            <v>0</v>
          </cell>
        </row>
        <row r="3114">
          <cell r="B3114">
            <v>141600</v>
          </cell>
          <cell r="H3114">
            <v>0</v>
          </cell>
          <cell r="I3114">
            <v>0</v>
          </cell>
          <cell r="R3114">
            <v>0</v>
          </cell>
        </row>
        <row r="3115">
          <cell r="B3115">
            <v>141610</v>
          </cell>
          <cell r="H3115">
            <v>0</v>
          </cell>
          <cell r="I3115">
            <v>0</v>
          </cell>
          <cell r="R3115">
            <v>0</v>
          </cell>
        </row>
        <row r="3116">
          <cell r="B3116">
            <v>141620</v>
          </cell>
          <cell r="H3116">
            <v>0</v>
          </cell>
          <cell r="I3116">
            <v>0</v>
          </cell>
          <cell r="R3116">
            <v>0</v>
          </cell>
        </row>
        <row r="3117">
          <cell r="B3117">
            <v>141630</v>
          </cell>
          <cell r="H3117">
            <v>0</v>
          </cell>
          <cell r="I3117">
            <v>0</v>
          </cell>
          <cell r="R3117">
            <v>0</v>
          </cell>
        </row>
        <row r="3118">
          <cell r="B3118">
            <v>141640</v>
          </cell>
          <cell r="H3118">
            <v>0</v>
          </cell>
          <cell r="I3118">
            <v>0</v>
          </cell>
          <cell r="R3118">
            <v>0</v>
          </cell>
        </row>
        <row r="3119">
          <cell r="B3119">
            <v>141650</v>
          </cell>
          <cell r="H3119">
            <v>0</v>
          </cell>
          <cell r="I3119">
            <v>0</v>
          </cell>
          <cell r="R3119">
            <v>0</v>
          </cell>
        </row>
        <row r="3120">
          <cell r="B3120">
            <v>141660</v>
          </cell>
          <cell r="H3120">
            <v>0</v>
          </cell>
          <cell r="I3120">
            <v>0</v>
          </cell>
          <cell r="R3120">
            <v>0</v>
          </cell>
        </row>
        <row r="3121">
          <cell r="B3121">
            <v>141670</v>
          </cell>
          <cell r="H3121">
            <v>0</v>
          </cell>
          <cell r="I3121">
            <v>0</v>
          </cell>
          <cell r="R3121">
            <v>0</v>
          </cell>
        </row>
        <row r="3122">
          <cell r="B3122">
            <v>141680</v>
          </cell>
          <cell r="H3122">
            <v>0</v>
          </cell>
          <cell r="I3122">
            <v>0</v>
          </cell>
          <cell r="R3122">
            <v>0</v>
          </cell>
        </row>
        <row r="3123">
          <cell r="B3123">
            <v>141690</v>
          </cell>
          <cell r="H3123">
            <v>0</v>
          </cell>
          <cell r="I3123">
            <v>0</v>
          </cell>
          <cell r="R3123">
            <v>0</v>
          </cell>
        </row>
        <row r="3124">
          <cell r="B3124">
            <v>141700</v>
          </cell>
          <cell r="H3124">
            <v>0</v>
          </cell>
          <cell r="I3124">
            <v>0</v>
          </cell>
          <cell r="R3124">
            <v>0</v>
          </cell>
        </row>
        <row r="3125">
          <cell r="B3125">
            <v>141710</v>
          </cell>
          <cell r="H3125">
            <v>0</v>
          </cell>
          <cell r="I3125">
            <v>0</v>
          </cell>
          <cell r="R3125">
            <v>0</v>
          </cell>
        </row>
        <row r="3126">
          <cell r="B3126">
            <v>141720</v>
          </cell>
          <cell r="H3126">
            <v>0</v>
          </cell>
          <cell r="I3126">
            <v>0</v>
          </cell>
          <cell r="R3126">
            <v>0</v>
          </cell>
        </row>
        <row r="3127">
          <cell r="B3127">
            <v>141730</v>
          </cell>
          <cell r="H3127">
            <v>0</v>
          </cell>
          <cell r="I3127">
            <v>0</v>
          </cell>
          <cell r="R3127">
            <v>0</v>
          </cell>
        </row>
        <row r="3128">
          <cell r="B3128">
            <v>141740</v>
          </cell>
          <cell r="H3128">
            <v>0</v>
          </cell>
          <cell r="I3128">
            <v>0</v>
          </cell>
          <cell r="R3128">
            <v>0</v>
          </cell>
        </row>
        <row r="3129">
          <cell r="B3129">
            <v>141760</v>
          </cell>
          <cell r="H3129">
            <v>0</v>
          </cell>
          <cell r="I3129">
            <v>0</v>
          </cell>
          <cell r="R3129">
            <v>0</v>
          </cell>
        </row>
        <row r="3130">
          <cell r="B3130">
            <v>141780</v>
          </cell>
          <cell r="H3130">
            <v>0</v>
          </cell>
          <cell r="I3130">
            <v>0</v>
          </cell>
          <cell r="R3130">
            <v>0</v>
          </cell>
        </row>
        <row r="3131">
          <cell r="B3131">
            <v>141800</v>
          </cell>
          <cell r="H3131">
            <v>0</v>
          </cell>
          <cell r="I3131">
            <v>0</v>
          </cell>
          <cell r="R3131">
            <v>0</v>
          </cell>
        </row>
        <row r="3132">
          <cell r="B3132">
            <v>141820</v>
          </cell>
          <cell r="H3132">
            <v>0</v>
          </cell>
          <cell r="I3132">
            <v>0</v>
          </cell>
          <cell r="R3132">
            <v>0</v>
          </cell>
        </row>
        <row r="3133">
          <cell r="B3133">
            <v>141840</v>
          </cell>
          <cell r="H3133">
            <v>0</v>
          </cell>
          <cell r="I3133">
            <v>0</v>
          </cell>
          <cell r="R3133">
            <v>0</v>
          </cell>
        </row>
        <row r="3134">
          <cell r="B3134">
            <v>141860</v>
          </cell>
          <cell r="H3134">
            <v>0</v>
          </cell>
          <cell r="I3134">
            <v>0</v>
          </cell>
          <cell r="R3134">
            <v>0</v>
          </cell>
        </row>
        <row r="3135">
          <cell r="B3135">
            <v>141880</v>
          </cell>
          <cell r="H3135">
            <v>0</v>
          </cell>
          <cell r="I3135">
            <v>0</v>
          </cell>
          <cell r="R3135">
            <v>0</v>
          </cell>
        </row>
        <row r="3136">
          <cell r="B3136">
            <v>141900</v>
          </cell>
          <cell r="H3136">
            <v>0</v>
          </cell>
          <cell r="I3136">
            <v>0</v>
          </cell>
          <cell r="R3136">
            <v>0</v>
          </cell>
        </row>
        <row r="3137">
          <cell r="B3137">
            <v>141910</v>
          </cell>
          <cell r="H3137">
            <v>0</v>
          </cell>
          <cell r="I3137">
            <v>0</v>
          </cell>
          <cell r="R3137">
            <v>0</v>
          </cell>
        </row>
        <row r="3138">
          <cell r="B3138">
            <v>141920</v>
          </cell>
          <cell r="H3138">
            <v>0</v>
          </cell>
          <cell r="I3138">
            <v>0</v>
          </cell>
          <cell r="R3138">
            <v>0</v>
          </cell>
        </row>
        <row r="3139">
          <cell r="B3139">
            <v>141930</v>
          </cell>
          <cell r="H3139">
            <v>0</v>
          </cell>
          <cell r="I3139">
            <v>0</v>
          </cell>
          <cell r="R3139">
            <v>0</v>
          </cell>
        </row>
        <row r="3140">
          <cell r="B3140">
            <v>141940</v>
          </cell>
          <cell r="H3140">
            <v>0</v>
          </cell>
          <cell r="I3140">
            <v>0</v>
          </cell>
          <cell r="R3140">
            <v>0</v>
          </cell>
        </row>
        <row r="3141">
          <cell r="B3141">
            <v>141950</v>
          </cell>
          <cell r="H3141">
            <v>0</v>
          </cell>
          <cell r="I3141">
            <v>0</v>
          </cell>
          <cell r="R3141">
            <v>0</v>
          </cell>
        </row>
        <row r="3142">
          <cell r="B3142">
            <v>141960</v>
          </cell>
          <cell r="H3142">
            <v>0</v>
          </cell>
          <cell r="I3142">
            <v>0</v>
          </cell>
          <cell r="R3142">
            <v>0</v>
          </cell>
        </row>
        <row r="3143">
          <cell r="B3143">
            <v>141970</v>
          </cell>
          <cell r="H3143">
            <v>0</v>
          </cell>
          <cell r="I3143">
            <v>0</v>
          </cell>
          <cell r="R3143">
            <v>0</v>
          </cell>
        </row>
        <row r="3144">
          <cell r="B3144">
            <v>141980</v>
          </cell>
          <cell r="H3144">
            <v>0</v>
          </cell>
          <cell r="I3144">
            <v>0</v>
          </cell>
          <cell r="R3144">
            <v>0</v>
          </cell>
        </row>
        <row r="3145">
          <cell r="B3145">
            <v>142000</v>
          </cell>
          <cell r="H3145">
            <v>0</v>
          </cell>
          <cell r="I3145">
            <v>0</v>
          </cell>
          <cell r="R3145">
            <v>0</v>
          </cell>
        </row>
        <row r="3146">
          <cell r="B3146">
            <v>142020</v>
          </cell>
          <cell r="H3146">
            <v>0</v>
          </cell>
          <cell r="I3146">
            <v>0</v>
          </cell>
          <cell r="R3146">
            <v>0</v>
          </cell>
        </row>
        <row r="3147">
          <cell r="B3147">
            <v>142040</v>
          </cell>
          <cell r="H3147">
            <v>0</v>
          </cell>
          <cell r="I3147">
            <v>0</v>
          </cell>
          <cell r="R3147">
            <v>0</v>
          </cell>
        </row>
        <row r="3148">
          <cell r="B3148">
            <v>142050</v>
          </cell>
          <cell r="H3148">
            <v>0</v>
          </cell>
          <cell r="I3148">
            <v>0</v>
          </cell>
          <cell r="R3148">
            <v>0</v>
          </cell>
        </row>
        <row r="3149">
          <cell r="B3149">
            <v>142060</v>
          </cell>
          <cell r="H3149">
            <v>0</v>
          </cell>
          <cell r="I3149">
            <v>0</v>
          </cell>
          <cell r="R3149">
            <v>0</v>
          </cell>
        </row>
        <row r="3150">
          <cell r="B3150">
            <v>142070</v>
          </cell>
          <cell r="H3150">
            <v>0</v>
          </cell>
          <cell r="I3150">
            <v>0</v>
          </cell>
          <cell r="R3150">
            <v>0</v>
          </cell>
        </row>
        <row r="3151">
          <cell r="B3151">
            <v>142080</v>
          </cell>
          <cell r="H3151">
            <v>0</v>
          </cell>
          <cell r="I3151">
            <v>0</v>
          </cell>
          <cell r="R3151">
            <v>0</v>
          </cell>
        </row>
        <row r="3152">
          <cell r="B3152">
            <v>142090</v>
          </cell>
          <cell r="H3152">
            <v>0</v>
          </cell>
          <cell r="I3152">
            <v>0</v>
          </cell>
          <cell r="R3152">
            <v>0</v>
          </cell>
        </row>
        <row r="3153">
          <cell r="B3153">
            <v>142100</v>
          </cell>
          <cell r="H3153">
            <v>0</v>
          </cell>
          <cell r="I3153">
            <v>0</v>
          </cell>
          <cell r="R3153">
            <v>0</v>
          </cell>
        </row>
        <row r="3154">
          <cell r="B3154">
            <v>142110</v>
          </cell>
          <cell r="H3154">
            <v>0</v>
          </cell>
          <cell r="I3154">
            <v>0</v>
          </cell>
          <cell r="R3154">
            <v>0</v>
          </cell>
        </row>
        <row r="3155">
          <cell r="B3155">
            <v>142120</v>
          </cell>
          <cell r="H3155">
            <v>0</v>
          </cell>
          <cell r="I3155">
            <v>0</v>
          </cell>
          <cell r="R3155">
            <v>0</v>
          </cell>
        </row>
        <row r="3156">
          <cell r="B3156">
            <v>142130</v>
          </cell>
          <cell r="H3156">
            <v>0</v>
          </cell>
          <cell r="I3156">
            <v>0</v>
          </cell>
          <cell r="R3156">
            <v>0</v>
          </cell>
        </row>
        <row r="3157">
          <cell r="B3157">
            <v>142140</v>
          </cell>
          <cell r="H3157">
            <v>0</v>
          </cell>
          <cell r="I3157">
            <v>0</v>
          </cell>
          <cell r="R3157">
            <v>0</v>
          </cell>
        </row>
        <row r="3158">
          <cell r="B3158">
            <v>142160</v>
          </cell>
          <cell r="H3158">
            <v>0</v>
          </cell>
          <cell r="I3158">
            <v>0</v>
          </cell>
          <cell r="R3158">
            <v>0</v>
          </cell>
        </row>
        <row r="3159">
          <cell r="B3159">
            <v>142180</v>
          </cell>
          <cell r="H3159">
            <v>0</v>
          </cell>
          <cell r="I3159">
            <v>0</v>
          </cell>
          <cell r="R3159">
            <v>0</v>
          </cell>
        </row>
        <row r="3160">
          <cell r="B3160">
            <v>142200</v>
          </cell>
          <cell r="H3160">
            <v>0</v>
          </cell>
          <cell r="I3160">
            <v>0</v>
          </cell>
          <cell r="R3160">
            <v>0</v>
          </cell>
        </row>
        <row r="3161">
          <cell r="B3161">
            <v>142220</v>
          </cell>
          <cell r="H3161">
            <v>0</v>
          </cell>
          <cell r="I3161">
            <v>0</v>
          </cell>
          <cell r="R3161">
            <v>0</v>
          </cell>
        </row>
        <row r="3162">
          <cell r="B3162">
            <v>142240</v>
          </cell>
          <cell r="H3162">
            <v>0</v>
          </cell>
          <cell r="I3162">
            <v>0</v>
          </cell>
          <cell r="R3162">
            <v>0</v>
          </cell>
        </row>
        <row r="3163">
          <cell r="B3163">
            <v>142260</v>
          </cell>
          <cell r="H3163">
            <v>0</v>
          </cell>
          <cell r="I3163">
            <v>0</v>
          </cell>
          <cell r="R3163">
            <v>0</v>
          </cell>
        </row>
        <row r="3164">
          <cell r="B3164">
            <v>142280</v>
          </cell>
          <cell r="H3164">
            <v>0</v>
          </cell>
          <cell r="I3164">
            <v>0</v>
          </cell>
          <cell r="R3164">
            <v>0</v>
          </cell>
        </row>
        <row r="3165">
          <cell r="B3165">
            <v>142300</v>
          </cell>
          <cell r="H3165">
            <v>0</v>
          </cell>
          <cell r="I3165">
            <v>0</v>
          </cell>
          <cell r="R3165">
            <v>0</v>
          </cell>
        </row>
        <row r="3166">
          <cell r="B3166">
            <v>142320</v>
          </cell>
          <cell r="H3166">
            <v>0</v>
          </cell>
          <cell r="I3166">
            <v>0</v>
          </cell>
          <cell r="R3166">
            <v>0</v>
          </cell>
        </row>
        <row r="3167">
          <cell r="B3167">
            <v>142340</v>
          </cell>
          <cell r="H3167">
            <v>0</v>
          </cell>
          <cell r="I3167">
            <v>0</v>
          </cell>
          <cell r="R3167">
            <v>0</v>
          </cell>
        </row>
        <row r="3168">
          <cell r="B3168">
            <v>142352.21109999999</v>
          </cell>
          <cell r="H3168">
            <v>0</v>
          </cell>
          <cell r="I3168">
            <v>0</v>
          </cell>
          <cell r="R3168">
            <v>0</v>
          </cell>
        </row>
        <row r="3169">
          <cell r="B3169">
            <v>142360</v>
          </cell>
          <cell r="H3169">
            <v>0</v>
          </cell>
          <cell r="I3169">
            <v>0</v>
          </cell>
          <cell r="R3169">
            <v>0</v>
          </cell>
        </row>
        <row r="3170">
          <cell r="B3170">
            <v>142380</v>
          </cell>
          <cell r="H3170">
            <v>0</v>
          </cell>
          <cell r="I3170">
            <v>0</v>
          </cell>
          <cell r="R3170">
            <v>0</v>
          </cell>
        </row>
        <row r="3171">
          <cell r="B3171">
            <v>142400</v>
          </cell>
          <cell r="H3171">
            <v>0</v>
          </cell>
          <cell r="I3171">
            <v>0</v>
          </cell>
          <cell r="R3171">
            <v>0</v>
          </cell>
        </row>
        <row r="3172">
          <cell r="B3172">
            <v>142420</v>
          </cell>
          <cell r="H3172">
            <v>0</v>
          </cell>
          <cell r="I3172">
            <v>0</v>
          </cell>
          <cell r="R3172">
            <v>0</v>
          </cell>
        </row>
        <row r="3173">
          <cell r="B3173">
            <v>142440</v>
          </cell>
          <cell r="H3173">
            <v>0</v>
          </cell>
          <cell r="I3173">
            <v>0</v>
          </cell>
          <cell r="R3173">
            <v>0</v>
          </cell>
        </row>
        <row r="3174">
          <cell r="B3174">
            <v>142460</v>
          </cell>
          <cell r="H3174">
            <v>0</v>
          </cell>
          <cell r="I3174">
            <v>0</v>
          </cell>
          <cell r="R3174">
            <v>0</v>
          </cell>
        </row>
        <row r="3175">
          <cell r="B3175">
            <v>142480</v>
          </cell>
          <cell r="H3175">
            <v>0</v>
          </cell>
          <cell r="I3175">
            <v>0</v>
          </cell>
          <cell r="R3175">
            <v>0</v>
          </cell>
        </row>
        <row r="3176">
          <cell r="B3176">
            <v>142500</v>
          </cell>
          <cell r="H3176">
            <v>0</v>
          </cell>
          <cell r="I3176">
            <v>0</v>
          </cell>
          <cell r="R3176">
            <v>0</v>
          </cell>
        </row>
        <row r="3177">
          <cell r="B3177">
            <v>142520</v>
          </cell>
          <cell r="H3177">
            <v>0</v>
          </cell>
          <cell r="I3177">
            <v>0</v>
          </cell>
          <cell r="R3177">
            <v>0</v>
          </cell>
        </row>
        <row r="3178">
          <cell r="B3178">
            <v>142540</v>
          </cell>
          <cell r="H3178">
            <v>0</v>
          </cell>
          <cell r="I3178">
            <v>0</v>
          </cell>
          <cell r="R3178">
            <v>0</v>
          </cell>
        </row>
        <row r="3179">
          <cell r="B3179">
            <v>142560</v>
          </cell>
          <cell r="H3179">
            <v>0</v>
          </cell>
          <cell r="I3179">
            <v>0</v>
          </cell>
          <cell r="R3179">
            <v>0</v>
          </cell>
        </row>
        <row r="3180">
          <cell r="B3180">
            <v>142580</v>
          </cell>
          <cell r="H3180">
            <v>0</v>
          </cell>
          <cell r="I3180">
            <v>0</v>
          </cell>
          <cell r="R3180">
            <v>0</v>
          </cell>
        </row>
        <row r="3181">
          <cell r="B3181">
            <v>142600</v>
          </cell>
          <cell r="H3181">
            <v>0</v>
          </cell>
          <cell r="I3181">
            <v>0</v>
          </cell>
          <cell r="R3181">
            <v>0</v>
          </cell>
        </row>
        <row r="3182">
          <cell r="B3182">
            <v>142610</v>
          </cell>
          <cell r="H3182">
            <v>0</v>
          </cell>
          <cell r="I3182">
            <v>0</v>
          </cell>
          <cell r="R3182">
            <v>0</v>
          </cell>
        </row>
        <row r="3183">
          <cell r="B3183">
            <v>142620</v>
          </cell>
          <cell r="H3183">
            <v>0</v>
          </cell>
          <cell r="I3183">
            <v>0</v>
          </cell>
          <cell r="R3183">
            <v>0</v>
          </cell>
        </row>
        <row r="3184">
          <cell r="B3184">
            <v>142630</v>
          </cell>
          <cell r="H3184">
            <v>0</v>
          </cell>
          <cell r="I3184">
            <v>0</v>
          </cell>
          <cell r="R3184">
            <v>0</v>
          </cell>
        </row>
        <row r="3185">
          <cell r="B3185">
            <v>142640</v>
          </cell>
          <cell r="H3185">
            <v>0</v>
          </cell>
          <cell r="I3185">
            <v>0</v>
          </cell>
          <cell r="R3185">
            <v>0</v>
          </cell>
        </row>
        <row r="3186">
          <cell r="B3186">
            <v>142650</v>
          </cell>
          <cell r="H3186">
            <v>0</v>
          </cell>
          <cell r="I3186">
            <v>0</v>
          </cell>
          <cell r="R3186">
            <v>0</v>
          </cell>
        </row>
        <row r="3187">
          <cell r="B3187">
            <v>142660</v>
          </cell>
          <cell r="H3187">
            <v>0</v>
          </cell>
          <cell r="I3187">
            <v>0</v>
          </cell>
          <cell r="R3187">
            <v>0</v>
          </cell>
        </row>
        <row r="3188">
          <cell r="B3188">
            <v>142670</v>
          </cell>
          <cell r="H3188">
            <v>0</v>
          </cell>
          <cell r="I3188">
            <v>0</v>
          </cell>
          <cell r="R3188">
            <v>0</v>
          </cell>
        </row>
        <row r="3189">
          <cell r="B3189">
            <v>142680</v>
          </cell>
          <cell r="H3189">
            <v>0</v>
          </cell>
          <cell r="I3189">
            <v>0</v>
          </cell>
          <cell r="R3189">
            <v>0</v>
          </cell>
        </row>
        <row r="3190">
          <cell r="B3190">
            <v>142690</v>
          </cell>
          <cell r="H3190">
            <v>0</v>
          </cell>
          <cell r="I3190">
            <v>0</v>
          </cell>
          <cell r="R3190">
            <v>0</v>
          </cell>
        </row>
        <row r="3191">
          <cell r="B3191">
            <v>142700</v>
          </cell>
          <cell r="H3191">
            <v>0</v>
          </cell>
          <cell r="I3191">
            <v>0</v>
          </cell>
          <cell r="R3191">
            <v>0</v>
          </cell>
        </row>
        <row r="3192">
          <cell r="B3192">
            <v>142710</v>
          </cell>
          <cell r="H3192">
            <v>0</v>
          </cell>
          <cell r="I3192">
            <v>0</v>
          </cell>
          <cell r="R3192">
            <v>0</v>
          </cell>
        </row>
        <row r="3193">
          <cell r="B3193">
            <v>142720</v>
          </cell>
          <cell r="H3193">
            <v>0</v>
          </cell>
          <cell r="I3193">
            <v>0</v>
          </cell>
          <cell r="R3193">
            <v>0</v>
          </cell>
        </row>
        <row r="3194">
          <cell r="B3194">
            <v>142730</v>
          </cell>
          <cell r="H3194">
            <v>0</v>
          </cell>
          <cell r="I3194">
            <v>0</v>
          </cell>
          <cell r="R3194">
            <v>0</v>
          </cell>
        </row>
        <row r="3195">
          <cell r="B3195">
            <v>142740</v>
          </cell>
          <cell r="H3195">
            <v>0</v>
          </cell>
          <cell r="I3195">
            <v>0</v>
          </cell>
          <cell r="R3195">
            <v>0</v>
          </cell>
        </row>
        <row r="3196">
          <cell r="B3196">
            <v>142760</v>
          </cell>
          <cell r="H3196">
            <v>0</v>
          </cell>
          <cell r="I3196">
            <v>0</v>
          </cell>
          <cell r="R3196">
            <v>0</v>
          </cell>
        </row>
        <row r="3197">
          <cell r="B3197">
            <v>142780</v>
          </cell>
          <cell r="H3197">
            <v>0</v>
          </cell>
          <cell r="I3197">
            <v>0</v>
          </cell>
          <cell r="R3197">
            <v>0</v>
          </cell>
        </row>
        <row r="3198">
          <cell r="B3198">
            <v>142790</v>
          </cell>
          <cell r="H3198">
            <v>0</v>
          </cell>
          <cell r="I3198">
            <v>0</v>
          </cell>
          <cell r="R3198">
            <v>0</v>
          </cell>
        </row>
        <row r="3199">
          <cell r="B3199">
            <v>142800</v>
          </cell>
          <cell r="H3199">
            <v>0</v>
          </cell>
          <cell r="I3199">
            <v>0</v>
          </cell>
          <cell r="R3199">
            <v>0</v>
          </cell>
        </row>
        <row r="3200">
          <cell r="B3200">
            <v>142810</v>
          </cell>
          <cell r="H3200">
            <v>0</v>
          </cell>
          <cell r="I3200">
            <v>0</v>
          </cell>
          <cell r="R3200">
            <v>0</v>
          </cell>
        </row>
        <row r="3201">
          <cell r="B3201">
            <v>142820</v>
          </cell>
          <cell r="H3201">
            <v>0</v>
          </cell>
          <cell r="I3201">
            <v>0</v>
          </cell>
          <cell r="R3201">
            <v>0</v>
          </cell>
        </row>
        <row r="3202">
          <cell r="B3202">
            <v>142830</v>
          </cell>
          <cell r="H3202">
            <v>0</v>
          </cell>
          <cell r="I3202">
            <v>0</v>
          </cell>
          <cell r="R3202">
            <v>0</v>
          </cell>
        </row>
        <row r="3203">
          <cell r="B3203">
            <v>142840</v>
          </cell>
          <cell r="H3203">
            <v>0</v>
          </cell>
          <cell r="I3203">
            <v>0</v>
          </cell>
          <cell r="R3203">
            <v>0</v>
          </cell>
        </row>
        <row r="3204">
          <cell r="B3204">
            <v>142850</v>
          </cell>
          <cell r="H3204">
            <v>0</v>
          </cell>
          <cell r="I3204">
            <v>0</v>
          </cell>
          <cell r="R3204">
            <v>0</v>
          </cell>
        </row>
        <row r="3205">
          <cell r="B3205">
            <v>142860</v>
          </cell>
          <cell r="H3205">
            <v>0</v>
          </cell>
          <cell r="I3205">
            <v>0</v>
          </cell>
          <cell r="R3205">
            <v>0</v>
          </cell>
        </row>
        <row r="3206">
          <cell r="B3206">
            <v>142870</v>
          </cell>
          <cell r="H3206">
            <v>0</v>
          </cell>
          <cell r="I3206">
            <v>0</v>
          </cell>
          <cell r="R3206">
            <v>0</v>
          </cell>
        </row>
        <row r="3207">
          <cell r="B3207">
            <v>142880</v>
          </cell>
          <cell r="H3207">
            <v>0</v>
          </cell>
          <cell r="I3207">
            <v>0</v>
          </cell>
          <cell r="R3207">
            <v>0</v>
          </cell>
        </row>
        <row r="3208">
          <cell r="B3208">
            <v>142890</v>
          </cell>
          <cell r="H3208">
            <v>0</v>
          </cell>
          <cell r="I3208">
            <v>0</v>
          </cell>
          <cell r="R3208">
            <v>0</v>
          </cell>
        </row>
        <row r="3209">
          <cell r="B3209">
            <v>142900</v>
          </cell>
          <cell r="H3209">
            <v>0</v>
          </cell>
          <cell r="I3209">
            <v>0</v>
          </cell>
          <cell r="R3209">
            <v>0</v>
          </cell>
        </row>
        <row r="3210">
          <cell r="B3210">
            <v>142910</v>
          </cell>
          <cell r="H3210">
            <v>0</v>
          </cell>
          <cell r="I3210">
            <v>0</v>
          </cell>
          <cell r="R3210">
            <v>0</v>
          </cell>
        </row>
        <row r="3211">
          <cell r="B3211">
            <v>142920</v>
          </cell>
          <cell r="H3211">
            <v>0</v>
          </cell>
          <cell r="I3211">
            <v>0</v>
          </cell>
          <cell r="R3211">
            <v>0</v>
          </cell>
        </row>
        <row r="3212">
          <cell r="B3212">
            <v>142930</v>
          </cell>
          <cell r="H3212">
            <v>0</v>
          </cell>
          <cell r="I3212">
            <v>0</v>
          </cell>
          <cell r="R3212">
            <v>0</v>
          </cell>
        </row>
        <row r="3213">
          <cell r="B3213">
            <v>142940</v>
          </cell>
          <cell r="H3213">
            <v>0</v>
          </cell>
          <cell r="I3213">
            <v>0</v>
          </cell>
          <cell r="R3213">
            <v>0</v>
          </cell>
        </row>
        <row r="3214">
          <cell r="B3214">
            <v>142950</v>
          </cell>
          <cell r="H3214">
            <v>0</v>
          </cell>
          <cell r="I3214">
            <v>0</v>
          </cell>
          <cell r="R3214">
            <v>0</v>
          </cell>
        </row>
        <row r="3215">
          <cell r="B3215">
            <v>142960</v>
          </cell>
          <cell r="H3215">
            <v>0</v>
          </cell>
          <cell r="I3215">
            <v>0</v>
          </cell>
          <cell r="R3215">
            <v>0</v>
          </cell>
        </row>
        <row r="3216">
          <cell r="B3216">
            <v>142980</v>
          </cell>
          <cell r="H3216">
            <v>0</v>
          </cell>
          <cell r="I3216">
            <v>0</v>
          </cell>
          <cell r="R3216">
            <v>0</v>
          </cell>
        </row>
        <row r="3217">
          <cell r="B3217">
            <v>143000</v>
          </cell>
          <cell r="H3217">
            <v>0</v>
          </cell>
          <cell r="I3217">
            <v>0</v>
          </cell>
          <cell r="R3217">
            <v>0</v>
          </cell>
        </row>
        <row r="3218">
          <cell r="B3218">
            <v>143020</v>
          </cell>
          <cell r="H3218">
            <v>0</v>
          </cell>
          <cell r="I3218">
            <v>0</v>
          </cell>
          <cell r="R3218">
            <v>0</v>
          </cell>
        </row>
        <row r="3219">
          <cell r="B3219">
            <v>143040</v>
          </cell>
          <cell r="H3219">
            <v>0</v>
          </cell>
          <cell r="I3219">
            <v>0</v>
          </cell>
          <cell r="R3219">
            <v>0</v>
          </cell>
        </row>
        <row r="3220">
          <cell r="B3220">
            <v>143060</v>
          </cell>
          <cell r="H3220">
            <v>0</v>
          </cell>
          <cell r="I3220">
            <v>0</v>
          </cell>
          <cell r="R3220">
            <v>0</v>
          </cell>
        </row>
        <row r="3221">
          <cell r="B3221">
            <v>143080</v>
          </cell>
          <cell r="H3221">
            <v>0</v>
          </cell>
          <cell r="I3221">
            <v>0</v>
          </cell>
          <cell r="R3221">
            <v>0</v>
          </cell>
        </row>
        <row r="3222">
          <cell r="B3222">
            <v>143100</v>
          </cell>
          <cell r="H3222">
            <v>0</v>
          </cell>
          <cell r="I3222">
            <v>0</v>
          </cell>
          <cell r="R3222">
            <v>0</v>
          </cell>
        </row>
        <row r="3223">
          <cell r="B3223">
            <v>143120</v>
          </cell>
          <cell r="H3223">
            <v>0</v>
          </cell>
          <cell r="I3223">
            <v>0</v>
          </cell>
          <cell r="R3223">
            <v>0</v>
          </cell>
        </row>
        <row r="3224">
          <cell r="B3224">
            <v>143140</v>
          </cell>
          <cell r="H3224">
            <v>0</v>
          </cell>
          <cell r="I3224">
            <v>0</v>
          </cell>
          <cell r="R3224">
            <v>0</v>
          </cell>
        </row>
        <row r="3225">
          <cell r="B3225">
            <v>143160</v>
          </cell>
          <cell r="H3225">
            <v>0</v>
          </cell>
          <cell r="I3225">
            <v>0</v>
          </cell>
          <cell r="R3225">
            <v>0</v>
          </cell>
        </row>
        <row r="3226">
          <cell r="B3226">
            <v>143180</v>
          </cell>
          <cell r="H3226">
            <v>0</v>
          </cell>
          <cell r="I3226">
            <v>0</v>
          </cell>
          <cell r="R3226">
            <v>0</v>
          </cell>
        </row>
        <row r="3227">
          <cell r="B3227">
            <v>143200</v>
          </cell>
          <cell r="H3227">
            <v>0</v>
          </cell>
          <cell r="I3227">
            <v>0</v>
          </cell>
          <cell r="R3227">
            <v>0</v>
          </cell>
        </row>
        <row r="3228">
          <cell r="B3228">
            <v>143220</v>
          </cell>
          <cell r="H3228">
            <v>0</v>
          </cell>
          <cell r="I3228">
            <v>0</v>
          </cell>
          <cell r="R3228">
            <v>0</v>
          </cell>
        </row>
        <row r="3229">
          <cell r="B3229">
            <v>143240</v>
          </cell>
          <cell r="H3229">
            <v>0</v>
          </cell>
          <cell r="I3229">
            <v>0</v>
          </cell>
          <cell r="R3229">
            <v>0</v>
          </cell>
        </row>
        <row r="3230">
          <cell r="B3230">
            <v>143260</v>
          </cell>
          <cell r="H3230">
            <v>0</v>
          </cell>
          <cell r="I3230">
            <v>0</v>
          </cell>
          <cell r="R3230">
            <v>0</v>
          </cell>
        </row>
        <row r="3231">
          <cell r="B3231">
            <v>143280</v>
          </cell>
          <cell r="H3231">
            <v>0</v>
          </cell>
          <cell r="I3231">
            <v>0</v>
          </cell>
          <cell r="R3231">
            <v>0</v>
          </cell>
        </row>
        <row r="3232">
          <cell r="B3232">
            <v>143300</v>
          </cell>
          <cell r="H3232">
            <v>0</v>
          </cell>
          <cell r="I3232">
            <v>0</v>
          </cell>
          <cell r="R3232">
            <v>0</v>
          </cell>
        </row>
        <row r="3233">
          <cell r="B3233">
            <v>143320</v>
          </cell>
          <cell r="H3233">
            <v>0</v>
          </cell>
          <cell r="I3233">
            <v>0</v>
          </cell>
          <cell r="R3233">
            <v>0</v>
          </cell>
        </row>
        <row r="3234">
          <cell r="B3234">
            <v>143330</v>
          </cell>
          <cell r="H3234">
            <v>0</v>
          </cell>
          <cell r="I3234">
            <v>0</v>
          </cell>
          <cell r="R3234">
            <v>0</v>
          </cell>
        </row>
        <row r="3235">
          <cell r="B3235">
            <v>143340</v>
          </cell>
          <cell r="H3235">
            <v>0</v>
          </cell>
          <cell r="I3235">
            <v>0</v>
          </cell>
          <cell r="R3235">
            <v>0</v>
          </cell>
        </row>
        <row r="3236">
          <cell r="B3236">
            <v>143350</v>
          </cell>
          <cell r="H3236">
            <v>0</v>
          </cell>
          <cell r="I3236">
            <v>0</v>
          </cell>
          <cell r="R3236">
            <v>0</v>
          </cell>
        </row>
        <row r="3237">
          <cell r="B3237">
            <v>143360</v>
          </cell>
          <cell r="H3237">
            <v>0</v>
          </cell>
          <cell r="I3237">
            <v>0</v>
          </cell>
          <cell r="R3237">
            <v>0</v>
          </cell>
        </row>
        <row r="3238">
          <cell r="B3238">
            <v>143370</v>
          </cell>
          <cell r="H3238">
            <v>0</v>
          </cell>
          <cell r="I3238">
            <v>0</v>
          </cell>
          <cell r="R3238">
            <v>0</v>
          </cell>
        </row>
        <row r="3239">
          <cell r="B3239">
            <v>143380</v>
          </cell>
          <cell r="H3239">
            <v>0</v>
          </cell>
          <cell r="I3239">
            <v>0</v>
          </cell>
          <cell r="R3239">
            <v>0</v>
          </cell>
        </row>
        <row r="3240">
          <cell r="B3240">
            <v>143390</v>
          </cell>
          <cell r="H3240">
            <v>0</v>
          </cell>
          <cell r="I3240">
            <v>0</v>
          </cell>
          <cell r="R3240">
            <v>0</v>
          </cell>
        </row>
        <row r="3241">
          <cell r="B3241">
            <v>143400</v>
          </cell>
          <cell r="H3241">
            <v>0</v>
          </cell>
          <cell r="I3241">
            <v>0</v>
          </cell>
          <cell r="R3241">
            <v>0</v>
          </cell>
        </row>
        <row r="3242">
          <cell r="B3242">
            <v>143410</v>
          </cell>
          <cell r="H3242">
            <v>0</v>
          </cell>
          <cell r="I3242">
            <v>0</v>
          </cell>
          <cell r="R3242">
            <v>0</v>
          </cell>
        </row>
        <row r="3243">
          <cell r="B3243">
            <v>143420</v>
          </cell>
          <cell r="H3243">
            <v>0</v>
          </cell>
          <cell r="I3243">
            <v>0</v>
          </cell>
          <cell r="R3243">
            <v>0</v>
          </cell>
        </row>
        <row r="3244">
          <cell r="B3244">
            <v>143430</v>
          </cell>
          <cell r="H3244">
            <v>0</v>
          </cell>
          <cell r="I3244">
            <v>0</v>
          </cell>
          <cell r="R3244">
            <v>0</v>
          </cell>
        </row>
        <row r="3245">
          <cell r="B3245">
            <v>143440</v>
          </cell>
          <cell r="H3245">
            <v>0</v>
          </cell>
          <cell r="I3245">
            <v>0</v>
          </cell>
          <cell r="R3245">
            <v>0</v>
          </cell>
        </row>
        <row r="3246">
          <cell r="B3246">
            <v>143450</v>
          </cell>
          <cell r="H3246">
            <v>0</v>
          </cell>
          <cell r="I3246">
            <v>0</v>
          </cell>
          <cell r="R3246">
            <v>0</v>
          </cell>
        </row>
        <row r="3247">
          <cell r="B3247">
            <v>143460</v>
          </cell>
          <cell r="H3247">
            <v>0</v>
          </cell>
          <cell r="I3247">
            <v>0</v>
          </cell>
          <cell r="R3247">
            <v>0</v>
          </cell>
        </row>
        <row r="3248">
          <cell r="B3248">
            <v>143470</v>
          </cell>
          <cell r="H3248">
            <v>0</v>
          </cell>
          <cell r="I3248">
            <v>0</v>
          </cell>
          <cell r="R3248">
            <v>0</v>
          </cell>
        </row>
        <row r="3249">
          <cell r="B3249">
            <v>143480</v>
          </cell>
          <cell r="H3249">
            <v>0</v>
          </cell>
          <cell r="I3249">
            <v>0</v>
          </cell>
          <cell r="R3249">
            <v>0</v>
          </cell>
        </row>
        <row r="3250">
          <cell r="B3250">
            <v>143490</v>
          </cell>
          <cell r="H3250">
            <v>0</v>
          </cell>
          <cell r="I3250">
            <v>0</v>
          </cell>
          <cell r="R3250">
            <v>0</v>
          </cell>
        </row>
        <row r="3251">
          <cell r="B3251">
            <v>143500</v>
          </cell>
          <cell r="H3251">
            <v>0</v>
          </cell>
          <cell r="I3251">
            <v>0</v>
          </cell>
          <cell r="R3251">
            <v>0</v>
          </cell>
        </row>
        <row r="3252">
          <cell r="B3252">
            <v>143520</v>
          </cell>
          <cell r="H3252">
            <v>0</v>
          </cell>
          <cell r="I3252">
            <v>0</v>
          </cell>
          <cell r="R3252">
            <v>0</v>
          </cell>
        </row>
        <row r="3253">
          <cell r="B3253">
            <v>143540</v>
          </cell>
          <cell r="H3253">
            <v>0</v>
          </cell>
          <cell r="I3253">
            <v>0</v>
          </cell>
          <cell r="R3253">
            <v>0</v>
          </cell>
        </row>
        <row r="3254">
          <cell r="B3254">
            <v>143560</v>
          </cell>
          <cell r="H3254">
            <v>0</v>
          </cell>
          <cell r="I3254">
            <v>0</v>
          </cell>
          <cell r="R3254">
            <v>0</v>
          </cell>
        </row>
        <row r="3255">
          <cell r="B3255">
            <v>143580</v>
          </cell>
          <cell r="H3255">
            <v>0</v>
          </cell>
          <cell r="I3255">
            <v>0</v>
          </cell>
          <cell r="R3255">
            <v>0</v>
          </cell>
        </row>
        <row r="3256">
          <cell r="B3256">
            <v>143590</v>
          </cell>
          <cell r="H3256">
            <v>0</v>
          </cell>
          <cell r="I3256">
            <v>0</v>
          </cell>
          <cell r="R3256">
            <v>0</v>
          </cell>
        </row>
        <row r="3257">
          <cell r="B3257">
            <v>143600</v>
          </cell>
          <cell r="H3257">
            <v>0</v>
          </cell>
          <cell r="I3257">
            <v>0</v>
          </cell>
          <cell r="R3257">
            <v>0</v>
          </cell>
        </row>
        <row r="3258">
          <cell r="B3258">
            <v>143610</v>
          </cell>
          <cell r="H3258">
            <v>0</v>
          </cell>
          <cell r="I3258">
            <v>0</v>
          </cell>
          <cell r="R3258">
            <v>0</v>
          </cell>
        </row>
        <row r="3259">
          <cell r="B3259">
            <v>143620</v>
          </cell>
          <cell r="H3259">
            <v>0</v>
          </cell>
          <cell r="I3259">
            <v>0</v>
          </cell>
          <cell r="R3259">
            <v>0</v>
          </cell>
        </row>
        <row r="3260">
          <cell r="B3260">
            <v>143630</v>
          </cell>
          <cell r="H3260">
            <v>0</v>
          </cell>
          <cell r="I3260">
            <v>0</v>
          </cell>
          <cell r="R3260">
            <v>0</v>
          </cell>
        </row>
        <row r="3261">
          <cell r="B3261">
            <v>143640</v>
          </cell>
          <cell r="H3261">
            <v>0</v>
          </cell>
          <cell r="I3261">
            <v>0</v>
          </cell>
          <cell r="R3261">
            <v>0</v>
          </cell>
        </row>
        <row r="3262">
          <cell r="B3262">
            <v>143650</v>
          </cell>
          <cell r="H3262">
            <v>0</v>
          </cell>
          <cell r="I3262">
            <v>0</v>
          </cell>
          <cell r="R3262">
            <v>0</v>
          </cell>
        </row>
        <row r="3263">
          <cell r="B3263">
            <v>143660</v>
          </cell>
          <cell r="H3263">
            <v>0</v>
          </cell>
          <cell r="I3263">
            <v>0</v>
          </cell>
          <cell r="R3263">
            <v>0</v>
          </cell>
        </row>
        <row r="3264">
          <cell r="B3264">
            <v>143680</v>
          </cell>
          <cell r="H3264">
            <v>0</v>
          </cell>
          <cell r="I3264">
            <v>0</v>
          </cell>
          <cell r="R3264">
            <v>0</v>
          </cell>
        </row>
        <row r="3265">
          <cell r="B3265">
            <v>143700</v>
          </cell>
          <cell r="H3265">
            <v>0</v>
          </cell>
          <cell r="I3265">
            <v>0</v>
          </cell>
          <cell r="R3265">
            <v>0</v>
          </cell>
        </row>
        <row r="3266">
          <cell r="B3266">
            <v>143720</v>
          </cell>
          <cell r="H3266">
            <v>0</v>
          </cell>
          <cell r="I3266">
            <v>0</v>
          </cell>
          <cell r="R3266">
            <v>0</v>
          </cell>
        </row>
        <row r="3267">
          <cell r="B3267">
            <v>143740</v>
          </cell>
          <cell r="H3267">
            <v>0</v>
          </cell>
          <cell r="I3267">
            <v>0</v>
          </cell>
          <cell r="R3267">
            <v>0</v>
          </cell>
        </row>
        <row r="3268">
          <cell r="B3268">
            <v>143760</v>
          </cell>
          <cell r="H3268">
            <v>0</v>
          </cell>
          <cell r="I3268">
            <v>0</v>
          </cell>
          <cell r="R3268">
            <v>0</v>
          </cell>
        </row>
        <row r="3269">
          <cell r="B3269">
            <v>143780</v>
          </cell>
          <cell r="H3269">
            <v>0</v>
          </cell>
          <cell r="I3269">
            <v>0</v>
          </cell>
          <cell r="R3269">
            <v>0</v>
          </cell>
        </row>
        <row r="3270">
          <cell r="B3270">
            <v>143800</v>
          </cell>
          <cell r="H3270">
            <v>0</v>
          </cell>
          <cell r="I3270">
            <v>0</v>
          </cell>
          <cell r="R3270">
            <v>0</v>
          </cell>
        </row>
        <row r="3271">
          <cell r="B3271">
            <v>143820</v>
          </cell>
          <cell r="H3271">
            <v>0</v>
          </cell>
          <cell r="I3271">
            <v>0</v>
          </cell>
          <cell r="R3271">
            <v>0</v>
          </cell>
        </row>
        <row r="3272">
          <cell r="B3272">
            <v>143840</v>
          </cell>
          <cell r="H3272">
            <v>0</v>
          </cell>
          <cell r="I3272">
            <v>0</v>
          </cell>
          <cell r="R3272">
            <v>0</v>
          </cell>
        </row>
        <row r="3273">
          <cell r="B3273">
            <v>143860</v>
          </cell>
          <cell r="H3273">
            <v>0</v>
          </cell>
          <cell r="I3273">
            <v>0</v>
          </cell>
          <cell r="R3273">
            <v>0</v>
          </cell>
        </row>
        <row r="3274">
          <cell r="B3274">
            <v>143880</v>
          </cell>
          <cell r="H3274">
            <v>0</v>
          </cell>
          <cell r="I3274">
            <v>0</v>
          </cell>
          <cell r="R3274">
            <v>0</v>
          </cell>
        </row>
        <row r="3275">
          <cell r="B3275">
            <v>143900</v>
          </cell>
          <cell r="H3275">
            <v>0</v>
          </cell>
          <cell r="I3275">
            <v>0</v>
          </cell>
          <cell r="R3275">
            <v>0</v>
          </cell>
        </row>
        <row r="3276">
          <cell r="B3276">
            <v>143910</v>
          </cell>
          <cell r="H3276">
            <v>0</v>
          </cell>
          <cell r="I3276">
            <v>0</v>
          </cell>
          <cell r="R3276">
            <v>0</v>
          </cell>
        </row>
        <row r="3277">
          <cell r="B3277">
            <v>143920</v>
          </cell>
          <cell r="H3277">
            <v>0</v>
          </cell>
          <cell r="I3277">
            <v>0</v>
          </cell>
          <cell r="R3277">
            <v>0</v>
          </cell>
        </row>
        <row r="3278">
          <cell r="B3278">
            <v>143930</v>
          </cell>
          <cell r="H3278">
            <v>0</v>
          </cell>
          <cell r="I3278">
            <v>0</v>
          </cell>
          <cell r="R3278">
            <v>0</v>
          </cell>
        </row>
        <row r="3279">
          <cell r="B3279">
            <v>143940</v>
          </cell>
          <cell r="H3279">
            <v>0</v>
          </cell>
          <cell r="I3279">
            <v>0</v>
          </cell>
          <cell r="R3279">
            <v>0</v>
          </cell>
        </row>
        <row r="3280">
          <cell r="B3280">
            <v>143950</v>
          </cell>
          <cell r="H3280">
            <v>0</v>
          </cell>
          <cell r="I3280">
            <v>0</v>
          </cell>
          <cell r="R3280">
            <v>0</v>
          </cell>
        </row>
        <row r="3281">
          <cell r="B3281">
            <v>143960</v>
          </cell>
          <cell r="H3281">
            <v>0</v>
          </cell>
          <cell r="I3281">
            <v>0</v>
          </cell>
          <cell r="R3281">
            <v>0</v>
          </cell>
        </row>
        <row r="3282">
          <cell r="B3282">
            <v>143970</v>
          </cell>
          <cell r="H3282">
            <v>0</v>
          </cell>
          <cell r="I3282">
            <v>0</v>
          </cell>
          <cell r="R3282">
            <v>0</v>
          </cell>
        </row>
        <row r="3283">
          <cell r="B3283">
            <v>143980</v>
          </cell>
          <cell r="H3283">
            <v>0</v>
          </cell>
          <cell r="I3283">
            <v>0</v>
          </cell>
          <cell r="R3283">
            <v>0</v>
          </cell>
        </row>
        <row r="3284">
          <cell r="B3284">
            <v>144000</v>
          </cell>
          <cell r="H3284">
            <v>0</v>
          </cell>
          <cell r="I3284">
            <v>0</v>
          </cell>
          <cell r="R3284">
            <v>0</v>
          </cell>
        </row>
        <row r="3285">
          <cell r="B3285">
            <v>144020</v>
          </cell>
          <cell r="H3285">
            <v>0</v>
          </cell>
          <cell r="I3285">
            <v>0</v>
          </cell>
          <cell r="R3285">
            <v>0</v>
          </cell>
        </row>
        <row r="3286">
          <cell r="B3286">
            <v>144040</v>
          </cell>
          <cell r="H3286">
            <v>0</v>
          </cell>
          <cell r="I3286">
            <v>0</v>
          </cell>
          <cell r="R3286">
            <v>0</v>
          </cell>
        </row>
        <row r="3287">
          <cell r="B3287">
            <v>144060</v>
          </cell>
          <cell r="H3287">
            <v>0</v>
          </cell>
          <cell r="I3287">
            <v>0</v>
          </cell>
          <cell r="R3287">
            <v>0</v>
          </cell>
        </row>
        <row r="3288">
          <cell r="B3288">
            <v>144080</v>
          </cell>
          <cell r="H3288">
            <v>0</v>
          </cell>
          <cell r="I3288">
            <v>0</v>
          </cell>
          <cell r="R3288">
            <v>0</v>
          </cell>
        </row>
        <row r="3289">
          <cell r="B3289">
            <v>144100</v>
          </cell>
          <cell r="H3289">
            <v>0</v>
          </cell>
          <cell r="I3289">
            <v>0</v>
          </cell>
          <cell r="R3289">
            <v>0</v>
          </cell>
        </row>
        <row r="3290">
          <cell r="B3290">
            <v>144120</v>
          </cell>
          <cell r="H3290">
            <v>0</v>
          </cell>
          <cell r="I3290">
            <v>0</v>
          </cell>
          <cell r="R3290">
            <v>0</v>
          </cell>
        </row>
        <row r="3291">
          <cell r="B3291">
            <v>144140</v>
          </cell>
          <cell r="H3291">
            <v>0</v>
          </cell>
          <cell r="I3291">
            <v>0</v>
          </cell>
          <cell r="R3291">
            <v>0</v>
          </cell>
        </row>
        <row r="3292">
          <cell r="B3292">
            <v>144160</v>
          </cell>
          <cell r="H3292">
            <v>0</v>
          </cell>
          <cell r="I3292">
            <v>0</v>
          </cell>
          <cell r="R3292">
            <v>0</v>
          </cell>
        </row>
        <row r="3293">
          <cell r="B3293">
            <v>144180</v>
          </cell>
          <cell r="H3293">
            <v>0</v>
          </cell>
          <cell r="I3293">
            <v>0</v>
          </cell>
          <cell r="R3293">
            <v>0</v>
          </cell>
        </row>
        <row r="3294">
          <cell r="B3294">
            <v>144200</v>
          </cell>
          <cell r="H3294">
            <v>0</v>
          </cell>
          <cell r="I3294">
            <v>0</v>
          </cell>
          <cell r="R3294">
            <v>0</v>
          </cell>
        </row>
        <row r="3295">
          <cell r="B3295">
            <v>144220</v>
          </cell>
          <cell r="H3295">
            <v>0</v>
          </cell>
          <cell r="I3295">
            <v>0</v>
          </cell>
          <cell r="R3295">
            <v>0</v>
          </cell>
        </row>
        <row r="3296">
          <cell r="B3296">
            <v>144240</v>
          </cell>
          <cell r="H3296">
            <v>0</v>
          </cell>
          <cell r="I3296">
            <v>0</v>
          </cell>
          <cell r="R3296">
            <v>0</v>
          </cell>
        </row>
        <row r="3297">
          <cell r="B3297">
            <v>144260</v>
          </cell>
          <cell r="H3297">
            <v>0</v>
          </cell>
          <cell r="I3297">
            <v>0</v>
          </cell>
          <cell r="R3297">
            <v>0</v>
          </cell>
        </row>
        <row r="3298">
          <cell r="B3298">
            <v>144262.3793</v>
          </cell>
          <cell r="H3298">
            <v>0</v>
          </cell>
          <cell r="I3298">
            <v>0</v>
          </cell>
          <cell r="R3298">
            <v>0</v>
          </cell>
        </row>
      </sheetData>
      <sheetData sheetId="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XO-MES (2)"/>
      <sheetName val="Premissas"/>
      <sheetName val="Deprec"/>
      <sheetName val="Preços"/>
      <sheetName val="Fat."/>
      <sheetName val="C.Var.Total"/>
      <sheetName val="C.Fixo"/>
      <sheetName val="Vendas"/>
      <sheetName val="Prod"/>
      <sheetName val="C.Prod.Caxias"/>
      <sheetName val="C.Prod.Triunfo"/>
      <sheetName val="C.Prod.Cabo"/>
      <sheetName val="C.Var."/>
      <sheetName val="Preços-MP"/>
      <sheetName val="Util-Caxias"/>
      <sheetName val="Util-Cabo"/>
      <sheetName val="DRE-ANO GERENCIAL"/>
      <sheetName val="DRE-ANO CONVENCIONAL"/>
      <sheetName val="DRE-MES"/>
      <sheetName val="FLUXO-ANO"/>
      <sheetName val="FLUXO-MES"/>
      <sheetName val="BP-MES"/>
      <sheetName val="DIVIDA1"/>
      <sheetName val="PROD-ANO"/>
      <sheetName val="PROD-MES"/>
      <sheetName val="INV-ANO"/>
      <sheetName val="INV-MES"/>
      <sheetName val="CF-MES"/>
      <sheetName val="ÍNDICE"/>
      <sheetName val="PO-2001a"/>
      <sheetName val="#REF"/>
      <sheetName val="FLUXO-MES_(2)"/>
      <sheetName val="Fat_"/>
      <sheetName val="C_Var_Total"/>
      <sheetName val="C_Fixo"/>
      <sheetName val="C_Prod_Caxias"/>
      <sheetName val="C_Prod_Triunfo"/>
      <sheetName val="C_Prod_Cabo"/>
      <sheetName val="C_Var_"/>
      <sheetName val="DRE-ANO_GERENCIAL"/>
      <sheetName val="DRE-ANO_CONVENCIONAL"/>
      <sheetName val="9"/>
      <sheetName val="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  <sheetName val="granulometria1000"/>
      <sheetName val="F-001"/>
      <sheetName val="F-002"/>
    </sheetNames>
    <sheetDataSet>
      <sheetData sheetId="0"/>
      <sheetData sheetId="1"/>
      <sheetData sheetId="2"/>
      <sheetData sheetId="3">
        <row r="41">
          <cell r="G41">
            <v>60.919999999999987</v>
          </cell>
        </row>
        <row r="52">
          <cell r="G52">
            <v>94.16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 t="str">
            <v/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M1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
 △н        </v>
          </cell>
          <cell r="B14" t="str">
            <v>Def. Unit.
Strain, ε</v>
          </cell>
          <cell r="C14" t="str">
            <v>1.0-Def. Unit.</v>
          </cell>
          <cell r="D14" t="str">
            <v>Anillo de Carga</v>
          </cell>
          <cell r="E14" t="str">
            <v>Carga,
Р</v>
          </cell>
          <cell r="F14" t="str">
            <v>Área Correg.,
Aс</v>
          </cell>
          <cell r="G14" t="str">
            <v>Esfuerzo Desviador
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J29" t="str">
            <v>Pesos Unitarios</v>
          </cell>
        </row>
        <row r="30">
          <cell r="B30" t="e">
            <v>#N/A</v>
          </cell>
          <cell r="C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e">
            <v>#N/A</v>
          </cell>
          <cell r="C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J33" t="str">
            <v>Constante del Anillo de Carga</v>
          </cell>
        </row>
        <row r="34">
          <cell r="B34" t="e">
            <v>#N/A</v>
          </cell>
          <cell r="C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>Resist. Comp. No-confinada, Max[σ₁-σз]ƒ</v>
          </cell>
        </row>
        <row r="36">
          <cell r="B36" t="e">
            <v>#N/A</v>
          </cell>
          <cell r="C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>Qu = 0 ㎏/㎠ = 0 Kpa</v>
          </cell>
        </row>
        <row r="37">
          <cell r="B37" t="e">
            <v>#N/A</v>
          </cell>
          <cell r="C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>Resistencia al Corte No Drenada, τƒ</v>
          </cell>
        </row>
        <row r="38">
          <cell r="B38" t="e">
            <v>#N/A</v>
          </cell>
          <cell r="C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 xml:space="preserve">ε a la Falla: </v>
          </cell>
          <cell r="K41" t="str">
            <v/>
          </cell>
        </row>
        <row r="42">
          <cell r="A42">
            <v>80</v>
          </cell>
          <cell r="B42" t="e">
            <v>#N/A</v>
          </cell>
          <cell r="C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A44">
            <v>120</v>
          </cell>
          <cell r="B44" t="e">
            <v>#N/A</v>
          </cell>
          <cell r="C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 t="str">
            <v/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-PRINC"/>
      <sheetName val="VAL-MM"/>
      <sheetName val="MOV"/>
      <sheetName val="RM-EXP_rodaje"/>
      <sheetName val="EXP-REPLANTEO"/>
      <sheetName val="FUND"/>
      <sheetName val="DER-CANT"/>
      <sheetName val="BASE"/>
      <sheetName val="IMPR"/>
      <sheetName val="RC-KER"/>
      <sheetName val="TSB"/>
      <sheetName val="RC-TSB"/>
      <sheetName val="RESUMEN"/>
      <sheetName val="EXP-acceso"/>
      <sheetName val="ACCESO-VARIANTE"/>
      <sheetName val="EXC-ANTES-VARIANTE"/>
      <sheetName val="S-ANCHO"/>
      <sheetName val="205"/>
      <sheetName val="D-CANT"/>
      <sheetName val="305"/>
      <sheetName val="RM-305"/>
      <sheetName val="401"/>
      <sheetName val="RC-KER_ACCESO"/>
      <sheetName val="405"/>
      <sheetName val="810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TABLA ACEDIM REGISTRO"/>
      <sheetName val="PROGRAMACION"/>
      <sheetName val="PRODUCCION "/>
      <sheetName val="TABLA ACEDIM DIARIO"/>
      <sheetName val="CRONOGRAMA DE ENTREGA"/>
      <sheetName val="ESTADISTICA OBRA"/>
      <sheetName val="Busque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arador"/>
      <sheetName val="Res "/>
      <sheetName val="RESUMEN"/>
      <sheetName val="300 - 303.720"/>
      <sheetName val="304.260 -315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#REF"/>
      <sheetName val="Equiv. Patrim."/>
      <sheetName val="BS"/>
      <sheetName val="MES"/>
      <sheetName val="Vivo"/>
      <sheetName val="ATIVO"/>
      <sheetName val="Movimentação Imobilizado"/>
      <sheetName val="Old Lead"/>
      <sheetName val="BP"/>
      <sheetName val="DadosBP"/>
      <sheetName val="Relatório"/>
      <sheetName val="BALCONS"/>
      <sheetName val="DRECONS"/>
      <sheetName val="DadosDRE"/>
      <sheetName val="Pilot"/>
      <sheetName val="DIFERENCIAL"/>
      <sheetName val="Preços"/>
      <sheetName val="FLUXO_ENDIVIDAMENTO"/>
      <sheetName val="Consoli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ril izquierdo"/>
      <sheetName val="ambos carriles"/>
      <sheetName val="suma"/>
      <sheetName val="FINAL"/>
      <sheetName val="PRO"/>
      <sheetName val="DEFLECTOGRAMA"/>
      <sheetName val="RADIO DE CUVATUR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T_12131415"/>
      <sheetName val="LT_011011"/>
      <sheetName val="Variações"/>
      <sheetName val="LT_02030405"/>
      <sheetName val="LT_0607"/>
      <sheetName val="LT_0809"/>
      <sheetName val="DIFERENCIAL"/>
      <sheetName val="#REF"/>
      <sheetName val="Movimentação Imobilizado"/>
      <sheetName val="Old Lead"/>
      <sheetName val="BS"/>
      <sheetName val="ATIVO"/>
      <sheetName val="CONSOL DRE GERAL"/>
      <sheetName val="Controle_Input_Filhas"/>
      <sheetName val="A4.4-MARFLEX"/>
      <sheetName val="Movimentação_Imobilizado"/>
      <sheetName val="Old_Lead"/>
      <sheetName val="CONSOL_DRE_GERAL"/>
      <sheetName val="A4_4-MARFLEX"/>
    </sheetNames>
    <sheetDataSet>
      <sheetData sheetId="0" refreshError="1">
        <row r="21">
          <cell r="C21">
            <v>0.16</v>
          </cell>
          <cell r="E21">
            <v>0.255</v>
          </cell>
        </row>
      </sheetData>
      <sheetData sheetId="1" refreshError="1">
        <row r="34">
          <cell r="E34">
            <v>0.3</v>
          </cell>
        </row>
        <row r="36">
          <cell r="E36">
            <v>0.55000000000000004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.GEN"/>
      <sheetName val="C.T"/>
      <sheetName val="Avanc.Obra"/>
      <sheetName val="cron.ejec"/>
      <sheetName val="cao"/>
      <sheetName val="res.val"/>
      <sheetName val="Planilla Met."/>
      <sheetName val="Reaj."/>
      <sheetName val="Proc. ret."/>
      <sheetName val="Reg.Reaj."/>
      <sheetName val="Amort.Adel."/>
      <sheetName val="Deduc. Reaj."/>
      <sheetName val="R.D.R.Adel."/>
      <sheetName val="Av. Ob. CAO"/>
      <sheetName val="Comp."/>
      <sheetName val="Av. AcumCAO"/>
      <sheetName val="PERSONAL"/>
      <sheetName val="EQUIPO"/>
      <sheetName val="REL. EQUIP"/>
      <sheetName val="res-met"/>
      <sheetName val="Av. Fisico"/>
      <sheetName val="Res. Adel"/>
      <sheetName val="Pag Cuent"/>
      <sheetName val="Valoriz"/>
      <sheetName val="Res Tram"/>
      <sheetName val="C.F y Pol."/>
      <sheetName val="CANT. F. AGUA"/>
      <sheetName val="DAT. GEN"/>
      <sheetName val="DATOS"/>
      <sheetName val="PRESUPUESTO ADICIONAL LC Y SR"/>
      <sheetName val="DEDUCTIVO LC Y SIST"/>
      <sheetName val="TMC 292+426 AA"/>
      <sheetName val="D_GEN"/>
      <sheetName val="C_T"/>
      <sheetName val="Avanc_Obra"/>
      <sheetName val="cron_ejec"/>
      <sheetName val="res_val"/>
      <sheetName val="Planilla_Met_"/>
      <sheetName val="Reaj_"/>
      <sheetName val="Proc__ret_"/>
      <sheetName val="Reg_Reaj_"/>
      <sheetName val="Amort_Adel_"/>
      <sheetName val="Deduc__Reaj_"/>
      <sheetName val="R_D_R_Adel_"/>
      <sheetName val="Av__Ob__CAO"/>
      <sheetName val="Comp_"/>
      <sheetName val="Av__AcumCAO"/>
      <sheetName val="REL__EQUIP"/>
      <sheetName val="Av__Fisico"/>
      <sheetName val="Res__Adel"/>
      <sheetName val="Pag_Cuent"/>
      <sheetName val="Res_Tram"/>
      <sheetName val="C_F_y_Pol_"/>
      <sheetName val="CANT__F__AGUA"/>
      <sheetName val="DAT__GEN"/>
      <sheetName val="PRESUPUESTO_ADICIONAL_LC_Y_SR"/>
      <sheetName val="DEDUCTIVO_LC_Y_SIST"/>
    </sheetNames>
    <sheetDataSet>
      <sheetData sheetId="0">
        <row r="3">
          <cell r="B3" t="str">
            <v xml:space="preserve">    TINGO MARIA - AGUAYTIA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3">
          <cell r="B3" t="str">
            <v xml:space="preserve">    TINGO MARIA - AGUAYTIA</v>
          </cell>
        </row>
        <row r="4">
          <cell r="A4" t="str">
            <v>TRAMO 1.1</v>
          </cell>
          <cell r="B4" t="str">
            <v>:   TINGO MARIA - PUENTE PUMAHUASI (Km 0+000 - Km 15+200)</v>
          </cell>
        </row>
        <row r="5">
          <cell r="A5" t="str">
            <v>CONTRATISTA</v>
          </cell>
          <cell r="B5" t="str">
            <v>:   CONSORCIO PUMAHUASI</v>
          </cell>
        </row>
        <row r="6">
          <cell r="A6" t="str">
            <v>SUPERVISOR</v>
          </cell>
          <cell r="B6" t="str">
            <v>:   CONSORCIO CPS DE INGENIERIA S.A.C. - HOB CONSULTORES Y  EJECUTORES S.A.</v>
          </cell>
        </row>
        <row r="9">
          <cell r="A9" t="str">
            <v>DEDUCCION DEL REAJUSTE GENERADO</v>
          </cell>
        </row>
        <row r="10">
          <cell r="G10" t="str">
            <v>POR EL ADELANTO EN EFECTIVO</v>
          </cell>
        </row>
        <row r="14">
          <cell r="A14" t="str">
            <v>DEDUCCION DEL REAJUSTE GENERADO POR EL ADELANTO EN EFECTIVO :</v>
          </cell>
        </row>
        <row r="16">
          <cell r="B16" t="str">
            <v xml:space="preserve">           A * V          K</v>
          </cell>
        </row>
        <row r="17">
          <cell r="A17" t="str">
            <v xml:space="preserve">FORMULA: </v>
          </cell>
          <cell r="B17" t="str">
            <v xml:space="preserve">  D = --------- * ( -----  -  1 )  </v>
          </cell>
        </row>
        <row r="18">
          <cell r="B18" t="str">
            <v xml:space="preserve">              C             Ka</v>
          </cell>
        </row>
        <row r="21">
          <cell r="A21" t="str">
            <v>DESCRPCION</v>
          </cell>
          <cell r="L21" t="str">
            <v>VAL. Nº 02
ABR. 04</v>
          </cell>
        </row>
        <row r="22">
          <cell r="A22" t="str">
            <v xml:space="preserve"> D : DEDUCCION DEL REAJUSTE POR EL ADELANTO EN EFECTIVO</v>
          </cell>
          <cell r="M22">
            <v>-1541.5</v>
          </cell>
        </row>
        <row r="23">
          <cell r="A23" t="str">
            <v>A : MONTO DEL ADELANTO EN EFECTIVO EN S./ CONCEDIDO AL CONTRATISTA (S/. 2 767,422.86 sin IGV)</v>
          </cell>
        </row>
        <row r="24">
          <cell r="A24" t="str">
            <v>V  :  MONTO EN S/. DE LA VALORIZACION MENSUAL.</v>
          </cell>
        </row>
        <row r="25">
          <cell r="A25" t="str">
            <v>C  :  SALDO DEL CONTRATO POR VALORIZAR A LA FECHA DE PAGO DEL ADELANTO (S./ 13 873,114.32 sin IGV)</v>
          </cell>
        </row>
        <row r="26">
          <cell r="A26" t="str">
            <v>K  :  COEFICIENTE DE REAJUSTE OBTENIDO MEDIANTE FORMULA POLINOMICA.</v>
          </cell>
        </row>
        <row r="27">
          <cell r="A27" t="str">
            <v>K a :  COEFICIENTE DE REAJUSTE  QUE CORRESPONDE AL MES QUE SE CANCELO EL ADELANTO EN EFECTIVO (DICIEMBRE 2002) K=1.022</v>
          </cell>
        </row>
        <row r="29">
          <cell r="B29">
            <v>2767422.86</v>
          </cell>
          <cell r="C29" t="str">
            <v>*</v>
          </cell>
          <cell r="D29">
            <v>175045.98</v>
          </cell>
          <cell r="F29">
            <v>1.0669999999999999</v>
          </cell>
        </row>
        <row r="30">
          <cell r="A30" t="str">
            <v>D =</v>
          </cell>
          <cell r="B30" t="str">
            <v>-</v>
          </cell>
          <cell r="E30" t="str">
            <v>* (</v>
          </cell>
          <cell r="F30" t="str">
            <v>-</v>
          </cell>
          <cell r="G30" t="str">
            <v>-</v>
          </cell>
          <cell r="H30">
            <v>1</v>
          </cell>
          <cell r="I30" t="str">
            <v>)                 =</v>
          </cell>
          <cell r="J30">
            <v>1541.5</v>
          </cell>
        </row>
        <row r="31">
          <cell r="B31">
            <v>13837114.32</v>
          </cell>
          <cell r="F31">
            <v>1.022</v>
          </cell>
        </row>
        <row r="34">
          <cell r="A34" t="str">
            <v>D  =</v>
          </cell>
          <cell r="B34">
            <v>-1541.5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Hoja1"/>
      <sheetName val="X_KM"/>
      <sheetName val="X_KM_DET"/>
      <sheetName val="02.01.01"/>
      <sheetName val="02.01.01.A (Ar.Aux.)"/>
      <sheetName val="02.01.02-04__02.02.01,02,06"/>
      <sheetName val="02.01.04_PEDRAP"/>
      <sheetName val="02.01.05"/>
      <sheetName val="02.01.04,06"/>
      <sheetName val="02.01.07"/>
      <sheetName val="02.02.03"/>
      <sheetName val="02.02.04"/>
      <sheetName val="02.02.05"/>
      <sheetName val="02.02.01_PEDRAP"/>
      <sheetName val="DATA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8">
          <cell r="A18">
            <v>0</v>
          </cell>
          <cell r="R18">
            <v>1</v>
          </cell>
          <cell r="S18">
            <v>1</v>
          </cell>
        </row>
        <row r="19">
          <cell r="R19">
            <v>1</v>
          </cell>
          <cell r="S19">
            <v>1</v>
          </cell>
        </row>
        <row r="20">
          <cell r="R20">
            <v>1</v>
          </cell>
          <cell r="S20">
            <v>1</v>
          </cell>
        </row>
        <row r="21">
          <cell r="R21">
            <v>1</v>
          </cell>
          <cell r="S21">
            <v>1</v>
          </cell>
        </row>
        <row r="22">
          <cell r="R22">
            <v>1</v>
          </cell>
          <cell r="S22">
            <v>1</v>
          </cell>
        </row>
        <row r="23">
          <cell r="R23">
            <v>1</v>
          </cell>
          <cell r="S23">
            <v>1</v>
          </cell>
        </row>
        <row r="24">
          <cell r="R24">
            <v>1</v>
          </cell>
          <cell r="S24">
            <v>1</v>
          </cell>
        </row>
        <row r="25">
          <cell r="R25">
            <v>1</v>
          </cell>
          <cell r="S25">
            <v>1</v>
          </cell>
        </row>
        <row r="26">
          <cell r="R26">
            <v>1</v>
          </cell>
          <cell r="S26">
            <v>1</v>
          </cell>
        </row>
        <row r="27">
          <cell r="R27">
            <v>1</v>
          </cell>
          <cell r="S27">
            <v>1</v>
          </cell>
        </row>
        <row r="28">
          <cell r="R28">
            <v>1</v>
          </cell>
          <cell r="S28">
            <v>1</v>
          </cell>
        </row>
        <row r="29">
          <cell r="R29">
            <v>1</v>
          </cell>
          <cell r="S29">
            <v>1</v>
          </cell>
        </row>
        <row r="30">
          <cell r="R30">
            <v>1</v>
          </cell>
          <cell r="S30">
            <v>1</v>
          </cell>
        </row>
        <row r="31">
          <cell r="R31">
            <v>1</v>
          </cell>
          <cell r="S31">
            <v>1</v>
          </cell>
        </row>
        <row r="32">
          <cell r="R32">
            <v>1</v>
          </cell>
          <cell r="S32">
            <v>1</v>
          </cell>
        </row>
        <row r="33">
          <cell r="R33">
            <v>1</v>
          </cell>
          <cell r="S33">
            <v>1</v>
          </cell>
        </row>
        <row r="34">
          <cell r="R34">
            <v>1</v>
          </cell>
          <cell r="S34">
            <v>1</v>
          </cell>
        </row>
        <row r="35">
          <cell r="R35">
            <v>1</v>
          </cell>
          <cell r="S35">
            <v>1</v>
          </cell>
        </row>
        <row r="36">
          <cell r="R36">
            <v>1</v>
          </cell>
          <cell r="S36">
            <v>1</v>
          </cell>
        </row>
        <row r="37">
          <cell r="R37">
            <v>1</v>
          </cell>
          <cell r="S37">
            <v>1</v>
          </cell>
        </row>
        <row r="38">
          <cell r="R38">
            <v>1</v>
          </cell>
          <cell r="S38">
            <v>1</v>
          </cell>
        </row>
        <row r="39">
          <cell r="R39">
            <v>1</v>
          </cell>
          <cell r="S39">
            <v>1</v>
          </cell>
        </row>
        <row r="40">
          <cell r="R40">
            <v>1</v>
          </cell>
          <cell r="S40">
            <v>1</v>
          </cell>
        </row>
        <row r="41">
          <cell r="R41">
            <v>1</v>
          </cell>
          <cell r="S41">
            <v>1</v>
          </cell>
        </row>
        <row r="42">
          <cell r="R42">
            <v>1</v>
          </cell>
          <cell r="S42">
            <v>1</v>
          </cell>
        </row>
        <row r="43">
          <cell r="R43">
            <v>1</v>
          </cell>
          <cell r="S43">
            <v>1</v>
          </cell>
        </row>
        <row r="44">
          <cell r="R44">
            <v>1</v>
          </cell>
          <cell r="S44">
            <v>1</v>
          </cell>
        </row>
        <row r="45">
          <cell r="R45">
            <v>1</v>
          </cell>
          <cell r="S45">
            <v>1</v>
          </cell>
        </row>
        <row r="46">
          <cell r="R46">
            <v>1</v>
          </cell>
          <cell r="S46">
            <v>1</v>
          </cell>
        </row>
        <row r="47">
          <cell r="R47">
            <v>1</v>
          </cell>
          <cell r="S47">
            <v>1</v>
          </cell>
        </row>
        <row r="48">
          <cell r="R48">
            <v>1</v>
          </cell>
          <cell r="S48">
            <v>1</v>
          </cell>
        </row>
        <row r="49">
          <cell r="R49">
            <v>1</v>
          </cell>
          <cell r="S49">
            <v>1</v>
          </cell>
        </row>
        <row r="50">
          <cell r="R50">
            <v>1</v>
          </cell>
          <cell r="S50">
            <v>1</v>
          </cell>
        </row>
        <row r="51">
          <cell r="R51">
            <v>1</v>
          </cell>
          <cell r="S51">
            <v>1</v>
          </cell>
        </row>
        <row r="52">
          <cell r="R52">
            <v>1</v>
          </cell>
          <cell r="S52">
            <v>1</v>
          </cell>
        </row>
        <row r="53">
          <cell r="R53">
            <v>1</v>
          </cell>
          <cell r="S53">
            <v>1</v>
          </cell>
        </row>
        <row r="54">
          <cell r="R54">
            <v>1</v>
          </cell>
          <cell r="S54">
            <v>1</v>
          </cell>
        </row>
        <row r="55">
          <cell r="R55">
            <v>1</v>
          </cell>
          <cell r="S55">
            <v>1</v>
          </cell>
        </row>
        <row r="56">
          <cell r="R56">
            <v>1</v>
          </cell>
          <cell r="S56">
            <v>1</v>
          </cell>
        </row>
        <row r="57">
          <cell r="R57">
            <v>1</v>
          </cell>
          <cell r="S57">
            <v>1</v>
          </cell>
        </row>
        <row r="58">
          <cell r="R58">
            <v>1</v>
          </cell>
          <cell r="S58">
            <v>1</v>
          </cell>
        </row>
        <row r="59">
          <cell r="R59">
            <v>1</v>
          </cell>
          <cell r="S59">
            <v>1</v>
          </cell>
        </row>
        <row r="60">
          <cell r="R60">
            <v>1</v>
          </cell>
          <cell r="S60">
            <v>1</v>
          </cell>
        </row>
        <row r="61">
          <cell r="R61">
            <v>1</v>
          </cell>
          <cell r="S61">
            <v>1</v>
          </cell>
        </row>
        <row r="62">
          <cell r="R62">
            <v>1</v>
          </cell>
          <cell r="S62">
            <v>1</v>
          </cell>
        </row>
        <row r="63">
          <cell r="R63">
            <v>1</v>
          </cell>
          <cell r="S63">
            <v>1</v>
          </cell>
        </row>
        <row r="64">
          <cell r="R64">
            <v>1</v>
          </cell>
          <cell r="S64">
            <v>1</v>
          </cell>
        </row>
        <row r="65">
          <cell r="R65">
            <v>1</v>
          </cell>
          <cell r="S65">
            <v>1</v>
          </cell>
        </row>
        <row r="66">
          <cell r="R66">
            <v>1</v>
          </cell>
          <cell r="S66">
            <v>1</v>
          </cell>
        </row>
        <row r="67">
          <cell r="R67">
            <v>1</v>
          </cell>
          <cell r="S67">
            <v>1</v>
          </cell>
        </row>
        <row r="68">
          <cell r="R68">
            <v>1</v>
          </cell>
          <cell r="S68">
            <v>1</v>
          </cell>
        </row>
        <row r="69">
          <cell r="R69">
            <v>1</v>
          </cell>
          <cell r="S69">
            <v>1</v>
          </cell>
        </row>
        <row r="70">
          <cell r="R70">
            <v>1</v>
          </cell>
          <cell r="S70">
            <v>1</v>
          </cell>
        </row>
        <row r="71">
          <cell r="R71">
            <v>1</v>
          </cell>
          <cell r="S71">
            <v>1</v>
          </cell>
        </row>
        <row r="72">
          <cell r="R72">
            <v>1</v>
          </cell>
          <cell r="S72">
            <v>1</v>
          </cell>
        </row>
        <row r="73">
          <cell r="R73">
            <v>1</v>
          </cell>
          <cell r="S73">
            <v>1</v>
          </cell>
        </row>
        <row r="74">
          <cell r="R74">
            <v>1</v>
          </cell>
          <cell r="S74">
            <v>1</v>
          </cell>
        </row>
        <row r="75">
          <cell r="R75">
            <v>1</v>
          </cell>
          <cell r="S75">
            <v>1</v>
          </cell>
        </row>
        <row r="76">
          <cell r="R76">
            <v>1</v>
          </cell>
          <cell r="S76">
            <v>1</v>
          </cell>
        </row>
        <row r="77">
          <cell r="R77">
            <v>1</v>
          </cell>
          <cell r="S77">
            <v>1</v>
          </cell>
        </row>
        <row r="78">
          <cell r="R78">
            <v>1</v>
          </cell>
          <cell r="S78">
            <v>1</v>
          </cell>
        </row>
        <row r="79">
          <cell r="R79">
            <v>1</v>
          </cell>
          <cell r="S79">
            <v>1</v>
          </cell>
        </row>
        <row r="80">
          <cell r="R80">
            <v>1</v>
          </cell>
          <cell r="S80">
            <v>1</v>
          </cell>
        </row>
        <row r="81">
          <cell r="R81">
            <v>1</v>
          </cell>
          <cell r="S81">
            <v>1</v>
          </cell>
        </row>
        <row r="82">
          <cell r="R82">
            <v>1</v>
          </cell>
          <cell r="S82">
            <v>1</v>
          </cell>
        </row>
        <row r="83">
          <cell r="R83">
            <v>1</v>
          </cell>
          <cell r="S83">
            <v>1</v>
          </cell>
        </row>
        <row r="84">
          <cell r="R84">
            <v>1</v>
          </cell>
          <cell r="S84">
            <v>1</v>
          </cell>
        </row>
        <row r="85">
          <cell r="R85">
            <v>1</v>
          </cell>
          <cell r="S85">
            <v>1</v>
          </cell>
        </row>
        <row r="86">
          <cell r="R86">
            <v>1</v>
          </cell>
          <cell r="S86">
            <v>1</v>
          </cell>
        </row>
        <row r="87">
          <cell r="R87">
            <v>1</v>
          </cell>
          <cell r="S87">
            <v>1</v>
          </cell>
        </row>
        <row r="88">
          <cell r="R88">
            <v>1</v>
          </cell>
          <cell r="S88">
            <v>1</v>
          </cell>
        </row>
        <row r="89">
          <cell r="R89">
            <v>1</v>
          </cell>
          <cell r="S89">
            <v>1</v>
          </cell>
        </row>
        <row r="90">
          <cell r="R90">
            <v>1</v>
          </cell>
          <cell r="S90">
            <v>1</v>
          </cell>
        </row>
        <row r="91">
          <cell r="R91">
            <v>1</v>
          </cell>
          <cell r="S91">
            <v>1</v>
          </cell>
        </row>
        <row r="92">
          <cell r="R92">
            <v>1</v>
          </cell>
          <cell r="S92">
            <v>1</v>
          </cell>
        </row>
        <row r="93">
          <cell r="R93">
            <v>1</v>
          </cell>
          <cell r="S93">
            <v>1</v>
          </cell>
        </row>
        <row r="94">
          <cell r="R94">
            <v>1</v>
          </cell>
          <cell r="S94">
            <v>1</v>
          </cell>
        </row>
        <row r="95">
          <cell r="R95">
            <v>1</v>
          </cell>
          <cell r="S95">
            <v>1</v>
          </cell>
        </row>
        <row r="96">
          <cell r="R96">
            <v>1</v>
          </cell>
          <cell r="S96">
            <v>1</v>
          </cell>
        </row>
        <row r="97">
          <cell r="R97">
            <v>1</v>
          </cell>
          <cell r="S97">
            <v>1</v>
          </cell>
        </row>
        <row r="98">
          <cell r="R98">
            <v>1</v>
          </cell>
          <cell r="S98">
            <v>1</v>
          </cell>
        </row>
        <row r="99">
          <cell r="R99">
            <v>1</v>
          </cell>
          <cell r="S99">
            <v>1</v>
          </cell>
        </row>
        <row r="100">
          <cell r="R100">
            <v>1</v>
          </cell>
          <cell r="S100">
            <v>1</v>
          </cell>
        </row>
        <row r="101">
          <cell r="R101">
            <v>1</v>
          </cell>
          <cell r="S101">
            <v>1</v>
          </cell>
        </row>
        <row r="102">
          <cell r="R102">
            <v>1</v>
          </cell>
          <cell r="S102">
            <v>1</v>
          </cell>
        </row>
        <row r="103">
          <cell r="R103">
            <v>1</v>
          </cell>
          <cell r="S103">
            <v>1</v>
          </cell>
        </row>
        <row r="104">
          <cell r="R104">
            <v>1</v>
          </cell>
          <cell r="S104">
            <v>1</v>
          </cell>
        </row>
        <row r="105">
          <cell r="R105">
            <v>1</v>
          </cell>
          <cell r="S105">
            <v>1</v>
          </cell>
        </row>
        <row r="106">
          <cell r="R106">
            <v>1</v>
          </cell>
          <cell r="S106">
            <v>1</v>
          </cell>
        </row>
        <row r="107">
          <cell r="R107">
            <v>1</v>
          </cell>
          <cell r="S107">
            <v>1</v>
          </cell>
        </row>
        <row r="108">
          <cell r="R108">
            <v>1</v>
          </cell>
          <cell r="S108">
            <v>1</v>
          </cell>
        </row>
        <row r="109">
          <cell r="R109">
            <v>1</v>
          </cell>
          <cell r="S109">
            <v>1</v>
          </cell>
        </row>
        <row r="110">
          <cell r="R110">
            <v>1</v>
          </cell>
          <cell r="S110">
            <v>1</v>
          </cell>
        </row>
        <row r="111">
          <cell r="R111">
            <v>1</v>
          </cell>
          <cell r="S111">
            <v>1</v>
          </cell>
        </row>
        <row r="112">
          <cell r="R112">
            <v>1</v>
          </cell>
          <cell r="S112">
            <v>1</v>
          </cell>
        </row>
        <row r="113">
          <cell r="R113">
            <v>1</v>
          </cell>
          <cell r="S113">
            <v>1</v>
          </cell>
        </row>
        <row r="114">
          <cell r="R114">
            <v>1</v>
          </cell>
          <cell r="S114">
            <v>1</v>
          </cell>
        </row>
        <row r="115">
          <cell r="R115">
            <v>1</v>
          </cell>
          <cell r="S115">
            <v>1</v>
          </cell>
        </row>
        <row r="116">
          <cell r="R116">
            <v>1</v>
          </cell>
          <cell r="S116">
            <v>1</v>
          </cell>
        </row>
        <row r="117">
          <cell r="R117">
            <v>1</v>
          </cell>
          <cell r="S117">
            <v>1</v>
          </cell>
        </row>
        <row r="118">
          <cell r="R118">
            <v>1</v>
          </cell>
          <cell r="S118">
            <v>1</v>
          </cell>
        </row>
        <row r="119">
          <cell r="R119">
            <v>1</v>
          </cell>
          <cell r="S119">
            <v>1</v>
          </cell>
        </row>
        <row r="120">
          <cell r="R120">
            <v>1</v>
          </cell>
          <cell r="S120">
            <v>1</v>
          </cell>
        </row>
        <row r="121">
          <cell r="R121">
            <v>1</v>
          </cell>
          <cell r="S121">
            <v>1</v>
          </cell>
        </row>
        <row r="122">
          <cell r="R122">
            <v>1</v>
          </cell>
          <cell r="S122">
            <v>1</v>
          </cell>
        </row>
        <row r="123">
          <cell r="R123">
            <v>1</v>
          </cell>
          <cell r="S123">
            <v>1</v>
          </cell>
        </row>
        <row r="124">
          <cell r="R124">
            <v>1</v>
          </cell>
          <cell r="S124">
            <v>1</v>
          </cell>
        </row>
        <row r="125">
          <cell r="R125">
            <v>1</v>
          </cell>
          <cell r="S125">
            <v>1</v>
          </cell>
        </row>
        <row r="126">
          <cell r="R126">
            <v>1</v>
          </cell>
          <cell r="S126">
            <v>1</v>
          </cell>
        </row>
        <row r="127">
          <cell r="R127">
            <v>1</v>
          </cell>
          <cell r="S127">
            <v>1</v>
          </cell>
        </row>
        <row r="128">
          <cell r="R128">
            <v>1</v>
          </cell>
          <cell r="S128">
            <v>1</v>
          </cell>
        </row>
        <row r="129">
          <cell r="R129">
            <v>1</v>
          </cell>
          <cell r="S129">
            <v>1</v>
          </cell>
        </row>
        <row r="130">
          <cell r="R130">
            <v>1</v>
          </cell>
          <cell r="S130">
            <v>1</v>
          </cell>
        </row>
        <row r="131">
          <cell r="R131">
            <v>1</v>
          </cell>
          <cell r="S131">
            <v>1</v>
          </cell>
        </row>
        <row r="132">
          <cell r="R132">
            <v>1</v>
          </cell>
          <cell r="S132">
            <v>1</v>
          </cell>
        </row>
        <row r="133">
          <cell r="R133">
            <v>1</v>
          </cell>
          <cell r="S133">
            <v>1</v>
          </cell>
        </row>
        <row r="134">
          <cell r="R134">
            <v>1</v>
          </cell>
          <cell r="S134">
            <v>1</v>
          </cell>
        </row>
        <row r="135">
          <cell r="R135">
            <v>1</v>
          </cell>
          <cell r="S135">
            <v>1</v>
          </cell>
        </row>
        <row r="136">
          <cell r="R136">
            <v>1</v>
          </cell>
          <cell r="S136">
            <v>1</v>
          </cell>
        </row>
        <row r="137">
          <cell r="R137">
            <v>1</v>
          </cell>
          <cell r="S137">
            <v>1</v>
          </cell>
        </row>
        <row r="138">
          <cell r="R138">
            <v>1</v>
          </cell>
          <cell r="S138">
            <v>1</v>
          </cell>
        </row>
        <row r="139">
          <cell r="R139">
            <v>1</v>
          </cell>
          <cell r="S139">
            <v>1</v>
          </cell>
        </row>
        <row r="140">
          <cell r="R140">
            <v>1</v>
          </cell>
          <cell r="S140">
            <v>1</v>
          </cell>
        </row>
        <row r="141">
          <cell r="R141">
            <v>1</v>
          </cell>
          <cell r="S141">
            <v>1</v>
          </cell>
        </row>
        <row r="142">
          <cell r="R142">
            <v>1</v>
          </cell>
          <cell r="S142">
            <v>1</v>
          </cell>
        </row>
        <row r="143">
          <cell r="R143">
            <v>1</v>
          </cell>
          <cell r="S143">
            <v>1</v>
          </cell>
        </row>
        <row r="144">
          <cell r="R144">
            <v>1</v>
          </cell>
          <cell r="S144">
            <v>1</v>
          </cell>
        </row>
        <row r="145">
          <cell r="R145">
            <v>1</v>
          </cell>
          <cell r="S145">
            <v>1</v>
          </cell>
        </row>
        <row r="146">
          <cell r="R146">
            <v>1</v>
          </cell>
          <cell r="S146">
            <v>1</v>
          </cell>
        </row>
        <row r="147">
          <cell r="R147">
            <v>1</v>
          </cell>
          <cell r="S147">
            <v>1</v>
          </cell>
        </row>
        <row r="148">
          <cell r="R148">
            <v>1</v>
          </cell>
          <cell r="S148">
            <v>1</v>
          </cell>
        </row>
        <row r="149">
          <cell r="R149">
            <v>1</v>
          </cell>
          <cell r="S149">
            <v>1</v>
          </cell>
        </row>
        <row r="150">
          <cell r="R150">
            <v>1</v>
          </cell>
          <cell r="S150">
            <v>1</v>
          </cell>
        </row>
        <row r="151">
          <cell r="R151">
            <v>1</v>
          </cell>
          <cell r="S151">
            <v>1</v>
          </cell>
        </row>
        <row r="152">
          <cell r="R152">
            <v>1</v>
          </cell>
          <cell r="S152">
            <v>1</v>
          </cell>
        </row>
        <row r="153">
          <cell r="R153">
            <v>1</v>
          </cell>
          <cell r="S153">
            <v>1</v>
          </cell>
        </row>
        <row r="154">
          <cell r="R154">
            <v>1</v>
          </cell>
          <cell r="S154">
            <v>1</v>
          </cell>
        </row>
        <row r="155">
          <cell r="R155">
            <v>1</v>
          </cell>
          <cell r="S155">
            <v>1</v>
          </cell>
        </row>
        <row r="156">
          <cell r="R156">
            <v>1</v>
          </cell>
          <cell r="S156">
            <v>1</v>
          </cell>
        </row>
        <row r="157">
          <cell r="R157">
            <v>1</v>
          </cell>
          <cell r="S157">
            <v>1</v>
          </cell>
        </row>
        <row r="158">
          <cell r="R158">
            <v>1</v>
          </cell>
          <cell r="S158">
            <v>1</v>
          </cell>
        </row>
        <row r="159">
          <cell r="R159">
            <v>1</v>
          </cell>
          <cell r="S159">
            <v>1</v>
          </cell>
        </row>
        <row r="160">
          <cell r="R160">
            <v>1</v>
          </cell>
          <cell r="S160">
            <v>1</v>
          </cell>
        </row>
        <row r="161">
          <cell r="R161">
            <v>1</v>
          </cell>
          <cell r="S161">
            <v>1</v>
          </cell>
        </row>
        <row r="162">
          <cell r="R162">
            <v>1</v>
          </cell>
          <cell r="S162">
            <v>1</v>
          </cell>
        </row>
        <row r="163">
          <cell r="R163">
            <v>1</v>
          </cell>
          <cell r="S163">
            <v>1</v>
          </cell>
        </row>
        <row r="164">
          <cell r="R164">
            <v>1</v>
          </cell>
          <cell r="S164">
            <v>1</v>
          </cell>
        </row>
        <row r="165">
          <cell r="R165">
            <v>1</v>
          </cell>
          <cell r="S165">
            <v>1</v>
          </cell>
        </row>
        <row r="166">
          <cell r="R166">
            <v>1</v>
          </cell>
          <cell r="S166">
            <v>1</v>
          </cell>
        </row>
        <row r="167">
          <cell r="R167">
            <v>1</v>
          </cell>
          <cell r="S167">
            <v>1</v>
          </cell>
        </row>
        <row r="168">
          <cell r="R168">
            <v>1</v>
          </cell>
          <cell r="S168">
            <v>1</v>
          </cell>
        </row>
        <row r="169">
          <cell r="R169">
            <v>1</v>
          </cell>
          <cell r="S169">
            <v>1</v>
          </cell>
        </row>
        <row r="170">
          <cell r="R170">
            <v>1</v>
          </cell>
          <cell r="S170">
            <v>1</v>
          </cell>
        </row>
        <row r="171">
          <cell r="R171">
            <v>1</v>
          </cell>
          <cell r="S171">
            <v>1</v>
          </cell>
        </row>
        <row r="172">
          <cell r="R172">
            <v>1</v>
          </cell>
          <cell r="S172">
            <v>1</v>
          </cell>
        </row>
        <row r="173">
          <cell r="R173">
            <v>1</v>
          </cell>
          <cell r="S173">
            <v>1</v>
          </cell>
        </row>
        <row r="174">
          <cell r="R174">
            <v>1</v>
          </cell>
          <cell r="S174">
            <v>1</v>
          </cell>
        </row>
        <row r="175">
          <cell r="R175">
            <v>1</v>
          </cell>
          <cell r="S175">
            <v>1</v>
          </cell>
        </row>
        <row r="176">
          <cell r="R176">
            <v>1</v>
          </cell>
          <cell r="S176">
            <v>1</v>
          </cell>
        </row>
        <row r="177">
          <cell r="R177">
            <v>1</v>
          </cell>
          <cell r="S177">
            <v>1</v>
          </cell>
        </row>
        <row r="178">
          <cell r="R178">
            <v>1</v>
          </cell>
          <cell r="S178">
            <v>1</v>
          </cell>
        </row>
        <row r="179">
          <cell r="R179">
            <v>1</v>
          </cell>
          <cell r="S179">
            <v>1</v>
          </cell>
        </row>
        <row r="180">
          <cell r="R180">
            <v>1</v>
          </cell>
          <cell r="S180">
            <v>1</v>
          </cell>
        </row>
        <row r="181">
          <cell r="R181">
            <v>1</v>
          </cell>
          <cell r="S181">
            <v>1</v>
          </cell>
        </row>
        <row r="182">
          <cell r="R182">
            <v>1</v>
          </cell>
          <cell r="S182">
            <v>1</v>
          </cell>
        </row>
        <row r="183">
          <cell r="R183">
            <v>1</v>
          </cell>
          <cell r="S183">
            <v>1</v>
          </cell>
        </row>
        <row r="184">
          <cell r="R184">
            <v>1</v>
          </cell>
          <cell r="S184">
            <v>1</v>
          </cell>
        </row>
        <row r="185">
          <cell r="R185">
            <v>1</v>
          </cell>
          <cell r="S185">
            <v>1</v>
          </cell>
        </row>
        <row r="186">
          <cell r="R186">
            <v>1</v>
          </cell>
          <cell r="S186">
            <v>1</v>
          </cell>
        </row>
        <row r="187">
          <cell r="R187">
            <v>1</v>
          </cell>
          <cell r="S187">
            <v>1</v>
          </cell>
        </row>
        <row r="188">
          <cell r="R188">
            <v>1</v>
          </cell>
          <cell r="S188">
            <v>1</v>
          </cell>
        </row>
        <row r="189">
          <cell r="R189">
            <v>1</v>
          </cell>
          <cell r="S189">
            <v>1</v>
          </cell>
        </row>
        <row r="190">
          <cell r="R190">
            <v>1</v>
          </cell>
          <cell r="S190">
            <v>1</v>
          </cell>
        </row>
        <row r="191">
          <cell r="R191">
            <v>1</v>
          </cell>
          <cell r="S191">
            <v>1</v>
          </cell>
        </row>
        <row r="192">
          <cell r="R192">
            <v>1</v>
          </cell>
          <cell r="S192">
            <v>1</v>
          </cell>
        </row>
        <row r="193">
          <cell r="R193">
            <v>1</v>
          </cell>
          <cell r="S193">
            <v>1</v>
          </cell>
        </row>
        <row r="194">
          <cell r="R194">
            <v>1</v>
          </cell>
          <cell r="S194">
            <v>1</v>
          </cell>
        </row>
        <row r="195">
          <cell r="R195">
            <v>1</v>
          </cell>
          <cell r="S195">
            <v>1</v>
          </cell>
        </row>
        <row r="196">
          <cell r="R196">
            <v>1</v>
          </cell>
          <cell r="S196">
            <v>1</v>
          </cell>
        </row>
        <row r="197">
          <cell r="R197">
            <v>1</v>
          </cell>
          <cell r="S197">
            <v>1</v>
          </cell>
        </row>
        <row r="198">
          <cell r="R198">
            <v>1</v>
          </cell>
          <cell r="S198">
            <v>1</v>
          </cell>
        </row>
        <row r="199">
          <cell r="R199">
            <v>1</v>
          </cell>
          <cell r="S199">
            <v>1</v>
          </cell>
        </row>
        <row r="200">
          <cell r="R200">
            <v>1</v>
          </cell>
          <cell r="S200">
            <v>1</v>
          </cell>
        </row>
        <row r="201">
          <cell r="R201">
            <v>1</v>
          </cell>
          <cell r="S201">
            <v>1</v>
          </cell>
        </row>
        <row r="202">
          <cell r="R202">
            <v>1</v>
          </cell>
          <cell r="S202">
            <v>1</v>
          </cell>
        </row>
        <row r="203">
          <cell r="R203">
            <v>1</v>
          </cell>
          <cell r="S203">
            <v>1</v>
          </cell>
        </row>
        <row r="204">
          <cell r="R204">
            <v>1</v>
          </cell>
          <cell r="S204">
            <v>1</v>
          </cell>
        </row>
        <row r="205">
          <cell r="R205">
            <v>1</v>
          </cell>
          <cell r="S205">
            <v>1</v>
          </cell>
        </row>
        <row r="206">
          <cell r="R206">
            <v>1</v>
          </cell>
          <cell r="S206">
            <v>1</v>
          </cell>
        </row>
        <row r="207">
          <cell r="R207">
            <v>1</v>
          </cell>
          <cell r="S207">
            <v>1</v>
          </cell>
        </row>
        <row r="208">
          <cell r="R208">
            <v>1</v>
          </cell>
          <cell r="S208">
            <v>1</v>
          </cell>
        </row>
        <row r="209">
          <cell r="R209">
            <v>1</v>
          </cell>
          <cell r="S209">
            <v>1</v>
          </cell>
        </row>
        <row r="210">
          <cell r="R210">
            <v>1</v>
          </cell>
          <cell r="S210">
            <v>1</v>
          </cell>
        </row>
        <row r="211">
          <cell r="R211">
            <v>1</v>
          </cell>
          <cell r="S211">
            <v>1</v>
          </cell>
        </row>
        <row r="212">
          <cell r="R212">
            <v>1</v>
          </cell>
          <cell r="S212">
            <v>1</v>
          </cell>
        </row>
        <row r="213">
          <cell r="R213">
            <v>1</v>
          </cell>
          <cell r="S213">
            <v>1</v>
          </cell>
        </row>
        <row r="214">
          <cell r="R214">
            <v>1</v>
          </cell>
          <cell r="S214">
            <v>1</v>
          </cell>
        </row>
        <row r="215">
          <cell r="R215">
            <v>1</v>
          </cell>
          <cell r="S215">
            <v>1</v>
          </cell>
        </row>
        <row r="216">
          <cell r="R216">
            <v>1</v>
          </cell>
          <cell r="S216">
            <v>1</v>
          </cell>
        </row>
        <row r="217">
          <cell r="R217">
            <v>1</v>
          </cell>
          <cell r="S217">
            <v>1</v>
          </cell>
        </row>
        <row r="218">
          <cell r="R218">
            <v>1</v>
          </cell>
          <cell r="S218">
            <v>1</v>
          </cell>
        </row>
        <row r="219">
          <cell r="R219">
            <v>1</v>
          </cell>
          <cell r="S219">
            <v>1</v>
          </cell>
        </row>
        <row r="220">
          <cell r="R220">
            <v>1</v>
          </cell>
          <cell r="S220">
            <v>1</v>
          </cell>
        </row>
        <row r="221">
          <cell r="R221">
            <v>1</v>
          </cell>
          <cell r="S221">
            <v>1</v>
          </cell>
        </row>
        <row r="222">
          <cell r="R222">
            <v>1</v>
          </cell>
          <cell r="S222">
            <v>1</v>
          </cell>
        </row>
        <row r="223">
          <cell r="R223">
            <v>1</v>
          </cell>
          <cell r="S223">
            <v>1</v>
          </cell>
        </row>
        <row r="224">
          <cell r="R224">
            <v>1</v>
          </cell>
          <cell r="S224">
            <v>1</v>
          </cell>
        </row>
        <row r="225">
          <cell r="R225">
            <v>1</v>
          </cell>
          <cell r="S225">
            <v>1</v>
          </cell>
        </row>
        <row r="226">
          <cell r="R226">
            <v>1</v>
          </cell>
          <cell r="S226">
            <v>1</v>
          </cell>
        </row>
        <row r="227">
          <cell r="R227">
            <v>1</v>
          </cell>
          <cell r="S227">
            <v>1</v>
          </cell>
        </row>
        <row r="228">
          <cell r="R228">
            <v>1</v>
          </cell>
          <cell r="S228">
            <v>1</v>
          </cell>
        </row>
        <row r="229">
          <cell r="R229">
            <v>1</v>
          </cell>
          <cell r="S229">
            <v>1</v>
          </cell>
        </row>
        <row r="230">
          <cell r="R230">
            <v>1</v>
          </cell>
          <cell r="S230">
            <v>1</v>
          </cell>
        </row>
        <row r="231">
          <cell r="R231">
            <v>1</v>
          </cell>
          <cell r="S231">
            <v>1</v>
          </cell>
        </row>
        <row r="232">
          <cell r="R232">
            <v>1</v>
          </cell>
          <cell r="S232">
            <v>1</v>
          </cell>
        </row>
        <row r="233">
          <cell r="R233">
            <v>1</v>
          </cell>
          <cell r="S233">
            <v>1</v>
          </cell>
        </row>
        <row r="234">
          <cell r="R234">
            <v>1</v>
          </cell>
          <cell r="S234">
            <v>1</v>
          </cell>
        </row>
        <row r="235">
          <cell r="R235">
            <v>1</v>
          </cell>
          <cell r="S235">
            <v>1</v>
          </cell>
        </row>
        <row r="236">
          <cell r="R236">
            <v>1</v>
          </cell>
          <cell r="S236">
            <v>1</v>
          </cell>
        </row>
        <row r="237">
          <cell r="R237">
            <v>1</v>
          </cell>
          <cell r="S237">
            <v>1</v>
          </cell>
        </row>
        <row r="238">
          <cell r="R238">
            <v>1</v>
          </cell>
          <cell r="S238">
            <v>1</v>
          </cell>
        </row>
        <row r="239">
          <cell r="R239">
            <v>1</v>
          </cell>
          <cell r="S239">
            <v>1</v>
          </cell>
        </row>
        <row r="240">
          <cell r="R240">
            <v>1</v>
          </cell>
          <cell r="S240">
            <v>1</v>
          </cell>
        </row>
        <row r="241">
          <cell r="R241">
            <v>1</v>
          </cell>
          <cell r="S241">
            <v>1</v>
          </cell>
        </row>
        <row r="242">
          <cell r="R242">
            <v>1</v>
          </cell>
          <cell r="S242">
            <v>1</v>
          </cell>
        </row>
        <row r="243">
          <cell r="R243">
            <v>1</v>
          </cell>
          <cell r="S243">
            <v>1</v>
          </cell>
        </row>
        <row r="244">
          <cell r="R244">
            <v>1</v>
          </cell>
          <cell r="S244">
            <v>1</v>
          </cell>
        </row>
        <row r="245">
          <cell r="R245">
            <v>1</v>
          </cell>
          <cell r="S245">
            <v>1</v>
          </cell>
        </row>
        <row r="246">
          <cell r="R246">
            <v>1</v>
          </cell>
          <cell r="S246">
            <v>1</v>
          </cell>
        </row>
        <row r="247">
          <cell r="R247">
            <v>1</v>
          </cell>
          <cell r="S247">
            <v>1</v>
          </cell>
        </row>
        <row r="248">
          <cell r="R248">
            <v>1</v>
          </cell>
          <cell r="S248">
            <v>1</v>
          </cell>
        </row>
        <row r="249">
          <cell r="R249">
            <v>1</v>
          </cell>
          <cell r="S249">
            <v>1</v>
          </cell>
        </row>
        <row r="250">
          <cell r="R250">
            <v>1</v>
          </cell>
          <cell r="S250">
            <v>1</v>
          </cell>
        </row>
        <row r="251">
          <cell r="R251">
            <v>1</v>
          </cell>
          <cell r="S251">
            <v>1</v>
          </cell>
        </row>
        <row r="252">
          <cell r="R252">
            <v>1</v>
          </cell>
          <cell r="S252">
            <v>1</v>
          </cell>
        </row>
        <row r="253">
          <cell r="R253">
            <v>1</v>
          </cell>
          <cell r="S253">
            <v>1</v>
          </cell>
        </row>
        <row r="254">
          <cell r="R254">
            <v>1</v>
          </cell>
          <cell r="S254">
            <v>1</v>
          </cell>
        </row>
        <row r="255">
          <cell r="R255">
            <v>1</v>
          </cell>
          <cell r="S255">
            <v>1</v>
          </cell>
        </row>
        <row r="256">
          <cell r="R256">
            <v>1</v>
          </cell>
          <cell r="S256">
            <v>1</v>
          </cell>
        </row>
        <row r="257">
          <cell r="R257">
            <v>1</v>
          </cell>
          <cell r="S257">
            <v>1</v>
          </cell>
        </row>
        <row r="258">
          <cell r="R258">
            <v>1</v>
          </cell>
          <cell r="S258">
            <v>1</v>
          </cell>
        </row>
        <row r="259">
          <cell r="R259">
            <v>1</v>
          </cell>
          <cell r="S259">
            <v>1</v>
          </cell>
        </row>
        <row r="260">
          <cell r="R260">
            <v>1</v>
          </cell>
          <cell r="S260">
            <v>1</v>
          </cell>
        </row>
        <row r="261">
          <cell r="R261">
            <v>1</v>
          </cell>
          <cell r="S261">
            <v>1</v>
          </cell>
        </row>
        <row r="262">
          <cell r="R262">
            <v>1</v>
          </cell>
          <cell r="S262">
            <v>1</v>
          </cell>
        </row>
        <row r="263">
          <cell r="R263">
            <v>1</v>
          </cell>
          <cell r="S263">
            <v>1</v>
          </cell>
        </row>
        <row r="264">
          <cell r="R264">
            <v>1</v>
          </cell>
          <cell r="S264">
            <v>1</v>
          </cell>
        </row>
        <row r="265">
          <cell r="R265">
            <v>1</v>
          </cell>
          <cell r="S265">
            <v>1</v>
          </cell>
        </row>
        <row r="266">
          <cell r="R266">
            <v>1</v>
          </cell>
          <cell r="S266">
            <v>1</v>
          </cell>
        </row>
        <row r="267">
          <cell r="R267">
            <v>1</v>
          </cell>
          <cell r="S267">
            <v>1</v>
          </cell>
        </row>
        <row r="268">
          <cell r="R268">
            <v>1</v>
          </cell>
          <cell r="S268">
            <v>1</v>
          </cell>
        </row>
        <row r="269">
          <cell r="R269">
            <v>1</v>
          </cell>
          <cell r="S269">
            <v>1</v>
          </cell>
        </row>
        <row r="270">
          <cell r="R270">
            <v>1</v>
          </cell>
          <cell r="S270">
            <v>1</v>
          </cell>
        </row>
        <row r="271">
          <cell r="R271">
            <v>1</v>
          </cell>
          <cell r="S271">
            <v>1</v>
          </cell>
        </row>
        <row r="272">
          <cell r="R272">
            <v>1</v>
          </cell>
          <cell r="S272">
            <v>1</v>
          </cell>
        </row>
        <row r="273">
          <cell r="R273">
            <v>1</v>
          </cell>
          <cell r="S273">
            <v>1</v>
          </cell>
        </row>
        <row r="274">
          <cell r="R274">
            <v>1</v>
          </cell>
          <cell r="S274">
            <v>1</v>
          </cell>
        </row>
        <row r="275">
          <cell r="R275">
            <v>1</v>
          </cell>
          <cell r="S275">
            <v>1</v>
          </cell>
        </row>
        <row r="276">
          <cell r="R276">
            <v>1</v>
          </cell>
          <cell r="S276">
            <v>1</v>
          </cell>
        </row>
        <row r="277">
          <cell r="R277">
            <v>1</v>
          </cell>
          <cell r="S277">
            <v>1</v>
          </cell>
        </row>
        <row r="278">
          <cell r="R278">
            <v>1</v>
          </cell>
          <cell r="S278">
            <v>1</v>
          </cell>
        </row>
        <row r="279">
          <cell r="R279">
            <v>1</v>
          </cell>
          <cell r="S279">
            <v>1</v>
          </cell>
        </row>
        <row r="280">
          <cell r="R280">
            <v>1</v>
          </cell>
          <cell r="S280">
            <v>1</v>
          </cell>
        </row>
        <row r="281">
          <cell r="R281">
            <v>1</v>
          </cell>
          <cell r="S281">
            <v>1</v>
          </cell>
        </row>
        <row r="282">
          <cell r="R282">
            <v>1</v>
          </cell>
          <cell r="S282">
            <v>1</v>
          </cell>
        </row>
        <row r="283">
          <cell r="R283">
            <v>1</v>
          </cell>
          <cell r="S283">
            <v>1</v>
          </cell>
        </row>
        <row r="284">
          <cell r="R284">
            <v>1</v>
          </cell>
          <cell r="S284">
            <v>1</v>
          </cell>
        </row>
        <row r="285">
          <cell r="R285">
            <v>1</v>
          </cell>
          <cell r="S285">
            <v>1</v>
          </cell>
        </row>
        <row r="286">
          <cell r="R286">
            <v>1</v>
          </cell>
          <cell r="S286">
            <v>1</v>
          </cell>
        </row>
        <row r="287">
          <cell r="R287">
            <v>1</v>
          </cell>
          <cell r="S287">
            <v>1</v>
          </cell>
        </row>
        <row r="288">
          <cell r="R288">
            <v>1</v>
          </cell>
          <cell r="S288">
            <v>1</v>
          </cell>
        </row>
        <row r="289">
          <cell r="R289">
            <v>1</v>
          </cell>
          <cell r="S289">
            <v>1</v>
          </cell>
        </row>
        <row r="290">
          <cell r="R290">
            <v>1</v>
          </cell>
          <cell r="S290">
            <v>1</v>
          </cell>
        </row>
        <row r="291">
          <cell r="R291">
            <v>1</v>
          </cell>
          <cell r="S291">
            <v>1</v>
          </cell>
        </row>
        <row r="292">
          <cell r="R292">
            <v>1</v>
          </cell>
          <cell r="S292">
            <v>1</v>
          </cell>
        </row>
        <row r="293">
          <cell r="R293">
            <v>1</v>
          </cell>
          <cell r="S293">
            <v>1</v>
          </cell>
        </row>
        <row r="294">
          <cell r="R294">
            <v>1</v>
          </cell>
          <cell r="S294">
            <v>1</v>
          </cell>
        </row>
        <row r="295">
          <cell r="R295">
            <v>1</v>
          </cell>
          <cell r="S295">
            <v>1</v>
          </cell>
        </row>
        <row r="296">
          <cell r="R296">
            <v>1</v>
          </cell>
          <cell r="S296">
            <v>1</v>
          </cell>
        </row>
        <row r="297">
          <cell r="R297">
            <v>1</v>
          </cell>
          <cell r="S297">
            <v>1</v>
          </cell>
        </row>
        <row r="298">
          <cell r="R298">
            <v>1</v>
          </cell>
          <cell r="S298">
            <v>1</v>
          </cell>
        </row>
        <row r="299">
          <cell r="R299">
            <v>1</v>
          </cell>
          <cell r="S299">
            <v>1</v>
          </cell>
        </row>
        <row r="300">
          <cell r="R300">
            <v>1</v>
          </cell>
          <cell r="S300">
            <v>1</v>
          </cell>
        </row>
        <row r="301">
          <cell r="R301">
            <v>1</v>
          </cell>
          <cell r="S301">
            <v>1</v>
          </cell>
        </row>
        <row r="302">
          <cell r="R302">
            <v>1</v>
          </cell>
          <cell r="S302">
            <v>1</v>
          </cell>
        </row>
        <row r="303">
          <cell r="R303">
            <v>1</v>
          </cell>
          <cell r="S303">
            <v>1</v>
          </cell>
        </row>
        <row r="304">
          <cell r="R304">
            <v>1</v>
          </cell>
          <cell r="S304">
            <v>1</v>
          </cell>
        </row>
        <row r="305">
          <cell r="R305">
            <v>1</v>
          </cell>
          <cell r="S305">
            <v>1</v>
          </cell>
        </row>
        <row r="306">
          <cell r="R306">
            <v>1</v>
          </cell>
          <cell r="S306">
            <v>1</v>
          </cell>
        </row>
        <row r="307">
          <cell r="R307">
            <v>1</v>
          </cell>
          <cell r="S307">
            <v>1</v>
          </cell>
        </row>
        <row r="308">
          <cell r="R308">
            <v>1</v>
          </cell>
          <cell r="S308">
            <v>1</v>
          </cell>
        </row>
        <row r="309">
          <cell r="R309">
            <v>1</v>
          </cell>
          <cell r="S309">
            <v>1</v>
          </cell>
        </row>
        <row r="310">
          <cell r="R310">
            <v>1</v>
          </cell>
          <cell r="S310">
            <v>1</v>
          </cell>
        </row>
        <row r="311">
          <cell r="R311">
            <v>1</v>
          </cell>
          <cell r="S311">
            <v>1</v>
          </cell>
        </row>
        <row r="312">
          <cell r="R312">
            <v>1</v>
          </cell>
          <cell r="S312">
            <v>1</v>
          </cell>
        </row>
        <row r="313">
          <cell r="R313">
            <v>1</v>
          </cell>
          <cell r="S313">
            <v>1</v>
          </cell>
        </row>
        <row r="314">
          <cell r="R314">
            <v>1</v>
          </cell>
          <cell r="S314">
            <v>1</v>
          </cell>
        </row>
        <row r="315">
          <cell r="R315">
            <v>1</v>
          </cell>
          <cell r="S315">
            <v>1</v>
          </cell>
        </row>
        <row r="316">
          <cell r="R316">
            <v>1</v>
          </cell>
          <cell r="S316">
            <v>1</v>
          </cell>
        </row>
        <row r="317">
          <cell r="R317">
            <v>1</v>
          </cell>
          <cell r="S317">
            <v>1</v>
          </cell>
        </row>
        <row r="318">
          <cell r="R318">
            <v>1</v>
          </cell>
          <cell r="S318">
            <v>1</v>
          </cell>
        </row>
        <row r="319">
          <cell r="R319">
            <v>1</v>
          </cell>
          <cell r="S319">
            <v>1</v>
          </cell>
        </row>
        <row r="320">
          <cell r="R320">
            <v>1</v>
          </cell>
          <cell r="S320">
            <v>1</v>
          </cell>
        </row>
        <row r="321">
          <cell r="R321">
            <v>1</v>
          </cell>
          <cell r="S321">
            <v>1</v>
          </cell>
        </row>
        <row r="322">
          <cell r="R322">
            <v>1</v>
          </cell>
          <cell r="S322">
            <v>1</v>
          </cell>
        </row>
        <row r="323">
          <cell r="R323">
            <v>1</v>
          </cell>
          <cell r="S323">
            <v>1</v>
          </cell>
        </row>
        <row r="324">
          <cell r="R324">
            <v>1</v>
          </cell>
          <cell r="S324">
            <v>1</v>
          </cell>
        </row>
        <row r="325">
          <cell r="R325">
            <v>1</v>
          </cell>
          <cell r="S325">
            <v>1</v>
          </cell>
        </row>
        <row r="326">
          <cell r="R326">
            <v>1</v>
          </cell>
          <cell r="S326">
            <v>1</v>
          </cell>
        </row>
        <row r="327">
          <cell r="R327">
            <v>1</v>
          </cell>
          <cell r="S327">
            <v>1</v>
          </cell>
        </row>
        <row r="328">
          <cell r="R328">
            <v>1</v>
          </cell>
          <cell r="S328">
            <v>1</v>
          </cell>
        </row>
        <row r="329">
          <cell r="R329">
            <v>1</v>
          </cell>
          <cell r="S329">
            <v>1</v>
          </cell>
        </row>
        <row r="330">
          <cell r="R330">
            <v>1</v>
          </cell>
          <cell r="S330">
            <v>1</v>
          </cell>
        </row>
        <row r="331">
          <cell r="R331">
            <v>1</v>
          </cell>
          <cell r="S331">
            <v>1</v>
          </cell>
        </row>
        <row r="332">
          <cell r="R332">
            <v>1</v>
          </cell>
          <cell r="S332">
            <v>1</v>
          </cell>
        </row>
        <row r="333">
          <cell r="R333">
            <v>1</v>
          </cell>
          <cell r="S333">
            <v>1</v>
          </cell>
        </row>
        <row r="334">
          <cell r="R334">
            <v>1</v>
          </cell>
          <cell r="S334">
            <v>1</v>
          </cell>
        </row>
        <row r="335">
          <cell r="R335">
            <v>1</v>
          </cell>
          <cell r="S335">
            <v>1</v>
          </cell>
        </row>
        <row r="336">
          <cell r="R336">
            <v>1</v>
          </cell>
          <cell r="S336">
            <v>1</v>
          </cell>
        </row>
        <row r="337">
          <cell r="R337">
            <v>1</v>
          </cell>
          <cell r="S337">
            <v>1</v>
          </cell>
        </row>
        <row r="338">
          <cell r="R338">
            <v>1</v>
          </cell>
          <cell r="S338">
            <v>1</v>
          </cell>
        </row>
        <row r="339">
          <cell r="R339">
            <v>1</v>
          </cell>
          <cell r="S339">
            <v>1</v>
          </cell>
        </row>
        <row r="340">
          <cell r="R340">
            <v>1</v>
          </cell>
          <cell r="S340">
            <v>1</v>
          </cell>
        </row>
        <row r="341">
          <cell r="R341">
            <v>1</v>
          </cell>
          <cell r="S341">
            <v>1</v>
          </cell>
        </row>
        <row r="342">
          <cell r="R342">
            <v>1</v>
          </cell>
          <cell r="S342">
            <v>1</v>
          </cell>
        </row>
        <row r="343">
          <cell r="R343">
            <v>1</v>
          </cell>
          <cell r="S343">
            <v>1</v>
          </cell>
        </row>
        <row r="344">
          <cell r="R344">
            <v>1</v>
          </cell>
          <cell r="S344">
            <v>1</v>
          </cell>
        </row>
        <row r="345">
          <cell r="R345">
            <v>1</v>
          </cell>
          <cell r="S345">
            <v>1</v>
          </cell>
        </row>
        <row r="346">
          <cell r="R346">
            <v>1</v>
          </cell>
          <cell r="S346">
            <v>1</v>
          </cell>
        </row>
        <row r="347">
          <cell r="R347">
            <v>1</v>
          </cell>
          <cell r="S347">
            <v>1</v>
          </cell>
        </row>
        <row r="348">
          <cell r="R348">
            <v>1</v>
          </cell>
          <cell r="S348">
            <v>1</v>
          </cell>
        </row>
        <row r="349">
          <cell r="R349">
            <v>1</v>
          </cell>
          <cell r="S349">
            <v>1</v>
          </cell>
        </row>
        <row r="350">
          <cell r="R350">
            <v>1</v>
          </cell>
          <cell r="S350">
            <v>1</v>
          </cell>
        </row>
        <row r="351">
          <cell r="R351">
            <v>1</v>
          </cell>
          <cell r="S351">
            <v>1</v>
          </cell>
        </row>
        <row r="352">
          <cell r="R352">
            <v>1</v>
          </cell>
          <cell r="S352">
            <v>1</v>
          </cell>
        </row>
        <row r="353">
          <cell r="R353">
            <v>1</v>
          </cell>
          <cell r="S353">
            <v>1</v>
          </cell>
        </row>
        <row r="354">
          <cell r="R354">
            <v>1</v>
          </cell>
          <cell r="S354">
            <v>1</v>
          </cell>
        </row>
        <row r="355">
          <cell r="R355">
            <v>1</v>
          </cell>
          <cell r="S355">
            <v>1</v>
          </cell>
        </row>
        <row r="356">
          <cell r="R356">
            <v>1</v>
          </cell>
          <cell r="S356">
            <v>1</v>
          </cell>
        </row>
        <row r="357">
          <cell r="R357">
            <v>1</v>
          </cell>
          <cell r="S357">
            <v>1</v>
          </cell>
        </row>
        <row r="358">
          <cell r="R358">
            <v>1</v>
          </cell>
          <cell r="S358">
            <v>1</v>
          </cell>
        </row>
        <row r="359">
          <cell r="R359">
            <v>1</v>
          </cell>
          <cell r="S359">
            <v>1</v>
          </cell>
        </row>
        <row r="360">
          <cell r="R360">
            <v>1</v>
          </cell>
          <cell r="S360">
            <v>1</v>
          </cell>
        </row>
        <row r="361">
          <cell r="R361">
            <v>1</v>
          </cell>
          <cell r="S361">
            <v>1</v>
          </cell>
        </row>
        <row r="362">
          <cell r="R362">
            <v>1</v>
          </cell>
          <cell r="S362">
            <v>1</v>
          </cell>
        </row>
        <row r="363">
          <cell r="R363">
            <v>1</v>
          </cell>
          <cell r="S363">
            <v>1</v>
          </cell>
        </row>
        <row r="364">
          <cell r="R364">
            <v>1</v>
          </cell>
          <cell r="S364">
            <v>1</v>
          </cell>
        </row>
        <row r="365">
          <cell r="R365">
            <v>1</v>
          </cell>
          <cell r="S365">
            <v>1</v>
          </cell>
        </row>
        <row r="366">
          <cell r="R366">
            <v>1</v>
          </cell>
          <cell r="S366">
            <v>1</v>
          </cell>
        </row>
        <row r="367">
          <cell r="R367">
            <v>1</v>
          </cell>
          <cell r="S367">
            <v>1</v>
          </cell>
        </row>
        <row r="368">
          <cell r="R368">
            <v>1</v>
          </cell>
          <cell r="S368">
            <v>1</v>
          </cell>
        </row>
        <row r="369">
          <cell r="R369">
            <v>1</v>
          </cell>
          <cell r="S369">
            <v>1</v>
          </cell>
        </row>
        <row r="370">
          <cell r="R370">
            <v>1</v>
          </cell>
          <cell r="S370">
            <v>1</v>
          </cell>
        </row>
        <row r="371">
          <cell r="R371">
            <v>1</v>
          </cell>
          <cell r="S371">
            <v>1</v>
          </cell>
        </row>
        <row r="372">
          <cell r="R372">
            <v>1</v>
          </cell>
          <cell r="S372">
            <v>1</v>
          </cell>
        </row>
        <row r="373">
          <cell r="R373">
            <v>1</v>
          </cell>
          <cell r="S373">
            <v>1</v>
          </cell>
        </row>
        <row r="374">
          <cell r="R374">
            <v>1</v>
          </cell>
          <cell r="S374">
            <v>1</v>
          </cell>
        </row>
        <row r="375">
          <cell r="R375">
            <v>1</v>
          </cell>
          <cell r="S375">
            <v>1</v>
          </cell>
        </row>
        <row r="376">
          <cell r="R376">
            <v>1</v>
          </cell>
          <cell r="S376">
            <v>1</v>
          </cell>
        </row>
        <row r="377">
          <cell r="R377">
            <v>1</v>
          </cell>
          <cell r="S377">
            <v>1</v>
          </cell>
        </row>
        <row r="378">
          <cell r="R378">
            <v>1</v>
          </cell>
          <cell r="S378">
            <v>1</v>
          </cell>
        </row>
        <row r="379">
          <cell r="R379">
            <v>1</v>
          </cell>
          <cell r="S379">
            <v>1</v>
          </cell>
        </row>
        <row r="380">
          <cell r="R380">
            <v>1</v>
          </cell>
          <cell r="S380">
            <v>1</v>
          </cell>
        </row>
        <row r="381">
          <cell r="R381">
            <v>1</v>
          </cell>
          <cell r="S381">
            <v>1</v>
          </cell>
        </row>
        <row r="382">
          <cell r="R382">
            <v>1</v>
          </cell>
          <cell r="S382">
            <v>1</v>
          </cell>
        </row>
        <row r="383">
          <cell r="R383">
            <v>1</v>
          </cell>
          <cell r="S383">
            <v>1</v>
          </cell>
        </row>
        <row r="384">
          <cell r="R384">
            <v>1</v>
          </cell>
          <cell r="S384">
            <v>1</v>
          </cell>
        </row>
        <row r="385">
          <cell r="R385">
            <v>1</v>
          </cell>
          <cell r="S385">
            <v>1</v>
          </cell>
        </row>
        <row r="386">
          <cell r="R386">
            <v>1</v>
          </cell>
          <cell r="S386">
            <v>1</v>
          </cell>
        </row>
        <row r="387">
          <cell r="R387">
            <v>1</v>
          </cell>
          <cell r="S387">
            <v>1</v>
          </cell>
        </row>
        <row r="388">
          <cell r="R388">
            <v>1</v>
          </cell>
          <cell r="S388">
            <v>1</v>
          </cell>
        </row>
        <row r="389">
          <cell r="R389">
            <v>1</v>
          </cell>
          <cell r="S389">
            <v>1</v>
          </cell>
        </row>
        <row r="390">
          <cell r="R390">
            <v>1</v>
          </cell>
          <cell r="S390">
            <v>1</v>
          </cell>
        </row>
        <row r="391">
          <cell r="R391">
            <v>1</v>
          </cell>
          <cell r="S391">
            <v>1</v>
          </cell>
        </row>
        <row r="392">
          <cell r="R392">
            <v>1</v>
          </cell>
          <cell r="S392">
            <v>1</v>
          </cell>
        </row>
        <row r="393">
          <cell r="R393">
            <v>1</v>
          </cell>
          <cell r="S393">
            <v>1</v>
          </cell>
        </row>
        <row r="394">
          <cell r="R394">
            <v>1</v>
          </cell>
          <cell r="S394">
            <v>1</v>
          </cell>
        </row>
        <row r="395">
          <cell r="R395">
            <v>1</v>
          </cell>
          <cell r="S395">
            <v>1</v>
          </cell>
        </row>
        <row r="396">
          <cell r="R396">
            <v>1</v>
          </cell>
          <cell r="S396">
            <v>1</v>
          </cell>
        </row>
        <row r="397">
          <cell r="R397">
            <v>1</v>
          </cell>
          <cell r="S397">
            <v>1</v>
          </cell>
        </row>
        <row r="398">
          <cell r="R398">
            <v>1</v>
          </cell>
          <cell r="S398">
            <v>1</v>
          </cell>
        </row>
        <row r="399">
          <cell r="R399">
            <v>1</v>
          </cell>
          <cell r="S399">
            <v>1</v>
          </cell>
        </row>
        <row r="400">
          <cell r="R400">
            <v>1</v>
          </cell>
          <cell r="S400">
            <v>1</v>
          </cell>
        </row>
        <row r="401">
          <cell r="R401">
            <v>0</v>
          </cell>
          <cell r="S401">
            <v>0</v>
          </cell>
        </row>
        <row r="402">
          <cell r="R402">
            <v>0</v>
          </cell>
          <cell r="S402">
            <v>0</v>
          </cell>
        </row>
        <row r="403">
          <cell r="R403">
            <v>0</v>
          </cell>
          <cell r="S403">
            <v>0</v>
          </cell>
        </row>
        <row r="404">
          <cell r="R404">
            <v>0</v>
          </cell>
          <cell r="S404">
            <v>0</v>
          </cell>
        </row>
        <row r="405">
          <cell r="R405">
            <v>0</v>
          </cell>
          <cell r="S405">
            <v>0</v>
          </cell>
        </row>
        <row r="406">
          <cell r="R406">
            <v>0</v>
          </cell>
          <cell r="S406">
            <v>0</v>
          </cell>
        </row>
        <row r="407">
          <cell r="R407">
            <v>0</v>
          </cell>
          <cell r="S407">
            <v>0</v>
          </cell>
        </row>
        <row r="408">
          <cell r="R408">
            <v>0</v>
          </cell>
          <cell r="S408">
            <v>0</v>
          </cell>
        </row>
        <row r="409">
          <cell r="R409">
            <v>0</v>
          </cell>
          <cell r="S409">
            <v>0</v>
          </cell>
        </row>
        <row r="410">
          <cell r="R410">
            <v>0</v>
          </cell>
          <cell r="S410">
            <v>0</v>
          </cell>
        </row>
        <row r="411">
          <cell r="R411">
            <v>0</v>
          </cell>
          <cell r="S411">
            <v>0</v>
          </cell>
        </row>
        <row r="412">
          <cell r="R412">
            <v>0</v>
          </cell>
          <cell r="S412">
            <v>0</v>
          </cell>
        </row>
        <row r="413">
          <cell r="R413">
            <v>0</v>
          </cell>
          <cell r="S413">
            <v>0</v>
          </cell>
        </row>
        <row r="414">
          <cell r="R414">
            <v>0</v>
          </cell>
          <cell r="S414">
            <v>0</v>
          </cell>
        </row>
        <row r="415">
          <cell r="R415">
            <v>0</v>
          </cell>
          <cell r="S415">
            <v>0</v>
          </cell>
        </row>
        <row r="416">
          <cell r="R416">
            <v>0</v>
          </cell>
          <cell r="S416">
            <v>0</v>
          </cell>
        </row>
        <row r="417">
          <cell r="R417">
            <v>0</v>
          </cell>
          <cell r="S417">
            <v>0</v>
          </cell>
        </row>
        <row r="418">
          <cell r="R418">
            <v>0</v>
          </cell>
          <cell r="S418">
            <v>0</v>
          </cell>
        </row>
        <row r="419">
          <cell r="R419">
            <v>0</v>
          </cell>
          <cell r="S419">
            <v>0</v>
          </cell>
        </row>
        <row r="420">
          <cell r="R420">
            <v>0</v>
          </cell>
          <cell r="S420">
            <v>0</v>
          </cell>
        </row>
        <row r="421">
          <cell r="R421">
            <v>0</v>
          </cell>
          <cell r="S421">
            <v>0</v>
          </cell>
        </row>
        <row r="422">
          <cell r="R422">
            <v>0</v>
          </cell>
          <cell r="S422">
            <v>0</v>
          </cell>
        </row>
        <row r="423">
          <cell r="R423">
            <v>0</v>
          </cell>
          <cell r="S423">
            <v>0</v>
          </cell>
        </row>
        <row r="424">
          <cell r="R424">
            <v>0</v>
          </cell>
          <cell r="S424">
            <v>0</v>
          </cell>
        </row>
        <row r="425">
          <cell r="R425">
            <v>0</v>
          </cell>
          <cell r="S425">
            <v>0</v>
          </cell>
        </row>
        <row r="426">
          <cell r="R426">
            <v>0</v>
          </cell>
          <cell r="S426">
            <v>0</v>
          </cell>
        </row>
        <row r="427">
          <cell r="R427">
            <v>0</v>
          </cell>
          <cell r="S427">
            <v>0</v>
          </cell>
        </row>
        <row r="428">
          <cell r="R428">
            <v>0</v>
          </cell>
          <cell r="S428">
            <v>0</v>
          </cell>
        </row>
        <row r="429">
          <cell r="R429">
            <v>0</v>
          </cell>
          <cell r="S429">
            <v>0</v>
          </cell>
        </row>
        <row r="430">
          <cell r="R430">
            <v>0</v>
          </cell>
          <cell r="S430">
            <v>0</v>
          </cell>
        </row>
        <row r="431">
          <cell r="R431">
            <v>0</v>
          </cell>
          <cell r="S431">
            <v>0</v>
          </cell>
        </row>
        <row r="432">
          <cell r="R432">
            <v>0</v>
          </cell>
          <cell r="S432">
            <v>0</v>
          </cell>
        </row>
        <row r="433">
          <cell r="R433">
            <v>0</v>
          </cell>
          <cell r="S433">
            <v>0</v>
          </cell>
        </row>
        <row r="434">
          <cell r="R434">
            <v>0</v>
          </cell>
          <cell r="S434">
            <v>0</v>
          </cell>
        </row>
        <row r="435">
          <cell r="R435">
            <v>0</v>
          </cell>
          <cell r="S435">
            <v>0</v>
          </cell>
        </row>
        <row r="436">
          <cell r="R436">
            <v>0</v>
          </cell>
          <cell r="S436">
            <v>0</v>
          </cell>
        </row>
        <row r="437">
          <cell r="R437">
            <v>0</v>
          </cell>
          <cell r="S437">
            <v>0</v>
          </cell>
        </row>
        <row r="438">
          <cell r="R438">
            <v>0</v>
          </cell>
          <cell r="S438">
            <v>0</v>
          </cell>
        </row>
        <row r="439">
          <cell r="R439">
            <v>0</v>
          </cell>
          <cell r="S439">
            <v>0</v>
          </cell>
        </row>
        <row r="440">
          <cell r="R440">
            <v>0</v>
          </cell>
          <cell r="S440">
            <v>0</v>
          </cell>
        </row>
        <row r="441">
          <cell r="R441">
            <v>0</v>
          </cell>
          <cell r="S441">
            <v>0</v>
          </cell>
        </row>
        <row r="442">
          <cell r="R442">
            <v>0</v>
          </cell>
          <cell r="S442">
            <v>0</v>
          </cell>
        </row>
        <row r="443">
          <cell r="R443">
            <v>0</v>
          </cell>
          <cell r="S443">
            <v>0</v>
          </cell>
        </row>
        <row r="444">
          <cell r="R444">
            <v>0</v>
          </cell>
          <cell r="S444">
            <v>0</v>
          </cell>
        </row>
        <row r="445">
          <cell r="R445">
            <v>0</v>
          </cell>
          <cell r="S445">
            <v>0</v>
          </cell>
        </row>
        <row r="446">
          <cell r="R446">
            <v>0</v>
          </cell>
          <cell r="S446">
            <v>0</v>
          </cell>
        </row>
        <row r="447">
          <cell r="R447">
            <v>0</v>
          </cell>
          <cell r="S447">
            <v>0</v>
          </cell>
        </row>
        <row r="448">
          <cell r="R448">
            <v>0</v>
          </cell>
          <cell r="S448">
            <v>0</v>
          </cell>
        </row>
        <row r="449">
          <cell r="R449">
            <v>0</v>
          </cell>
          <cell r="S449">
            <v>0</v>
          </cell>
        </row>
        <row r="450">
          <cell r="R450">
            <v>0</v>
          </cell>
          <cell r="S450">
            <v>0</v>
          </cell>
        </row>
        <row r="451">
          <cell r="R451">
            <v>0</v>
          </cell>
          <cell r="S451">
            <v>0</v>
          </cell>
        </row>
        <row r="452">
          <cell r="R452">
            <v>0</v>
          </cell>
          <cell r="S452">
            <v>0</v>
          </cell>
        </row>
        <row r="453">
          <cell r="R453">
            <v>0</v>
          </cell>
          <cell r="S453">
            <v>0</v>
          </cell>
        </row>
        <row r="454">
          <cell r="R454">
            <v>0</v>
          </cell>
          <cell r="S454">
            <v>0</v>
          </cell>
        </row>
        <row r="455">
          <cell r="R455">
            <v>0</v>
          </cell>
          <cell r="S455">
            <v>0</v>
          </cell>
        </row>
        <row r="456">
          <cell r="R456">
            <v>0</v>
          </cell>
          <cell r="S456">
            <v>0</v>
          </cell>
        </row>
        <row r="457">
          <cell r="R457">
            <v>0</v>
          </cell>
          <cell r="S457">
            <v>0</v>
          </cell>
        </row>
        <row r="458">
          <cell r="R458">
            <v>0</v>
          </cell>
          <cell r="S458">
            <v>0</v>
          </cell>
        </row>
        <row r="459">
          <cell r="R459">
            <v>0</v>
          </cell>
          <cell r="S459">
            <v>0</v>
          </cell>
        </row>
        <row r="460">
          <cell r="R460">
            <v>0</v>
          </cell>
          <cell r="S460">
            <v>0</v>
          </cell>
        </row>
        <row r="461">
          <cell r="R461">
            <v>0</v>
          </cell>
          <cell r="S461">
            <v>0</v>
          </cell>
        </row>
        <row r="462">
          <cell r="R462">
            <v>0</v>
          </cell>
          <cell r="S462">
            <v>0</v>
          </cell>
        </row>
        <row r="463">
          <cell r="R463">
            <v>0</v>
          </cell>
          <cell r="S463">
            <v>0</v>
          </cell>
        </row>
        <row r="464">
          <cell r="R464">
            <v>0</v>
          </cell>
          <cell r="S464">
            <v>0</v>
          </cell>
        </row>
        <row r="465">
          <cell r="R465">
            <v>0</v>
          </cell>
          <cell r="S465">
            <v>0</v>
          </cell>
        </row>
        <row r="466">
          <cell r="R466">
            <v>0</v>
          </cell>
          <cell r="S466">
            <v>0</v>
          </cell>
        </row>
        <row r="467">
          <cell r="R467">
            <v>0</v>
          </cell>
          <cell r="S467">
            <v>0</v>
          </cell>
        </row>
        <row r="468">
          <cell r="R468">
            <v>0</v>
          </cell>
          <cell r="S468">
            <v>0</v>
          </cell>
        </row>
        <row r="469">
          <cell r="R469">
            <v>0</v>
          </cell>
          <cell r="S469">
            <v>0</v>
          </cell>
        </row>
        <row r="470">
          <cell r="R470">
            <v>0</v>
          </cell>
          <cell r="S470">
            <v>0</v>
          </cell>
        </row>
        <row r="471">
          <cell r="R471">
            <v>0</v>
          </cell>
          <cell r="S471">
            <v>0</v>
          </cell>
        </row>
        <row r="472">
          <cell r="R472">
            <v>0</v>
          </cell>
          <cell r="S472">
            <v>0</v>
          </cell>
        </row>
        <row r="473">
          <cell r="R473">
            <v>0</v>
          </cell>
          <cell r="S473">
            <v>0</v>
          </cell>
        </row>
        <row r="474">
          <cell r="R474">
            <v>0</v>
          </cell>
          <cell r="S474">
            <v>0</v>
          </cell>
        </row>
        <row r="475">
          <cell r="R475">
            <v>0</v>
          </cell>
          <cell r="S475">
            <v>0</v>
          </cell>
        </row>
        <row r="476">
          <cell r="R476">
            <v>0</v>
          </cell>
          <cell r="S476">
            <v>0</v>
          </cell>
        </row>
        <row r="477">
          <cell r="R477">
            <v>0</v>
          </cell>
          <cell r="S477">
            <v>0</v>
          </cell>
        </row>
        <row r="478">
          <cell r="R478">
            <v>0</v>
          </cell>
          <cell r="S478">
            <v>0</v>
          </cell>
        </row>
        <row r="479">
          <cell r="R479">
            <v>0</v>
          </cell>
          <cell r="S479">
            <v>0</v>
          </cell>
        </row>
        <row r="480">
          <cell r="R480">
            <v>0</v>
          </cell>
          <cell r="S480">
            <v>0</v>
          </cell>
        </row>
        <row r="481">
          <cell r="R481">
            <v>0</v>
          </cell>
          <cell r="S481">
            <v>0</v>
          </cell>
        </row>
        <row r="482">
          <cell r="R482">
            <v>0</v>
          </cell>
          <cell r="S482">
            <v>0</v>
          </cell>
        </row>
        <row r="483">
          <cell r="R483">
            <v>0</v>
          </cell>
          <cell r="S483">
            <v>0</v>
          </cell>
        </row>
        <row r="484">
          <cell r="R484">
            <v>0</v>
          </cell>
          <cell r="S484">
            <v>0</v>
          </cell>
        </row>
        <row r="485">
          <cell r="R485">
            <v>0</v>
          </cell>
          <cell r="S485">
            <v>0</v>
          </cell>
        </row>
        <row r="486">
          <cell r="R486">
            <v>0</v>
          </cell>
          <cell r="S486">
            <v>0</v>
          </cell>
        </row>
        <row r="487">
          <cell r="R487">
            <v>0</v>
          </cell>
          <cell r="S487">
            <v>0</v>
          </cell>
        </row>
        <row r="488">
          <cell r="R488">
            <v>0</v>
          </cell>
          <cell r="S488">
            <v>0</v>
          </cell>
        </row>
        <row r="489">
          <cell r="R489">
            <v>0</v>
          </cell>
          <cell r="S489">
            <v>0</v>
          </cell>
        </row>
        <row r="490">
          <cell r="R490">
            <v>0</v>
          </cell>
          <cell r="S490">
            <v>0</v>
          </cell>
        </row>
        <row r="491">
          <cell r="R491">
            <v>0</v>
          </cell>
          <cell r="S491">
            <v>0</v>
          </cell>
        </row>
        <row r="492">
          <cell r="R492">
            <v>0</v>
          </cell>
          <cell r="S492">
            <v>0</v>
          </cell>
        </row>
        <row r="493">
          <cell r="R493">
            <v>0</v>
          </cell>
          <cell r="S493">
            <v>0</v>
          </cell>
        </row>
        <row r="494">
          <cell r="R494">
            <v>0</v>
          </cell>
          <cell r="S494">
            <v>0</v>
          </cell>
        </row>
        <row r="495">
          <cell r="R495">
            <v>0</v>
          </cell>
          <cell r="S495">
            <v>0</v>
          </cell>
        </row>
        <row r="496">
          <cell r="R496">
            <v>0</v>
          </cell>
          <cell r="S496">
            <v>0</v>
          </cell>
        </row>
        <row r="497">
          <cell r="R497">
            <v>0</v>
          </cell>
          <cell r="S497">
            <v>0</v>
          </cell>
        </row>
        <row r="498">
          <cell r="R498">
            <v>0</v>
          </cell>
          <cell r="S498">
            <v>0</v>
          </cell>
        </row>
        <row r="499">
          <cell r="R499">
            <v>0</v>
          </cell>
          <cell r="S499">
            <v>0</v>
          </cell>
        </row>
        <row r="500">
          <cell r="R500">
            <v>0</v>
          </cell>
          <cell r="S500">
            <v>0</v>
          </cell>
        </row>
        <row r="501">
          <cell r="R501">
            <v>0</v>
          </cell>
          <cell r="S501">
            <v>0</v>
          </cell>
        </row>
        <row r="502">
          <cell r="R502">
            <v>0</v>
          </cell>
          <cell r="S502">
            <v>0</v>
          </cell>
        </row>
        <row r="503">
          <cell r="R503">
            <v>0</v>
          </cell>
          <cell r="S503">
            <v>0</v>
          </cell>
        </row>
        <row r="504">
          <cell r="R504">
            <v>0</v>
          </cell>
          <cell r="S504">
            <v>0</v>
          </cell>
        </row>
        <row r="505">
          <cell r="R505">
            <v>0</v>
          </cell>
          <cell r="S505">
            <v>0</v>
          </cell>
        </row>
        <row r="506">
          <cell r="R506">
            <v>0</v>
          </cell>
          <cell r="S506">
            <v>0</v>
          </cell>
        </row>
        <row r="507">
          <cell r="R507">
            <v>0</v>
          </cell>
          <cell r="S507">
            <v>0</v>
          </cell>
        </row>
        <row r="508">
          <cell r="R508">
            <v>0</v>
          </cell>
          <cell r="S508">
            <v>0</v>
          </cell>
        </row>
        <row r="509">
          <cell r="R509">
            <v>0</v>
          </cell>
          <cell r="S509">
            <v>0</v>
          </cell>
        </row>
        <row r="510">
          <cell r="R510">
            <v>0</v>
          </cell>
          <cell r="S510">
            <v>0</v>
          </cell>
        </row>
        <row r="511">
          <cell r="R511">
            <v>0</v>
          </cell>
          <cell r="S511">
            <v>0</v>
          </cell>
        </row>
        <row r="512">
          <cell r="R512">
            <v>0</v>
          </cell>
          <cell r="S512">
            <v>0</v>
          </cell>
        </row>
        <row r="513">
          <cell r="R513">
            <v>0</v>
          </cell>
          <cell r="S513">
            <v>0</v>
          </cell>
        </row>
        <row r="514">
          <cell r="R514">
            <v>0</v>
          </cell>
          <cell r="S514">
            <v>0</v>
          </cell>
        </row>
        <row r="515">
          <cell r="R515">
            <v>0</v>
          </cell>
          <cell r="S515">
            <v>0</v>
          </cell>
        </row>
        <row r="516">
          <cell r="R516">
            <v>0</v>
          </cell>
          <cell r="S516">
            <v>0</v>
          </cell>
        </row>
        <row r="517">
          <cell r="R517">
            <v>0</v>
          </cell>
          <cell r="S517">
            <v>0</v>
          </cell>
        </row>
        <row r="518">
          <cell r="R518">
            <v>0</v>
          </cell>
          <cell r="S518">
            <v>0</v>
          </cell>
        </row>
        <row r="519">
          <cell r="R519">
            <v>0</v>
          </cell>
          <cell r="S519">
            <v>0</v>
          </cell>
        </row>
        <row r="520">
          <cell r="R520">
            <v>0</v>
          </cell>
          <cell r="S520">
            <v>0</v>
          </cell>
        </row>
        <row r="521">
          <cell r="R521">
            <v>0</v>
          </cell>
          <cell r="S521">
            <v>0</v>
          </cell>
        </row>
        <row r="522">
          <cell r="R522">
            <v>0</v>
          </cell>
          <cell r="S522">
            <v>0</v>
          </cell>
        </row>
        <row r="523">
          <cell r="R523">
            <v>0</v>
          </cell>
          <cell r="S523">
            <v>0</v>
          </cell>
        </row>
        <row r="524">
          <cell r="R524">
            <v>0</v>
          </cell>
          <cell r="S524">
            <v>0</v>
          </cell>
        </row>
        <row r="525">
          <cell r="R525">
            <v>0</v>
          </cell>
          <cell r="S525">
            <v>0</v>
          </cell>
        </row>
        <row r="526">
          <cell r="R526">
            <v>0</v>
          </cell>
          <cell r="S526">
            <v>0</v>
          </cell>
        </row>
        <row r="527">
          <cell r="R527">
            <v>0</v>
          </cell>
          <cell r="S527">
            <v>0</v>
          </cell>
        </row>
        <row r="528">
          <cell r="R528">
            <v>0</v>
          </cell>
          <cell r="S528">
            <v>0</v>
          </cell>
        </row>
        <row r="529">
          <cell r="R529">
            <v>0</v>
          </cell>
          <cell r="S529">
            <v>0</v>
          </cell>
        </row>
        <row r="530">
          <cell r="R530">
            <v>0</v>
          </cell>
          <cell r="S530">
            <v>0</v>
          </cell>
        </row>
        <row r="531">
          <cell r="R531">
            <v>0</v>
          </cell>
          <cell r="S531">
            <v>0</v>
          </cell>
        </row>
        <row r="532">
          <cell r="R532">
            <v>0</v>
          </cell>
          <cell r="S532">
            <v>0</v>
          </cell>
        </row>
        <row r="533">
          <cell r="R533">
            <v>0</v>
          </cell>
          <cell r="S533">
            <v>0</v>
          </cell>
        </row>
        <row r="534">
          <cell r="R534">
            <v>0</v>
          </cell>
          <cell r="S534">
            <v>0</v>
          </cell>
        </row>
        <row r="535">
          <cell r="R535">
            <v>0</v>
          </cell>
          <cell r="S535">
            <v>0</v>
          </cell>
        </row>
        <row r="536">
          <cell r="R536">
            <v>0</v>
          </cell>
          <cell r="S536">
            <v>0</v>
          </cell>
        </row>
        <row r="537">
          <cell r="R537">
            <v>0</v>
          </cell>
          <cell r="S537">
            <v>0</v>
          </cell>
        </row>
        <row r="538">
          <cell r="R538">
            <v>0</v>
          </cell>
          <cell r="S538">
            <v>0</v>
          </cell>
        </row>
        <row r="539">
          <cell r="R539">
            <v>0</v>
          </cell>
          <cell r="S539">
            <v>0</v>
          </cell>
        </row>
        <row r="540">
          <cell r="R540">
            <v>0</v>
          </cell>
          <cell r="S540">
            <v>0</v>
          </cell>
        </row>
        <row r="541">
          <cell r="R541">
            <v>0</v>
          </cell>
          <cell r="S541">
            <v>0</v>
          </cell>
        </row>
        <row r="542">
          <cell r="R542">
            <v>0</v>
          </cell>
          <cell r="S542">
            <v>0</v>
          </cell>
        </row>
        <row r="543">
          <cell r="R543">
            <v>0</v>
          </cell>
          <cell r="S543">
            <v>0</v>
          </cell>
        </row>
        <row r="544">
          <cell r="R544">
            <v>0</v>
          </cell>
          <cell r="S544">
            <v>0</v>
          </cell>
        </row>
        <row r="545">
          <cell r="R545">
            <v>0</v>
          </cell>
          <cell r="S545">
            <v>0</v>
          </cell>
        </row>
        <row r="546">
          <cell r="R546">
            <v>0</v>
          </cell>
          <cell r="S546">
            <v>0</v>
          </cell>
        </row>
        <row r="547">
          <cell r="R547">
            <v>0</v>
          </cell>
          <cell r="S547">
            <v>0</v>
          </cell>
        </row>
        <row r="548">
          <cell r="R548">
            <v>0</v>
          </cell>
          <cell r="S548">
            <v>0</v>
          </cell>
        </row>
        <row r="549">
          <cell r="R549">
            <v>0</v>
          </cell>
          <cell r="S549">
            <v>0</v>
          </cell>
        </row>
        <row r="550">
          <cell r="R550">
            <v>0</v>
          </cell>
          <cell r="S550">
            <v>0</v>
          </cell>
        </row>
        <row r="551">
          <cell r="R551">
            <v>0</v>
          </cell>
          <cell r="S551">
            <v>0</v>
          </cell>
        </row>
        <row r="552">
          <cell r="R552">
            <v>0</v>
          </cell>
          <cell r="S552">
            <v>0</v>
          </cell>
        </row>
        <row r="553">
          <cell r="R553">
            <v>0</v>
          </cell>
          <cell r="S553">
            <v>0</v>
          </cell>
        </row>
        <row r="554">
          <cell r="R554">
            <v>0</v>
          </cell>
          <cell r="S554">
            <v>0</v>
          </cell>
        </row>
        <row r="555">
          <cell r="R555">
            <v>0</v>
          </cell>
          <cell r="S555">
            <v>0</v>
          </cell>
        </row>
        <row r="556">
          <cell r="R556">
            <v>0</v>
          </cell>
          <cell r="S556">
            <v>0</v>
          </cell>
        </row>
        <row r="557">
          <cell r="R557">
            <v>0</v>
          </cell>
          <cell r="S557">
            <v>0</v>
          </cell>
        </row>
        <row r="558">
          <cell r="R558">
            <v>0</v>
          </cell>
          <cell r="S558">
            <v>0</v>
          </cell>
        </row>
        <row r="559">
          <cell r="R559">
            <v>0</v>
          </cell>
          <cell r="S559">
            <v>0</v>
          </cell>
        </row>
        <row r="560">
          <cell r="R560">
            <v>0</v>
          </cell>
          <cell r="S560">
            <v>0</v>
          </cell>
        </row>
        <row r="561">
          <cell r="R561">
            <v>0</v>
          </cell>
          <cell r="S561">
            <v>0</v>
          </cell>
        </row>
        <row r="562">
          <cell r="R562">
            <v>0</v>
          </cell>
          <cell r="S562">
            <v>0</v>
          </cell>
        </row>
        <row r="563">
          <cell r="R563">
            <v>0</v>
          </cell>
          <cell r="S563">
            <v>0</v>
          </cell>
        </row>
        <row r="564">
          <cell r="R564">
            <v>0</v>
          </cell>
          <cell r="S564">
            <v>0</v>
          </cell>
        </row>
        <row r="565">
          <cell r="R565">
            <v>0</v>
          </cell>
          <cell r="S565">
            <v>0</v>
          </cell>
        </row>
        <row r="566">
          <cell r="R566">
            <v>0</v>
          </cell>
          <cell r="S566">
            <v>0</v>
          </cell>
        </row>
        <row r="567">
          <cell r="R567">
            <v>0</v>
          </cell>
          <cell r="S567">
            <v>0</v>
          </cell>
        </row>
        <row r="568">
          <cell r="R568">
            <v>0</v>
          </cell>
          <cell r="S568">
            <v>0</v>
          </cell>
        </row>
        <row r="569">
          <cell r="R569">
            <v>0</v>
          </cell>
          <cell r="S569">
            <v>0</v>
          </cell>
        </row>
        <row r="570">
          <cell r="R570">
            <v>0</v>
          </cell>
          <cell r="S570">
            <v>0</v>
          </cell>
        </row>
        <row r="571">
          <cell r="R571">
            <v>0</v>
          </cell>
          <cell r="S571">
            <v>0</v>
          </cell>
        </row>
        <row r="572">
          <cell r="R572">
            <v>0</v>
          </cell>
          <cell r="S572">
            <v>0</v>
          </cell>
        </row>
        <row r="573">
          <cell r="R573">
            <v>0</v>
          </cell>
          <cell r="S573">
            <v>0</v>
          </cell>
        </row>
        <row r="574">
          <cell r="R574">
            <v>0</v>
          </cell>
          <cell r="S574">
            <v>0</v>
          </cell>
        </row>
        <row r="575">
          <cell r="R575">
            <v>0</v>
          </cell>
          <cell r="S575">
            <v>0</v>
          </cell>
        </row>
        <row r="576">
          <cell r="R576">
            <v>0</v>
          </cell>
          <cell r="S576">
            <v>0</v>
          </cell>
        </row>
        <row r="577">
          <cell r="R577">
            <v>0</v>
          </cell>
          <cell r="S577">
            <v>0</v>
          </cell>
        </row>
        <row r="578">
          <cell r="R578">
            <v>0</v>
          </cell>
          <cell r="S578">
            <v>0</v>
          </cell>
        </row>
        <row r="579">
          <cell r="R579">
            <v>0</v>
          </cell>
          <cell r="S579">
            <v>0</v>
          </cell>
        </row>
        <row r="580">
          <cell r="R580">
            <v>0</v>
          </cell>
          <cell r="S580">
            <v>0</v>
          </cell>
        </row>
        <row r="581">
          <cell r="R581">
            <v>0</v>
          </cell>
          <cell r="S581">
            <v>0</v>
          </cell>
        </row>
        <row r="582">
          <cell r="R582">
            <v>0</v>
          </cell>
          <cell r="S582">
            <v>0</v>
          </cell>
        </row>
        <row r="583">
          <cell r="R583">
            <v>0</v>
          </cell>
          <cell r="S583">
            <v>0</v>
          </cell>
        </row>
        <row r="584">
          <cell r="R584">
            <v>0</v>
          </cell>
          <cell r="S584">
            <v>0</v>
          </cell>
        </row>
        <row r="585">
          <cell r="R585">
            <v>0</v>
          </cell>
          <cell r="S585">
            <v>0</v>
          </cell>
        </row>
        <row r="586">
          <cell r="R586">
            <v>0</v>
          </cell>
          <cell r="S586">
            <v>0</v>
          </cell>
        </row>
        <row r="587">
          <cell r="R587">
            <v>0</v>
          </cell>
          <cell r="S587">
            <v>0</v>
          </cell>
        </row>
        <row r="588">
          <cell r="R588">
            <v>0</v>
          </cell>
          <cell r="S588">
            <v>0</v>
          </cell>
        </row>
        <row r="589">
          <cell r="R589">
            <v>0</v>
          </cell>
          <cell r="S589">
            <v>0</v>
          </cell>
        </row>
        <row r="590">
          <cell r="R590">
            <v>0</v>
          </cell>
          <cell r="S590">
            <v>0</v>
          </cell>
        </row>
        <row r="591">
          <cell r="R591">
            <v>0</v>
          </cell>
          <cell r="S591">
            <v>0</v>
          </cell>
        </row>
        <row r="592">
          <cell r="R592">
            <v>0</v>
          </cell>
          <cell r="S592">
            <v>0</v>
          </cell>
        </row>
        <row r="593">
          <cell r="R593">
            <v>0</v>
          </cell>
          <cell r="S593">
            <v>0</v>
          </cell>
        </row>
        <row r="594">
          <cell r="R594">
            <v>0</v>
          </cell>
          <cell r="S594">
            <v>0</v>
          </cell>
        </row>
        <row r="595">
          <cell r="R595">
            <v>0</v>
          </cell>
          <cell r="S595">
            <v>0</v>
          </cell>
        </row>
        <row r="596">
          <cell r="R596">
            <v>0</v>
          </cell>
          <cell r="S596">
            <v>0</v>
          </cell>
        </row>
        <row r="597">
          <cell r="R597">
            <v>0</v>
          </cell>
          <cell r="S597">
            <v>0</v>
          </cell>
        </row>
        <row r="598">
          <cell r="R598">
            <v>0</v>
          </cell>
          <cell r="S598">
            <v>0</v>
          </cell>
        </row>
        <row r="599">
          <cell r="R599">
            <v>0</v>
          </cell>
          <cell r="S599">
            <v>0</v>
          </cell>
        </row>
        <row r="600">
          <cell r="R600">
            <v>0</v>
          </cell>
          <cell r="S600">
            <v>0</v>
          </cell>
        </row>
        <row r="601">
          <cell r="R601">
            <v>0</v>
          </cell>
          <cell r="S601">
            <v>0</v>
          </cell>
        </row>
        <row r="602">
          <cell r="R602">
            <v>0</v>
          </cell>
          <cell r="S602">
            <v>0</v>
          </cell>
        </row>
        <row r="603">
          <cell r="R603">
            <v>0</v>
          </cell>
          <cell r="S603">
            <v>0</v>
          </cell>
        </row>
        <row r="604">
          <cell r="R604">
            <v>0</v>
          </cell>
          <cell r="S604">
            <v>0</v>
          </cell>
        </row>
        <row r="605">
          <cell r="R605">
            <v>0</v>
          </cell>
          <cell r="S605">
            <v>0</v>
          </cell>
        </row>
        <row r="606">
          <cell r="R606">
            <v>0</v>
          </cell>
          <cell r="S606">
            <v>0</v>
          </cell>
        </row>
        <row r="607">
          <cell r="R607">
            <v>0</v>
          </cell>
          <cell r="S607">
            <v>0</v>
          </cell>
        </row>
        <row r="608">
          <cell r="R608">
            <v>0</v>
          </cell>
          <cell r="S608">
            <v>0</v>
          </cell>
        </row>
        <row r="609">
          <cell r="R609">
            <v>0</v>
          </cell>
          <cell r="S609">
            <v>0</v>
          </cell>
        </row>
        <row r="610">
          <cell r="R610">
            <v>0</v>
          </cell>
          <cell r="S610">
            <v>0</v>
          </cell>
        </row>
        <row r="611">
          <cell r="R611">
            <v>0</v>
          </cell>
          <cell r="S611">
            <v>0</v>
          </cell>
        </row>
        <row r="612">
          <cell r="R612">
            <v>0</v>
          </cell>
          <cell r="S612">
            <v>0</v>
          </cell>
        </row>
        <row r="613">
          <cell r="R613">
            <v>0</v>
          </cell>
          <cell r="S613">
            <v>0</v>
          </cell>
        </row>
        <row r="614">
          <cell r="R614">
            <v>0</v>
          </cell>
          <cell r="S614">
            <v>0</v>
          </cell>
        </row>
        <row r="615">
          <cell r="R615">
            <v>0</v>
          </cell>
          <cell r="S615">
            <v>0</v>
          </cell>
        </row>
        <row r="616">
          <cell r="R616">
            <v>0</v>
          </cell>
          <cell r="S616">
            <v>0</v>
          </cell>
        </row>
        <row r="617">
          <cell r="R617">
            <v>0</v>
          </cell>
          <cell r="S617">
            <v>0</v>
          </cell>
        </row>
        <row r="618">
          <cell r="R618">
            <v>0</v>
          </cell>
          <cell r="S618">
            <v>0</v>
          </cell>
        </row>
        <row r="619">
          <cell r="R619">
            <v>0</v>
          </cell>
          <cell r="S619">
            <v>0</v>
          </cell>
        </row>
        <row r="620">
          <cell r="R620">
            <v>0</v>
          </cell>
          <cell r="S620">
            <v>0</v>
          </cell>
        </row>
        <row r="621">
          <cell r="R621">
            <v>0</v>
          </cell>
          <cell r="S621">
            <v>0</v>
          </cell>
        </row>
        <row r="622">
          <cell r="R622">
            <v>0</v>
          </cell>
          <cell r="S622">
            <v>0</v>
          </cell>
        </row>
        <row r="623">
          <cell r="R623">
            <v>0</v>
          </cell>
          <cell r="S623">
            <v>0</v>
          </cell>
        </row>
        <row r="624">
          <cell r="R624">
            <v>0</v>
          </cell>
          <cell r="S624">
            <v>0</v>
          </cell>
        </row>
        <row r="625">
          <cell r="R625">
            <v>0</v>
          </cell>
          <cell r="S625">
            <v>0</v>
          </cell>
        </row>
        <row r="626">
          <cell r="R626">
            <v>0</v>
          </cell>
          <cell r="S626">
            <v>0</v>
          </cell>
        </row>
        <row r="627">
          <cell r="R627">
            <v>0</v>
          </cell>
          <cell r="S627">
            <v>0</v>
          </cell>
        </row>
        <row r="628">
          <cell r="R628">
            <v>0</v>
          </cell>
          <cell r="S628">
            <v>0</v>
          </cell>
        </row>
        <row r="629">
          <cell r="R629">
            <v>0</v>
          </cell>
          <cell r="S629">
            <v>0</v>
          </cell>
        </row>
        <row r="630">
          <cell r="R630">
            <v>0</v>
          </cell>
          <cell r="S630">
            <v>0</v>
          </cell>
        </row>
        <row r="631">
          <cell r="R631">
            <v>0</v>
          </cell>
          <cell r="S631">
            <v>0</v>
          </cell>
        </row>
        <row r="632">
          <cell r="R632">
            <v>0</v>
          </cell>
          <cell r="S632">
            <v>0</v>
          </cell>
        </row>
        <row r="633">
          <cell r="R633">
            <v>0</v>
          </cell>
          <cell r="S633">
            <v>0</v>
          </cell>
        </row>
        <row r="634">
          <cell r="R634">
            <v>0</v>
          </cell>
          <cell r="S634">
            <v>0</v>
          </cell>
        </row>
        <row r="635">
          <cell r="R635">
            <v>0</v>
          </cell>
          <cell r="S635">
            <v>0</v>
          </cell>
        </row>
        <row r="636">
          <cell r="R636">
            <v>0</v>
          </cell>
          <cell r="S636">
            <v>0</v>
          </cell>
        </row>
        <row r="637">
          <cell r="R637">
            <v>0</v>
          </cell>
          <cell r="S637">
            <v>0</v>
          </cell>
        </row>
        <row r="638">
          <cell r="R638">
            <v>0</v>
          </cell>
          <cell r="S638">
            <v>0</v>
          </cell>
        </row>
        <row r="639">
          <cell r="R639">
            <v>0</v>
          </cell>
          <cell r="S639">
            <v>0</v>
          </cell>
        </row>
        <row r="640">
          <cell r="R640">
            <v>0</v>
          </cell>
          <cell r="S640">
            <v>0</v>
          </cell>
        </row>
        <row r="641">
          <cell r="R641">
            <v>0</v>
          </cell>
          <cell r="S641">
            <v>0</v>
          </cell>
        </row>
        <row r="642">
          <cell r="R642">
            <v>0</v>
          </cell>
          <cell r="S642">
            <v>0</v>
          </cell>
        </row>
        <row r="643">
          <cell r="R643">
            <v>0</v>
          </cell>
          <cell r="S643">
            <v>0</v>
          </cell>
        </row>
        <row r="644">
          <cell r="R644">
            <v>0</v>
          </cell>
          <cell r="S644">
            <v>0</v>
          </cell>
        </row>
        <row r="645">
          <cell r="R645">
            <v>0</v>
          </cell>
          <cell r="S645">
            <v>0</v>
          </cell>
        </row>
        <row r="646">
          <cell r="R646">
            <v>0</v>
          </cell>
          <cell r="S646">
            <v>0</v>
          </cell>
        </row>
        <row r="647">
          <cell r="R647">
            <v>0</v>
          </cell>
          <cell r="S647">
            <v>0</v>
          </cell>
        </row>
        <row r="648">
          <cell r="R648">
            <v>0</v>
          </cell>
          <cell r="S648">
            <v>0</v>
          </cell>
        </row>
        <row r="649">
          <cell r="R649">
            <v>0</v>
          </cell>
          <cell r="S649">
            <v>0</v>
          </cell>
        </row>
        <row r="650">
          <cell r="R650">
            <v>0</v>
          </cell>
          <cell r="S650">
            <v>0</v>
          </cell>
        </row>
        <row r="651">
          <cell r="R651">
            <v>0</v>
          </cell>
          <cell r="S651">
            <v>0</v>
          </cell>
        </row>
        <row r="652">
          <cell r="R652">
            <v>0</v>
          </cell>
          <cell r="S652">
            <v>0</v>
          </cell>
        </row>
        <row r="653">
          <cell r="R653">
            <v>0</v>
          </cell>
          <cell r="S653">
            <v>0</v>
          </cell>
        </row>
        <row r="654">
          <cell r="R654">
            <v>0</v>
          </cell>
          <cell r="S654">
            <v>0</v>
          </cell>
        </row>
        <row r="655">
          <cell r="R655">
            <v>0</v>
          </cell>
          <cell r="S655">
            <v>0</v>
          </cell>
        </row>
        <row r="656">
          <cell r="R656">
            <v>0</v>
          </cell>
          <cell r="S656">
            <v>0</v>
          </cell>
        </row>
        <row r="657">
          <cell r="R657">
            <v>0</v>
          </cell>
          <cell r="S657">
            <v>0</v>
          </cell>
        </row>
        <row r="658">
          <cell r="R658">
            <v>0</v>
          </cell>
          <cell r="S658">
            <v>0</v>
          </cell>
        </row>
        <row r="659">
          <cell r="R659">
            <v>0</v>
          </cell>
          <cell r="S659">
            <v>0</v>
          </cell>
        </row>
        <row r="660">
          <cell r="R660">
            <v>0</v>
          </cell>
          <cell r="S660">
            <v>0</v>
          </cell>
        </row>
        <row r="661">
          <cell r="R661">
            <v>0</v>
          </cell>
          <cell r="S661">
            <v>0</v>
          </cell>
        </row>
        <row r="662">
          <cell r="R662">
            <v>0</v>
          </cell>
          <cell r="S662">
            <v>0</v>
          </cell>
        </row>
        <row r="663">
          <cell r="R663">
            <v>0</v>
          </cell>
          <cell r="S663">
            <v>0</v>
          </cell>
        </row>
        <row r="664">
          <cell r="R664">
            <v>0</v>
          </cell>
          <cell r="S664">
            <v>0</v>
          </cell>
        </row>
        <row r="665">
          <cell r="R665">
            <v>0</v>
          </cell>
          <cell r="S665">
            <v>0</v>
          </cell>
        </row>
        <row r="666">
          <cell r="R666">
            <v>0</v>
          </cell>
          <cell r="S666">
            <v>0</v>
          </cell>
        </row>
        <row r="667">
          <cell r="R667">
            <v>0</v>
          </cell>
          <cell r="S667">
            <v>0</v>
          </cell>
        </row>
        <row r="668">
          <cell r="R668">
            <v>0</v>
          </cell>
          <cell r="S668">
            <v>0</v>
          </cell>
        </row>
        <row r="669">
          <cell r="R669">
            <v>0</v>
          </cell>
          <cell r="S669">
            <v>0</v>
          </cell>
        </row>
        <row r="670">
          <cell r="R670">
            <v>0</v>
          </cell>
          <cell r="S670">
            <v>0</v>
          </cell>
        </row>
        <row r="671">
          <cell r="R671">
            <v>0</v>
          </cell>
          <cell r="S671">
            <v>0</v>
          </cell>
        </row>
        <row r="672">
          <cell r="R672">
            <v>0</v>
          </cell>
          <cell r="S672">
            <v>0</v>
          </cell>
        </row>
        <row r="673">
          <cell r="R673">
            <v>0</v>
          </cell>
          <cell r="S673">
            <v>0</v>
          </cell>
        </row>
        <row r="674">
          <cell r="R674">
            <v>0</v>
          </cell>
          <cell r="S674">
            <v>0</v>
          </cell>
        </row>
        <row r="675">
          <cell r="R675">
            <v>0</v>
          </cell>
          <cell r="S675">
            <v>0</v>
          </cell>
        </row>
        <row r="676">
          <cell r="R676">
            <v>0</v>
          </cell>
          <cell r="S676">
            <v>0</v>
          </cell>
        </row>
        <row r="677">
          <cell r="R677">
            <v>0</v>
          </cell>
          <cell r="S677">
            <v>0</v>
          </cell>
        </row>
        <row r="678">
          <cell r="R678">
            <v>0</v>
          </cell>
          <cell r="S678">
            <v>0</v>
          </cell>
        </row>
        <row r="679">
          <cell r="R679">
            <v>0</v>
          </cell>
          <cell r="S679">
            <v>0</v>
          </cell>
        </row>
        <row r="680">
          <cell r="R680">
            <v>0</v>
          </cell>
          <cell r="S680">
            <v>0</v>
          </cell>
        </row>
        <row r="681">
          <cell r="R681">
            <v>0</v>
          </cell>
          <cell r="S681">
            <v>0</v>
          </cell>
        </row>
        <row r="682">
          <cell r="R682">
            <v>0</v>
          </cell>
          <cell r="S682">
            <v>0</v>
          </cell>
        </row>
        <row r="683">
          <cell r="R683">
            <v>0</v>
          </cell>
          <cell r="S683">
            <v>0</v>
          </cell>
        </row>
        <row r="684">
          <cell r="R684">
            <v>0</v>
          </cell>
          <cell r="S684">
            <v>0</v>
          </cell>
        </row>
        <row r="685">
          <cell r="R685">
            <v>0</v>
          </cell>
          <cell r="S685">
            <v>0</v>
          </cell>
        </row>
        <row r="686">
          <cell r="R686">
            <v>0</v>
          </cell>
          <cell r="S686">
            <v>0</v>
          </cell>
        </row>
        <row r="687">
          <cell r="R687">
            <v>0</v>
          </cell>
          <cell r="S687">
            <v>0</v>
          </cell>
        </row>
        <row r="688">
          <cell r="R688">
            <v>0</v>
          </cell>
          <cell r="S688">
            <v>0</v>
          </cell>
        </row>
        <row r="689">
          <cell r="R689">
            <v>0</v>
          </cell>
          <cell r="S689">
            <v>0</v>
          </cell>
        </row>
        <row r="690">
          <cell r="R690">
            <v>0</v>
          </cell>
          <cell r="S690">
            <v>0</v>
          </cell>
        </row>
        <row r="691">
          <cell r="R691">
            <v>0</v>
          </cell>
          <cell r="S691">
            <v>0</v>
          </cell>
        </row>
        <row r="692">
          <cell r="R692">
            <v>0</v>
          </cell>
          <cell r="S692">
            <v>0</v>
          </cell>
        </row>
        <row r="693">
          <cell r="R693">
            <v>0</v>
          </cell>
          <cell r="S693">
            <v>0</v>
          </cell>
        </row>
        <row r="694">
          <cell r="R694">
            <v>0</v>
          </cell>
          <cell r="S694">
            <v>0</v>
          </cell>
        </row>
        <row r="695">
          <cell r="R695">
            <v>0</v>
          </cell>
          <cell r="S695">
            <v>0</v>
          </cell>
        </row>
        <row r="696">
          <cell r="R696">
            <v>0</v>
          </cell>
          <cell r="S696">
            <v>0</v>
          </cell>
        </row>
        <row r="697">
          <cell r="R697">
            <v>0</v>
          </cell>
          <cell r="S697">
            <v>0</v>
          </cell>
        </row>
        <row r="698">
          <cell r="R698">
            <v>0</v>
          </cell>
          <cell r="S698">
            <v>0</v>
          </cell>
        </row>
        <row r="699">
          <cell r="R699">
            <v>0</v>
          </cell>
          <cell r="S699">
            <v>0</v>
          </cell>
        </row>
        <row r="700">
          <cell r="R700">
            <v>0</v>
          </cell>
          <cell r="S700">
            <v>0</v>
          </cell>
        </row>
        <row r="701">
          <cell r="R701">
            <v>0</v>
          </cell>
          <cell r="S701">
            <v>0</v>
          </cell>
        </row>
        <row r="702">
          <cell r="R702">
            <v>0</v>
          </cell>
          <cell r="S702">
            <v>0</v>
          </cell>
        </row>
        <row r="703">
          <cell r="R703">
            <v>0</v>
          </cell>
          <cell r="S703">
            <v>0</v>
          </cell>
        </row>
        <row r="704">
          <cell r="R704">
            <v>0</v>
          </cell>
          <cell r="S704">
            <v>0</v>
          </cell>
        </row>
        <row r="705">
          <cell r="R705">
            <v>0</v>
          </cell>
          <cell r="S705">
            <v>0</v>
          </cell>
        </row>
        <row r="706">
          <cell r="R706">
            <v>0</v>
          </cell>
          <cell r="S706">
            <v>0</v>
          </cell>
        </row>
        <row r="707">
          <cell r="R707">
            <v>0</v>
          </cell>
          <cell r="S707">
            <v>0</v>
          </cell>
        </row>
        <row r="708">
          <cell r="R708">
            <v>0</v>
          </cell>
          <cell r="S708">
            <v>0</v>
          </cell>
        </row>
        <row r="709">
          <cell r="R709">
            <v>0</v>
          </cell>
          <cell r="S709">
            <v>0</v>
          </cell>
        </row>
        <row r="710">
          <cell r="R710">
            <v>0</v>
          </cell>
          <cell r="S710">
            <v>0</v>
          </cell>
        </row>
        <row r="711">
          <cell r="R711">
            <v>0</v>
          </cell>
          <cell r="S711">
            <v>0</v>
          </cell>
        </row>
        <row r="712">
          <cell r="R712">
            <v>0</v>
          </cell>
          <cell r="S712">
            <v>0</v>
          </cell>
        </row>
        <row r="713">
          <cell r="R713">
            <v>0</v>
          </cell>
          <cell r="S713">
            <v>0</v>
          </cell>
        </row>
        <row r="714">
          <cell r="R714">
            <v>0</v>
          </cell>
          <cell r="S714">
            <v>0</v>
          </cell>
        </row>
        <row r="715">
          <cell r="R715">
            <v>0</v>
          </cell>
          <cell r="S715">
            <v>0</v>
          </cell>
        </row>
        <row r="716">
          <cell r="R716">
            <v>0</v>
          </cell>
          <cell r="S716">
            <v>0</v>
          </cell>
        </row>
        <row r="717">
          <cell r="R717">
            <v>0</v>
          </cell>
          <cell r="S717">
            <v>0</v>
          </cell>
        </row>
        <row r="718">
          <cell r="R718">
            <v>0</v>
          </cell>
          <cell r="S718">
            <v>0</v>
          </cell>
        </row>
        <row r="719">
          <cell r="R719">
            <v>0</v>
          </cell>
          <cell r="S719">
            <v>0</v>
          </cell>
        </row>
        <row r="720">
          <cell r="R720">
            <v>0</v>
          </cell>
          <cell r="S720">
            <v>0</v>
          </cell>
        </row>
        <row r="721">
          <cell r="R721">
            <v>0</v>
          </cell>
          <cell r="S721">
            <v>0</v>
          </cell>
        </row>
        <row r="722">
          <cell r="R722">
            <v>0</v>
          </cell>
          <cell r="S722">
            <v>0</v>
          </cell>
        </row>
        <row r="723">
          <cell r="R723">
            <v>0</v>
          </cell>
          <cell r="S723">
            <v>0</v>
          </cell>
        </row>
        <row r="724">
          <cell r="R724">
            <v>0</v>
          </cell>
          <cell r="S724">
            <v>0</v>
          </cell>
        </row>
        <row r="725">
          <cell r="R725">
            <v>0</v>
          </cell>
          <cell r="S725">
            <v>0</v>
          </cell>
        </row>
        <row r="726">
          <cell r="R726">
            <v>0</v>
          </cell>
          <cell r="S726">
            <v>0</v>
          </cell>
        </row>
        <row r="727">
          <cell r="R727">
            <v>0</v>
          </cell>
          <cell r="S727">
            <v>0</v>
          </cell>
        </row>
        <row r="728">
          <cell r="R728">
            <v>0</v>
          </cell>
          <cell r="S728">
            <v>0</v>
          </cell>
        </row>
        <row r="729">
          <cell r="R729">
            <v>0</v>
          </cell>
          <cell r="S729">
            <v>0</v>
          </cell>
        </row>
        <row r="730">
          <cell r="R730">
            <v>0</v>
          </cell>
          <cell r="S730">
            <v>0</v>
          </cell>
        </row>
        <row r="731">
          <cell r="R731">
            <v>0</v>
          </cell>
          <cell r="S731">
            <v>0</v>
          </cell>
        </row>
        <row r="732">
          <cell r="R732">
            <v>0</v>
          </cell>
          <cell r="S732">
            <v>0</v>
          </cell>
        </row>
        <row r="733">
          <cell r="R733">
            <v>0</v>
          </cell>
          <cell r="S733">
            <v>0</v>
          </cell>
        </row>
        <row r="734">
          <cell r="R734">
            <v>0</v>
          </cell>
          <cell r="S734">
            <v>0</v>
          </cell>
        </row>
        <row r="735">
          <cell r="R735">
            <v>0</v>
          </cell>
          <cell r="S735">
            <v>0</v>
          </cell>
        </row>
        <row r="736">
          <cell r="R736">
            <v>0</v>
          </cell>
          <cell r="S736">
            <v>0</v>
          </cell>
        </row>
        <row r="737">
          <cell r="R737">
            <v>0</v>
          </cell>
          <cell r="S737">
            <v>0</v>
          </cell>
        </row>
        <row r="738">
          <cell r="R738">
            <v>0</v>
          </cell>
          <cell r="S738">
            <v>0</v>
          </cell>
        </row>
        <row r="739">
          <cell r="R739">
            <v>0</v>
          </cell>
          <cell r="S739">
            <v>0</v>
          </cell>
        </row>
        <row r="740">
          <cell r="R740">
            <v>0</v>
          </cell>
          <cell r="S740">
            <v>0</v>
          </cell>
        </row>
        <row r="741">
          <cell r="R741">
            <v>0</v>
          </cell>
          <cell r="S741">
            <v>0</v>
          </cell>
        </row>
        <row r="742">
          <cell r="R742">
            <v>0</v>
          </cell>
          <cell r="S742">
            <v>0</v>
          </cell>
        </row>
        <row r="743">
          <cell r="R743">
            <v>0</v>
          </cell>
          <cell r="S743">
            <v>0</v>
          </cell>
        </row>
        <row r="744">
          <cell r="R744">
            <v>0</v>
          </cell>
          <cell r="S744">
            <v>0</v>
          </cell>
        </row>
        <row r="745">
          <cell r="R745">
            <v>0</v>
          </cell>
          <cell r="S745">
            <v>0</v>
          </cell>
        </row>
        <row r="746">
          <cell r="R746">
            <v>0</v>
          </cell>
          <cell r="S746">
            <v>0</v>
          </cell>
        </row>
        <row r="747">
          <cell r="R747">
            <v>0</v>
          </cell>
          <cell r="S747">
            <v>0</v>
          </cell>
        </row>
        <row r="748">
          <cell r="R748">
            <v>0</v>
          </cell>
          <cell r="S748">
            <v>0</v>
          </cell>
        </row>
        <row r="749">
          <cell r="R749">
            <v>0</v>
          </cell>
          <cell r="S749">
            <v>0</v>
          </cell>
        </row>
        <row r="750">
          <cell r="R750">
            <v>0</v>
          </cell>
          <cell r="S750">
            <v>0</v>
          </cell>
        </row>
        <row r="751">
          <cell r="R751">
            <v>0</v>
          </cell>
          <cell r="S751">
            <v>0</v>
          </cell>
        </row>
        <row r="752">
          <cell r="R752">
            <v>0</v>
          </cell>
          <cell r="S752">
            <v>0</v>
          </cell>
        </row>
        <row r="753">
          <cell r="R753">
            <v>0</v>
          </cell>
          <cell r="S753">
            <v>0</v>
          </cell>
        </row>
        <row r="754">
          <cell r="R754">
            <v>0</v>
          </cell>
          <cell r="S754">
            <v>0</v>
          </cell>
        </row>
        <row r="755">
          <cell r="R755">
            <v>0</v>
          </cell>
          <cell r="S755">
            <v>0</v>
          </cell>
        </row>
        <row r="756">
          <cell r="R756">
            <v>0</v>
          </cell>
          <cell r="S756">
            <v>0</v>
          </cell>
        </row>
        <row r="757">
          <cell r="R757">
            <v>0</v>
          </cell>
          <cell r="S757">
            <v>0</v>
          </cell>
        </row>
        <row r="758">
          <cell r="R758">
            <v>0</v>
          </cell>
          <cell r="S758">
            <v>0</v>
          </cell>
        </row>
        <row r="759">
          <cell r="R759">
            <v>0</v>
          </cell>
          <cell r="S759">
            <v>0</v>
          </cell>
        </row>
        <row r="760">
          <cell r="R760">
            <v>0</v>
          </cell>
          <cell r="S760">
            <v>0</v>
          </cell>
        </row>
        <row r="761">
          <cell r="R761">
            <v>0</v>
          </cell>
          <cell r="S761">
            <v>0</v>
          </cell>
        </row>
        <row r="762">
          <cell r="R762">
            <v>0</v>
          </cell>
          <cell r="S762">
            <v>0</v>
          </cell>
        </row>
        <row r="763">
          <cell r="R763">
            <v>0</v>
          </cell>
          <cell r="S763">
            <v>0</v>
          </cell>
        </row>
        <row r="764">
          <cell r="R764">
            <v>0</v>
          </cell>
          <cell r="S764">
            <v>0</v>
          </cell>
        </row>
        <row r="765">
          <cell r="R765">
            <v>0</v>
          </cell>
          <cell r="S765">
            <v>0</v>
          </cell>
        </row>
        <row r="766">
          <cell r="R766">
            <v>0</v>
          </cell>
          <cell r="S766">
            <v>0</v>
          </cell>
        </row>
        <row r="767">
          <cell r="R767">
            <v>0</v>
          </cell>
          <cell r="S767">
            <v>0</v>
          </cell>
        </row>
        <row r="768">
          <cell r="R768">
            <v>0</v>
          </cell>
          <cell r="S768">
            <v>0</v>
          </cell>
        </row>
        <row r="769">
          <cell r="R769">
            <v>0</v>
          </cell>
          <cell r="S769">
            <v>0</v>
          </cell>
        </row>
        <row r="770">
          <cell r="R770">
            <v>0</v>
          </cell>
          <cell r="S770">
            <v>0</v>
          </cell>
        </row>
        <row r="771">
          <cell r="R771">
            <v>0</v>
          </cell>
          <cell r="S771">
            <v>0</v>
          </cell>
        </row>
        <row r="772">
          <cell r="R772">
            <v>0</v>
          </cell>
          <cell r="S772">
            <v>0</v>
          </cell>
        </row>
        <row r="773">
          <cell r="R773">
            <v>0</v>
          </cell>
          <cell r="S773">
            <v>0</v>
          </cell>
        </row>
        <row r="774">
          <cell r="R774">
            <v>0</v>
          </cell>
          <cell r="S774">
            <v>0</v>
          </cell>
        </row>
        <row r="775">
          <cell r="R775">
            <v>0</v>
          </cell>
          <cell r="S775">
            <v>0</v>
          </cell>
        </row>
        <row r="776">
          <cell r="R776">
            <v>0</v>
          </cell>
          <cell r="S776">
            <v>0</v>
          </cell>
        </row>
        <row r="777">
          <cell r="R777">
            <v>0</v>
          </cell>
          <cell r="S777">
            <v>0</v>
          </cell>
        </row>
        <row r="778">
          <cell r="R778">
            <v>0</v>
          </cell>
          <cell r="S778">
            <v>0</v>
          </cell>
        </row>
        <row r="779">
          <cell r="R779">
            <v>0</v>
          </cell>
          <cell r="S779">
            <v>0</v>
          </cell>
        </row>
        <row r="780">
          <cell r="R780">
            <v>0</v>
          </cell>
          <cell r="S780">
            <v>0</v>
          </cell>
        </row>
        <row r="781">
          <cell r="R781">
            <v>0</v>
          </cell>
          <cell r="S781">
            <v>0</v>
          </cell>
        </row>
        <row r="782">
          <cell r="R782">
            <v>0</v>
          </cell>
          <cell r="S782">
            <v>0</v>
          </cell>
        </row>
        <row r="783">
          <cell r="R783">
            <v>0</v>
          </cell>
          <cell r="S783">
            <v>0</v>
          </cell>
        </row>
        <row r="784">
          <cell r="R784">
            <v>0</v>
          </cell>
          <cell r="S784">
            <v>0</v>
          </cell>
        </row>
        <row r="785">
          <cell r="R785">
            <v>0</v>
          </cell>
          <cell r="S785">
            <v>0</v>
          </cell>
        </row>
        <row r="786">
          <cell r="R786">
            <v>0</v>
          </cell>
          <cell r="S786">
            <v>0</v>
          </cell>
        </row>
        <row r="787">
          <cell r="R787">
            <v>0</v>
          </cell>
          <cell r="S787">
            <v>0</v>
          </cell>
        </row>
        <row r="788">
          <cell r="R788">
            <v>0</v>
          </cell>
          <cell r="S788">
            <v>0</v>
          </cell>
        </row>
        <row r="789">
          <cell r="R789">
            <v>0</v>
          </cell>
          <cell r="S789">
            <v>0</v>
          </cell>
        </row>
        <row r="790">
          <cell r="R790">
            <v>0</v>
          </cell>
          <cell r="S790">
            <v>0</v>
          </cell>
        </row>
        <row r="791">
          <cell r="R791">
            <v>0</v>
          </cell>
          <cell r="S791">
            <v>0</v>
          </cell>
        </row>
        <row r="792">
          <cell r="R792">
            <v>0</v>
          </cell>
          <cell r="S792">
            <v>0</v>
          </cell>
        </row>
        <row r="793">
          <cell r="R793">
            <v>0</v>
          </cell>
          <cell r="S793">
            <v>0</v>
          </cell>
        </row>
        <row r="794">
          <cell r="R794">
            <v>0</v>
          </cell>
          <cell r="S794">
            <v>0</v>
          </cell>
        </row>
        <row r="795">
          <cell r="R795">
            <v>0</v>
          </cell>
          <cell r="S795">
            <v>0</v>
          </cell>
        </row>
        <row r="796">
          <cell r="R796">
            <v>0</v>
          </cell>
          <cell r="S796">
            <v>0</v>
          </cell>
        </row>
        <row r="797">
          <cell r="R797">
            <v>0</v>
          </cell>
          <cell r="S797">
            <v>0</v>
          </cell>
        </row>
        <row r="798">
          <cell r="R798">
            <v>0</v>
          </cell>
          <cell r="S798">
            <v>0</v>
          </cell>
        </row>
        <row r="799">
          <cell r="R799">
            <v>0</v>
          </cell>
          <cell r="S799">
            <v>0</v>
          </cell>
        </row>
        <row r="800">
          <cell r="R800">
            <v>0</v>
          </cell>
          <cell r="S800">
            <v>0</v>
          </cell>
        </row>
        <row r="801">
          <cell r="R801">
            <v>0</v>
          </cell>
          <cell r="S801">
            <v>0</v>
          </cell>
        </row>
        <row r="802">
          <cell r="R802">
            <v>0</v>
          </cell>
          <cell r="S802">
            <v>0</v>
          </cell>
        </row>
        <row r="803">
          <cell r="R803">
            <v>0</v>
          </cell>
          <cell r="S803">
            <v>0</v>
          </cell>
        </row>
        <row r="804">
          <cell r="R804">
            <v>0</v>
          </cell>
          <cell r="S804">
            <v>0</v>
          </cell>
        </row>
        <row r="805">
          <cell r="R805">
            <v>0</v>
          </cell>
          <cell r="S805">
            <v>0</v>
          </cell>
        </row>
        <row r="806">
          <cell r="R806">
            <v>0</v>
          </cell>
          <cell r="S806">
            <v>0</v>
          </cell>
        </row>
        <row r="807">
          <cell r="R807">
            <v>0</v>
          </cell>
          <cell r="S807">
            <v>0</v>
          </cell>
        </row>
        <row r="808">
          <cell r="R808">
            <v>0</v>
          </cell>
          <cell r="S808">
            <v>0</v>
          </cell>
        </row>
        <row r="809">
          <cell r="R809">
            <v>0</v>
          </cell>
          <cell r="S809">
            <v>0</v>
          </cell>
        </row>
        <row r="810">
          <cell r="R810">
            <v>0</v>
          </cell>
          <cell r="S810">
            <v>0</v>
          </cell>
        </row>
        <row r="811">
          <cell r="R811">
            <v>0</v>
          </cell>
          <cell r="S811">
            <v>0</v>
          </cell>
        </row>
        <row r="812">
          <cell r="R812">
            <v>0</v>
          </cell>
          <cell r="S812">
            <v>0</v>
          </cell>
        </row>
        <row r="813">
          <cell r="R813">
            <v>0</v>
          </cell>
          <cell r="S813">
            <v>0</v>
          </cell>
        </row>
        <row r="814">
          <cell r="R814">
            <v>0</v>
          </cell>
          <cell r="S814">
            <v>0</v>
          </cell>
        </row>
        <row r="815">
          <cell r="R815">
            <v>0</v>
          </cell>
          <cell r="S815">
            <v>0</v>
          </cell>
        </row>
        <row r="816">
          <cell r="R816">
            <v>0</v>
          </cell>
          <cell r="S816">
            <v>0</v>
          </cell>
        </row>
        <row r="817">
          <cell r="R817">
            <v>0</v>
          </cell>
          <cell r="S817">
            <v>0</v>
          </cell>
        </row>
        <row r="818">
          <cell r="R818">
            <v>0</v>
          </cell>
          <cell r="S818">
            <v>0</v>
          </cell>
        </row>
        <row r="819">
          <cell r="R819">
            <v>0</v>
          </cell>
          <cell r="S819">
            <v>0</v>
          </cell>
        </row>
        <row r="820">
          <cell r="R820">
            <v>0</v>
          </cell>
          <cell r="S820">
            <v>0</v>
          </cell>
        </row>
        <row r="821">
          <cell r="R821">
            <v>0</v>
          </cell>
          <cell r="S821">
            <v>0</v>
          </cell>
        </row>
        <row r="822">
          <cell r="R822">
            <v>0</v>
          </cell>
          <cell r="S822">
            <v>0</v>
          </cell>
        </row>
        <row r="823">
          <cell r="R823">
            <v>0</v>
          </cell>
          <cell r="S823">
            <v>0</v>
          </cell>
        </row>
        <row r="824">
          <cell r="R824">
            <v>0</v>
          </cell>
          <cell r="S824">
            <v>0</v>
          </cell>
        </row>
        <row r="825">
          <cell r="R825">
            <v>0</v>
          </cell>
          <cell r="S825">
            <v>0</v>
          </cell>
        </row>
        <row r="826">
          <cell r="R826">
            <v>0</v>
          </cell>
          <cell r="S826">
            <v>0</v>
          </cell>
        </row>
        <row r="827">
          <cell r="R827">
            <v>0</v>
          </cell>
          <cell r="S827">
            <v>0</v>
          </cell>
        </row>
        <row r="828">
          <cell r="R828">
            <v>0</v>
          </cell>
          <cell r="S828">
            <v>0</v>
          </cell>
        </row>
        <row r="829">
          <cell r="R829">
            <v>0</v>
          </cell>
          <cell r="S829">
            <v>0</v>
          </cell>
        </row>
        <row r="830">
          <cell r="R830">
            <v>0</v>
          </cell>
          <cell r="S830">
            <v>0</v>
          </cell>
        </row>
        <row r="831">
          <cell r="R831">
            <v>0</v>
          </cell>
          <cell r="S831">
            <v>0</v>
          </cell>
        </row>
        <row r="832">
          <cell r="R832">
            <v>0</v>
          </cell>
          <cell r="S832">
            <v>0</v>
          </cell>
        </row>
        <row r="833">
          <cell r="R833">
            <v>0</v>
          </cell>
          <cell r="S833">
            <v>0</v>
          </cell>
        </row>
        <row r="834">
          <cell r="R834">
            <v>0</v>
          </cell>
          <cell r="S834">
            <v>0</v>
          </cell>
        </row>
        <row r="835">
          <cell r="R835">
            <v>0</v>
          </cell>
          <cell r="S835">
            <v>0</v>
          </cell>
        </row>
        <row r="836">
          <cell r="R836">
            <v>0</v>
          </cell>
          <cell r="S836">
            <v>0</v>
          </cell>
        </row>
        <row r="837">
          <cell r="R837">
            <v>0</v>
          </cell>
          <cell r="S837">
            <v>0</v>
          </cell>
        </row>
        <row r="838">
          <cell r="R838">
            <v>0</v>
          </cell>
          <cell r="S838">
            <v>0</v>
          </cell>
        </row>
        <row r="839">
          <cell r="R839">
            <v>0</v>
          </cell>
          <cell r="S839">
            <v>0</v>
          </cell>
        </row>
        <row r="840">
          <cell r="R840">
            <v>0</v>
          </cell>
          <cell r="S840">
            <v>0</v>
          </cell>
        </row>
        <row r="841">
          <cell r="R841">
            <v>0</v>
          </cell>
          <cell r="S841">
            <v>0</v>
          </cell>
        </row>
        <row r="842">
          <cell r="R842">
            <v>0</v>
          </cell>
          <cell r="S842">
            <v>0</v>
          </cell>
        </row>
        <row r="843">
          <cell r="R843">
            <v>0</v>
          </cell>
          <cell r="S843">
            <v>0</v>
          </cell>
        </row>
        <row r="844">
          <cell r="R844">
            <v>0</v>
          </cell>
          <cell r="S844">
            <v>0</v>
          </cell>
        </row>
        <row r="845">
          <cell r="R845">
            <v>0</v>
          </cell>
          <cell r="S845">
            <v>0</v>
          </cell>
        </row>
        <row r="846">
          <cell r="R846">
            <v>0</v>
          </cell>
          <cell r="S846">
            <v>0</v>
          </cell>
        </row>
        <row r="847">
          <cell r="R847">
            <v>0</v>
          </cell>
          <cell r="S847">
            <v>0</v>
          </cell>
        </row>
        <row r="848">
          <cell r="R848">
            <v>0</v>
          </cell>
          <cell r="S848">
            <v>0</v>
          </cell>
        </row>
        <row r="849">
          <cell r="R849">
            <v>0</v>
          </cell>
          <cell r="S849">
            <v>0</v>
          </cell>
        </row>
        <row r="850">
          <cell r="R850">
            <v>0</v>
          </cell>
          <cell r="S850">
            <v>0</v>
          </cell>
        </row>
        <row r="851">
          <cell r="R851">
            <v>0</v>
          </cell>
          <cell r="S851">
            <v>0</v>
          </cell>
        </row>
        <row r="852">
          <cell r="R852">
            <v>0</v>
          </cell>
          <cell r="S852">
            <v>0</v>
          </cell>
        </row>
        <row r="853">
          <cell r="R853">
            <v>0</v>
          </cell>
          <cell r="S853">
            <v>0</v>
          </cell>
        </row>
        <row r="854">
          <cell r="R854">
            <v>0</v>
          </cell>
          <cell r="S854">
            <v>0</v>
          </cell>
        </row>
        <row r="855">
          <cell r="R855">
            <v>0</v>
          </cell>
          <cell r="S855">
            <v>0</v>
          </cell>
        </row>
        <row r="856">
          <cell r="R856">
            <v>0</v>
          </cell>
          <cell r="S856">
            <v>0</v>
          </cell>
        </row>
        <row r="857">
          <cell r="R857">
            <v>0</v>
          </cell>
          <cell r="S857">
            <v>0</v>
          </cell>
        </row>
        <row r="858">
          <cell r="R858">
            <v>0</v>
          </cell>
          <cell r="S858">
            <v>0</v>
          </cell>
        </row>
        <row r="859">
          <cell r="R859">
            <v>0</v>
          </cell>
          <cell r="S859">
            <v>0</v>
          </cell>
        </row>
        <row r="860">
          <cell r="R860">
            <v>0</v>
          </cell>
          <cell r="S860">
            <v>0</v>
          </cell>
        </row>
        <row r="861">
          <cell r="R861">
            <v>0</v>
          </cell>
          <cell r="S861">
            <v>0</v>
          </cell>
        </row>
        <row r="862">
          <cell r="R862">
            <v>0</v>
          </cell>
          <cell r="S862">
            <v>0</v>
          </cell>
        </row>
        <row r="863">
          <cell r="R863">
            <v>0</v>
          </cell>
          <cell r="S863">
            <v>0</v>
          </cell>
        </row>
        <row r="864">
          <cell r="R864">
            <v>0</v>
          </cell>
          <cell r="S864">
            <v>0</v>
          </cell>
        </row>
        <row r="865">
          <cell r="R865">
            <v>0</v>
          </cell>
          <cell r="S865">
            <v>0</v>
          </cell>
        </row>
        <row r="866">
          <cell r="R866">
            <v>0</v>
          </cell>
          <cell r="S866">
            <v>0</v>
          </cell>
        </row>
        <row r="867">
          <cell r="R867">
            <v>0</v>
          </cell>
          <cell r="S867">
            <v>0</v>
          </cell>
        </row>
        <row r="868">
          <cell r="R868">
            <v>0</v>
          </cell>
          <cell r="S868">
            <v>0</v>
          </cell>
        </row>
        <row r="869">
          <cell r="R869">
            <v>0</v>
          </cell>
          <cell r="S869">
            <v>0</v>
          </cell>
        </row>
        <row r="870">
          <cell r="R870">
            <v>0</v>
          </cell>
          <cell r="S870">
            <v>0</v>
          </cell>
        </row>
        <row r="871">
          <cell r="R871">
            <v>0</v>
          </cell>
          <cell r="S871">
            <v>0</v>
          </cell>
        </row>
        <row r="872">
          <cell r="R872">
            <v>0</v>
          </cell>
          <cell r="S872">
            <v>0</v>
          </cell>
        </row>
        <row r="873">
          <cell r="R873">
            <v>0</v>
          </cell>
          <cell r="S873">
            <v>0</v>
          </cell>
        </row>
        <row r="874">
          <cell r="R874">
            <v>0</v>
          </cell>
          <cell r="S874">
            <v>0</v>
          </cell>
        </row>
        <row r="875">
          <cell r="R875">
            <v>0</v>
          </cell>
          <cell r="S875">
            <v>0</v>
          </cell>
        </row>
        <row r="876">
          <cell r="R876">
            <v>0</v>
          </cell>
          <cell r="S876">
            <v>0</v>
          </cell>
        </row>
        <row r="877">
          <cell r="R877">
            <v>0</v>
          </cell>
          <cell r="S877">
            <v>0</v>
          </cell>
        </row>
        <row r="878">
          <cell r="R878">
            <v>0</v>
          </cell>
          <cell r="S878">
            <v>0</v>
          </cell>
        </row>
        <row r="879">
          <cell r="R879">
            <v>0</v>
          </cell>
          <cell r="S879">
            <v>0</v>
          </cell>
        </row>
        <row r="880">
          <cell r="R880">
            <v>0</v>
          </cell>
          <cell r="S880">
            <v>0</v>
          </cell>
        </row>
        <row r="881">
          <cell r="R881">
            <v>0</v>
          </cell>
          <cell r="S881">
            <v>0</v>
          </cell>
        </row>
        <row r="882">
          <cell r="R882">
            <v>0</v>
          </cell>
          <cell r="S882">
            <v>0</v>
          </cell>
        </row>
        <row r="883">
          <cell r="R883">
            <v>0</v>
          </cell>
          <cell r="S883">
            <v>0</v>
          </cell>
        </row>
        <row r="884">
          <cell r="R884">
            <v>0</v>
          </cell>
          <cell r="S884">
            <v>0</v>
          </cell>
        </row>
        <row r="885">
          <cell r="R885">
            <v>0</v>
          </cell>
          <cell r="S885">
            <v>0</v>
          </cell>
        </row>
        <row r="886">
          <cell r="R886">
            <v>0</v>
          </cell>
          <cell r="S886">
            <v>0</v>
          </cell>
        </row>
        <row r="887">
          <cell r="R887">
            <v>0</v>
          </cell>
          <cell r="S887">
            <v>0</v>
          </cell>
        </row>
        <row r="888">
          <cell r="R888">
            <v>0</v>
          </cell>
          <cell r="S888">
            <v>0</v>
          </cell>
        </row>
        <row r="889">
          <cell r="R889">
            <v>0</v>
          </cell>
          <cell r="S889">
            <v>0</v>
          </cell>
        </row>
        <row r="890">
          <cell r="R890">
            <v>0</v>
          </cell>
          <cell r="S890">
            <v>0</v>
          </cell>
        </row>
        <row r="891">
          <cell r="R891">
            <v>0</v>
          </cell>
          <cell r="S891">
            <v>0</v>
          </cell>
        </row>
        <row r="892">
          <cell r="R892">
            <v>0</v>
          </cell>
          <cell r="S892">
            <v>0</v>
          </cell>
        </row>
        <row r="893">
          <cell r="R893">
            <v>0</v>
          </cell>
          <cell r="S893">
            <v>0</v>
          </cell>
        </row>
        <row r="894">
          <cell r="R894">
            <v>0</v>
          </cell>
          <cell r="S894">
            <v>0</v>
          </cell>
        </row>
        <row r="895">
          <cell r="R895">
            <v>0</v>
          </cell>
          <cell r="S895">
            <v>0</v>
          </cell>
        </row>
        <row r="896">
          <cell r="R896">
            <v>0</v>
          </cell>
          <cell r="S896">
            <v>0</v>
          </cell>
        </row>
        <row r="897">
          <cell r="R897">
            <v>0</v>
          </cell>
          <cell r="S897">
            <v>0</v>
          </cell>
        </row>
        <row r="898">
          <cell r="R898">
            <v>0</v>
          </cell>
          <cell r="S898">
            <v>0</v>
          </cell>
        </row>
        <row r="899">
          <cell r="R899">
            <v>0</v>
          </cell>
          <cell r="S899">
            <v>0</v>
          </cell>
        </row>
        <row r="900">
          <cell r="R900">
            <v>0</v>
          </cell>
          <cell r="S900">
            <v>0</v>
          </cell>
        </row>
        <row r="901">
          <cell r="R901">
            <v>0</v>
          </cell>
          <cell r="S901">
            <v>0</v>
          </cell>
        </row>
        <row r="902">
          <cell r="R902">
            <v>0</v>
          </cell>
          <cell r="S902">
            <v>0</v>
          </cell>
        </row>
        <row r="903">
          <cell r="R903">
            <v>0</v>
          </cell>
          <cell r="S903">
            <v>0</v>
          </cell>
        </row>
        <row r="904">
          <cell r="R904">
            <v>0</v>
          </cell>
          <cell r="S904">
            <v>0</v>
          </cell>
        </row>
        <row r="905">
          <cell r="R905">
            <v>0</v>
          </cell>
          <cell r="S905">
            <v>0</v>
          </cell>
        </row>
        <row r="906">
          <cell r="R906">
            <v>0</v>
          </cell>
          <cell r="S906">
            <v>0</v>
          </cell>
        </row>
        <row r="907">
          <cell r="R907">
            <v>0</v>
          </cell>
          <cell r="S907">
            <v>0</v>
          </cell>
        </row>
        <row r="908">
          <cell r="R908">
            <v>0</v>
          </cell>
          <cell r="S908">
            <v>0</v>
          </cell>
        </row>
        <row r="909">
          <cell r="R909">
            <v>0</v>
          </cell>
          <cell r="S909">
            <v>0</v>
          </cell>
        </row>
        <row r="910">
          <cell r="R910">
            <v>0</v>
          </cell>
          <cell r="S910">
            <v>0</v>
          </cell>
        </row>
        <row r="911">
          <cell r="R911">
            <v>0</v>
          </cell>
          <cell r="S911">
            <v>0</v>
          </cell>
        </row>
        <row r="912">
          <cell r="R912">
            <v>0</v>
          </cell>
          <cell r="S912">
            <v>0</v>
          </cell>
        </row>
        <row r="913">
          <cell r="R913">
            <v>0</v>
          </cell>
          <cell r="S913">
            <v>0</v>
          </cell>
        </row>
        <row r="914">
          <cell r="R914">
            <v>0</v>
          </cell>
          <cell r="S914">
            <v>0</v>
          </cell>
        </row>
        <row r="915">
          <cell r="R915">
            <v>0</v>
          </cell>
          <cell r="S915">
            <v>0</v>
          </cell>
        </row>
        <row r="916">
          <cell r="R916">
            <v>0</v>
          </cell>
          <cell r="S916">
            <v>0</v>
          </cell>
        </row>
        <row r="917">
          <cell r="R917">
            <v>0</v>
          </cell>
          <cell r="S917">
            <v>0</v>
          </cell>
        </row>
        <row r="918">
          <cell r="R918">
            <v>0</v>
          </cell>
          <cell r="S918">
            <v>0</v>
          </cell>
        </row>
        <row r="919">
          <cell r="R919">
            <v>0</v>
          </cell>
          <cell r="S919">
            <v>0</v>
          </cell>
        </row>
        <row r="920">
          <cell r="R920">
            <v>0</v>
          </cell>
          <cell r="S920">
            <v>0</v>
          </cell>
        </row>
        <row r="921">
          <cell r="R921">
            <v>0</v>
          </cell>
          <cell r="S921">
            <v>0</v>
          </cell>
        </row>
        <row r="922">
          <cell r="R922">
            <v>0</v>
          </cell>
          <cell r="S922">
            <v>0</v>
          </cell>
        </row>
        <row r="923">
          <cell r="R923">
            <v>0</v>
          </cell>
          <cell r="S923">
            <v>0</v>
          </cell>
        </row>
        <row r="924">
          <cell r="R924">
            <v>0</v>
          </cell>
          <cell r="S924">
            <v>0</v>
          </cell>
        </row>
        <row r="925">
          <cell r="R925">
            <v>0</v>
          </cell>
          <cell r="S925">
            <v>0</v>
          </cell>
        </row>
        <row r="926">
          <cell r="R926">
            <v>0</v>
          </cell>
          <cell r="S926">
            <v>0</v>
          </cell>
        </row>
        <row r="927">
          <cell r="R927">
            <v>0</v>
          </cell>
          <cell r="S927">
            <v>0</v>
          </cell>
        </row>
        <row r="928">
          <cell r="R928">
            <v>0</v>
          </cell>
          <cell r="S928">
            <v>0</v>
          </cell>
        </row>
        <row r="929">
          <cell r="R929">
            <v>0</v>
          </cell>
          <cell r="S929">
            <v>0</v>
          </cell>
        </row>
        <row r="930">
          <cell r="R930">
            <v>0</v>
          </cell>
          <cell r="S930">
            <v>0</v>
          </cell>
        </row>
        <row r="931">
          <cell r="R931">
            <v>0</v>
          </cell>
          <cell r="S931">
            <v>0</v>
          </cell>
        </row>
        <row r="932">
          <cell r="R932">
            <v>0</v>
          </cell>
          <cell r="S932">
            <v>0</v>
          </cell>
        </row>
        <row r="933">
          <cell r="R933">
            <v>0</v>
          </cell>
          <cell r="S933">
            <v>0</v>
          </cell>
        </row>
        <row r="934">
          <cell r="R934">
            <v>0</v>
          </cell>
          <cell r="S934">
            <v>0</v>
          </cell>
        </row>
        <row r="935">
          <cell r="R935">
            <v>0</v>
          </cell>
          <cell r="S935">
            <v>0</v>
          </cell>
        </row>
        <row r="936">
          <cell r="R936">
            <v>0</v>
          </cell>
          <cell r="S936">
            <v>0</v>
          </cell>
        </row>
        <row r="937">
          <cell r="R937">
            <v>0</v>
          </cell>
          <cell r="S937">
            <v>0</v>
          </cell>
        </row>
        <row r="938">
          <cell r="R938">
            <v>0</v>
          </cell>
          <cell r="S938">
            <v>0</v>
          </cell>
        </row>
        <row r="939">
          <cell r="R939">
            <v>0</v>
          </cell>
          <cell r="S939">
            <v>0</v>
          </cell>
        </row>
        <row r="940">
          <cell r="R940">
            <v>0</v>
          </cell>
          <cell r="S940">
            <v>0</v>
          </cell>
        </row>
        <row r="941">
          <cell r="R941">
            <v>0</v>
          </cell>
          <cell r="S941">
            <v>0</v>
          </cell>
        </row>
        <row r="942">
          <cell r="R942">
            <v>0</v>
          </cell>
          <cell r="S942">
            <v>0</v>
          </cell>
        </row>
        <row r="943">
          <cell r="R943">
            <v>0</v>
          </cell>
          <cell r="S943">
            <v>0</v>
          </cell>
        </row>
        <row r="944">
          <cell r="R944">
            <v>0</v>
          </cell>
          <cell r="S944">
            <v>0</v>
          </cell>
        </row>
        <row r="945">
          <cell r="R945">
            <v>0</v>
          </cell>
          <cell r="S945">
            <v>0</v>
          </cell>
        </row>
        <row r="946">
          <cell r="R946">
            <v>0</v>
          </cell>
          <cell r="S946">
            <v>0</v>
          </cell>
        </row>
        <row r="947">
          <cell r="R947">
            <v>0</v>
          </cell>
          <cell r="S947">
            <v>0</v>
          </cell>
        </row>
        <row r="948">
          <cell r="R948">
            <v>0</v>
          </cell>
          <cell r="S948">
            <v>0</v>
          </cell>
        </row>
        <row r="949">
          <cell r="R949">
            <v>0</v>
          </cell>
          <cell r="S949">
            <v>0</v>
          </cell>
        </row>
        <row r="950">
          <cell r="R950">
            <v>0</v>
          </cell>
          <cell r="S950">
            <v>0</v>
          </cell>
        </row>
        <row r="951">
          <cell r="R951">
            <v>0</v>
          </cell>
          <cell r="S951">
            <v>0</v>
          </cell>
        </row>
        <row r="952">
          <cell r="R952">
            <v>0</v>
          </cell>
          <cell r="S952">
            <v>0</v>
          </cell>
        </row>
        <row r="953">
          <cell r="R953">
            <v>0</v>
          </cell>
          <cell r="S953">
            <v>0</v>
          </cell>
        </row>
        <row r="954">
          <cell r="R954">
            <v>0</v>
          </cell>
          <cell r="S954">
            <v>0</v>
          </cell>
        </row>
        <row r="955">
          <cell r="R955">
            <v>0</v>
          </cell>
          <cell r="S955">
            <v>0</v>
          </cell>
        </row>
        <row r="956">
          <cell r="R956">
            <v>0</v>
          </cell>
          <cell r="S956">
            <v>0</v>
          </cell>
        </row>
        <row r="957">
          <cell r="R957">
            <v>0</v>
          </cell>
          <cell r="S957">
            <v>0</v>
          </cell>
        </row>
        <row r="958">
          <cell r="R958">
            <v>0</v>
          </cell>
          <cell r="S958">
            <v>0</v>
          </cell>
        </row>
        <row r="959">
          <cell r="R959">
            <v>0</v>
          </cell>
          <cell r="S959">
            <v>0</v>
          </cell>
        </row>
        <row r="960">
          <cell r="R960">
            <v>0</v>
          </cell>
          <cell r="S960">
            <v>0</v>
          </cell>
        </row>
        <row r="961">
          <cell r="R961">
            <v>0</v>
          </cell>
          <cell r="S961">
            <v>0</v>
          </cell>
        </row>
        <row r="962">
          <cell r="R962">
            <v>0</v>
          </cell>
          <cell r="S962">
            <v>0</v>
          </cell>
        </row>
        <row r="963">
          <cell r="R963">
            <v>0</v>
          </cell>
          <cell r="S963">
            <v>0</v>
          </cell>
        </row>
        <row r="964">
          <cell r="R964">
            <v>0</v>
          </cell>
          <cell r="S964">
            <v>0</v>
          </cell>
        </row>
        <row r="965">
          <cell r="R965">
            <v>0</v>
          </cell>
          <cell r="S965">
            <v>0</v>
          </cell>
        </row>
        <row r="966">
          <cell r="R966">
            <v>0</v>
          </cell>
          <cell r="S966">
            <v>0</v>
          </cell>
        </row>
        <row r="967">
          <cell r="R967">
            <v>0</v>
          </cell>
          <cell r="S967">
            <v>0</v>
          </cell>
        </row>
        <row r="968">
          <cell r="R968">
            <v>0</v>
          </cell>
          <cell r="S968">
            <v>0</v>
          </cell>
        </row>
        <row r="969">
          <cell r="R969">
            <v>0</v>
          </cell>
          <cell r="S969">
            <v>0</v>
          </cell>
        </row>
        <row r="970">
          <cell r="R970">
            <v>0</v>
          </cell>
          <cell r="S970">
            <v>0</v>
          </cell>
        </row>
        <row r="971">
          <cell r="R971">
            <v>0</v>
          </cell>
          <cell r="S971">
            <v>0</v>
          </cell>
        </row>
        <row r="972">
          <cell r="R972">
            <v>0</v>
          </cell>
          <cell r="S972">
            <v>0</v>
          </cell>
        </row>
        <row r="973">
          <cell r="R973">
            <v>0</v>
          </cell>
          <cell r="S973">
            <v>0</v>
          </cell>
        </row>
        <row r="974">
          <cell r="R974">
            <v>0</v>
          </cell>
          <cell r="S974">
            <v>0</v>
          </cell>
        </row>
        <row r="975">
          <cell r="R975">
            <v>0</v>
          </cell>
          <cell r="S975">
            <v>0</v>
          </cell>
        </row>
        <row r="976">
          <cell r="R976">
            <v>0</v>
          </cell>
          <cell r="S976">
            <v>0</v>
          </cell>
        </row>
        <row r="977">
          <cell r="R977">
            <v>0</v>
          </cell>
          <cell r="S977">
            <v>0</v>
          </cell>
        </row>
        <row r="978">
          <cell r="R978">
            <v>0</v>
          </cell>
          <cell r="S978">
            <v>0</v>
          </cell>
        </row>
        <row r="979">
          <cell r="R979">
            <v>0</v>
          </cell>
          <cell r="S979">
            <v>0</v>
          </cell>
        </row>
        <row r="980">
          <cell r="R980">
            <v>0</v>
          </cell>
          <cell r="S980">
            <v>0</v>
          </cell>
        </row>
        <row r="981">
          <cell r="R981">
            <v>0</v>
          </cell>
          <cell r="S981">
            <v>0</v>
          </cell>
        </row>
        <row r="982">
          <cell r="R982">
            <v>0</v>
          </cell>
          <cell r="S982">
            <v>0</v>
          </cell>
        </row>
        <row r="983">
          <cell r="R983">
            <v>0</v>
          </cell>
          <cell r="S983">
            <v>0</v>
          </cell>
        </row>
        <row r="984">
          <cell r="R984">
            <v>0</v>
          </cell>
          <cell r="S984">
            <v>0</v>
          </cell>
        </row>
        <row r="985">
          <cell r="R985">
            <v>0</v>
          </cell>
          <cell r="S985">
            <v>0</v>
          </cell>
        </row>
        <row r="986">
          <cell r="R986">
            <v>0</v>
          </cell>
          <cell r="S986">
            <v>0</v>
          </cell>
        </row>
        <row r="987">
          <cell r="R987">
            <v>0</v>
          </cell>
          <cell r="S987">
            <v>0</v>
          </cell>
        </row>
        <row r="988">
          <cell r="R988">
            <v>0</v>
          </cell>
          <cell r="S988">
            <v>0</v>
          </cell>
        </row>
        <row r="989">
          <cell r="R989">
            <v>0</v>
          </cell>
          <cell r="S989">
            <v>0</v>
          </cell>
        </row>
        <row r="990">
          <cell r="R990">
            <v>0</v>
          </cell>
          <cell r="S990">
            <v>0</v>
          </cell>
        </row>
        <row r="991">
          <cell r="R991">
            <v>0</v>
          </cell>
          <cell r="S991">
            <v>0</v>
          </cell>
        </row>
        <row r="992">
          <cell r="R992">
            <v>0</v>
          </cell>
          <cell r="S992">
            <v>0</v>
          </cell>
        </row>
        <row r="993">
          <cell r="R993">
            <v>0</v>
          </cell>
          <cell r="S993">
            <v>0</v>
          </cell>
        </row>
        <row r="994">
          <cell r="R994">
            <v>0</v>
          </cell>
          <cell r="S994">
            <v>0</v>
          </cell>
        </row>
        <row r="995">
          <cell r="R995">
            <v>0</v>
          </cell>
          <cell r="S995">
            <v>0</v>
          </cell>
        </row>
        <row r="996">
          <cell r="R996">
            <v>0</v>
          </cell>
          <cell r="S996">
            <v>0</v>
          </cell>
        </row>
        <row r="997">
          <cell r="R997">
            <v>0</v>
          </cell>
          <cell r="S997">
            <v>0</v>
          </cell>
        </row>
        <row r="998">
          <cell r="R998">
            <v>0</v>
          </cell>
          <cell r="S998">
            <v>0</v>
          </cell>
        </row>
        <row r="999">
          <cell r="R999">
            <v>0</v>
          </cell>
          <cell r="S999">
            <v>0</v>
          </cell>
        </row>
        <row r="1000">
          <cell r="R1000">
            <v>0</v>
          </cell>
          <cell r="S1000">
            <v>0</v>
          </cell>
        </row>
        <row r="1001">
          <cell r="R1001">
            <v>0</v>
          </cell>
          <cell r="S1001">
            <v>0</v>
          </cell>
        </row>
        <row r="1002">
          <cell r="R1002">
            <v>0</v>
          </cell>
          <cell r="S1002">
            <v>0</v>
          </cell>
        </row>
        <row r="1003">
          <cell r="R1003">
            <v>0</v>
          </cell>
          <cell r="S1003">
            <v>0</v>
          </cell>
        </row>
        <row r="1004">
          <cell r="R1004">
            <v>0</v>
          </cell>
          <cell r="S1004">
            <v>0</v>
          </cell>
        </row>
        <row r="1005">
          <cell r="R1005">
            <v>0</v>
          </cell>
          <cell r="S1005">
            <v>0</v>
          </cell>
        </row>
        <row r="1006">
          <cell r="R1006">
            <v>0</v>
          </cell>
          <cell r="S1006">
            <v>0</v>
          </cell>
        </row>
        <row r="1007">
          <cell r="R1007">
            <v>0</v>
          </cell>
          <cell r="S1007">
            <v>0</v>
          </cell>
        </row>
        <row r="1008">
          <cell r="R1008">
            <v>0</v>
          </cell>
          <cell r="S1008">
            <v>0</v>
          </cell>
        </row>
        <row r="1009">
          <cell r="R1009">
            <v>0</v>
          </cell>
          <cell r="S1009">
            <v>0</v>
          </cell>
        </row>
        <row r="1010">
          <cell r="R1010">
            <v>0</v>
          </cell>
          <cell r="S1010">
            <v>0</v>
          </cell>
        </row>
        <row r="1011">
          <cell r="R1011">
            <v>0</v>
          </cell>
          <cell r="S1011">
            <v>0</v>
          </cell>
        </row>
        <row r="1012">
          <cell r="R1012">
            <v>0</v>
          </cell>
          <cell r="S1012">
            <v>0</v>
          </cell>
        </row>
        <row r="1013">
          <cell r="R1013">
            <v>0</v>
          </cell>
          <cell r="S1013">
            <v>0</v>
          </cell>
        </row>
        <row r="1014">
          <cell r="R1014">
            <v>0</v>
          </cell>
          <cell r="S1014">
            <v>0</v>
          </cell>
        </row>
        <row r="1015">
          <cell r="R1015">
            <v>0</v>
          </cell>
          <cell r="S1015">
            <v>0</v>
          </cell>
        </row>
        <row r="1016">
          <cell r="R1016">
            <v>0</v>
          </cell>
          <cell r="S1016">
            <v>0</v>
          </cell>
        </row>
        <row r="1017">
          <cell r="R1017">
            <v>0</v>
          </cell>
          <cell r="S1017">
            <v>0</v>
          </cell>
        </row>
        <row r="1018">
          <cell r="R1018">
            <v>0</v>
          </cell>
          <cell r="S1018">
            <v>0</v>
          </cell>
        </row>
        <row r="1019">
          <cell r="R1019">
            <v>0</v>
          </cell>
          <cell r="S1019">
            <v>0</v>
          </cell>
        </row>
        <row r="1020">
          <cell r="R1020">
            <v>0</v>
          </cell>
          <cell r="S1020">
            <v>0</v>
          </cell>
        </row>
        <row r="1021">
          <cell r="R1021">
            <v>0</v>
          </cell>
          <cell r="S1021">
            <v>0</v>
          </cell>
        </row>
        <row r="1022">
          <cell r="R1022">
            <v>0</v>
          </cell>
          <cell r="S1022">
            <v>0</v>
          </cell>
        </row>
        <row r="1023">
          <cell r="R1023">
            <v>0</v>
          </cell>
          <cell r="S1023">
            <v>0</v>
          </cell>
        </row>
        <row r="1024">
          <cell r="R1024">
            <v>0</v>
          </cell>
          <cell r="S1024">
            <v>0</v>
          </cell>
        </row>
        <row r="1025">
          <cell r="R1025">
            <v>0</v>
          </cell>
          <cell r="S1025">
            <v>0</v>
          </cell>
        </row>
        <row r="1026">
          <cell r="R1026">
            <v>0</v>
          </cell>
          <cell r="S1026">
            <v>0</v>
          </cell>
        </row>
        <row r="1027">
          <cell r="R1027">
            <v>0</v>
          </cell>
          <cell r="S1027">
            <v>0</v>
          </cell>
        </row>
        <row r="1028">
          <cell r="R1028">
            <v>0</v>
          </cell>
          <cell r="S1028">
            <v>0</v>
          </cell>
        </row>
        <row r="1029">
          <cell r="R1029">
            <v>0</v>
          </cell>
          <cell r="S1029">
            <v>0</v>
          </cell>
        </row>
        <row r="1030">
          <cell r="R1030">
            <v>0</v>
          </cell>
          <cell r="S1030">
            <v>0</v>
          </cell>
        </row>
        <row r="1031">
          <cell r="R1031">
            <v>0</v>
          </cell>
          <cell r="S1031">
            <v>0</v>
          </cell>
        </row>
        <row r="1032">
          <cell r="R1032">
            <v>0</v>
          </cell>
          <cell r="S1032">
            <v>0</v>
          </cell>
        </row>
        <row r="1033">
          <cell r="R1033">
            <v>0</v>
          </cell>
          <cell r="S1033">
            <v>0</v>
          </cell>
        </row>
        <row r="1034">
          <cell r="R1034">
            <v>0</v>
          </cell>
          <cell r="S1034">
            <v>0</v>
          </cell>
        </row>
        <row r="1035">
          <cell r="R1035">
            <v>0</v>
          </cell>
          <cell r="S1035">
            <v>0</v>
          </cell>
        </row>
        <row r="1036">
          <cell r="R1036">
            <v>0</v>
          </cell>
          <cell r="S1036">
            <v>0</v>
          </cell>
        </row>
        <row r="1037">
          <cell r="R1037">
            <v>0</v>
          </cell>
          <cell r="S1037">
            <v>0</v>
          </cell>
        </row>
        <row r="1038">
          <cell r="R1038">
            <v>0</v>
          </cell>
          <cell r="S1038">
            <v>0</v>
          </cell>
        </row>
        <row r="1039">
          <cell r="R1039">
            <v>0</v>
          </cell>
          <cell r="S1039">
            <v>0</v>
          </cell>
        </row>
        <row r="1040">
          <cell r="R1040">
            <v>0</v>
          </cell>
          <cell r="S1040">
            <v>0</v>
          </cell>
        </row>
        <row r="1041">
          <cell r="R1041">
            <v>0</v>
          </cell>
          <cell r="S1041">
            <v>0</v>
          </cell>
        </row>
        <row r="1042">
          <cell r="R1042">
            <v>0</v>
          </cell>
          <cell r="S1042">
            <v>0</v>
          </cell>
        </row>
        <row r="1043">
          <cell r="R1043">
            <v>0</v>
          </cell>
          <cell r="S1043">
            <v>0</v>
          </cell>
        </row>
        <row r="1044">
          <cell r="R1044">
            <v>0</v>
          </cell>
          <cell r="S1044">
            <v>0</v>
          </cell>
        </row>
        <row r="1045">
          <cell r="R1045">
            <v>0</v>
          </cell>
          <cell r="S1045">
            <v>0</v>
          </cell>
        </row>
        <row r="1046">
          <cell r="R1046">
            <v>0</v>
          </cell>
          <cell r="S1046">
            <v>0</v>
          </cell>
        </row>
        <row r="1047">
          <cell r="R1047">
            <v>0</v>
          </cell>
          <cell r="S1047">
            <v>0</v>
          </cell>
        </row>
        <row r="1048">
          <cell r="R1048">
            <v>0</v>
          </cell>
          <cell r="S1048">
            <v>0</v>
          </cell>
        </row>
        <row r="1049">
          <cell r="R1049">
            <v>0</v>
          </cell>
          <cell r="S1049">
            <v>0</v>
          </cell>
        </row>
        <row r="1050">
          <cell r="R1050">
            <v>0</v>
          </cell>
          <cell r="S1050">
            <v>0</v>
          </cell>
        </row>
        <row r="1051">
          <cell r="R1051">
            <v>0</v>
          </cell>
          <cell r="S1051">
            <v>0</v>
          </cell>
        </row>
        <row r="1052">
          <cell r="R1052">
            <v>0</v>
          </cell>
          <cell r="S1052">
            <v>0</v>
          </cell>
        </row>
        <row r="1053">
          <cell r="R1053">
            <v>0</v>
          </cell>
          <cell r="S1053">
            <v>0</v>
          </cell>
        </row>
        <row r="1054">
          <cell r="R1054">
            <v>0</v>
          </cell>
          <cell r="S1054">
            <v>0</v>
          </cell>
        </row>
        <row r="1055">
          <cell r="R1055">
            <v>0</v>
          </cell>
          <cell r="S1055">
            <v>0</v>
          </cell>
        </row>
        <row r="1056">
          <cell r="R1056">
            <v>0</v>
          </cell>
          <cell r="S1056">
            <v>0</v>
          </cell>
        </row>
        <row r="1057">
          <cell r="R1057">
            <v>0</v>
          </cell>
          <cell r="S1057">
            <v>0</v>
          </cell>
        </row>
        <row r="1058">
          <cell r="R1058">
            <v>0</v>
          </cell>
          <cell r="S1058">
            <v>0</v>
          </cell>
        </row>
        <row r="1059">
          <cell r="R1059">
            <v>0</v>
          </cell>
          <cell r="S1059">
            <v>0</v>
          </cell>
        </row>
        <row r="1060">
          <cell r="R1060">
            <v>0</v>
          </cell>
          <cell r="S1060">
            <v>0</v>
          </cell>
        </row>
        <row r="1061">
          <cell r="R1061">
            <v>0</v>
          </cell>
          <cell r="S1061">
            <v>0</v>
          </cell>
        </row>
        <row r="1062">
          <cell r="R1062">
            <v>0</v>
          </cell>
          <cell r="S1062">
            <v>0</v>
          </cell>
        </row>
        <row r="1063">
          <cell r="R1063">
            <v>0</v>
          </cell>
          <cell r="S1063">
            <v>0</v>
          </cell>
        </row>
        <row r="1064">
          <cell r="R1064">
            <v>0</v>
          </cell>
          <cell r="S1064">
            <v>0</v>
          </cell>
        </row>
        <row r="1065">
          <cell r="R1065">
            <v>0</v>
          </cell>
          <cell r="S1065">
            <v>0</v>
          </cell>
        </row>
        <row r="1066">
          <cell r="R1066">
            <v>0</v>
          </cell>
          <cell r="S1066">
            <v>0</v>
          </cell>
        </row>
        <row r="1067">
          <cell r="R1067">
            <v>0</v>
          </cell>
          <cell r="S1067">
            <v>0</v>
          </cell>
        </row>
        <row r="1068">
          <cell r="R1068">
            <v>0</v>
          </cell>
          <cell r="S1068">
            <v>0</v>
          </cell>
        </row>
        <row r="1069">
          <cell r="R1069">
            <v>0</v>
          </cell>
          <cell r="S1069">
            <v>0</v>
          </cell>
        </row>
        <row r="1070">
          <cell r="R1070">
            <v>0</v>
          </cell>
          <cell r="S1070">
            <v>0</v>
          </cell>
        </row>
        <row r="1071">
          <cell r="R1071">
            <v>0</v>
          </cell>
          <cell r="S1071">
            <v>0</v>
          </cell>
        </row>
        <row r="1072">
          <cell r="R1072">
            <v>0</v>
          </cell>
          <cell r="S1072">
            <v>0</v>
          </cell>
        </row>
        <row r="1073">
          <cell r="R1073">
            <v>0</v>
          </cell>
          <cell r="S1073">
            <v>0</v>
          </cell>
        </row>
        <row r="1074">
          <cell r="R1074">
            <v>0</v>
          </cell>
          <cell r="S1074">
            <v>0</v>
          </cell>
        </row>
        <row r="1075">
          <cell r="R1075">
            <v>0</v>
          </cell>
          <cell r="S1075">
            <v>0</v>
          </cell>
        </row>
        <row r="1076">
          <cell r="R1076">
            <v>0</v>
          </cell>
          <cell r="S1076">
            <v>0</v>
          </cell>
        </row>
        <row r="1077">
          <cell r="R1077">
            <v>0</v>
          </cell>
          <cell r="S1077">
            <v>0</v>
          </cell>
        </row>
        <row r="1078">
          <cell r="R1078">
            <v>0</v>
          </cell>
          <cell r="S1078">
            <v>0</v>
          </cell>
        </row>
        <row r="1079">
          <cell r="R1079">
            <v>0</v>
          </cell>
          <cell r="S1079">
            <v>0</v>
          </cell>
        </row>
        <row r="1080">
          <cell r="R1080">
            <v>0</v>
          </cell>
          <cell r="S1080">
            <v>0</v>
          </cell>
        </row>
        <row r="1081">
          <cell r="R1081">
            <v>0</v>
          </cell>
          <cell r="S1081">
            <v>0</v>
          </cell>
        </row>
        <row r="1082">
          <cell r="R1082">
            <v>0</v>
          </cell>
          <cell r="S1082">
            <v>0</v>
          </cell>
        </row>
        <row r="1083">
          <cell r="R1083">
            <v>0</v>
          </cell>
          <cell r="S1083">
            <v>0</v>
          </cell>
        </row>
        <row r="1084">
          <cell r="R1084">
            <v>0</v>
          </cell>
          <cell r="S1084">
            <v>0</v>
          </cell>
        </row>
        <row r="1085">
          <cell r="R1085">
            <v>0</v>
          </cell>
          <cell r="S1085">
            <v>0</v>
          </cell>
        </row>
        <row r="1086">
          <cell r="R1086">
            <v>0</v>
          </cell>
          <cell r="S1086">
            <v>0</v>
          </cell>
        </row>
        <row r="1087">
          <cell r="R1087">
            <v>0</v>
          </cell>
          <cell r="S1087">
            <v>0</v>
          </cell>
        </row>
        <row r="1088">
          <cell r="R1088">
            <v>0</v>
          </cell>
          <cell r="S1088">
            <v>0</v>
          </cell>
        </row>
        <row r="1089">
          <cell r="R1089">
            <v>0</v>
          </cell>
          <cell r="S1089">
            <v>0</v>
          </cell>
        </row>
        <row r="1090">
          <cell r="R1090">
            <v>0</v>
          </cell>
          <cell r="S1090">
            <v>0</v>
          </cell>
        </row>
        <row r="1091">
          <cell r="R1091">
            <v>0</v>
          </cell>
          <cell r="S1091">
            <v>0</v>
          </cell>
        </row>
        <row r="1092">
          <cell r="R1092">
            <v>0</v>
          </cell>
          <cell r="S1092">
            <v>0</v>
          </cell>
        </row>
        <row r="1093">
          <cell r="R1093">
            <v>0</v>
          </cell>
          <cell r="S1093">
            <v>0</v>
          </cell>
        </row>
        <row r="1094">
          <cell r="R1094">
            <v>0</v>
          </cell>
          <cell r="S1094">
            <v>0</v>
          </cell>
        </row>
        <row r="1095">
          <cell r="R1095">
            <v>0</v>
          </cell>
          <cell r="S1095">
            <v>0</v>
          </cell>
        </row>
        <row r="1096">
          <cell r="R1096">
            <v>0</v>
          </cell>
          <cell r="S1096">
            <v>0</v>
          </cell>
        </row>
        <row r="1097">
          <cell r="R1097">
            <v>0</v>
          </cell>
          <cell r="S1097">
            <v>0</v>
          </cell>
        </row>
        <row r="1098">
          <cell r="R1098">
            <v>0</v>
          </cell>
          <cell r="S1098">
            <v>0</v>
          </cell>
        </row>
        <row r="1099">
          <cell r="R1099">
            <v>0</v>
          </cell>
          <cell r="S1099">
            <v>0</v>
          </cell>
        </row>
        <row r="1100">
          <cell r="R1100">
            <v>0</v>
          </cell>
          <cell r="S1100">
            <v>0</v>
          </cell>
        </row>
        <row r="1101">
          <cell r="R1101">
            <v>0</v>
          </cell>
          <cell r="S1101">
            <v>0</v>
          </cell>
        </row>
        <row r="1102">
          <cell r="R1102">
            <v>0</v>
          </cell>
          <cell r="S1102">
            <v>0</v>
          </cell>
        </row>
        <row r="1103">
          <cell r="R1103">
            <v>0</v>
          </cell>
          <cell r="S1103">
            <v>0</v>
          </cell>
        </row>
        <row r="1104">
          <cell r="R1104">
            <v>0</v>
          </cell>
          <cell r="S1104">
            <v>0</v>
          </cell>
        </row>
        <row r="1105">
          <cell r="R1105">
            <v>0</v>
          </cell>
          <cell r="S1105">
            <v>0</v>
          </cell>
        </row>
        <row r="1106">
          <cell r="R1106">
            <v>0</v>
          </cell>
          <cell r="S1106">
            <v>0</v>
          </cell>
        </row>
        <row r="1107">
          <cell r="R1107">
            <v>0</v>
          </cell>
          <cell r="S1107">
            <v>0</v>
          </cell>
        </row>
        <row r="1108">
          <cell r="R1108">
            <v>0</v>
          </cell>
          <cell r="S1108">
            <v>0</v>
          </cell>
        </row>
        <row r="1109">
          <cell r="R1109">
            <v>0</v>
          </cell>
          <cell r="S1109">
            <v>0</v>
          </cell>
        </row>
        <row r="1110">
          <cell r="R1110">
            <v>0</v>
          </cell>
          <cell r="S1110">
            <v>0</v>
          </cell>
        </row>
        <row r="1111">
          <cell r="R1111">
            <v>0</v>
          </cell>
          <cell r="S1111">
            <v>0</v>
          </cell>
        </row>
        <row r="1112">
          <cell r="R1112">
            <v>0</v>
          </cell>
          <cell r="S1112">
            <v>0</v>
          </cell>
        </row>
        <row r="1113">
          <cell r="R1113">
            <v>0</v>
          </cell>
          <cell r="S1113">
            <v>0</v>
          </cell>
        </row>
        <row r="1114">
          <cell r="R1114">
            <v>0</v>
          </cell>
          <cell r="S1114">
            <v>0</v>
          </cell>
        </row>
        <row r="1115">
          <cell r="R1115">
            <v>0</v>
          </cell>
          <cell r="S1115">
            <v>0</v>
          </cell>
        </row>
        <row r="1116">
          <cell r="R1116">
            <v>0</v>
          </cell>
          <cell r="S1116">
            <v>0</v>
          </cell>
        </row>
        <row r="1117">
          <cell r="R1117">
            <v>0</v>
          </cell>
          <cell r="S1117">
            <v>0</v>
          </cell>
        </row>
        <row r="1118">
          <cell r="R1118">
            <v>0</v>
          </cell>
          <cell r="S1118">
            <v>0</v>
          </cell>
        </row>
        <row r="1119">
          <cell r="R1119">
            <v>0</v>
          </cell>
          <cell r="S1119">
            <v>0</v>
          </cell>
        </row>
        <row r="1120">
          <cell r="R1120">
            <v>0</v>
          </cell>
          <cell r="S1120">
            <v>0</v>
          </cell>
        </row>
        <row r="1121">
          <cell r="R1121">
            <v>0</v>
          </cell>
          <cell r="S1121">
            <v>0</v>
          </cell>
        </row>
        <row r="1122">
          <cell r="R1122">
            <v>0</v>
          </cell>
          <cell r="S1122">
            <v>0</v>
          </cell>
        </row>
        <row r="1123">
          <cell r="R1123">
            <v>0</v>
          </cell>
          <cell r="S1123">
            <v>0</v>
          </cell>
        </row>
        <row r="1124">
          <cell r="R1124">
            <v>0</v>
          </cell>
          <cell r="S1124">
            <v>0</v>
          </cell>
        </row>
        <row r="1125">
          <cell r="R1125">
            <v>0</v>
          </cell>
          <cell r="S1125">
            <v>0</v>
          </cell>
        </row>
        <row r="1126">
          <cell r="R1126">
            <v>0</v>
          </cell>
          <cell r="S1126">
            <v>0</v>
          </cell>
        </row>
        <row r="1127">
          <cell r="R1127">
            <v>0</v>
          </cell>
          <cell r="S1127">
            <v>0</v>
          </cell>
        </row>
        <row r="1128">
          <cell r="R1128">
            <v>0</v>
          </cell>
          <cell r="S1128">
            <v>0</v>
          </cell>
        </row>
        <row r="1129">
          <cell r="R1129">
            <v>0</v>
          </cell>
          <cell r="S1129">
            <v>0</v>
          </cell>
        </row>
        <row r="1130">
          <cell r="R1130">
            <v>0</v>
          </cell>
          <cell r="S1130">
            <v>0</v>
          </cell>
        </row>
        <row r="1131">
          <cell r="R1131">
            <v>0</v>
          </cell>
          <cell r="S1131">
            <v>0</v>
          </cell>
        </row>
        <row r="1132">
          <cell r="R1132">
            <v>0</v>
          </cell>
          <cell r="S1132">
            <v>0</v>
          </cell>
        </row>
        <row r="1133">
          <cell r="R1133">
            <v>0</v>
          </cell>
          <cell r="S1133">
            <v>0</v>
          </cell>
        </row>
        <row r="1134">
          <cell r="R1134">
            <v>0</v>
          </cell>
          <cell r="S1134">
            <v>0</v>
          </cell>
        </row>
        <row r="1135">
          <cell r="R1135">
            <v>0</v>
          </cell>
          <cell r="S1135">
            <v>0</v>
          </cell>
        </row>
        <row r="1136">
          <cell r="R1136">
            <v>0</v>
          </cell>
          <cell r="S1136">
            <v>0</v>
          </cell>
        </row>
        <row r="1137">
          <cell r="R1137">
            <v>0</v>
          </cell>
          <cell r="S1137">
            <v>0</v>
          </cell>
        </row>
        <row r="1138">
          <cell r="R1138">
            <v>0</v>
          </cell>
          <cell r="S1138">
            <v>0</v>
          </cell>
        </row>
        <row r="1139">
          <cell r="R1139">
            <v>0</v>
          </cell>
          <cell r="S1139">
            <v>0</v>
          </cell>
        </row>
        <row r="1140">
          <cell r="R1140">
            <v>0</v>
          </cell>
          <cell r="S1140">
            <v>0</v>
          </cell>
        </row>
        <row r="1141">
          <cell r="R1141">
            <v>0</v>
          </cell>
          <cell r="S1141">
            <v>0</v>
          </cell>
        </row>
        <row r="1142">
          <cell r="R1142">
            <v>0</v>
          </cell>
          <cell r="S1142">
            <v>0</v>
          </cell>
        </row>
        <row r="1143">
          <cell r="R1143">
            <v>0</v>
          </cell>
          <cell r="S1143">
            <v>0</v>
          </cell>
        </row>
        <row r="1144">
          <cell r="R1144">
            <v>0</v>
          </cell>
          <cell r="S1144">
            <v>0</v>
          </cell>
        </row>
        <row r="1145">
          <cell r="R1145">
            <v>0</v>
          </cell>
          <cell r="S1145">
            <v>0</v>
          </cell>
        </row>
        <row r="1146">
          <cell r="R1146">
            <v>0</v>
          </cell>
          <cell r="S1146">
            <v>0</v>
          </cell>
        </row>
        <row r="1147">
          <cell r="R1147">
            <v>0</v>
          </cell>
          <cell r="S1147">
            <v>0</v>
          </cell>
        </row>
        <row r="1148">
          <cell r="R1148">
            <v>0</v>
          </cell>
          <cell r="S1148">
            <v>0</v>
          </cell>
        </row>
        <row r="1149">
          <cell r="R1149">
            <v>0</v>
          </cell>
          <cell r="S1149">
            <v>0</v>
          </cell>
        </row>
        <row r="1150">
          <cell r="R1150">
            <v>0</v>
          </cell>
          <cell r="S1150">
            <v>0</v>
          </cell>
        </row>
        <row r="1151">
          <cell r="R1151">
            <v>0</v>
          </cell>
          <cell r="S1151">
            <v>0</v>
          </cell>
        </row>
        <row r="1152">
          <cell r="R1152">
            <v>0</v>
          </cell>
          <cell r="S1152">
            <v>0</v>
          </cell>
        </row>
        <row r="1153">
          <cell r="R1153">
            <v>0</v>
          </cell>
          <cell r="S1153">
            <v>0</v>
          </cell>
        </row>
        <row r="1154">
          <cell r="R1154">
            <v>0</v>
          </cell>
          <cell r="S1154">
            <v>0</v>
          </cell>
        </row>
        <row r="1155">
          <cell r="R1155">
            <v>0</v>
          </cell>
          <cell r="S1155">
            <v>0</v>
          </cell>
        </row>
        <row r="1156">
          <cell r="R1156">
            <v>0</v>
          </cell>
          <cell r="S1156">
            <v>0</v>
          </cell>
        </row>
        <row r="1157">
          <cell r="R1157">
            <v>0</v>
          </cell>
          <cell r="S1157">
            <v>0</v>
          </cell>
        </row>
        <row r="1158">
          <cell r="R1158">
            <v>0</v>
          </cell>
          <cell r="S1158">
            <v>0</v>
          </cell>
        </row>
        <row r="1159">
          <cell r="R1159">
            <v>0</v>
          </cell>
          <cell r="S1159">
            <v>0</v>
          </cell>
        </row>
        <row r="1160">
          <cell r="R1160">
            <v>0</v>
          </cell>
          <cell r="S1160">
            <v>0</v>
          </cell>
        </row>
        <row r="1161">
          <cell r="R1161">
            <v>0</v>
          </cell>
          <cell r="S1161">
            <v>0</v>
          </cell>
        </row>
        <row r="1162">
          <cell r="R1162">
            <v>0</v>
          </cell>
          <cell r="S1162">
            <v>0</v>
          </cell>
        </row>
        <row r="1163">
          <cell r="R1163">
            <v>0</v>
          </cell>
          <cell r="S1163">
            <v>0</v>
          </cell>
        </row>
        <row r="1164">
          <cell r="R1164">
            <v>0</v>
          </cell>
          <cell r="S1164">
            <v>0</v>
          </cell>
        </row>
        <row r="1165">
          <cell r="R1165">
            <v>0</v>
          </cell>
          <cell r="S1165">
            <v>0</v>
          </cell>
        </row>
        <row r="1166">
          <cell r="R1166">
            <v>0</v>
          </cell>
          <cell r="S1166">
            <v>0</v>
          </cell>
        </row>
        <row r="1167">
          <cell r="R1167">
            <v>0</v>
          </cell>
          <cell r="S1167">
            <v>0</v>
          </cell>
        </row>
        <row r="1168">
          <cell r="R1168">
            <v>0</v>
          </cell>
          <cell r="S1168">
            <v>0</v>
          </cell>
        </row>
        <row r="1169">
          <cell r="R1169">
            <v>0</v>
          </cell>
          <cell r="S1169">
            <v>0</v>
          </cell>
        </row>
        <row r="1170">
          <cell r="R1170">
            <v>0</v>
          </cell>
          <cell r="S1170">
            <v>0</v>
          </cell>
        </row>
        <row r="1171">
          <cell r="R1171">
            <v>0</v>
          </cell>
          <cell r="S1171">
            <v>0</v>
          </cell>
        </row>
        <row r="1172">
          <cell r="R1172">
            <v>0</v>
          </cell>
          <cell r="S1172">
            <v>0</v>
          </cell>
        </row>
        <row r="1173">
          <cell r="R1173">
            <v>0</v>
          </cell>
          <cell r="S1173">
            <v>0</v>
          </cell>
        </row>
        <row r="1174">
          <cell r="R1174">
            <v>0</v>
          </cell>
          <cell r="S1174">
            <v>0</v>
          </cell>
        </row>
        <row r="1175">
          <cell r="R1175">
            <v>0</v>
          </cell>
          <cell r="S1175">
            <v>0</v>
          </cell>
        </row>
        <row r="1176">
          <cell r="R1176">
            <v>0</v>
          </cell>
          <cell r="S1176">
            <v>0</v>
          </cell>
        </row>
        <row r="1177">
          <cell r="R1177">
            <v>0</v>
          </cell>
          <cell r="S1177">
            <v>0</v>
          </cell>
        </row>
        <row r="1178">
          <cell r="R1178">
            <v>0</v>
          </cell>
          <cell r="S1178">
            <v>0</v>
          </cell>
        </row>
        <row r="1179">
          <cell r="R1179">
            <v>0</v>
          </cell>
          <cell r="S1179">
            <v>0</v>
          </cell>
        </row>
        <row r="1180">
          <cell r="R1180">
            <v>0</v>
          </cell>
          <cell r="S1180">
            <v>0</v>
          </cell>
        </row>
        <row r="1181">
          <cell r="R1181">
            <v>0</v>
          </cell>
          <cell r="S1181">
            <v>0</v>
          </cell>
        </row>
        <row r="1182">
          <cell r="R1182">
            <v>0</v>
          </cell>
          <cell r="S1182">
            <v>0</v>
          </cell>
        </row>
        <row r="1183">
          <cell r="R1183">
            <v>0</v>
          </cell>
          <cell r="S1183">
            <v>0</v>
          </cell>
        </row>
        <row r="1184">
          <cell r="R1184">
            <v>0</v>
          </cell>
          <cell r="S1184">
            <v>0</v>
          </cell>
        </row>
        <row r="1185">
          <cell r="R1185">
            <v>0</v>
          </cell>
          <cell r="S1185">
            <v>0</v>
          </cell>
        </row>
        <row r="1186">
          <cell r="R1186">
            <v>0</v>
          </cell>
          <cell r="S1186">
            <v>0</v>
          </cell>
        </row>
        <row r="1187">
          <cell r="R1187">
            <v>0</v>
          </cell>
          <cell r="S1187">
            <v>0</v>
          </cell>
        </row>
        <row r="1188">
          <cell r="R1188">
            <v>0</v>
          </cell>
          <cell r="S1188">
            <v>0</v>
          </cell>
        </row>
        <row r="1189">
          <cell r="R1189">
            <v>0</v>
          </cell>
          <cell r="S1189">
            <v>0</v>
          </cell>
        </row>
        <row r="1190">
          <cell r="R1190">
            <v>0</v>
          </cell>
          <cell r="S1190">
            <v>0</v>
          </cell>
        </row>
        <row r="1191">
          <cell r="R1191">
            <v>0</v>
          </cell>
          <cell r="S1191">
            <v>0</v>
          </cell>
        </row>
        <row r="1192">
          <cell r="R1192">
            <v>0</v>
          </cell>
          <cell r="S1192">
            <v>0</v>
          </cell>
        </row>
        <row r="1193">
          <cell r="R1193">
            <v>0</v>
          </cell>
          <cell r="S1193">
            <v>0</v>
          </cell>
        </row>
        <row r="1194">
          <cell r="R1194">
            <v>0</v>
          </cell>
          <cell r="S1194">
            <v>0</v>
          </cell>
        </row>
        <row r="1195">
          <cell r="R1195">
            <v>0</v>
          </cell>
          <cell r="S1195">
            <v>0</v>
          </cell>
        </row>
        <row r="1196">
          <cell r="R1196">
            <v>0</v>
          </cell>
          <cell r="S1196">
            <v>0</v>
          </cell>
        </row>
        <row r="1197">
          <cell r="R1197">
            <v>0</v>
          </cell>
          <cell r="S1197">
            <v>0</v>
          </cell>
        </row>
        <row r="1198">
          <cell r="R1198">
            <v>0</v>
          </cell>
          <cell r="S1198">
            <v>0</v>
          </cell>
        </row>
        <row r="1199">
          <cell r="R1199">
            <v>0</v>
          </cell>
          <cell r="S1199">
            <v>0</v>
          </cell>
        </row>
        <row r="1200">
          <cell r="R1200">
            <v>0</v>
          </cell>
          <cell r="S1200">
            <v>0</v>
          </cell>
        </row>
        <row r="1201">
          <cell r="R1201">
            <v>0</v>
          </cell>
          <cell r="S1201">
            <v>0</v>
          </cell>
        </row>
        <row r="1202">
          <cell r="R1202">
            <v>0</v>
          </cell>
          <cell r="S1202">
            <v>0</v>
          </cell>
        </row>
        <row r="1203">
          <cell r="R1203">
            <v>0</v>
          </cell>
          <cell r="S1203">
            <v>0</v>
          </cell>
        </row>
        <row r="1204">
          <cell r="R1204">
            <v>0</v>
          </cell>
          <cell r="S1204">
            <v>0</v>
          </cell>
        </row>
        <row r="1205">
          <cell r="R1205">
            <v>0</v>
          </cell>
          <cell r="S1205">
            <v>0</v>
          </cell>
        </row>
        <row r="1206">
          <cell r="R1206">
            <v>0</v>
          </cell>
          <cell r="S1206">
            <v>0</v>
          </cell>
        </row>
        <row r="1207">
          <cell r="R1207">
            <v>0</v>
          </cell>
          <cell r="S1207">
            <v>0</v>
          </cell>
        </row>
        <row r="1208">
          <cell r="R1208">
            <v>0</v>
          </cell>
          <cell r="S1208">
            <v>0</v>
          </cell>
        </row>
        <row r="1209">
          <cell r="R1209">
            <v>0</v>
          </cell>
          <cell r="S1209">
            <v>0</v>
          </cell>
        </row>
        <row r="1210">
          <cell r="R1210">
            <v>0</v>
          </cell>
          <cell r="S1210">
            <v>0</v>
          </cell>
        </row>
        <row r="1211">
          <cell r="R1211">
            <v>0</v>
          </cell>
          <cell r="S1211">
            <v>0</v>
          </cell>
        </row>
        <row r="1212">
          <cell r="R1212">
            <v>0</v>
          </cell>
          <cell r="S1212">
            <v>0</v>
          </cell>
        </row>
        <row r="1213">
          <cell r="R1213">
            <v>0</v>
          </cell>
          <cell r="S1213">
            <v>0</v>
          </cell>
        </row>
        <row r="1214">
          <cell r="R1214">
            <v>0</v>
          </cell>
          <cell r="S1214">
            <v>0</v>
          </cell>
        </row>
        <row r="1215">
          <cell r="R1215">
            <v>0</v>
          </cell>
          <cell r="S1215">
            <v>0</v>
          </cell>
        </row>
        <row r="1216">
          <cell r="R1216">
            <v>0</v>
          </cell>
          <cell r="S1216">
            <v>0</v>
          </cell>
        </row>
        <row r="1217">
          <cell r="R1217">
            <v>0</v>
          </cell>
          <cell r="S1217">
            <v>0</v>
          </cell>
        </row>
        <row r="1218">
          <cell r="R1218">
            <v>0</v>
          </cell>
          <cell r="S1218">
            <v>0</v>
          </cell>
        </row>
        <row r="1219">
          <cell r="R1219">
            <v>0</v>
          </cell>
          <cell r="S1219">
            <v>0</v>
          </cell>
        </row>
        <row r="1220">
          <cell r="R1220">
            <v>0</v>
          </cell>
          <cell r="S1220">
            <v>0</v>
          </cell>
        </row>
        <row r="1221">
          <cell r="R1221">
            <v>0</v>
          </cell>
          <cell r="S1221">
            <v>0</v>
          </cell>
        </row>
        <row r="1222">
          <cell r="R1222">
            <v>0</v>
          </cell>
          <cell r="S1222">
            <v>0</v>
          </cell>
        </row>
        <row r="1223">
          <cell r="R1223">
            <v>0</v>
          </cell>
          <cell r="S1223">
            <v>0</v>
          </cell>
        </row>
        <row r="1224">
          <cell r="R1224">
            <v>0</v>
          </cell>
          <cell r="S1224">
            <v>0</v>
          </cell>
        </row>
        <row r="1225">
          <cell r="R1225">
            <v>0</v>
          </cell>
          <cell r="S1225">
            <v>0</v>
          </cell>
        </row>
        <row r="1226">
          <cell r="R1226">
            <v>0</v>
          </cell>
          <cell r="S1226">
            <v>0</v>
          </cell>
        </row>
        <row r="1227">
          <cell r="R1227">
            <v>0</v>
          </cell>
          <cell r="S1227">
            <v>0</v>
          </cell>
        </row>
        <row r="1228">
          <cell r="R1228">
            <v>0</v>
          </cell>
          <cell r="S1228">
            <v>0</v>
          </cell>
        </row>
        <row r="1229">
          <cell r="R1229">
            <v>0</v>
          </cell>
          <cell r="S1229">
            <v>0</v>
          </cell>
        </row>
        <row r="1230">
          <cell r="R1230">
            <v>0</v>
          </cell>
          <cell r="S1230">
            <v>0</v>
          </cell>
        </row>
        <row r="1231">
          <cell r="R1231">
            <v>0</v>
          </cell>
          <cell r="S1231">
            <v>0</v>
          </cell>
        </row>
        <row r="1232">
          <cell r="R1232">
            <v>0</v>
          </cell>
          <cell r="S1232">
            <v>0</v>
          </cell>
        </row>
        <row r="1233">
          <cell r="R1233">
            <v>0</v>
          </cell>
          <cell r="S1233">
            <v>0</v>
          </cell>
        </row>
        <row r="1234">
          <cell r="R1234">
            <v>0</v>
          </cell>
          <cell r="S1234">
            <v>0</v>
          </cell>
        </row>
        <row r="1235">
          <cell r="R1235">
            <v>0</v>
          </cell>
          <cell r="S1235">
            <v>0</v>
          </cell>
        </row>
        <row r="1236">
          <cell r="R1236">
            <v>0</v>
          </cell>
          <cell r="S1236">
            <v>0</v>
          </cell>
        </row>
        <row r="1237">
          <cell r="R1237">
            <v>0</v>
          </cell>
          <cell r="S1237">
            <v>0</v>
          </cell>
        </row>
        <row r="1238">
          <cell r="R1238">
            <v>0</v>
          </cell>
          <cell r="S1238">
            <v>0</v>
          </cell>
        </row>
        <row r="1239">
          <cell r="R1239">
            <v>0</v>
          </cell>
          <cell r="S1239">
            <v>0</v>
          </cell>
        </row>
        <row r="1240">
          <cell r="R1240">
            <v>0</v>
          </cell>
          <cell r="S1240">
            <v>0</v>
          </cell>
        </row>
        <row r="1241">
          <cell r="R1241">
            <v>0</v>
          </cell>
          <cell r="S1241">
            <v>0</v>
          </cell>
        </row>
        <row r="1242">
          <cell r="R1242">
            <v>0</v>
          </cell>
          <cell r="S1242">
            <v>0</v>
          </cell>
        </row>
        <row r="1243">
          <cell r="R1243">
            <v>0</v>
          </cell>
          <cell r="S1243">
            <v>0</v>
          </cell>
        </row>
        <row r="1244">
          <cell r="R1244">
            <v>0</v>
          </cell>
          <cell r="S1244">
            <v>0</v>
          </cell>
        </row>
        <row r="1245">
          <cell r="R1245">
            <v>0</v>
          </cell>
          <cell r="S1245">
            <v>0</v>
          </cell>
        </row>
        <row r="1246">
          <cell r="R1246">
            <v>0</v>
          </cell>
          <cell r="S1246">
            <v>0</v>
          </cell>
        </row>
        <row r="1247">
          <cell r="R1247">
            <v>0</v>
          </cell>
          <cell r="S1247">
            <v>0</v>
          </cell>
        </row>
        <row r="1248">
          <cell r="R1248">
            <v>0</v>
          </cell>
          <cell r="S1248">
            <v>0</v>
          </cell>
        </row>
        <row r="1249">
          <cell r="R1249">
            <v>0</v>
          </cell>
          <cell r="S1249">
            <v>0</v>
          </cell>
        </row>
        <row r="1250">
          <cell r="R1250">
            <v>0</v>
          </cell>
          <cell r="S1250">
            <v>0</v>
          </cell>
        </row>
        <row r="1251">
          <cell r="R1251">
            <v>0</v>
          </cell>
          <cell r="S1251">
            <v>0</v>
          </cell>
        </row>
        <row r="1252">
          <cell r="R1252">
            <v>0</v>
          </cell>
          <cell r="S1252">
            <v>0</v>
          </cell>
        </row>
        <row r="1253">
          <cell r="R1253">
            <v>0</v>
          </cell>
          <cell r="S1253">
            <v>0</v>
          </cell>
        </row>
        <row r="1254">
          <cell r="R1254">
            <v>0</v>
          </cell>
          <cell r="S1254">
            <v>0</v>
          </cell>
        </row>
        <row r="1255">
          <cell r="R1255">
            <v>0</v>
          </cell>
          <cell r="S1255">
            <v>0</v>
          </cell>
        </row>
        <row r="1256">
          <cell r="R1256">
            <v>0</v>
          </cell>
          <cell r="S1256">
            <v>0</v>
          </cell>
        </row>
        <row r="1257">
          <cell r="R1257">
            <v>0</v>
          </cell>
          <cell r="S1257">
            <v>0</v>
          </cell>
        </row>
        <row r="1258">
          <cell r="R1258">
            <v>0</v>
          </cell>
          <cell r="S1258">
            <v>0</v>
          </cell>
        </row>
        <row r="1259">
          <cell r="R1259">
            <v>0</v>
          </cell>
          <cell r="S1259">
            <v>0</v>
          </cell>
        </row>
        <row r="1260">
          <cell r="R1260">
            <v>0</v>
          </cell>
          <cell r="S1260">
            <v>0</v>
          </cell>
        </row>
        <row r="1261">
          <cell r="R1261">
            <v>0</v>
          </cell>
          <cell r="S1261">
            <v>0</v>
          </cell>
        </row>
        <row r="1262">
          <cell r="R1262">
            <v>0</v>
          </cell>
          <cell r="S1262">
            <v>0</v>
          </cell>
        </row>
        <row r="1263">
          <cell r="R1263">
            <v>0</v>
          </cell>
          <cell r="S1263">
            <v>0</v>
          </cell>
        </row>
        <row r="1264">
          <cell r="R1264">
            <v>0</v>
          </cell>
          <cell r="S1264">
            <v>0</v>
          </cell>
        </row>
        <row r="1265">
          <cell r="R1265">
            <v>0</v>
          </cell>
          <cell r="S1265">
            <v>0</v>
          </cell>
        </row>
        <row r="1266">
          <cell r="R1266">
            <v>0</v>
          </cell>
          <cell r="S1266">
            <v>0</v>
          </cell>
        </row>
        <row r="1267">
          <cell r="R1267">
            <v>0</v>
          </cell>
          <cell r="S1267">
            <v>0</v>
          </cell>
        </row>
        <row r="1268">
          <cell r="R1268">
            <v>0</v>
          </cell>
          <cell r="S1268">
            <v>0</v>
          </cell>
        </row>
        <row r="1269">
          <cell r="R1269">
            <v>0</v>
          </cell>
          <cell r="S1269">
            <v>0</v>
          </cell>
        </row>
        <row r="1270">
          <cell r="R1270">
            <v>0</v>
          </cell>
          <cell r="S1270">
            <v>0</v>
          </cell>
        </row>
        <row r="1271">
          <cell r="R1271">
            <v>0</v>
          </cell>
          <cell r="S1271">
            <v>0</v>
          </cell>
        </row>
        <row r="1272">
          <cell r="R1272">
            <v>0</v>
          </cell>
          <cell r="S1272">
            <v>0</v>
          </cell>
        </row>
        <row r="1273">
          <cell r="R1273">
            <v>0</v>
          </cell>
          <cell r="S1273">
            <v>0</v>
          </cell>
        </row>
        <row r="1274">
          <cell r="R1274">
            <v>0</v>
          </cell>
          <cell r="S1274">
            <v>0</v>
          </cell>
        </row>
        <row r="1275">
          <cell r="R1275">
            <v>0</v>
          </cell>
          <cell r="S1275">
            <v>0</v>
          </cell>
        </row>
        <row r="1276">
          <cell r="R1276">
            <v>0</v>
          </cell>
          <cell r="S1276">
            <v>0</v>
          </cell>
        </row>
        <row r="1277">
          <cell r="R1277">
            <v>0</v>
          </cell>
          <cell r="S1277">
            <v>0</v>
          </cell>
        </row>
        <row r="1278">
          <cell r="R1278">
            <v>0</v>
          </cell>
          <cell r="S1278">
            <v>0</v>
          </cell>
        </row>
        <row r="1279">
          <cell r="R1279">
            <v>0</v>
          </cell>
          <cell r="S1279">
            <v>0</v>
          </cell>
        </row>
        <row r="1280">
          <cell r="R1280">
            <v>0</v>
          </cell>
          <cell r="S1280">
            <v>0</v>
          </cell>
        </row>
        <row r="1281">
          <cell r="R1281">
            <v>0</v>
          </cell>
          <cell r="S1281">
            <v>0</v>
          </cell>
        </row>
        <row r="1282">
          <cell r="R1282">
            <v>0</v>
          </cell>
          <cell r="S1282">
            <v>0</v>
          </cell>
        </row>
        <row r="1283">
          <cell r="R1283">
            <v>0</v>
          </cell>
          <cell r="S1283">
            <v>0</v>
          </cell>
        </row>
        <row r="1284">
          <cell r="R1284">
            <v>0</v>
          </cell>
          <cell r="S1284">
            <v>0</v>
          </cell>
        </row>
        <row r="1285">
          <cell r="R1285">
            <v>0</v>
          </cell>
          <cell r="S1285">
            <v>0</v>
          </cell>
        </row>
        <row r="1286">
          <cell r="R1286">
            <v>0</v>
          </cell>
          <cell r="S1286">
            <v>0</v>
          </cell>
        </row>
        <row r="1287">
          <cell r="R1287">
            <v>0</v>
          </cell>
          <cell r="S1287">
            <v>0</v>
          </cell>
        </row>
        <row r="1288">
          <cell r="R1288">
            <v>0</v>
          </cell>
          <cell r="S1288">
            <v>0</v>
          </cell>
        </row>
        <row r="1289">
          <cell r="R1289">
            <v>0</v>
          </cell>
          <cell r="S1289">
            <v>0</v>
          </cell>
        </row>
        <row r="1290">
          <cell r="R1290">
            <v>0</v>
          </cell>
          <cell r="S1290">
            <v>0</v>
          </cell>
        </row>
        <row r="1291">
          <cell r="R1291">
            <v>0</v>
          </cell>
          <cell r="S1291">
            <v>0</v>
          </cell>
        </row>
        <row r="1292">
          <cell r="R1292">
            <v>0</v>
          </cell>
          <cell r="S1292">
            <v>0</v>
          </cell>
        </row>
        <row r="1293">
          <cell r="R1293">
            <v>0</v>
          </cell>
          <cell r="S1293">
            <v>0</v>
          </cell>
        </row>
        <row r="1294">
          <cell r="R1294">
            <v>0</v>
          </cell>
          <cell r="S1294">
            <v>0</v>
          </cell>
        </row>
        <row r="1295">
          <cell r="R1295">
            <v>0</v>
          </cell>
          <cell r="S1295">
            <v>0</v>
          </cell>
        </row>
        <row r="1296">
          <cell r="R1296">
            <v>0</v>
          </cell>
          <cell r="S1296">
            <v>0</v>
          </cell>
        </row>
        <row r="1297">
          <cell r="R1297">
            <v>0</v>
          </cell>
          <cell r="S1297">
            <v>0</v>
          </cell>
        </row>
        <row r="1298">
          <cell r="R1298">
            <v>0</v>
          </cell>
          <cell r="S1298">
            <v>0</v>
          </cell>
        </row>
        <row r="1299">
          <cell r="R1299">
            <v>0</v>
          </cell>
          <cell r="S1299">
            <v>0</v>
          </cell>
        </row>
        <row r="1300">
          <cell r="R1300">
            <v>0</v>
          </cell>
          <cell r="S1300">
            <v>0</v>
          </cell>
        </row>
        <row r="1301">
          <cell r="R1301">
            <v>0</v>
          </cell>
          <cell r="S1301">
            <v>0</v>
          </cell>
        </row>
        <row r="1302">
          <cell r="R1302">
            <v>0</v>
          </cell>
          <cell r="S1302">
            <v>0</v>
          </cell>
        </row>
        <row r="1303">
          <cell r="R1303">
            <v>0</v>
          </cell>
          <cell r="S1303">
            <v>0</v>
          </cell>
        </row>
        <row r="1304">
          <cell r="R1304">
            <v>0</v>
          </cell>
          <cell r="S1304">
            <v>0</v>
          </cell>
        </row>
        <row r="1305">
          <cell r="R1305">
            <v>0</v>
          </cell>
          <cell r="S1305">
            <v>0</v>
          </cell>
        </row>
        <row r="1306">
          <cell r="R1306">
            <v>0</v>
          </cell>
          <cell r="S1306">
            <v>0</v>
          </cell>
        </row>
        <row r="1307">
          <cell r="R1307">
            <v>0</v>
          </cell>
          <cell r="S1307">
            <v>0</v>
          </cell>
        </row>
        <row r="1308">
          <cell r="R1308">
            <v>0</v>
          </cell>
          <cell r="S1308">
            <v>0</v>
          </cell>
        </row>
        <row r="1309">
          <cell r="R1309">
            <v>0</v>
          </cell>
          <cell r="S1309">
            <v>0</v>
          </cell>
        </row>
        <row r="1310">
          <cell r="R1310">
            <v>0</v>
          </cell>
          <cell r="S1310">
            <v>0</v>
          </cell>
        </row>
        <row r="1311">
          <cell r="R1311">
            <v>0</v>
          </cell>
          <cell r="S1311">
            <v>0</v>
          </cell>
        </row>
        <row r="1312">
          <cell r="R1312">
            <v>0</v>
          </cell>
          <cell r="S1312">
            <v>0</v>
          </cell>
        </row>
        <row r="1313">
          <cell r="R1313">
            <v>0</v>
          </cell>
          <cell r="S1313">
            <v>0</v>
          </cell>
        </row>
        <row r="1314">
          <cell r="R1314">
            <v>0</v>
          </cell>
          <cell r="S1314">
            <v>0</v>
          </cell>
        </row>
        <row r="1315">
          <cell r="R1315">
            <v>0</v>
          </cell>
          <cell r="S1315">
            <v>0</v>
          </cell>
        </row>
        <row r="1316">
          <cell r="R1316">
            <v>0</v>
          </cell>
          <cell r="S1316">
            <v>0</v>
          </cell>
        </row>
        <row r="1317">
          <cell r="R1317">
            <v>0</v>
          </cell>
          <cell r="S1317">
            <v>0</v>
          </cell>
        </row>
        <row r="1318">
          <cell r="R1318">
            <v>0</v>
          </cell>
          <cell r="S1318">
            <v>0</v>
          </cell>
        </row>
        <row r="1319">
          <cell r="R1319">
            <v>0</v>
          </cell>
          <cell r="S1319">
            <v>0</v>
          </cell>
        </row>
        <row r="1320">
          <cell r="R1320">
            <v>0</v>
          </cell>
          <cell r="S1320">
            <v>0</v>
          </cell>
        </row>
        <row r="1321">
          <cell r="R1321">
            <v>0</v>
          </cell>
          <cell r="S1321">
            <v>0</v>
          </cell>
        </row>
        <row r="1322">
          <cell r="R1322">
            <v>0</v>
          </cell>
          <cell r="S1322">
            <v>0</v>
          </cell>
        </row>
        <row r="1323">
          <cell r="R1323">
            <v>0</v>
          </cell>
          <cell r="S1323">
            <v>0</v>
          </cell>
        </row>
        <row r="1324">
          <cell r="R1324">
            <v>0</v>
          </cell>
          <cell r="S1324">
            <v>0</v>
          </cell>
        </row>
        <row r="1325">
          <cell r="R1325">
            <v>0</v>
          </cell>
          <cell r="S1325">
            <v>0</v>
          </cell>
        </row>
        <row r="1326">
          <cell r="R1326">
            <v>0</v>
          </cell>
          <cell r="S1326">
            <v>0</v>
          </cell>
        </row>
        <row r="1327">
          <cell r="R1327">
            <v>0</v>
          </cell>
          <cell r="S1327">
            <v>0</v>
          </cell>
        </row>
        <row r="1328">
          <cell r="R1328">
            <v>0</v>
          </cell>
          <cell r="S1328">
            <v>0</v>
          </cell>
        </row>
        <row r="1329">
          <cell r="R1329">
            <v>0</v>
          </cell>
          <cell r="S1329">
            <v>0</v>
          </cell>
        </row>
        <row r="1330">
          <cell r="R1330">
            <v>0</v>
          </cell>
          <cell r="S1330">
            <v>0</v>
          </cell>
        </row>
        <row r="1331">
          <cell r="R1331">
            <v>0</v>
          </cell>
          <cell r="S1331">
            <v>0</v>
          </cell>
        </row>
        <row r="1332">
          <cell r="R1332">
            <v>0</v>
          </cell>
          <cell r="S1332">
            <v>0</v>
          </cell>
        </row>
        <row r="1333">
          <cell r="R1333">
            <v>0</v>
          </cell>
          <cell r="S1333">
            <v>0</v>
          </cell>
        </row>
        <row r="1334">
          <cell r="R1334">
            <v>0</v>
          </cell>
          <cell r="S1334">
            <v>0</v>
          </cell>
        </row>
        <row r="1335">
          <cell r="R1335">
            <v>0</v>
          </cell>
          <cell r="S1335">
            <v>0</v>
          </cell>
        </row>
        <row r="1336">
          <cell r="R1336">
            <v>0</v>
          </cell>
          <cell r="S1336">
            <v>0</v>
          </cell>
        </row>
        <row r="1337">
          <cell r="R1337">
            <v>0</v>
          </cell>
          <cell r="S1337">
            <v>0</v>
          </cell>
        </row>
        <row r="1338">
          <cell r="R1338">
            <v>0</v>
          </cell>
          <cell r="S1338">
            <v>0</v>
          </cell>
        </row>
        <row r="1339">
          <cell r="R1339">
            <v>0</v>
          </cell>
          <cell r="S1339">
            <v>0</v>
          </cell>
        </row>
        <row r="1340">
          <cell r="R1340">
            <v>0</v>
          </cell>
          <cell r="S1340">
            <v>0</v>
          </cell>
        </row>
        <row r="1341">
          <cell r="R1341">
            <v>0</v>
          </cell>
          <cell r="S1341">
            <v>0</v>
          </cell>
        </row>
        <row r="1342">
          <cell r="R1342">
            <v>0</v>
          </cell>
          <cell r="S1342">
            <v>0</v>
          </cell>
        </row>
        <row r="1343">
          <cell r="R1343">
            <v>0</v>
          </cell>
          <cell r="S1343">
            <v>0</v>
          </cell>
        </row>
        <row r="1344">
          <cell r="R1344">
            <v>0</v>
          </cell>
          <cell r="S1344">
            <v>0</v>
          </cell>
        </row>
        <row r="1345">
          <cell r="R1345">
            <v>0</v>
          </cell>
          <cell r="S1345">
            <v>0</v>
          </cell>
        </row>
        <row r="1346">
          <cell r="R1346">
            <v>0</v>
          </cell>
          <cell r="S1346">
            <v>0</v>
          </cell>
        </row>
        <row r="1347">
          <cell r="R1347">
            <v>0</v>
          </cell>
          <cell r="S1347">
            <v>0</v>
          </cell>
        </row>
        <row r="1348">
          <cell r="R1348">
            <v>0</v>
          </cell>
          <cell r="S1348">
            <v>0</v>
          </cell>
        </row>
        <row r="1349">
          <cell r="R1349">
            <v>0</v>
          </cell>
          <cell r="S1349">
            <v>0</v>
          </cell>
        </row>
        <row r="1350">
          <cell r="R1350">
            <v>0</v>
          </cell>
          <cell r="S1350">
            <v>0</v>
          </cell>
        </row>
        <row r="1351">
          <cell r="R1351">
            <v>0</v>
          </cell>
          <cell r="S1351">
            <v>0</v>
          </cell>
        </row>
        <row r="1352">
          <cell r="R1352">
            <v>0</v>
          </cell>
          <cell r="S1352">
            <v>0</v>
          </cell>
        </row>
        <row r="1353">
          <cell r="R1353">
            <v>0</v>
          </cell>
          <cell r="S1353">
            <v>0</v>
          </cell>
        </row>
        <row r="1354">
          <cell r="R1354">
            <v>0</v>
          </cell>
          <cell r="S1354">
            <v>0</v>
          </cell>
        </row>
        <row r="1355">
          <cell r="R1355">
            <v>0</v>
          </cell>
          <cell r="S1355">
            <v>0</v>
          </cell>
        </row>
        <row r="1356">
          <cell r="R1356">
            <v>0</v>
          </cell>
          <cell r="S1356">
            <v>0</v>
          </cell>
        </row>
        <row r="1357">
          <cell r="R1357">
            <v>0</v>
          </cell>
          <cell r="S1357">
            <v>0</v>
          </cell>
        </row>
        <row r="1358">
          <cell r="R1358">
            <v>0</v>
          </cell>
          <cell r="S1358">
            <v>0</v>
          </cell>
        </row>
        <row r="1359">
          <cell r="R1359">
            <v>0</v>
          </cell>
          <cell r="S1359">
            <v>0</v>
          </cell>
        </row>
        <row r="1360">
          <cell r="R1360">
            <v>0</v>
          </cell>
          <cell r="S1360">
            <v>0</v>
          </cell>
        </row>
        <row r="1361">
          <cell r="R1361">
            <v>0</v>
          </cell>
          <cell r="S1361">
            <v>0</v>
          </cell>
        </row>
        <row r="1362">
          <cell r="R1362">
            <v>0</v>
          </cell>
          <cell r="S1362">
            <v>0</v>
          </cell>
        </row>
        <row r="1363">
          <cell r="R1363">
            <v>0</v>
          </cell>
          <cell r="S1363">
            <v>0</v>
          </cell>
        </row>
        <row r="1364">
          <cell r="R1364">
            <v>0</v>
          </cell>
          <cell r="S1364">
            <v>0</v>
          </cell>
        </row>
        <row r="1365">
          <cell r="R1365">
            <v>0</v>
          </cell>
          <cell r="S1365">
            <v>0</v>
          </cell>
        </row>
        <row r="1366">
          <cell r="R1366">
            <v>0</v>
          </cell>
          <cell r="S1366">
            <v>0</v>
          </cell>
        </row>
        <row r="1367">
          <cell r="R1367">
            <v>0</v>
          </cell>
          <cell r="S1367">
            <v>0</v>
          </cell>
        </row>
        <row r="1368">
          <cell r="R1368">
            <v>0</v>
          </cell>
          <cell r="S1368">
            <v>0</v>
          </cell>
        </row>
        <row r="1369">
          <cell r="R1369">
            <v>0</v>
          </cell>
          <cell r="S1369">
            <v>0</v>
          </cell>
        </row>
        <row r="1370">
          <cell r="R1370">
            <v>0</v>
          </cell>
          <cell r="S1370">
            <v>0</v>
          </cell>
        </row>
        <row r="1371">
          <cell r="R1371">
            <v>0</v>
          </cell>
          <cell r="S1371">
            <v>0</v>
          </cell>
        </row>
        <row r="1372">
          <cell r="R1372">
            <v>0</v>
          </cell>
          <cell r="S1372">
            <v>0</v>
          </cell>
        </row>
        <row r="1373">
          <cell r="R1373">
            <v>0</v>
          </cell>
          <cell r="S1373">
            <v>0</v>
          </cell>
        </row>
        <row r="1374">
          <cell r="R1374">
            <v>0</v>
          </cell>
          <cell r="S1374">
            <v>0</v>
          </cell>
        </row>
        <row r="1375">
          <cell r="R1375">
            <v>0</v>
          </cell>
          <cell r="S1375">
            <v>0</v>
          </cell>
        </row>
        <row r="1376">
          <cell r="R1376">
            <v>0</v>
          </cell>
          <cell r="S1376">
            <v>0</v>
          </cell>
        </row>
        <row r="1377">
          <cell r="R1377">
            <v>0</v>
          </cell>
          <cell r="S1377">
            <v>0</v>
          </cell>
        </row>
        <row r="1378">
          <cell r="R1378">
            <v>0</v>
          </cell>
          <cell r="S1378">
            <v>0</v>
          </cell>
        </row>
        <row r="1379">
          <cell r="R1379">
            <v>0</v>
          </cell>
          <cell r="S1379">
            <v>0</v>
          </cell>
        </row>
        <row r="1380">
          <cell r="R1380">
            <v>0</v>
          </cell>
          <cell r="S1380">
            <v>0</v>
          </cell>
        </row>
        <row r="1381">
          <cell r="R1381">
            <v>0</v>
          </cell>
          <cell r="S1381">
            <v>0</v>
          </cell>
        </row>
        <row r="1382">
          <cell r="R1382">
            <v>0</v>
          </cell>
          <cell r="S1382">
            <v>0</v>
          </cell>
        </row>
        <row r="1383">
          <cell r="R1383">
            <v>0</v>
          </cell>
          <cell r="S1383">
            <v>0</v>
          </cell>
        </row>
        <row r="1384">
          <cell r="R1384">
            <v>0</v>
          </cell>
          <cell r="S1384">
            <v>0</v>
          </cell>
        </row>
        <row r="1385">
          <cell r="R1385">
            <v>0</v>
          </cell>
          <cell r="S1385">
            <v>0</v>
          </cell>
        </row>
        <row r="1386">
          <cell r="R1386">
            <v>0</v>
          </cell>
          <cell r="S1386">
            <v>0</v>
          </cell>
        </row>
        <row r="1387">
          <cell r="R1387">
            <v>0</v>
          </cell>
          <cell r="S1387">
            <v>0</v>
          </cell>
        </row>
        <row r="1388">
          <cell r="R1388">
            <v>0</v>
          </cell>
          <cell r="S1388">
            <v>0</v>
          </cell>
        </row>
        <row r="1389">
          <cell r="R1389">
            <v>0</v>
          </cell>
          <cell r="S1389">
            <v>0</v>
          </cell>
        </row>
        <row r="1390">
          <cell r="R1390">
            <v>0</v>
          </cell>
          <cell r="S1390">
            <v>0</v>
          </cell>
        </row>
        <row r="1391">
          <cell r="R1391">
            <v>0</v>
          </cell>
          <cell r="S1391">
            <v>0</v>
          </cell>
        </row>
        <row r="1392">
          <cell r="R1392">
            <v>0</v>
          </cell>
          <cell r="S1392">
            <v>0</v>
          </cell>
        </row>
        <row r="1393">
          <cell r="R1393">
            <v>0</v>
          </cell>
          <cell r="S1393">
            <v>0</v>
          </cell>
        </row>
        <row r="1394">
          <cell r="R1394">
            <v>0</v>
          </cell>
          <cell r="S1394">
            <v>0</v>
          </cell>
        </row>
        <row r="1395">
          <cell r="R1395">
            <v>0</v>
          </cell>
          <cell r="S1395">
            <v>0</v>
          </cell>
        </row>
        <row r="1396">
          <cell r="R1396">
            <v>0</v>
          </cell>
          <cell r="S1396">
            <v>0</v>
          </cell>
        </row>
        <row r="1397">
          <cell r="R1397">
            <v>0</v>
          </cell>
          <cell r="S1397">
            <v>0</v>
          </cell>
        </row>
        <row r="1398">
          <cell r="R1398">
            <v>0</v>
          </cell>
          <cell r="S1398">
            <v>0</v>
          </cell>
        </row>
        <row r="1399">
          <cell r="R1399">
            <v>0</v>
          </cell>
          <cell r="S1399">
            <v>0</v>
          </cell>
        </row>
        <row r="1400">
          <cell r="R1400">
            <v>0</v>
          </cell>
          <cell r="S1400">
            <v>0</v>
          </cell>
        </row>
        <row r="1401">
          <cell r="R1401">
            <v>0</v>
          </cell>
          <cell r="S1401">
            <v>0</v>
          </cell>
        </row>
        <row r="1402">
          <cell r="R1402">
            <v>0</v>
          </cell>
          <cell r="S1402">
            <v>0</v>
          </cell>
        </row>
        <row r="1403">
          <cell r="R1403">
            <v>0</v>
          </cell>
          <cell r="S1403">
            <v>0</v>
          </cell>
        </row>
        <row r="1404">
          <cell r="R1404">
            <v>0</v>
          </cell>
          <cell r="S1404">
            <v>0</v>
          </cell>
        </row>
        <row r="1405">
          <cell r="R1405">
            <v>0</v>
          </cell>
          <cell r="S1405">
            <v>0</v>
          </cell>
        </row>
        <row r="1406">
          <cell r="R1406">
            <v>0</v>
          </cell>
          <cell r="S1406">
            <v>0</v>
          </cell>
        </row>
        <row r="1407">
          <cell r="R1407">
            <v>0</v>
          </cell>
          <cell r="S1407">
            <v>0</v>
          </cell>
        </row>
        <row r="1408">
          <cell r="R1408">
            <v>0</v>
          </cell>
          <cell r="S1408">
            <v>0</v>
          </cell>
        </row>
        <row r="1409">
          <cell r="R1409">
            <v>0</v>
          </cell>
          <cell r="S1409">
            <v>0</v>
          </cell>
        </row>
        <row r="1410">
          <cell r="R1410">
            <v>0</v>
          </cell>
          <cell r="S1410">
            <v>0</v>
          </cell>
        </row>
        <row r="1411">
          <cell r="R1411">
            <v>0</v>
          </cell>
          <cell r="S1411">
            <v>0</v>
          </cell>
        </row>
        <row r="1412">
          <cell r="R1412">
            <v>0</v>
          </cell>
          <cell r="S1412">
            <v>0</v>
          </cell>
        </row>
        <row r="1413">
          <cell r="R1413">
            <v>0</v>
          </cell>
          <cell r="S1413">
            <v>0</v>
          </cell>
        </row>
        <row r="1414">
          <cell r="R1414">
            <v>0</v>
          </cell>
          <cell r="S1414">
            <v>0</v>
          </cell>
        </row>
        <row r="1415">
          <cell r="R1415">
            <v>0</v>
          </cell>
          <cell r="S1415">
            <v>0</v>
          </cell>
        </row>
        <row r="1416">
          <cell r="R1416">
            <v>0</v>
          </cell>
          <cell r="S1416">
            <v>0</v>
          </cell>
        </row>
        <row r="1417">
          <cell r="R1417">
            <v>0</v>
          </cell>
          <cell r="S1417">
            <v>0</v>
          </cell>
        </row>
        <row r="1418">
          <cell r="R1418">
            <v>0</v>
          </cell>
          <cell r="S1418">
            <v>0</v>
          </cell>
        </row>
        <row r="1419">
          <cell r="R1419">
            <v>0</v>
          </cell>
          <cell r="S1419">
            <v>0</v>
          </cell>
        </row>
        <row r="1420">
          <cell r="R1420">
            <v>0</v>
          </cell>
          <cell r="S1420">
            <v>0</v>
          </cell>
        </row>
        <row r="1421">
          <cell r="R1421">
            <v>0</v>
          </cell>
          <cell r="S1421">
            <v>0</v>
          </cell>
        </row>
        <row r="1422">
          <cell r="R1422">
            <v>0</v>
          </cell>
          <cell r="S1422">
            <v>0</v>
          </cell>
        </row>
        <row r="1423">
          <cell r="R1423">
            <v>0</v>
          </cell>
          <cell r="S1423">
            <v>0</v>
          </cell>
        </row>
        <row r="1424">
          <cell r="R1424">
            <v>0</v>
          </cell>
          <cell r="S1424">
            <v>0</v>
          </cell>
        </row>
        <row r="1425">
          <cell r="R1425">
            <v>0</v>
          </cell>
          <cell r="S1425">
            <v>0</v>
          </cell>
        </row>
        <row r="1426">
          <cell r="R1426">
            <v>0</v>
          </cell>
          <cell r="S1426">
            <v>0</v>
          </cell>
        </row>
        <row r="1427">
          <cell r="R1427">
            <v>0</v>
          </cell>
          <cell r="S1427">
            <v>0</v>
          </cell>
        </row>
        <row r="1428">
          <cell r="R1428">
            <v>0</v>
          </cell>
          <cell r="S1428">
            <v>0</v>
          </cell>
        </row>
        <row r="1429">
          <cell r="R1429">
            <v>0</v>
          </cell>
          <cell r="S1429">
            <v>0</v>
          </cell>
        </row>
        <row r="1430">
          <cell r="R1430">
            <v>0</v>
          </cell>
          <cell r="S1430">
            <v>0</v>
          </cell>
        </row>
        <row r="1431">
          <cell r="R1431">
            <v>0</v>
          </cell>
          <cell r="S1431">
            <v>0</v>
          </cell>
        </row>
        <row r="1432">
          <cell r="R1432">
            <v>0</v>
          </cell>
          <cell r="S1432">
            <v>0</v>
          </cell>
        </row>
        <row r="1433">
          <cell r="R1433">
            <v>0</v>
          </cell>
          <cell r="S1433">
            <v>0</v>
          </cell>
        </row>
        <row r="1434">
          <cell r="R1434">
            <v>0</v>
          </cell>
          <cell r="S1434">
            <v>0</v>
          </cell>
        </row>
        <row r="1435">
          <cell r="R1435">
            <v>0</v>
          </cell>
          <cell r="S1435">
            <v>0</v>
          </cell>
        </row>
        <row r="1436">
          <cell r="R1436">
            <v>0</v>
          </cell>
          <cell r="S1436">
            <v>0</v>
          </cell>
        </row>
        <row r="1437">
          <cell r="R1437">
            <v>0</v>
          </cell>
          <cell r="S1437">
            <v>0</v>
          </cell>
        </row>
        <row r="1438">
          <cell r="R1438">
            <v>0</v>
          </cell>
          <cell r="S1438">
            <v>0</v>
          </cell>
        </row>
        <row r="1439">
          <cell r="R1439">
            <v>0</v>
          </cell>
          <cell r="S1439">
            <v>0</v>
          </cell>
        </row>
        <row r="1440">
          <cell r="R1440">
            <v>0</v>
          </cell>
          <cell r="S1440">
            <v>0</v>
          </cell>
        </row>
        <row r="1441">
          <cell r="R1441">
            <v>0</v>
          </cell>
          <cell r="S1441">
            <v>0</v>
          </cell>
        </row>
        <row r="1442">
          <cell r="R1442">
            <v>0</v>
          </cell>
          <cell r="S1442">
            <v>0</v>
          </cell>
        </row>
        <row r="1443">
          <cell r="R1443">
            <v>0</v>
          </cell>
          <cell r="S1443">
            <v>0</v>
          </cell>
        </row>
        <row r="1444">
          <cell r="R1444">
            <v>0</v>
          </cell>
          <cell r="S1444">
            <v>0</v>
          </cell>
        </row>
        <row r="1445">
          <cell r="R1445">
            <v>0</v>
          </cell>
          <cell r="S1445">
            <v>0</v>
          </cell>
        </row>
        <row r="1446">
          <cell r="R1446">
            <v>0</v>
          </cell>
          <cell r="S1446">
            <v>0</v>
          </cell>
        </row>
        <row r="1447">
          <cell r="R1447">
            <v>0</v>
          </cell>
          <cell r="S1447">
            <v>0</v>
          </cell>
        </row>
        <row r="1448">
          <cell r="R1448">
            <v>0</v>
          </cell>
          <cell r="S1448">
            <v>0</v>
          </cell>
        </row>
        <row r="1449">
          <cell r="R1449">
            <v>0</v>
          </cell>
          <cell r="S1449">
            <v>0</v>
          </cell>
        </row>
        <row r="1450">
          <cell r="R1450">
            <v>1</v>
          </cell>
          <cell r="S1450">
            <v>1</v>
          </cell>
        </row>
        <row r="1451">
          <cell r="R1451">
            <v>1</v>
          </cell>
          <cell r="S1451">
            <v>1</v>
          </cell>
        </row>
        <row r="1452">
          <cell r="R1452">
            <v>1</v>
          </cell>
          <cell r="S1452">
            <v>1</v>
          </cell>
        </row>
        <row r="1453">
          <cell r="R1453">
            <v>1</v>
          </cell>
          <cell r="S1453">
            <v>1</v>
          </cell>
        </row>
        <row r="1454">
          <cell r="R1454">
            <v>1</v>
          </cell>
          <cell r="S1454">
            <v>1</v>
          </cell>
        </row>
        <row r="1455">
          <cell r="R1455">
            <v>1</v>
          </cell>
          <cell r="S1455">
            <v>1</v>
          </cell>
        </row>
        <row r="1456">
          <cell r="R1456">
            <v>1</v>
          </cell>
          <cell r="S1456">
            <v>1</v>
          </cell>
        </row>
        <row r="1457">
          <cell r="R1457">
            <v>1</v>
          </cell>
          <cell r="S1457">
            <v>1</v>
          </cell>
        </row>
        <row r="1458">
          <cell r="R1458">
            <v>1</v>
          </cell>
          <cell r="S1458">
            <v>1</v>
          </cell>
        </row>
        <row r="1459">
          <cell r="R1459">
            <v>1</v>
          </cell>
          <cell r="S1459">
            <v>1</v>
          </cell>
        </row>
        <row r="1460">
          <cell r="R1460">
            <v>1</v>
          </cell>
          <cell r="S1460">
            <v>1</v>
          </cell>
        </row>
        <row r="1461">
          <cell r="R1461">
            <v>1</v>
          </cell>
          <cell r="S1461">
            <v>1</v>
          </cell>
        </row>
        <row r="1462">
          <cell r="R1462">
            <v>1</v>
          </cell>
          <cell r="S1462">
            <v>1</v>
          </cell>
        </row>
        <row r="1463">
          <cell r="R1463">
            <v>1</v>
          </cell>
          <cell r="S1463">
            <v>1</v>
          </cell>
        </row>
        <row r="1464">
          <cell r="R1464">
            <v>1</v>
          </cell>
          <cell r="S1464">
            <v>1</v>
          </cell>
        </row>
        <row r="1465">
          <cell r="R1465">
            <v>1</v>
          </cell>
          <cell r="S1465">
            <v>1</v>
          </cell>
        </row>
        <row r="1466">
          <cell r="R1466">
            <v>1</v>
          </cell>
          <cell r="S1466">
            <v>1</v>
          </cell>
        </row>
        <row r="1467">
          <cell r="R1467">
            <v>1</v>
          </cell>
          <cell r="S1467">
            <v>1</v>
          </cell>
        </row>
        <row r="1468">
          <cell r="R1468">
            <v>1</v>
          </cell>
          <cell r="S1468">
            <v>1</v>
          </cell>
        </row>
        <row r="1469">
          <cell r="R1469">
            <v>1</v>
          </cell>
          <cell r="S1469">
            <v>1</v>
          </cell>
        </row>
        <row r="1470">
          <cell r="R1470">
            <v>1</v>
          </cell>
          <cell r="S1470">
            <v>1</v>
          </cell>
        </row>
        <row r="1471">
          <cell r="R1471">
            <v>1</v>
          </cell>
          <cell r="S1471">
            <v>1</v>
          </cell>
        </row>
        <row r="1472">
          <cell r="R1472">
            <v>1</v>
          </cell>
          <cell r="S1472">
            <v>1</v>
          </cell>
        </row>
        <row r="1473">
          <cell r="R1473">
            <v>1</v>
          </cell>
          <cell r="S1473">
            <v>1</v>
          </cell>
        </row>
        <row r="1474">
          <cell r="R1474">
            <v>1</v>
          </cell>
          <cell r="S1474">
            <v>1</v>
          </cell>
        </row>
        <row r="1475">
          <cell r="R1475">
            <v>1</v>
          </cell>
          <cell r="S1475">
            <v>1</v>
          </cell>
        </row>
        <row r="1476">
          <cell r="R1476">
            <v>1</v>
          </cell>
          <cell r="S1476">
            <v>1</v>
          </cell>
        </row>
        <row r="1477">
          <cell r="R1477">
            <v>1</v>
          </cell>
          <cell r="S1477">
            <v>1</v>
          </cell>
        </row>
        <row r="1478">
          <cell r="R1478">
            <v>1</v>
          </cell>
          <cell r="S1478">
            <v>1</v>
          </cell>
        </row>
        <row r="1479">
          <cell r="R1479">
            <v>1</v>
          </cell>
          <cell r="S1479">
            <v>1</v>
          </cell>
        </row>
        <row r="1480">
          <cell r="R1480">
            <v>1</v>
          </cell>
          <cell r="S1480">
            <v>1</v>
          </cell>
        </row>
        <row r="1481">
          <cell r="R1481">
            <v>1</v>
          </cell>
          <cell r="S1481">
            <v>1</v>
          </cell>
        </row>
        <row r="1482">
          <cell r="R1482">
            <v>1</v>
          </cell>
          <cell r="S1482">
            <v>1</v>
          </cell>
        </row>
        <row r="1483">
          <cell r="R1483">
            <v>1</v>
          </cell>
          <cell r="S1483">
            <v>1</v>
          </cell>
        </row>
        <row r="1484">
          <cell r="R1484">
            <v>1</v>
          </cell>
          <cell r="S1484">
            <v>1</v>
          </cell>
        </row>
        <row r="1485">
          <cell r="R1485">
            <v>1</v>
          </cell>
          <cell r="S1485">
            <v>1</v>
          </cell>
        </row>
        <row r="1486">
          <cell r="R1486">
            <v>1</v>
          </cell>
          <cell r="S1486">
            <v>1</v>
          </cell>
        </row>
        <row r="1487">
          <cell r="R1487">
            <v>1</v>
          </cell>
          <cell r="S1487">
            <v>1</v>
          </cell>
        </row>
        <row r="1488">
          <cell r="R1488">
            <v>1</v>
          </cell>
          <cell r="S1488">
            <v>1</v>
          </cell>
        </row>
        <row r="1489">
          <cell r="R1489">
            <v>1</v>
          </cell>
          <cell r="S1489">
            <v>1</v>
          </cell>
        </row>
        <row r="1490">
          <cell r="R1490">
            <v>1</v>
          </cell>
          <cell r="S1490">
            <v>1</v>
          </cell>
        </row>
        <row r="1491">
          <cell r="R1491">
            <v>1</v>
          </cell>
          <cell r="S1491">
            <v>1</v>
          </cell>
        </row>
        <row r="1492">
          <cell r="R1492">
            <v>1</v>
          </cell>
          <cell r="S1492">
            <v>1</v>
          </cell>
        </row>
        <row r="1493">
          <cell r="R1493">
            <v>1</v>
          </cell>
          <cell r="S1493">
            <v>1</v>
          </cell>
        </row>
        <row r="1494">
          <cell r="R1494">
            <v>1</v>
          </cell>
          <cell r="S1494">
            <v>1</v>
          </cell>
        </row>
        <row r="1495">
          <cell r="R1495">
            <v>1</v>
          </cell>
          <cell r="S1495">
            <v>1</v>
          </cell>
        </row>
        <row r="1496">
          <cell r="R1496">
            <v>1</v>
          </cell>
          <cell r="S1496">
            <v>1</v>
          </cell>
        </row>
        <row r="1497">
          <cell r="R1497">
            <v>1</v>
          </cell>
          <cell r="S1497">
            <v>1</v>
          </cell>
        </row>
        <row r="1498">
          <cell r="R1498">
            <v>1</v>
          </cell>
          <cell r="S1498">
            <v>1</v>
          </cell>
        </row>
        <row r="1499">
          <cell r="R1499">
            <v>1</v>
          </cell>
          <cell r="S1499">
            <v>1</v>
          </cell>
        </row>
        <row r="1500">
          <cell r="R1500">
            <v>1</v>
          </cell>
          <cell r="S1500">
            <v>1</v>
          </cell>
        </row>
        <row r="1501">
          <cell r="R1501">
            <v>1</v>
          </cell>
          <cell r="S1501">
            <v>1</v>
          </cell>
        </row>
        <row r="1502">
          <cell r="R1502">
            <v>1</v>
          </cell>
          <cell r="S1502">
            <v>1</v>
          </cell>
        </row>
        <row r="1503">
          <cell r="R1503">
            <v>1</v>
          </cell>
          <cell r="S1503">
            <v>1</v>
          </cell>
        </row>
        <row r="1504">
          <cell r="R1504">
            <v>1</v>
          </cell>
          <cell r="S1504">
            <v>1</v>
          </cell>
        </row>
        <row r="1505">
          <cell r="R1505">
            <v>1</v>
          </cell>
          <cell r="S1505">
            <v>1</v>
          </cell>
        </row>
        <row r="1506">
          <cell r="R1506">
            <v>1</v>
          </cell>
          <cell r="S1506">
            <v>1</v>
          </cell>
        </row>
        <row r="1507">
          <cell r="R1507">
            <v>1</v>
          </cell>
          <cell r="S1507">
            <v>1</v>
          </cell>
        </row>
        <row r="1508">
          <cell r="R1508">
            <v>1</v>
          </cell>
          <cell r="S1508">
            <v>1</v>
          </cell>
        </row>
        <row r="1509">
          <cell r="R1509">
            <v>1</v>
          </cell>
          <cell r="S1509">
            <v>1</v>
          </cell>
        </row>
        <row r="1510">
          <cell r="R1510">
            <v>1</v>
          </cell>
          <cell r="S1510">
            <v>1</v>
          </cell>
        </row>
        <row r="1511">
          <cell r="R1511">
            <v>1</v>
          </cell>
          <cell r="S1511">
            <v>1</v>
          </cell>
        </row>
        <row r="1512">
          <cell r="R1512">
            <v>1</v>
          </cell>
          <cell r="S1512">
            <v>1</v>
          </cell>
        </row>
        <row r="1513">
          <cell r="R1513">
            <v>1</v>
          </cell>
          <cell r="S1513">
            <v>1</v>
          </cell>
        </row>
        <row r="1514">
          <cell r="R1514">
            <v>1</v>
          </cell>
          <cell r="S1514">
            <v>1</v>
          </cell>
        </row>
        <row r="1515">
          <cell r="R1515">
            <v>1</v>
          </cell>
          <cell r="S1515">
            <v>1</v>
          </cell>
        </row>
        <row r="1516">
          <cell r="R1516">
            <v>1</v>
          </cell>
          <cell r="S1516">
            <v>1</v>
          </cell>
        </row>
        <row r="1517">
          <cell r="R1517">
            <v>1</v>
          </cell>
          <cell r="S1517">
            <v>1</v>
          </cell>
        </row>
        <row r="1518">
          <cell r="R1518">
            <v>1</v>
          </cell>
          <cell r="S1518">
            <v>1</v>
          </cell>
        </row>
        <row r="1519">
          <cell r="R1519">
            <v>1</v>
          </cell>
          <cell r="S1519">
            <v>1</v>
          </cell>
        </row>
        <row r="1520">
          <cell r="R1520">
            <v>1</v>
          </cell>
          <cell r="S1520">
            <v>1</v>
          </cell>
        </row>
        <row r="1521">
          <cell r="R1521">
            <v>1</v>
          </cell>
          <cell r="S1521">
            <v>1</v>
          </cell>
        </row>
        <row r="1522">
          <cell r="R1522">
            <v>1</v>
          </cell>
          <cell r="S1522">
            <v>1</v>
          </cell>
        </row>
        <row r="1523">
          <cell r="R1523">
            <v>1</v>
          </cell>
          <cell r="S1523">
            <v>1</v>
          </cell>
        </row>
        <row r="1524">
          <cell r="R1524">
            <v>1</v>
          </cell>
          <cell r="S1524">
            <v>1</v>
          </cell>
        </row>
        <row r="1525">
          <cell r="R1525">
            <v>1</v>
          </cell>
          <cell r="S1525">
            <v>1</v>
          </cell>
        </row>
        <row r="1526">
          <cell r="R1526">
            <v>1</v>
          </cell>
          <cell r="S1526">
            <v>1</v>
          </cell>
        </row>
        <row r="1527">
          <cell r="R1527">
            <v>1</v>
          </cell>
          <cell r="S1527">
            <v>1</v>
          </cell>
        </row>
        <row r="1528">
          <cell r="R1528">
            <v>1</v>
          </cell>
          <cell r="S1528">
            <v>1</v>
          </cell>
        </row>
        <row r="1529">
          <cell r="R1529">
            <v>1</v>
          </cell>
          <cell r="S1529">
            <v>1</v>
          </cell>
        </row>
        <row r="1530">
          <cell r="R1530">
            <v>1</v>
          </cell>
          <cell r="S1530">
            <v>1</v>
          </cell>
        </row>
        <row r="1531">
          <cell r="R1531">
            <v>1</v>
          </cell>
          <cell r="S1531">
            <v>1</v>
          </cell>
        </row>
        <row r="1532">
          <cell r="R1532">
            <v>1</v>
          </cell>
          <cell r="S1532">
            <v>1</v>
          </cell>
        </row>
        <row r="1533">
          <cell r="R1533">
            <v>1</v>
          </cell>
          <cell r="S1533">
            <v>1</v>
          </cell>
        </row>
        <row r="1534">
          <cell r="R1534">
            <v>1</v>
          </cell>
          <cell r="S1534">
            <v>1</v>
          </cell>
        </row>
        <row r="1535">
          <cell r="R1535">
            <v>1</v>
          </cell>
          <cell r="S1535">
            <v>1</v>
          </cell>
        </row>
        <row r="1536">
          <cell r="R1536">
            <v>1</v>
          </cell>
          <cell r="S1536">
            <v>1</v>
          </cell>
        </row>
        <row r="1537">
          <cell r="R1537">
            <v>1</v>
          </cell>
          <cell r="S1537">
            <v>1</v>
          </cell>
        </row>
        <row r="1538">
          <cell r="R1538">
            <v>1</v>
          </cell>
          <cell r="S1538">
            <v>1</v>
          </cell>
        </row>
        <row r="1539">
          <cell r="R1539">
            <v>1</v>
          </cell>
          <cell r="S1539">
            <v>1</v>
          </cell>
        </row>
        <row r="1540">
          <cell r="R1540">
            <v>1</v>
          </cell>
          <cell r="S1540">
            <v>1</v>
          </cell>
        </row>
        <row r="1541">
          <cell r="R1541">
            <v>1</v>
          </cell>
          <cell r="S1541">
            <v>1</v>
          </cell>
        </row>
        <row r="1542">
          <cell r="R1542">
            <v>1</v>
          </cell>
          <cell r="S1542">
            <v>1</v>
          </cell>
        </row>
        <row r="1543">
          <cell r="R1543">
            <v>1</v>
          </cell>
          <cell r="S1543">
            <v>1</v>
          </cell>
        </row>
        <row r="1544">
          <cell r="R1544">
            <v>1</v>
          </cell>
          <cell r="S1544">
            <v>1</v>
          </cell>
        </row>
        <row r="1545">
          <cell r="R1545">
            <v>1</v>
          </cell>
          <cell r="S1545">
            <v>1</v>
          </cell>
        </row>
        <row r="1546">
          <cell r="R1546">
            <v>1</v>
          </cell>
          <cell r="S1546">
            <v>1</v>
          </cell>
        </row>
        <row r="1547">
          <cell r="R1547">
            <v>1</v>
          </cell>
          <cell r="S1547">
            <v>1</v>
          </cell>
        </row>
        <row r="1548">
          <cell r="R1548">
            <v>1</v>
          </cell>
          <cell r="S1548">
            <v>1</v>
          </cell>
        </row>
        <row r="1549">
          <cell r="R1549">
            <v>1</v>
          </cell>
          <cell r="S1549">
            <v>1</v>
          </cell>
        </row>
        <row r="1550">
          <cell r="R1550">
            <v>1</v>
          </cell>
          <cell r="S1550">
            <v>1</v>
          </cell>
        </row>
        <row r="1551">
          <cell r="R1551">
            <v>1</v>
          </cell>
          <cell r="S1551">
            <v>1</v>
          </cell>
        </row>
        <row r="1552">
          <cell r="R1552">
            <v>1</v>
          </cell>
          <cell r="S1552">
            <v>1</v>
          </cell>
        </row>
        <row r="1553">
          <cell r="R1553">
            <v>1</v>
          </cell>
          <cell r="S1553">
            <v>1</v>
          </cell>
        </row>
        <row r="1554">
          <cell r="R1554">
            <v>1</v>
          </cell>
          <cell r="S1554">
            <v>1</v>
          </cell>
        </row>
        <row r="1555">
          <cell r="R1555">
            <v>1</v>
          </cell>
          <cell r="S1555">
            <v>1</v>
          </cell>
        </row>
        <row r="1556">
          <cell r="R1556">
            <v>1</v>
          </cell>
          <cell r="S1556">
            <v>1</v>
          </cell>
        </row>
        <row r="1557">
          <cell r="R1557">
            <v>1</v>
          </cell>
          <cell r="S1557">
            <v>1</v>
          </cell>
        </row>
        <row r="1558">
          <cell r="R1558">
            <v>1</v>
          </cell>
          <cell r="S1558">
            <v>1</v>
          </cell>
        </row>
        <row r="1559">
          <cell r="R1559">
            <v>1</v>
          </cell>
          <cell r="S1559">
            <v>1</v>
          </cell>
        </row>
        <row r="1560">
          <cell r="R1560">
            <v>1</v>
          </cell>
          <cell r="S1560">
            <v>1</v>
          </cell>
        </row>
        <row r="1561">
          <cell r="R1561">
            <v>1</v>
          </cell>
          <cell r="S1561">
            <v>1</v>
          </cell>
        </row>
        <row r="1562">
          <cell r="R1562">
            <v>1</v>
          </cell>
          <cell r="S1562">
            <v>1</v>
          </cell>
        </row>
        <row r="1563">
          <cell r="R1563">
            <v>1</v>
          </cell>
          <cell r="S1563">
            <v>1</v>
          </cell>
        </row>
        <row r="1564">
          <cell r="R1564">
            <v>1</v>
          </cell>
          <cell r="S1564">
            <v>1</v>
          </cell>
        </row>
        <row r="1565">
          <cell r="R1565">
            <v>1</v>
          </cell>
          <cell r="S1565">
            <v>1</v>
          </cell>
        </row>
        <row r="1566">
          <cell r="R1566">
            <v>1</v>
          </cell>
          <cell r="S1566">
            <v>1</v>
          </cell>
        </row>
        <row r="1567">
          <cell r="R1567">
            <v>1</v>
          </cell>
          <cell r="S1567">
            <v>1</v>
          </cell>
        </row>
        <row r="1568">
          <cell r="R1568">
            <v>1</v>
          </cell>
          <cell r="S1568">
            <v>1</v>
          </cell>
        </row>
        <row r="1569">
          <cell r="R1569">
            <v>1</v>
          </cell>
          <cell r="S1569">
            <v>1</v>
          </cell>
        </row>
        <row r="1570">
          <cell r="R1570">
            <v>1</v>
          </cell>
          <cell r="S1570">
            <v>1</v>
          </cell>
        </row>
        <row r="1571">
          <cell r="R1571">
            <v>1</v>
          </cell>
          <cell r="S1571">
            <v>1</v>
          </cell>
        </row>
        <row r="1572">
          <cell r="R1572">
            <v>1</v>
          </cell>
          <cell r="S1572">
            <v>1</v>
          </cell>
        </row>
        <row r="1573">
          <cell r="R1573">
            <v>1</v>
          </cell>
          <cell r="S1573">
            <v>1</v>
          </cell>
        </row>
        <row r="1574">
          <cell r="R1574">
            <v>1</v>
          </cell>
          <cell r="S1574">
            <v>1</v>
          </cell>
        </row>
        <row r="1575">
          <cell r="R1575">
            <v>1</v>
          </cell>
          <cell r="S1575">
            <v>1</v>
          </cell>
        </row>
        <row r="1576">
          <cell r="R1576">
            <v>1</v>
          </cell>
          <cell r="S1576">
            <v>1</v>
          </cell>
        </row>
        <row r="1577">
          <cell r="R1577">
            <v>1</v>
          </cell>
          <cell r="S1577">
            <v>1</v>
          </cell>
        </row>
        <row r="1578">
          <cell r="R1578">
            <v>1</v>
          </cell>
          <cell r="S1578">
            <v>1</v>
          </cell>
        </row>
        <row r="1579">
          <cell r="R1579">
            <v>1</v>
          </cell>
          <cell r="S1579">
            <v>1</v>
          </cell>
        </row>
        <row r="1580">
          <cell r="R1580">
            <v>1</v>
          </cell>
          <cell r="S1580">
            <v>1</v>
          </cell>
        </row>
        <row r="1581">
          <cell r="R1581">
            <v>1</v>
          </cell>
          <cell r="S1581">
            <v>1</v>
          </cell>
        </row>
        <row r="1582">
          <cell r="R1582">
            <v>1</v>
          </cell>
          <cell r="S1582">
            <v>1</v>
          </cell>
        </row>
        <row r="1583">
          <cell r="R1583">
            <v>1</v>
          </cell>
          <cell r="S1583">
            <v>1</v>
          </cell>
        </row>
        <row r="1584">
          <cell r="R1584">
            <v>1</v>
          </cell>
          <cell r="S1584">
            <v>1</v>
          </cell>
        </row>
        <row r="1585">
          <cell r="R1585">
            <v>1</v>
          </cell>
          <cell r="S1585">
            <v>1</v>
          </cell>
        </row>
        <row r="1586">
          <cell r="R1586">
            <v>1</v>
          </cell>
          <cell r="S1586">
            <v>1</v>
          </cell>
        </row>
        <row r="1587">
          <cell r="R1587">
            <v>1</v>
          </cell>
          <cell r="S1587">
            <v>1</v>
          </cell>
        </row>
        <row r="1588">
          <cell r="R1588">
            <v>1</v>
          </cell>
          <cell r="S1588">
            <v>1</v>
          </cell>
        </row>
        <row r="1589">
          <cell r="R1589">
            <v>1</v>
          </cell>
          <cell r="S1589">
            <v>1</v>
          </cell>
        </row>
        <row r="1590">
          <cell r="R1590">
            <v>1</v>
          </cell>
          <cell r="S1590">
            <v>1</v>
          </cell>
        </row>
        <row r="1591">
          <cell r="R1591">
            <v>1</v>
          </cell>
          <cell r="S1591">
            <v>1</v>
          </cell>
        </row>
        <row r="1592">
          <cell r="R1592">
            <v>1</v>
          </cell>
          <cell r="S1592">
            <v>1</v>
          </cell>
        </row>
        <row r="1593">
          <cell r="R1593">
            <v>1</v>
          </cell>
          <cell r="S1593">
            <v>1</v>
          </cell>
        </row>
        <row r="1594">
          <cell r="R1594">
            <v>1</v>
          </cell>
          <cell r="S1594">
            <v>1</v>
          </cell>
        </row>
        <row r="1595">
          <cell r="R1595">
            <v>1</v>
          </cell>
          <cell r="S1595">
            <v>1</v>
          </cell>
        </row>
        <row r="1596">
          <cell r="R1596">
            <v>1</v>
          </cell>
          <cell r="S1596">
            <v>1</v>
          </cell>
        </row>
        <row r="1597">
          <cell r="R1597">
            <v>1</v>
          </cell>
          <cell r="S1597">
            <v>1</v>
          </cell>
        </row>
        <row r="1598">
          <cell r="R1598">
            <v>1</v>
          </cell>
          <cell r="S1598">
            <v>1</v>
          </cell>
        </row>
        <row r="1599">
          <cell r="R1599">
            <v>1</v>
          </cell>
          <cell r="S1599">
            <v>1</v>
          </cell>
        </row>
        <row r="1600">
          <cell r="R1600">
            <v>1</v>
          </cell>
          <cell r="S1600">
            <v>1</v>
          </cell>
        </row>
        <row r="1601">
          <cell r="R1601">
            <v>1</v>
          </cell>
          <cell r="S1601">
            <v>1</v>
          </cell>
        </row>
        <row r="1602">
          <cell r="R1602">
            <v>1</v>
          </cell>
          <cell r="S1602">
            <v>1</v>
          </cell>
        </row>
        <row r="1603">
          <cell r="R1603">
            <v>1</v>
          </cell>
          <cell r="S1603">
            <v>1</v>
          </cell>
        </row>
        <row r="1604">
          <cell r="R1604">
            <v>1</v>
          </cell>
          <cell r="S1604">
            <v>1</v>
          </cell>
        </row>
        <row r="1605">
          <cell r="R1605">
            <v>1</v>
          </cell>
          <cell r="S1605">
            <v>1</v>
          </cell>
        </row>
        <row r="1606">
          <cell r="R1606">
            <v>1</v>
          </cell>
          <cell r="S1606">
            <v>1</v>
          </cell>
        </row>
        <row r="1607">
          <cell r="R1607">
            <v>1</v>
          </cell>
          <cell r="S1607">
            <v>1</v>
          </cell>
        </row>
        <row r="1608">
          <cell r="R1608">
            <v>1</v>
          </cell>
          <cell r="S1608">
            <v>1</v>
          </cell>
        </row>
        <row r="1609">
          <cell r="R1609">
            <v>1</v>
          </cell>
          <cell r="S1609">
            <v>1</v>
          </cell>
        </row>
        <row r="1610">
          <cell r="R1610">
            <v>1</v>
          </cell>
          <cell r="S1610">
            <v>1</v>
          </cell>
        </row>
        <row r="1611">
          <cell r="R1611">
            <v>1</v>
          </cell>
          <cell r="S1611">
            <v>1</v>
          </cell>
        </row>
        <row r="1612">
          <cell r="R1612">
            <v>1</v>
          </cell>
          <cell r="S1612">
            <v>1</v>
          </cell>
        </row>
        <row r="1613">
          <cell r="R1613">
            <v>1</v>
          </cell>
          <cell r="S1613">
            <v>1</v>
          </cell>
        </row>
        <row r="1614">
          <cell r="R1614">
            <v>1</v>
          </cell>
          <cell r="S1614">
            <v>1</v>
          </cell>
        </row>
        <row r="1615">
          <cell r="R1615">
            <v>1</v>
          </cell>
          <cell r="S1615">
            <v>1</v>
          </cell>
        </row>
        <row r="1616">
          <cell r="R1616">
            <v>1</v>
          </cell>
          <cell r="S1616">
            <v>1</v>
          </cell>
        </row>
        <row r="1617">
          <cell r="R1617">
            <v>1</v>
          </cell>
          <cell r="S1617">
            <v>1</v>
          </cell>
        </row>
        <row r="1618">
          <cell r="R1618">
            <v>1</v>
          </cell>
          <cell r="S1618">
            <v>1</v>
          </cell>
        </row>
        <row r="1619">
          <cell r="R1619">
            <v>1</v>
          </cell>
          <cell r="S1619">
            <v>1</v>
          </cell>
        </row>
        <row r="1620">
          <cell r="R1620">
            <v>1</v>
          </cell>
          <cell r="S1620">
            <v>1</v>
          </cell>
        </row>
        <row r="1621">
          <cell r="R1621">
            <v>1</v>
          </cell>
          <cell r="S1621">
            <v>1</v>
          </cell>
        </row>
        <row r="1622">
          <cell r="R1622">
            <v>1</v>
          </cell>
          <cell r="S1622">
            <v>1</v>
          </cell>
        </row>
        <row r="1623">
          <cell r="R1623">
            <v>1</v>
          </cell>
          <cell r="S1623">
            <v>1</v>
          </cell>
        </row>
        <row r="1624">
          <cell r="R1624">
            <v>1</v>
          </cell>
          <cell r="S1624">
            <v>1</v>
          </cell>
        </row>
        <row r="1625">
          <cell r="R1625">
            <v>1</v>
          </cell>
          <cell r="S1625">
            <v>1</v>
          </cell>
        </row>
        <row r="1626">
          <cell r="R1626">
            <v>1</v>
          </cell>
          <cell r="S1626">
            <v>1</v>
          </cell>
        </row>
        <row r="1627">
          <cell r="R1627">
            <v>1</v>
          </cell>
          <cell r="S1627">
            <v>1</v>
          </cell>
        </row>
        <row r="1628">
          <cell r="R1628">
            <v>1</v>
          </cell>
          <cell r="S1628">
            <v>1</v>
          </cell>
        </row>
        <row r="1629">
          <cell r="R1629">
            <v>1</v>
          </cell>
          <cell r="S1629">
            <v>1</v>
          </cell>
        </row>
        <row r="1630">
          <cell r="R1630">
            <v>1</v>
          </cell>
          <cell r="S1630">
            <v>1</v>
          </cell>
        </row>
        <row r="1631">
          <cell r="R1631">
            <v>1</v>
          </cell>
          <cell r="S1631">
            <v>1</v>
          </cell>
        </row>
        <row r="1632">
          <cell r="R1632">
            <v>1</v>
          </cell>
          <cell r="S1632">
            <v>1</v>
          </cell>
        </row>
        <row r="1633">
          <cell r="R1633">
            <v>1</v>
          </cell>
          <cell r="S1633">
            <v>1</v>
          </cell>
        </row>
        <row r="1634">
          <cell r="R1634">
            <v>1</v>
          </cell>
          <cell r="S1634">
            <v>1</v>
          </cell>
        </row>
        <row r="1635">
          <cell r="R1635">
            <v>1</v>
          </cell>
          <cell r="S1635">
            <v>1</v>
          </cell>
        </row>
        <row r="1636">
          <cell r="R1636">
            <v>1</v>
          </cell>
          <cell r="S1636">
            <v>1</v>
          </cell>
        </row>
        <row r="1637">
          <cell r="R1637">
            <v>1</v>
          </cell>
          <cell r="S1637">
            <v>1</v>
          </cell>
        </row>
        <row r="1638">
          <cell r="R1638">
            <v>1</v>
          </cell>
          <cell r="S1638">
            <v>1</v>
          </cell>
        </row>
        <row r="1639">
          <cell r="R1639">
            <v>1</v>
          </cell>
          <cell r="S1639">
            <v>1</v>
          </cell>
        </row>
        <row r="1640">
          <cell r="R1640">
            <v>1</v>
          </cell>
          <cell r="S1640">
            <v>1</v>
          </cell>
        </row>
        <row r="1641">
          <cell r="R1641">
            <v>1</v>
          </cell>
          <cell r="S1641">
            <v>1</v>
          </cell>
        </row>
        <row r="1642">
          <cell r="R1642">
            <v>1</v>
          </cell>
          <cell r="S1642">
            <v>1</v>
          </cell>
        </row>
        <row r="1643">
          <cell r="R1643">
            <v>1</v>
          </cell>
          <cell r="S1643">
            <v>1</v>
          </cell>
        </row>
        <row r="1644">
          <cell r="R1644">
            <v>1</v>
          </cell>
          <cell r="S1644">
            <v>1</v>
          </cell>
        </row>
        <row r="1645">
          <cell r="R1645">
            <v>1</v>
          </cell>
          <cell r="S1645">
            <v>1</v>
          </cell>
        </row>
        <row r="1646">
          <cell r="R1646">
            <v>1</v>
          </cell>
          <cell r="S1646">
            <v>1</v>
          </cell>
        </row>
        <row r="1647">
          <cell r="R1647">
            <v>1</v>
          </cell>
          <cell r="S1647">
            <v>1</v>
          </cell>
        </row>
        <row r="1648">
          <cell r="R1648">
            <v>1</v>
          </cell>
          <cell r="S1648">
            <v>1</v>
          </cell>
        </row>
        <row r="1649">
          <cell r="R1649">
            <v>1</v>
          </cell>
          <cell r="S1649">
            <v>1</v>
          </cell>
        </row>
        <row r="1650">
          <cell r="R1650">
            <v>1</v>
          </cell>
          <cell r="S1650">
            <v>1</v>
          </cell>
        </row>
        <row r="1651">
          <cell r="R1651">
            <v>1</v>
          </cell>
          <cell r="S1651">
            <v>1</v>
          </cell>
        </row>
        <row r="1652">
          <cell r="R1652">
            <v>1</v>
          </cell>
          <cell r="S1652">
            <v>1</v>
          </cell>
        </row>
        <row r="1653">
          <cell r="R1653">
            <v>1</v>
          </cell>
          <cell r="S1653">
            <v>1</v>
          </cell>
        </row>
        <row r="1654">
          <cell r="R1654">
            <v>1</v>
          </cell>
          <cell r="S1654">
            <v>1</v>
          </cell>
        </row>
        <row r="1655">
          <cell r="R1655">
            <v>1</v>
          </cell>
          <cell r="S1655">
            <v>1</v>
          </cell>
        </row>
        <row r="1656">
          <cell r="R1656">
            <v>1</v>
          </cell>
          <cell r="S1656">
            <v>1</v>
          </cell>
        </row>
        <row r="1657">
          <cell r="R1657">
            <v>1</v>
          </cell>
          <cell r="S1657">
            <v>1</v>
          </cell>
        </row>
        <row r="1658">
          <cell r="R1658">
            <v>1</v>
          </cell>
          <cell r="S1658">
            <v>1</v>
          </cell>
        </row>
        <row r="1659">
          <cell r="R1659">
            <v>1</v>
          </cell>
          <cell r="S1659">
            <v>1</v>
          </cell>
        </row>
        <row r="1660">
          <cell r="R1660">
            <v>1</v>
          </cell>
          <cell r="S1660">
            <v>1</v>
          </cell>
        </row>
        <row r="1661">
          <cell r="R1661">
            <v>1</v>
          </cell>
          <cell r="S1661">
            <v>1</v>
          </cell>
        </row>
        <row r="1662">
          <cell r="R1662">
            <v>1</v>
          </cell>
          <cell r="S1662">
            <v>1</v>
          </cell>
        </row>
        <row r="1663">
          <cell r="R1663">
            <v>1</v>
          </cell>
          <cell r="S1663">
            <v>1</v>
          </cell>
        </row>
        <row r="1664">
          <cell r="R1664">
            <v>1</v>
          </cell>
          <cell r="S1664">
            <v>1</v>
          </cell>
        </row>
        <row r="1665">
          <cell r="R1665">
            <v>1</v>
          </cell>
          <cell r="S1665">
            <v>1</v>
          </cell>
        </row>
        <row r="1666">
          <cell r="R1666">
            <v>1</v>
          </cell>
          <cell r="S1666">
            <v>1</v>
          </cell>
        </row>
        <row r="1667">
          <cell r="R1667">
            <v>1</v>
          </cell>
          <cell r="S1667">
            <v>1</v>
          </cell>
        </row>
        <row r="1668">
          <cell r="R1668">
            <v>1</v>
          </cell>
          <cell r="S1668">
            <v>1</v>
          </cell>
        </row>
        <row r="1669">
          <cell r="R1669">
            <v>1</v>
          </cell>
          <cell r="S1669">
            <v>1</v>
          </cell>
        </row>
        <row r="1670">
          <cell r="R1670">
            <v>1</v>
          </cell>
          <cell r="S1670">
            <v>1</v>
          </cell>
        </row>
        <row r="1671">
          <cell r="R1671">
            <v>1</v>
          </cell>
          <cell r="S1671">
            <v>1</v>
          </cell>
        </row>
        <row r="1672">
          <cell r="R1672">
            <v>1</v>
          </cell>
          <cell r="S1672">
            <v>1</v>
          </cell>
        </row>
        <row r="1673">
          <cell r="R1673">
            <v>1</v>
          </cell>
          <cell r="S1673">
            <v>1</v>
          </cell>
        </row>
        <row r="1674">
          <cell r="R1674">
            <v>1</v>
          </cell>
          <cell r="S1674">
            <v>1</v>
          </cell>
        </row>
        <row r="1675">
          <cell r="R1675">
            <v>1</v>
          </cell>
          <cell r="S1675">
            <v>1</v>
          </cell>
        </row>
        <row r="1676">
          <cell r="R1676">
            <v>1</v>
          </cell>
          <cell r="S1676">
            <v>1</v>
          </cell>
        </row>
        <row r="1677">
          <cell r="R1677">
            <v>1</v>
          </cell>
          <cell r="S1677">
            <v>1</v>
          </cell>
        </row>
        <row r="1678">
          <cell r="R1678">
            <v>1</v>
          </cell>
          <cell r="S1678">
            <v>1</v>
          </cell>
        </row>
        <row r="1679">
          <cell r="R1679">
            <v>1</v>
          </cell>
          <cell r="S1679">
            <v>1</v>
          </cell>
        </row>
        <row r="1680">
          <cell r="R1680">
            <v>1</v>
          </cell>
          <cell r="S1680">
            <v>1</v>
          </cell>
        </row>
        <row r="1681">
          <cell r="R1681">
            <v>1</v>
          </cell>
          <cell r="S1681">
            <v>1</v>
          </cell>
        </row>
        <row r="1682">
          <cell r="R1682">
            <v>1</v>
          </cell>
          <cell r="S1682">
            <v>1</v>
          </cell>
        </row>
        <row r="1683">
          <cell r="R1683">
            <v>1</v>
          </cell>
          <cell r="S1683">
            <v>1</v>
          </cell>
        </row>
        <row r="1684">
          <cell r="R1684">
            <v>1</v>
          </cell>
          <cell r="S1684">
            <v>1</v>
          </cell>
        </row>
        <row r="1685">
          <cell r="R1685">
            <v>1</v>
          </cell>
          <cell r="S1685">
            <v>1</v>
          </cell>
        </row>
        <row r="1686">
          <cell r="R1686">
            <v>1</v>
          </cell>
          <cell r="S1686">
            <v>1</v>
          </cell>
        </row>
        <row r="1687">
          <cell r="R1687">
            <v>1</v>
          </cell>
          <cell r="S1687">
            <v>1</v>
          </cell>
        </row>
        <row r="1688">
          <cell r="R1688">
            <v>1</v>
          </cell>
          <cell r="S1688">
            <v>1</v>
          </cell>
        </row>
        <row r="1689">
          <cell r="R1689">
            <v>1</v>
          </cell>
          <cell r="S1689">
            <v>1</v>
          </cell>
        </row>
        <row r="1690">
          <cell r="R1690">
            <v>1</v>
          </cell>
          <cell r="S1690">
            <v>1</v>
          </cell>
        </row>
        <row r="1691">
          <cell r="R1691">
            <v>1</v>
          </cell>
          <cell r="S1691">
            <v>1</v>
          </cell>
        </row>
        <row r="1692">
          <cell r="R1692">
            <v>1</v>
          </cell>
          <cell r="S1692">
            <v>1</v>
          </cell>
        </row>
        <row r="1693">
          <cell r="R1693">
            <v>1</v>
          </cell>
          <cell r="S1693">
            <v>1</v>
          </cell>
        </row>
        <row r="1694">
          <cell r="R1694">
            <v>1</v>
          </cell>
          <cell r="S1694">
            <v>1</v>
          </cell>
        </row>
        <row r="1695">
          <cell r="R1695">
            <v>1</v>
          </cell>
          <cell r="S1695">
            <v>1</v>
          </cell>
        </row>
        <row r="1696">
          <cell r="R1696">
            <v>1</v>
          </cell>
          <cell r="S1696">
            <v>1</v>
          </cell>
        </row>
        <row r="1697">
          <cell r="R1697">
            <v>1</v>
          </cell>
          <cell r="S1697">
            <v>1</v>
          </cell>
        </row>
        <row r="1698">
          <cell r="R1698">
            <v>1</v>
          </cell>
          <cell r="S1698">
            <v>1</v>
          </cell>
        </row>
        <row r="1699">
          <cell r="R1699">
            <v>1</v>
          </cell>
          <cell r="S1699">
            <v>1</v>
          </cell>
        </row>
        <row r="1700">
          <cell r="R1700">
            <v>1</v>
          </cell>
          <cell r="S1700">
            <v>1</v>
          </cell>
        </row>
        <row r="1701">
          <cell r="R1701">
            <v>1</v>
          </cell>
          <cell r="S1701">
            <v>1</v>
          </cell>
        </row>
        <row r="1702">
          <cell r="R1702">
            <v>1</v>
          </cell>
          <cell r="S1702">
            <v>1</v>
          </cell>
        </row>
        <row r="1703">
          <cell r="R1703">
            <v>1</v>
          </cell>
          <cell r="S1703">
            <v>1</v>
          </cell>
        </row>
        <row r="1704">
          <cell r="R1704">
            <v>1</v>
          </cell>
          <cell r="S1704">
            <v>1</v>
          </cell>
        </row>
        <row r="1705">
          <cell r="R1705">
            <v>1</v>
          </cell>
          <cell r="S1705">
            <v>1</v>
          </cell>
        </row>
        <row r="1706">
          <cell r="R1706">
            <v>1</v>
          </cell>
          <cell r="S1706">
            <v>1</v>
          </cell>
        </row>
        <row r="1707">
          <cell r="R1707">
            <v>1</v>
          </cell>
          <cell r="S1707">
            <v>1</v>
          </cell>
        </row>
        <row r="1708">
          <cell r="R1708">
            <v>1</v>
          </cell>
          <cell r="S1708">
            <v>1</v>
          </cell>
        </row>
        <row r="1709">
          <cell r="R1709">
            <v>1</v>
          </cell>
          <cell r="S1709">
            <v>1</v>
          </cell>
        </row>
        <row r="1710">
          <cell r="R1710">
            <v>1</v>
          </cell>
          <cell r="S1710">
            <v>1</v>
          </cell>
        </row>
        <row r="1711">
          <cell r="R1711">
            <v>1</v>
          </cell>
          <cell r="S1711">
            <v>1</v>
          </cell>
        </row>
        <row r="1712">
          <cell r="R1712">
            <v>1</v>
          </cell>
          <cell r="S1712">
            <v>1</v>
          </cell>
        </row>
        <row r="1713">
          <cell r="R1713">
            <v>1</v>
          </cell>
          <cell r="S1713">
            <v>1</v>
          </cell>
        </row>
        <row r="1714">
          <cell r="R1714">
            <v>1</v>
          </cell>
          <cell r="S1714">
            <v>1</v>
          </cell>
        </row>
        <row r="1715">
          <cell r="R1715">
            <v>1</v>
          </cell>
          <cell r="S1715">
            <v>1</v>
          </cell>
        </row>
        <row r="1716">
          <cell r="R1716">
            <v>1</v>
          </cell>
          <cell r="S1716">
            <v>1</v>
          </cell>
        </row>
        <row r="1717">
          <cell r="R1717">
            <v>1</v>
          </cell>
          <cell r="S1717">
            <v>1</v>
          </cell>
        </row>
        <row r="1718">
          <cell r="R1718">
            <v>1</v>
          </cell>
          <cell r="S1718">
            <v>1</v>
          </cell>
        </row>
        <row r="1719">
          <cell r="R1719">
            <v>1</v>
          </cell>
          <cell r="S1719">
            <v>1</v>
          </cell>
        </row>
        <row r="1720">
          <cell r="R1720">
            <v>1</v>
          </cell>
          <cell r="S1720">
            <v>1</v>
          </cell>
        </row>
        <row r="1721">
          <cell r="R1721">
            <v>1</v>
          </cell>
          <cell r="S1721">
            <v>1</v>
          </cell>
        </row>
        <row r="1722">
          <cell r="R1722">
            <v>1</v>
          </cell>
          <cell r="S1722">
            <v>1</v>
          </cell>
        </row>
        <row r="1723">
          <cell r="R1723">
            <v>1</v>
          </cell>
          <cell r="S1723">
            <v>1</v>
          </cell>
        </row>
        <row r="1724">
          <cell r="R1724">
            <v>1</v>
          </cell>
          <cell r="S1724">
            <v>1</v>
          </cell>
        </row>
        <row r="1725">
          <cell r="R1725">
            <v>1</v>
          </cell>
          <cell r="S1725">
            <v>1</v>
          </cell>
        </row>
        <row r="1726">
          <cell r="R1726">
            <v>1</v>
          </cell>
          <cell r="S1726">
            <v>1</v>
          </cell>
        </row>
        <row r="1727">
          <cell r="R1727">
            <v>1</v>
          </cell>
          <cell r="S1727">
            <v>1</v>
          </cell>
        </row>
        <row r="1728">
          <cell r="R1728">
            <v>1</v>
          </cell>
          <cell r="S1728">
            <v>1</v>
          </cell>
        </row>
        <row r="1729">
          <cell r="R1729">
            <v>1</v>
          </cell>
          <cell r="S1729">
            <v>1</v>
          </cell>
        </row>
        <row r="1730">
          <cell r="R1730">
            <v>1</v>
          </cell>
          <cell r="S1730">
            <v>1</v>
          </cell>
        </row>
        <row r="1731">
          <cell r="R1731">
            <v>1</v>
          </cell>
          <cell r="S1731">
            <v>1</v>
          </cell>
        </row>
        <row r="1732">
          <cell r="R1732">
            <v>1</v>
          </cell>
          <cell r="S1732">
            <v>1</v>
          </cell>
        </row>
        <row r="1733">
          <cell r="R1733">
            <v>1</v>
          </cell>
          <cell r="S1733">
            <v>1</v>
          </cell>
        </row>
        <row r="1734">
          <cell r="R1734">
            <v>1</v>
          </cell>
          <cell r="S1734">
            <v>1</v>
          </cell>
        </row>
        <row r="1735">
          <cell r="R1735">
            <v>1</v>
          </cell>
          <cell r="S1735">
            <v>1</v>
          </cell>
        </row>
        <row r="1736">
          <cell r="R1736">
            <v>1</v>
          </cell>
          <cell r="S1736">
            <v>1</v>
          </cell>
        </row>
        <row r="1737">
          <cell r="R1737">
            <v>1</v>
          </cell>
          <cell r="S1737">
            <v>1</v>
          </cell>
        </row>
        <row r="1738">
          <cell r="R1738">
            <v>1</v>
          </cell>
          <cell r="S1738">
            <v>0</v>
          </cell>
        </row>
        <row r="1739">
          <cell r="R1739">
            <v>1</v>
          </cell>
          <cell r="S1739">
            <v>0</v>
          </cell>
        </row>
        <row r="1740">
          <cell r="R1740">
            <v>1</v>
          </cell>
          <cell r="S1740">
            <v>0</v>
          </cell>
        </row>
        <row r="1741">
          <cell r="R1741">
            <v>1</v>
          </cell>
          <cell r="S1741">
            <v>0</v>
          </cell>
        </row>
        <row r="1742">
          <cell r="R1742">
            <v>1</v>
          </cell>
          <cell r="S1742">
            <v>0</v>
          </cell>
        </row>
        <row r="1743">
          <cell r="R1743">
            <v>1</v>
          </cell>
          <cell r="S1743">
            <v>0</v>
          </cell>
        </row>
        <row r="1744">
          <cell r="R1744">
            <v>1</v>
          </cell>
          <cell r="S1744">
            <v>0</v>
          </cell>
        </row>
        <row r="1745">
          <cell r="R1745">
            <v>1</v>
          </cell>
          <cell r="S1745">
            <v>0</v>
          </cell>
        </row>
        <row r="1746">
          <cell r="R1746">
            <v>1</v>
          </cell>
          <cell r="S1746">
            <v>0</v>
          </cell>
        </row>
        <row r="1747">
          <cell r="R1747">
            <v>1</v>
          </cell>
          <cell r="S1747">
            <v>0</v>
          </cell>
        </row>
        <row r="1748">
          <cell r="R1748">
            <v>1</v>
          </cell>
          <cell r="S1748">
            <v>0</v>
          </cell>
        </row>
        <row r="1749">
          <cell r="R1749">
            <v>1</v>
          </cell>
          <cell r="S1749">
            <v>0</v>
          </cell>
        </row>
        <row r="1750">
          <cell r="R1750">
            <v>1</v>
          </cell>
          <cell r="S1750">
            <v>0</v>
          </cell>
        </row>
        <row r="1751">
          <cell r="R1751">
            <v>1</v>
          </cell>
          <cell r="S1751">
            <v>0</v>
          </cell>
        </row>
        <row r="1752">
          <cell r="R1752">
            <v>1</v>
          </cell>
          <cell r="S1752">
            <v>0</v>
          </cell>
        </row>
        <row r="1753">
          <cell r="R1753">
            <v>1</v>
          </cell>
          <cell r="S1753">
            <v>0</v>
          </cell>
        </row>
        <row r="1754">
          <cell r="R1754">
            <v>1</v>
          </cell>
          <cell r="S1754">
            <v>0</v>
          </cell>
        </row>
        <row r="1755">
          <cell r="R1755">
            <v>1</v>
          </cell>
          <cell r="S1755">
            <v>0</v>
          </cell>
        </row>
        <row r="1756">
          <cell r="R1756">
            <v>1</v>
          </cell>
          <cell r="S1756">
            <v>0</v>
          </cell>
        </row>
        <row r="1757">
          <cell r="R1757">
            <v>1</v>
          </cell>
          <cell r="S1757">
            <v>0</v>
          </cell>
        </row>
        <row r="1758">
          <cell r="R1758">
            <v>1</v>
          </cell>
          <cell r="S1758">
            <v>0</v>
          </cell>
        </row>
        <row r="1759">
          <cell r="R1759">
            <v>1</v>
          </cell>
          <cell r="S1759">
            <v>0</v>
          </cell>
        </row>
        <row r="1760">
          <cell r="R1760">
            <v>1</v>
          </cell>
          <cell r="S1760">
            <v>0</v>
          </cell>
        </row>
        <row r="1761">
          <cell r="R1761">
            <v>1</v>
          </cell>
          <cell r="S1761">
            <v>0</v>
          </cell>
        </row>
        <row r="1762">
          <cell r="R1762">
            <v>1</v>
          </cell>
          <cell r="S1762">
            <v>0</v>
          </cell>
        </row>
        <row r="1763">
          <cell r="R1763">
            <v>1</v>
          </cell>
          <cell r="S1763">
            <v>0</v>
          </cell>
        </row>
        <row r="1764">
          <cell r="R1764">
            <v>1</v>
          </cell>
          <cell r="S1764">
            <v>0</v>
          </cell>
        </row>
        <row r="1765">
          <cell r="R1765">
            <v>1</v>
          </cell>
          <cell r="S1765">
            <v>0</v>
          </cell>
        </row>
        <row r="1766">
          <cell r="R1766">
            <v>1</v>
          </cell>
          <cell r="S1766">
            <v>0</v>
          </cell>
        </row>
        <row r="1767">
          <cell r="R1767">
            <v>1</v>
          </cell>
          <cell r="S1767">
            <v>0</v>
          </cell>
        </row>
        <row r="1768">
          <cell r="R1768">
            <v>1</v>
          </cell>
          <cell r="S1768">
            <v>0</v>
          </cell>
        </row>
        <row r="1769">
          <cell r="R1769">
            <v>1</v>
          </cell>
          <cell r="S1769">
            <v>0</v>
          </cell>
        </row>
        <row r="1770">
          <cell r="R1770">
            <v>1</v>
          </cell>
          <cell r="S1770">
            <v>0</v>
          </cell>
        </row>
        <row r="1771">
          <cell r="R1771">
            <v>1</v>
          </cell>
          <cell r="S1771">
            <v>0</v>
          </cell>
        </row>
        <row r="1772">
          <cell r="R1772">
            <v>1</v>
          </cell>
          <cell r="S1772">
            <v>0</v>
          </cell>
        </row>
        <row r="1773">
          <cell r="R1773">
            <v>1</v>
          </cell>
          <cell r="S1773">
            <v>0</v>
          </cell>
        </row>
        <row r="1774">
          <cell r="R1774">
            <v>1</v>
          </cell>
          <cell r="S1774">
            <v>0</v>
          </cell>
        </row>
        <row r="1775">
          <cell r="R1775">
            <v>1</v>
          </cell>
          <cell r="S1775">
            <v>0</v>
          </cell>
        </row>
        <row r="1776">
          <cell r="R1776">
            <v>1</v>
          </cell>
          <cell r="S1776">
            <v>0</v>
          </cell>
        </row>
        <row r="1777">
          <cell r="R1777">
            <v>1</v>
          </cell>
          <cell r="S1777">
            <v>0</v>
          </cell>
        </row>
        <row r="1778">
          <cell r="R1778">
            <v>1</v>
          </cell>
          <cell r="S1778">
            <v>0</v>
          </cell>
        </row>
        <row r="1779">
          <cell r="R1779">
            <v>1</v>
          </cell>
          <cell r="S1779">
            <v>0</v>
          </cell>
        </row>
        <row r="1780">
          <cell r="R1780">
            <v>1</v>
          </cell>
          <cell r="S1780">
            <v>0</v>
          </cell>
        </row>
        <row r="1781">
          <cell r="R1781">
            <v>1</v>
          </cell>
          <cell r="S1781">
            <v>0</v>
          </cell>
        </row>
        <row r="1782">
          <cell r="R1782">
            <v>1</v>
          </cell>
          <cell r="S1782">
            <v>0</v>
          </cell>
        </row>
        <row r="1783">
          <cell r="R1783">
            <v>1</v>
          </cell>
          <cell r="S1783">
            <v>0</v>
          </cell>
        </row>
        <row r="1784">
          <cell r="R1784">
            <v>1</v>
          </cell>
          <cell r="S1784">
            <v>0</v>
          </cell>
        </row>
        <row r="1785">
          <cell r="R1785">
            <v>1</v>
          </cell>
          <cell r="S1785">
            <v>0</v>
          </cell>
        </row>
        <row r="1786">
          <cell r="R1786">
            <v>1</v>
          </cell>
          <cell r="S1786">
            <v>0</v>
          </cell>
        </row>
        <row r="1787">
          <cell r="R1787">
            <v>1</v>
          </cell>
          <cell r="S1787">
            <v>0</v>
          </cell>
        </row>
        <row r="1788">
          <cell r="R1788">
            <v>1</v>
          </cell>
          <cell r="S1788">
            <v>0</v>
          </cell>
        </row>
        <row r="1789">
          <cell r="R1789">
            <v>1</v>
          </cell>
          <cell r="S1789">
            <v>0</v>
          </cell>
        </row>
        <row r="1790">
          <cell r="R1790">
            <v>1</v>
          </cell>
          <cell r="S1790">
            <v>0</v>
          </cell>
        </row>
        <row r="1791">
          <cell r="R1791">
            <v>1</v>
          </cell>
          <cell r="S1791">
            <v>0</v>
          </cell>
        </row>
        <row r="1792">
          <cell r="R1792">
            <v>1</v>
          </cell>
          <cell r="S1792">
            <v>0</v>
          </cell>
        </row>
        <row r="1793">
          <cell r="R1793">
            <v>1</v>
          </cell>
          <cell r="S1793">
            <v>0</v>
          </cell>
        </row>
        <row r="1794">
          <cell r="R1794">
            <v>1</v>
          </cell>
          <cell r="S1794">
            <v>0</v>
          </cell>
        </row>
        <row r="1795">
          <cell r="R1795">
            <v>1</v>
          </cell>
          <cell r="S1795">
            <v>0</v>
          </cell>
        </row>
        <row r="1796">
          <cell r="R1796">
            <v>1</v>
          </cell>
          <cell r="S1796">
            <v>0</v>
          </cell>
        </row>
        <row r="1797">
          <cell r="R1797">
            <v>1</v>
          </cell>
          <cell r="S1797">
            <v>0</v>
          </cell>
        </row>
        <row r="1798">
          <cell r="R1798">
            <v>1</v>
          </cell>
          <cell r="S1798">
            <v>0</v>
          </cell>
        </row>
        <row r="1799">
          <cell r="R1799">
            <v>1</v>
          </cell>
          <cell r="S1799">
            <v>0</v>
          </cell>
        </row>
        <row r="1800">
          <cell r="R1800">
            <v>1</v>
          </cell>
          <cell r="S1800">
            <v>0</v>
          </cell>
        </row>
        <row r="1801">
          <cell r="R1801">
            <v>1</v>
          </cell>
          <cell r="S1801">
            <v>0</v>
          </cell>
        </row>
        <row r="1802">
          <cell r="R1802">
            <v>1</v>
          </cell>
          <cell r="S1802">
            <v>0</v>
          </cell>
        </row>
        <row r="1803">
          <cell r="R1803">
            <v>1</v>
          </cell>
          <cell r="S1803">
            <v>0</v>
          </cell>
        </row>
        <row r="1804">
          <cell r="R1804">
            <v>1</v>
          </cell>
          <cell r="S1804">
            <v>0</v>
          </cell>
        </row>
        <row r="1805">
          <cell r="R1805">
            <v>1</v>
          </cell>
          <cell r="S1805">
            <v>0</v>
          </cell>
        </row>
        <row r="1806">
          <cell r="R1806">
            <v>1</v>
          </cell>
          <cell r="S1806">
            <v>0</v>
          </cell>
        </row>
        <row r="1807">
          <cell r="R1807">
            <v>1</v>
          </cell>
          <cell r="S1807">
            <v>0</v>
          </cell>
        </row>
        <row r="1808">
          <cell r="R1808">
            <v>1</v>
          </cell>
          <cell r="S1808">
            <v>0</v>
          </cell>
        </row>
        <row r="1809">
          <cell r="R1809">
            <v>1</v>
          </cell>
          <cell r="S1809">
            <v>0</v>
          </cell>
        </row>
        <row r="1810">
          <cell r="R1810">
            <v>1</v>
          </cell>
          <cell r="S1810">
            <v>0</v>
          </cell>
        </row>
        <row r="1811">
          <cell r="R1811">
            <v>1</v>
          </cell>
          <cell r="S1811">
            <v>0</v>
          </cell>
        </row>
        <row r="1812">
          <cell r="R1812">
            <v>1</v>
          </cell>
          <cell r="S1812">
            <v>0</v>
          </cell>
        </row>
        <row r="1813">
          <cell r="R1813">
            <v>1</v>
          </cell>
          <cell r="S1813">
            <v>0</v>
          </cell>
        </row>
        <row r="1814">
          <cell r="R1814">
            <v>1</v>
          </cell>
          <cell r="S1814">
            <v>0</v>
          </cell>
        </row>
        <row r="1815">
          <cell r="R1815">
            <v>1</v>
          </cell>
          <cell r="S1815">
            <v>0</v>
          </cell>
        </row>
        <row r="1816">
          <cell r="R1816">
            <v>1</v>
          </cell>
          <cell r="S1816">
            <v>0</v>
          </cell>
        </row>
        <row r="1817">
          <cell r="R1817">
            <v>1</v>
          </cell>
          <cell r="S1817">
            <v>0</v>
          </cell>
        </row>
        <row r="1818">
          <cell r="R1818">
            <v>1</v>
          </cell>
          <cell r="S1818">
            <v>0</v>
          </cell>
        </row>
        <row r="1819">
          <cell r="R1819">
            <v>1</v>
          </cell>
          <cell r="S1819">
            <v>0</v>
          </cell>
        </row>
        <row r="1820">
          <cell r="R1820">
            <v>1</v>
          </cell>
          <cell r="S1820">
            <v>0</v>
          </cell>
        </row>
        <row r="1821">
          <cell r="R1821">
            <v>1</v>
          </cell>
          <cell r="S1821">
            <v>0</v>
          </cell>
        </row>
        <row r="1822">
          <cell r="R1822">
            <v>1</v>
          </cell>
          <cell r="S1822">
            <v>0</v>
          </cell>
        </row>
        <row r="1823">
          <cell r="R1823">
            <v>1</v>
          </cell>
          <cell r="S1823">
            <v>0</v>
          </cell>
        </row>
        <row r="1824">
          <cell r="R1824">
            <v>1</v>
          </cell>
          <cell r="S1824">
            <v>0</v>
          </cell>
        </row>
        <row r="1825">
          <cell r="R1825">
            <v>1</v>
          </cell>
          <cell r="S1825">
            <v>0</v>
          </cell>
        </row>
        <row r="1826">
          <cell r="R1826">
            <v>1</v>
          </cell>
          <cell r="S1826">
            <v>0</v>
          </cell>
        </row>
        <row r="1827">
          <cell r="R1827">
            <v>1</v>
          </cell>
          <cell r="S1827">
            <v>0</v>
          </cell>
        </row>
        <row r="1828">
          <cell r="R1828">
            <v>1</v>
          </cell>
          <cell r="S1828">
            <v>0</v>
          </cell>
        </row>
        <row r="1829">
          <cell r="R1829">
            <v>1</v>
          </cell>
          <cell r="S1829">
            <v>0</v>
          </cell>
        </row>
        <row r="1830">
          <cell r="R1830">
            <v>1</v>
          </cell>
          <cell r="S1830">
            <v>0</v>
          </cell>
        </row>
        <row r="1831">
          <cell r="R1831">
            <v>1</v>
          </cell>
          <cell r="S1831">
            <v>0</v>
          </cell>
        </row>
        <row r="1832">
          <cell r="R1832">
            <v>1</v>
          </cell>
          <cell r="S1832">
            <v>0</v>
          </cell>
        </row>
        <row r="1833">
          <cell r="R1833">
            <v>1</v>
          </cell>
          <cell r="S1833">
            <v>0</v>
          </cell>
        </row>
        <row r="1834">
          <cell r="R1834">
            <v>1</v>
          </cell>
          <cell r="S1834">
            <v>0</v>
          </cell>
        </row>
        <row r="1835">
          <cell r="R1835">
            <v>1</v>
          </cell>
          <cell r="S1835">
            <v>0</v>
          </cell>
        </row>
        <row r="1836">
          <cell r="R1836">
            <v>1</v>
          </cell>
          <cell r="S1836">
            <v>0</v>
          </cell>
        </row>
        <row r="1837">
          <cell r="R1837">
            <v>1</v>
          </cell>
          <cell r="S1837">
            <v>0</v>
          </cell>
        </row>
        <row r="1838">
          <cell r="R1838">
            <v>1</v>
          </cell>
          <cell r="S1838">
            <v>0</v>
          </cell>
        </row>
        <row r="1839">
          <cell r="R1839">
            <v>1</v>
          </cell>
          <cell r="S1839">
            <v>0</v>
          </cell>
        </row>
        <row r="1840">
          <cell r="R1840">
            <v>1</v>
          </cell>
          <cell r="S1840">
            <v>0</v>
          </cell>
        </row>
        <row r="1841">
          <cell r="R1841">
            <v>1</v>
          </cell>
          <cell r="S1841">
            <v>0</v>
          </cell>
        </row>
        <row r="1842">
          <cell r="R1842">
            <v>1</v>
          </cell>
          <cell r="S1842">
            <v>0</v>
          </cell>
        </row>
        <row r="1843">
          <cell r="R1843">
            <v>1</v>
          </cell>
          <cell r="S1843">
            <v>0</v>
          </cell>
        </row>
        <row r="1844">
          <cell r="R1844">
            <v>1</v>
          </cell>
          <cell r="S1844">
            <v>0</v>
          </cell>
        </row>
        <row r="1845">
          <cell r="R1845">
            <v>1</v>
          </cell>
          <cell r="S1845">
            <v>0</v>
          </cell>
        </row>
        <row r="1846">
          <cell r="R1846">
            <v>1</v>
          </cell>
          <cell r="S1846">
            <v>0</v>
          </cell>
        </row>
        <row r="1847">
          <cell r="R1847">
            <v>1</v>
          </cell>
          <cell r="S1847">
            <v>0</v>
          </cell>
        </row>
        <row r="1848">
          <cell r="R1848">
            <v>1</v>
          </cell>
          <cell r="S1848">
            <v>0</v>
          </cell>
        </row>
        <row r="1849">
          <cell r="R1849">
            <v>1</v>
          </cell>
          <cell r="S1849">
            <v>0</v>
          </cell>
        </row>
        <row r="1850">
          <cell r="R1850">
            <v>1</v>
          </cell>
          <cell r="S1850">
            <v>0</v>
          </cell>
        </row>
        <row r="1851">
          <cell r="R1851">
            <v>1</v>
          </cell>
          <cell r="S1851">
            <v>0</v>
          </cell>
        </row>
        <row r="1852">
          <cell r="R1852">
            <v>1</v>
          </cell>
          <cell r="S1852">
            <v>0</v>
          </cell>
        </row>
        <row r="1853">
          <cell r="R1853">
            <v>1</v>
          </cell>
          <cell r="S1853">
            <v>0</v>
          </cell>
        </row>
        <row r="1854">
          <cell r="R1854">
            <v>1</v>
          </cell>
          <cell r="S1854">
            <v>0</v>
          </cell>
        </row>
        <row r="1855">
          <cell r="R1855">
            <v>1</v>
          </cell>
          <cell r="S1855">
            <v>0</v>
          </cell>
        </row>
        <row r="1856">
          <cell r="R1856">
            <v>1</v>
          </cell>
          <cell r="S1856">
            <v>0</v>
          </cell>
        </row>
        <row r="1857">
          <cell r="R1857">
            <v>1</v>
          </cell>
          <cell r="S1857">
            <v>0</v>
          </cell>
        </row>
        <row r="1858">
          <cell r="R1858">
            <v>1</v>
          </cell>
          <cell r="S1858">
            <v>0</v>
          </cell>
        </row>
        <row r="1859">
          <cell r="R1859">
            <v>1</v>
          </cell>
          <cell r="S1859">
            <v>0</v>
          </cell>
        </row>
        <row r="1860">
          <cell r="R1860">
            <v>1</v>
          </cell>
          <cell r="S1860">
            <v>0</v>
          </cell>
        </row>
        <row r="1861">
          <cell r="R1861">
            <v>1</v>
          </cell>
          <cell r="S1861">
            <v>0</v>
          </cell>
        </row>
        <row r="1862">
          <cell r="R1862">
            <v>1</v>
          </cell>
          <cell r="S1862">
            <v>0</v>
          </cell>
        </row>
        <row r="1863">
          <cell r="R1863">
            <v>1</v>
          </cell>
          <cell r="S1863">
            <v>0</v>
          </cell>
        </row>
        <row r="1864">
          <cell r="R1864">
            <v>1</v>
          </cell>
          <cell r="S1864">
            <v>0</v>
          </cell>
        </row>
        <row r="1865">
          <cell r="R1865">
            <v>1</v>
          </cell>
          <cell r="S1865">
            <v>0</v>
          </cell>
        </row>
        <row r="1866">
          <cell r="R1866">
            <v>1</v>
          </cell>
          <cell r="S1866">
            <v>0</v>
          </cell>
        </row>
        <row r="1867">
          <cell r="R1867">
            <v>1</v>
          </cell>
          <cell r="S1867">
            <v>0</v>
          </cell>
        </row>
        <row r="1868">
          <cell r="R1868">
            <v>1</v>
          </cell>
          <cell r="S1868">
            <v>0</v>
          </cell>
        </row>
        <row r="1869">
          <cell r="R1869">
            <v>1</v>
          </cell>
          <cell r="S1869">
            <v>0</v>
          </cell>
        </row>
        <row r="1870">
          <cell r="R1870">
            <v>1</v>
          </cell>
          <cell r="S1870">
            <v>0</v>
          </cell>
        </row>
        <row r="1871">
          <cell r="R1871">
            <v>1</v>
          </cell>
          <cell r="S1871">
            <v>0</v>
          </cell>
        </row>
        <row r="1872">
          <cell r="R1872">
            <v>1</v>
          </cell>
          <cell r="S1872">
            <v>0</v>
          </cell>
        </row>
        <row r="1873">
          <cell r="R1873">
            <v>1</v>
          </cell>
          <cell r="S1873">
            <v>0</v>
          </cell>
        </row>
        <row r="1874">
          <cell r="R1874">
            <v>1</v>
          </cell>
          <cell r="S1874">
            <v>0</v>
          </cell>
        </row>
        <row r="1875">
          <cell r="R1875">
            <v>1</v>
          </cell>
          <cell r="S1875">
            <v>0</v>
          </cell>
        </row>
        <row r="1876">
          <cell r="R1876">
            <v>1</v>
          </cell>
          <cell r="S1876">
            <v>0</v>
          </cell>
        </row>
        <row r="1877">
          <cell r="R1877">
            <v>1</v>
          </cell>
          <cell r="S1877">
            <v>0</v>
          </cell>
        </row>
        <row r="1878">
          <cell r="R1878">
            <v>1</v>
          </cell>
          <cell r="S1878">
            <v>0</v>
          </cell>
        </row>
        <row r="1879">
          <cell r="R1879">
            <v>1</v>
          </cell>
          <cell r="S1879">
            <v>0</v>
          </cell>
        </row>
        <row r="1880">
          <cell r="R1880">
            <v>1</v>
          </cell>
          <cell r="S1880">
            <v>0</v>
          </cell>
        </row>
        <row r="1881">
          <cell r="R1881">
            <v>1</v>
          </cell>
          <cell r="S1881">
            <v>0</v>
          </cell>
        </row>
        <row r="1882">
          <cell r="R1882">
            <v>1</v>
          </cell>
          <cell r="S1882">
            <v>0</v>
          </cell>
        </row>
        <row r="1883">
          <cell r="R1883">
            <v>1</v>
          </cell>
          <cell r="S1883">
            <v>0</v>
          </cell>
        </row>
        <row r="1884">
          <cell r="R1884">
            <v>1</v>
          </cell>
          <cell r="S1884">
            <v>0</v>
          </cell>
        </row>
        <row r="1885">
          <cell r="R1885">
            <v>1</v>
          </cell>
          <cell r="S1885">
            <v>0</v>
          </cell>
        </row>
        <row r="1886">
          <cell r="R1886">
            <v>0</v>
          </cell>
          <cell r="S1886">
            <v>0</v>
          </cell>
        </row>
        <row r="1887">
          <cell r="R1887">
            <v>0</v>
          </cell>
          <cell r="S1887">
            <v>0</v>
          </cell>
        </row>
        <row r="1888">
          <cell r="R1888">
            <v>0</v>
          </cell>
          <cell r="S1888">
            <v>0</v>
          </cell>
        </row>
        <row r="1889">
          <cell r="R1889">
            <v>0</v>
          </cell>
          <cell r="S1889">
            <v>0</v>
          </cell>
        </row>
        <row r="1890">
          <cell r="R1890">
            <v>0</v>
          </cell>
          <cell r="S1890">
            <v>0</v>
          </cell>
        </row>
        <row r="1891">
          <cell r="R1891">
            <v>0</v>
          </cell>
          <cell r="S1891">
            <v>0</v>
          </cell>
        </row>
        <row r="1892">
          <cell r="R1892">
            <v>0</v>
          </cell>
          <cell r="S1892">
            <v>0</v>
          </cell>
        </row>
        <row r="1893">
          <cell r="R1893">
            <v>0</v>
          </cell>
          <cell r="S1893">
            <v>0</v>
          </cell>
        </row>
        <row r="1894">
          <cell r="R1894">
            <v>0</v>
          </cell>
          <cell r="S1894">
            <v>0</v>
          </cell>
        </row>
        <row r="1895">
          <cell r="R1895">
            <v>0</v>
          </cell>
          <cell r="S1895">
            <v>0</v>
          </cell>
        </row>
        <row r="1896">
          <cell r="R1896">
            <v>0</v>
          </cell>
          <cell r="S1896">
            <v>0</v>
          </cell>
        </row>
        <row r="1897">
          <cell r="R1897">
            <v>0</v>
          </cell>
          <cell r="S1897">
            <v>0</v>
          </cell>
        </row>
        <row r="1898">
          <cell r="R1898">
            <v>0</v>
          </cell>
          <cell r="S1898">
            <v>0</v>
          </cell>
        </row>
        <row r="1899">
          <cell r="R1899">
            <v>0</v>
          </cell>
          <cell r="S1899">
            <v>0</v>
          </cell>
        </row>
        <row r="1900">
          <cell r="R1900">
            <v>0</v>
          </cell>
          <cell r="S1900">
            <v>0</v>
          </cell>
        </row>
        <row r="1901">
          <cell r="R1901">
            <v>0</v>
          </cell>
          <cell r="S1901">
            <v>0</v>
          </cell>
        </row>
        <row r="1902">
          <cell r="R1902">
            <v>0</v>
          </cell>
          <cell r="S1902">
            <v>0</v>
          </cell>
        </row>
        <row r="1903">
          <cell r="R1903">
            <v>0</v>
          </cell>
          <cell r="S1903">
            <v>0</v>
          </cell>
        </row>
        <row r="1904">
          <cell r="R1904">
            <v>0</v>
          </cell>
          <cell r="S1904">
            <v>0</v>
          </cell>
        </row>
        <row r="1905">
          <cell r="R1905">
            <v>0</v>
          </cell>
          <cell r="S1905">
            <v>0</v>
          </cell>
        </row>
        <row r="1906">
          <cell r="R1906">
            <v>0</v>
          </cell>
          <cell r="S1906">
            <v>0</v>
          </cell>
        </row>
        <row r="1907">
          <cell r="R1907">
            <v>0</v>
          </cell>
          <cell r="S1907">
            <v>0</v>
          </cell>
        </row>
        <row r="1908">
          <cell r="R1908">
            <v>0</v>
          </cell>
          <cell r="S1908">
            <v>0</v>
          </cell>
        </row>
        <row r="1909">
          <cell r="R1909">
            <v>0</v>
          </cell>
          <cell r="S1909">
            <v>0</v>
          </cell>
        </row>
        <row r="1910">
          <cell r="R1910">
            <v>0</v>
          </cell>
          <cell r="S1910">
            <v>0</v>
          </cell>
        </row>
        <row r="1911">
          <cell r="R1911">
            <v>0</v>
          </cell>
          <cell r="S1911">
            <v>0</v>
          </cell>
        </row>
        <row r="1912">
          <cell r="R1912">
            <v>0</v>
          </cell>
          <cell r="S1912">
            <v>0</v>
          </cell>
        </row>
        <row r="1913">
          <cell r="R1913">
            <v>0</v>
          </cell>
          <cell r="S1913">
            <v>0</v>
          </cell>
        </row>
        <row r="1914">
          <cell r="R1914">
            <v>0</v>
          </cell>
          <cell r="S1914">
            <v>0</v>
          </cell>
        </row>
        <row r="1915">
          <cell r="R1915">
            <v>0</v>
          </cell>
          <cell r="S1915">
            <v>0</v>
          </cell>
        </row>
        <row r="1916">
          <cell r="R1916">
            <v>0</v>
          </cell>
          <cell r="S1916">
            <v>0</v>
          </cell>
        </row>
        <row r="1917">
          <cell r="R1917">
            <v>0</v>
          </cell>
          <cell r="S1917">
            <v>0</v>
          </cell>
        </row>
        <row r="1918">
          <cell r="R1918">
            <v>0</v>
          </cell>
          <cell r="S1918">
            <v>0</v>
          </cell>
        </row>
        <row r="1919">
          <cell r="R1919">
            <v>0</v>
          </cell>
          <cell r="S1919">
            <v>0</v>
          </cell>
        </row>
        <row r="1920">
          <cell r="R1920">
            <v>0</v>
          </cell>
          <cell r="S1920">
            <v>0</v>
          </cell>
        </row>
        <row r="1921">
          <cell r="R1921">
            <v>0</v>
          </cell>
          <cell r="S1921">
            <v>0</v>
          </cell>
        </row>
        <row r="1922">
          <cell r="R1922">
            <v>0</v>
          </cell>
          <cell r="S1922">
            <v>0</v>
          </cell>
        </row>
        <row r="1923">
          <cell r="R1923">
            <v>0</v>
          </cell>
          <cell r="S1923">
            <v>0</v>
          </cell>
        </row>
        <row r="1924">
          <cell r="R1924">
            <v>0</v>
          </cell>
          <cell r="S1924">
            <v>0</v>
          </cell>
        </row>
        <row r="1925">
          <cell r="R1925">
            <v>0</v>
          </cell>
          <cell r="S1925">
            <v>0</v>
          </cell>
        </row>
        <row r="1926">
          <cell r="R1926">
            <v>0</v>
          </cell>
          <cell r="S1926">
            <v>0</v>
          </cell>
        </row>
        <row r="1927">
          <cell r="R1927">
            <v>0</v>
          </cell>
          <cell r="S1927">
            <v>0</v>
          </cell>
        </row>
        <row r="1928">
          <cell r="R1928">
            <v>0</v>
          </cell>
          <cell r="S1928">
            <v>0</v>
          </cell>
        </row>
        <row r="1929">
          <cell r="R1929">
            <v>0</v>
          </cell>
          <cell r="S1929">
            <v>0</v>
          </cell>
        </row>
        <row r="1930">
          <cell r="R1930">
            <v>0</v>
          </cell>
          <cell r="S1930">
            <v>0</v>
          </cell>
        </row>
        <row r="1931">
          <cell r="R1931">
            <v>0</v>
          </cell>
          <cell r="S1931">
            <v>0</v>
          </cell>
        </row>
        <row r="1932">
          <cell r="R1932">
            <v>0</v>
          </cell>
          <cell r="S1932">
            <v>0</v>
          </cell>
        </row>
        <row r="1933">
          <cell r="R1933">
            <v>0</v>
          </cell>
          <cell r="S1933">
            <v>0</v>
          </cell>
        </row>
        <row r="1934">
          <cell r="R1934">
            <v>0</v>
          </cell>
          <cell r="S1934">
            <v>0</v>
          </cell>
        </row>
        <row r="1935">
          <cell r="R1935">
            <v>0</v>
          </cell>
          <cell r="S1935">
            <v>0</v>
          </cell>
        </row>
        <row r="1936">
          <cell r="R1936">
            <v>0</v>
          </cell>
          <cell r="S1936">
            <v>0</v>
          </cell>
        </row>
        <row r="1937">
          <cell r="R1937">
            <v>0</v>
          </cell>
          <cell r="S1937">
            <v>0</v>
          </cell>
        </row>
        <row r="1938">
          <cell r="R1938">
            <v>0</v>
          </cell>
          <cell r="S1938">
            <v>0</v>
          </cell>
        </row>
        <row r="1939">
          <cell r="R1939">
            <v>0</v>
          </cell>
          <cell r="S1939">
            <v>0</v>
          </cell>
        </row>
        <row r="1940">
          <cell r="R1940">
            <v>0</v>
          </cell>
          <cell r="S1940">
            <v>0</v>
          </cell>
        </row>
        <row r="1941">
          <cell r="R1941">
            <v>0</v>
          </cell>
          <cell r="S1941">
            <v>0</v>
          </cell>
        </row>
        <row r="1942">
          <cell r="R1942">
            <v>0</v>
          </cell>
          <cell r="S1942">
            <v>0</v>
          </cell>
        </row>
        <row r="1943">
          <cell r="R1943">
            <v>0</v>
          </cell>
          <cell r="S1943">
            <v>0</v>
          </cell>
        </row>
        <row r="1944">
          <cell r="R1944">
            <v>0</v>
          </cell>
          <cell r="S1944">
            <v>0</v>
          </cell>
        </row>
        <row r="1945">
          <cell r="R1945">
            <v>0</v>
          </cell>
          <cell r="S1945">
            <v>0</v>
          </cell>
        </row>
        <row r="1946">
          <cell r="R1946">
            <v>0</v>
          </cell>
          <cell r="S1946">
            <v>0</v>
          </cell>
        </row>
        <row r="1947">
          <cell r="R1947">
            <v>0</v>
          </cell>
          <cell r="S1947">
            <v>0</v>
          </cell>
        </row>
        <row r="1948">
          <cell r="R1948">
            <v>0</v>
          </cell>
          <cell r="S1948">
            <v>0</v>
          </cell>
        </row>
        <row r="1949">
          <cell r="R1949">
            <v>0</v>
          </cell>
          <cell r="S1949">
            <v>0</v>
          </cell>
        </row>
        <row r="1950">
          <cell r="R1950">
            <v>0</v>
          </cell>
          <cell r="S1950">
            <v>0</v>
          </cell>
        </row>
        <row r="1951">
          <cell r="R1951">
            <v>0</v>
          </cell>
          <cell r="S1951">
            <v>0</v>
          </cell>
        </row>
        <row r="1952">
          <cell r="R1952">
            <v>0</v>
          </cell>
          <cell r="S1952">
            <v>0</v>
          </cell>
        </row>
        <row r="1953">
          <cell r="R1953">
            <v>0</v>
          </cell>
          <cell r="S1953">
            <v>0</v>
          </cell>
        </row>
        <row r="1954">
          <cell r="R1954">
            <v>0</v>
          </cell>
          <cell r="S1954">
            <v>0</v>
          </cell>
        </row>
        <row r="1955">
          <cell r="R1955">
            <v>0</v>
          </cell>
          <cell r="S1955">
            <v>0</v>
          </cell>
        </row>
        <row r="1956">
          <cell r="R1956">
            <v>0</v>
          </cell>
          <cell r="S1956">
            <v>0</v>
          </cell>
        </row>
        <row r="1957">
          <cell r="R1957">
            <v>0</v>
          </cell>
          <cell r="S1957">
            <v>0</v>
          </cell>
        </row>
        <row r="1958">
          <cell r="R1958">
            <v>0</v>
          </cell>
          <cell r="S1958">
            <v>0</v>
          </cell>
        </row>
        <row r="1959">
          <cell r="R1959">
            <v>0</v>
          </cell>
          <cell r="S1959">
            <v>0</v>
          </cell>
        </row>
        <row r="1960">
          <cell r="R1960">
            <v>0</v>
          </cell>
          <cell r="S1960">
            <v>0</v>
          </cell>
        </row>
        <row r="1961">
          <cell r="R1961">
            <v>0</v>
          </cell>
          <cell r="S1961">
            <v>0</v>
          </cell>
        </row>
        <row r="1962">
          <cell r="R1962">
            <v>0</v>
          </cell>
          <cell r="S1962">
            <v>0</v>
          </cell>
        </row>
        <row r="1963">
          <cell r="R1963">
            <v>0</v>
          </cell>
          <cell r="S1963">
            <v>0</v>
          </cell>
        </row>
        <row r="1964">
          <cell r="R1964">
            <v>0</v>
          </cell>
          <cell r="S1964">
            <v>0</v>
          </cell>
        </row>
        <row r="1965">
          <cell r="R1965">
            <v>0</v>
          </cell>
          <cell r="S1965">
            <v>0</v>
          </cell>
        </row>
        <row r="1966">
          <cell r="R1966">
            <v>0</v>
          </cell>
          <cell r="S1966">
            <v>0</v>
          </cell>
        </row>
        <row r="1967">
          <cell r="R1967">
            <v>0</v>
          </cell>
          <cell r="S1967">
            <v>0</v>
          </cell>
        </row>
        <row r="1968">
          <cell r="R1968">
            <v>0</v>
          </cell>
          <cell r="S1968">
            <v>0</v>
          </cell>
        </row>
        <row r="1969">
          <cell r="R1969">
            <v>0</v>
          </cell>
          <cell r="S1969">
            <v>0</v>
          </cell>
        </row>
        <row r="1970">
          <cell r="R1970">
            <v>0</v>
          </cell>
          <cell r="S1970">
            <v>0</v>
          </cell>
        </row>
        <row r="1971">
          <cell r="R1971">
            <v>0</v>
          </cell>
          <cell r="S1971">
            <v>0</v>
          </cell>
        </row>
        <row r="1972">
          <cell r="R1972">
            <v>0</v>
          </cell>
          <cell r="S1972">
            <v>0</v>
          </cell>
        </row>
        <row r="1973">
          <cell r="R1973">
            <v>0</v>
          </cell>
          <cell r="S1973">
            <v>0</v>
          </cell>
        </row>
        <row r="1974">
          <cell r="R1974">
            <v>0</v>
          </cell>
          <cell r="S1974">
            <v>0</v>
          </cell>
        </row>
        <row r="1975">
          <cell r="R1975">
            <v>0</v>
          </cell>
          <cell r="S1975">
            <v>0</v>
          </cell>
        </row>
        <row r="1976">
          <cell r="R1976">
            <v>0</v>
          </cell>
          <cell r="S1976">
            <v>0</v>
          </cell>
        </row>
        <row r="1977">
          <cell r="R1977">
            <v>0</v>
          </cell>
          <cell r="S1977">
            <v>0</v>
          </cell>
        </row>
        <row r="1978">
          <cell r="R1978">
            <v>0</v>
          </cell>
          <cell r="S1978">
            <v>0</v>
          </cell>
        </row>
        <row r="1979">
          <cell r="R1979">
            <v>0</v>
          </cell>
          <cell r="S1979">
            <v>0</v>
          </cell>
        </row>
        <row r="1980">
          <cell r="R1980">
            <v>0</v>
          </cell>
          <cell r="S1980">
            <v>0</v>
          </cell>
        </row>
        <row r="1981">
          <cell r="R1981">
            <v>0</v>
          </cell>
          <cell r="S1981">
            <v>0</v>
          </cell>
        </row>
        <row r="1982">
          <cell r="R1982">
            <v>0</v>
          </cell>
          <cell r="S1982">
            <v>0</v>
          </cell>
        </row>
        <row r="1983">
          <cell r="R1983">
            <v>0</v>
          </cell>
          <cell r="S1983">
            <v>0</v>
          </cell>
        </row>
        <row r="1984">
          <cell r="R1984">
            <v>0</v>
          </cell>
          <cell r="S1984">
            <v>0</v>
          </cell>
        </row>
        <row r="1985">
          <cell r="R1985">
            <v>0</v>
          </cell>
          <cell r="S1985">
            <v>0</v>
          </cell>
        </row>
        <row r="1986">
          <cell r="R1986">
            <v>0</v>
          </cell>
          <cell r="S1986">
            <v>0</v>
          </cell>
        </row>
        <row r="1987">
          <cell r="R1987">
            <v>0</v>
          </cell>
          <cell r="S1987">
            <v>0</v>
          </cell>
        </row>
        <row r="1988">
          <cell r="R1988">
            <v>0</v>
          </cell>
          <cell r="S1988">
            <v>0</v>
          </cell>
        </row>
        <row r="1989">
          <cell r="R1989">
            <v>0</v>
          </cell>
          <cell r="S1989">
            <v>0</v>
          </cell>
        </row>
        <row r="1990">
          <cell r="R1990">
            <v>0</v>
          </cell>
          <cell r="S1990">
            <v>0</v>
          </cell>
        </row>
        <row r="1991">
          <cell r="R1991">
            <v>0</v>
          </cell>
          <cell r="S1991">
            <v>0</v>
          </cell>
        </row>
        <row r="1992">
          <cell r="R1992">
            <v>0</v>
          </cell>
          <cell r="S1992">
            <v>0</v>
          </cell>
        </row>
        <row r="1993">
          <cell r="R1993">
            <v>0</v>
          </cell>
          <cell r="S1993">
            <v>0</v>
          </cell>
        </row>
        <row r="1994">
          <cell r="R1994">
            <v>0</v>
          </cell>
          <cell r="S1994">
            <v>0</v>
          </cell>
        </row>
        <row r="1995">
          <cell r="R1995">
            <v>0</v>
          </cell>
          <cell r="S1995">
            <v>0</v>
          </cell>
        </row>
        <row r="1996">
          <cell r="R1996">
            <v>0</v>
          </cell>
          <cell r="S1996">
            <v>0</v>
          </cell>
        </row>
        <row r="1997">
          <cell r="R1997">
            <v>0</v>
          </cell>
          <cell r="S1997">
            <v>0</v>
          </cell>
        </row>
        <row r="1998">
          <cell r="R1998">
            <v>0</v>
          </cell>
          <cell r="S1998">
            <v>0</v>
          </cell>
        </row>
        <row r="1999">
          <cell r="R1999">
            <v>0</v>
          </cell>
          <cell r="S1999">
            <v>0</v>
          </cell>
        </row>
        <row r="2000">
          <cell r="R2000">
            <v>0</v>
          </cell>
          <cell r="S2000">
            <v>0</v>
          </cell>
        </row>
        <row r="2001">
          <cell r="R2001">
            <v>0</v>
          </cell>
          <cell r="S2001">
            <v>0</v>
          </cell>
        </row>
        <row r="2002">
          <cell r="R2002">
            <v>0</v>
          </cell>
          <cell r="S2002">
            <v>0</v>
          </cell>
        </row>
        <row r="2003">
          <cell r="R2003">
            <v>0</v>
          </cell>
          <cell r="S2003">
            <v>0</v>
          </cell>
        </row>
        <row r="2004">
          <cell r="R2004">
            <v>0</v>
          </cell>
          <cell r="S2004">
            <v>0</v>
          </cell>
        </row>
        <row r="2005">
          <cell r="R2005">
            <v>0</v>
          </cell>
          <cell r="S2005">
            <v>0</v>
          </cell>
        </row>
        <row r="2006">
          <cell r="R2006">
            <v>0</v>
          </cell>
          <cell r="S2006">
            <v>0</v>
          </cell>
        </row>
        <row r="2007">
          <cell r="R2007">
            <v>0</v>
          </cell>
          <cell r="S2007">
            <v>0</v>
          </cell>
        </row>
        <row r="2008">
          <cell r="R2008">
            <v>0</v>
          </cell>
          <cell r="S2008">
            <v>0</v>
          </cell>
        </row>
        <row r="2009">
          <cell r="R2009">
            <v>0</v>
          </cell>
          <cell r="S2009">
            <v>0</v>
          </cell>
        </row>
        <row r="2010">
          <cell r="R2010">
            <v>0</v>
          </cell>
          <cell r="S2010">
            <v>0</v>
          </cell>
        </row>
        <row r="2011">
          <cell r="R2011">
            <v>0</v>
          </cell>
          <cell r="S2011">
            <v>0</v>
          </cell>
        </row>
        <row r="2012">
          <cell r="R2012">
            <v>0</v>
          </cell>
          <cell r="S2012">
            <v>0</v>
          </cell>
        </row>
        <row r="2013">
          <cell r="R2013">
            <v>0</v>
          </cell>
          <cell r="S2013">
            <v>0</v>
          </cell>
        </row>
        <row r="2014">
          <cell r="R2014">
            <v>0</v>
          </cell>
          <cell r="S2014">
            <v>0</v>
          </cell>
        </row>
        <row r="2015">
          <cell r="R2015">
            <v>0</v>
          </cell>
          <cell r="S2015">
            <v>0</v>
          </cell>
        </row>
        <row r="2016">
          <cell r="R2016">
            <v>0</v>
          </cell>
          <cell r="S2016">
            <v>0</v>
          </cell>
        </row>
        <row r="2017">
          <cell r="R2017">
            <v>0</v>
          </cell>
          <cell r="S2017">
            <v>0</v>
          </cell>
        </row>
        <row r="2018">
          <cell r="R2018">
            <v>0</v>
          </cell>
          <cell r="S2018">
            <v>0</v>
          </cell>
        </row>
        <row r="2019">
          <cell r="R2019">
            <v>0</v>
          </cell>
          <cell r="S2019">
            <v>0</v>
          </cell>
        </row>
        <row r="2020">
          <cell r="R2020">
            <v>0</v>
          </cell>
          <cell r="S2020">
            <v>0</v>
          </cell>
        </row>
        <row r="2021">
          <cell r="R2021">
            <v>0</v>
          </cell>
          <cell r="S2021">
            <v>0</v>
          </cell>
        </row>
        <row r="2022">
          <cell r="R2022">
            <v>0</v>
          </cell>
          <cell r="S2022">
            <v>0</v>
          </cell>
        </row>
        <row r="2023">
          <cell r="R2023">
            <v>0</v>
          </cell>
          <cell r="S2023">
            <v>0</v>
          </cell>
        </row>
        <row r="2024">
          <cell r="R2024">
            <v>0</v>
          </cell>
          <cell r="S2024">
            <v>0</v>
          </cell>
        </row>
        <row r="2025">
          <cell r="R2025">
            <v>0</v>
          </cell>
          <cell r="S2025">
            <v>0</v>
          </cell>
        </row>
        <row r="2026">
          <cell r="R2026">
            <v>0</v>
          </cell>
          <cell r="S2026">
            <v>0</v>
          </cell>
        </row>
        <row r="2027">
          <cell r="R2027">
            <v>0</v>
          </cell>
          <cell r="S2027">
            <v>0</v>
          </cell>
        </row>
        <row r="2028">
          <cell r="R2028">
            <v>0</v>
          </cell>
          <cell r="S2028">
            <v>0</v>
          </cell>
        </row>
        <row r="2029">
          <cell r="R2029">
            <v>0</v>
          </cell>
          <cell r="S2029">
            <v>0</v>
          </cell>
        </row>
        <row r="2030">
          <cell r="R2030">
            <v>0</v>
          </cell>
          <cell r="S2030">
            <v>0</v>
          </cell>
        </row>
        <row r="2031">
          <cell r="R2031">
            <v>0</v>
          </cell>
          <cell r="S2031">
            <v>0</v>
          </cell>
        </row>
        <row r="2032">
          <cell r="R2032">
            <v>0</v>
          </cell>
          <cell r="S2032">
            <v>0</v>
          </cell>
        </row>
        <row r="2033">
          <cell r="R2033">
            <v>0</v>
          </cell>
          <cell r="S2033">
            <v>0</v>
          </cell>
        </row>
        <row r="2034">
          <cell r="R2034">
            <v>0</v>
          </cell>
          <cell r="S2034">
            <v>0</v>
          </cell>
        </row>
        <row r="2035">
          <cell r="R2035">
            <v>0</v>
          </cell>
          <cell r="S2035">
            <v>0</v>
          </cell>
        </row>
        <row r="2036">
          <cell r="R2036">
            <v>0</v>
          </cell>
          <cell r="S2036">
            <v>0</v>
          </cell>
        </row>
        <row r="2037">
          <cell r="R2037">
            <v>0</v>
          </cell>
          <cell r="S2037">
            <v>0</v>
          </cell>
        </row>
        <row r="2038">
          <cell r="R2038">
            <v>0</v>
          </cell>
          <cell r="S2038">
            <v>0</v>
          </cell>
        </row>
        <row r="2039">
          <cell r="R2039">
            <v>0</v>
          </cell>
          <cell r="S2039">
            <v>0</v>
          </cell>
        </row>
        <row r="2040">
          <cell r="R2040">
            <v>0</v>
          </cell>
          <cell r="S2040">
            <v>0</v>
          </cell>
        </row>
        <row r="2041">
          <cell r="R2041">
            <v>0</v>
          </cell>
          <cell r="S2041">
            <v>0</v>
          </cell>
        </row>
        <row r="2042">
          <cell r="R2042">
            <v>0</v>
          </cell>
          <cell r="S2042">
            <v>0</v>
          </cell>
        </row>
        <row r="2043">
          <cell r="R2043">
            <v>0</v>
          </cell>
          <cell r="S2043">
            <v>0</v>
          </cell>
        </row>
        <row r="2044">
          <cell r="R2044">
            <v>0</v>
          </cell>
          <cell r="S2044">
            <v>0</v>
          </cell>
        </row>
        <row r="2045">
          <cell r="R2045">
            <v>0</v>
          </cell>
          <cell r="S2045">
            <v>0</v>
          </cell>
        </row>
        <row r="2046">
          <cell r="R2046">
            <v>0</v>
          </cell>
          <cell r="S2046">
            <v>0</v>
          </cell>
        </row>
        <row r="2047">
          <cell r="R2047">
            <v>0</v>
          </cell>
          <cell r="S2047">
            <v>0</v>
          </cell>
        </row>
        <row r="2048">
          <cell r="R2048">
            <v>0</v>
          </cell>
          <cell r="S2048">
            <v>0</v>
          </cell>
        </row>
        <row r="2049">
          <cell r="R2049">
            <v>0</v>
          </cell>
          <cell r="S2049">
            <v>0</v>
          </cell>
        </row>
        <row r="2050">
          <cell r="R2050">
            <v>0</v>
          </cell>
          <cell r="S2050">
            <v>0</v>
          </cell>
        </row>
        <row r="2051">
          <cell r="R2051">
            <v>0</v>
          </cell>
          <cell r="S2051">
            <v>0</v>
          </cell>
        </row>
        <row r="2052">
          <cell r="R2052">
            <v>0</v>
          </cell>
          <cell r="S2052">
            <v>0</v>
          </cell>
        </row>
        <row r="2053">
          <cell r="R2053">
            <v>0</v>
          </cell>
          <cell r="S2053">
            <v>0</v>
          </cell>
        </row>
        <row r="2054">
          <cell r="R2054">
            <v>0</v>
          </cell>
          <cell r="S2054">
            <v>0</v>
          </cell>
        </row>
        <row r="2055">
          <cell r="R2055">
            <v>0</v>
          </cell>
          <cell r="S2055">
            <v>0</v>
          </cell>
        </row>
        <row r="2056">
          <cell r="R2056">
            <v>0</v>
          </cell>
          <cell r="S2056">
            <v>0</v>
          </cell>
        </row>
        <row r="2057">
          <cell r="R2057">
            <v>0</v>
          </cell>
          <cell r="S2057">
            <v>0</v>
          </cell>
        </row>
        <row r="2058">
          <cell r="R2058">
            <v>0</v>
          </cell>
          <cell r="S2058">
            <v>0</v>
          </cell>
        </row>
        <row r="2059">
          <cell r="R2059">
            <v>0</v>
          </cell>
          <cell r="S2059">
            <v>0</v>
          </cell>
        </row>
        <row r="2060">
          <cell r="R2060">
            <v>0</v>
          </cell>
          <cell r="S2060">
            <v>0</v>
          </cell>
        </row>
        <row r="2061">
          <cell r="R2061">
            <v>0</v>
          </cell>
          <cell r="S2061">
            <v>0</v>
          </cell>
        </row>
        <row r="2062">
          <cell r="R2062">
            <v>0</v>
          </cell>
          <cell r="S2062">
            <v>0</v>
          </cell>
        </row>
        <row r="2063">
          <cell r="R2063">
            <v>0</v>
          </cell>
          <cell r="S2063">
            <v>0</v>
          </cell>
        </row>
        <row r="2064">
          <cell r="R2064">
            <v>0</v>
          </cell>
          <cell r="S2064">
            <v>0</v>
          </cell>
        </row>
        <row r="2065">
          <cell r="R2065">
            <v>0</v>
          </cell>
          <cell r="S2065">
            <v>0</v>
          </cell>
        </row>
        <row r="2066">
          <cell r="R2066">
            <v>0</v>
          </cell>
          <cell r="S2066">
            <v>0</v>
          </cell>
        </row>
        <row r="2067">
          <cell r="R2067">
            <v>0</v>
          </cell>
          <cell r="S2067">
            <v>0</v>
          </cell>
        </row>
        <row r="2068">
          <cell r="R2068">
            <v>0</v>
          </cell>
          <cell r="S2068">
            <v>0</v>
          </cell>
        </row>
        <row r="2069">
          <cell r="R2069">
            <v>0</v>
          </cell>
          <cell r="S2069">
            <v>0</v>
          </cell>
        </row>
        <row r="2070">
          <cell r="R2070">
            <v>0</v>
          </cell>
          <cell r="S2070">
            <v>0</v>
          </cell>
        </row>
        <row r="2071">
          <cell r="R2071">
            <v>0</v>
          </cell>
          <cell r="S2071">
            <v>0</v>
          </cell>
        </row>
        <row r="2072">
          <cell r="R2072">
            <v>0</v>
          </cell>
          <cell r="S2072">
            <v>0</v>
          </cell>
        </row>
        <row r="2073">
          <cell r="R2073">
            <v>0</v>
          </cell>
          <cell r="S2073">
            <v>0</v>
          </cell>
        </row>
        <row r="2074">
          <cell r="R2074">
            <v>0</v>
          </cell>
          <cell r="S2074">
            <v>0</v>
          </cell>
        </row>
        <row r="2075">
          <cell r="R2075">
            <v>0</v>
          </cell>
          <cell r="S2075">
            <v>0</v>
          </cell>
        </row>
        <row r="2076">
          <cell r="R2076">
            <v>0</v>
          </cell>
          <cell r="S2076">
            <v>0</v>
          </cell>
        </row>
        <row r="2077">
          <cell r="R2077">
            <v>0</v>
          </cell>
          <cell r="S2077">
            <v>0</v>
          </cell>
        </row>
        <row r="2078">
          <cell r="R2078">
            <v>0</v>
          </cell>
          <cell r="S2078">
            <v>0</v>
          </cell>
        </row>
        <row r="2079">
          <cell r="R2079">
            <v>0</v>
          </cell>
          <cell r="S2079">
            <v>0</v>
          </cell>
        </row>
        <row r="2080">
          <cell r="R2080">
            <v>0</v>
          </cell>
          <cell r="S2080">
            <v>0</v>
          </cell>
        </row>
        <row r="2081">
          <cell r="R2081">
            <v>0</v>
          </cell>
          <cell r="S2081">
            <v>0</v>
          </cell>
        </row>
        <row r="2082">
          <cell r="R2082">
            <v>0</v>
          </cell>
          <cell r="S2082">
            <v>0</v>
          </cell>
        </row>
        <row r="2083">
          <cell r="R2083">
            <v>0</v>
          </cell>
          <cell r="S2083">
            <v>0</v>
          </cell>
        </row>
        <row r="2084">
          <cell r="R2084">
            <v>0</v>
          </cell>
          <cell r="S2084">
            <v>0</v>
          </cell>
        </row>
        <row r="2085">
          <cell r="R2085">
            <v>0</v>
          </cell>
          <cell r="S2085">
            <v>0</v>
          </cell>
        </row>
        <row r="2086">
          <cell r="R2086">
            <v>0</v>
          </cell>
          <cell r="S2086">
            <v>0</v>
          </cell>
        </row>
        <row r="2087">
          <cell r="R2087">
            <v>0</v>
          </cell>
          <cell r="S2087">
            <v>0</v>
          </cell>
        </row>
        <row r="2088">
          <cell r="R2088">
            <v>0</v>
          </cell>
          <cell r="S2088">
            <v>0</v>
          </cell>
        </row>
        <row r="2089">
          <cell r="R2089">
            <v>0</v>
          </cell>
          <cell r="S2089">
            <v>0</v>
          </cell>
        </row>
        <row r="2090">
          <cell r="R2090">
            <v>0</v>
          </cell>
          <cell r="S2090">
            <v>0</v>
          </cell>
        </row>
        <row r="2091">
          <cell r="R2091">
            <v>0</v>
          </cell>
          <cell r="S2091">
            <v>0</v>
          </cell>
        </row>
        <row r="2092">
          <cell r="R2092">
            <v>0</v>
          </cell>
          <cell r="S2092">
            <v>0</v>
          </cell>
        </row>
        <row r="2093">
          <cell r="R2093">
            <v>0</v>
          </cell>
          <cell r="S2093">
            <v>0</v>
          </cell>
        </row>
        <row r="2094">
          <cell r="R2094">
            <v>0</v>
          </cell>
          <cell r="S2094">
            <v>0</v>
          </cell>
        </row>
        <row r="2095">
          <cell r="R2095">
            <v>0</v>
          </cell>
          <cell r="S2095">
            <v>0</v>
          </cell>
        </row>
        <row r="2096">
          <cell r="R2096">
            <v>0</v>
          </cell>
          <cell r="S2096">
            <v>0</v>
          </cell>
        </row>
        <row r="2097">
          <cell r="R2097">
            <v>0</v>
          </cell>
          <cell r="S2097">
            <v>0</v>
          </cell>
        </row>
        <row r="2098">
          <cell r="R2098">
            <v>0</v>
          </cell>
          <cell r="S2098">
            <v>0</v>
          </cell>
        </row>
        <row r="2099">
          <cell r="R2099">
            <v>0</v>
          </cell>
          <cell r="S2099">
            <v>0</v>
          </cell>
        </row>
        <row r="2100">
          <cell r="R2100">
            <v>0</v>
          </cell>
          <cell r="S2100">
            <v>0</v>
          </cell>
        </row>
        <row r="2101">
          <cell r="R2101">
            <v>0</v>
          </cell>
          <cell r="S2101">
            <v>0</v>
          </cell>
        </row>
        <row r="2102">
          <cell r="R2102">
            <v>0</v>
          </cell>
          <cell r="S2102">
            <v>0</v>
          </cell>
        </row>
        <row r="2103">
          <cell r="R2103">
            <v>0</v>
          </cell>
          <cell r="S2103">
            <v>0</v>
          </cell>
        </row>
        <row r="2104">
          <cell r="R2104">
            <v>0</v>
          </cell>
          <cell r="S2104">
            <v>0</v>
          </cell>
        </row>
        <row r="2105">
          <cell r="R2105">
            <v>0</v>
          </cell>
          <cell r="S2105">
            <v>0</v>
          </cell>
        </row>
        <row r="2106">
          <cell r="R2106">
            <v>0</v>
          </cell>
          <cell r="S2106">
            <v>0</v>
          </cell>
        </row>
        <row r="2107">
          <cell r="R2107">
            <v>0</v>
          </cell>
          <cell r="S2107">
            <v>0</v>
          </cell>
        </row>
        <row r="2108">
          <cell r="R2108">
            <v>0</v>
          </cell>
          <cell r="S2108">
            <v>0</v>
          </cell>
        </row>
        <row r="2109">
          <cell r="R2109">
            <v>0</v>
          </cell>
          <cell r="S2109">
            <v>0</v>
          </cell>
        </row>
        <row r="2110">
          <cell r="R2110">
            <v>0</v>
          </cell>
          <cell r="S2110">
            <v>0</v>
          </cell>
        </row>
        <row r="2111">
          <cell r="R2111">
            <v>0</v>
          </cell>
          <cell r="S2111">
            <v>0</v>
          </cell>
        </row>
        <row r="2112">
          <cell r="R2112">
            <v>0</v>
          </cell>
          <cell r="S2112">
            <v>0</v>
          </cell>
        </row>
        <row r="2113">
          <cell r="R2113">
            <v>0</v>
          </cell>
          <cell r="S2113">
            <v>0</v>
          </cell>
        </row>
        <row r="2114">
          <cell r="R2114">
            <v>0</v>
          </cell>
          <cell r="S2114">
            <v>0</v>
          </cell>
        </row>
        <row r="2115">
          <cell r="R2115">
            <v>0</v>
          </cell>
          <cell r="S2115">
            <v>0</v>
          </cell>
        </row>
        <row r="2116">
          <cell r="R2116">
            <v>0</v>
          </cell>
          <cell r="S2116">
            <v>0</v>
          </cell>
        </row>
        <row r="2117">
          <cell r="R2117">
            <v>0</v>
          </cell>
          <cell r="S2117">
            <v>0</v>
          </cell>
        </row>
        <row r="2118">
          <cell r="R2118">
            <v>0</v>
          </cell>
          <cell r="S2118">
            <v>0</v>
          </cell>
        </row>
        <row r="2119">
          <cell r="R2119">
            <v>0</v>
          </cell>
          <cell r="S2119">
            <v>0</v>
          </cell>
        </row>
        <row r="2120">
          <cell r="R2120">
            <v>0</v>
          </cell>
          <cell r="S2120">
            <v>0</v>
          </cell>
        </row>
        <row r="2121">
          <cell r="R2121">
            <v>0</v>
          </cell>
          <cell r="S2121">
            <v>0</v>
          </cell>
        </row>
        <row r="2122">
          <cell r="R2122">
            <v>0</v>
          </cell>
          <cell r="S2122">
            <v>0</v>
          </cell>
        </row>
        <row r="2123">
          <cell r="R2123">
            <v>0</v>
          </cell>
          <cell r="S2123">
            <v>0</v>
          </cell>
        </row>
        <row r="2124">
          <cell r="R2124">
            <v>0</v>
          </cell>
          <cell r="S2124">
            <v>0</v>
          </cell>
        </row>
        <row r="2125">
          <cell r="R2125">
            <v>0</v>
          </cell>
          <cell r="S2125">
            <v>0</v>
          </cell>
        </row>
        <row r="2126">
          <cell r="R2126">
            <v>0</v>
          </cell>
          <cell r="S2126">
            <v>0</v>
          </cell>
        </row>
        <row r="2127">
          <cell r="R2127">
            <v>0</v>
          </cell>
          <cell r="S2127">
            <v>0</v>
          </cell>
        </row>
        <row r="2128">
          <cell r="R2128">
            <v>0</v>
          </cell>
          <cell r="S2128">
            <v>0</v>
          </cell>
        </row>
        <row r="2129">
          <cell r="R2129">
            <v>0</v>
          </cell>
          <cell r="S2129">
            <v>0</v>
          </cell>
        </row>
        <row r="2130">
          <cell r="R2130">
            <v>0</v>
          </cell>
          <cell r="S2130">
            <v>0</v>
          </cell>
        </row>
        <row r="2131">
          <cell r="R2131">
            <v>0</v>
          </cell>
          <cell r="S2131">
            <v>0</v>
          </cell>
        </row>
        <row r="2132">
          <cell r="R2132">
            <v>0</v>
          </cell>
          <cell r="S2132">
            <v>0</v>
          </cell>
        </row>
        <row r="2133">
          <cell r="R2133">
            <v>0</v>
          </cell>
          <cell r="S2133">
            <v>0</v>
          </cell>
        </row>
        <row r="2134">
          <cell r="R2134">
            <v>0</v>
          </cell>
          <cell r="S2134">
            <v>0</v>
          </cell>
        </row>
        <row r="2135">
          <cell r="R2135">
            <v>0</v>
          </cell>
          <cell r="S2135">
            <v>0</v>
          </cell>
        </row>
        <row r="2136">
          <cell r="R2136">
            <v>0</v>
          </cell>
          <cell r="S2136">
            <v>0</v>
          </cell>
        </row>
        <row r="2137">
          <cell r="R2137">
            <v>0</v>
          </cell>
          <cell r="S2137">
            <v>0</v>
          </cell>
        </row>
        <row r="2138">
          <cell r="R2138">
            <v>0</v>
          </cell>
          <cell r="S2138">
            <v>0</v>
          </cell>
        </row>
        <row r="2139">
          <cell r="R2139">
            <v>0</v>
          </cell>
          <cell r="S2139">
            <v>0</v>
          </cell>
        </row>
        <row r="2140">
          <cell r="R2140">
            <v>0</v>
          </cell>
          <cell r="S2140">
            <v>0</v>
          </cell>
        </row>
        <row r="2141">
          <cell r="R2141">
            <v>0</v>
          </cell>
          <cell r="S2141">
            <v>0</v>
          </cell>
        </row>
        <row r="2142">
          <cell r="R2142">
            <v>0</v>
          </cell>
          <cell r="S2142">
            <v>0</v>
          </cell>
        </row>
        <row r="2143">
          <cell r="R2143">
            <v>0</v>
          </cell>
          <cell r="S2143">
            <v>0</v>
          </cell>
        </row>
        <row r="2144">
          <cell r="R2144">
            <v>0</v>
          </cell>
          <cell r="S2144">
            <v>0</v>
          </cell>
        </row>
        <row r="2145">
          <cell r="R2145">
            <v>0</v>
          </cell>
          <cell r="S2145">
            <v>0</v>
          </cell>
        </row>
        <row r="2146">
          <cell r="R2146">
            <v>0</v>
          </cell>
          <cell r="S2146">
            <v>0</v>
          </cell>
        </row>
        <row r="2147">
          <cell r="R2147">
            <v>0</v>
          </cell>
          <cell r="S2147">
            <v>0</v>
          </cell>
        </row>
        <row r="2148">
          <cell r="R2148">
            <v>0</v>
          </cell>
          <cell r="S2148">
            <v>0</v>
          </cell>
        </row>
        <row r="2149">
          <cell r="R2149">
            <v>0</v>
          </cell>
          <cell r="S2149">
            <v>0</v>
          </cell>
        </row>
        <row r="2150">
          <cell r="R2150">
            <v>0</v>
          </cell>
          <cell r="S2150">
            <v>0</v>
          </cell>
        </row>
        <row r="2151">
          <cell r="R2151">
            <v>0</v>
          </cell>
          <cell r="S2151">
            <v>0</v>
          </cell>
        </row>
        <row r="2152">
          <cell r="R2152">
            <v>0</v>
          </cell>
          <cell r="S2152">
            <v>0</v>
          </cell>
        </row>
        <row r="2153">
          <cell r="R2153">
            <v>0</v>
          </cell>
          <cell r="S2153">
            <v>0</v>
          </cell>
        </row>
        <row r="2154">
          <cell r="R2154">
            <v>0</v>
          </cell>
          <cell r="S2154">
            <v>0</v>
          </cell>
        </row>
        <row r="2155">
          <cell r="R2155">
            <v>0</v>
          </cell>
          <cell r="S2155">
            <v>0</v>
          </cell>
        </row>
        <row r="2156">
          <cell r="R2156">
            <v>0</v>
          </cell>
          <cell r="S2156">
            <v>0</v>
          </cell>
        </row>
        <row r="2157">
          <cell r="R2157">
            <v>0</v>
          </cell>
          <cell r="S2157">
            <v>0</v>
          </cell>
        </row>
        <row r="2158">
          <cell r="R2158">
            <v>0</v>
          </cell>
          <cell r="S2158">
            <v>0</v>
          </cell>
        </row>
        <row r="2159">
          <cell r="R2159">
            <v>0</v>
          </cell>
          <cell r="S2159">
            <v>0</v>
          </cell>
        </row>
        <row r="2160">
          <cell r="R2160">
            <v>0</v>
          </cell>
          <cell r="S2160">
            <v>0</v>
          </cell>
        </row>
        <row r="2161">
          <cell r="R2161">
            <v>0</v>
          </cell>
          <cell r="S2161">
            <v>0</v>
          </cell>
        </row>
        <row r="2162">
          <cell r="R2162">
            <v>0</v>
          </cell>
          <cell r="S2162">
            <v>0</v>
          </cell>
        </row>
        <row r="2163">
          <cell r="R2163">
            <v>0</v>
          </cell>
          <cell r="S2163">
            <v>0</v>
          </cell>
        </row>
        <row r="2164">
          <cell r="R2164">
            <v>0</v>
          </cell>
          <cell r="S2164">
            <v>0</v>
          </cell>
        </row>
        <row r="2165">
          <cell r="R2165">
            <v>0</v>
          </cell>
          <cell r="S2165">
            <v>0</v>
          </cell>
        </row>
        <row r="2166">
          <cell r="R2166">
            <v>0</v>
          </cell>
          <cell r="S2166">
            <v>0</v>
          </cell>
        </row>
        <row r="2167">
          <cell r="R2167">
            <v>0</v>
          </cell>
          <cell r="S2167">
            <v>0</v>
          </cell>
        </row>
        <row r="2168">
          <cell r="R2168">
            <v>0</v>
          </cell>
          <cell r="S2168">
            <v>0</v>
          </cell>
        </row>
        <row r="2169">
          <cell r="R2169">
            <v>0</v>
          </cell>
          <cell r="S2169">
            <v>0</v>
          </cell>
        </row>
        <row r="2170">
          <cell r="R2170">
            <v>0</v>
          </cell>
          <cell r="S2170">
            <v>0</v>
          </cell>
        </row>
        <row r="2171">
          <cell r="R2171">
            <v>0</v>
          </cell>
          <cell r="S2171">
            <v>0</v>
          </cell>
        </row>
        <row r="2172">
          <cell r="R2172">
            <v>0</v>
          </cell>
          <cell r="S2172">
            <v>0</v>
          </cell>
        </row>
        <row r="2173">
          <cell r="R2173">
            <v>0</v>
          </cell>
          <cell r="S2173">
            <v>0</v>
          </cell>
        </row>
        <row r="2174">
          <cell r="R2174">
            <v>0</v>
          </cell>
          <cell r="S2174">
            <v>0</v>
          </cell>
        </row>
        <row r="2175">
          <cell r="R2175">
            <v>0</v>
          </cell>
          <cell r="S2175">
            <v>0</v>
          </cell>
        </row>
        <row r="2176">
          <cell r="R2176">
            <v>0</v>
          </cell>
          <cell r="S2176">
            <v>0</v>
          </cell>
        </row>
        <row r="2177">
          <cell r="R2177">
            <v>0</v>
          </cell>
          <cell r="S2177">
            <v>0</v>
          </cell>
        </row>
        <row r="2178">
          <cell r="R2178">
            <v>0</v>
          </cell>
          <cell r="S2178">
            <v>0</v>
          </cell>
        </row>
        <row r="2179">
          <cell r="R2179">
            <v>0</v>
          </cell>
          <cell r="S2179">
            <v>0</v>
          </cell>
        </row>
        <row r="2180">
          <cell r="R2180">
            <v>0</v>
          </cell>
          <cell r="S2180">
            <v>0</v>
          </cell>
        </row>
        <row r="2181">
          <cell r="R2181">
            <v>0</v>
          </cell>
          <cell r="S2181">
            <v>0</v>
          </cell>
        </row>
        <row r="2182">
          <cell r="R2182">
            <v>1</v>
          </cell>
          <cell r="S2182">
            <v>0</v>
          </cell>
        </row>
        <row r="2183">
          <cell r="R2183">
            <v>1</v>
          </cell>
          <cell r="S2183">
            <v>0</v>
          </cell>
        </row>
        <row r="2184">
          <cell r="R2184">
            <v>1</v>
          </cell>
          <cell r="S2184">
            <v>0</v>
          </cell>
        </row>
        <row r="2185">
          <cell r="R2185">
            <v>1</v>
          </cell>
          <cell r="S2185">
            <v>0</v>
          </cell>
        </row>
        <row r="2186">
          <cell r="R2186">
            <v>1</v>
          </cell>
          <cell r="S2186">
            <v>0</v>
          </cell>
        </row>
        <row r="2187">
          <cell r="R2187">
            <v>1</v>
          </cell>
          <cell r="S2187">
            <v>0</v>
          </cell>
        </row>
        <row r="2188">
          <cell r="R2188">
            <v>1</v>
          </cell>
          <cell r="S2188">
            <v>0</v>
          </cell>
        </row>
        <row r="2189">
          <cell r="R2189">
            <v>1</v>
          </cell>
          <cell r="S2189">
            <v>0</v>
          </cell>
        </row>
        <row r="2190">
          <cell r="R2190">
            <v>1</v>
          </cell>
          <cell r="S2190">
            <v>0</v>
          </cell>
        </row>
        <row r="2191">
          <cell r="R2191">
            <v>1</v>
          </cell>
          <cell r="S2191">
            <v>0</v>
          </cell>
        </row>
        <row r="2192">
          <cell r="R2192">
            <v>1</v>
          </cell>
          <cell r="S2192">
            <v>0</v>
          </cell>
        </row>
        <row r="2193">
          <cell r="R2193">
            <v>1</v>
          </cell>
          <cell r="S2193">
            <v>0</v>
          </cell>
        </row>
        <row r="2194">
          <cell r="R2194">
            <v>1</v>
          </cell>
          <cell r="S2194">
            <v>0</v>
          </cell>
        </row>
        <row r="2195">
          <cell r="R2195">
            <v>1</v>
          </cell>
          <cell r="S2195">
            <v>0</v>
          </cell>
        </row>
        <row r="2196">
          <cell r="R2196">
            <v>1</v>
          </cell>
          <cell r="S2196">
            <v>0</v>
          </cell>
        </row>
        <row r="2197">
          <cell r="R2197">
            <v>1</v>
          </cell>
          <cell r="S2197">
            <v>0</v>
          </cell>
        </row>
        <row r="2198">
          <cell r="R2198">
            <v>1</v>
          </cell>
          <cell r="S2198">
            <v>0</v>
          </cell>
        </row>
        <row r="2199">
          <cell r="R2199">
            <v>1</v>
          </cell>
          <cell r="S2199">
            <v>0</v>
          </cell>
        </row>
        <row r="2200">
          <cell r="R2200">
            <v>1</v>
          </cell>
          <cell r="S2200">
            <v>0</v>
          </cell>
        </row>
        <row r="2201">
          <cell r="R2201">
            <v>1</v>
          </cell>
          <cell r="S2201">
            <v>0</v>
          </cell>
        </row>
        <row r="2202">
          <cell r="R2202">
            <v>1</v>
          </cell>
          <cell r="S2202">
            <v>0</v>
          </cell>
        </row>
        <row r="2203">
          <cell r="R2203">
            <v>1</v>
          </cell>
          <cell r="S2203">
            <v>0</v>
          </cell>
        </row>
        <row r="2204">
          <cell r="R2204">
            <v>1</v>
          </cell>
          <cell r="S2204">
            <v>0</v>
          </cell>
        </row>
        <row r="2205">
          <cell r="R2205">
            <v>1</v>
          </cell>
          <cell r="S2205">
            <v>0</v>
          </cell>
        </row>
        <row r="2206">
          <cell r="R2206">
            <v>1</v>
          </cell>
          <cell r="S2206">
            <v>0</v>
          </cell>
        </row>
        <row r="2207">
          <cell r="R2207">
            <v>1</v>
          </cell>
          <cell r="S2207">
            <v>0</v>
          </cell>
        </row>
        <row r="2208">
          <cell r="R2208">
            <v>1</v>
          </cell>
          <cell r="S2208">
            <v>0</v>
          </cell>
        </row>
        <row r="2209">
          <cell r="R2209">
            <v>1</v>
          </cell>
          <cell r="S2209">
            <v>0</v>
          </cell>
        </row>
        <row r="2210">
          <cell r="R2210">
            <v>1</v>
          </cell>
          <cell r="S2210">
            <v>0</v>
          </cell>
        </row>
        <row r="2211">
          <cell r="R2211">
            <v>1</v>
          </cell>
          <cell r="S2211">
            <v>0</v>
          </cell>
        </row>
        <row r="2212">
          <cell r="R2212">
            <v>1</v>
          </cell>
          <cell r="S2212">
            <v>0</v>
          </cell>
        </row>
        <row r="2213">
          <cell r="R2213">
            <v>1</v>
          </cell>
          <cell r="S2213">
            <v>0</v>
          </cell>
        </row>
        <row r="2214">
          <cell r="R2214">
            <v>1</v>
          </cell>
          <cell r="S2214">
            <v>0</v>
          </cell>
        </row>
        <row r="2215">
          <cell r="R2215">
            <v>1</v>
          </cell>
          <cell r="S2215">
            <v>0</v>
          </cell>
        </row>
        <row r="2216">
          <cell r="R2216">
            <v>1</v>
          </cell>
          <cell r="S2216">
            <v>0</v>
          </cell>
        </row>
        <row r="2217">
          <cell r="R2217">
            <v>1</v>
          </cell>
          <cell r="S2217">
            <v>0</v>
          </cell>
        </row>
        <row r="2218">
          <cell r="R2218">
            <v>1</v>
          </cell>
          <cell r="S2218">
            <v>0</v>
          </cell>
        </row>
        <row r="2219">
          <cell r="R2219">
            <v>1</v>
          </cell>
          <cell r="S2219">
            <v>0</v>
          </cell>
        </row>
        <row r="2220">
          <cell r="R2220">
            <v>1</v>
          </cell>
          <cell r="S2220">
            <v>0</v>
          </cell>
        </row>
        <row r="2221">
          <cell r="R2221">
            <v>1</v>
          </cell>
          <cell r="S2221">
            <v>0</v>
          </cell>
        </row>
        <row r="2222">
          <cell r="R2222">
            <v>1</v>
          </cell>
          <cell r="S2222">
            <v>0</v>
          </cell>
        </row>
        <row r="2223">
          <cell r="R2223">
            <v>1</v>
          </cell>
          <cell r="S2223">
            <v>0</v>
          </cell>
        </row>
        <row r="2224">
          <cell r="R2224">
            <v>1</v>
          </cell>
          <cell r="S2224">
            <v>0</v>
          </cell>
        </row>
        <row r="2225">
          <cell r="R2225">
            <v>1</v>
          </cell>
          <cell r="S2225">
            <v>0</v>
          </cell>
        </row>
        <row r="2226">
          <cell r="R2226">
            <v>1</v>
          </cell>
          <cell r="S2226">
            <v>0</v>
          </cell>
        </row>
        <row r="2227">
          <cell r="R2227">
            <v>1</v>
          </cell>
          <cell r="S2227">
            <v>0</v>
          </cell>
        </row>
        <row r="2228">
          <cell r="R2228">
            <v>1</v>
          </cell>
          <cell r="S2228">
            <v>0</v>
          </cell>
        </row>
        <row r="2229">
          <cell r="R2229">
            <v>1</v>
          </cell>
          <cell r="S2229">
            <v>0</v>
          </cell>
        </row>
        <row r="2230">
          <cell r="R2230">
            <v>1</v>
          </cell>
          <cell r="S2230">
            <v>0</v>
          </cell>
        </row>
        <row r="2231">
          <cell r="R2231">
            <v>1</v>
          </cell>
          <cell r="S2231">
            <v>0</v>
          </cell>
        </row>
        <row r="2232">
          <cell r="R2232">
            <v>1</v>
          </cell>
          <cell r="S2232">
            <v>0</v>
          </cell>
        </row>
        <row r="2233">
          <cell r="R2233">
            <v>1</v>
          </cell>
          <cell r="S2233">
            <v>0</v>
          </cell>
        </row>
        <row r="2234">
          <cell r="R2234">
            <v>1</v>
          </cell>
          <cell r="S2234">
            <v>0</v>
          </cell>
        </row>
        <row r="2235">
          <cell r="R2235">
            <v>1</v>
          </cell>
          <cell r="S2235">
            <v>0</v>
          </cell>
        </row>
        <row r="2236">
          <cell r="R2236">
            <v>1</v>
          </cell>
          <cell r="S2236">
            <v>0</v>
          </cell>
        </row>
        <row r="2237">
          <cell r="R2237">
            <v>1</v>
          </cell>
          <cell r="S2237">
            <v>0</v>
          </cell>
        </row>
        <row r="2238">
          <cell r="R2238">
            <v>1</v>
          </cell>
          <cell r="S2238">
            <v>0</v>
          </cell>
        </row>
        <row r="2239">
          <cell r="R2239">
            <v>1</v>
          </cell>
          <cell r="S2239">
            <v>0</v>
          </cell>
        </row>
        <row r="2240">
          <cell r="R2240">
            <v>1</v>
          </cell>
          <cell r="S2240">
            <v>0</v>
          </cell>
        </row>
        <row r="2241">
          <cell r="R2241">
            <v>1</v>
          </cell>
          <cell r="S2241">
            <v>0</v>
          </cell>
        </row>
        <row r="2242">
          <cell r="R2242">
            <v>1</v>
          </cell>
          <cell r="S2242">
            <v>0</v>
          </cell>
        </row>
        <row r="2243">
          <cell r="R2243">
            <v>1</v>
          </cell>
          <cell r="S2243">
            <v>0</v>
          </cell>
        </row>
        <row r="2244">
          <cell r="R2244">
            <v>1</v>
          </cell>
          <cell r="S2244">
            <v>0</v>
          </cell>
        </row>
        <row r="2245">
          <cell r="R2245">
            <v>1</v>
          </cell>
          <cell r="S2245">
            <v>0</v>
          </cell>
        </row>
        <row r="2246">
          <cell r="R2246">
            <v>1</v>
          </cell>
          <cell r="S2246">
            <v>0</v>
          </cell>
        </row>
        <row r="2247">
          <cell r="R2247">
            <v>1</v>
          </cell>
          <cell r="S2247">
            <v>0</v>
          </cell>
        </row>
        <row r="2248">
          <cell r="R2248">
            <v>1</v>
          </cell>
          <cell r="S2248">
            <v>0</v>
          </cell>
        </row>
        <row r="2249">
          <cell r="R2249">
            <v>1</v>
          </cell>
          <cell r="S2249">
            <v>0</v>
          </cell>
        </row>
        <row r="2250">
          <cell r="R2250">
            <v>1</v>
          </cell>
          <cell r="S2250">
            <v>0</v>
          </cell>
        </row>
        <row r="2251">
          <cell r="R2251">
            <v>1</v>
          </cell>
          <cell r="S2251">
            <v>0</v>
          </cell>
        </row>
        <row r="2252">
          <cell r="R2252">
            <v>1</v>
          </cell>
          <cell r="S2252">
            <v>0</v>
          </cell>
        </row>
        <row r="2253">
          <cell r="R2253">
            <v>1</v>
          </cell>
          <cell r="S2253">
            <v>0</v>
          </cell>
        </row>
        <row r="2254">
          <cell r="R2254">
            <v>1</v>
          </cell>
          <cell r="S2254">
            <v>1</v>
          </cell>
        </row>
        <row r="2255">
          <cell r="R2255">
            <v>1</v>
          </cell>
          <cell r="S2255">
            <v>1</v>
          </cell>
        </row>
        <row r="2256">
          <cell r="R2256">
            <v>1</v>
          </cell>
          <cell r="S2256">
            <v>1</v>
          </cell>
        </row>
        <row r="2257">
          <cell r="R2257">
            <v>1</v>
          </cell>
          <cell r="S2257">
            <v>1</v>
          </cell>
        </row>
        <row r="2258">
          <cell r="R2258">
            <v>1</v>
          </cell>
          <cell r="S2258">
            <v>1</v>
          </cell>
        </row>
        <row r="2259">
          <cell r="R2259">
            <v>1</v>
          </cell>
          <cell r="S2259">
            <v>1</v>
          </cell>
        </row>
        <row r="2260">
          <cell r="R2260">
            <v>1</v>
          </cell>
          <cell r="S2260">
            <v>1</v>
          </cell>
        </row>
        <row r="2261">
          <cell r="R2261">
            <v>1</v>
          </cell>
          <cell r="S2261">
            <v>1</v>
          </cell>
        </row>
        <row r="2262">
          <cell r="R2262">
            <v>1</v>
          </cell>
          <cell r="S2262">
            <v>1</v>
          </cell>
        </row>
        <row r="2263">
          <cell r="R2263">
            <v>1</v>
          </cell>
          <cell r="S2263">
            <v>1</v>
          </cell>
        </row>
        <row r="2264">
          <cell r="R2264">
            <v>1</v>
          </cell>
          <cell r="S2264">
            <v>1</v>
          </cell>
        </row>
        <row r="2265">
          <cell r="R2265">
            <v>1</v>
          </cell>
          <cell r="S2265">
            <v>1</v>
          </cell>
        </row>
        <row r="2266">
          <cell r="R2266">
            <v>1</v>
          </cell>
          <cell r="S2266">
            <v>1</v>
          </cell>
        </row>
        <row r="2267">
          <cell r="R2267">
            <v>1</v>
          </cell>
          <cell r="S2267">
            <v>1</v>
          </cell>
        </row>
        <row r="2268">
          <cell r="R2268">
            <v>1</v>
          </cell>
          <cell r="S2268">
            <v>1</v>
          </cell>
        </row>
        <row r="2269">
          <cell r="R2269">
            <v>1</v>
          </cell>
          <cell r="S2269">
            <v>1</v>
          </cell>
        </row>
        <row r="2270">
          <cell r="R2270">
            <v>1</v>
          </cell>
          <cell r="S2270">
            <v>1</v>
          </cell>
        </row>
        <row r="2271">
          <cell r="R2271">
            <v>1</v>
          </cell>
          <cell r="S2271">
            <v>1</v>
          </cell>
        </row>
        <row r="2272">
          <cell r="R2272">
            <v>1</v>
          </cell>
          <cell r="S2272">
            <v>1</v>
          </cell>
        </row>
        <row r="2273">
          <cell r="R2273">
            <v>1</v>
          </cell>
          <cell r="S2273">
            <v>1</v>
          </cell>
        </row>
        <row r="2274">
          <cell r="R2274">
            <v>1</v>
          </cell>
          <cell r="S2274">
            <v>1</v>
          </cell>
        </row>
        <row r="2275">
          <cell r="R2275">
            <v>1</v>
          </cell>
          <cell r="S2275">
            <v>1</v>
          </cell>
        </row>
        <row r="2276">
          <cell r="R2276">
            <v>1</v>
          </cell>
          <cell r="S2276">
            <v>1</v>
          </cell>
        </row>
        <row r="2277">
          <cell r="R2277">
            <v>1</v>
          </cell>
          <cell r="S2277">
            <v>1</v>
          </cell>
        </row>
        <row r="2278">
          <cell r="R2278">
            <v>1</v>
          </cell>
          <cell r="S2278">
            <v>1</v>
          </cell>
        </row>
        <row r="2279">
          <cell r="R2279">
            <v>1</v>
          </cell>
          <cell r="S2279">
            <v>1</v>
          </cell>
        </row>
        <row r="2280">
          <cell r="R2280">
            <v>1</v>
          </cell>
          <cell r="S2280">
            <v>1</v>
          </cell>
        </row>
        <row r="2281">
          <cell r="R2281">
            <v>1</v>
          </cell>
          <cell r="S2281">
            <v>1</v>
          </cell>
        </row>
        <row r="2282">
          <cell r="R2282">
            <v>1</v>
          </cell>
          <cell r="S2282">
            <v>1</v>
          </cell>
        </row>
        <row r="2283">
          <cell r="R2283">
            <v>1</v>
          </cell>
          <cell r="S2283">
            <v>1</v>
          </cell>
        </row>
        <row r="2284">
          <cell r="R2284">
            <v>1</v>
          </cell>
          <cell r="S2284">
            <v>1</v>
          </cell>
        </row>
        <row r="2285">
          <cell r="R2285">
            <v>1</v>
          </cell>
          <cell r="S2285">
            <v>1</v>
          </cell>
        </row>
        <row r="2286">
          <cell r="R2286">
            <v>1</v>
          </cell>
          <cell r="S2286">
            <v>1</v>
          </cell>
        </row>
        <row r="2287">
          <cell r="R2287">
            <v>1</v>
          </cell>
          <cell r="S2287">
            <v>1</v>
          </cell>
        </row>
        <row r="2288">
          <cell r="R2288">
            <v>1</v>
          </cell>
          <cell r="S2288">
            <v>1</v>
          </cell>
        </row>
        <row r="2289">
          <cell r="R2289">
            <v>1</v>
          </cell>
          <cell r="S2289">
            <v>1</v>
          </cell>
        </row>
        <row r="2290">
          <cell r="R2290">
            <v>1</v>
          </cell>
          <cell r="S2290">
            <v>1</v>
          </cell>
        </row>
        <row r="2291">
          <cell r="R2291">
            <v>1</v>
          </cell>
          <cell r="S2291">
            <v>1</v>
          </cell>
        </row>
        <row r="2292">
          <cell r="R2292">
            <v>1</v>
          </cell>
          <cell r="S2292">
            <v>1</v>
          </cell>
        </row>
        <row r="2293">
          <cell r="R2293">
            <v>1</v>
          </cell>
          <cell r="S2293">
            <v>1</v>
          </cell>
        </row>
        <row r="2294">
          <cell r="R2294">
            <v>1</v>
          </cell>
          <cell r="S2294">
            <v>1</v>
          </cell>
        </row>
        <row r="2295">
          <cell r="R2295">
            <v>1</v>
          </cell>
          <cell r="S2295">
            <v>1</v>
          </cell>
        </row>
        <row r="2296">
          <cell r="R2296">
            <v>1</v>
          </cell>
          <cell r="S2296">
            <v>1</v>
          </cell>
        </row>
        <row r="2297">
          <cell r="R2297">
            <v>1</v>
          </cell>
          <cell r="S2297">
            <v>1</v>
          </cell>
        </row>
        <row r="2298">
          <cell r="R2298">
            <v>1</v>
          </cell>
          <cell r="S2298">
            <v>1</v>
          </cell>
        </row>
        <row r="2299">
          <cell r="R2299">
            <v>1</v>
          </cell>
          <cell r="S2299">
            <v>1</v>
          </cell>
        </row>
        <row r="2300">
          <cell r="R2300">
            <v>1</v>
          </cell>
          <cell r="S2300">
            <v>1</v>
          </cell>
        </row>
        <row r="2301">
          <cell r="R2301">
            <v>1</v>
          </cell>
          <cell r="S2301">
            <v>1</v>
          </cell>
        </row>
        <row r="2302">
          <cell r="R2302">
            <v>1</v>
          </cell>
          <cell r="S2302">
            <v>1</v>
          </cell>
        </row>
        <row r="2303">
          <cell r="R2303">
            <v>1</v>
          </cell>
          <cell r="S2303">
            <v>1</v>
          </cell>
        </row>
        <row r="2304">
          <cell r="R2304">
            <v>1</v>
          </cell>
          <cell r="S2304">
            <v>1</v>
          </cell>
        </row>
        <row r="2305">
          <cell r="R2305">
            <v>1</v>
          </cell>
          <cell r="S2305">
            <v>1</v>
          </cell>
        </row>
        <row r="2306">
          <cell r="R2306">
            <v>1</v>
          </cell>
          <cell r="S2306">
            <v>1</v>
          </cell>
        </row>
        <row r="2307">
          <cell r="R2307">
            <v>1</v>
          </cell>
          <cell r="S2307">
            <v>1</v>
          </cell>
        </row>
        <row r="2308">
          <cell r="R2308">
            <v>1</v>
          </cell>
          <cell r="S2308">
            <v>1</v>
          </cell>
        </row>
        <row r="2309">
          <cell r="R2309">
            <v>1</v>
          </cell>
          <cell r="S2309">
            <v>1</v>
          </cell>
        </row>
        <row r="2310">
          <cell r="R2310">
            <v>1</v>
          </cell>
          <cell r="S2310">
            <v>1</v>
          </cell>
        </row>
        <row r="2311">
          <cell r="R2311">
            <v>1</v>
          </cell>
          <cell r="S2311">
            <v>1</v>
          </cell>
        </row>
        <row r="2312">
          <cell r="R2312">
            <v>1</v>
          </cell>
          <cell r="S2312">
            <v>1</v>
          </cell>
        </row>
        <row r="2313">
          <cell r="R2313">
            <v>1</v>
          </cell>
          <cell r="S2313">
            <v>1</v>
          </cell>
        </row>
        <row r="2314">
          <cell r="R2314">
            <v>1</v>
          </cell>
          <cell r="S2314">
            <v>1</v>
          </cell>
        </row>
        <row r="2315">
          <cell r="R2315">
            <v>1</v>
          </cell>
          <cell r="S2315">
            <v>1</v>
          </cell>
        </row>
        <row r="2316">
          <cell r="R2316">
            <v>1</v>
          </cell>
          <cell r="S2316">
            <v>1</v>
          </cell>
        </row>
        <row r="2317">
          <cell r="R2317">
            <v>1</v>
          </cell>
          <cell r="S2317">
            <v>1</v>
          </cell>
        </row>
        <row r="2318">
          <cell r="R2318">
            <v>1</v>
          </cell>
          <cell r="S2318">
            <v>1</v>
          </cell>
        </row>
        <row r="2319">
          <cell r="R2319">
            <v>1</v>
          </cell>
          <cell r="S2319">
            <v>1</v>
          </cell>
        </row>
        <row r="2320">
          <cell r="R2320">
            <v>1</v>
          </cell>
          <cell r="S2320">
            <v>1</v>
          </cell>
        </row>
        <row r="2321">
          <cell r="R2321">
            <v>1</v>
          </cell>
          <cell r="S2321">
            <v>1</v>
          </cell>
        </row>
        <row r="2322">
          <cell r="R2322">
            <v>1</v>
          </cell>
          <cell r="S2322">
            <v>1</v>
          </cell>
        </row>
        <row r="2323">
          <cell r="R2323">
            <v>1</v>
          </cell>
          <cell r="S2323">
            <v>1</v>
          </cell>
        </row>
        <row r="2324">
          <cell r="R2324">
            <v>1</v>
          </cell>
          <cell r="S2324">
            <v>1</v>
          </cell>
        </row>
        <row r="2325">
          <cell r="R2325">
            <v>1</v>
          </cell>
          <cell r="S2325">
            <v>1</v>
          </cell>
        </row>
        <row r="2326">
          <cell r="R2326">
            <v>1</v>
          </cell>
          <cell r="S2326">
            <v>1</v>
          </cell>
        </row>
        <row r="2327">
          <cell r="R2327">
            <v>1</v>
          </cell>
          <cell r="S2327">
            <v>1</v>
          </cell>
        </row>
        <row r="2328">
          <cell r="R2328">
            <v>1</v>
          </cell>
          <cell r="S2328">
            <v>1</v>
          </cell>
        </row>
        <row r="2329">
          <cell r="R2329">
            <v>1</v>
          </cell>
          <cell r="S2329">
            <v>1</v>
          </cell>
        </row>
        <row r="2330">
          <cell r="R2330">
            <v>1</v>
          </cell>
          <cell r="S2330">
            <v>1</v>
          </cell>
        </row>
        <row r="2331">
          <cell r="R2331">
            <v>1</v>
          </cell>
          <cell r="S2331">
            <v>1</v>
          </cell>
        </row>
        <row r="2332">
          <cell r="R2332">
            <v>1</v>
          </cell>
          <cell r="S2332">
            <v>1</v>
          </cell>
        </row>
        <row r="2333">
          <cell r="R2333">
            <v>1</v>
          </cell>
          <cell r="S2333">
            <v>1</v>
          </cell>
        </row>
        <row r="2334">
          <cell r="R2334">
            <v>1</v>
          </cell>
          <cell r="S2334">
            <v>1</v>
          </cell>
        </row>
        <row r="2335">
          <cell r="R2335">
            <v>1</v>
          </cell>
          <cell r="S2335">
            <v>1</v>
          </cell>
        </row>
        <row r="2336">
          <cell r="R2336">
            <v>1</v>
          </cell>
          <cell r="S2336">
            <v>1</v>
          </cell>
        </row>
        <row r="2337">
          <cell r="R2337">
            <v>1</v>
          </cell>
          <cell r="S2337">
            <v>1</v>
          </cell>
        </row>
        <row r="2338">
          <cell r="R2338">
            <v>1</v>
          </cell>
          <cell r="S2338">
            <v>1</v>
          </cell>
        </row>
        <row r="2339">
          <cell r="R2339">
            <v>1</v>
          </cell>
          <cell r="S2339">
            <v>1</v>
          </cell>
        </row>
        <row r="2340">
          <cell r="R2340">
            <v>1</v>
          </cell>
          <cell r="S2340">
            <v>1</v>
          </cell>
        </row>
        <row r="2341">
          <cell r="R2341">
            <v>1</v>
          </cell>
          <cell r="S2341">
            <v>1</v>
          </cell>
        </row>
        <row r="2342">
          <cell r="R2342">
            <v>1</v>
          </cell>
          <cell r="S2342">
            <v>1</v>
          </cell>
        </row>
        <row r="2343">
          <cell r="R2343">
            <v>1</v>
          </cell>
          <cell r="S2343">
            <v>1</v>
          </cell>
        </row>
        <row r="2344">
          <cell r="R2344">
            <v>1</v>
          </cell>
          <cell r="S2344">
            <v>1</v>
          </cell>
        </row>
        <row r="2345">
          <cell r="R2345">
            <v>1</v>
          </cell>
          <cell r="S2345">
            <v>1</v>
          </cell>
        </row>
        <row r="2346">
          <cell r="R2346">
            <v>1</v>
          </cell>
          <cell r="S2346">
            <v>1</v>
          </cell>
        </row>
        <row r="2347">
          <cell r="R2347">
            <v>1</v>
          </cell>
          <cell r="S2347">
            <v>1</v>
          </cell>
        </row>
        <row r="2348">
          <cell r="R2348">
            <v>1</v>
          </cell>
          <cell r="S2348">
            <v>1</v>
          </cell>
        </row>
        <row r="2349">
          <cell r="R2349">
            <v>1</v>
          </cell>
          <cell r="S2349">
            <v>1</v>
          </cell>
        </row>
        <row r="2350">
          <cell r="R2350">
            <v>1</v>
          </cell>
          <cell r="S2350">
            <v>1</v>
          </cell>
        </row>
        <row r="2351">
          <cell r="R2351">
            <v>1</v>
          </cell>
          <cell r="S2351">
            <v>1</v>
          </cell>
        </row>
        <row r="2352">
          <cell r="R2352">
            <v>1</v>
          </cell>
          <cell r="S2352">
            <v>1</v>
          </cell>
        </row>
        <row r="2353">
          <cell r="R2353">
            <v>1</v>
          </cell>
          <cell r="S2353">
            <v>1</v>
          </cell>
        </row>
        <row r="2354">
          <cell r="R2354">
            <v>1</v>
          </cell>
          <cell r="S2354">
            <v>1</v>
          </cell>
        </row>
        <row r="2355">
          <cell r="R2355">
            <v>1</v>
          </cell>
          <cell r="S2355">
            <v>1</v>
          </cell>
        </row>
        <row r="2356">
          <cell r="R2356">
            <v>1</v>
          </cell>
          <cell r="S2356">
            <v>1</v>
          </cell>
        </row>
        <row r="2357">
          <cell r="R2357">
            <v>1</v>
          </cell>
          <cell r="S2357">
            <v>1</v>
          </cell>
        </row>
        <row r="2358">
          <cell r="R2358">
            <v>1</v>
          </cell>
          <cell r="S2358">
            <v>1</v>
          </cell>
        </row>
        <row r="2359">
          <cell r="R2359">
            <v>1</v>
          </cell>
          <cell r="S2359">
            <v>1</v>
          </cell>
        </row>
        <row r="2360">
          <cell r="R2360">
            <v>1</v>
          </cell>
          <cell r="S2360">
            <v>1</v>
          </cell>
        </row>
        <row r="2361">
          <cell r="R2361">
            <v>1</v>
          </cell>
          <cell r="S2361">
            <v>1</v>
          </cell>
        </row>
        <row r="2362">
          <cell r="R2362">
            <v>1</v>
          </cell>
          <cell r="S2362">
            <v>1</v>
          </cell>
        </row>
        <row r="2363">
          <cell r="R2363">
            <v>1</v>
          </cell>
          <cell r="S2363">
            <v>1</v>
          </cell>
        </row>
        <row r="2364">
          <cell r="R2364">
            <v>1</v>
          </cell>
          <cell r="S2364">
            <v>1</v>
          </cell>
        </row>
        <row r="2365">
          <cell r="R2365">
            <v>1</v>
          </cell>
          <cell r="S2365">
            <v>1</v>
          </cell>
        </row>
        <row r="2366">
          <cell r="R2366">
            <v>1</v>
          </cell>
          <cell r="S2366">
            <v>1</v>
          </cell>
        </row>
        <row r="2367">
          <cell r="R2367">
            <v>1</v>
          </cell>
          <cell r="S2367">
            <v>1</v>
          </cell>
        </row>
        <row r="2368">
          <cell r="R2368">
            <v>1</v>
          </cell>
          <cell r="S2368">
            <v>1</v>
          </cell>
        </row>
        <row r="2369">
          <cell r="R2369">
            <v>1</v>
          </cell>
          <cell r="S2369">
            <v>0</v>
          </cell>
        </row>
        <row r="2370">
          <cell r="R2370">
            <v>1</v>
          </cell>
          <cell r="S2370">
            <v>1</v>
          </cell>
        </row>
        <row r="2371">
          <cell r="R2371">
            <v>1</v>
          </cell>
          <cell r="S2371">
            <v>1</v>
          </cell>
        </row>
        <row r="2372">
          <cell r="R2372">
            <v>1</v>
          </cell>
          <cell r="S2372">
            <v>1</v>
          </cell>
        </row>
        <row r="2373">
          <cell r="R2373">
            <v>1</v>
          </cell>
          <cell r="S2373">
            <v>1</v>
          </cell>
        </row>
        <row r="2374">
          <cell r="R2374">
            <v>1</v>
          </cell>
          <cell r="S2374">
            <v>1</v>
          </cell>
        </row>
        <row r="2375">
          <cell r="R2375">
            <v>1</v>
          </cell>
          <cell r="S2375">
            <v>1</v>
          </cell>
        </row>
        <row r="2376">
          <cell r="R2376">
            <v>1</v>
          </cell>
          <cell r="S2376">
            <v>1</v>
          </cell>
        </row>
        <row r="2377">
          <cell r="R2377">
            <v>1</v>
          </cell>
          <cell r="S2377">
            <v>1</v>
          </cell>
        </row>
        <row r="2378">
          <cell r="R2378">
            <v>1</v>
          </cell>
          <cell r="S2378">
            <v>1</v>
          </cell>
        </row>
        <row r="2379">
          <cell r="R2379">
            <v>1</v>
          </cell>
          <cell r="S2379">
            <v>1</v>
          </cell>
        </row>
        <row r="2380">
          <cell r="R2380">
            <v>1</v>
          </cell>
          <cell r="S2380">
            <v>1</v>
          </cell>
        </row>
        <row r="2381">
          <cell r="R2381">
            <v>1</v>
          </cell>
          <cell r="S2381">
            <v>1</v>
          </cell>
        </row>
        <row r="2382">
          <cell r="R2382">
            <v>1</v>
          </cell>
          <cell r="S2382">
            <v>1</v>
          </cell>
        </row>
        <row r="2383">
          <cell r="R2383">
            <v>1</v>
          </cell>
          <cell r="S2383">
            <v>1</v>
          </cell>
        </row>
        <row r="2384">
          <cell r="R2384">
            <v>1</v>
          </cell>
          <cell r="S2384">
            <v>1</v>
          </cell>
        </row>
        <row r="2385">
          <cell r="R2385">
            <v>1</v>
          </cell>
          <cell r="S2385">
            <v>1</v>
          </cell>
        </row>
        <row r="2386">
          <cell r="R2386">
            <v>1</v>
          </cell>
          <cell r="S2386">
            <v>1</v>
          </cell>
        </row>
        <row r="2387">
          <cell r="R2387">
            <v>1</v>
          </cell>
          <cell r="S2387">
            <v>1</v>
          </cell>
        </row>
        <row r="2388">
          <cell r="R2388">
            <v>1</v>
          </cell>
          <cell r="S2388">
            <v>1</v>
          </cell>
        </row>
        <row r="2389">
          <cell r="R2389">
            <v>1</v>
          </cell>
          <cell r="S2389">
            <v>1</v>
          </cell>
        </row>
        <row r="2390">
          <cell r="R2390">
            <v>1</v>
          </cell>
          <cell r="S2390">
            <v>1</v>
          </cell>
        </row>
        <row r="2391">
          <cell r="R2391">
            <v>1</v>
          </cell>
          <cell r="S2391">
            <v>1</v>
          </cell>
        </row>
        <row r="2392">
          <cell r="R2392">
            <v>1</v>
          </cell>
          <cell r="S2392">
            <v>1</v>
          </cell>
        </row>
        <row r="2393">
          <cell r="R2393">
            <v>1</v>
          </cell>
          <cell r="S2393">
            <v>1</v>
          </cell>
        </row>
        <row r="2394">
          <cell r="R2394">
            <v>1</v>
          </cell>
          <cell r="S2394">
            <v>1</v>
          </cell>
        </row>
        <row r="2395">
          <cell r="R2395">
            <v>1</v>
          </cell>
          <cell r="S2395">
            <v>1</v>
          </cell>
        </row>
        <row r="2396">
          <cell r="R2396">
            <v>1</v>
          </cell>
          <cell r="S2396">
            <v>1</v>
          </cell>
        </row>
        <row r="2397">
          <cell r="R2397">
            <v>1</v>
          </cell>
          <cell r="S2397">
            <v>1</v>
          </cell>
        </row>
        <row r="2398">
          <cell r="R2398">
            <v>1</v>
          </cell>
          <cell r="S2398">
            <v>1</v>
          </cell>
        </row>
        <row r="2399">
          <cell r="R2399">
            <v>1</v>
          </cell>
          <cell r="S2399">
            <v>1</v>
          </cell>
        </row>
        <row r="2400">
          <cell r="R2400">
            <v>1</v>
          </cell>
          <cell r="S2400">
            <v>1</v>
          </cell>
        </row>
        <row r="2401">
          <cell r="R2401">
            <v>1</v>
          </cell>
          <cell r="S2401">
            <v>1</v>
          </cell>
        </row>
        <row r="2402">
          <cell r="R2402">
            <v>1</v>
          </cell>
          <cell r="S2402">
            <v>1</v>
          </cell>
        </row>
        <row r="2403">
          <cell r="R2403">
            <v>1</v>
          </cell>
          <cell r="S2403">
            <v>1</v>
          </cell>
        </row>
        <row r="2404">
          <cell r="R2404">
            <v>1</v>
          </cell>
          <cell r="S2404">
            <v>1</v>
          </cell>
        </row>
        <row r="2405">
          <cell r="R2405">
            <v>1</v>
          </cell>
          <cell r="S2405">
            <v>1</v>
          </cell>
        </row>
        <row r="2406">
          <cell r="R2406">
            <v>1</v>
          </cell>
          <cell r="S2406">
            <v>1</v>
          </cell>
        </row>
      </sheetData>
      <sheetData sheetId="16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ides Apresentação"/>
      <sheetName val="Ind Empresas"/>
      <sheetName val="Cover"/>
      <sheetName val="Consolidado"/>
      <sheetName val="Aquisição"/>
      <sheetName val="Volumes"/>
      <sheetName val="Prices"/>
      <sheetName val="Outros Inputs"/>
      <sheetName val="Petroflex"/>
      <sheetName val="Braskem"/>
      <sheetName val="Copesul"/>
      <sheetName val="Ipiranga"/>
      <sheetName val="Triunfo"/>
      <sheetName val="Politeno"/>
      <sheetName val="Paulinia"/>
      <sheetName val="PPCam"/>
      <sheetName val="Sinergias"/>
      <sheetName val="Gasbol"/>
      <sheetName val="Petroken"/>
      <sheetName val="PPVen"/>
      <sheetName val="PTA"/>
      <sheetName val="QUEBRAS"/>
      <sheetName val="Pinnacle"/>
      <sheetName val="Huntsman"/>
      <sheetName val="BP"/>
      <sheetName val="EDC"/>
      <sheetName val="Innova"/>
      <sheetName val="Petco"/>
      <sheetName val="Indelpro"/>
      <sheetName val="Primex"/>
      <sheetName val="PVCVen"/>
      <sheetName val="Basell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Output CB"/>
      <sheetName val="Outputs"/>
      <sheetName val="Análise Receita e Custo MP"/>
      <sheetName val="Plan1"/>
      <sheetName val="Summary CMAI (PIRA)"/>
      <sheetName val="Prods_mês"/>
      <sheetName val="FLUXO_ENDIVIDAMENTO"/>
      <sheetName val="Slides_Apresentação"/>
      <sheetName val="Ind_Empresas"/>
      <sheetName val="Outros_Inputs"/>
      <sheetName val="Output_CB"/>
      <sheetName val="Análise_Receita_e_Custo_MP"/>
      <sheetName val="Summary_CMAI_(PIRA)"/>
      <sheetName val="Gizele v20 (MEq8)"/>
      <sheetName val="dados premissas"/>
      <sheetName val="Summary"/>
      <sheetName val="OP079907"/>
      <sheetName val="BASE DE DADOS"/>
      <sheetName val="Unamon"/>
      <sheetName val="05"/>
      <sheetName val="03"/>
      <sheetName val="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LL"/>
      <sheetName val="Ppto. Consolidado"/>
      <sheetName val="Banco de Datos de C.U."/>
      <sheetName val="Analisis"/>
      <sheetName val="Ppto. Consolidado-Siseng"/>
    </sheetNames>
    <sheetDataSet>
      <sheetData sheetId="0">
        <row r="58">
          <cell r="AW58">
            <v>5</v>
          </cell>
        </row>
        <row r="65">
          <cell r="AI65" t="str">
            <v>Excavación en Explanaciones en Roca Fija</v>
          </cell>
        </row>
        <row r="66">
          <cell r="AI66" t="str">
            <v>Pavimento de Concreto Asfáltico en Caliente (MAC)</v>
          </cell>
        </row>
        <row r="67">
          <cell r="AI67" t="str">
            <v>Guardavia Metálica</v>
          </cell>
        </row>
        <row r="68">
          <cell r="AI68" t="str">
            <v>Base Granular</v>
          </cell>
        </row>
        <row r="69">
          <cell r="AI69" t="str">
            <v>Excavación en Explanaciones en Material Común</v>
          </cell>
        </row>
        <row r="70">
          <cell r="AI70" t="str">
            <v>Relleno para Estructuras</v>
          </cell>
        </row>
        <row r="71">
          <cell r="AI71" t="str">
            <v>Material de Préstamo</v>
          </cell>
        </row>
        <row r="72">
          <cell r="AI72" t="str">
            <v>Encofrado y Desencofrado para Obras de Arte</v>
          </cell>
        </row>
        <row r="73">
          <cell r="AI73" t="str">
            <v>Sub Base Granular</v>
          </cell>
        </row>
        <row r="74">
          <cell r="AI74" t="str">
            <v>Cunetas Revestidas de Concreto Tipo 1(Triangulares)</v>
          </cell>
        </row>
        <row r="75">
          <cell r="AI75" t="str">
            <v>Excavación no clasificada para estructuras</v>
          </cell>
        </row>
        <row r="76">
          <cell r="AI76" t="str">
            <v>Conformación de Terraplenes Material de Cantera</v>
          </cell>
        </row>
        <row r="77">
          <cell r="AI77" t="str">
            <v>Construcción y Mantenimiento de Desvío Vehicular Provisional</v>
          </cell>
        </row>
        <row r="78">
          <cell r="AI78" t="str">
            <v>Cunetas Revestidas de Concreto Tipo 1 (Triangulares)</v>
          </cell>
        </row>
      </sheetData>
      <sheetData sheetId="1">
        <row r="1">
          <cell r="BK1" t="str">
            <v xml:space="preserve"> CANT. CLIENTE</v>
          </cell>
          <cell r="BL1">
            <v>14</v>
          </cell>
          <cell r="BM1" t="str">
            <v>CANTIDAD</v>
          </cell>
        </row>
        <row r="2">
          <cell r="BK2" t="str">
            <v xml:space="preserve"> CANT. NAYL</v>
          </cell>
          <cell r="BL2">
            <v>15</v>
          </cell>
          <cell r="BM2" t="str">
            <v>CANTIDAD</v>
          </cell>
        </row>
        <row r="3">
          <cell r="BK3" t="str">
            <v xml:space="preserve"> DIF CANT. CL. VS NAY</v>
          </cell>
          <cell r="BL3">
            <v>16</v>
          </cell>
          <cell r="BM3" t="str">
            <v>CANTIDAD</v>
          </cell>
        </row>
        <row r="4">
          <cell r="BK4" t="str">
            <v xml:space="preserve"> C.U. CESEL (US$)</v>
          </cell>
          <cell r="BL4">
            <v>17</v>
          </cell>
          <cell r="BM4" t="str">
            <v>C.U. CLIENTE</v>
          </cell>
        </row>
        <row r="5">
          <cell r="BK5" t="str">
            <v xml:space="preserve"> C.U. CESEL 
(Insumos Act.)</v>
          </cell>
          <cell r="BL5">
            <v>18</v>
          </cell>
          <cell r="BM5" t="str">
            <v>C.U. CLIENTE</v>
          </cell>
        </row>
        <row r="6">
          <cell r="BK6" t="str">
            <v xml:space="preserve"> CU. MENOR</v>
          </cell>
          <cell r="BL6">
            <v>21</v>
          </cell>
          <cell r="BM6" t="str">
            <v>C.U. ODE</v>
          </cell>
        </row>
        <row r="7">
          <cell r="BK7" t="str">
            <v xml:space="preserve"> CU. PROMEDIO</v>
          </cell>
          <cell r="BL7">
            <v>20</v>
          </cell>
          <cell r="BM7" t="str">
            <v>C.U. ODE</v>
          </cell>
        </row>
        <row r="8">
          <cell r="BK8" t="str">
            <v xml:space="preserve"> CU. MAYOR</v>
          </cell>
          <cell r="BL8">
            <v>19</v>
          </cell>
          <cell r="BM8" t="str">
            <v>C.U. ODE</v>
          </cell>
        </row>
        <row r="9">
          <cell r="BK9" t="str">
            <v xml:space="preserve"> CU. PROPUESTO V1</v>
          </cell>
          <cell r="BL9">
            <v>22</v>
          </cell>
          <cell r="BM9" t="str">
            <v>C.U. ODE</v>
          </cell>
        </row>
        <row r="10">
          <cell r="BK10" t="str">
            <v xml:space="preserve"> CU. PROPUESTO V2</v>
          </cell>
          <cell r="BL10">
            <v>23</v>
          </cell>
          <cell r="BM10" t="str">
            <v>C.U. ODE</v>
          </cell>
        </row>
        <row r="11">
          <cell r="BK11" t="str">
            <v xml:space="preserve"> CU. VENTA HISTORICO</v>
          </cell>
          <cell r="BL11">
            <v>24</v>
          </cell>
          <cell r="BM11" t="str">
            <v>C.U. VENTA ODE</v>
          </cell>
        </row>
      </sheetData>
      <sheetData sheetId="2"/>
      <sheetData sheetId="3"/>
      <sheetData sheetId="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3"/>
      <sheetName val="P3.04"/>
      <sheetName val="P3.05"/>
      <sheetName val="P3.06"/>
      <sheetName val="P4.01-4.02"/>
      <sheetName val="PLANILLA DE SUBBASE"/>
      <sheetName val="PLANILLA DE BASE"/>
      <sheetName val="tn"/>
      <sheetName val="CUNETA"/>
    </sheetNames>
    <sheetDataSet>
      <sheetData sheetId="0" refreshError="1"/>
      <sheetData sheetId="1"/>
      <sheetData sheetId="2" refreshError="1"/>
      <sheetData sheetId="3" refreshError="1"/>
      <sheetData sheetId="4" refreshError="1">
        <row r="11">
          <cell r="I11" t="str">
            <v>PROG.</v>
          </cell>
          <cell r="J11" t="str">
            <v>X</v>
          </cell>
          <cell r="K11" t="str">
            <v>Y</v>
          </cell>
          <cell r="L11" t="str">
            <v>AREA</v>
          </cell>
          <cell r="M11" t="str">
            <v>Xi</v>
          </cell>
          <cell r="N11" t="str">
            <v>Yi</v>
          </cell>
          <cell r="O11" t="str">
            <v>M, B</v>
          </cell>
        </row>
        <row r="15">
          <cell r="I15" t="str">
            <v>CALCULO DE AREAS DE SUBBASE</v>
          </cell>
        </row>
        <row r="16">
          <cell r="I16" t="str">
            <v>PROG.</v>
          </cell>
          <cell r="J16" t="str">
            <v>X</v>
          </cell>
          <cell r="K16" t="str">
            <v>Y</v>
          </cell>
          <cell r="L16" t="str">
            <v>AREA</v>
          </cell>
          <cell r="M16" t="str">
            <v>Xi</v>
          </cell>
          <cell r="N16" t="str">
            <v>Yi</v>
          </cell>
          <cell r="O16" t="str">
            <v>M, B</v>
          </cell>
        </row>
        <row r="19">
          <cell r="I19">
            <v>49997</v>
          </cell>
          <cell r="J19">
            <v>-5.6249999999998179</v>
          </cell>
          <cell r="K19">
            <v>3167.8335991379308</v>
          </cell>
          <cell r="M19">
            <v>4.8374999999998636</v>
          </cell>
          <cell r="N19">
            <v>3168.304411637931</v>
          </cell>
          <cell r="O19">
            <v>-0.66666666666666663</v>
          </cell>
          <cell r="P19">
            <v>19</v>
          </cell>
        </row>
        <row r="20">
          <cell r="I20">
            <v>49999</v>
          </cell>
          <cell r="J20">
            <v>0</v>
          </cell>
          <cell r="K20">
            <v>3168.086724137931</v>
          </cell>
          <cell r="L20">
            <v>17819.776000000002</v>
          </cell>
          <cell r="M20">
            <v>6.3374999999998636</v>
          </cell>
          <cell r="N20">
            <v>3167.304411637931</v>
          </cell>
          <cell r="O20">
            <v>3171.5294116379309</v>
          </cell>
          <cell r="P20">
            <v>20</v>
          </cell>
        </row>
        <row r="21">
          <cell r="H21">
            <v>21</v>
          </cell>
          <cell r="I21">
            <v>1</v>
          </cell>
          <cell r="J21">
            <v>4.8374999999998636</v>
          </cell>
          <cell r="K21">
            <v>3168.304411637931</v>
          </cell>
          <cell r="L21">
            <v>33145.921999999999</v>
          </cell>
          <cell r="M21">
            <v>3.5</v>
          </cell>
          <cell r="N21">
            <v>3168.0209999999997</v>
          </cell>
          <cell r="O21">
            <v>4.9714285714344442E-2</v>
          </cell>
          <cell r="P21">
            <v>21</v>
          </cell>
        </row>
        <row r="22">
          <cell r="H22">
            <v>50001</v>
          </cell>
          <cell r="I22">
            <v>50001</v>
          </cell>
          <cell r="J22">
            <v>5.1402980853860996</v>
          </cell>
          <cell r="K22">
            <v>3168.1025462476737</v>
          </cell>
          <cell r="L22">
            <v>34105.248</v>
          </cell>
          <cell r="M22">
            <v>4.5</v>
          </cell>
          <cell r="N22">
            <v>3168.0707142857141</v>
          </cell>
          <cell r="O22">
            <v>3167.8469999999998</v>
          </cell>
          <cell r="P22">
            <v>22</v>
          </cell>
        </row>
        <row r="23">
          <cell r="I23">
            <v>50003</v>
          </cell>
          <cell r="J23">
            <v>3.5</v>
          </cell>
          <cell r="K23">
            <v>3168.0209999999997</v>
          </cell>
          <cell r="L23">
            <v>28908.682000000001</v>
          </cell>
          <cell r="M23">
            <v>-5.6249999999998179</v>
          </cell>
          <cell r="N23">
            <v>3167.8335991379308</v>
          </cell>
          <cell r="O23">
            <v>0.5</v>
          </cell>
          <cell r="P23">
            <v>23</v>
          </cell>
        </row>
        <row r="24">
          <cell r="G24">
            <v>3169.5909999999999</v>
          </cell>
          <cell r="H24">
            <v>49999</v>
          </cell>
          <cell r="I24">
            <v>50000</v>
          </cell>
          <cell r="J24">
            <v>3.5</v>
          </cell>
          <cell r="K24">
            <v>3168.1709999999998</v>
          </cell>
          <cell r="L24">
            <v>28908.682000000001</v>
          </cell>
          <cell r="M24">
            <v>-7.6249999999998179</v>
          </cell>
          <cell r="N24">
            <v>3166.8335991379308</v>
          </cell>
          <cell r="O24">
            <v>3170.6460991379308</v>
          </cell>
          <cell r="P24">
            <v>24</v>
          </cell>
        </row>
        <row r="25">
          <cell r="J25">
            <v>0</v>
          </cell>
          <cell r="K25">
            <v>3167.9969999999998</v>
          </cell>
          <cell r="L25">
            <v>17820.387999999999</v>
          </cell>
          <cell r="M25">
            <v>-3.4</v>
          </cell>
          <cell r="N25">
            <v>3167.6609999999996</v>
          </cell>
          <cell r="O25">
            <v>5.4705882353118768E-2</v>
          </cell>
          <cell r="P25">
            <v>25</v>
          </cell>
        </row>
        <row r="26">
          <cell r="J26">
            <v>-3.4</v>
          </cell>
          <cell r="K26">
            <v>3167.8109999999997</v>
          </cell>
          <cell r="L26">
            <v>7049.5140000000001</v>
          </cell>
          <cell r="M26">
            <v>-4.4000000000000004</v>
          </cell>
          <cell r="N26">
            <v>3167.6062941176465</v>
          </cell>
          <cell r="O26">
            <v>3167.8470000000002</v>
          </cell>
          <cell r="P26">
            <v>26</v>
          </cell>
        </row>
        <row r="27">
          <cell r="J27">
            <v>-3.4</v>
          </cell>
          <cell r="K27">
            <v>3167.6609999999996</v>
          </cell>
          <cell r="L27">
            <v>7049.5140000000001</v>
          </cell>
          <cell r="M27">
            <v>4.6124999999997272</v>
          </cell>
          <cell r="N27">
            <v>0</v>
          </cell>
          <cell r="O27">
            <v>-686.78525745261516</v>
          </cell>
          <cell r="P27">
            <v>27</v>
          </cell>
        </row>
        <row r="28">
          <cell r="J28">
            <v>-6.2859557919206877</v>
          </cell>
          <cell r="K28">
            <v>3167.5031212419703</v>
          </cell>
          <cell r="L28">
            <v>-2091.9879999999998</v>
          </cell>
          <cell r="M28">
            <v>0</v>
          </cell>
          <cell r="N28">
            <v>3167.797</v>
          </cell>
          <cell r="O28">
            <v>3167.797</v>
          </cell>
          <cell r="P28">
            <v>28</v>
          </cell>
        </row>
        <row r="29">
          <cell r="H29">
            <v>50000</v>
          </cell>
          <cell r="I29">
            <v>0</v>
          </cell>
          <cell r="J29">
            <v>-5.6249999999998179</v>
          </cell>
          <cell r="K29">
            <v>3167.8335991379308</v>
          </cell>
          <cell r="L29">
            <v>1.7010000000000001</v>
          </cell>
          <cell r="M29">
            <v>0.15542227844807011</v>
          </cell>
          <cell r="N29" t="str">
            <v>&lt;=esp.prom.</v>
          </cell>
        </row>
        <row r="40">
          <cell r="I40">
            <v>50007</v>
          </cell>
          <cell r="J40">
            <v>-5.7499999999998188</v>
          </cell>
          <cell r="K40">
            <v>3167.7702617272448</v>
          </cell>
          <cell r="M40">
            <v>4.8374999999998636</v>
          </cell>
          <cell r="N40">
            <v>3168.4055117272446</v>
          </cell>
          <cell r="O40">
            <v>-0.66666666666666663</v>
          </cell>
          <cell r="P40">
            <v>40</v>
          </cell>
        </row>
        <row r="41">
          <cell r="I41">
            <v>50009</v>
          </cell>
          <cell r="J41">
            <v>0</v>
          </cell>
          <cell r="K41">
            <v>3168.1152617272446</v>
          </cell>
          <cell r="L41">
            <v>18215.670999999998</v>
          </cell>
          <cell r="M41">
            <v>6.3374999999998636</v>
          </cell>
          <cell r="N41">
            <v>3167.4055117272446</v>
          </cell>
          <cell r="O41">
            <v>3171.6305117272445</v>
          </cell>
          <cell r="P41">
            <v>41</v>
          </cell>
        </row>
        <row r="42">
          <cell r="H42">
            <v>42</v>
          </cell>
          <cell r="I42">
            <v>2</v>
          </cell>
          <cell r="J42">
            <v>4.8374999999998636</v>
          </cell>
          <cell r="K42">
            <v>3168.4055117272446</v>
          </cell>
          <cell r="L42">
            <v>33542.131000000001</v>
          </cell>
          <cell r="M42">
            <v>3.7</v>
          </cell>
          <cell r="N42">
            <v>3168.0664999999999</v>
          </cell>
          <cell r="O42">
            <v>4.9189189189291938E-2</v>
          </cell>
          <cell r="P42">
            <v>42</v>
          </cell>
        </row>
        <row r="43">
          <cell r="H43">
            <v>50011</v>
          </cell>
          <cell r="I43">
            <v>50011</v>
          </cell>
          <cell r="J43">
            <v>5.2329134372529786</v>
          </cell>
          <cell r="K43">
            <v>3168.1419027690758</v>
          </cell>
          <cell r="L43">
            <v>34794.909</v>
          </cell>
          <cell r="M43">
            <v>4.7</v>
          </cell>
          <cell r="N43">
            <v>3168.1156891891892</v>
          </cell>
          <cell r="O43">
            <v>3167.8844999999997</v>
          </cell>
          <cell r="P43">
            <v>43</v>
          </cell>
        </row>
        <row r="44">
          <cell r="I44">
            <v>50013</v>
          </cell>
          <cell r="J44">
            <v>3.7</v>
          </cell>
          <cell r="K44">
            <v>3168.0664999999999</v>
          </cell>
          <cell r="L44">
            <v>29938.478999999999</v>
          </cell>
          <cell r="M44">
            <v>-5.7499999999998188</v>
          </cell>
          <cell r="N44">
            <v>3167.7702617272448</v>
          </cell>
          <cell r="O44">
            <v>0.5</v>
          </cell>
          <cell r="P44">
            <v>44</v>
          </cell>
        </row>
        <row r="45">
          <cell r="G45">
            <v>3169.9364999999998</v>
          </cell>
          <cell r="H45">
            <v>50009</v>
          </cell>
          <cell r="I45">
            <v>50010</v>
          </cell>
          <cell r="J45">
            <v>3.7</v>
          </cell>
          <cell r="K45">
            <v>3168.2165</v>
          </cell>
          <cell r="L45">
            <v>29938.478999999999</v>
          </cell>
          <cell r="M45">
            <v>-7.7499999999998188</v>
          </cell>
          <cell r="N45">
            <v>3166.7702617272448</v>
          </cell>
          <cell r="O45">
            <v>3170.6452617272448</v>
          </cell>
          <cell r="P45">
            <v>45</v>
          </cell>
        </row>
        <row r="46">
          <cell r="J46">
            <v>0</v>
          </cell>
          <cell r="K46">
            <v>3168.0344999999998</v>
          </cell>
          <cell r="L46">
            <v>18216.415000000001</v>
          </cell>
          <cell r="M46">
            <v>-3.3</v>
          </cell>
          <cell r="N46">
            <v>3167.7064999999998</v>
          </cell>
          <cell r="O46">
            <v>5.3939393939344882E-2</v>
          </cell>
          <cell r="P46">
            <v>46</v>
          </cell>
        </row>
        <row r="47">
          <cell r="J47">
            <v>-3.3</v>
          </cell>
          <cell r="K47">
            <v>3167.8564999999999</v>
          </cell>
          <cell r="L47">
            <v>7762.1949999999997</v>
          </cell>
          <cell r="M47">
            <v>-4.3</v>
          </cell>
          <cell r="N47">
            <v>3167.6525606060604</v>
          </cell>
          <cell r="O47">
            <v>3167.8844999999997</v>
          </cell>
          <cell r="P47">
            <v>47</v>
          </cell>
        </row>
        <row r="48">
          <cell r="J48">
            <v>-3.3</v>
          </cell>
          <cell r="K48">
            <v>3167.7064999999998</v>
          </cell>
          <cell r="L48">
            <v>7762.1949999999997</v>
          </cell>
          <cell r="M48">
            <v>4.6124999999997272</v>
          </cell>
          <cell r="N48">
            <v>0</v>
          </cell>
          <cell r="O48">
            <v>-686.79338753391596</v>
          </cell>
          <cell r="P48">
            <v>48</v>
          </cell>
        </row>
        <row r="49">
          <cell r="J49">
            <v>-6.1892076765679374</v>
          </cell>
          <cell r="K49">
            <v>3167.5506578889608</v>
          </cell>
          <cell r="L49">
            <v>-1389.742</v>
          </cell>
          <cell r="M49">
            <v>0</v>
          </cell>
          <cell r="N49">
            <v>3167.8344999999999</v>
          </cell>
          <cell r="O49">
            <v>3167.8344999999999</v>
          </cell>
          <cell r="P49">
            <v>49</v>
          </cell>
        </row>
        <row r="50">
          <cell r="H50">
            <v>50010</v>
          </cell>
          <cell r="I50">
            <v>0</v>
          </cell>
          <cell r="J50">
            <v>-5.7499999999998188</v>
          </cell>
          <cell r="K50">
            <v>3167.7702617272448</v>
          </cell>
          <cell r="L50">
            <v>1.5189999999999999</v>
          </cell>
          <cell r="M50">
            <v>0.13803054510976273</v>
          </cell>
          <cell r="N50" t="str">
            <v>&lt;=esp.prom.</v>
          </cell>
        </row>
        <row r="61">
          <cell r="I61">
            <v>50017</v>
          </cell>
          <cell r="J61">
            <v>-5.6499999999998183</v>
          </cell>
          <cell r="K61">
            <v>3167.7969762348557</v>
          </cell>
          <cell r="M61">
            <v>4.8374999999998636</v>
          </cell>
          <cell r="N61">
            <v>3168.4262262348557</v>
          </cell>
          <cell r="O61">
            <v>-0.66666666666666663</v>
          </cell>
          <cell r="P61">
            <v>61</v>
          </cell>
        </row>
        <row r="62">
          <cell r="I62">
            <v>50019</v>
          </cell>
          <cell r="J62">
            <v>0</v>
          </cell>
          <cell r="K62">
            <v>3168.1359762348557</v>
          </cell>
          <cell r="L62">
            <v>17899.010999999999</v>
          </cell>
          <cell r="M62">
            <v>6.3374999999998636</v>
          </cell>
          <cell r="N62">
            <v>3167.4262262348557</v>
          </cell>
          <cell r="O62">
            <v>3171.6512262348556</v>
          </cell>
          <cell r="P62">
            <v>62</v>
          </cell>
        </row>
        <row r="63">
          <cell r="H63">
            <v>63</v>
          </cell>
          <cell r="I63">
            <v>3</v>
          </cell>
          <cell r="J63">
            <v>4.8374999999998636</v>
          </cell>
          <cell r="K63">
            <v>3168.4262262348557</v>
          </cell>
          <cell r="L63">
            <v>33225.571000000004</v>
          </cell>
          <cell r="M63">
            <v>3.8</v>
          </cell>
          <cell r="N63">
            <v>3168.1320000000001</v>
          </cell>
          <cell r="O63">
            <v>5.5263157894842152E-2</v>
          </cell>
          <cell r="P63">
            <v>63</v>
          </cell>
        </row>
        <row r="64">
          <cell r="H64">
            <v>50021</v>
          </cell>
          <cell r="I64">
            <v>50021</v>
          </cell>
          <cell r="J64">
            <v>5.165635367843544</v>
          </cell>
          <cell r="K64">
            <v>3168.2074693229597</v>
          </cell>
          <cell r="L64">
            <v>34265.207999999999</v>
          </cell>
          <cell r="M64">
            <v>4.8</v>
          </cell>
          <cell r="N64">
            <v>3168.1872631578949</v>
          </cell>
          <cell r="O64">
            <v>3167.9219999999996</v>
          </cell>
          <cell r="P64">
            <v>64</v>
          </cell>
        </row>
        <row r="65">
          <cell r="I65">
            <v>50023</v>
          </cell>
          <cell r="J65">
            <v>3.8</v>
          </cell>
          <cell r="K65">
            <v>3168.1320000000001</v>
          </cell>
          <cell r="L65">
            <v>29938.643</v>
          </cell>
          <cell r="M65">
            <v>-5.6499999999998183</v>
          </cell>
          <cell r="N65">
            <v>3167.7969762348557</v>
          </cell>
          <cell r="O65">
            <v>0.5</v>
          </cell>
          <cell r="P65">
            <v>65</v>
          </cell>
        </row>
        <row r="66">
          <cell r="G66">
            <v>3169.9520000000002</v>
          </cell>
          <cell r="H66">
            <v>50019</v>
          </cell>
          <cell r="I66">
            <v>50020</v>
          </cell>
          <cell r="J66">
            <v>3.8</v>
          </cell>
          <cell r="K66">
            <v>3168.2820000000002</v>
          </cell>
          <cell r="L66">
            <v>29938.643</v>
          </cell>
          <cell r="M66">
            <v>-7.6499999999998183</v>
          </cell>
          <cell r="N66">
            <v>3166.7969762348557</v>
          </cell>
          <cell r="O66">
            <v>3170.6219762348555</v>
          </cell>
          <cell r="P66">
            <v>66</v>
          </cell>
        </row>
        <row r="67">
          <cell r="J67">
            <v>0</v>
          </cell>
          <cell r="K67">
            <v>3168.0720000000001</v>
          </cell>
          <cell r="L67">
            <v>17899.57</v>
          </cell>
          <cell r="M67">
            <v>-3.35</v>
          </cell>
          <cell r="N67">
            <v>3167.712</v>
          </cell>
          <cell r="O67">
            <v>6.2686567164291801E-2</v>
          </cell>
          <cell r="P67">
            <v>67</v>
          </cell>
        </row>
        <row r="68">
          <cell r="J68">
            <v>-3.35</v>
          </cell>
          <cell r="K68">
            <v>3167.8620000000001</v>
          </cell>
          <cell r="L68">
            <v>7286.8810000000003</v>
          </cell>
          <cell r="M68">
            <v>-4.3499999999999996</v>
          </cell>
          <cell r="N68">
            <v>3167.6493134328357</v>
          </cell>
          <cell r="O68">
            <v>3167.9220000000005</v>
          </cell>
          <cell r="P68">
            <v>68</v>
          </cell>
        </row>
        <row r="69">
          <cell r="J69">
            <v>-3.35</v>
          </cell>
          <cell r="K69">
            <v>3167.712</v>
          </cell>
          <cell r="L69">
            <v>7286.8810000000003</v>
          </cell>
          <cell r="M69">
            <v>4.6124999999997272</v>
          </cell>
          <cell r="N69">
            <v>0</v>
          </cell>
          <cell r="O69">
            <v>-686.80151761521688</v>
          </cell>
          <cell r="P69">
            <v>69</v>
          </cell>
        </row>
        <row r="70">
          <cell r="J70">
            <v>-6.1740070899431903</v>
          </cell>
          <cell r="K70">
            <v>3167.5349726898839</v>
          </cell>
          <cell r="L70">
            <v>-1658.51</v>
          </cell>
          <cell r="M70">
            <v>0</v>
          </cell>
          <cell r="N70">
            <v>3167.8720000000003</v>
          </cell>
          <cell r="O70">
            <v>3167.8720000000003</v>
          </cell>
          <cell r="P70">
            <v>70</v>
          </cell>
        </row>
        <row r="71">
          <cell r="H71">
            <v>50020</v>
          </cell>
          <cell r="I71">
            <v>0</v>
          </cell>
          <cell r="J71">
            <v>-5.6499999999998183</v>
          </cell>
          <cell r="K71">
            <v>3167.7969762348557</v>
          </cell>
          <cell r="L71">
            <v>1.369</v>
          </cell>
          <cell r="M71">
            <v>0.1254401489015467</v>
          </cell>
          <cell r="N71" t="str">
            <v>&lt;=esp.prom.</v>
          </cell>
        </row>
        <row r="82">
          <cell r="I82">
            <v>50017</v>
          </cell>
          <cell r="J82">
            <v>-5.6499999999998183</v>
          </cell>
          <cell r="K82">
            <v>3167.7969762348557</v>
          </cell>
          <cell r="M82">
            <v>4.8374999999998636</v>
          </cell>
          <cell r="N82">
            <v>3168.4262262348557</v>
          </cell>
          <cell r="O82">
            <v>-0.66666666666666663</v>
          </cell>
          <cell r="P82">
            <v>82</v>
          </cell>
        </row>
        <row r="83">
          <cell r="I83">
            <v>50019</v>
          </cell>
          <cell r="J83">
            <v>0</v>
          </cell>
          <cell r="K83">
            <v>3168.1359762348557</v>
          </cell>
          <cell r="L83">
            <v>17899.010999999999</v>
          </cell>
          <cell r="M83">
            <v>6.3374999999998636</v>
          </cell>
          <cell r="N83">
            <v>3167.4262262348557</v>
          </cell>
          <cell r="O83">
            <v>3171.6512262348556</v>
          </cell>
          <cell r="P83">
            <v>83</v>
          </cell>
        </row>
        <row r="84">
          <cell r="H84">
            <v>84</v>
          </cell>
          <cell r="I84">
            <v>3</v>
          </cell>
          <cell r="J84">
            <v>4.8374999999998636</v>
          </cell>
          <cell r="K84">
            <v>3168.4262262348557</v>
          </cell>
          <cell r="L84">
            <v>33225.571000000004</v>
          </cell>
          <cell r="M84">
            <v>3.8</v>
          </cell>
          <cell r="N84">
            <v>3168.1320000000001</v>
          </cell>
          <cell r="O84">
            <v>5.5263157894842152E-2</v>
          </cell>
          <cell r="P84">
            <v>84</v>
          </cell>
        </row>
        <row r="85">
          <cell r="H85">
            <v>50021</v>
          </cell>
          <cell r="I85">
            <v>50021</v>
          </cell>
          <cell r="J85">
            <v>5.165635367843544</v>
          </cell>
          <cell r="K85">
            <v>3168.2074693229597</v>
          </cell>
          <cell r="L85">
            <v>34265.207999999999</v>
          </cell>
          <cell r="M85">
            <v>4.8</v>
          </cell>
          <cell r="N85">
            <v>3168.1872631578949</v>
          </cell>
          <cell r="O85">
            <v>3167.9219999999996</v>
          </cell>
          <cell r="P85">
            <v>85</v>
          </cell>
        </row>
        <row r="86">
          <cell r="I86">
            <v>50023</v>
          </cell>
          <cell r="J86">
            <v>3.8</v>
          </cell>
          <cell r="K86">
            <v>3168.1320000000001</v>
          </cell>
          <cell r="L86">
            <v>29938.643</v>
          </cell>
          <cell r="M86">
            <v>-5.6499999999998183</v>
          </cell>
          <cell r="N86">
            <v>3167.7969762348557</v>
          </cell>
          <cell r="O86">
            <v>0.5</v>
          </cell>
          <cell r="P86">
            <v>86</v>
          </cell>
        </row>
        <row r="87">
          <cell r="G87">
            <v>3169.9520000000002</v>
          </cell>
          <cell r="H87">
            <v>50019</v>
          </cell>
          <cell r="I87">
            <v>50020</v>
          </cell>
          <cell r="J87">
            <v>3.8</v>
          </cell>
          <cell r="K87">
            <v>3168.2820000000002</v>
          </cell>
          <cell r="L87">
            <v>29938.643</v>
          </cell>
          <cell r="M87">
            <v>-7.6499999999998183</v>
          </cell>
          <cell r="N87">
            <v>3166.7969762348557</v>
          </cell>
          <cell r="O87">
            <v>3170.6219762348555</v>
          </cell>
          <cell r="P87">
            <v>87</v>
          </cell>
        </row>
        <row r="88">
          <cell r="J88">
            <v>0</v>
          </cell>
          <cell r="K88">
            <v>3168.0720000000001</v>
          </cell>
          <cell r="L88">
            <v>17899.57</v>
          </cell>
          <cell r="M88">
            <v>-3.35</v>
          </cell>
          <cell r="N88">
            <v>3167.712</v>
          </cell>
          <cell r="O88">
            <v>6.2686567164291801E-2</v>
          </cell>
          <cell r="P88">
            <v>88</v>
          </cell>
        </row>
        <row r="89">
          <cell r="J89">
            <v>-3.35</v>
          </cell>
          <cell r="K89">
            <v>3167.8620000000001</v>
          </cell>
          <cell r="L89">
            <v>7286.8810000000003</v>
          </cell>
          <cell r="M89">
            <v>-4.3499999999999996</v>
          </cell>
          <cell r="N89">
            <v>3167.6493134328357</v>
          </cell>
          <cell r="O89">
            <v>3167.9220000000005</v>
          </cell>
          <cell r="P89">
            <v>89</v>
          </cell>
        </row>
        <row r="90">
          <cell r="J90">
            <v>-3.35</v>
          </cell>
          <cell r="K90">
            <v>3167.712</v>
          </cell>
          <cell r="L90">
            <v>7286.8810000000003</v>
          </cell>
          <cell r="M90">
            <v>4.6124999999997272</v>
          </cell>
          <cell r="N90">
            <v>0</v>
          </cell>
          <cell r="O90">
            <v>-686.80151761521688</v>
          </cell>
          <cell r="P90">
            <v>90</v>
          </cell>
        </row>
        <row r="91">
          <cell r="J91">
            <v>-6.1740070899431903</v>
          </cell>
          <cell r="K91">
            <v>3167.5349726898839</v>
          </cell>
          <cell r="L91">
            <v>-1658.51</v>
          </cell>
          <cell r="M91">
            <v>0</v>
          </cell>
          <cell r="N91">
            <v>3167.8720000000003</v>
          </cell>
          <cell r="O91">
            <v>3167.8720000000003</v>
          </cell>
          <cell r="P91">
            <v>91</v>
          </cell>
        </row>
        <row r="92">
          <cell r="H92">
            <v>50020</v>
          </cell>
          <cell r="I92">
            <v>0</v>
          </cell>
          <cell r="J92">
            <v>-5.6499999999998183</v>
          </cell>
          <cell r="K92">
            <v>3167.7969762348557</v>
          </cell>
          <cell r="L92">
            <v>1.369</v>
          </cell>
          <cell r="M92">
            <v>0.1254401489015467</v>
          </cell>
          <cell r="N92" t="str">
            <v>&lt;=esp.prom.</v>
          </cell>
        </row>
        <row r="103">
          <cell r="I103">
            <v>50027</v>
          </cell>
          <cell r="J103">
            <v>-5.6499999999998183</v>
          </cell>
          <cell r="K103">
            <v>3167.8087500776637</v>
          </cell>
          <cell r="M103">
            <v>4.8374999999998636</v>
          </cell>
          <cell r="N103">
            <v>3168.4380000776637</v>
          </cell>
          <cell r="O103">
            <v>-0.66666666666666663</v>
          </cell>
          <cell r="P103">
            <v>103</v>
          </cell>
        </row>
        <row r="104">
          <cell r="I104">
            <v>50029</v>
          </cell>
          <cell r="J104">
            <v>0</v>
          </cell>
          <cell r="K104">
            <v>3168.1477500776637</v>
          </cell>
          <cell r="L104">
            <v>17899.077000000001</v>
          </cell>
          <cell r="M104">
            <v>6.3374999999998636</v>
          </cell>
          <cell r="N104">
            <v>3167.4380000776637</v>
          </cell>
          <cell r="O104">
            <v>3171.6630000776636</v>
          </cell>
          <cell r="P104">
            <v>104</v>
          </cell>
        </row>
        <row r="105">
          <cell r="H105">
            <v>105</v>
          </cell>
          <cell r="I105">
            <v>4</v>
          </cell>
          <cell r="J105">
            <v>4.8374999999998636</v>
          </cell>
          <cell r="K105">
            <v>3168.4380000776637</v>
          </cell>
          <cell r="L105">
            <v>33225.694000000003</v>
          </cell>
          <cell r="M105">
            <v>3.8</v>
          </cell>
          <cell r="N105">
            <v>3168.1819999999998</v>
          </cell>
          <cell r="O105">
            <v>5.6578947368507215E-2</v>
          </cell>
          <cell r="P105">
            <v>105</v>
          </cell>
        </row>
        <row r="106">
          <cell r="H106">
            <v>50031</v>
          </cell>
          <cell r="I106">
            <v>50031</v>
          </cell>
          <cell r="J106">
            <v>5.1102972571696652</v>
          </cell>
          <cell r="K106">
            <v>3168.2561352395505</v>
          </cell>
          <cell r="L106">
            <v>34090.01</v>
          </cell>
          <cell r="M106">
            <v>4.8</v>
          </cell>
          <cell r="N106">
            <v>3168.2385789473683</v>
          </cell>
          <cell r="O106">
            <v>3167.9669999999996</v>
          </cell>
          <cell r="P106">
            <v>106</v>
          </cell>
        </row>
        <row r="107">
          <cell r="I107">
            <v>50033</v>
          </cell>
          <cell r="J107">
            <v>3.8</v>
          </cell>
          <cell r="K107">
            <v>3168.1819999999998</v>
          </cell>
          <cell r="L107">
            <v>29938.701000000001</v>
          </cell>
          <cell r="M107">
            <v>-5.6499999999998183</v>
          </cell>
          <cell r="N107">
            <v>3167.8087500776637</v>
          </cell>
          <cell r="O107">
            <v>0.5</v>
          </cell>
          <cell r="P107">
            <v>107</v>
          </cell>
        </row>
        <row r="108">
          <cell r="G108">
            <v>3169.9519999999998</v>
          </cell>
          <cell r="H108">
            <v>50029</v>
          </cell>
          <cell r="I108">
            <v>50030</v>
          </cell>
          <cell r="J108">
            <v>3.8</v>
          </cell>
          <cell r="K108">
            <v>3168.3319999999999</v>
          </cell>
          <cell r="L108">
            <v>29938.701000000001</v>
          </cell>
          <cell r="M108">
            <v>-7.6499999999998183</v>
          </cell>
          <cell r="N108">
            <v>3166.8087500776637</v>
          </cell>
          <cell r="O108">
            <v>3170.6337500776635</v>
          </cell>
          <cell r="P108">
            <v>108</v>
          </cell>
        </row>
        <row r="109">
          <cell r="J109">
            <v>0</v>
          </cell>
          <cell r="K109">
            <v>3168.1169999999997</v>
          </cell>
          <cell r="L109">
            <v>17899.448</v>
          </cell>
          <cell r="M109">
            <v>-3.3</v>
          </cell>
          <cell r="N109">
            <v>3167.7319999999995</v>
          </cell>
          <cell r="O109">
            <v>7.1212121212283819E-2</v>
          </cell>
          <cell r="P109">
            <v>109</v>
          </cell>
        </row>
        <row r="110">
          <cell r="J110">
            <v>-3.3</v>
          </cell>
          <cell r="K110">
            <v>3167.8819999999996</v>
          </cell>
          <cell r="L110">
            <v>7445.05</v>
          </cell>
          <cell r="M110">
            <v>-4.3</v>
          </cell>
          <cell r="N110">
            <v>3167.6607878787872</v>
          </cell>
          <cell r="O110">
            <v>3167.9670000000001</v>
          </cell>
          <cell r="P110">
            <v>110</v>
          </cell>
        </row>
        <row r="111">
          <cell r="J111">
            <v>-3.3</v>
          </cell>
          <cell r="K111">
            <v>3167.7319999999995</v>
          </cell>
          <cell r="L111">
            <v>7445.05</v>
          </cell>
          <cell r="M111">
            <v>4.6124999999997272</v>
          </cell>
          <cell r="N111">
            <v>0</v>
          </cell>
          <cell r="O111">
            <v>-686.81127371277773</v>
          </cell>
          <cell r="P111">
            <v>111</v>
          </cell>
        </row>
        <row r="112">
          <cell r="J112">
            <v>-6.2192757995001271</v>
          </cell>
          <cell r="K112">
            <v>3167.5241121779136</v>
          </cell>
          <cell r="L112">
            <v>-1802.13</v>
          </cell>
          <cell r="M112">
            <v>0</v>
          </cell>
          <cell r="N112">
            <v>3167.9169999999999</v>
          </cell>
          <cell r="O112">
            <v>3167.9169999999999</v>
          </cell>
          <cell r="P112">
            <v>112</v>
          </cell>
        </row>
        <row r="113">
          <cell r="H113">
            <v>50030</v>
          </cell>
          <cell r="I113">
            <v>0</v>
          </cell>
          <cell r="J113">
            <v>-5.6499999999998183</v>
          </cell>
          <cell r="K113">
            <v>3167.8087500776637</v>
          </cell>
          <cell r="L113">
            <v>1.1459999999999999</v>
          </cell>
          <cell r="M113">
            <v>0.10505533872699463</v>
          </cell>
          <cell r="N113" t="str">
            <v>&lt;=esp.prom.</v>
          </cell>
        </row>
        <row r="124">
          <cell r="I124">
            <v>50037</v>
          </cell>
          <cell r="J124">
            <v>-5.6499999999998183</v>
          </cell>
          <cell r="K124">
            <v>3167.8115832556696</v>
          </cell>
          <cell r="M124">
            <v>4.8374999999998636</v>
          </cell>
          <cell r="N124">
            <v>3168.4408332556695</v>
          </cell>
          <cell r="O124">
            <v>-0.66666666666666663</v>
          </cell>
          <cell r="P124">
            <v>124</v>
          </cell>
        </row>
        <row r="125">
          <cell r="I125">
            <v>50039</v>
          </cell>
          <cell r="J125">
            <v>0</v>
          </cell>
          <cell r="K125">
            <v>3168.1505832556695</v>
          </cell>
          <cell r="L125">
            <v>17899.093000000001</v>
          </cell>
          <cell r="M125">
            <v>6.3374999999998636</v>
          </cell>
          <cell r="N125">
            <v>3167.4408332556695</v>
          </cell>
          <cell r="O125">
            <v>3171.6658332556694</v>
          </cell>
          <cell r="P125">
            <v>125</v>
          </cell>
        </row>
        <row r="126">
          <cell r="H126">
            <v>126</v>
          </cell>
          <cell r="I126">
            <v>5</v>
          </cell>
          <cell r="J126">
            <v>4.8374999999998636</v>
          </cell>
          <cell r="K126">
            <v>3168.4408332556695</v>
          </cell>
          <cell r="L126">
            <v>33225.722999999998</v>
          </cell>
          <cell r="M126">
            <v>3.75</v>
          </cell>
          <cell r="N126">
            <v>3168.194</v>
          </cell>
          <cell r="O126">
            <v>5.2533333333485643E-2</v>
          </cell>
          <cell r="P126">
            <v>126</v>
          </cell>
        </row>
        <row r="127">
          <cell r="H127">
            <v>50041</v>
          </cell>
          <cell r="I127">
            <v>50041</v>
          </cell>
          <cell r="J127">
            <v>5.1012698215646202</v>
          </cell>
          <cell r="K127">
            <v>3168.2649867079599</v>
          </cell>
          <cell r="L127">
            <v>34061.438999999998</v>
          </cell>
          <cell r="M127">
            <v>4.75</v>
          </cell>
          <cell r="N127">
            <v>3168.2465333333334</v>
          </cell>
          <cell r="O127">
            <v>3167.9969999999994</v>
          </cell>
          <cell r="P127">
            <v>127</v>
          </cell>
        </row>
        <row r="128">
          <cell r="I128">
            <v>50043</v>
          </cell>
          <cell r="J128">
            <v>3.75</v>
          </cell>
          <cell r="K128">
            <v>3168.194</v>
          </cell>
          <cell r="L128">
            <v>29780.306</v>
          </cell>
          <cell r="M128">
            <v>-5.6499999999998183</v>
          </cell>
          <cell r="N128">
            <v>3167.8115832556696</v>
          </cell>
          <cell r="O128">
            <v>0.5</v>
          </cell>
          <cell r="P128">
            <v>128</v>
          </cell>
        </row>
        <row r="129">
          <cell r="G129">
            <v>3169.944</v>
          </cell>
          <cell r="H129">
            <v>50039</v>
          </cell>
          <cell r="I129">
            <v>50040</v>
          </cell>
          <cell r="J129">
            <v>3.75</v>
          </cell>
          <cell r="K129">
            <v>3168.3440000000001</v>
          </cell>
          <cell r="L129">
            <v>29780.306</v>
          </cell>
          <cell r="M129">
            <v>-7.6499999999998183</v>
          </cell>
          <cell r="N129">
            <v>3166.8115832556696</v>
          </cell>
          <cell r="O129">
            <v>3170.6365832556694</v>
          </cell>
          <cell r="P129">
            <v>129</v>
          </cell>
        </row>
        <row r="130">
          <cell r="J130">
            <v>0</v>
          </cell>
          <cell r="K130">
            <v>3168.1469999999999</v>
          </cell>
          <cell r="L130">
            <v>17899.384999999998</v>
          </cell>
          <cell r="M130">
            <v>-3.45</v>
          </cell>
          <cell r="N130">
            <v>3167.7639999999997</v>
          </cell>
          <cell r="O130">
            <v>6.7536231884332665E-2</v>
          </cell>
          <cell r="P130">
            <v>130</v>
          </cell>
        </row>
        <row r="131">
          <cell r="J131">
            <v>-3.45</v>
          </cell>
          <cell r="K131">
            <v>3167.9139999999998</v>
          </cell>
          <cell r="L131">
            <v>6969.68</v>
          </cell>
          <cell r="M131">
            <v>-4.45</v>
          </cell>
          <cell r="N131">
            <v>3167.6964637681153</v>
          </cell>
          <cell r="O131">
            <v>3167.9970000000008</v>
          </cell>
          <cell r="P131">
            <v>131</v>
          </cell>
        </row>
        <row r="132">
          <cell r="J132">
            <v>-3.45</v>
          </cell>
          <cell r="K132">
            <v>3167.7639999999997</v>
          </cell>
          <cell r="L132">
            <v>6969.68</v>
          </cell>
          <cell r="M132">
            <v>4.6124999999997272</v>
          </cell>
          <cell r="N132">
            <v>0</v>
          </cell>
          <cell r="O132">
            <v>-686.81777777781838</v>
          </cell>
          <cell r="P132">
            <v>132</v>
          </cell>
        </row>
        <row r="133">
          <cell r="J133">
            <v>-6.1035939893180915</v>
          </cell>
          <cell r="K133">
            <v>3167.5847862610103</v>
          </cell>
          <cell r="L133">
            <v>-1436.0419999999999</v>
          </cell>
          <cell r="M133">
            <v>0</v>
          </cell>
          <cell r="N133">
            <v>3167.9470000000001</v>
          </cell>
          <cell r="O133">
            <v>3167.9470000000001</v>
          </cell>
          <cell r="P133">
            <v>133</v>
          </cell>
        </row>
        <row r="134">
          <cell r="H134">
            <v>50040</v>
          </cell>
          <cell r="I134">
            <v>0</v>
          </cell>
          <cell r="J134">
            <v>-5.6499999999998183</v>
          </cell>
          <cell r="K134">
            <v>3167.8115832556696</v>
          </cell>
          <cell r="L134">
            <v>0.80700000000000005</v>
          </cell>
          <cell r="M134">
            <v>7.4404062833867177E-2</v>
          </cell>
          <cell r="N134" t="str">
            <v>&lt;=esp.prom.</v>
          </cell>
        </row>
        <row r="145">
          <cell r="I145">
            <v>50047</v>
          </cell>
          <cell r="J145">
            <v>-5.4249999999998177</v>
          </cell>
          <cell r="K145">
            <v>3167.9003507688722</v>
          </cell>
          <cell r="M145">
            <v>4.8374999999998636</v>
          </cell>
          <cell r="N145">
            <v>3168.3621632688723</v>
          </cell>
          <cell r="O145">
            <v>-0.66666666666666663</v>
          </cell>
          <cell r="P145">
            <v>145</v>
          </cell>
        </row>
        <row r="146">
          <cell r="I146">
            <v>50049</v>
          </cell>
          <cell r="J146">
            <v>0</v>
          </cell>
          <cell r="K146">
            <v>3168.1444757688723</v>
          </cell>
          <cell r="L146">
            <v>17186.522000000001</v>
          </cell>
          <cell r="M146">
            <v>6.3374999999998636</v>
          </cell>
          <cell r="N146">
            <v>3167.3621632688723</v>
          </cell>
          <cell r="O146">
            <v>3171.5871632688722</v>
          </cell>
          <cell r="P146">
            <v>146</v>
          </cell>
        </row>
        <row r="147">
          <cell r="H147">
            <v>147</v>
          </cell>
          <cell r="I147">
            <v>6</v>
          </cell>
          <cell r="J147">
            <v>4.8374999999998636</v>
          </cell>
          <cell r="K147">
            <v>3168.3621632688723</v>
          </cell>
          <cell r="L147">
            <v>32512.947</v>
          </cell>
          <cell r="M147">
            <v>3.5</v>
          </cell>
          <cell r="N147">
            <v>3168.14</v>
          </cell>
          <cell r="O147">
            <v>4.0857142857021245E-2</v>
          </cell>
          <cell r="P147">
            <v>147</v>
          </cell>
        </row>
        <row r="148">
          <cell r="H148">
            <v>50051</v>
          </cell>
          <cell r="I148">
            <v>50051</v>
          </cell>
          <cell r="J148">
            <v>5.0742649512938387</v>
          </cell>
          <cell r="K148">
            <v>3168.2043199680097</v>
          </cell>
          <cell r="L148">
            <v>33263.084999999999</v>
          </cell>
          <cell r="M148">
            <v>4.5</v>
          </cell>
          <cell r="N148">
            <v>3168.1808571428569</v>
          </cell>
          <cell r="O148">
            <v>3167.9970000000003</v>
          </cell>
          <cell r="P148">
            <v>148</v>
          </cell>
        </row>
        <row r="149">
          <cell r="I149">
            <v>50053</v>
          </cell>
          <cell r="J149">
            <v>3.5</v>
          </cell>
          <cell r="K149">
            <v>3168.14</v>
          </cell>
          <cell r="L149">
            <v>28275.543000000001</v>
          </cell>
          <cell r="M149">
            <v>-5.4249999999998177</v>
          </cell>
          <cell r="N149">
            <v>3167.9003507688722</v>
          </cell>
          <cell r="O149">
            <v>0.5</v>
          </cell>
          <cell r="P149">
            <v>149</v>
          </cell>
        </row>
        <row r="150">
          <cell r="G150">
            <v>3169.35</v>
          </cell>
          <cell r="H150">
            <v>50049</v>
          </cell>
          <cell r="I150">
            <v>50050</v>
          </cell>
          <cell r="J150">
            <v>3.5</v>
          </cell>
          <cell r="K150">
            <v>3168.29</v>
          </cell>
          <cell r="L150">
            <v>28275.543000000001</v>
          </cell>
          <cell r="M150">
            <v>-7.4249999999998177</v>
          </cell>
          <cell r="N150">
            <v>3166.9003507688722</v>
          </cell>
          <cell r="O150">
            <v>3170.6128507688722</v>
          </cell>
          <cell r="P150">
            <v>150</v>
          </cell>
        </row>
        <row r="151">
          <cell r="J151">
            <v>0</v>
          </cell>
          <cell r="K151">
            <v>3168.1469999999999</v>
          </cell>
          <cell r="L151">
            <v>17186.777999999998</v>
          </cell>
          <cell r="M151">
            <v>-3.55</v>
          </cell>
          <cell r="N151">
            <v>3167.83</v>
          </cell>
          <cell r="O151">
            <v>4.7042253520885424E-2</v>
          </cell>
          <cell r="P151">
            <v>151</v>
          </cell>
        </row>
        <row r="152">
          <cell r="J152">
            <v>-3.55</v>
          </cell>
          <cell r="K152">
            <v>3167.98</v>
          </cell>
          <cell r="L152">
            <v>5940.1530000000002</v>
          </cell>
          <cell r="M152">
            <v>-4.55</v>
          </cell>
          <cell r="N152">
            <v>3167.782957746479</v>
          </cell>
          <cell r="O152">
            <v>3167.9969999999989</v>
          </cell>
          <cell r="P152">
            <v>152</v>
          </cell>
        </row>
        <row r="153">
          <cell r="J153">
            <v>-3.55</v>
          </cell>
          <cell r="K153">
            <v>3167.83</v>
          </cell>
          <cell r="L153">
            <v>5940.1530000000002</v>
          </cell>
          <cell r="M153">
            <v>4.6124999999997272</v>
          </cell>
          <cell r="N153">
            <v>0</v>
          </cell>
          <cell r="O153">
            <v>-686.81777777781838</v>
          </cell>
          <cell r="P153">
            <v>153</v>
          </cell>
        </row>
        <row r="154">
          <cell r="J154">
            <v>-5.7750436750592797</v>
          </cell>
          <cell r="K154">
            <v>3167.7253289313426</v>
          </cell>
          <cell r="L154">
            <v>-1108.2909999999999</v>
          </cell>
          <cell r="M154">
            <v>0</v>
          </cell>
          <cell r="N154">
            <v>3167.9470000000001</v>
          </cell>
          <cell r="O154">
            <v>3167.9470000000001</v>
          </cell>
          <cell r="P154">
            <v>154</v>
          </cell>
        </row>
        <row r="155">
          <cell r="H155">
            <v>50050</v>
          </cell>
          <cell r="I155">
            <v>0</v>
          </cell>
          <cell r="J155">
            <v>-5.4249999999998177</v>
          </cell>
          <cell r="K155">
            <v>3167.9003507688722</v>
          </cell>
          <cell r="L155">
            <v>0.58199999999999996</v>
          </cell>
          <cell r="M155">
            <v>5.5135020433400385E-2</v>
          </cell>
          <cell r="N155" t="str">
            <v>&lt;=esp.prom.</v>
          </cell>
        </row>
        <row r="166">
          <cell r="I166">
            <v>50057</v>
          </cell>
          <cell r="J166">
            <v>-5.1999999999998181</v>
          </cell>
          <cell r="K166">
            <v>3167.9734276172726</v>
          </cell>
          <cell r="M166">
            <v>4.8374999999998636</v>
          </cell>
          <cell r="N166">
            <v>3168.2745526172725</v>
          </cell>
          <cell r="O166">
            <v>-0.66666666666666663</v>
          </cell>
          <cell r="P166">
            <v>166</v>
          </cell>
        </row>
        <row r="167">
          <cell r="I167">
            <v>50059</v>
          </cell>
          <cell r="J167">
            <v>0</v>
          </cell>
          <cell r="K167">
            <v>3168.1294276172725</v>
          </cell>
          <cell r="L167">
            <v>16473.866999999998</v>
          </cell>
          <cell r="M167">
            <v>6.3374999999998636</v>
          </cell>
          <cell r="N167">
            <v>3167.2745526172725</v>
          </cell>
          <cell r="O167">
            <v>3171.4995526172725</v>
          </cell>
          <cell r="P167">
            <v>167</v>
          </cell>
        </row>
        <row r="168">
          <cell r="H168">
            <v>168</v>
          </cell>
          <cell r="I168">
            <v>7</v>
          </cell>
          <cell r="J168">
            <v>4.8374999999998636</v>
          </cell>
          <cell r="K168">
            <v>3168.2745526172725</v>
          </cell>
          <cell r="L168">
            <v>31800.044000000002</v>
          </cell>
          <cell r="M168">
            <v>3.25</v>
          </cell>
          <cell r="N168">
            <v>3168.0129999999999</v>
          </cell>
          <cell r="O168">
            <v>2.3384615384657081E-2</v>
          </cell>
          <cell r="P168">
            <v>168</v>
          </cell>
        </row>
        <row r="169">
          <cell r="H169">
            <v>50061</v>
          </cell>
          <cell r="I169">
            <v>50061</v>
          </cell>
          <cell r="J169">
            <v>5.1627360312730897</v>
          </cell>
          <cell r="K169">
            <v>3168.0577285964237</v>
          </cell>
          <cell r="L169">
            <v>32830.446000000004</v>
          </cell>
          <cell r="M169">
            <v>4.25</v>
          </cell>
          <cell r="N169">
            <v>3168.0363846153846</v>
          </cell>
          <cell r="O169">
            <v>3167.9369999999999</v>
          </cell>
          <cell r="P169">
            <v>169</v>
          </cell>
        </row>
        <row r="170">
          <cell r="I170">
            <v>50063</v>
          </cell>
          <cell r="J170">
            <v>3.25</v>
          </cell>
          <cell r="K170">
            <v>3168.0129999999999</v>
          </cell>
          <cell r="L170">
            <v>26770.830999999998</v>
          </cell>
          <cell r="M170">
            <v>-5.1999999999998181</v>
          </cell>
          <cell r="N170">
            <v>3167.9734276172726</v>
          </cell>
          <cell r="O170">
            <v>0.5</v>
          </cell>
          <cell r="P170">
            <v>170</v>
          </cell>
        </row>
        <row r="171">
          <cell r="G171">
            <v>3169.3429999999998</v>
          </cell>
          <cell r="H171">
            <v>50059</v>
          </cell>
          <cell r="I171">
            <v>50060</v>
          </cell>
          <cell r="J171">
            <v>3.25</v>
          </cell>
          <cell r="K171">
            <v>3168.163</v>
          </cell>
          <cell r="L171">
            <v>26770.830999999998</v>
          </cell>
          <cell r="M171">
            <v>-7.1999999999998181</v>
          </cell>
          <cell r="N171">
            <v>3166.9734276172726</v>
          </cell>
          <cell r="O171">
            <v>3170.5734276172725</v>
          </cell>
          <cell r="P171">
            <v>171</v>
          </cell>
        </row>
        <row r="172">
          <cell r="J172">
            <v>0</v>
          </cell>
          <cell r="K172">
            <v>3168.087</v>
          </cell>
          <cell r="L172">
            <v>16474.424999999999</v>
          </cell>
          <cell r="M172">
            <v>-3.5</v>
          </cell>
          <cell r="N172">
            <v>3167.8229999999999</v>
          </cell>
          <cell r="O172">
            <v>3.2571428571372962E-2</v>
          </cell>
          <cell r="P172">
            <v>172</v>
          </cell>
        </row>
        <row r="173">
          <cell r="J173">
            <v>-3.5</v>
          </cell>
          <cell r="K173">
            <v>3167.973</v>
          </cell>
          <cell r="L173">
            <v>5386.32</v>
          </cell>
          <cell r="M173">
            <v>-4.5</v>
          </cell>
          <cell r="N173">
            <v>3167.7904285714285</v>
          </cell>
          <cell r="O173">
            <v>3167.9369999999999</v>
          </cell>
          <cell r="P173">
            <v>173</v>
          </cell>
        </row>
        <row r="174">
          <cell r="J174">
            <v>-3.5</v>
          </cell>
          <cell r="K174">
            <v>3167.8229999999999</v>
          </cell>
          <cell r="L174">
            <v>5386.32</v>
          </cell>
          <cell r="M174">
            <v>4.6124999999997272</v>
          </cell>
          <cell r="N174">
            <v>0</v>
          </cell>
          <cell r="O174">
            <v>-686.80476964773709</v>
          </cell>
          <cell r="P174">
            <v>174</v>
          </cell>
        </row>
        <row r="175">
          <cell r="J175">
            <v>-5.6402791323062411</v>
          </cell>
          <cell r="K175">
            <v>3167.7532880511194</v>
          </cell>
          <cell r="L175">
            <v>-1393.6310000000001</v>
          </cell>
          <cell r="M175">
            <v>0</v>
          </cell>
          <cell r="N175">
            <v>3167.8870000000002</v>
          </cell>
          <cell r="O175">
            <v>3167.8870000000002</v>
          </cell>
          <cell r="P175">
            <v>175</v>
          </cell>
        </row>
        <row r="176">
          <cell r="H176">
            <v>50060</v>
          </cell>
          <cell r="I176">
            <v>0</v>
          </cell>
          <cell r="J176">
            <v>-5.1999999999998181</v>
          </cell>
          <cell r="K176">
            <v>3167.9734276172726</v>
          </cell>
          <cell r="L176">
            <v>1.113</v>
          </cell>
          <cell r="M176">
            <v>0.10681117921164293</v>
          </cell>
          <cell r="N176" t="str">
            <v>&lt;=esp.prom.</v>
          </cell>
        </row>
        <row r="187">
          <cell r="I187">
            <v>50077</v>
          </cell>
          <cell r="J187">
            <v>-4.9499999999998181</v>
          </cell>
          <cell r="K187">
            <v>3167.9735093196646</v>
          </cell>
          <cell r="M187">
            <v>4.8374999999998636</v>
          </cell>
          <cell r="N187">
            <v>3168.0725093196647</v>
          </cell>
          <cell r="O187">
            <v>-0.66666666666666663</v>
          </cell>
          <cell r="P187">
            <v>187</v>
          </cell>
        </row>
        <row r="188">
          <cell r="I188">
            <v>50079</v>
          </cell>
          <cell r="J188">
            <v>0</v>
          </cell>
          <cell r="K188">
            <v>3168.0725093196647</v>
          </cell>
          <cell r="L188">
            <v>15681.714</v>
          </cell>
          <cell r="M188">
            <v>6.3374999999998636</v>
          </cell>
          <cell r="N188">
            <v>3167.0725093196647</v>
          </cell>
          <cell r="O188">
            <v>3171.2975093196646</v>
          </cell>
          <cell r="P188">
            <v>188</v>
          </cell>
        </row>
        <row r="189">
          <cell r="H189">
            <v>189</v>
          </cell>
          <cell r="I189">
            <v>9</v>
          </cell>
          <cell r="J189">
            <v>4.8374999999998636</v>
          </cell>
          <cell r="K189">
            <v>3168.0725093196647</v>
          </cell>
          <cell r="L189">
            <v>31007.264999999999</v>
          </cell>
          <cell r="M189">
            <v>3.25</v>
          </cell>
          <cell r="N189">
            <v>3167.8269999999998</v>
          </cell>
          <cell r="O189">
            <v>-1.2307692307786056E-2</v>
          </cell>
          <cell r="P189">
            <v>189</v>
          </cell>
        </row>
        <row r="190">
          <cell r="H190">
            <v>50081</v>
          </cell>
          <cell r="I190">
            <v>50081</v>
          </cell>
          <cell r="J190">
            <v>5.2425495088923517</v>
          </cell>
          <cell r="K190">
            <v>3167.8024763137364</v>
          </cell>
          <cell r="L190">
            <v>32290.437000000002</v>
          </cell>
          <cell r="M190">
            <v>4.25</v>
          </cell>
          <cell r="N190">
            <v>3167.814692307692</v>
          </cell>
          <cell r="O190">
            <v>3167.8670000000002</v>
          </cell>
          <cell r="P190">
            <v>190</v>
          </cell>
        </row>
        <row r="191">
          <cell r="I191">
            <v>50083</v>
          </cell>
          <cell r="J191">
            <v>3.25</v>
          </cell>
          <cell r="K191">
            <v>3167.8269999999998</v>
          </cell>
          <cell r="L191">
            <v>25978.409</v>
          </cell>
          <cell r="M191">
            <v>-4.9499999999998181</v>
          </cell>
          <cell r="N191">
            <v>3167.9735093196646</v>
          </cell>
          <cell r="O191">
            <v>0.5</v>
          </cell>
          <cell r="P191">
            <v>191</v>
          </cell>
        </row>
        <row r="192">
          <cell r="G192">
            <v>3169.3469999999998</v>
          </cell>
          <cell r="H192">
            <v>50079</v>
          </cell>
          <cell r="I192">
            <v>50080</v>
          </cell>
          <cell r="J192">
            <v>3.25</v>
          </cell>
          <cell r="K192">
            <v>3167.9769999999999</v>
          </cell>
          <cell r="L192">
            <v>25978.409</v>
          </cell>
          <cell r="M192">
            <v>-6.9499999999998181</v>
          </cell>
          <cell r="N192">
            <v>3166.9735093196646</v>
          </cell>
          <cell r="O192">
            <v>3170.4485093196645</v>
          </cell>
          <cell r="P192">
            <v>192</v>
          </cell>
        </row>
        <row r="193">
          <cell r="J193">
            <v>0</v>
          </cell>
          <cell r="K193">
            <v>3168.0169999999998</v>
          </cell>
          <cell r="L193">
            <v>15682.419</v>
          </cell>
          <cell r="M193">
            <v>-3.35</v>
          </cell>
          <cell r="N193">
            <v>3167.8069999999998</v>
          </cell>
          <cell r="O193">
            <v>1.79104477610963E-2</v>
          </cell>
          <cell r="P193">
            <v>193</v>
          </cell>
        </row>
        <row r="194">
          <cell r="J194">
            <v>-3.35</v>
          </cell>
          <cell r="K194">
            <v>3167.9569999999999</v>
          </cell>
          <cell r="L194">
            <v>5069.6629999999996</v>
          </cell>
          <cell r="M194">
            <v>-4.3499999999999996</v>
          </cell>
          <cell r="N194">
            <v>3167.7890895522387</v>
          </cell>
          <cell r="O194">
            <v>3167.8669999999993</v>
          </cell>
          <cell r="P194">
            <v>194</v>
          </cell>
        </row>
        <row r="195">
          <cell r="J195">
            <v>-3.35</v>
          </cell>
          <cell r="K195">
            <v>3167.8069999999998</v>
          </cell>
          <cell r="L195">
            <v>5069.6629999999996</v>
          </cell>
          <cell r="M195">
            <v>4.6124999999997272</v>
          </cell>
          <cell r="N195">
            <v>0</v>
          </cell>
          <cell r="O195">
            <v>-686.78959349597562</v>
          </cell>
          <cell r="P195">
            <v>195</v>
          </cell>
        </row>
        <row r="196">
          <cell r="J196">
            <v>-5.354833573298249</v>
          </cell>
          <cell r="K196">
            <v>3167.7710925330152</v>
          </cell>
          <cell r="L196">
            <v>-1281.2270000000001</v>
          </cell>
          <cell r="M196">
            <v>0</v>
          </cell>
          <cell r="N196">
            <v>3167.817</v>
          </cell>
          <cell r="O196">
            <v>3167.817</v>
          </cell>
          <cell r="P196">
            <v>196</v>
          </cell>
        </row>
        <row r="197">
          <cell r="H197">
            <v>50080</v>
          </cell>
          <cell r="I197">
            <v>0</v>
          </cell>
          <cell r="J197">
            <v>-4.9499999999998181</v>
          </cell>
          <cell r="K197">
            <v>3167.9735093196646</v>
          </cell>
          <cell r="L197">
            <v>1.234</v>
          </cell>
          <cell r="M197">
            <v>0.1210701081801261</v>
          </cell>
          <cell r="N197" t="str">
            <v>&lt;=esp.prom.</v>
          </cell>
        </row>
        <row r="208">
          <cell r="I208">
            <v>50097</v>
          </cell>
          <cell r="J208">
            <v>-4.9499999999998181</v>
          </cell>
          <cell r="K208">
            <v>3167.881945945946</v>
          </cell>
          <cell r="M208">
            <v>4.8374999999998636</v>
          </cell>
          <cell r="N208">
            <v>3167.884195945946</v>
          </cell>
          <cell r="O208">
            <v>-0.66666666666666663</v>
          </cell>
          <cell r="P208">
            <v>208</v>
          </cell>
        </row>
        <row r="209">
          <cell r="I209">
            <v>50099</v>
          </cell>
          <cell r="J209">
            <v>0</v>
          </cell>
          <cell r="K209">
            <v>3167.9809459459461</v>
          </cell>
          <cell r="L209">
            <v>15681.261</v>
          </cell>
          <cell r="M209">
            <v>6.3374999999998636</v>
          </cell>
          <cell r="N209">
            <v>3166.884195945946</v>
          </cell>
          <cell r="O209">
            <v>3171.1091959459459</v>
          </cell>
          <cell r="P209">
            <v>209</v>
          </cell>
        </row>
        <row r="210">
          <cell r="H210">
            <v>210</v>
          </cell>
          <cell r="I210">
            <v>11</v>
          </cell>
          <cell r="J210">
            <v>4.8374999999998636</v>
          </cell>
          <cell r="K210">
            <v>3167.884195945946</v>
          </cell>
          <cell r="L210">
            <v>31006.134999999998</v>
          </cell>
          <cell r="M210">
            <v>3.25</v>
          </cell>
          <cell r="N210">
            <v>3167.7629999999999</v>
          </cell>
          <cell r="O210">
            <v>-1.0461538461640885E-2</v>
          </cell>
          <cell r="P210">
            <v>210</v>
          </cell>
        </row>
        <row r="211">
          <cell r="H211">
            <v>50101</v>
          </cell>
          <cell r="I211">
            <v>50101</v>
          </cell>
          <cell r="J211">
            <v>5.047500855419309</v>
          </cell>
          <cell r="K211">
            <v>3167.7441953756665</v>
          </cell>
          <cell r="L211">
            <v>31671.379000000001</v>
          </cell>
          <cell r="M211">
            <v>4.25</v>
          </cell>
          <cell r="N211">
            <v>3167.7525384615383</v>
          </cell>
          <cell r="O211">
            <v>3167.7970000000005</v>
          </cell>
          <cell r="P211">
            <v>211</v>
          </cell>
        </row>
        <row r="212">
          <cell r="I212">
            <v>50103</v>
          </cell>
          <cell r="J212">
            <v>3.25</v>
          </cell>
          <cell r="K212">
            <v>3167.7629999999999</v>
          </cell>
          <cell r="L212">
            <v>25977.339</v>
          </cell>
          <cell r="M212">
            <v>-4.9499999999998181</v>
          </cell>
          <cell r="N212">
            <v>3167.881945945946</v>
          </cell>
          <cell r="O212">
            <v>0.5</v>
          </cell>
          <cell r="P212">
            <v>212</v>
          </cell>
        </row>
        <row r="213">
          <cell r="G213">
            <v>3169.3530000000001</v>
          </cell>
          <cell r="H213">
            <v>50099</v>
          </cell>
          <cell r="I213">
            <v>50100</v>
          </cell>
          <cell r="J213">
            <v>3.25</v>
          </cell>
          <cell r="K213">
            <v>3167.913</v>
          </cell>
          <cell r="L213">
            <v>25977.339</v>
          </cell>
          <cell r="M213">
            <v>-6.9499999999998181</v>
          </cell>
          <cell r="N213">
            <v>3166.881945945946</v>
          </cell>
          <cell r="O213">
            <v>3170.3569459459459</v>
          </cell>
          <cell r="P213">
            <v>213</v>
          </cell>
        </row>
        <row r="214">
          <cell r="J214">
            <v>0</v>
          </cell>
          <cell r="K214">
            <v>3167.9470000000001</v>
          </cell>
          <cell r="L214">
            <v>15681.566999999999</v>
          </cell>
          <cell r="M214">
            <v>-3.35</v>
          </cell>
          <cell r="N214">
            <v>3167.7429999999999</v>
          </cell>
          <cell r="O214">
            <v>1.611940298516857E-2</v>
          </cell>
          <cell r="P214">
            <v>214</v>
          </cell>
        </row>
        <row r="215">
          <cell r="J215">
            <v>-3.35</v>
          </cell>
          <cell r="K215">
            <v>3167.893</v>
          </cell>
          <cell r="L215">
            <v>5069.0349999999999</v>
          </cell>
          <cell r="M215">
            <v>-4.3499999999999996</v>
          </cell>
          <cell r="N215">
            <v>3167.7268805970148</v>
          </cell>
          <cell r="O215">
            <v>3167.7970000000005</v>
          </cell>
          <cell r="P215">
            <v>215</v>
          </cell>
        </row>
        <row r="216">
          <cell r="J216">
            <v>-3.35</v>
          </cell>
          <cell r="K216">
            <v>3167.7429999999999</v>
          </cell>
          <cell r="L216">
            <v>5069.0349999999999</v>
          </cell>
          <cell r="M216">
            <v>4.6124999999997272</v>
          </cell>
          <cell r="N216">
            <v>0</v>
          </cell>
          <cell r="O216">
            <v>-686.77441734421416</v>
          </cell>
          <cell r="P216">
            <v>216</v>
          </cell>
        </row>
        <row r="217">
          <cell r="J217">
            <v>-5.2904496723743115</v>
          </cell>
          <cell r="K217">
            <v>3167.7117211097589</v>
          </cell>
          <cell r="L217">
            <v>-1077.7809999999999</v>
          </cell>
          <cell r="M217">
            <v>0</v>
          </cell>
          <cell r="N217">
            <v>3167.7470000000003</v>
          </cell>
          <cell r="O217">
            <v>3167.7470000000003</v>
          </cell>
          <cell r="P217">
            <v>217</v>
          </cell>
        </row>
        <row r="218">
          <cell r="H218">
            <v>50100</v>
          </cell>
          <cell r="I218">
            <v>0</v>
          </cell>
          <cell r="J218">
            <v>-4.9499999999998181</v>
          </cell>
          <cell r="K218">
            <v>3167.881945945946</v>
          </cell>
          <cell r="L218">
            <v>0.69399999999999995</v>
          </cell>
          <cell r="M218">
            <v>6.8967400162454409E-2</v>
          </cell>
          <cell r="N218" t="str">
            <v>&lt;=esp.prom.</v>
          </cell>
        </row>
        <row r="229">
          <cell r="I229">
            <v>50117</v>
          </cell>
          <cell r="J229">
            <v>-4.9499999999998181</v>
          </cell>
          <cell r="K229">
            <v>3167.7803243243243</v>
          </cell>
          <cell r="M229">
            <v>4.8374999999998636</v>
          </cell>
          <cell r="N229">
            <v>3167.7825743243243</v>
          </cell>
          <cell r="O229">
            <v>-0.66666666666666663</v>
          </cell>
          <cell r="P229">
            <v>229</v>
          </cell>
        </row>
        <row r="230">
          <cell r="I230">
            <v>50119</v>
          </cell>
          <cell r="J230">
            <v>0</v>
          </cell>
          <cell r="K230">
            <v>3167.8793243243244</v>
          </cell>
          <cell r="L230">
            <v>15680.758</v>
          </cell>
          <cell r="M230">
            <v>6.3374999999998636</v>
          </cell>
          <cell r="N230">
            <v>3166.7825743243243</v>
          </cell>
          <cell r="O230">
            <v>3171.0075743243242</v>
          </cell>
          <cell r="P230">
            <v>230</v>
          </cell>
        </row>
        <row r="231">
          <cell r="H231">
            <v>231</v>
          </cell>
          <cell r="I231">
            <v>13</v>
          </cell>
          <cell r="J231">
            <v>4.8374999999998636</v>
          </cell>
          <cell r="K231">
            <v>3167.7825743243243</v>
          </cell>
          <cell r="L231">
            <v>31005.14</v>
          </cell>
          <cell r="M231">
            <v>3.25</v>
          </cell>
          <cell r="N231">
            <v>3167.6409999999996</v>
          </cell>
          <cell r="O231">
            <v>-1.7230769230991427E-2</v>
          </cell>
          <cell r="P231">
            <v>231</v>
          </cell>
        </row>
        <row r="232">
          <cell r="H232">
            <v>50121</v>
          </cell>
          <cell r="I232">
            <v>50121</v>
          </cell>
          <cell r="J232">
            <v>5.0976152340762511</v>
          </cell>
          <cell r="K232">
            <v>3167.6091641682733</v>
          </cell>
          <cell r="L232">
            <v>31829.106</v>
          </cell>
          <cell r="M232">
            <v>4.25</v>
          </cell>
          <cell r="N232">
            <v>3167.6237692307686</v>
          </cell>
          <cell r="O232">
            <v>3167.6970000000001</v>
          </cell>
          <cell r="P232">
            <v>232</v>
          </cell>
        </row>
        <row r="233">
          <cell r="I233">
            <v>50123</v>
          </cell>
          <cell r="J233">
            <v>3.25</v>
          </cell>
          <cell r="K233">
            <v>3167.6409999999996</v>
          </cell>
          <cell r="L233">
            <v>25976.554</v>
          </cell>
          <cell r="M233">
            <v>-4.9499999999998181</v>
          </cell>
          <cell r="N233">
            <v>3167.7803243243243</v>
          </cell>
          <cell r="O233">
            <v>0.5</v>
          </cell>
          <cell r="P233">
            <v>233</v>
          </cell>
        </row>
        <row r="234">
          <cell r="G234">
            <v>3169.3409999999999</v>
          </cell>
          <cell r="H234">
            <v>50119</v>
          </cell>
          <cell r="I234">
            <v>50120</v>
          </cell>
          <cell r="J234">
            <v>3.25</v>
          </cell>
          <cell r="K234">
            <v>3167.7909999999997</v>
          </cell>
          <cell r="L234">
            <v>25976.554</v>
          </cell>
          <cell r="M234">
            <v>-6.9499999999998181</v>
          </cell>
          <cell r="N234">
            <v>3166.7803243243243</v>
          </cell>
          <cell r="O234">
            <v>3170.2553243243242</v>
          </cell>
          <cell r="P234">
            <v>234</v>
          </cell>
        </row>
        <row r="235">
          <cell r="J235">
            <v>0</v>
          </cell>
          <cell r="K235">
            <v>3167.8469999999998</v>
          </cell>
          <cell r="L235">
            <v>15681.142</v>
          </cell>
          <cell r="M235">
            <v>-3.35</v>
          </cell>
          <cell r="N235">
            <v>3167.6609999999996</v>
          </cell>
          <cell r="O235">
            <v>1.0746268656930629E-2</v>
          </cell>
          <cell r="P235">
            <v>235</v>
          </cell>
        </row>
        <row r="236">
          <cell r="J236">
            <v>-3.35</v>
          </cell>
          <cell r="K236">
            <v>3167.8109999999997</v>
          </cell>
          <cell r="L236">
            <v>5068.915</v>
          </cell>
          <cell r="M236">
            <v>-4.3499999999999996</v>
          </cell>
          <cell r="N236">
            <v>3167.6502537313427</v>
          </cell>
          <cell r="O236">
            <v>3167.6970000000001</v>
          </cell>
          <cell r="P236">
            <v>236</v>
          </cell>
        </row>
        <row r="237">
          <cell r="J237">
            <v>-3.35</v>
          </cell>
          <cell r="K237">
            <v>3167.6609999999996</v>
          </cell>
          <cell r="L237">
            <v>5068.915</v>
          </cell>
          <cell r="M237">
            <v>4.6124999999997272</v>
          </cell>
          <cell r="N237">
            <v>0</v>
          </cell>
          <cell r="O237">
            <v>-686.75273712741193</v>
          </cell>
          <cell r="P237">
            <v>237</v>
          </cell>
        </row>
        <row r="238">
          <cell r="J238">
            <v>-5.2290338538678505</v>
          </cell>
          <cell r="K238">
            <v>3167.6408073973903</v>
          </cell>
          <cell r="L238">
            <v>-883.20799999999997</v>
          </cell>
          <cell r="M238">
            <v>0</v>
          </cell>
          <cell r="N238">
            <v>3167.6469999999999</v>
          </cell>
          <cell r="O238">
            <v>3167.6469999999999</v>
          </cell>
          <cell r="P238">
            <v>238</v>
          </cell>
        </row>
        <row r="239">
          <cell r="H239">
            <v>50120</v>
          </cell>
          <cell r="I239">
            <v>0</v>
          </cell>
          <cell r="J239">
            <v>-4.9499999999998181</v>
          </cell>
          <cell r="K239">
            <v>3167.7803243243243</v>
          </cell>
          <cell r="L239">
            <v>0.69</v>
          </cell>
          <cell r="M239">
            <v>6.8608420568343001E-2</v>
          </cell>
          <cell r="N239" t="str">
            <v>&lt;=esp.prom.</v>
          </cell>
        </row>
        <row r="250">
          <cell r="I250">
            <v>50137</v>
          </cell>
          <cell r="J250">
            <v>-4.9499999999998181</v>
          </cell>
          <cell r="K250">
            <v>3167.6787027027026</v>
          </cell>
          <cell r="M250">
            <v>4.8374999999998636</v>
          </cell>
          <cell r="N250">
            <v>3167.6809527027026</v>
          </cell>
          <cell r="O250">
            <v>-0.66666666666666663</v>
          </cell>
          <cell r="P250">
            <v>250</v>
          </cell>
        </row>
        <row r="251">
          <cell r="I251">
            <v>50139</v>
          </cell>
          <cell r="J251">
            <v>0</v>
          </cell>
          <cell r="K251">
            <v>3167.7777027027028</v>
          </cell>
          <cell r="L251">
            <v>15680.254999999999</v>
          </cell>
          <cell r="M251">
            <v>6.3374999999998636</v>
          </cell>
          <cell r="N251">
            <v>3166.6809527027026</v>
          </cell>
          <cell r="O251">
            <v>3170.9059527027025</v>
          </cell>
          <cell r="P251">
            <v>251</v>
          </cell>
        </row>
        <row r="252">
          <cell r="H252">
            <v>252</v>
          </cell>
          <cell r="I252">
            <v>14</v>
          </cell>
          <cell r="J252">
            <v>4.8374999999998636</v>
          </cell>
          <cell r="K252">
            <v>3167.6809527027026</v>
          </cell>
          <cell r="L252">
            <v>31004.146000000001</v>
          </cell>
          <cell r="M252">
            <v>3.25</v>
          </cell>
          <cell r="N252">
            <v>3167.509</v>
          </cell>
          <cell r="O252">
            <v>-2.5538461538417323E-2</v>
          </cell>
          <cell r="P252">
            <v>252</v>
          </cell>
        </row>
        <row r="253">
          <cell r="H253">
            <v>50141</v>
          </cell>
          <cell r="I253">
            <v>50141</v>
          </cell>
          <cell r="J253">
            <v>5.1689391859463596</v>
          </cell>
          <cell r="K253">
            <v>3167.4599932454048</v>
          </cell>
          <cell r="L253">
            <v>32054.003000000001</v>
          </cell>
          <cell r="M253">
            <v>4.25</v>
          </cell>
          <cell r="N253">
            <v>3167.4834615384616</v>
          </cell>
          <cell r="O253">
            <v>3167.5919999999996</v>
          </cell>
          <cell r="P253">
            <v>253</v>
          </cell>
        </row>
        <row r="254">
          <cell r="I254">
            <v>50143</v>
          </cell>
          <cell r="J254">
            <v>3.25</v>
          </cell>
          <cell r="K254">
            <v>3167.509</v>
          </cell>
          <cell r="L254">
            <v>25975.793000000001</v>
          </cell>
          <cell r="M254">
            <v>-4.9499999999998181</v>
          </cell>
          <cell r="N254">
            <v>3167.6787027027026</v>
          </cell>
          <cell r="O254">
            <v>0.5</v>
          </cell>
          <cell r="P254">
            <v>254</v>
          </cell>
        </row>
        <row r="255">
          <cell r="G255">
            <v>3169.3389999999999</v>
          </cell>
          <cell r="H255">
            <v>50139</v>
          </cell>
          <cell r="I255">
            <v>50140</v>
          </cell>
          <cell r="J255">
            <v>3.25</v>
          </cell>
          <cell r="K255">
            <v>3167.6590000000001</v>
          </cell>
          <cell r="L255">
            <v>25975.793000000001</v>
          </cell>
          <cell r="M255">
            <v>-6.9499999999998181</v>
          </cell>
          <cell r="N255">
            <v>3166.6787027027026</v>
          </cell>
          <cell r="O255">
            <v>3170.1537027027025</v>
          </cell>
          <cell r="P255">
            <v>255</v>
          </cell>
        </row>
        <row r="256">
          <cell r="J256">
            <v>0</v>
          </cell>
          <cell r="K256">
            <v>3167.7419999999997</v>
          </cell>
          <cell r="L256">
            <v>15680.766</v>
          </cell>
          <cell r="M256">
            <v>-3.4</v>
          </cell>
          <cell r="N256">
            <v>3167.529</v>
          </cell>
          <cell r="O256">
            <v>1.8529411764575336E-2</v>
          </cell>
          <cell r="P256">
            <v>256</v>
          </cell>
        </row>
        <row r="257">
          <cell r="J257">
            <v>-3.4</v>
          </cell>
          <cell r="K257">
            <v>3167.6790000000001</v>
          </cell>
          <cell r="L257">
            <v>4910.55</v>
          </cell>
          <cell r="M257">
            <v>-4.4000000000000004</v>
          </cell>
          <cell r="N257">
            <v>3167.5104705882354</v>
          </cell>
          <cell r="O257">
            <v>3167.5919999999996</v>
          </cell>
          <cell r="P257">
            <v>257</v>
          </cell>
        </row>
        <row r="258">
          <cell r="J258">
            <v>-3.4</v>
          </cell>
          <cell r="K258">
            <v>3167.529</v>
          </cell>
          <cell r="L258">
            <v>4910.55</v>
          </cell>
          <cell r="M258">
            <v>4.6124999999997272</v>
          </cell>
          <cell r="N258">
            <v>0</v>
          </cell>
          <cell r="O258">
            <v>-686.72997289976956</v>
          </cell>
          <cell r="P258">
            <v>258</v>
          </cell>
        </row>
        <row r="259">
          <cell r="J259">
            <v>-5.3205798345677229</v>
          </cell>
          <cell r="K259">
            <v>3167.4934127854185</v>
          </cell>
          <cell r="L259">
            <v>-1172.9079999999999</v>
          </cell>
          <cell r="M259">
            <v>0</v>
          </cell>
          <cell r="N259">
            <v>3167.5419999999999</v>
          </cell>
          <cell r="O259">
            <v>3167.5419999999999</v>
          </cell>
          <cell r="P259">
            <v>259</v>
          </cell>
        </row>
        <row r="260">
          <cell r="H260">
            <v>50140</v>
          </cell>
          <cell r="I260">
            <v>0</v>
          </cell>
          <cell r="J260">
            <v>-4.9499999999998181</v>
          </cell>
          <cell r="K260">
            <v>3167.6787027027026</v>
          </cell>
          <cell r="L260">
            <v>0.93600000000000005</v>
          </cell>
          <cell r="M260">
            <v>9.232126271155261E-2</v>
          </cell>
          <cell r="N260" t="str">
            <v>&lt;=esp.prom.</v>
          </cell>
        </row>
        <row r="271">
          <cell r="I271">
            <v>50157</v>
          </cell>
          <cell r="J271">
            <v>-4.9499999999998181</v>
          </cell>
          <cell r="K271">
            <v>3167.5770810810809</v>
          </cell>
          <cell r="M271">
            <v>4.8374999999998636</v>
          </cell>
          <cell r="N271">
            <v>3167.6277060810812</v>
          </cell>
          <cell r="O271">
            <v>-0.66666666666666663</v>
          </cell>
          <cell r="P271">
            <v>271</v>
          </cell>
        </row>
        <row r="272">
          <cell r="I272">
            <v>50159</v>
          </cell>
          <cell r="J272">
            <v>0</v>
          </cell>
          <cell r="K272">
            <v>3167.6760810810811</v>
          </cell>
          <cell r="L272">
            <v>15679.752</v>
          </cell>
          <cell r="M272">
            <v>6.3374999999998636</v>
          </cell>
          <cell r="N272">
            <v>3166.6277060810812</v>
          </cell>
          <cell r="O272">
            <v>3170.8527060810811</v>
          </cell>
          <cell r="P272">
            <v>272</v>
          </cell>
        </row>
        <row r="273">
          <cell r="H273">
            <v>273</v>
          </cell>
          <cell r="I273">
            <v>15</v>
          </cell>
          <cell r="J273">
            <v>4.8374999999998636</v>
          </cell>
          <cell r="K273">
            <v>3167.6277060810812</v>
          </cell>
          <cell r="L273">
            <v>31003.268</v>
          </cell>
          <cell r="M273">
            <v>3.3</v>
          </cell>
          <cell r="N273">
            <v>3167.4249999999997</v>
          </cell>
          <cell r="O273">
            <v>-1.1212121211883641E-2</v>
          </cell>
          <cell r="P273">
            <v>273</v>
          </cell>
        </row>
        <row r="274">
          <cell r="H274">
            <v>50161</v>
          </cell>
          <cell r="I274">
            <v>50161</v>
          </cell>
          <cell r="J274">
            <v>5.173060595268927</v>
          </cell>
          <cell r="K274">
            <v>3167.4039990175684</v>
          </cell>
          <cell r="L274">
            <v>32066.162</v>
          </cell>
          <cell r="M274">
            <v>4.3</v>
          </cell>
          <cell r="N274">
            <v>3167.4137878787878</v>
          </cell>
          <cell r="O274">
            <v>3167.4619999999991</v>
          </cell>
          <cell r="P274">
            <v>274</v>
          </cell>
        </row>
        <row r="275">
          <cell r="I275">
            <v>50163</v>
          </cell>
          <cell r="J275">
            <v>3.3</v>
          </cell>
          <cell r="K275">
            <v>3167.4249999999997</v>
          </cell>
          <cell r="L275">
            <v>26133.402999999998</v>
          </cell>
          <cell r="M275">
            <v>-4.9499999999998181</v>
          </cell>
          <cell r="N275">
            <v>3167.5770810810809</v>
          </cell>
          <cell r="O275">
            <v>0.5</v>
          </cell>
          <cell r="P275">
            <v>275</v>
          </cell>
        </row>
        <row r="276">
          <cell r="G276">
            <v>3168.8849999999998</v>
          </cell>
          <cell r="H276">
            <v>50159</v>
          </cell>
          <cell r="I276">
            <v>50160</v>
          </cell>
          <cell r="J276">
            <v>3.3</v>
          </cell>
          <cell r="K276">
            <v>3167.5749999999998</v>
          </cell>
          <cell r="L276">
            <v>26133.402999999998</v>
          </cell>
          <cell r="M276">
            <v>-6.9499999999998181</v>
          </cell>
          <cell r="N276">
            <v>3166.5770810810809</v>
          </cell>
          <cell r="O276">
            <v>3170.0520810810808</v>
          </cell>
          <cell r="P276">
            <v>276</v>
          </cell>
        </row>
        <row r="277">
          <cell r="J277">
            <v>0</v>
          </cell>
          <cell r="K277">
            <v>3167.6119999999996</v>
          </cell>
          <cell r="L277">
            <v>15680.343999999999</v>
          </cell>
          <cell r="M277">
            <v>-3.35</v>
          </cell>
          <cell r="N277">
            <v>3167.3649999999998</v>
          </cell>
          <cell r="O277">
            <v>2.8955223880529971E-2</v>
          </cell>
          <cell r="P277">
            <v>277</v>
          </cell>
        </row>
        <row r="278">
          <cell r="J278">
            <v>-3.35</v>
          </cell>
          <cell r="K278">
            <v>3167.5149999999999</v>
          </cell>
          <cell r="L278">
            <v>5069.0060000000003</v>
          </cell>
          <cell r="M278">
            <v>-4.3499999999999996</v>
          </cell>
          <cell r="N278">
            <v>3167.3360447761193</v>
          </cell>
          <cell r="O278">
            <v>3167.4619999999995</v>
          </cell>
          <cell r="P278">
            <v>278</v>
          </cell>
        </row>
        <row r="279">
          <cell r="J279">
            <v>-3.35</v>
          </cell>
          <cell r="K279">
            <v>3167.3649999999998</v>
          </cell>
          <cell r="L279">
            <v>5069.0060000000003</v>
          </cell>
          <cell r="M279">
            <v>4.6124999999997272</v>
          </cell>
          <cell r="N279">
            <v>0</v>
          </cell>
          <cell r="O279">
            <v>-686.70178861792681</v>
          </cell>
          <cell r="P279">
            <v>279</v>
          </cell>
        </row>
        <row r="280">
          <cell r="J280">
            <v>-5.4985878464011737</v>
          </cell>
          <cell r="K280">
            <v>3167.3027871578802</v>
          </cell>
          <cell r="L280">
            <v>-1736.289</v>
          </cell>
          <cell r="M280">
            <v>0</v>
          </cell>
          <cell r="N280">
            <v>3167.4119999999998</v>
          </cell>
          <cell r="O280">
            <v>3167.4119999999998</v>
          </cell>
          <cell r="P280">
            <v>280</v>
          </cell>
        </row>
        <row r="281">
          <cell r="H281">
            <v>50160</v>
          </cell>
          <cell r="I281">
            <v>0</v>
          </cell>
          <cell r="J281">
            <v>-4.9499999999998181</v>
          </cell>
          <cell r="K281">
            <v>3167.5770810810809</v>
          </cell>
          <cell r="L281">
            <v>1.33</v>
          </cell>
          <cell r="M281">
            <v>0.1300151864865644</v>
          </cell>
          <cell r="N281" t="str">
            <v>&lt;=esp.prom.</v>
          </cell>
        </row>
        <row r="292">
          <cell r="I292">
            <v>50177</v>
          </cell>
          <cell r="J292">
            <v>-5.0499999999998177</v>
          </cell>
          <cell r="K292">
            <v>3167.4734594594593</v>
          </cell>
          <cell r="M292">
            <v>4.8374999999998636</v>
          </cell>
          <cell r="N292">
            <v>3167.6228344594592</v>
          </cell>
          <cell r="O292">
            <v>-0.66666666666666663</v>
          </cell>
          <cell r="P292">
            <v>292</v>
          </cell>
        </row>
        <row r="293">
          <cell r="I293">
            <v>50179</v>
          </cell>
          <cell r="J293">
            <v>0</v>
          </cell>
          <cell r="K293">
            <v>3167.5744594594594</v>
          </cell>
          <cell r="L293">
            <v>15995.995999999999</v>
          </cell>
          <cell r="M293">
            <v>6.3374999999998636</v>
          </cell>
          <cell r="N293">
            <v>3166.6228344594592</v>
          </cell>
          <cell r="O293">
            <v>3170.8478344594591</v>
          </cell>
          <cell r="P293">
            <v>293</v>
          </cell>
        </row>
        <row r="294">
          <cell r="H294">
            <v>294</v>
          </cell>
          <cell r="I294">
            <v>16</v>
          </cell>
          <cell r="J294">
            <v>4.8374999999998636</v>
          </cell>
          <cell r="K294">
            <v>3167.6228344594592</v>
          </cell>
          <cell r="L294">
            <v>31319.254000000001</v>
          </cell>
          <cell r="M294">
            <v>3.2</v>
          </cell>
          <cell r="N294">
            <v>3167.4139999999998</v>
          </cell>
          <cell r="O294">
            <v>6.8750000000363798E-3</v>
          </cell>
          <cell r="P294">
            <v>294</v>
          </cell>
        </row>
        <row r="295">
          <cell r="H295">
            <v>50181</v>
          </cell>
          <cell r="I295">
            <v>50181</v>
          </cell>
          <cell r="J295">
            <v>5.1308399026921734</v>
          </cell>
          <cell r="K295">
            <v>3167.4272745243311</v>
          </cell>
          <cell r="L295">
            <v>32248.415000000001</v>
          </cell>
          <cell r="M295">
            <v>4.2</v>
          </cell>
          <cell r="N295">
            <v>3167.4208749999998</v>
          </cell>
          <cell r="O295">
            <v>3167.3919999999998</v>
          </cell>
          <cell r="P295">
            <v>295</v>
          </cell>
        </row>
        <row r="296">
          <cell r="I296">
            <v>50183</v>
          </cell>
          <cell r="J296">
            <v>3.2</v>
          </cell>
          <cell r="K296">
            <v>3167.4139999999998</v>
          </cell>
          <cell r="L296">
            <v>26132.633000000002</v>
          </cell>
          <cell r="M296">
            <v>-5.0499999999998177</v>
          </cell>
          <cell r="N296">
            <v>3167.4734594594593</v>
          </cell>
          <cell r="O296">
            <v>0.5</v>
          </cell>
          <cell r="P296">
            <v>296</v>
          </cell>
        </row>
        <row r="297">
          <cell r="G297">
            <v>3168.8939999999998</v>
          </cell>
          <cell r="H297">
            <v>50179</v>
          </cell>
          <cell r="I297">
            <v>50180</v>
          </cell>
          <cell r="J297">
            <v>3.2</v>
          </cell>
          <cell r="K297">
            <v>3167.5639999999999</v>
          </cell>
          <cell r="L297">
            <v>26132.633000000002</v>
          </cell>
          <cell r="M297">
            <v>-7.0499999999998177</v>
          </cell>
          <cell r="N297">
            <v>3166.4734594594593</v>
          </cell>
          <cell r="O297">
            <v>3169.9984594594594</v>
          </cell>
          <cell r="P297">
            <v>297</v>
          </cell>
        </row>
        <row r="298">
          <cell r="J298">
            <v>0</v>
          </cell>
          <cell r="K298">
            <v>3167.5419999999999</v>
          </cell>
          <cell r="L298">
            <v>15996.463</v>
          </cell>
          <cell r="M298">
            <v>-3.5</v>
          </cell>
          <cell r="N298">
            <v>3167.3039999999996</v>
          </cell>
          <cell r="O298">
            <v>2.5142857142782304E-2</v>
          </cell>
          <cell r="P298">
            <v>298</v>
          </cell>
        </row>
        <row r="299">
          <cell r="J299">
            <v>-3.5</v>
          </cell>
          <cell r="K299">
            <v>3167.4539999999997</v>
          </cell>
          <cell r="L299">
            <v>4910.22</v>
          </cell>
          <cell r="M299">
            <v>-4.5</v>
          </cell>
          <cell r="N299">
            <v>3167.2788571428569</v>
          </cell>
          <cell r="O299">
            <v>3167.3919999999994</v>
          </cell>
          <cell r="P299">
            <v>299</v>
          </cell>
        </row>
        <row r="300">
          <cell r="J300">
            <v>-3.5</v>
          </cell>
          <cell r="K300">
            <v>3167.3039999999996</v>
          </cell>
          <cell r="L300">
            <v>4910.22</v>
          </cell>
          <cell r="M300">
            <v>4.6124999999997272</v>
          </cell>
          <cell r="N300">
            <v>0</v>
          </cell>
          <cell r="O300">
            <v>-686.68661246616534</v>
          </cell>
          <cell r="P300">
            <v>300</v>
          </cell>
        </row>
        <row r="301">
          <cell r="J301">
            <v>-5.4889338797283429</v>
          </cell>
          <cell r="K301">
            <v>3167.2539925195952</v>
          </cell>
          <cell r="L301">
            <v>-1389.289</v>
          </cell>
          <cell r="M301">
            <v>0</v>
          </cell>
          <cell r="N301">
            <v>3167.3420000000001</v>
          </cell>
          <cell r="O301">
            <v>3167.3420000000001</v>
          </cell>
          <cell r="P301">
            <v>301</v>
          </cell>
        </row>
        <row r="302">
          <cell r="H302">
            <v>50180</v>
          </cell>
          <cell r="I302">
            <v>0</v>
          </cell>
          <cell r="J302">
            <v>-5.0499999999998177</v>
          </cell>
          <cell r="K302">
            <v>3167.4734594594593</v>
          </cell>
          <cell r="L302">
            <v>0.97399999999999998</v>
          </cell>
          <cell r="M302">
            <v>9.4990685776571493E-2</v>
          </cell>
          <cell r="N302" t="str">
            <v>&lt;=esp.prom.</v>
          </cell>
        </row>
        <row r="313">
          <cell r="I313">
            <v>50187</v>
          </cell>
          <cell r="J313">
            <v>-5.1499999999998183</v>
          </cell>
          <cell r="K313">
            <v>3167.4206486486487</v>
          </cell>
          <cell r="M313">
            <v>4.8374999999998636</v>
          </cell>
          <cell r="N313">
            <v>3167.6203986486489</v>
          </cell>
          <cell r="O313">
            <v>-0.66666666666666663</v>
          </cell>
          <cell r="P313">
            <v>313</v>
          </cell>
        </row>
        <row r="314">
          <cell r="I314">
            <v>50189</v>
          </cell>
          <cell r="J314">
            <v>0</v>
          </cell>
          <cell r="K314">
            <v>3167.5236486486488</v>
          </cell>
          <cell r="L314">
            <v>16312.482</v>
          </cell>
          <cell r="M314">
            <v>6.3374999999998636</v>
          </cell>
          <cell r="N314">
            <v>3166.6203986486489</v>
          </cell>
          <cell r="O314">
            <v>3170.8453986486488</v>
          </cell>
          <cell r="P314">
            <v>314</v>
          </cell>
        </row>
        <row r="315">
          <cell r="H315">
            <v>315</v>
          </cell>
          <cell r="I315">
            <v>17</v>
          </cell>
          <cell r="J315">
            <v>4.8374999999998636</v>
          </cell>
          <cell r="K315">
            <v>3167.6203986486489</v>
          </cell>
          <cell r="L315">
            <v>31635.612000000001</v>
          </cell>
          <cell r="M315">
            <v>3.25</v>
          </cell>
          <cell r="N315">
            <v>3167.3739999999998</v>
          </cell>
          <cell r="O315">
            <v>8.3076923078806431E-3</v>
          </cell>
          <cell r="P315">
            <v>315</v>
          </cell>
        </row>
        <row r="316">
          <cell r="H316">
            <v>50191</v>
          </cell>
          <cell r="I316">
            <v>50191</v>
          </cell>
          <cell r="J316">
            <v>5.1830096982712917</v>
          </cell>
          <cell r="K316">
            <v>3167.3900588498013</v>
          </cell>
          <cell r="L316">
            <v>32730.016</v>
          </cell>
          <cell r="M316">
            <v>4.25</v>
          </cell>
          <cell r="N316">
            <v>3167.3823076923077</v>
          </cell>
          <cell r="O316">
            <v>3167.3469999999993</v>
          </cell>
          <cell r="P316">
            <v>316</v>
          </cell>
        </row>
        <row r="317">
          <cell r="I317">
            <v>50193</v>
          </cell>
          <cell r="J317">
            <v>3.25</v>
          </cell>
          <cell r="K317">
            <v>3167.3739999999998</v>
          </cell>
          <cell r="L317">
            <v>26607.436000000002</v>
          </cell>
          <cell r="M317">
            <v>-5.1499999999998183</v>
          </cell>
          <cell r="N317">
            <v>3167.4206486486487</v>
          </cell>
          <cell r="O317">
            <v>0.5</v>
          </cell>
          <cell r="P317">
            <v>317</v>
          </cell>
        </row>
        <row r="318">
          <cell r="G318">
            <v>3168.8939999999998</v>
          </cell>
          <cell r="H318">
            <v>50189</v>
          </cell>
          <cell r="I318">
            <v>50190</v>
          </cell>
          <cell r="J318">
            <v>3.25</v>
          </cell>
          <cell r="K318">
            <v>3167.5239999999999</v>
          </cell>
          <cell r="L318">
            <v>26607.436000000002</v>
          </cell>
          <cell r="M318">
            <v>-7.1499999999998183</v>
          </cell>
          <cell r="N318">
            <v>3166.4206486486487</v>
          </cell>
          <cell r="O318">
            <v>3169.9956486486485</v>
          </cell>
          <cell r="P318">
            <v>318</v>
          </cell>
        </row>
        <row r="319">
          <cell r="J319">
            <v>0</v>
          </cell>
          <cell r="K319">
            <v>3167.4969999999998</v>
          </cell>
          <cell r="L319">
            <v>16313.027</v>
          </cell>
          <cell r="M319">
            <v>-3.65</v>
          </cell>
          <cell r="N319">
            <v>3167.2539999999999</v>
          </cell>
          <cell r="O319">
            <v>2.5479452054696584E-2</v>
          </cell>
          <cell r="P319">
            <v>319</v>
          </cell>
        </row>
        <row r="320">
          <cell r="J320">
            <v>-3.65</v>
          </cell>
          <cell r="K320">
            <v>3167.404</v>
          </cell>
          <cell r="L320">
            <v>4751.8329999999996</v>
          </cell>
          <cell r="M320">
            <v>-4.6500000000000004</v>
          </cell>
          <cell r="N320">
            <v>3167.2285205479452</v>
          </cell>
          <cell r="O320">
            <v>3167.3469999999998</v>
          </cell>
          <cell r="P320">
            <v>320</v>
          </cell>
        </row>
        <row r="321">
          <cell r="J321">
            <v>-3.65</v>
          </cell>
          <cell r="K321">
            <v>3167.2539999999999</v>
          </cell>
          <cell r="L321">
            <v>4751.8329999999996</v>
          </cell>
          <cell r="M321">
            <v>4.6124999999997272</v>
          </cell>
          <cell r="N321">
            <v>0</v>
          </cell>
          <cell r="O321">
            <v>-686.67685636860426</v>
          </cell>
          <cell r="P321">
            <v>321</v>
          </cell>
        </row>
        <row r="322">
          <cell r="J322">
            <v>-5.5817364708810482</v>
          </cell>
          <cell r="K322">
            <v>3167.204780413208</v>
          </cell>
          <cell r="L322">
            <v>-1366.42</v>
          </cell>
          <cell r="M322">
            <v>0</v>
          </cell>
          <cell r="N322">
            <v>3167.297</v>
          </cell>
          <cell r="O322">
            <v>3167.297</v>
          </cell>
          <cell r="P322">
            <v>322</v>
          </cell>
        </row>
        <row r="323">
          <cell r="H323">
            <v>50190</v>
          </cell>
          <cell r="I323">
            <v>0</v>
          </cell>
          <cell r="J323">
            <v>-5.1499999999998183</v>
          </cell>
          <cell r="K323">
            <v>3167.4206486486487</v>
          </cell>
          <cell r="L323">
            <v>1.024</v>
          </cell>
          <cell r="M323">
            <v>9.8688112279832582E-2</v>
          </cell>
          <cell r="N323" t="str">
            <v>&lt;=esp.prom.</v>
          </cell>
        </row>
        <row r="334">
          <cell r="I334">
            <v>50197</v>
          </cell>
          <cell r="J334">
            <v>-5.2499999999998179</v>
          </cell>
          <cell r="K334">
            <v>3167.3153378378383</v>
          </cell>
          <cell r="M334">
            <v>4.8374999999998636</v>
          </cell>
          <cell r="N334">
            <v>3167.6179628378381</v>
          </cell>
          <cell r="O334">
            <v>-0.66666666666666663</v>
          </cell>
          <cell r="P334">
            <v>334</v>
          </cell>
        </row>
        <row r="335">
          <cell r="I335">
            <v>50199</v>
          </cell>
          <cell r="J335">
            <v>0</v>
          </cell>
          <cell r="K335">
            <v>3167.4728378378381</v>
          </cell>
          <cell r="L335">
            <v>16628.819</v>
          </cell>
          <cell r="M335">
            <v>6.3374999999998636</v>
          </cell>
          <cell r="N335">
            <v>3166.6179628378381</v>
          </cell>
          <cell r="O335">
            <v>3170.8429628378381</v>
          </cell>
          <cell r="P335">
            <v>335</v>
          </cell>
        </row>
        <row r="336">
          <cell r="H336">
            <v>336</v>
          </cell>
          <cell r="I336">
            <v>18</v>
          </cell>
          <cell r="J336">
            <v>4.8374999999998636</v>
          </cell>
          <cell r="K336">
            <v>3167.6179628378381</v>
          </cell>
          <cell r="L336">
            <v>31951.82</v>
          </cell>
          <cell r="M336">
            <v>3.25</v>
          </cell>
          <cell r="N336">
            <v>3167.3559999999998</v>
          </cell>
          <cell r="O336">
            <v>2.276923076942694E-2</v>
          </cell>
          <cell r="P336">
            <v>336</v>
          </cell>
        </row>
        <row r="337">
          <cell r="H337">
            <v>50201</v>
          </cell>
          <cell r="I337">
            <v>50201</v>
          </cell>
          <cell r="J337">
            <v>5.1650383321806856</v>
          </cell>
          <cell r="K337">
            <v>3167.3996039497174</v>
          </cell>
          <cell r="L337">
            <v>32989.300999999999</v>
          </cell>
          <cell r="M337">
            <v>4.25</v>
          </cell>
          <cell r="N337">
            <v>3167.3787692307692</v>
          </cell>
          <cell r="O337">
            <v>3167.2819999999992</v>
          </cell>
          <cell r="P337">
            <v>337</v>
          </cell>
        </row>
        <row r="338">
          <cell r="I338">
            <v>50203</v>
          </cell>
          <cell r="J338">
            <v>3.25</v>
          </cell>
          <cell r="K338">
            <v>3167.3559999999998</v>
          </cell>
          <cell r="L338">
            <v>26923.651000000002</v>
          </cell>
          <cell r="M338">
            <v>-5.2499999999998179</v>
          </cell>
          <cell r="N338">
            <v>3167.3153378378383</v>
          </cell>
          <cell r="O338">
            <v>0.5</v>
          </cell>
          <cell r="P338">
            <v>338</v>
          </cell>
        </row>
        <row r="339">
          <cell r="G339">
            <v>3168.8959999999997</v>
          </cell>
          <cell r="H339">
            <v>50199</v>
          </cell>
          <cell r="I339">
            <v>50200</v>
          </cell>
          <cell r="J339">
            <v>3.25</v>
          </cell>
          <cell r="K339">
            <v>3167.5059999999999</v>
          </cell>
          <cell r="L339">
            <v>26923.651000000002</v>
          </cell>
          <cell r="M339">
            <v>-7.2499999999998179</v>
          </cell>
          <cell r="N339">
            <v>3166.3153378378383</v>
          </cell>
          <cell r="O339">
            <v>3169.9403378378383</v>
          </cell>
          <cell r="P339">
            <v>339</v>
          </cell>
        </row>
        <row r="340">
          <cell r="J340">
            <v>0</v>
          </cell>
          <cell r="K340">
            <v>3167.4319999999998</v>
          </cell>
          <cell r="L340">
            <v>16629.377</v>
          </cell>
          <cell r="M340">
            <v>-3.85</v>
          </cell>
          <cell r="N340">
            <v>3167.1759999999995</v>
          </cell>
          <cell r="O340">
            <v>2.7532467532637397E-2</v>
          </cell>
          <cell r="P340">
            <v>340</v>
          </cell>
        </row>
        <row r="341">
          <cell r="J341">
            <v>-3.85</v>
          </cell>
          <cell r="K341">
            <v>3167.3259999999996</v>
          </cell>
          <cell r="L341">
            <v>4434.9679999999998</v>
          </cell>
          <cell r="M341">
            <v>-4.8499999999999996</v>
          </cell>
          <cell r="N341">
            <v>3167.1484675324668</v>
          </cell>
          <cell r="O341">
            <v>3167.2820000000002</v>
          </cell>
          <cell r="P341">
            <v>341</v>
          </cell>
        </row>
        <row r="342">
          <cell r="J342">
            <v>-3.85</v>
          </cell>
          <cell r="K342">
            <v>3167.1759999999995</v>
          </cell>
          <cell r="L342">
            <v>4434.9679999999998</v>
          </cell>
          <cell r="M342">
            <v>4.6124999999997272</v>
          </cell>
          <cell r="N342">
            <v>0</v>
          </cell>
          <cell r="O342">
            <v>-686.66276422768294</v>
          </cell>
          <cell r="P342">
            <v>342</v>
          </cell>
        </row>
        <row r="343">
          <cell r="J343">
            <v>-5.6264984473230948</v>
          </cell>
          <cell r="K343">
            <v>3167.127088614177</v>
          </cell>
          <cell r="L343">
            <v>-1191.472</v>
          </cell>
          <cell r="M343">
            <v>0</v>
          </cell>
          <cell r="N343">
            <v>3167.232</v>
          </cell>
          <cell r="O343">
            <v>3167.232</v>
          </cell>
          <cell r="P343">
            <v>343</v>
          </cell>
        </row>
        <row r="344">
          <cell r="H344">
            <v>50200</v>
          </cell>
          <cell r="I344">
            <v>0</v>
          </cell>
          <cell r="J344">
            <v>-5.2499999999998179</v>
          </cell>
          <cell r="K344">
            <v>3167.3153378378383</v>
          </cell>
          <cell r="L344">
            <v>0.98199999999999998</v>
          </cell>
          <cell r="M344">
            <v>9.4065642047626449E-2</v>
          </cell>
          <cell r="N344" t="str">
            <v>&lt;=esp.prom.</v>
          </cell>
        </row>
        <row r="355">
          <cell r="I355">
            <v>50207</v>
          </cell>
          <cell r="J355">
            <v>-5.2499999999998179</v>
          </cell>
          <cell r="K355">
            <v>3167.2645270270273</v>
          </cell>
          <cell r="M355">
            <v>4.8374999999998636</v>
          </cell>
          <cell r="N355">
            <v>3167.5671520270271</v>
          </cell>
          <cell r="O355">
            <v>-0.66666666666666663</v>
          </cell>
          <cell r="P355">
            <v>355</v>
          </cell>
        </row>
        <row r="356">
          <cell r="I356">
            <v>50209</v>
          </cell>
          <cell r="J356">
            <v>0</v>
          </cell>
          <cell r="K356">
            <v>3167.4220270270271</v>
          </cell>
          <cell r="L356">
            <v>16628.552</v>
          </cell>
          <cell r="M356">
            <v>6.3374999999998636</v>
          </cell>
          <cell r="N356">
            <v>3166.5671520270271</v>
          </cell>
          <cell r="O356">
            <v>3170.792152027027</v>
          </cell>
          <cell r="P356">
            <v>356</v>
          </cell>
        </row>
        <row r="357">
          <cell r="H357">
            <v>357</v>
          </cell>
          <cell r="I357">
            <v>19</v>
          </cell>
          <cell r="J357">
            <v>4.8374999999998636</v>
          </cell>
          <cell r="K357">
            <v>3167.5671520270271</v>
          </cell>
          <cell r="L357">
            <v>31951.307000000001</v>
          </cell>
          <cell r="M357">
            <v>3.2</v>
          </cell>
          <cell r="N357">
            <v>3167.3309999999997</v>
          </cell>
          <cell r="O357">
            <v>3.2499999999799911E-2</v>
          </cell>
          <cell r="P357">
            <v>357</v>
          </cell>
        </row>
        <row r="358">
          <cell r="H358">
            <v>50211</v>
          </cell>
          <cell r="I358">
            <v>50211</v>
          </cell>
          <cell r="J358">
            <v>5.0991447347237528</v>
          </cell>
          <cell r="K358">
            <v>3167.3927222038778</v>
          </cell>
          <cell r="L358">
            <v>32780.061000000002</v>
          </cell>
          <cell r="M358">
            <v>4.2</v>
          </cell>
          <cell r="N358">
            <v>3167.3634999999995</v>
          </cell>
          <cell r="O358">
            <v>3167.2270000000003</v>
          </cell>
          <cell r="P358">
            <v>358</v>
          </cell>
        </row>
        <row r="359">
          <cell r="I359">
            <v>50213</v>
          </cell>
          <cell r="J359">
            <v>3.2</v>
          </cell>
          <cell r="K359">
            <v>3167.3309999999997</v>
          </cell>
          <cell r="L359">
            <v>26764.781999999999</v>
          </cell>
          <cell r="M359">
            <v>-5.2499999999998179</v>
          </cell>
          <cell r="N359">
            <v>3167.2645270270273</v>
          </cell>
          <cell r="O359">
            <v>0.5</v>
          </cell>
          <cell r="P359">
            <v>359</v>
          </cell>
        </row>
        <row r="360">
          <cell r="G360">
            <v>3168.9009999999998</v>
          </cell>
          <cell r="H360">
            <v>50209</v>
          </cell>
          <cell r="I360">
            <v>50210</v>
          </cell>
          <cell r="J360">
            <v>3.2</v>
          </cell>
          <cell r="K360">
            <v>3167.4809999999998</v>
          </cell>
          <cell r="L360">
            <v>26764.781999999999</v>
          </cell>
          <cell r="M360">
            <v>-7.2499999999998179</v>
          </cell>
          <cell r="N360">
            <v>3166.2645270270273</v>
          </cell>
          <cell r="O360">
            <v>3169.8895270270273</v>
          </cell>
          <cell r="P360">
            <v>360</v>
          </cell>
        </row>
        <row r="361">
          <cell r="J361">
            <v>0</v>
          </cell>
          <cell r="K361">
            <v>3167.377</v>
          </cell>
          <cell r="L361">
            <v>16629.008999999998</v>
          </cell>
          <cell r="M361">
            <v>-3.9</v>
          </cell>
          <cell r="N361">
            <v>3167.1109999999999</v>
          </cell>
          <cell r="O361">
            <v>2.97435897437026E-2</v>
          </cell>
          <cell r="P361">
            <v>361</v>
          </cell>
        </row>
        <row r="362">
          <cell r="J362">
            <v>-3.9</v>
          </cell>
          <cell r="K362">
            <v>3167.261</v>
          </cell>
          <cell r="L362">
            <v>4276.4650000000001</v>
          </cell>
          <cell r="M362">
            <v>-4.9000000000000004</v>
          </cell>
          <cell r="N362">
            <v>3167.0812564102562</v>
          </cell>
          <cell r="O362">
            <v>3167.2270000000003</v>
          </cell>
          <cell r="P362">
            <v>362</v>
          </cell>
        </row>
        <row r="363">
          <cell r="J363">
            <v>-3.9</v>
          </cell>
          <cell r="K363">
            <v>3167.1109999999999</v>
          </cell>
          <cell r="L363">
            <v>4276.4650000000001</v>
          </cell>
          <cell r="M363">
            <v>4.6124999999997272</v>
          </cell>
          <cell r="N363">
            <v>0</v>
          </cell>
          <cell r="O363">
            <v>-686.65084010844168</v>
          </cell>
          <cell r="P363">
            <v>363</v>
          </cell>
        </row>
        <row r="364">
          <cell r="J364">
            <v>-5.6618622712146198</v>
          </cell>
          <cell r="K364">
            <v>3167.0585958914198</v>
          </cell>
          <cell r="L364">
            <v>-1303.502</v>
          </cell>
          <cell r="M364">
            <v>0</v>
          </cell>
          <cell r="N364">
            <v>3167.1770000000001</v>
          </cell>
          <cell r="O364">
            <v>3167.1770000000001</v>
          </cell>
          <cell r="P364">
            <v>364</v>
          </cell>
        </row>
        <row r="365">
          <cell r="H365">
            <v>50210</v>
          </cell>
          <cell r="I365">
            <v>0</v>
          </cell>
          <cell r="J365">
            <v>-5.2499999999998179</v>
          </cell>
          <cell r="K365">
            <v>3167.2645270270273</v>
          </cell>
          <cell r="L365">
            <v>0.93200000000000005</v>
          </cell>
          <cell r="M365">
            <v>8.9406881723909398E-2</v>
          </cell>
          <cell r="N365" t="str">
            <v>&lt;=esp.prom.</v>
          </cell>
        </row>
        <row r="376">
          <cell r="I376">
            <v>50217</v>
          </cell>
          <cell r="J376">
            <v>-5.2499999999998179</v>
          </cell>
          <cell r="K376">
            <v>3167.2137162162167</v>
          </cell>
          <cell r="M376">
            <v>4.8374999999998636</v>
          </cell>
          <cell r="N376">
            <v>3167.5163412162165</v>
          </cell>
          <cell r="O376">
            <v>-0.66666666666666663</v>
          </cell>
          <cell r="P376">
            <v>376</v>
          </cell>
        </row>
        <row r="377">
          <cell r="I377">
            <v>50219</v>
          </cell>
          <cell r="J377">
            <v>0</v>
          </cell>
          <cell r="K377">
            <v>3167.3712162162165</v>
          </cell>
          <cell r="L377">
            <v>16628.285</v>
          </cell>
          <cell r="M377">
            <v>6.3374999999998636</v>
          </cell>
          <cell r="N377">
            <v>3166.5163412162165</v>
          </cell>
          <cell r="O377">
            <v>3170.7413412162164</v>
          </cell>
          <cell r="P377">
            <v>377</v>
          </cell>
        </row>
        <row r="378">
          <cell r="H378">
            <v>378</v>
          </cell>
          <cell r="I378">
            <v>20</v>
          </cell>
          <cell r="J378">
            <v>4.8374999999998636</v>
          </cell>
          <cell r="K378">
            <v>3167.5163412162165</v>
          </cell>
          <cell r="L378">
            <v>31950.794000000002</v>
          </cell>
          <cell r="M378">
            <v>3.25</v>
          </cell>
          <cell r="N378">
            <v>3167.28</v>
          </cell>
          <cell r="O378">
            <v>3.6307692307673278E-2</v>
          </cell>
          <cell r="P378">
            <v>378</v>
          </cell>
        </row>
        <row r="379">
          <cell r="H379">
            <v>50221</v>
          </cell>
          <cell r="I379">
            <v>50221</v>
          </cell>
          <cell r="J379">
            <v>5.0917094919912449</v>
          </cell>
          <cell r="K379">
            <v>3167.3468682215557</v>
          </cell>
          <cell r="L379">
            <v>32755.985000000001</v>
          </cell>
          <cell r="M379">
            <v>4.25</v>
          </cell>
          <cell r="N379">
            <v>3167.3163076923079</v>
          </cell>
          <cell r="O379">
            <v>3167.1620000000003</v>
          </cell>
          <cell r="P379">
            <v>379</v>
          </cell>
        </row>
        <row r="380">
          <cell r="I380">
            <v>50223</v>
          </cell>
          <cell r="J380">
            <v>3.25</v>
          </cell>
          <cell r="K380">
            <v>3167.28</v>
          </cell>
          <cell r="L380">
            <v>26922.714</v>
          </cell>
          <cell r="M380">
            <v>-5.2499999999998179</v>
          </cell>
          <cell r="N380">
            <v>3167.2137162162167</v>
          </cell>
          <cell r="O380">
            <v>0.5</v>
          </cell>
          <cell r="P380">
            <v>380</v>
          </cell>
        </row>
        <row r="381">
          <cell r="G381">
            <v>3168.9</v>
          </cell>
          <cell r="H381">
            <v>50219</v>
          </cell>
          <cell r="I381">
            <v>50220</v>
          </cell>
          <cell r="J381">
            <v>3.25</v>
          </cell>
          <cell r="K381">
            <v>3167.4300000000003</v>
          </cell>
          <cell r="L381">
            <v>26922.714</v>
          </cell>
          <cell r="M381">
            <v>-7.2499999999998179</v>
          </cell>
          <cell r="N381">
            <v>3166.2137162162167</v>
          </cell>
          <cell r="O381">
            <v>3169.8387162162167</v>
          </cell>
          <cell r="P381">
            <v>381</v>
          </cell>
        </row>
        <row r="382">
          <cell r="J382">
            <v>0</v>
          </cell>
          <cell r="K382">
            <v>3167.3119999999999</v>
          </cell>
          <cell r="L382">
            <v>16628.758000000002</v>
          </cell>
          <cell r="M382">
            <v>-3.95</v>
          </cell>
          <cell r="N382">
            <v>3167.02</v>
          </cell>
          <cell r="O382">
            <v>3.5949367088505824E-2</v>
          </cell>
          <cell r="P382">
            <v>382</v>
          </cell>
        </row>
        <row r="383">
          <cell r="J383">
            <v>-3.95</v>
          </cell>
          <cell r="K383">
            <v>3167.17</v>
          </cell>
          <cell r="L383">
            <v>4118.1559999999999</v>
          </cell>
          <cell r="M383">
            <v>-4.95</v>
          </cell>
          <cell r="N383">
            <v>3166.9840506329115</v>
          </cell>
          <cell r="O383">
            <v>3167.1619999999994</v>
          </cell>
          <cell r="P383">
            <v>383</v>
          </cell>
        </row>
        <row r="384">
          <cell r="J384">
            <v>-3.95</v>
          </cell>
          <cell r="K384">
            <v>3167.02</v>
          </cell>
          <cell r="L384">
            <v>4118.1559999999999</v>
          </cell>
          <cell r="M384">
            <v>4.6124999999997272</v>
          </cell>
          <cell r="N384">
            <v>0</v>
          </cell>
          <cell r="O384">
            <v>-686.63674796752036</v>
          </cell>
          <cell r="P384">
            <v>384</v>
          </cell>
        </row>
        <row r="385">
          <cell r="J385">
            <v>-5.7681555123055208</v>
          </cell>
          <cell r="K385">
            <v>3166.954638460064</v>
          </cell>
          <cell r="L385">
            <v>-1639.9190000000001</v>
          </cell>
          <cell r="M385">
            <v>0</v>
          </cell>
          <cell r="N385">
            <v>3167.1120000000001</v>
          </cell>
          <cell r="O385">
            <v>3167.1120000000001</v>
          </cell>
          <cell r="P385">
            <v>385</v>
          </cell>
        </row>
        <row r="386">
          <cell r="H386">
            <v>50220</v>
          </cell>
          <cell r="I386">
            <v>0</v>
          </cell>
          <cell r="J386">
            <v>-5.2499999999998179</v>
          </cell>
          <cell r="K386">
            <v>3167.2137162162167</v>
          </cell>
          <cell r="L386">
            <v>1.123</v>
          </cell>
          <cell r="M386">
            <v>0.10722112301663383</v>
          </cell>
          <cell r="N386" t="str">
            <v>&lt;=esp.prom.</v>
          </cell>
        </row>
        <row r="397">
          <cell r="I397">
            <v>50227</v>
          </cell>
          <cell r="J397">
            <v>-5.2499999999998179</v>
          </cell>
          <cell r="K397">
            <v>3167.1629054054056</v>
          </cell>
          <cell r="M397">
            <v>4.8374999999998636</v>
          </cell>
          <cell r="N397">
            <v>3167.4655304054054</v>
          </cell>
          <cell r="O397">
            <v>-0.66666666666666663</v>
          </cell>
          <cell r="P397">
            <v>397</v>
          </cell>
        </row>
        <row r="398">
          <cell r="I398">
            <v>50229</v>
          </cell>
          <cell r="J398">
            <v>0</v>
          </cell>
          <cell r="K398">
            <v>3167.3204054054054</v>
          </cell>
          <cell r="L398">
            <v>16628.019</v>
          </cell>
          <cell r="M398">
            <v>6.3374999999998636</v>
          </cell>
          <cell r="N398">
            <v>3166.4655304054054</v>
          </cell>
          <cell r="O398">
            <v>3170.6905304054053</v>
          </cell>
          <cell r="P398">
            <v>398</v>
          </cell>
        </row>
        <row r="399">
          <cell r="H399">
            <v>399</v>
          </cell>
          <cell r="I399">
            <v>21</v>
          </cell>
          <cell r="J399">
            <v>4.8374999999998636</v>
          </cell>
          <cell r="K399">
            <v>3167.4655304054054</v>
          </cell>
          <cell r="L399">
            <v>31950.281999999999</v>
          </cell>
          <cell r="M399">
            <v>3.2</v>
          </cell>
          <cell r="N399">
            <v>3167.2339999999995</v>
          </cell>
          <cell r="O399">
            <v>3.4999999999854481E-2</v>
          </cell>
          <cell r="P399">
            <v>399</v>
          </cell>
        </row>
        <row r="400">
          <cell r="H400">
            <v>50231</v>
          </cell>
          <cell r="I400">
            <v>50231</v>
          </cell>
          <cell r="J400">
            <v>5.085791551647783</v>
          </cell>
          <cell r="K400">
            <v>3167.3000027043067</v>
          </cell>
          <cell r="L400">
            <v>32736.716</v>
          </cell>
          <cell r="M400">
            <v>4.2</v>
          </cell>
          <cell r="N400">
            <v>3167.2689999999993</v>
          </cell>
          <cell r="O400">
            <v>3167.1219999999998</v>
          </cell>
          <cell r="P400">
            <v>400</v>
          </cell>
        </row>
        <row r="401">
          <cell r="I401">
            <v>50233</v>
          </cell>
          <cell r="J401">
            <v>3.2</v>
          </cell>
          <cell r="K401">
            <v>3167.2339999999995</v>
          </cell>
          <cell r="L401">
            <v>26763.911</v>
          </cell>
          <cell r="M401">
            <v>-5.2499999999998179</v>
          </cell>
          <cell r="N401">
            <v>3167.1629054054056</v>
          </cell>
          <cell r="O401">
            <v>0.5</v>
          </cell>
          <cell r="P401">
            <v>401</v>
          </cell>
        </row>
        <row r="402">
          <cell r="G402">
            <v>3168.8939999999998</v>
          </cell>
          <cell r="H402">
            <v>50229</v>
          </cell>
          <cell r="I402">
            <v>50230</v>
          </cell>
          <cell r="J402">
            <v>3.2</v>
          </cell>
          <cell r="K402">
            <v>3167.3839999999996</v>
          </cell>
          <cell r="L402">
            <v>26763.911</v>
          </cell>
          <cell r="M402">
            <v>-7.2499999999998179</v>
          </cell>
          <cell r="N402">
            <v>3166.1629054054056</v>
          </cell>
          <cell r="O402">
            <v>3169.7879054054056</v>
          </cell>
          <cell r="P402">
            <v>402</v>
          </cell>
        </row>
        <row r="403">
          <cell r="J403">
            <v>0</v>
          </cell>
          <cell r="K403">
            <v>3167.2719999999999</v>
          </cell>
          <cell r="L403">
            <v>16628.460999999999</v>
          </cell>
          <cell r="M403">
            <v>-3.95</v>
          </cell>
          <cell r="N403">
            <v>3166.9739999999997</v>
          </cell>
          <cell r="O403">
            <v>3.7468354430529871E-2</v>
          </cell>
          <cell r="P403">
            <v>403</v>
          </cell>
        </row>
        <row r="404">
          <cell r="J404">
            <v>-3.95</v>
          </cell>
          <cell r="K404">
            <v>3167.1239999999998</v>
          </cell>
          <cell r="L404">
            <v>4118.0290000000005</v>
          </cell>
          <cell r="M404">
            <v>-4.95</v>
          </cell>
          <cell r="N404">
            <v>3166.9365316455692</v>
          </cell>
          <cell r="O404">
            <v>3167.1220000000003</v>
          </cell>
          <cell r="P404">
            <v>404</v>
          </cell>
        </row>
        <row r="405">
          <cell r="J405">
            <v>-3.95</v>
          </cell>
          <cell r="K405">
            <v>3166.9739999999997</v>
          </cell>
          <cell r="L405">
            <v>4118.0290000000005</v>
          </cell>
          <cell r="M405">
            <v>4.6124999999997272</v>
          </cell>
          <cell r="N405">
            <v>0</v>
          </cell>
          <cell r="O405">
            <v>-686.62807588079943</v>
          </cell>
          <cell r="P405">
            <v>405</v>
          </cell>
        </row>
        <row r="406">
          <cell r="J406">
            <v>-5.763725424933928</v>
          </cell>
          <cell r="K406">
            <v>3166.9060426929386</v>
          </cell>
          <cell r="L406">
            <v>-1625.931</v>
          </cell>
          <cell r="M406">
            <v>0</v>
          </cell>
          <cell r="N406">
            <v>3167.0720000000001</v>
          </cell>
          <cell r="O406">
            <v>3167.0720000000001</v>
          </cell>
          <cell r="P406">
            <v>406</v>
          </cell>
        </row>
        <row r="407">
          <cell r="H407">
            <v>50230</v>
          </cell>
          <cell r="I407">
            <v>0</v>
          </cell>
          <cell r="J407">
            <v>-5.2499999999998179</v>
          </cell>
          <cell r="K407">
            <v>3167.1629054054056</v>
          </cell>
          <cell r="L407">
            <v>1.0549999999999999</v>
          </cell>
          <cell r="M407">
            <v>0.10077844433904269</v>
          </cell>
          <cell r="N407" t="str">
            <v>&lt;=esp.prom.</v>
          </cell>
        </row>
        <row r="418">
          <cell r="I418">
            <v>50237</v>
          </cell>
          <cell r="J418">
            <v>-5.2499999999998179</v>
          </cell>
          <cell r="K418">
            <v>3167.112094594595</v>
          </cell>
          <cell r="M418">
            <v>4.8374999999998636</v>
          </cell>
          <cell r="N418">
            <v>3167.4147195945948</v>
          </cell>
          <cell r="O418">
            <v>-0.66666666666666663</v>
          </cell>
          <cell r="P418">
            <v>418</v>
          </cell>
        </row>
        <row r="419">
          <cell r="I419">
            <v>50239</v>
          </cell>
          <cell r="J419">
            <v>0</v>
          </cell>
          <cell r="K419">
            <v>3167.2695945945948</v>
          </cell>
          <cell r="L419">
            <v>16627.752</v>
          </cell>
          <cell r="M419">
            <v>6.3374999999998636</v>
          </cell>
          <cell r="N419">
            <v>3166.4147195945948</v>
          </cell>
          <cell r="O419">
            <v>3170.6397195945947</v>
          </cell>
          <cell r="P419">
            <v>419</v>
          </cell>
        </row>
        <row r="420">
          <cell r="H420">
            <v>420</v>
          </cell>
          <cell r="I420">
            <v>22</v>
          </cell>
          <cell r="J420">
            <v>4.8374999999998636</v>
          </cell>
          <cell r="K420">
            <v>3167.4147195945948</v>
          </cell>
          <cell r="L420">
            <v>31949.77</v>
          </cell>
          <cell r="M420">
            <v>3.15</v>
          </cell>
          <cell r="N420">
            <v>3167.1859999999997</v>
          </cell>
          <cell r="O420">
            <v>3.6190476190313334E-2</v>
          </cell>
          <cell r="P420">
            <v>420</v>
          </cell>
        </row>
        <row r="421">
          <cell r="H421">
            <v>50241</v>
          </cell>
          <cell r="I421">
            <v>50241</v>
          </cell>
          <cell r="J421">
            <v>5.0760238134487272</v>
          </cell>
          <cell r="K421">
            <v>3167.2557037189622</v>
          </cell>
          <cell r="L421">
            <v>32705.255000000001</v>
          </cell>
          <cell r="M421">
            <v>4.1500000000000004</v>
          </cell>
          <cell r="N421">
            <v>3167.22219047619</v>
          </cell>
          <cell r="O421">
            <v>3167.0720000000001</v>
          </cell>
          <cell r="P421">
            <v>421</v>
          </cell>
        </row>
        <row r="422">
          <cell r="I422">
            <v>50243</v>
          </cell>
          <cell r="J422">
            <v>3.15</v>
          </cell>
          <cell r="K422">
            <v>3167.1859999999997</v>
          </cell>
          <cell r="L422">
            <v>26605.112000000001</v>
          </cell>
          <cell r="M422">
            <v>-5.2499999999998179</v>
          </cell>
          <cell r="N422">
            <v>3167.112094594595</v>
          </cell>
          <cell r="O422">
            <v>0.5</v>
          </cell>
          <cell r="P422">
            <v>422</v>
          </cell>
        </row>
        <row r="423">
          <cell r="G423">
            <v>3168.8959999999997</v>
          </cell>
          <cell r="H423">
            <v>50239</v>
          </cell>
          <cell r="I423">
            <v>50240</v>
          </cell>
          <cell r="J423">
            <v>3.15</v>
          </cell>
          <cell r="K423">
            <v>3167.3359999999998</v>
          </cell>
          <cell r="L423">
            <v>26605.112000000001</v>
          </cell>
          <cell r="M423">
            <v>-7.2499999999998179</v>
          </cell>
          <cell r="N423">
            <v>3166.112094594595</v>
          </cell>
          <cell r="O423">
            <v>3169.737094594595</v>
          </cell>
          <cell r="P423">
            <v>423</v>
          </cell>
        </row>
        <row r="424">
          <cell r="J424">
            <v>0</v>
          </cell>
          <cell r="K424">
            <v>3167.2219999999998</v>
          </cell>
          <cell r="L424">
            <v>16628.183000000001</v>
          </cell>
          <cell r="M424">
            <v>-3.95</v>
          </cell>
          <cell r="N424">
            <v>3166.9159999999997</v>
          </cell>
          <cell r="O424">
            <v>3.9493670886258769E-2</v>
          </cell>
          <cell r="P424">
            <v>424</v>
          </cell>
        </row>
        <row r="425">
          <cell r="J425">
            <v>-3.95</v>
          </cell>
          <cell r="K425">
            <v>3167.0659999999998</v>
          </cell>
          <cell r="L425">
            <v>4117.9639999999999</v>
          </cell>
          <cell r="M425">
            <v>-4.95</v>
          </cell>
          <cell r="N425">
            <v>3166.8765063291135</v>
          </cell>
          <cell r="O425">
            <v>3167.0720000000006</v>
          </cell>
          <cell r="P425">
            <v>425</v>
          </cell>
        </row>
        <row r="426">
          <cell r="J426">
            <v>-3.95</v>
          </cell>
          <cell r="K426">
            <v>3166.9159999999997</v>
          </cell>
          <cell r="L426">
            <v>4117.9639999999999</v>
          </cell>
          <cell r="M426">
            <v>4.6124999999997272</v>
          </cell>
          <cell r="N426">
            <v>0</v>
          </cell>
          <cell r="O426">
            <v>-686.61723577239832</v>
          </cell>
          <cell r="P426">
            <v>426</v>
          </cell>
        </row>
        <row r="427">
          <cell r="J427">
            <v>-5.7873137155866035</v>
          </cell>
          <cell r="K427">
            <v>3166.8434377368017</v>
          </cell>
          <cell r="L427">
            <v>-1700.588</v>
          </cell>
          <cell r="M427">
            <v>0</v>
          </cell>
          <cell r="N427">
            <v>3167.0219999999999</v>
          </cell>
          <cell r="O427">
            <v>3167.0219999999999</v>
          </cell>
          <cell r="P427">
            <v>427</v>
          </cell>
        </row>
        <row r="428">
          <cell r="H428">
            <v>50240</v>
          </cell>
          <cell r="I428">
            <v>0</v>
          </cell>
          <cell r="J428">
            <v>-5.2499999999998179</v>
          </cell>
          <cell r="K428">
            <v>3167.112094594595</v>
          </cell>
          <cell r="L428">
            <v>1.073</v>
          </cell>
          <cell r="M428">
            <v>0.10243027263353723</v>
          </cell>
          <cell r="N428" t="str">
            <v>&lt;=esp.prom.</v>
          </cell>
        </row>
        <row r="439">
          <cell r="I439">
            <v>50247</v>
          </cell>
          <cell r="J439">
            <v>-5.2499999999998179</v>
          </cell>
          <cell r="K439">
            <v>3167.0612837837839</v>
          </cell>
          <cell r="M439">
            <v>4.8374999999998636</v>
          </cell>
          <cell r="N439">
            <v>3167.3639087837837</v>
          </cell>
          <cell r="O439">
            <v>-0.66666666666666663</v>
          </cell>
          <cell r="P439">
            <v>439</v>
          </cell>
        </row>
        <row r="440">
          <cell r="I440">
            <v>50249</v>
          </cell>
          <cell r="J440">
            <v>0</v>
          </cell>
          <cell r="K440">
            <v>3167.2187837837837</v>
          </cell>
          <cell r="L440">
            <v>16627.485000000001</v>
          </cell>
          <cell r="M440">
            <v>6.3374999999998636</v>
          </cell>
          <cell r="N440">
            <v>3166.3639087837837</v>
          </cell>
          <cell r="O440">
            <v>3170.5889087837836</v>
          </cell>
          <cell r="P440">
            <v>440</v>
          </cell>
        </row>
        <row r="441">
          <cell r="H441">
            <v>441</v>
          </cell>
          <cell r="I441">
            <v>23</v>
          </cell>
          <cell r="J441">
            <v>4.8374999999998636</v>
          </cell>
          <cell r="K441">
            <v>3167.3639087837837</v>
          </cell>
          <cell r="L441">
            <v>31949.257000000001</v>
          </cell>
          <cell r="M441">
            <v>3.2</v>
          </cell>
          <cell r="N441">
            <v>3167.1399999999994</v>
          </cell>
          <cell r="O441">
            <v>3.6874999999781721E-2</v>
          </cell>
          <cell r="P441">
            <v>441</v>
          </cell>
        </row>
        <row r="442">
          <cell r="H442">
            <v>50251</v>
          </cell>
          <cell r="I442">
            <v>50251</v>
          </cell>
          <cell r="J442">
            <v>5.0699325324746667</v>
          </cell>
          <cell r="K442">
            <v>3167.2089537621337</v>
          </cell>
          <cell r="L442">
            <v>32685.437000000002</v>
          </cell>
          <cell r="M442">
            <v>4.2</v>
          </cell>
          <cell r="N442">
            <v>3167.1768749999992</v>
          </cell>
          <cell r="O442">
            <v>3167.0219999999999</v>
          </cell>
          <cell r="P442">
            <v>442</v>
          </cell>
        </row>
        <row r="443">
          <cell r="I443">
            <v>50253</v>
          </cell>
          <cell r="J443">
            <v>3.2</v>
          </cell>
          <cell r="K443">
            <v>3167.1399999999994</v>
          </cell>
          <cell r="L443">
            <v>26763.034</v>
          </cell>
          <cell r="M443">
            <v>-5.2499999999998179</v>
          </cell>
          <cell r="N443">
            <v>3167.0612837837839</v>
          </cell>
          <cell r="O443">
            <v>0.5</v>
          </cell>
          <cell r="P443">
            <v>443</v>
          </cell>
        </row>
        <row r="444">
          <cell r="G444">
            <v>3168.8999999999996</v>
          </cell>
          <cell r="H444">
            <v>50249</v>
          </cell>
          <cell r="I444">
            <v>50250</v>
          </cell>
          <cell r="J444">
            <v>3.2</v>
          </cell>
          <cell r="K444">
            <v>3167.2899999999995</v>
          </cell>
          <cell r="L444">
            <v>26763.034</v>
          </cell>
          <cell r="M444">
            <v>-7.2499999999998179</v>
          </cell>
          <cell r="N444">
            <v>3166.0612837837839</v>
          </cell>
          <cell r="O444">
            <v>3169.6862837837839</v>
          </cell>
          <cell r="P444">
            <v>444</v>
          </cell>
        </row>
        <row r="445">
          <cell r="J445">
            <v>0</v>
          </cell>
          <cell r="K445">
            <v>3167.1719999999996</v>
          </cell>
          <cell r="L445">
            <v>16627.895</v>
          </cell>
          <cell r="M445">
            <v>-3.9</v>
          </cell>
          <cell r="N445">
            <v>3166.8799999999997</v>
          </cell>
          <cell r="O445">
            <v>3.6410256410363204E-2</v>
          </cell>
          <cell r="P445">
            <v>445</v>
          </cell>
        </row>
        <row r="446">
          <cell r="J446">
            <v>-3.9</v>
          </cell>
          <cell r="K446">
            <v>3167.0299999999997</v>
          </cell>
          <cell r="L446">
            <v>4276.201</v>
          </cell>
          <cell r="M446">
            <v>-4.9000000000000004</v>
          </cell>
          <cell r="N446">
            <v>3166.8435897435893</v>
          </cell>
          <cell r="O446">
            <v>3167.0219999999999</v>
          </cell>
          <cell r="P446">
            <v>446</v>
          </cell>
        </row>
        <row r="447">
          <cell r="J447">
            <v>-3.9</v>
          </cell>
          <cell r="K447">
            <v>3166.8799999999997</v>
          </cell>
          <cell r="L447">
            <v>4276.201</v>
          </cell>
          <cell r="M447">
            <v>4.6124999999997272</v>
          </cell>
          <cell r="N447">
            <v>0</v>
          </cell>
          <cell r="O447">
            <v>-686.6063956639972</v>
          </cell>
          <cell r="P447">
            <v>447</v>
          </cell>
        </row>
        <row r="448">
          <cell r="J448">
            <v>-5.7470723212167201</v>
          </cell>
          <cell r="K448">
            <v>3166.8127476231757</v>
          </cell>
          <cell r="L448">
            <v>-1573.193</v>
          </cell>
          <cell r="M448">
            <v>0</v>
          </cell>
          <cell r="N448">
            <v>3166.9719999999998</v>
          </cell>
          <cell r="O448">
            <v>3166.9719999999998</v>
          </cell>
          <cell r="P448">
            <v>448</v>
          </cell>
        </row>
        <row r="449">
          <cell r="H449">
            <v>50250</v>
          </cell>
          <cell r="I449">
            <v>0</v>
          </cell>
          <cell r="J449">
            <v>-5.2499999999998179</v>
          </cell>
          <cell r="K449">
            <v>3167.0612837837839</v>
          </cell>
          <cell r="L449">
            <v>1.004</v>
          </cell>
          <cell r="M449">
            <v>9.605585083472816E-2</v>
          </cell>
          <cell r="N449" t="str">
            <v>&lt;=esp.prom.</v>
          </cell>
        </row>
        <row r="460">
          <cell r="I460">
            <v>50257</v>
          </cell>
          <cell r="J460">
            <v>-5.2499999999998179</v>
          </cell>
          <cell r="K460">
            <v>3167.0104729729733</v>
          </cell>
          <cell r="M460">
            <v>4.8374999999998636</v>
          </cell>
          <cell r="N460">
            <v>3167.3130979729731</v>
          </cell>
          <cell r="O460">
            <v>-0.66666666666666663</v>
          </cell>
          <cell r="P460">
            <v>460</v>
          </cell>
        </row>
        <row r="461">
          <cell r="I461">
            <v>50259</v>
          </cell>
          <cell r="J461">
            <v>0</v>
          </cell>
          <cell r="K461">
            <v>3167.1679729729731</v>
          </cell>
          <cell r="L461">
            <v>16627.218000000001</v>
          </cell>
          <cell r="M461">
            <v>6.3374999999998636</v>
          </cell>
          <cell r="N461">
            <v>3166.3130979729731</v>
          </cell>
          <cell r="O461">
            <v>3170.538097972973</v>
          </cell>
          <cell r="P461">
            <v>461</v>
          </cell>
        </row>
        <row r="462">
          <cell r="H462">
            <v>462</v>
          </cell>
          <cell r="I462">
            <v>24</v>
          </cell>
          <cell r="J462">
            <v>4.8374999999998636</v>
          </cell>
          <cell r="K462">
            <v>3167.3130979729731</v>
          </cell>
          <cell r="L462">
            <v>31948.743999999999</v>
          </cell>
          <cell r="M462">
            <v>3.2</v>
          </cell>
          <cell r="N462">
            <v>3167.0809999999997</v>
          </cell>
          <cell r="O462">
            <v>2.874999999994543E-2</v>
          </cell>
          <cell r="P462">
            <v>462</v>
          </cell>
        </row>
        <row r="463">
          <cell r="H463">
            <v>50261</v>
          </cell>
          <cell r="I463">
            <v>50261</v>
          </cell>
          <cell r="J463">
            <v>5.103556102537909</v>
          </cell>
          <cell r="K463">
            <v>3167.1357272379478</v>
          </cell>
          <cell r="L463">
            <v>32791.402999999998</v>
          </cell>
          <cell r="M463">
            <v>4.2</v>
          </cell>
          <cell r="N463">
            <v>3167.1097499999996</v>
          </cell>
          <cell r="O463">
            <v>3166.989</v>
          </cell>
          <cell r="P463">
            <v>463</v>
          </cell>
        </row>
        <row r="464">
          <cell r="I464">
            <v>50263</v>
          </cell>
          <cell r="J464">
            <v>3.2</v>
          </cell>
          <cell r="K464">
            <v>3167.0809999999997</v>
          </cell>
          <cell r="L464">
            <v>26762.634999999998</v>
          </cell>
          <cell r="M464">
            <v>-5.2499999999998179</v>
          </cell>
          <cell r="N464">
            <v>3167.0104729729733</v>
          </cell>
          <cell r="O464">
            <v>0.5</v>
          </cell>
          <cell r="P464">
            <v>464</v>
          </cell>
        </row>
        <row r="465">
          <cell r="G465">
            <v>3168.9009999999998</v>
          </cell>
          <cell r="H465">
            <v>50259</v>
          </cell>
          <cell r="I465">
            <v>50260</v>
          </cell>
          <cell r="J465">
            <v>3.2</v>
          </cell>
          <cell r="K465">
            <v>3167.2309999999998</v>
          </cell>
          <cell r="L465">
            <v>26762.634999999998</v>
          </cell>
          <cell r="M465">
            <v>-7.2499999999998179</v>
          </cell>
          <cell r="N465">
            <v>3166.0104729729733</v>
          </cell>
          <cell r="O465">
            <v>3169.6354729729733</v>
          </cell>
          <cell r="P465">
            <v>465</v>
          </cell>
        </row>
        <row r="466">
          <cell r="J466">
            <v>0</v>
          </cell>
          <cell r="K466">
            <v>3167.1389999999997</v>
          </cell>
          <cell r="L466">
            <v>16627.643</v>
          </cell>
          <cell r="M466">
            <v>-3.9</v>
          </cell>
          <cell r="N466">
            <v>3166.8409999999999</v>
          </cell>
          <cell r="O466">
            <v>3.7948717948438557E-2</v>
          </cell>
          <cell r="P466">
            <v>466</v>
          </cell>
        </row>
        <row r="467">
          <cell r="J467">
            <v>-3.9</v>
          </cell>
          <cell r="K467">
            <v>3166.991</v>
          </cell>
          <cell r="L467">
            <v>4276.09</v>
          </cell>
          <cell r="M467">
            <v>-4.9000000000000004</v>
          </cell>
          <cell r="N467">
            <v>3166.8030512820515</v>
          </cell>
          <cell r="O467">
            <v>3166.9889999999987</v>
          </cell>
          <cell r="P467">
            <v>467</v>
          </cell>
        </row>
        <row r="468">
          <cell r="J468">
            <v>-3.9</v>
          </cell>
          <cell r="K468">
            <v>3166.8409999999999</v>
          </cell>
          <cell r="L468">
            <v>4276.09</v>
          </cell>
          <cell r="M468">
            <v>4.6124999999997272</v>
          </cell>
          <cell r="N468">
            <v>0</v>
          </cell>
          <cell r="O468">
            <v>-686.5992411924525</v>
          </cell>
          <cell r="P468">
            <v>468</v>
          </cell>
        </row>
        <row r="469">
          <cell r="J469">
            <v>-5.7276607073222676</v>
          </cell>
          <cell r="K469">
            <v>3166.7716426193119</v>
          </cell>
          <cell r="L469">
            <v>-1511.7570000000001</v>
          </cell>
          <cell r="M469">
            <v>0</v>
          </cell>
          <cell r="N469">
            <v>3166.9389999999999</v>
          </cell>
          <cell r="O469">
            <v>3166.9389999999999</v>
          </cell>
          <cell r="P469">
            <v>469</v>
          </cell>
        </row>
        <row r="470">
          <cell r="H470">
            <v>50260</v>
          </cell>
          <cell r="I470">
            <v>0</v>
          </cell>
          <cell r="J470">
            <v>-5.2499999999998179</v>
          </cell>
          <cell r="K470">
            <v>3167.0104729729733</v>
          </cell>
          <cell r="L470">
            <v>0.94199999999999995</v>
          </cell>
          <cell r="M470">
            <v>9.0062885650423474E-2</v>
          </cell>
          <cell r="N470" t="str">
            <v>&lt;=esp.prom.</v>
          </cell>
        </row>
        <row r="481">
          <cell r="I481">
            <v>50267</v>
          </cell>
          <cell r="J481">
            <v>-5.2499999999998179</v>
          </cell>
          <cell r="K481">
            <v>3166.9596621621622</v>
          </cell>
          <cell r="M481">
            <v>4.8374999999998636</v>
          </cell>
          <cell r="N481">
            <v>3167.262287162162</v>
          </cell>
          <cell r="O481">
            <v>-0.66666666666666663</v>
          </cell>
          <cell r="P481">
            <v>481</v>
          </cell>
        </row>
        <row r="482">
          <cell r="I482">
            <v>50269</v>
          </cell>
          <cell r="J482">
            <v>0</v>
          </cell>
          <cell r="K482">
            <v>3167.117162162162</v>
          </cell>
          <cell r="L482">
            <v>16626.952000000001</v>
          </cell>
          <cell r="M482">
            <v>6.3374999999998636</v>
          </cell>
          <cell r="N482">
            <v>3166.262287162162</v>
          </cell>
          <cell r="O482">
            <v>3170.4872871621619</v>
          </cell>
          <cell r="P482">
            <v>482</v>
          </cell>
        </row>
        <row r="483">
          <cell r="H483">
            <v>483</v>
          </cell>
          <cell r="I483">
            <v>25</v>
          </cell>
          <cell r="J483">
            <v>4.8374999999998636</v>
          </cell>
          <cell r="K483">
            <v>3167.262287162162</v>
          </cell>
          <cell r="L483">
            <v>31948.232</v>
          </cell>
          <cell r="M483">
            <v>3.2</v>
          </cell>
          <cell r="N483">
            <v>3166.9939999999992</v>
          </cell>
          <cell r="O483">
            <v>2.1874999999909051E-2</v>
          </cell>
          <cell r="P483">
            <v>483</v>
          </cell>
        </row>
        <row r="484">
          <cell r="H484">
            <v>50271</v>
          </cell>
          <cell r="I484">
            <v>50271</v>
          </cell>
          <cell r="J484">
            <v>5.175122050947583</v>
          </cell>
          <cell r="K484">
            <v>3167.0372057948634</v>
          </cell>
          <cell r="L484">
            <v>33017.531999999999</v>
          </cell>
          <cell r="M484">
            <v>4.2</v>
          </cell>
          <cell r="N484">
            <v>3167.0158749999991</v>
          </cell>
          <cell r="O484">
            <v>3166.9239999999995</v>
          </cell>
          <cell r="P484">
            <v>484</v>
          </cell>
        </row>
        <row r="485">
          <cell r="I485">
            <v>50273</v>
          </cell>
          <cell r="J485">
            <v>3.2</v>
          </cell>
          <cell r="K485">
            <v>3166.9939999999992</v>
          </cell>
          <cell r="L485">
            <v>26762.29</v>
          </cell>
          <cell r="M485">
            <v>-5.2499999999998179</v>
          </cell>
          <cell r="N485">
            <v>3166.9596621621622</v>
          </cell>
          <cell r="O485">
            <v>0.5</v>
          </cell>
          <cell r="P485">
            <v>485</v>
          </cell>
        </row>
        <row r="486">
          <cell r="G486">
            <v>3168.5439999999994</v>
          </cell>
          <cell r="H486">
            <v>50269</v>
          </cell>
          <cell r="I486">
            <v>50270</v>
          </cell>
          <cell r="J486">
            <v>3.2</v>
          </cell>
          <cell r="K486">
            <v>3167.1439999999993</v>
          </cell>
          <cell r="L486">
            <v>26762.29</v>
          </cell>
          <cell r="M486">
            <v>-7.2499999999998179</v>
          </cell>
          <cell r="N486">
            <v>3165.9596621621622</v>
          </cell>
          <cell r="O486">
            <v>3169.5846621621622</v>
          </cell>
          <cell r="P486">
            <v>486</v>
          </cell>
        </row>
        <row r="487">
          <cell r="J487">
            <v>0</v>
          </cell>
          <cell r="K487">
            <v>3167.0739999999996</v>
          </cell>
          <cell r="L487">
            <v>16627.541000000001</v>
          </cell>
          <cell r="M487">
            <v>-3.95</v>
          </cell>
          <cell r="N487">
            <v>3166.7839999999992</v>
          </cell>
          <cell r="O487">
            <v>3.5443037974800973E-2</v>
          </cell>
          <cell r="P487">
            <v>487</v>
          </cell>
        </row>
        <row r="488">
          <cell r="J488">
            <v>-3.95</v>
          </cell>
          <cell r="K488">
            <v>3166.9339999999993</v>
          </cell>
          <cell r="L488">
            <v>4117.875</v>
          </cell>
          <cell r="M488">
            <v>-4.95</v>
          </cell>
          <cell r="N488">
            <v>3166.7485569620244</v>
          </cell>
          <cell r="O488">
            <v>3166.9239999999995</v>
          </cell>
          <cell r="P488">
            <v>488</v>
          </cell>
        </row>
        <row r="489">
          <cell r="J489">
            <v>-3.95</v>
          </cell>
          <cell r="K489">
            <v>3166.7839999999992</v>
          </cell>
          <cell r="L489">
            <v>4117.875</v>
          </cell>
          <cell r="M489">
            <v>4.6124999999997272</v>
          </cell>
          <cell r="N489">
            <v>0</v>
          </cell>
          <cell r="O489">
            <v>-686.58514905153106</v>
          </cell>
          <cell r="P489">
            <v>489</v>
          </cell>
        </row>
        <row r="490">
          <cell r="J490">
            <v>-5.7273109212780611</v>
          </cell>
          <cell r="K490">
            <v>3166.721006701523</v>
          </cell>
          <cell r="L490">
            <v>-1510.4290000000001</v>
          </cell>
          <cell r="M490">
            <v>0</v>
          </cell>
          <cell r="N490">
            <v>3166.8739999999998</v>
          </cell>
          <cell r="O490">
            <v>3166.8739999999998</v>
          </cell>
          <cell r="P490">
            <v>490</v>
          </cell>
        </row>
        <row r="491">
          <cell r="H491">
            <v>50270</v>
          </cell>
          <cell r="I491">
            <v>0</v>
          </cell>
          <cell r="J491">
            <v>-5.2499999999998179</v>
          </cell>
          <cell r="K491">
            <v>3166.9596621621622</v>
          </cell>
          <cell r="L491">
            <v>1.1379999999999999</v>
          </cell>
          <cell r="M491">
            <v>0.10843293320715645</v>
          </cell>
          <cell r="N491" t="str">
            <v>&lt;=esp.prom.</v>
          </cell>
        </row>
        <row r="502">
          <cell r="I502">
            <v>50277</v>
          </cell>
          <cell r="J502">
            <v>-5.2499999999998179</v>
          </cell>
          <cell r="K502">
            <v>3166.9088513513516</v>
          </cell>
          <cell r="M502">
            <v>4.8374999999998636</v>
          </cell>
          <cell r="N502">
            <v>3167.2114763513514</v>
          </cell>
          <cell r="O502">
            <v>-0.66666666666666663</v>
          </cell>
          <cell r="P502">
            <v>502</v>
          </cell>
        </row>
        <row r="503">
          <cell r="I503">
            <v>50279</v>
          </cell>
          <cell r="J503">
            <v>0</v>
          </cell>
          <cell r="K503">
            <v>3167.0663513513514</v>
          </cell>
          <cell r="L503">
            <v>16626.685000000001</v>
          </cell>
          <cell r="M503">
            <v>6.3374999999998636</v>
          </cell>
          <cell r="N503">
            <v>3166.2114763513514</v>
          </cell>
          <cell r="O503">
            <v>3170.4364763513513</v>
          </cell>
          <cell r="P503">
            <v>503</v>
          </cell>
        </row>
        <row r="504">
          <cell r="H504">
            <v>504</v>
          </cell>
          <cell r="I504">
            <v>26</v>
          </cell>
          <cell r="J504">
            <v>4.8374999999998636</v>
          </cell>
          <cell r="K504">
            <v>3167.2114763513514</v>
          </cell>
          <cell r="L504">
            <v>31947.719000000001</v>
          </cell>
          <cell r="M504">
            <v>3.2</v>
          </cell>
          <cell r="N504">
            <v>3166.9519999999993</v>
          </cell>
          <cell r="O504">
            <v>2.7500000000145519E-2</v>
          </cell>
          <cell r="P504">
            <v>504</v>
          </cell>
        </row>
        <row r="505">
          <cell r="H505">
            <v>50281</v>
          </cell>
          <cell r="I505">
            <v>50281</v>
          </cell>
          <cell r="J505">
            <v>5.146424515753016</v>
          </cell>
          <cell r="K505">
            <v>3167.0055266741824</v>
          </cell>
          <cell r="L505">
            <v>32926.116000000002</v>
          </cell>
          <cell r="M505">
            <v>4.2</v>
          </cell>
          <cell r="N505">
            <v>3166.9794999999995</v>
          </cell>
          <cell r="O505">
            <v>3166.8639999999987</v>
          </cell>
          <cell r="P505">
            <v>505</v>
          </cell>
        </row>
        <row r="506">
          <cell r="I506">
            <v>50283</v>
          </cell>
          <cell r="J506">
            <v>3.2</v>
          </cell>
          <cell r="K506">
            <v>3166.9519999999993</v>
          </cell>
          <cell r="L506">
            <v>26761.830999999998</v>
          </cell>
          <cell r="M506">
            <v>-5.2499999999998179</v>
          </cell>
          <cell r="N506">
            <v>3166.9088513513516</v>
          </cell>
          <cell r="O506">
            <v>0.5</v>
          </cell>
          <cell r="P506">
            <v>506</v>
          </cell>
        </row>
        <row r="507">
          <cell r="G507">
            <v>3168.5419999999995</v>
          </cell>
          <cell r="H507">
            <v>50279</v>
          </cell>
          <cell r="I507">
            <v>50280</v>
          </cell>
          <cell r="J507">
            <v>3.2</v>
          </cell>
          <cell r="K507">
            <v>3167.1019999999994</v>
          </cell>
          <cell r="L507">
            <v>26761.830999999998</v>
          </cell>
          <cell r="M507">
            <v>-7.2499999999998179</v>
          </cell>
          <cell r="N507">
            <v>3165.9088513513516</v>
          </cell>
          <cell r="O507">
            <v>3169.5338513513516</v>
          </cell>
          <cell r="P507">
            <v>507</v>
          </cell>
        </row>
        <row r="508">
          <cell r="J508">
            <v>0</v>
          </cell>
          <cell r="K508">
            <v>3167.0139999999997</v>
          </cell>
          <cell r="L508">
            <v>16627.244999999999</v>
          </cell>
          <cell r="M508">
            <v>-3.95</v>
          </cell>
          <cell r="N508">
            <v>3166.7319999999995</v>
          </cell>
          <cell r="O508">
            <v>3.3417721519072074E-2</v>
          </cell>
          <cell r="P508">
            <v>508</v>
          </cell>
        </row>
        <row r="509">
          <cell r="J509">
            <v>-3.95</v>
          </cell>
          <cell r="K509">
            <v>3166.8819999999996</v>
          </cell>
          <cell r="L509">
            <v>4117.8</v>
          </cell>
          <cell r="M509">
            <v>-4.95</v>
          </cell>
          <cell r="N509">
            <v>3166.6985822784804</v>
          </cell>
          <cell r="O509">
            <v>3166.864</v>
          </cell>
          <cell r="P509">
            <v>509</v>
          </cell>
        </row>
        <row r="510">
          <cell r="J510">
            <v>-3.95</v>
          </cell>
          <cell r="K510">
            <v>3166.7319999999995</v>
          </cell>
          <cell r="L510">
            <v>4117.8</v>
          </cell>
          <cell r="M510">
            <v>4.6124999999997272</v>
          </cell>
          <cell r="N510">
            <v>0</v>
          </cell>
          <cell r="O510">
            <v>-686.57214092144977</v>
          </cell>
          <cell r="P510">
            <v>510</v>
          </cell>
        </row>
        <row r="511">
          <cell r="J511">
            <v>-5.7221447845038265</v>
          </cell>
          <cell r="K511">
            <v>3166.6727789590996</v>
          </cell>
          <cell r="L511">
            <v>-1494.0550000000001</v>
          </cell>
          <cell r="M511">
            <v>0</v>
          </cell>
          <cell r="N511">
            <v>3166.8139999999999</v>
          </cell>
          <cell r="O511">
            <v>3166.8139999999999</v>
          </cell>
          <cell r="P511">
            <v>511</v>
          </cell>
        </row>
        <row r="512">
          <cell r="H512">
            <v>50280</v>
          </cell>
          <cell r="I512">
            <v>0</v>
          </cell>
          <cell r="J512">
            <v>-5.2499999999998179</v>
          </cell>
          <cell r="K512">
            <v>3166.9088513513516</v>
          </cell>
          <cell r="L512">
            <v>1.129</v>
          </cell>
          <cell r="M512">
            <v>0.10774921420842791</v>
          </cell>
          <cell r="N512" t="str">
            <v>&lt;=esp.prom.</v>
          </cell>
        </row>
        <row r="523">
          <cell r="I523">
            <v>50287</v>
          </cell>
          <cell r="J523">
            <v>-5.2499999999998179</v>
          </cell>
          <cell r="K523">
            <v>3166.858040540541</v>
          </cell>
          <cell r="M523">
            <v>4.8374999999998636</v>
          </cell>
          <cell r="N523">
            <v>3167.1606655405408</v>
          </cell>
          <cell r="O523">
            <v>-0.66666666666666663</v>
          </cell>
          <cell r="P523">
            <v>523</v>
          </cell>
        </row>
        <row r="524">
          <cell r="I524">
            <v>50289</v>
          </cell>
          <cell r="J524">
            <v>0</v>
          </cell>
          <cell r="K524">
            <v>3167.0155405405408</v>
          </cell>
          <cell r="L524">
            <v>16626.418000000001</v>
          </cell>
          <cell r="M524">
            <v>6.3374999999998636</v>
          </cell>
          <cell r="N524">
            <v>3166.1606655405408</v>
          </cell>
          <cell r="O524">
            <v>3170.3856655405407</v>
          </cell>
          <cell r="P524">
            <v>524</v>
          </cell>
        </row>
        <row r="525">
          <cell r="H525">
            <v>525</v>
          </cell>
          <cell r="I525">
            <v>27</v>
          </cell>
          <cell r="J525">
            <v>4.8374999999998636</v>
          </cell>
          <cell r="K525">
            <v>3167.1606655405408</v>
          </cell>
          <cell r="L525">
            <v>31947.206999999999</v>
          </cell>
          <cell r="M525">
            <v>3.2</v>
          </cell>
          <cell r="N525">
            <v>3166.8869999999993</v>
          </cell>
          <cell r="O525">
            <v>2.593750000005457E-2</v>
          </cell>
          <cell r="P525">
            <v>525</v>
          </cell>
        </row>
        <row r="526">
          <cell r="H526">
            <v>50291</v>
          </cell>
          <cell r="I526">
            <v>50291</v>
          </cell>
          <cell r="J526">
            <v>5.1713023295526792</v>
          </cell>
          <cell r="K526">
            <v>3166.9381306541723</v>
          </cell>
          <cell r="L526">
            <v>33004.375</v>
          </cell>
          <cell r="M526">
            <v>4.2</v>
          </cell>
          <cell r="N526">
            <v>3166.9129374999993</v>
          </cell>
          <cell r="O526">
            <v>3166.8039999999992</v>
          </cell>
          <cell r="P526">
            <v>526</v>
          </cell>
        </row>
        <row r="527">
          <cell r="I527">
            <v>50293</v>
          </cell>
          <cell r="J527">
            <v>3.2</v>
          </cell>
          <cell r="K527">
            <v>3166.8869999999993</v>
          </cell>
          <cell r="L527">
            <v>26761.433000000001</v>
          </cell>
          <cell r="M527">
            <v>-5.2499999999998179</v>
          </cell>
          <cell r="N527">
            <v>3166.858040540541</v>
          </cell>
          <cell r="O527">
            <v>0.5</v>
          </cell>
          <cell r="P527">
            <v>527</v>
          </cell>
        </row>
        <row r="528">
          <cell r="G528">
            <v>3168.5469999999996</v>
          </cell>
          <cell r="H528">
            <v>50289</v>
          </cell>
          <cell r="I528">
            <v>50290</v>
          </cell>
          <cell r="J528">
            <v>3.2</v>
          </cell>
          <cell r="K528">
            <v>3167.0369999999994</v>
          </cell>
          <cell r="L528">
            <v>26761.433000000001</v>
          </cell>
          <cell r="M528">
            <v>-7.2499999999998179</v>
          </cell>
          <cell r="N528">
            <v>3165.858040540541</v>
          </cell>
          <cell r="O528">
            <v>3169.483040540541</v>
          </cell>
          <cell r="P528">
            <v>528</v>
          </cell>
        </row>
        <row r="529">
          <cell r="J529">
            <v>0</v>
          </cell>
          <cell r="K529">
            <v>3166.9539999999997</v>
          </cell>
          <cell r="L529">
            <v>16627.046999999999</v>
          </cell>
          <cell r="M529">
            <v>-4</v>
          </cell>
          <cell r="N529">
            <v>3166.6769999999997</v>
          </cell>
          <cell r="O529">
            <v>3.1750000000101863E-2</v>
          </cell>
          <cell r="P529">
            <v>529</v>
          </cell>
        </row>
        <row r="530">
          <cell r="J530">
            <v>-4</v>
          </cell>
          <cell r="K530">
            <v>3166.8269999999998</v>
          </cell>
          <cell r="L530">
            <v>3959.4850000000001</v>
          </cell>
          <cell r="M530">
            <v>-5</v>
          </cell>
          <cell r="N530">
            <v>3166.6452499999996</v>
          </cell>
          <cell r="O530">
            <v>3166.8040000000001</v>
          </cell>
          <cell r="P530">
            <v>530</v>
          </cell>
        </row>
        <row r="531">
          <cell r="J531">
            <v>-4</v>
          </cell>
          <cell r="K531">
            <v>3166.6769999999997</v>
          </cell>
          <cell r="L531">
            <v>3959.4850000000001</v>
          </cell>
          <cell r="M531">
            <v>4.6124999999997272</v>
          </cell>
          <cell r="N531">
            <v>0</v>
          </cell>
          <cell r="O531">
            <v>-686.55913279136848</v>
          </cell>
          <cell r="P531">
            <v>531</v>
          </cell>
        </row>
        <row r="532">
          <cell r="J532">
            <v>-5.7213893017436517</v>
          </cell>
          <cell r="K532">
            <v>3166.6223458896693</v>
          </cell>
          <cell r="L532">
            <v>-1491.5519999999999</v>
          </cell>
          <cell r="M532">
            <v>0</v>
          </cell>
          <cell r="N532">
            <v>3166.7539999999999</v>
          </cell>
          <cell r="O532">
            <v>3166.7539999999999</v>
          </cell>
          <cell r="P532">
            <v>532</v>
          </cell>
        </row>
        <row r="533">
          <cell r="H533">
            <v>50290</v>
          </cell>
          <cell r="I533">
            <v>0</v>
          </cell>
          <cell r="J533">
            <v>-5.2499999999998179</v>
          </cell>
          <cell r="K533">
            <v>3166.858040540541</v>
          </cell>
          <cell r="L533">
            <v>1.2150000000000001</v>
          </cell>
          <cell r="M533">
            <v>0.11582353692018643</v>
          </cell>
          <cell r="N533" t="str">
            <v>&lt;=esp.prom.</v>
          </cell>
        </row>
        <row r="544">
          <cell r="I544">
            <v>50297</v>
          </cell>
          <cell r="J544">
            <v>-5.2499999999998179</v>
          </cell>
          <cell r="K544">
            <v>3166.8072297297299</v>
          </cell>
          <cell r="M544">
            <v>4.8374999999998636</v>
          </cell>
          <cell r="N544">
            <v>3167.1098547297297</v>
          </cell>
          <cell r="O544">
            <v>-0.66666666666666663</v>
          </cell>
          <cell r="P544">
            <v>544</v>
          </cell>
        </row>
        <row r="545">
          <cell r="I545">
            <v>50299</v>
          </cell>
          <cell r="J545">
            <v>0</v>
          </cell>
          <cell r="K545">
            <v>3166.9647297297297</v>
          </cell>
          <cell r="L545">
            <v>16626.151000000002</v>
          </cell>
          <cell r="M545">
            <v>6.3374999999998636</v>
          </cell>
          <cell r="N545">
            <v>3166.1098547297297</v>
          </cell>
          <cell r="O545">
            <v>3170.3348547297296</v>
          </cell>
          <cell r="P545">
            <v>545</v>
          </cell>
        </row>
        <row r="546">
          <cell r="H546">
            <v>546</v>
          </cell>
          <cell r="I546">
            <v>28</v>
          </cell>
          <cell r="J546">
            <v>4.8374999999998636</v>
          </cell>
          <cell r="K546">
            <v>3167.1098547297297</v>
          </cell>
          <cell r="L546">
            <v>31946.694</v>
          </cell>
          <cell r="M546">
            <v>3.2</v>
          </cell>
          <cell r="N546">
            <v>3166.8449999999998</v>
          </cell>
          <cell r="O546">
            <v>3.468750000001819E-2</v>
          </cell>
          <cell r="P546">
            <v>546</v>
          </cell>
        </row>
        <row r="547">
          <cell r="H547">
            <v>50301</v>
          </cell>
          <cell r="I547">
            <v>50301</v>
          </cell>
          <cell r="J547">
            <v>5.134146057538115</v>
          </cell>
          <cell r="K547">
            <v>3166.9120906913708</v>
          </cell>
          <cell r="L547">
            <v>32886.175000000003</v>
          </cell>
          <cell r="M547">
            <v>4.2</v>
          </cell>
          <cell r="N547">
            <v>3166.8796874999998</v>
          </cell>
          <cell r="O547">
            <v>3166.7339999999999</v>
          </cell>
          <cell r="P547">
            <v>547</v>
          </cell>
        </row>
        <row r="548">
          <cell r="I548">
            <v>50303</v>
          </cell>
          <cell r="J548">
            <v>3.2</v>
          </cell>
          <cell r="K548">
            <v>3166.8449999999998</v>
          </cell>
          <cell r="L548">
            <v>26760.969000000001</v>
          </cell>
          <cell r="M548">
            <v>-5.2499999999998179</v>
          </cell>
          <cell r="N548">
            <v>3166.8072297297299</v>
          </cell>
          <cell r="O548">
            <v>0.5</v>
          </cell>
          <cell r="P548">
            <v>548</v>
          </cell>
        </row>
        <row r="549">
          <cell r="G549">
            <v>3168.5450000000001</v>
          </cell>
          <cell r="H549">
            <v>50299</v>
          </cell>
          <cell r="I549">
            <v>50300</v>
          </cell>
          <cell r="J549">
            <v>3.2</v>
          </cell>
          <cell r="K549">
            <v>3166.9949999999999</v>
          </cell>
          <cell r="L549">
            <v>26760.969000000001</v>
          </cell>
          <cell r="M549">
            <v>-7.2499999999998179</v>
          </cell>
          <cell r="N549">
            <v>3165.8072297297299</v>
          </cell>
          <cell r="O549">
            <v>3169.4322297297299</v>
          </cell>
          <cell r="P549">
            <v>549</v>
          </cell>
        </row>
        <row r="550">
          <cell r="J550">
            <v>0</v>
          </cell>
          <cell r="K550">
            <v>3166.884</v>
          </cell>
          <cell r="L550">
            <v>16626.762999999999</v>
          </cell>
          <cell r="M550">
            <v>-4</v>
          </cell>
          <cell r="N550">
            <v>3166.6149999999998</v>
          </cell>
          <cell r="O550">
            <v>2.9750000000149157E-2</v>
          </cell>
          <cell r="P550">
            <v>550</v>
          </cell>
        </row>
        <row r="551">
          <cell r="J551">
            <v>-4</v>
          </cell>
          <cell r="K551">
            <v>3166.7649999999999</v>
          </cell>
          <cell r="L551">
            <v>3959.4650000000001</v>
          </cell>
          <cell r="M551">
            <v>-5</v>
          </cell>
          <cell r="N551">
            <v>3166.5852499999996</v>
          </cell>
          <cell r="O551">
            <v>3166.7340000000004</v>
          </cell>
          <cell r="P551">
            <v>551</v>
          </cell>
        </row>
        <row r="552">
          <cell r="J552">
            <v>-4</v>
          </cell>
          <cell r="K552">
            <v>3166.6149999999998</v>
          </cell>
          <cell r="L552">
            <v>3959.4650000000001</v>
          </cell>
          <cell r="M552">
            <v>4.6124999999997272</v>
          </cell>
          <cell r="N552">
            <v>0</v>
          </cell>
          <cell r="O552">
            <v>-686.54395663960702</v>
          </cell>
          <cell r="P552">
            <v>552</v>
          </cell>
        </row>
        <row r="553">
          <cell r="J553">
            <v>-5.7378622641794257</v>
          </cell>
          <cell r="K553">
            <v>3166.5632985976404</v>
          </cell>
          <cell r="L553">
            <v>-1543.6310000000001</v>
          </cell>
          <cell r="M553">
            <v>0</v>
          </cell>
          <cell r="N553">
            <v>3166.6840000000002</v>
          </cell>
          <cell r="O553">
            <v>3166.6840000000002</v>
          </cell>
          <cell r="P553">
            <v>553</v>
          </cell>
        </row>
        <row r="554">
          <cell r="H554">
            <v>50300</v>
          </cell>
          <cell r="I554">
            <v>0</v>
          </cell>
          <cell r="J554">
            <v>-5.2499999999998179</v>
          </cell>
          <cell r="K554">
            <v>3166.8072297297299</v>
          </cell>
          <cell r="L554">
            <v>1.2749999999999999</v>
          </cell>
          <cell r="M554">
            <v>0.1216631593097923</v>
          </cell>
          <cell r="N554" t="str">
            <v>&lt;=esp.prom.</v>
          </cell>
        </row>
        <row r="565">
          <cell r="I565">
            <v>50307</v>
          </cell>
          <cell r="J565">
            <v>-5.2499999999998179</v>
          </cell>
          <cell r="K565">
            <v>3166.7564189189193</v>
          </cell>
          <cell r="M565">
            <v>4.8374999999998636</v>
          </cell>
          <cell r="N565">
            <v>3167.0590439189191</v>
          </cell>
          <cell r="O565">
            <v>-0.66666666666666663</v>
          </cell>
          <cell r="P565">
            <v>565</v>
          </cell>
        </row>
        <row r="566">
          <cell r="I566">
            <v>50309</v>
          </cell>
          <cell r="J566">
            <v>0</v>
          </cell>
          <cell r="K566">
            <v>3166.9139189189191</v>
          </cell>
          <cell r="L566">
            <v>16625.884999999998</v>
          </cell>
          <cell r="M566">
            <v>6.3374999999998636</v>
          </cell>
          <cell r="N566">
            <v>3166.0590439189191</v>
          </cell>
          <cell r="O566">
            <v>3170.284043918919</v>
          </cell>
          <cell r="P566">
            <v>566</v>
          </cell>
        </row>
        <row r="567">
          <cell r="H567">
            <v>567</v>
          </cell>
          <cell r="I567">
            <v>29</v>
          </cell>
          <cell r="J567">
            <v>4.8374999999998636</v>
          </cell>
          <cell r="K567">
            <v>3167.0590439189191</v>
          </cell>
          <cell r="L567">
            <v>31946.182000000001</v>
          </cell>
          <cell r="M567">
            <v>3.2</v>
          </cell>
          <cell r="N567">
            <v>3166.7789999999995</v>
          </cell>
          <cell r="O567">
            <v>3.2812500000090949E-2</v>
          </cell>
          <cell r="P567">
            <v>567</v>
          </cell>
        </row>
        <row r="568">
          <cell r="H568">
            <v>50311</v>
          </cell>
          <cell r="I568">
            <v>50311</v>
          </cell>
          <cell r="J568">
            <v>5.1610456621931204</v>
          </cell>
          <cell r="K568">
            <v>3166.8433468107901</v>
          </cell>
          <cell r="L568">
            <v>32970.834999999999</v>
          </cell>
          <cell r="M568">
            <v>4.2</v>
          </cell>
          <cell r="N568">
            <v>3166.8118124999996</v>
          </cell>
          <cell r="O568">
            <v>3166.6739999999991</v>
          </cell>
          <cell r="P568">
            <v>568</v>
          </cell>
        </row>
        <row r="569">
          <cell r="I569">
            <v>50313</v>
          </cell>
          <cell r="J569">
            <v>3.2</v>
          </cell>
          <cell r="K569">
            <v>3166.7789999999995</v>
          </cell>
          <cell r="L569">
            <v>26760.574000000001</v>
          </cell>
          <cell r="M569">
            <v>-5.2499999999998179</v>
          </cell>
          <cell r="N569">
            <v>3166.7564189189193</v>
          </cell>
          <cell r="O569">
            <v>0.5</v>
          </cell>
          <cell r="P569">
            <v>569</v>
          </cell>
        </row>
        <row r="570">
          <cell r="G570">
            <v>3168.5389999999998</v>
          </cell>
          <cell r="H570">
            <v>50309</v>
          </cell>
          <cell r="I570">
            <v>50310</v>
          </cell>
          <cell r="J570">
            <v>3.2</v>
          </cell>
          <cell r="K570">
            <v>3166.9289999999996</v>
          </cell>
          <cell r="L570">
            <v>26760.574000000001</v>
          </cell>
          <cell r="M570">
            <v>-7.2499999999998179</v>
          </cell>
          <cell r="N570">
            <v>3165.7564189189193</v>
          </cell>
          <cell r="O570">
            <v>3169.3814189189193</v>
          </cell>
          <cell r="P570">
            <v>570</v>
          </cell>
        </row>
        <row r="571">
          <cell r="J571">
            <v>0</v>
          </cell>
          <cell r="K571">
            <v>3166.8239999999996</v>
          </cell>
          <cell r="L571">
            <v>16626.569</v>
          </cell>
          <cell r="M571">
            <v>-4</v>
          </cell>
          <cell r="N571">
            <v>3166.5389999999998</v>
          </cell>
          <cell r="O571">
            <v>3.375000000005457E-2</v>
          </cell>
          <cell r="P571">
            <v>571</v>
          </cell>
        </row>
        <row r="572">
          <cell r="J572">
            <v>-4</v>
          </cell>
          <cell r="K572">
            <v>3166.6889999999999</v>
          </cell>
          <cell r="L572">
            <v>3959.5430000000001</v>
          </cell>
          <cell r="M572">
            <v>-5</v>
          </cell>
          <cell r="N572">
            <v>3166.5052499999997</v>
          </cell>
          <cell r="O572">
            <v>3166.674</v>
          </cell>
          <cell r="P572">
            <v>572</v>
          </cell>
        </row>
        <row r="573">
          <cell r="J573">
            <v>-4</v>
          </cell>
          <cell r="K573">
            <v>3166.5389999999998</v>
          </cell>
          <cell r="L573">
            <v>3959.5430000000001</v>
          </cell>
          <cell r="M573">
            <v>4.6124999999997272</v>
          </cell>
          <cell r="N573">
            <v>0</v>
          </cell>
          <cell r="O573">
            <v>-686.53094850952562</v>
          </cell>
          <cell r="P573">
            <v>573</v>
          </cell>
        </row>
        <row r="574">
          <cell r="J574">
            <v>-5.8067966089428822</v>
          </cell>
          <cell r="K574">
            <v>3166.4780206144478</v>
          </cell>
          <cell r="L574">
            <v>-1761.694</v>
          </cell>
          <cell r="M574">
            <v>0</v>
          </cell>
          <cell r="N574">
            <v>3166.6239999999998</v>
          </cell>
          <cell r="O574">
            <v>3166.6239999999998</v>
          </cell>
          <cell r="P574">
            <v>574</v>
          </cell>
        </row>
        <row r="575">
          <cell r="H575">
            <v>50310</v>
          </cell>
          <cell r="I575">
            <v>0</v>
          </cell>
          <cell r="J575">
            <v>-5.2499999999998179</v>
          </cell>
          <cell r="K575">
            <v>3166.7564189189193</v>
          </cell>
          <cell r="L575">
            <v>1.468</v>
          </cell>
          <cell r="M575">
            <v>0.13944204573795502</v>
          </cell>
          <cell r="N575" t="str">
            <v>&lt;=esp.prom.</v>
          </cell>
        </row>
        <row r="586">
          <cell r="I586">
            <v>50317</v>
          </cell>
          <cell r="J586">
            <v>-5.2499999999998179</v>
          </cell>
          <cell r="K586">
            <v>3166.7056081081082</v>
          </cell>
          <cell r="M586">
            <v>4.8374999999998636</v>
          </cell>
          <cell r="N586">
            <v>3167.008233108108</v>
          </cell>
          <cell r="O586">
            <v>-0.66666666666666663</v>
          </cell>
          <cell r="P586">
            <v>586</v>
          </cell>
        </row>
        <row r="587">
          <cell r="I587">
            <v>50319</v>
          </cell>
          <cell r="J587">
            <v>0</v>
          </cell>
          <cell r="K587">
            <v>3166.863108108108</v>
          </cell>
          <cell r="L587">
            <v>16625.617999999999</v>
          </cell>
          <cell r="M587">
            <v>6.3374999999998636</v>
          </cell>
          <cell r="N587">
            <v>3166.008233108108</v>
          </cell>
          <cell r="O587">
            <v>3170.2332331081079</v>
          </cell>
          <cell r="P587">
            <v>587</v>
          </cell>
        </row>
        <row r="588">
          <cell r="H588">
            <v>588</v>
          </cell>
          <cell r="I588">
            <v>30</v>
          </cell>
          <cell r="J588">
            <v>4.8374999999998636</v>
          </cell>
          <cell r="K588">
            <v>3167.008233108108</v>
          </cell>
          <cell r="L588">
            <v>31945.669000000002</v>
          </cell>
          <cell r="M588">
            <v>3.15</v>
          </cell>
          <cell r="N588">
            <v>3166.7040000000002</v>
          </cell>
          <cell r="O588">
            <v>2.5396825396910561E-2</v>
          </cell>
          <cell r="P588">
            <v>588</v>
          </cell>
        </row>
        <row r="589">
          <cell r="H589">
            <v>50321</v>
          </cell>
          <cell r="I589">
            <v>50321</v>
          </cell>
          <cell r="J589">
            <v>5.2151762800638561</v>
          </cell>
          <cell r="K589">
            <v>3166.7564489213987</v>
          </cell>
          <cell r="L589">
            <v>33141.724999999999</v>
          </cell>
          <cell r="M589">
            <v>4.1500000000000004</v>
          </cell>
          <cell r="N589">
            <v>3166.7293968253971</v>
          </cell>
          <cell r="O589">
            <v>3166.6239999999998</v>
          </cell>
          <cell r="P589">
            <v>589</v>
          </cell>
        </row>
        <row r="590">
          <cell r="I590">
            <v>50323</v>
          </cell>
          <cell r="J590">
            <v>3.15</v>
          </cell>
          <cell r="K590">
            <v>3166.7040000000002</v>
          </cell>
          <cell r="L590">
            <v>26601.868999999999</v>
          </cell>
          <cell r="M590">
            <v>-5.2499999999998179</v>
          </cell>
          <cell r="N590">
            <v>3166.7056081081082</v>
          </cell>
          <cell r="O590">
            <v>0.5</v>
          </cell>
          <cell r="P590">
            <v>590</v>
          </cell>
        </row>
        <row r="591">
          <cell r="G591">
            <v>3168.5340000000001</v>
          </cell>
          <cell r="H591">
            <v>50319</v>
          </cell>
          <cell r="I591">
            <v>50320</v>
          </cell>
          <cell r="J591">
            <v>3.15</v>
          </cell>
          <cell r="K591">
            <v>3166.8540000000003</v>
          </cell>
          <cell r="L591">
            <v>26601.868999999999</v>
          </cell>
          <cell r="M591">
            <v>-7.2499999999998179</v>
          </cell>
          <cell r="N591">
            <v>3165.7056081081082</v>
          </cell>
          <cell r="O591">
            <v>3169.3306081081082</v>
          </cell>
          <cell r="P591">
            <v>591</v>
          </cell>
        </row>
        <row r="592">
          <cell r="J592">
            <v>0</v>
          </cell>
          <cell r="K592">
            <v>3166.7739999999999</v>
          </cell>
          <cell r="L592">
            <v>16626.404999999999</v>
          </cell>
          <cell r="M592">
            <v>-3.95</v>
          </cell>
          <cell r="N592">
            <v>3166.4940000000001</v>
          </cell>
          <cell r="O592">
            <v>3.2911392404912476E-2</v>
          </cell>
          <cell r="P592">
            <v>592</v>
          </cell>
        </row>
        <row r="593">
          <cell r="J593">
            <v>-3.95</v>
          </cell>
          <cell r="K593">
            <v>3166.6440000000002</v>
          </cell>
          <cell r="L593">
            <v>4117.9040000000005</v>
          </cell>
          <cell r="M593">
            <v>-4.95</v>
          </cell>
          <cell r="N593">
            <v>3166.4610886075952</v>
          </cell>
          <cell r="O593">
            <v>3166.6239999999993</v>
          </cell>
          <cell r="P593">
            <v>593</v>
          </cell>
        </row>
        <row r="594">
          <cell r="J594">
            <v>-3.95</v>
          </cell>
          <cell r="K594">
            <v>3166.4940000000001</v>
          </cell>
          <cell r="L594">
            <v>4117.9040000000005</v>
          </cell>
          <cell r="M594">
            <v>4.6124999999997272</v>
          </cell>
          <cell r="N594">
            <v>0</v>
          </cell>
          <cell r="O594">
            <v>-686.52010840112462</v>
          </cell>
          <cell r="P594">
            <v>594</v>
          </cell>
        </row>
        <row r="595">
          <cell r="J595">
            <v>-5.794635245000852</v>
          </cell>
          <cell r="K595">
            <v>3166.4332904856078</v>
          </cell>
          <cell r="L595">
            <v>-1723.066</v>
          </cell>
          <cell r="M595">
            <v>0</v>
          </cell>
          <cell r="N595">
            <v>3166.5740000000001</v>
          </cell>
          <cell r="O595">
            <v>3166.5740000000001</v>
          </cell>
          <cell r="P595">
            <v>595</v>
          </cell>
        </row>
        <row r="596">
          <cell r="H596">
            <v>50320</v>
          </cell>
          <cell r="I596">
            <v>0</v>
          </cell>
          <cell r="J596">
            <v>-5.2499999999998179</v>
          </cell>
          <cell r="K596">
            <v>3166.7056081081082</v>
          </cell>
          <cell r="L596">
            <v>1.5589999999999999</v>
          </cell>
          <cell r="M596">
            <v>0.14779134281141462</v>
          </cell>
          <cell r="N596" t="str">
            <v>&lt;=esp.prom.</v>
          </cell>
        </row>
        <row r="607">
          <cell r="I607">
            <v>50327</v>
          </cell>
          <cell r="J607">
            <v>-5.2499999999998179</v>
          </cell>
          <cell r="K607">
            <v>3166.6547972972976</v>
          </cell>
          <cell r="M607">
            <v>4.8374999999998636</v>
          </cell>
          <cell r="N607">
            <v>3166.9574222972974</v>
          </cell>
          <cell r="O607">
            <v>-0.66666666666666663</v>
          </cell>
          <cell r="P607">
            <v>607</v>
          </cell>
        </row>
        <row r="608">
          <cell r="I608">
            <v>50329</v>
          </cell>
          <cell r="J608">
            <v>0</v>
          </cell>
          <cell r="K608">
            <v>3166.8122972972974</v>
          </cell>
          <cell r="L608">
            <v>16625.350999999999</v>
          </cell>
          <cell r="M608">
            <v>6.3374999999998636</v>
          </cell>
          <cell r="N608">
            <v>3165.9574222972974</v>
          </cell>
          <cell r="O608">
            <v>3170.1824222972973</v>
          </cell>
          <cell r="P608">
            <v>608</v>
          </cell>
        </row>
        <row r="609">
          <cell r="H609">
            <v>609</v>
          </cell>
          <cell r="I609">
            <v>31</v>
          </cell>
          <cell r="J609">
            <v>4.8374999999998636</v>
          </cell>
          <cell r="K609">
            <v>3166.9574222972974</v>
          </cell>
          <cell r="L609">
            <v>31945.156999999999</v>
          </cell>
          <cell r="M609">
            <v>3.2</v>
          </cell>
          <cell r="N609">
            <v>3166.6689999999994</v>
          </cell>
          <cell r="O609">
            <v>2.6562499999727152E-2</v>
          </cell>
          <cell r="P609">
            <v>609</v>
          </cell>
        </row>
        <row r="610">
          <cell r="H610">
            <v>50331</v>
          </cell>
          <cell r="I610">
            <v>50331</v>
          </cell>
          <cell r="J610">
            <v>5.1908120291607798</v>
          </cell>
          <cell r="K610">
            <v>3166.7218809445235</v>
          </cell>
          <cell r="L610">
            <v>33064.04</v>
          </cell>
          <cell r="M610">
            <v>4.2</v>
          </cell>
          <cell r="N610">
            <v>3166.6955624999991</v>
          </cell>
          <cell r="O610">
            <v>3166.5840000000003</v>
          </cell>
          <cell r="P610">
            <v>610</v>
          </cell>
        </row>
        <row r="611">
          <cell r="I611">
            <v>50333</v>
          </cell>
          <cell r="J611">
            <v>3.2</v>
          </cell>
          <cell r="K611">
            <v>3166.6689999999994</v>
          </cell>
          <cell r="L611">
            <v>26759.744999999999</v>
          </cell>
          <cell r="M611">
            <v>-5.2499999999998179</v>
          </cell>
          <cell r="N611">
            <v>3166.6547972972976</v>
          </cell>
          <cell r="O611">
            <v>0.5</v>
          </cell>
          <cell r="P611">
            <v>611</v>
          </cell>
        </row>
        <row r="612">
          <cell r="G612">
            <v>3168.3289999999997</v>
          </cell>
          <cell r="H612">
            <v>50329</v>
          </cell>
          <cell r="I612">
            <v>50330</v>
          </cell>
          <cell r="J612">
            <v>3.2</v>
          </cell>
          <cell r="K612">
            <v>3166.8189999999995</v>
          </cell>
          <cell r="L612">
            <v>26759.744999999999</v>
          </cell>
          <cell r="M612">
            <v>-7.2499999999998179</v>
          </cell>
          <cell r="N612">
            <v>3165.6547972972976</v>
          </cell>
          <cell r="O612">
            <v>3169.2797972972976</v>
          </cell>
          <cell r="P612">
            <v>612</v>
          </cell>
        </row>
        <row r="613">
          <cell r="J613">
            <v>0</v>
          </cell>
          <cell r="K613">
            <v>3166.7339999999999</v>
          </cell>
          <cell r="L613">
            <v>16626.060000000001</v>
          </cell>
          <cell r="M613">
            <v>-3.9</v>
          </cell>
          <cell r="N613">
            <v>3166.4589999999998</v>
          </cell>
          <cell r="O613">
            <v>3.2051282051270377E-2</v>
          </cell>
          <cell r="P613">
            <v>613</v>
          </cell>
        </row>
        <row r="614">
          <cell r="J614">
            <v>-3.9</v>
          </cell>
          <cell r="K614">
            <v>3166.6089999999999</v>
          </cell>
          <cell r="L614">
            <v>4276.0410000000002</v>
          </cell>
          <cell r="M614">
            <v>-4.9000000000000004</v>
          </cell>
          <cell r="N614">
            <v>3166.4269487179486</v>
          </cell>
          <cell r="O614">
            <v>3166.5839999999998</v>
          </cell>
          <cell r="P614">
            <v>614</v>
          </cell>
        </row>
        <row r="615">
          <cell r="J615">
            <v>-3.9</v>
          </cell>
          <cell r="K615">
            <v>3166.4589999999998</v>
          </cell>
          <cell r="L615">
            <v>4276.0410000000002</v>
          </cell>
          <cell r="M615">
            <v>4.6124999999997272</v>
          </cell>
          <cell r="N615">
            <v>0</v>
          </cell>
          <cell r="O615">
            <v>-686.5114363144038</v>
          </cell>
          <cell r="P615">
            <v>615</v>
          </cell>
        </row>
        <row r="616">
          <cell r="J616">
            <v>-5.7608818955950669</v>
          </cell>
          <cell r="K616">
            <v>3166.3993563495001</v>
          </cell>
          <cell r="L616">
            <v>-1616.31</v>
          </cell>
          <cell r="M616">
            <v>0</v>
          </cell>
          <cell r="N616">
            <v>3166.5340000000001</v>
          </cell>
          <cell r="O616">
            <v>3166.5340000000001</v>
          </cell>
          <cell r="P616">
            <v>616</v>
          </cell>
        </row>
        <row r="617">
          <cell r="H617">
            <v>50330</v>
          </cell>
          <cell r="I617">
            <v>0</v>
          </cell>
          <cell r="J617">
            <v>-5.2499999999998179</v>
          </cell>
          <cell r="K617">
            <v>3166.6547972972976</v>
          </cell>
          <cell r="L617">
            <v>1.411</v>
          </cell>
          <cell r="M617">
            <v>0.13413061403837936</v>
          </cell>
          <cell r="N617" t="str">
            <v>&lt;=esp.prom.</v>
          </cell>
        </row>
        <row r="628">
          <cell r="I628">
            <v>50337</v>
          </cell>
          <cell r="J628">
            <v>-5.2499999999998179</v>
          </cell>
          <cell r="K628">
            <v>3166.6098086723086</v>
          </cell>
          <cell r="M628">
            <v>4.8374999999998636</v>
          </cell>
          <cell r="N628">
            <v>3166.9124336723085</v>
          </cell>
          <cell r="O628">
            <v>-0.66666666666666663</v>
          </cell>
          <cell r="P628">
            <v>628</v>
          </cell>
        </row>
        <row r="629">
          <cell r="I629">
            <v>50339</v>
          </cell>
          <cell r="J629">
            <v>0</v>
          </cell>
          <cell r="K629">
            <v>3166.7673086723084</v>
          </cell>
          <cell r="L629">
            <v>16625.115000000002</v>
          </cell>
          <cell r="M629">
            <v>6.3374999999998636</v>
          </cell>
          <cell r="N629">
            <v>3165.9124336723085</v>
          </cell>
          <cell r="O629">
            <v>3170.1374336723084</v>
          </cell>
          <cell r="P629">
            <v>629</v>
          </cell>
        </row>
        <row r="630">
          <cell r="H630">
            <v>630</v>
          </cell>
          <cell r="I630">
            <v>32</v>
          </cell>
          <cell r="J630">
            <v>4.8374999999998636</v>
          </cell>
          <cell r="K630">
            <v>3166.9124336723085</v>
          </cell>
          <cell r="L630">
            <v>31944.703000000001</v>
          </cell>
          <cell r="M630">
            <v>3.2</v>
          </cell>
          <cell r="N630">
            <v>3166.64</v>
          </cell>
          <cell r="O630">
            <v>2.687500000001819E-2</v>
          </cell>
          <cell r="P630">
            <v>630</v>
          </cell>
        </row>
        <row r="631">
          <cell r="H631">
            <v>50341</v>
          </cell>
          <cell r="I631">
            <v>50341</v>
          </cell>
          <cell r="J631">
            <v>5.1668614079547757</v>
          </cell>
          <cell r="K631">
            <v>3166.6928594003384</v>
          </cell>
          <cell r="L631">
            <v>32987.726000000002</v>
          </cell>
          <cell r="M631">
            <v>4.2</v>
          </cell>
          <cell r="N631">
            <v>3166.6668749999999</v>
          </cell>
          <cell r="O631">
            <v>3166.5539999999996</v>
          </cell>
          <cell r="P631">
            <v>631</v>
          </cell>
        </row>
        <row r="632">
          <cell r="I632">
            <v>50343</v>
          </cell>
          <cell r="J632">
            <v>3.2</v>
          </cell>
          <cell r="K632">
            <v>3166.64</v>
          </cell>
          <cell r="L632">
            <v>26759.331999999999</v>
          </cell>
          <cell r="M632">
            <v>-5.2499999999998179</v>
          </cell>
          <cell r="N632">
            <v>3166.6098086723086</v>
          </cell>
          <cell r="O632">
            <v>0.5</v>
          </cell>
          <cell r="P632">
            <v>632</v>
          </cell>
        </row>
        <row r="633">
          <cell r="G633">
            <v>3168.33</v>
          </cell>
          <cell r="H633">
            <v>50339</v>
          </cell>
          <cell r="I633">
            <v>50340</v>
          </cell>
          <cell r="J633">
            <v>3.2</v>
          </cell>
          <cell r="K633">
            <v>3166.79</v>
          </cell>
          <cell r="L633">
            <v>26759.331999999999</v>
          </cell>
          <cell r="M633">
            <v>-7.2499999999998179</v>
          </cell>
          <cell r="N633">
            <v>3165.6098086723086</v>
          </cell>
          <cell r="O633">
            <v>3169.2348086723086</v>
          </cell>
          <cell r="P633">
            <v>633</v>
          </cell>
        </row>
        <row r="634">
          <cell r="J634">
            <v>0</v>
          </cell>
          <cell r="K634">
            <v>3166.7039999999997</v>
          </cell>
          <cell r="L634">
            <v>16625.741999999998</v>
          </cell>
          <cell r="M634">
            <v>-4</v>
          </cell>
          <cell r="N634">
            <v>3166.4199999999996</v>
          </cell>
          <cell r="O634">
            <v>3.3500000000003638E-2</v>
          </cell>
          <cell r="P634">
            <v>634</v>
          </cell>
        </row>
        <row r="635">
          <cell r="J635">
            <v>-4</v>
          </cell>
          <cell r="K635">
            <v>3166.5699999999997</v>
          </cell>
          <cell r="L635">
            <v>3959.194</v>
          </cell>
          <cell r="M635">
            <v>-5</v>
          </cell>
          <cell r="N635">
            <v>3166.3864999999996</v>
          </cell>
          <cell r="O635">
            <v>3166.5539999999996</v>
          </cell>
          <cell r="P635">
            <v>635</v>
          </cell>
        </row>
        <row r="636">
          <cell r="J636">
            <v>-4</v>
          </cell>
          <cell r="K636">
            <v>3166.4199999999996</v>
          </cell>
          <cell r="L636">
            <v>3959.194</v>
          </cell>
          <cell r="M636">
            <v>4.6124999999997272</v>
          </cell>
          <cell r="N636">
            <v>0</v>
          </cell>
          <cell r="O636">
            <v>-686.50493224936304</v>
          </cell>
          <cell r="P636">
            <v>636</v>
          </cell>
        </row>
        <row r="637">
          <cell r="J637">
            <v>-5.7466423843709187</v>
          </cell>
          <cell r="K637">
            <v>3166.3614874801233</v>
          </cell>
          <cell r="L637">
            <v>-1571.3579999999999</v>
          </cell>
          <cell r="M637">
            <v>0</v>
          </cell>
          <cell r="N637">
            <v>3166.5039999999999</v>
          </cell>
          <cell r="O637">
            <v>3166.5039999999999</v>
          </cell>
          <cell r="P637">
            <v>637</v>
          </cell>
        </row>
        <row r="638">
          <cell r="H638">
            <v>50340</v>
          </cell>
          <cell r="I638">
            <v>0</v>
          </cell>
          <cell r="J638">
            <v>-5.2499999999998179</v>
          </cell>
          <cell r="K638">
            <v>3166.6098086723086</v>
          </cell>
          <cell r="L638">
            <v>1.2529999999999999</v>
          </cell>
          <cell r="M638">
            <v>0.11932762951625171</v>
          </cell>
          <cell r="N638" t="str">
            <v>&lt;=esp.prom.</v>
          </cell>
        </row>
        <row r="649">
          <cell r="I649">
            <v>50347</v>
          </cell>
          <cell r="J649">
            <v>-5.2499999999998179</v>
          </cell>
          <cell r="K649">
            <v>3166.5764644189649</v>
          </cell>
          <cell r="M649">
            <v>4.8374999999998636</v>
          </cell>
          <cell r="N649">
            <v>3166.8790894189647</v>
          </cell>
          <cell r="O649">
            <v>-0.66666666666666663</v>
          </cell>
          <cell r="P649">
            <v>649</v>
          </cell>
        </row>
        <row r="650">
          <cell r="I650">
            <v>50349</v>
          </cell>
          <cell r="J650">
            <v>0</v>
          </cell>
          <cell r="K650">
            <v>3166.7339644189647</v>
          </cell>
          <cell r="L650">
            <v>16624.939999999999</v>
          </cell>
          <cell r="M650">
            <v>6.3374999999998636</v>
          </cell>
          <cell r="N650">
            <v>3165.8790894189647</v>
          </cell>
          <cell r="O650">
            <v>3170.1040894189646</v>
          </cell>
          <cell r="P650">
            <v>650</v>
          </cell>
        </row>
        <row r="651">
          <cell r="H651">
            <v>651</v>
          </cell>
          <cell r="I651">
            <v>33</v>
          </cell>
          <cell r="J651">
            <v>4.8374999999998636</v>
          </cell>
          <cell r="K651">
            <v>3166.8790894189647</v>
          </cell>
          <cell r="L651">
            <v>31944.366999999998</v>
          </cell>
          <cell r="M651">
            <v>3.15</v>
          </cell>
          <cell r="N651">
            <v>3166.6269999999995</v>
          </cell>
          <cell r="O651">
            <v>3.2698412698209708E-2</v>
          </cell>
          <cell r="P651">
            <v>651</v>
          </cell>
        </row>
        <row r="652">
          <cell r="H652">
            <v>50351</v>
          </cell>
          <cell r="I652">
            <v>50351</v>
          </cell>
          <cell r="J652">
            <v>5.1190565908945134</v>
          </cell>
          <cell r="K652">
            <v>3166.6913850250348</v>
          </cell>
          <cell r="L652">
            <v>32835.995999999999</v>
          </cell>
          <cell r="M652">
            <v>4.1500000000000004</v>
          </cell>
          <cell r="N652">
            <v>3166.6596984126977</v>
          </cell>
          <cell r="O652">
            <v>3166.5240000000003</v>
          </cell>
          <cell r="P652">
            <v>652</v>
          </cell>
        </row>
        <row r="653">
          <cell r="I653">
            <v>50353</v>
          </cell>
          <cell r="J653">
            <v>3.15</v>
          </cell>
          <cell r="K653">
            <v>3166.6269999999995</v>
          </cell>
          <cell r="L653">
            <v>26600.665000000001</v>
          </cell>
          <cell r="M653">
            <v>-5.2499999999998179</v>
          </cell>
          <cell r="N653">
            <v>3166.5764644189649</v>
          </cell>
          <cell r="O653">
            <v>0.5</v>
          </cell>
          <cell r="P653">
            <v>653</v>
          </cell>
        </row>
        <row r="654">
          <cell r="G654">
            <v>3168.3269999999998</v>
          </cell>
          <cell r="H654">
            <v>50349</v>
          </cell>
          <cell r="I654">
            <v>50350</v>
          </cell>
          <cell r="J654">
            <v>3.15</v>
          </cell>
          <cell r="K654">
            <v>3166.7769999999996</v>
          </cell>
          <cell r="L654">
            <v>26600.665000000001</v>
          </cell>
          <cell r="M654">
            <v>-7.2499999999998179</v>
          </cell>
          <cell r="N654">
            <v>3165.5764644189649</v>
          </cell>
          <cell r="O654">
            <v>3169.2014644189649</v>
          </cell>
          <cell r="P654">
            <v>654</v>
          </cell>
        </row>
        <row r="655">
          <cell r="J655">
            <v>0</v>
          </cell>
          <cell r="K655">
            <v>3166.674</v>
          </cell>
          <cell r="L655">
            <v>16625.48</v>
          </cell>
          <cell r="M655">
            <v>-3.85</v>
          </cell>
          <cell r="N655">
            <v>3166.3669999999997</v>
          </cell>
          <cell r="O655">
            <v>4.0779220779313639E-2</v>
          </cell>
          <cell r="P655">
            <v>655</v>
          </cell>
        </row>
        <row r="656">
          <cell r="J656">
            <v>-3.85</v>
          </cell>
          <cell r="K656">
            <v>3166.5169999999998</v>
          </cell>
          <cell r="L656">
            <v>4434.0870000000004</v>
          </cell>
          <cell r="M656">
            <v>-4.8499999999999996</v>
          </cell>
          <cell r="N656">
            <v>3166.3262207792204</v>
          </cell>
          <cell r="O656">
            <v>3166.5239999999999</v>
          </cell>
          <cell r="P656">
            <v>656</v>
          </cell>
        </row>
        <row r="657">
          <cell r="J657">
            <v>-3.85</v>
          </cell>
          <cell r="K657">
            <v>3166.3669999999997</v>
          </cell>
          <cell r="L657">
            <v>4434.0870000000004</v>
          </cell>
          <cell r="M657">
            <v>4.6124999999997272</v>
          </cell>
          <cell r="N657">
            <v>0</v>
          </cell>
          <cell r="O657">
            <v>-686.49842818432251</v>
          </cell>
          <cell r="P657">
            <v>657</v>
          </cell>
        </row>
        <row r="658">
          <cell r="J658">
            <v>-5.8304513648287513</v>
          </cell>
          <cell r="K658">
            <v>3166.2862387365503</v>
          </cell>
          <cell r="L658">
            <v>-1836.6690000000001</v>
          </cell>
          <cell r="M658">
            <v>0</v>
          </cell>
          <cell r="N658">
            <v>3166.4740000000002</v>
          </cell>
          <cell r="O658">
            <v>3166.4740000000002</v>
          </cell>
          <cell r="P658">
            <v>658</v>
          </cell>
        </row>
        <row r="659">
          <cell r="H659">
            <v>50350</v>
          </cell>
          <cell r="I659">
            <v>0</v>
          </cell>
          <cell r="J659">
            <v>-5.2499999999998179</v>
          </cell>
          <cell r="K659">
            <v>3166.5764644189649</v>
          </cell>
          <cell r="L659">
            <v>1.29</v>
          </cell>
          <cell r="M659">
            <v>0.12264101460769436</v>
          </cell>
          <cell r="N659" t="str">
            <v>&lt;=esp.prom.</v>
          </cell>
        </row>
        <row r="670">
          <cell r="I670">
            <v>50357</v>
          </cell>
          <cell r="J670">
            <v>-5.2499999999998179</v>
          </cell>
          <cell r="K670">
            <v>3166.5547645372649</v>
          </cell>
          <cell r="M670">
            <v>4.8374999999998636</v>
          </cell>
          <cell r="N670">
            <v>3166.8573895372647</v>
          </cell>
          <cell r="O670">
            <v>-0.66666666666666663</v>
          </cell>
          <cell r="P670">
            <v>670</v>
          </cell>
        </row>
        <row r="671">
          <cell r="I671">
            <v>50359</v>
          </cell>
          <cell r="J671">
            <v>0</v>
          </cell>
          <cell r="K671">
            <v>3166.7122645372647</v>
          </cell>
          <cell r="L671">
            <v>16624.826000000001</v>
          </cell>
          <cell r="M671">
            <v>6.3374999999998636</v>
          </cell>
          <cell r="N671">
            <v>3165.8573895372647</v>
          </cell>
          <cell r="O671">
            <v>3170.0823895372646</v>
          </cell>
          <cell r="P671">
            <v>671</v>
          </cell>
        </row>
        <row r="672">
          <cell r="H672">
            <v>672</v>
          </cell>
          <cell r="I672">
            <v>34</v>
          </cell>
          <cell r="J672">
            <v>4.8374999999998636</v>
          </cell>
          <cell r="K672">
            <v>3166.8573895372647</v>
          </cell>
          <cell r="L672">
            <v>31944.148000000001</v>
          </cell>
          <cell r="M672">
            <v>3.15</v>
          </cell>
          <cell r="N672">
            <v>3166.5929999999998</v>
          </cell>
          <cell r="O672">
            <v>3.1428571428477867E-2</v>
          </cell>
          <cell r="P672">
            <v>672</v>
          </cell>
        </row>
        <row r="673">
          <cell r="H673">
            <v>50361</v>
          </cell>
          <cell r="I673">
            <v>50361</v>
          </cell>
          <cell r="J673">
            <v>5.1402578637492153</v>
          </cell>
          <cell r="K673">
            <v>3166.6555509614318</v>
          </cell>
          <cell r="L673">
            <v>32902.908000000003</v>
          </cell>
          <cell r="M673">
            <v>4.1500000000000004</v>
          </cell>
          <cell r="N673">
            <v>3166.6244285714283</v>
          </cell>
          <cell r="O673">
            <v>3166.4940000000001</v>
          </cell>
          <cell r="P673">
            <v>673</v>
          </cell>
        </row>
        <row r="674">
          <cell r="I674">
            <v>50363</v>
          </cell>
          <cell r="J674">
            <v>3.15</v>
          </cell>
          <cell r="K674">
            <v>3166.5929999999998</v>
          </cell>
          <cell r="L674">
            <v>26600.508999999998</v>
          </cell>
          <cell r="M674">
            <v>-5.2499999999998179</v>
          </cell>
          <cell r="N674">
            <v>3166.5547645372649</v>
          </cell>
          <cell r="O674">
            <v>0.5</v>
          </cell>
          <cell r="P674">
            <v>674</v>
          </cell>
        </row>
        <row r="675">
          <cell r="G675">
            <v>3168.3429999999998</v>
          </cell>
          <cell r="H675">
            <v>50359</v>
          </cell>
          <cell r="I675">
            <v>50360</v>
          </cell>
          <cell r="J675">
            <v>3.15</v>
          </cell>
          <cell r="K675">
            <v>3166.7429999999999</v>
          </cell>
          <cell r="L675">
            <v>26600.508999999998</v>
          </cell>
          <cell r="M675">
            <v>-7.2499999999998179</v>
          </cell>
          <cell r="N675">
            <v>3165.5547645372649</v>
          </cell>
          <cell r="O675">
            <v>3169.1797645372649</v>
          </cell>
          <cell r="P675">
            <v>675</v>
          </cell>
        </row>
        <row r="676">
          <cell r="J676">
            <v>0</v>
          </cell>
          <cell r="K676">
            <v>3166.6439999999998</v>
          </cell>
          <cell r="L676">
            <v>16625.423999999999</v>
          </cell>
          <cell r="M676">
            <v>-3.95</v>
          </cell>
          <cell r="N676">
            <v>3166.3629999999998</v>
          </cell>
          <cell r="O676">
            <v>3.3164556961764902E-2</v>
          </cell>
          <cell r="P676">
            <v>676</v>
          </cell>
        </row>
        <row r="677">
          <cell r="J677">
            <v>-3.95</v>
          </cell>
          <cell r="K677">
            <v>3166.5129999999999</v>
          </cell>
          <cell r="L677">
            <v>4117.4390000000003</v>
          </cell>
          <cell r="M677">
            <v>-4.95</v>
          </cell>
          <cell r="N677">
            <v>3166.3298354430381</v>
          </cell>
          <cell r="O677">
            <v>3166.4939999999988</v>
          </cell>
          <cell r="P677">
            <v>677</v>
          </cell>
        </row>
        <row r="678">
          <cell r="J678">
            <v>-3.95</v>
          </cell>
          <cell r="K678">
            <v>3166.3629999999998</v>
          </cell>
          <cell r="L678">
            <v>4117.4390000000003</v>
          </cell>
          <cell r="M678">
            <v>4.6124999999997272</v>
          </cell>
          <cell r="N678">
            <v>0</v>
          </cell>
          <cell r="O678">
            <v>-686.49192411928175</v>
          </cell>
          <cell r="P678">
            <v>678</v>
          </cell>
        </row>
        <row r="679">
          <cell r="J679">
            <v>-5.7531290250516047</v>
          </cell>
          <cell r="K679">
            <v>3166.303200024739</v>
          </cell>
          <cell r="L679">
            <v>-1591.8679999999999</v>
          </cell>
          <cell r="M679">
            <v>0</v>
          </cell>
          <cell r="N679">
            <v>3166.444</v>
          </cell>
          <cell r="O679">
            <v>3166.444</v>
          </cell>
          <cell r="P679">
            <v>679</v>
          </cell>
        </row>
        <row r="680">
          <cell r="H680">
            <v>50360</v>
          </cell>
          <cell r="I680">
            <v>0</v>
          </cell>
          <cell r="J680">
            <v>-5.2499999999998179</v>
          </cell>
          <cell r="K680">
            <v>3166.5547645372649</v>
          </cell>
          <cell r="L680">
            <v>1.254</v>
          </cell>
          <cell r="M680">
            <v>0.1195373681433247</v>
          </cell>
          <cell r="N680" t="str">
            <v>&lt;=esp.prom.</v>
          </cell>
        </row>
        <row r="691">
          <cell r="I691">
            <v>50360.800000000003</v>
          </cell>
          <cell r="J691">
            <v>-5.1374999999998634</v>
          </cell>
          <cell r="K691">
            <v>3166.5529467364636</v>
          </cell>
          <cell r="M691">
            <v>4.8374999999998636</v>
          </cell>
          <cell r="N691">
            <v>3166.8521967364636</v>
          </cell>
          <cell r="O691">
            <v>-0.66666666666666663</v>
          </cell>
          <cell r="P691">
            <v>691</v>
          </cell>
        </row>
        <row r="692">
          <cell r="I692">
            <v>50362.8</v>
          </cell>
          <cell r="J692">
            <v>0</v>
          </cell>
          <cell r="K692">
            <v>3166.7070717364636</v>
          </cell>
          <cell r="L692">
            <v>16268.562</v>
          </cell>
          <cell r="M692">
            <v>6.3374999999998636</v>
          </cell>
          <cell r="N692">
            <v>3165.8521967364636</v>
          </cell>
          <cell r="O692">
            <v>3170.0771967364635</v>
          </cell>
          <cell r="P692">
            <v>692</v>
          </cell>
        </row>
        <row r="693">
          <cell r="H693">
            <v>693</v>
          </cell>
          <cell r="I693">
            <v>35</v>
          </cell>
          <cell r="J693">
            <v>4.8374999999998636</v>
          </cell>
          <cell r="K693">
            <v>3166.8521967364636</v>
          </cell>
          <cell r="L693">
            <v>31587.858</v>
          </cell>
          <cell r="M693">
            <v>3.1</v>
          </cell>
          <cell r="N693">
            <v>3166.5829999999996</v>
          </cell>
          <cell r="O693">
            <v>2.9999999999745355E-2</v>
          </cell>
          <cell r="P693">
            <v>693</v>
          </cell>
        </row>
        <row r="694">
          <cell r="H694">
            <v>50364.800000000003</v>
          </cell>
          <cell r="I694">
            <v>50364.800000000003</v>
          </cell>
          <cell r="J694">
            <v>5.1490862245903282</v>
          </cell>
          <cell r="K694">
            <v>3166.6444725867368</v>
          </cell>
          <cell r="L694">
            <v>32574.573</v>
          </cell>
          <cell r="M694">
            <v>4.0999999999999996</v>
          </cell>
          <cell r="N694">
            <v>3166.6129999999994</v>
          </cell>
          <cell r="O694">
            <v>3166.4900000000002</v>
          </cell>
          <cell r="P694">
            <v>694</v>
          </cell>
        </row>
        <row r="695">
          <cell r="I695">
            <v>50366.8</v>
          </cell>
          <cell r="J695">
            <v>3.1</v>
          </cell>
          <cell r="K695">
            <v>3166.5829999999996</v>
          </cell>
          <cell r="L695">
            <v>26085.907999999999</v>
          </cell>
          <cell r="M695">
            <v>-5.1374999999998634</v>
          </cell>
          <cell r="N695">
            <v>3166.5529467364636</v>
          </cell>
          <cell r="O695">
            <v>0.66666666666666663</v>
          </cell>
          <cell r="P695">
            <v>695</v>
          </cell>
        </row>
        <row r="696">
          <cell r="G696">
            <v>3168.3429999999998</v>
          </cell>
          <cell r="H696">
            <v>50362.8</v>
          </cell>
          <cell r="I696">
            <v>50363.8</v>
          </cell>
          <cell r="J696">
            <v>3.1</v>
          </cell>
          <cell r="K696">
            <v>3166.7329999999997</v>
          </cell>
          <cell r="L696">
            <v>26085.907999999999</v>
          </cell>
          <cell r="M696">
            <v>-6.6374999999998634</v>
          </cell>
          <cell r="N696">
            <v>3165.5529467364636</v>
          </cell>
          <cell r="O696">
            <v>3169.9779467364633</v>
          </cell>
          <cell r="P696">
            <v>696</v>
          </cell>
        </row>
        <row r="697">
          <cell r="J697">
            <v>0</v>
          </cell>
          <cell r="K697">
            <v>3166.64</v>
          </cell>
          <cell r="L697">
            <v>16269.18</v>
          </cell>
          <cell r="M697">
            <v>-4</v>
          </cell>
          <cell r="N697">
            <v>3166.3629999999998</v>
          </cell>
          <cell r="O697">
            <v>3.1750000000101863E-2</v>
          </cell>
          <cell r="P697">
            <v>697</v>
          </cell>
        </row>
        <row r="698">
          <cell r="J698">
            <v>-4</v>
          </cell>
          <cell r="K698">
            <v>3166.5129999999999</v>
          </cell>
          <cell r="L698">
            <v>3602.8739999999998</v>
          </cell>
          <cell r="M698">
            <v>-5</v>
          </cell>
          <cell r="N698">
            <v>3166.3312499999997</v>
          </cell>
          <cell r="O698">
            <v>3166.4900000000002</v>
          </cell>
          <cell r="P698">
            <v>698</v>
          </cell>
        </row>
        <row r="699">
          <cell r="J699">
            <v>-4</v>
          </cell>
          <cell r="K699">
            <v>3166.3629999999998</v>
          </cell>
          <cell r="L699">
            <v>3602.8739999999998</v>
          </cell>
          <cell r="M699">
            <v>4.6124999999997272</v>
          </cell>
          <cell r="N699">
            <v>0</v>
          </cell>
          <cell r="O699">
            <v>-686.4910569106097</v>
          </cell>
          <cell r="P699">
            <v>699</v>
          </cell>
        </row>
        <row r="700">
          <cell r="J700">
            <v>-5.4935504446205004</v>
          </cell>
          <cell r="K700">
            <v>3166.315579773383</v>
          </cell>
          <cell r="L700">
            <v>-1126.213</v>
          </cell>
          <cell r="M700">
            <v>0</v>
          </cell>
          <cell r="N700">
            <v>3166.44</v>
          </cell>
          <cell r="O700">
            <v>3166.44</v>
          </cell>
          <cell r="P700">
            <v>700</v>
          </cell>
        </row>
        <row r="701">
          <cell r="H701">
            <v>50363.8</v>
          </cell>
          <cell r="I701">
            <v>0</v>
          </cell>
          <cell r="J701">
            <v>-5.1374999999998634</v>
          </cell>
          <cell r="K701">
            <v>3166.5529467364636</v>
          </cell>
          <cell r="L701">
            <v>1.1970000000000001</v>
          </cell>
          <cell r="M701">
            <v>0.11611418119396251</v>
          </cell>
          <cell r="N701" t="str">
            <v>&lt;=esp.prom.</v>
          </cell>
        </row>
        <row r="712">
          <cell r="I712">
            <v>50367</v>
          </cell>
          <cell r="J712">
            <v>-5.2499999999998179</v>
          </cell>
          <cell r="K712">
            <v>3166.5447090272091</v>
          </cell>
          <cell r="M712">
            <v>4.8374999999998636</v>
          </cell>
          <cell r="N712">
            <v>3166.8473340272089</v>
          </cell>
          <cell r="O712">
            <v>-0.66666666666666663</v>
          </cell>
          <cell r="P712">
            <v>712</v>
          </cell>
        </row>
        <row r="713">
          <cell r="I713">
            <v>50369</v>
          </cell>
          <cell r="J713">
            <v>0</v>
          </cell>
          <cell r="K713">
            <v>3166.7022090272089</v>
          </cell>
          <cell r="L713">
            <v>16624.773000000001</v>
          </cell>
          <cell r="M713">
            <v>6.3374999999998636</v>
          </cell>
          <cell r="N713">
            <v>3165.8473340272089</v>
          </cell>
          <cell r="O713">
            <v>3170.0723340272089</v>
          </cell>
          <cell r="P713">
            <v>713</v>
          </cell>
        </row>
        <row r="714">
          <cell r="H714">
            <v>714</v>
          </cell>
          <cell r="I714">
            <v>36</v>
          </cell>
          <cell r="J714">
            <v>4.8374999999998636</v>
          </cell>
          <cell r="K714">
            <v>3166.8473340272089</v>
          </cell>
          <cell r="L714">
            <v>31944.045999999998</v>
          </cell>
          <cell r="M714">
            <v>3.1</v>
          </cell>
          <cell r="N714">
            <v>3166.5639999999999</v>
          </cell>
          <cell r="O714">
            <v>2.9032258064489738E-2</v>
          </cell>
          <cell r="P714">
            <v>714</v>
          </cell>
        </row>
        <row r="715">
          <cell r="H715">
            <v>50371</v>
          </cell>
          <cell r="I715">
            <v>50371</v>
          </cell>
          <cell r="J715">
            <v>5.1722575661579784</v>
          </cell>
          <cell r="K715">
            <v>3166.6241623164369</v>
          </cell>
          <cell r="L715">
            <v>33004.135000000002</v>
          </cell>
          <cell r="M715">
            <v>4.0999999999999996</v>
          </cell>
          <cell r="N715">
            <v>3166.5930322580643</v>
          </cell>
          <cell r="O715">
            <v>3166.4740000000002</v>
          </cell>
          <cell r="P715">
            <v>715</v>
          </cell>
        </row>
        <row r="716">
          <cell r="I716">
            <v>50373</v>
          </cell>
          <cell r="J716">
            <v>3.1</v>
          </cell>
          <cell r="K716">
            <v>3166.5639999999999</v>
          </cell>
          <cell r="L716">
            <v>26442.135999999999</v>
          </cell>
          <cell r="M716">
            <v>-5.2499999999998179</v>
          </cell>
          <cell r="N716">
            <v>3166.5447090272091</v>
          </cell>
          <cell r="O716">
            <v>0.5</v>
          </cell>
          <cell r="P716">
            <v>716</v>
          </cell>
        </row>
        <row r="717">
          <cell r="G717">
            <v>3168.3339999999998</v>
          </cell>
          <cell r="H717">
            <v>50369</v>
          </cell>
          <cell r="I717">
            <v>50370</v>
          </cell>
          <cell r="J717">
            <v>3.1</v>
          </cell>
          <cell r="K717">
            <v>3166.7139999999999</v>
          </cell>
          <cell r="L717">
            <v>26442.135999999999</v>
          </cell>
          <cell r="M717">
            <v>-7.2499999999998179</v>
          </cell>
          <cell r="N717">
            <v>3165.5447090272091</v>
          </cell>
          <cell r="O717">
            <v>3169.1697090272091</v>
          </cell>
          <cell r="P717">
            <v>717</v>
          </cell>
        </row>
        <row r="718">
          <cell r="J718">
            <v>0</v>
          </cell>
          <cell r="K718">
            <v>3166.6239999999998</v>
          </cell>
          <cell r="L718">
            <v>16625.462</v>
          </cell>
          <cell r="M718">
            <v>-3.95</v>
          </cell>
          <cell r="N718">
            <v>3166.3639999999996</v>
          </cell>
          <cell r="O718">
            <v>2.7848101266044978E-2</v>
          </cell>
          <cell r="P718">
            <v>718</v>
          </cell>
        </row>
        <row r="719">
          <cell r="J719">
            <v>-3.95</v>
          </cell>
          <cell r="K719">
            <v>3166.5139999999997</v>
          </cell>
          <cell r="L719">
            <v>4117.5140000000001</v>
          </cell>
          <cell r="M719">
            <v>-4.95</v>
          </cell>
          <cell r="N719">
            <v>3166.3361518987335</v>
          </cell>
          <cell r="O719">
            <v>3166.4740000000006</v>
          </cell>
          <cell r="P719">
            <v>719</v>
          </cell>
        </row>
        <row r="720">
          <cell r="J720">
            <v>-3.95</v>
          </cell>
          <cell r="K720">
            <v>3166.3639999999996</v>
          </cell>
          <cell r="L720">
            <v>4117.5140000000001</v>
          </cell>
          <cell r="M720">
            <v>4.6124999999997272</v>
          </cell>
          <cell r="N720">
            <v>0</v>
          </cell>
          <cell r="O720">
            <v>-686.48758807592139</v>
          </cell>
          <cell r="P720">
            <v>720</v>
          </cell>
        </row>
        <row r="721">
          <cell r="J721">
            <v>-5.7094105402030424</v>
          </cell>
          <cell r="K721">
            <v>3166.3150037571077</v>
          </cell>
          <cell r="L721">
            <v>-1453.377</v>
          </cell>
          <cell r="M721">
            <v>0</v>
          </cell>
          <cell r="N721">
            <v>3166.424</v>
          </cell>
          <cell r="O721">
            <v>3166.424</v>
          </cell>
          <cell r="P721">
            <v>721</v>
          </cell>
        </row>
        <row r="722">
          <cell r="H722">
            <v>50370</v>
          </cell>
          <cell r="I722">
            <v>0</v>
          </cell>
          <cell r="J722">
            <v>-5.2499999999998179</v>
          </cell>
          <cell r="K722">
            <v>3166.5447090272091</v>
          </cell>
          <cell r="L722">
            <v>1.3140000000000001</v>
          </cell>
          <cell r="M722">
            <v>0.12532686021067443</v>
          </cell>
          <cell r="N722" t="str">
            <v>&lt;=esp.prom.</v>
          </cell>
        </row>
        <row r="733">
          <cell r="I733">
            <v>50377</v>
          </cell>
          <cell r="J733">
            <v>-5.1499999999998183</v>
          </cell>
          <cell r="K733">
            <v>3166.6007978887978</v>
          </cell>
          <cell r="M733">
            <v>4.8374999999998636</v>
          </cell>
          <cell r="N733">
            <v>3166.8005478887981</v>
          </cell>
          <cell r="O733">
            <v>-0.66666666666666663</v>
          </cell>
          <cell r="P733">
            <v>733</v>
          </cell>
        </row>
        <row r="734">
          <cell r="I734">
            <v>50379</v>
          </cell>
          <cell r="J734">
            <v>0</v>
          </cell>
          <cell r="K734">
            <v>3166.7037978887979</v>
          </cell>
          <cell r="L734">
            <v>16308.259</v>
          </cell>
          <cell r="M734">
            <v>6.3374999999998636</v>
          </cell>
          <cell r="N734">
            <v>3165.8005478887981</v>
          </cell>
          <cell r="O734">
            <v>3170.025547888798</v>
          </cell>
          <cell r="P734">
            <v>734</v>
          </cell>
        </row>
        <row r="735">
          <cell r="H735">
            <v>735</v>
          </cell>
          <cell r="I735">
            <v>37</v>
          </cell>
          <cell r="J735">
            <v>4.8374999999998636</v>
          </cell>
          <cell r="K735">
            <v>3166.8005478887981</v>
          </cell>
          <cell r="L735">
            <v>31627.422999999999</v>
          </cell>
          <cell r="M735">
            <v>3.15</v>
          </cell>
          <cell r="N735">
            <v>3166.5609999999997</v>
          </cell>
          <cell r="O735">
            <v>2.6349206349095756E-2</v>
          </cell>
          <cell r="P735">
            <v>735</v>
          </cell>
        </row>
        <row r="736">
          <cell r="H736">
            <v>50381</v>
          </cell>
          <cell r="I736">
            <v>50381</v>
          </cell>
          <cell r="J736">
            <v>5.1189994730715505</v>
          </cell>
          <cell r="K736">
            <v>3166.6128815734169</v>
          </cell>
          <cell r="L736">
            <v>32518.848999999998</v>
          </cell>
          <cell r="M736">
            <v>4.1500000000000004</v>
          </cell>
          <cell r="N736">
            <v>3166.5873492063488</v>
          </cell>
          <cell r="O736">
            <v>3166.4780000000001</v>
          </cell>
          <cell r="P736">
            <v>736</v>
          </cell>
        </row>
        <row r="737">
          <cell r="I737">
            <v>50383</v>
          </cell>
          <cell r="J737">
            <v>3.15</v>
          </cell>
          <cell r="K737">
            <v>3166.5609999999997</v>
          </cell>
          <cell r="L737">
            <v>26283.841</v>
          </cell>
          <cell r="M737">
            <v>-5.1499999999998183</v>
          </cell>
          <cell r="N737">
            <v>3166.6007978887978</v>
          </cell>
          <cell r="O737">
            <v>0.5</v>
          </cell>
          <cell r="P737">
            <v>737</v>
          </cell>
        </row>
        <row r="738">
          <cell r="G738">
            <v>3168.3309999999997</v>
          </cell>
          <cell r="H738">
            <v>50379</v>
          </cell>
          <cell r="I738">
            <v>50380</v>
          </cell>
          <cell r="J738">
            <v>3.15</v>
          </cell>
          <cell r="K738">
            <v>3166.7109999999998</v>
          </cell>
          <cell r="L738">
            <v>26283.841</v>
          </cell>
          <cell r="M738">
            <v>-7.1499999999998183</v>
          </cell>
          <cell r="N738">
            <v>3165.6007978887978</v>
          </cell>
          <cell r="O738">
            <v>3169.1757978887977</v>
          </cell>
          <cell r="P738">
            <v>738</v>
          </cell>
        </row>
        <row r="739">
          <cell r="J739">
            <v>0</v>
          </cell>
          <cell r="K739">
            <v>3166.6279999999997</v>
          </cell>
          <cell r="L739">
            <v>16308.832</v>
          </cell>
          <cell r="M739">
            <v>-3.95</v>
          </cell>
          <cell r="N739">
            <v>3166.3809999999994</v>
          </cell>
          <cell r="O739">
            <v>2.4556962025144458E-2</v>
          </cell>
          <cell r="P739">
            <v>739</v>
          </cell>
        </row>
        <row r="740">
          <cell r="J740">
            <v>-3.95</v>
          </cell>
          <cell r="K740">
            <v>3166.5309999999995</v>
          </cell>
          <cell r="L740">
            <v>3800.8429999999998</v>
          </cell>
          <cell r="M740">
            <v>-4.95</v>
          </cell>
          <cell r="N740">
            <v>3166.3564430379743</v>
          </cell>
          <cell r="O740">
            <v>3166.4779999999987</v>
          </cell>
          <cell r="P740">
            <v>740</v>
          </cell>
        </row>
        <row r="741">
          <cell r="J741">
            <v>-3.95</v>
          </cell>
          <cell r="K741">
            <v>3166.3809999999994</v>
          </cell>
          <cell r="L741">
            <v>3800.8429999999998</v>
          </cell>
          <cell r="M741">
            <v>4.6124999999997272</v>
          </cell>
          <cell r="N741">
            <v>0</v>
          </cell>
          <cell r="O741">
            <v>-686.48845528459344</v>
          </cell>
          <cell r="P741">
            <v>741</v>
          </cell>
        </row>
        <row r="742">
          <cell r="J742">
            <v>-5.6742820344792513</v>
          </cell>
          <cell r="K742">
            <v>3166.3386568715582</v>
          </cell>
          <cell r="L742">
            <v>-1658.854</v>
          </cell>
          <cell r="M742">
            <v>0</v>
          </cell>
          <cell r="N742">
            <v>3166.4279999999999</v>
          </cell>
          <cell r="O742">
            <v>3166.4279999999999</v>
          </cell>
          <cell r="P742">
            <v>742</v>
          </cell>
        </row>
        <row r="743">
          <cell r="H743">
            <v>50380</v>
          </cell>
          <cell r="I743">
            <v>0</v>
          </cell>
          <cell r="J743">
            <v>-5.1499999999998183</v>
          </cell>
          <cell r="K743">
            <v>3166.6007978887978</v>
          </cell>
          <cell r="L743">
            <v>1.2689999999999999</v>
          </cell>
          <cell r="M743">
            <v>0.12213207665351006</v>
          </cell>
          <cell r="N743" t="str">
            <v>&lt;=esp.prom.</v>
          </cell>
        </row>
        <row r="754">
          <cell r="I754">
            <v>50397</v>
          </cell>
          <cell r="J754">
            <v>-4.9499999999998181</v>
          </cell>
          <cell r="K754">
            <v>3166.6429087269084</v>
          </cell>
          <cell r="M754">
            <v>4.8374999999998636</v>
          </cell>
          <cell r="N754">
            <v>3166.7419087269086</v>
          </cell>
          <cell r="O754">
            <v>-0.66666666666666663</v>
          </cell>
          <cell r="P754">
            <v>754</v>
          </cell>
        </row>
        <row r="755">
          <cell r="I755">
            <v>50399</v>
          </cell>
          <cell r="J755">
            <v>0</v>
          </cell>
          <cell r="K755">
            <v>3166.7419087269086</v>
          </cell>
          <cell r="L755">
            <v>15675.127</v>
          </cell>
          <cell r="M755">
            <v>6.3374999999998636</v>
          </cell>
          <cell r="N755">
            <v>3165.7419087269086</v>
          </cell>
          <cell r="O755">
            <v>3169.9669087269085</v>
          </cell>
          <cell r="P755">
            <v>755</v>
          </cell>
        </row>
        <row r="756">
          <cell r="H756">
            <v>756</v>
          </cell>
          <cell r="I756">
            <v>39</v>
          </cell>
          <cell r="J756">
            <v>4.8374999999998636</v>
          </cell>
          <cell r="K756">
            <v>3166.7419087269086</v>
          </cell>
          <cell r="L756">
            <v>30994.241000000002</v>
          </cell>
          <cell r="M756">
            <v>3.2</v>
          </cell>
          <cell r="N756">
            <v>3166.5069999999996</v>
          </cell>
          <cell r="O756">
            <v>9.0624999997999112E-3</v>
          </cell>
          <cell r="P756">
            <v>756</v>
          </cell>
        </row>
        <row r="757">
          <cell r="H757">
            <v>50401</v>
          </cell>
          <cell r="I757">
            <v>50401</v>
          </cell>
          <cell r="J757">
            <v>5.1631761643796859</v>
          </cell>
          <cell r="K757">
            <v>3166.5247912839886</v>
          </cell>
          <cell r="L757">
            <v>32025.538</v>
          </cell>
          <cell r="M757">
            <v>4.2</v>
          </cell>
          <cell r="N757">
            <v>3166.5160624999994</v>
          </cell>
          <cell r="O757">
            <v>3166.4780000000001</v>
          </cell>
          <cell r="P757">
            <v>757</v>
          </cell>
        </row>
        <row r="758">
          <cell r="I758">
            <v>50403</v>
          </cell>
          <cell r="J758">
            <v>3.2</v>
          </cell>
          <cell r="K758">
            <v>3166.5069999999996</v>
          </cell>
          <cell r="L758">
            <v>25809.109</v>
          </cell>
          <cell r="M758">
            <v>-4.9499999999998181</v>
          </cell>
          <cell r="N758">
            <v>3166.6429087269084</v>
          </cell>
          <cell r="O758">
            <v>0.5</v>
          </cell>
          <cell r="P758">
            <v>758</v>
          </cell>
        </row>
        <row r="759">
          <cell r="G759">
            <v>3168.3169999999996</v>
          </cell>
          <cell r="H759">
            <v>50399</v>
          </cell>
          <cell r="I759">
            <v>50400</v>
          </cell>
          <cell r="J759">
            <v>3.2</v>
          </cell>
          <cell r="K759">
            <v>3166.6569999999997</v>
          </cell>
          <cell r="L759">
            <v>25809.109</v>
          </cell>
          <cell r="M759">
            <v>-6.9499999999998181</v>
          </cell>
          <cell r="N759">
            <v>3165.6429087269084</v>
          </cell>
          <cell r="O759">
            <v>3169.1179087269084</v>
          </cell>
          <cell r="P759">
            <v>759</v>
          </cell>
        </row>
        <row r="760">
          <cell r="J760">
            <v>0</v>
          </cell>
          <cell r="K760">
            <v>3166.6279999999997</v>
          </cell>
          <cell r="L760">
            <v>15675.852999999999</v>
          </cell>
          <cell r="M760">
            <v>-3.4</v>
          </cell>
          <cell r="N760">
            <v>3166.4069999999992</v>
          </cell>
          <cell r="O760">
            <v>2.0882352941498528E-2</v>
          </cell>
          <cell r="P760">
            <v>760</v>
          </cell>
        </row>
        <row r="761">
          <cell r="J761">
            <v>-3.4</v>
          </cell>
          <cell r="K761">
            <v>3166.5569999999993</v>
          </cell>
          <cell r="L761">
            <v>4909.4390000000003</v>
          </cell>
          <cell r="M761">
            <v>-4.4000000000000004</v>
          </cell>
          <cell r="N761">
            <v>3166.3861176470577</v>
          </cell>
          <cell r="O761">
            <v>3166.4780000000005</v>
          </cell>
          <cell r="P761">
            <v>761</v>
          </cell>
        </row>
        <row r="762">
          <cell r="J762">
            <v>-3.4</v>
          </cell>
          <cell r="K762">
            <v>3166.4069999999992</v>
          </cell>
          <cell r="L762">
            <v>4909.4390000000003</v>
          </cell>
          <cell r="M762">
            <v>4.6124999999997272</v>
          </cell>
          <cell r="N762">
            <v>0</v>
          </cell>
          <cell r="O762">
            <v>-686.48845528459344</v>
          </cell>
          <cell r="P762">
            <v>762</v>
          </cell>
        </row>
        <row r="763">
          <cell r="J763">
            <v>-5.5099384109838354</v>
          </cell>
          <cell r="K763">
            <v>3166.3629395214166</v>
          </cell>
          <cell r="L763">
            <v>-1771.4380000000001</v>
          </cell>
          <cell r="M763">
            <v>0</v>
          </cell>
          <cell r="N763">
            <v>3166.4279999999999</v>
          </cell>
          <cell r="O763">
            <v>3166.4279999999999</v>
          </cell>
          <cell r="P763">
            <v>763</v>
          </cell>
        </row>
        <row r="764">
          <cell r="H764">
            <v>50400</v>
          </cell>
          <cell r="I764">
            <v>0</v>
          </cell>
          <cell r="J764">
            <v>-4.9499999999998181</v>
          </cell>
          <cell r="K764">
            <v>3166.6429087269084</v>
          </cell>
          <cell r="L764">
            <v>1.609</v>
          </cell>
          <cell r="M764">
            <v>0.15727777815016469</v>
          </cell>
          <cell r="N764" t="str">
            <v>&lt;=esp.prom.</v>
          </cell>
        </row>
        <row r="775">
          <cell r="I775">
            <v>50401.2</v>
          </cell>
          <cell r="J775">
            <v>-4.8374999999998636</v>
          </cell>
          <cell r="K775">
            <v>3166.6590796725814</v>
          </cell>
          <cell r="M775">
            <v>4.8374999999998636</v>
          </cell>
          <cell r="N775">
            <v>3166.7355121725814</v>
          </cell>
          <cell r="O775">
            <v>-0.66666666666666663</v>
          </cell>
          <cell r="P775">
            <v>775</v>
          </cell>
        </row>
        <row r="776">
          <cell r="I776">
            <v>50403.199999999997</v>
          </cell>
          <cell r="J776">
            <v>0</v>
          </cell>
          <cell r="K776">
            <v>3166.7558296725815</v>
          </cell>
          <cell r="L776">
            <v>15318.947</v>
          </cell>
          <cell r="M776">
            <v>6.3374999999998636</v>
          </cell>
          <cell r="N776">
            <v>3165.7355121725814</v>
          </cell>
          <cell r="O776">
            <v>3169.9605121725813</v>
          </cell>
          <cell r="P776">
            <v>776</v>
          </cell>
        </row>
        <row r="777">
          <cell r="H777">
            <v>777</v>
          </cell>
          <cell r="I777">
            <v>40</v>
          </cell>
          <cell r="J777">
            <v>4.8374999999998636</v>
          </cell>
          <cell r="K777">
            <v>3166.7355121725814</v>
          </cell>
          <cell r="L777">
            <v>30638.079000000002</v>
          </cell>
          <cell r="M777">
            <v>3.3</v>
          </cell>
          <cell r="N777">
            <v>3166.4969999999994</v>
          </cell>
          <cell r="O777">
            <v>3.0303030303002743E-3</v>
          </cell>
          <cell r="P777">
            <v>777</v>
          </cell>
        </row>
        <row r="778">
          <cell r="H778">
            <v>50405.2</v>
          </cell>
          <cell r="I778">
            <v>50405.2</v>
          </cell>
          <cell r="J778">
            <v>5.186692384398639</v>
          </cell>
          <cell r="K778">
            <v>3166.5027172496489</v>
          </cell>
          <cell r="L778">
            <v>31743.838</v>
          </cell>
          <cell r="M778">
            <v>4.3</v>
          </cell>
          <cell r="N778">
            <v>3166.5000303030297</v>
          </cell>
          <cell r="O778">
            <v>3166.4869999999992</v>
          </cell>
          <cell r="P778">
            <v>778</v>
          </cell>
        </row>
        <row r="779">
          <cell r="I779">
            <v>50407.199999999997</v>
          </cell>
          <cell r="J779">
            <v>3.3</v>
          </cell>
          <cell r="K779">
            <v>3166.4969999999994</v>
          </cell>
          <cell r="L779">
            <v>25769.627</v>
          </cell>
          <cell r="M779">
            <v>-4.8374999999998636</v>
          </cell>
          <cell r="N779">
            <v>3166.6590796725814</v>
          </cell>
          <cell r="O779">
            <v>0.66666666666666663</v>
          </cell>
          <cell r="P779">
            <v>779</v>
          </cell>
        </row>
        <row r="780">
          <cell r="G780">
            <v>3168.3169999999996</v>
          </cell>
          <cell r="H780">
            <v>50403.199999999997</v>
          </cell>
          <cell r="I780">
            <v>50404.2</v>
          </cell>
          <cell r="J780">
            <v>3.3</v>
          </cell>
          <cell r="K780">
            <v>3166.6469999999995</v>
          </cell>
          <cell r="L780">
            <v>25769.627</v>
          </cell>
          <cell r="M780">
            <v>-6.3374999999998636</v>
          </cell>
          <cell r="N780">
            <v>3165.6590796725814</v>
          </cell>
          <cell r="O780">
            <v>3169.8840796725813</v>
          </cell>
          <cell r="P780">
            <v>780</v>
          </cell>
        </row>
        <row r="781">
          <cell r="J781">
            <v>0</v>
          </cell>
          <cell r="K781">
            <v>3166.6369999999997</v>
          </cell>
          <cell r="L781">
            <v>15319.708000000001</v>
          </cell>
          <cell r="M781">
            <v>-3.4</v>
          </cell>
          <cell r="N781">
            <v>3166.4169999999995</v>
          </cell>
          <cell r="O781">
            <v>2.0588235294326285E-2</v>
          </cell>
          <cell r="P781">
            <v>781</v>
          </cell>
        </row>
        <row r="782">
          <cell r="J782">
            <v>-3.4</v>
          </cell>
          <cell r="K782">
            <v>3166.5669999999996</v>
          </cell>
          <cell r="L782">
            <v>4553.2610000000004</v>
          </cell>
          <cell r="M782">
            <v>-4.4000000000000004</v>
          </cell>
          <cell r="N782">
            <v>3166.3964117647051</v>
          </cell>
          <cell r="O782">
            <v>3166.4870000000001</v>
          </cell>
          <cell r="P782">
            <v>782</v>
          </cell>
        </row>
        <row r="783">
          <cell r="J783">
            <v>-3.4</v>
          </cell>
          <cell r="K783">
            <v>3166.4169999999995</v>
          </cell>
          <cell r="L783">
            <v>4553.2610000000004</v>
          </cell>
          <cell r="M783">
            <v>4.6124999999997272</v>
          </cell>
          <cell r="N783">
            <v>0</v>
          </cell>
          <cell r="O783">
            <v>-686.49040650410564</v>
          </cell>
          <cell r="P783">
            <v>783</v>
          </cell>
        </row>
        <row r="784">
          <cell r="J784">
            <v>-5.2579988862426825</v>
          </cell>
          <cell r="K784">
            <v>3166.3787470817529</v>
          </cell>
          <cell r="L784">
            <v>-1329.903</v>
          </cell>
          <cell r="M784">
            <v>0</v>
          </cell>
          <cell r="N784">
            <v>3166.4369999999999</v>
          </cell>
          <cell r="O784">
            <v>3166.4369999999999</v>
          </cell>
          <cell r="P784">
            <v>784</v>
          </cell>
        </row>
        <row r="785">
          <cell r="H785">
            <v>50404.2</v>
          </cell>
          <cell r="I785">
            <v>0</v>
          </cell>
          <cell r="J785">
            <v>-4.8374999999998636</v>
          </cell>
          <cell r="K785">
            <v>3166.6590796725814</v>
          </cell>
          <cell r="L785">
            <v>1.615</v>
          </cell>
          <cell r="M785">
            <v>0.16053924270265835</v>
          </cell>
          <cell r="N785" t="str">
            <v>&lt;=esp.prom.</v>
          </cell>
        </row>
        <row r="796">
          <cell r="I796">
            <v>50417</v>
          </cell>
          <cell r="J796">
            <v>-4.9499999999998181</v>
          </cell>
          <cell r="K796">
            <v>3166.7275970515971</v>
          </cell>
          <cell r="M796">
            <v>4.9499999999998181</v>
          </cell>
          <cell r="N796">
            <v>3166.7275970515971</v>
          </cell>
          <cell r="O796">
            <v>-0.5</v>
          </cell>
          <cell r="P796">
            <v>796</v>
          </cell>
        </row>
        <row r="797">
          <cell r="I797">
            <v>50419</v>
          </cell>
          <cell r="J797">
            <v>0</v>
          </cell>
          <cell r="K797">
            <v>3166.8265970515972</v>
          </cell>
          <cell r="L797">
            <v>15675.547</v>
          </cell>
          <cell r="M797">
            <v>6.9499999999998181</v>
          </cell>
          <cell r="N797">
            <v>3165.7275970515971</v>
          </cell>
          <cell r="O797">
            <v>3169.202597051597</v>
          </cell>
          <cell r="P797">
            <v>797</v>
          </cell>
        </row>
        <row r="798">
          <cell r="H798">
            <v>798</v>
          </cell>
          <cell r="I798">
            <v>42</v>
          </cell>
          <cell r="J798">
            <v>4.9499999999998181</v>
          </cell>
          <cell r="K798">
            <v>3166.7275970515971</v>
          </cell>
          <cell r="L798">
            <v>31351.094000000001</v>
          </cell>
          <cell r="M798">
            <v>3.2</v>
          </cell>
          <cell r="N798">
            <v>3166.5309999999995</v>
          </cell>
          <cell r="O798">
            <v>-1.1562500000309228E-2</v>
          </cell>
          <cell r="P798">
            <v>798</v>
          </cell>
        </row>
        <row r="799">
          <cell r="H799">
            <v>50421</v>
          </cell>
          <cell r="I799">
            <v>50421</v>
          </cell>
          <cell r="J799">
            <v>5.3939287044872062</v>
          </cell>
          <cell r="K799">
            <v>3166.5056326993536</v>
          </cell>
          <cell r="L799">
            <v>32756.846000000001</v>
          </cell>
          <cell r="M799">
            <v>4.2</v>
          </cell>
          <cell r="N799">
            <v>3166.5194374999992</v>
          </cell>
          <cell r="O799">
            <v>3166.5680000000007</v>
          </cell>
          <cell r="P799">
            <v>799</v>
          </cell>
        </row>
        <row r="800">
          <cell r="I800">
            <v>50423</v>
          </cell>
          <cell r="J800">
            <v>3.2</v>
          </cell>
          <cell r="K800">
            <v>3166.5309999999995</v>
          </cell>
          <cell r="L800">
            <v>25809.731</v>
          </cell>
          <cell r="M800">
            <v>-4.9499999999998181</v>
          </cell>
          <cell r="N800">
            <v>3166.7275970515971</v>
          </cell>
          <cell r="O800">
            <v>0.5</v>
          </cell>
          <cell r="P800">
            <v>800</v>
          </cell>
        </row>
        <row r="801">
          <cell r="G801">
            <v>3168.3109999999997</v>
          </cell>
          <cell r="H801">
            <v>50419</v>
          </cell>
          <cell r="I801">
            <v>50420</v>
          </cell>
          <cell r="J801">
            <v>3.2</v>
          </cell>
          <cell r="K801">
            <v>3166.6809999999996</v>
          </cell>
          <cell r="L801">
            <v>25809.731</v>
          </cell>
          <cell r="M801">
            <v>-6.9499999999998181</v>
          </cell>
          <cell r="N801">
            <v>3165.7275970515971</v>
          </cell>
          <cell r="O801">
            <v>3169.202597051597</v>
          </cell>
          <cell r="P801">
            <v>801</v>
          </cell>
        </row>
        <row r="802">
          <cell r="J802">
            <v>0</v>
          </cell>
          <cell r="K802">
            <v>3166.7179999999998</v>
          </cell>
          <cell r="L802">
            <v>15676.293</v>
          </cell>
          <cell r="M802">
            <v>-3.4</v>
          </cell>
          <cell r="N802">
            <v>3166.5309999999995</v>
          </cell>
          <cell r="O802">
            <v>1.0882352941280255E-2</v>
          </cell>
          <cell r="P802">
            <v>802</v>
          </cell>
        </row>
        <row r="803">
          <cell r="J803">
            <v>-3.4</v>
          </cell>
          <cell r="K803">
            <v>3166.6809999999996</v>
          </cell>
          <cell r="L803">
            <v>4909.5150000000003</v>
          </cell>
          <cell r="M803">
            <v>-4.4000000000000004</v>
          </cell>
          <cell r="N803">
            <v>3166.5201176470582</v>
          </cell>
          <cell r="O803">
            <v>3166.5679999999998</v>
          </cell>
          <cell r="P803">
            <v>803</v>
          </cell>
        </row>
        <row r="804">
          <cell r="J804">
            <v>-3.4</v>
          </cell>
          <cell r="K804">
            <v>3166.5309999999995</v>
          </cell>
          <cell r="L804">
            <v>4909.5150000000003</v>
          </cell>
          <cell r="M804">
            <v>4.6499999999996362</v>
          </cell>
          <cell r="N804">
            <v>0</v>
          </cell>
          <cell r="O804">
            <v>-680.97161290327904</v>
          </cell>
          <cell r="P804">
            <v>804</v>
          </cell>
        </row>
        <row r="805">
          <cell r="J805">
            <v>-5.3864281271391574</v>
          </cell>
          <cell r="K805">
            <v>3166.5093829880275</v>
          </cell>
          <cell r="L805">
            <v>-1380.55</v>
          </cell>
          <cell r="M805">
            <v>0</v>
          </cell>
          <cell r="N805">
            <v>3166.518</v>
          </cell>
          <cell r="O805">
            <v>3166.518</v>
          </cell>
          <cell r="P805">
            <v>805</v>
          </cell>
        </row>
        <row r="806">
          <cell r="H806">
            <v>50420</v>
          </cell>
          <cell r="I806">
            <v>0</v>
          </cell>
          <cell r="J806">
            <v>-4.9499999999998181</v>
          </cell>
          <cell r="K806">
            <v>3166.7275970515971</v>
          </cell>
          <cell r="L806">
            <v>1.4510000000000001</v>
          </cell>
          <cell r="M806">
            <v>0.14032639879608061</v>
          </cell>
          <cell r="N806" t="str">
            <v>&lt;=esp.prom.</v>
          </cell>
        </row>
        <row r="817">
          <cell r="I817">
            <v>50437</v>
          </cell>
          <cell r="J817">
            <v>-4.9499999999998181</v>
          </cell>
          <cell r="K817">
            <v>3166.8588628628627</v>
          </cell>
          <cell r="M817">
            <v>4.9499999999998181</v>
          </cell>
          <cell r="N817">
            <v>3166.8588628628627</v>
          </cell>
          <cell r="O817">
            <v>-0.5</v>
          </cell>
          <cell r="P817">
            <v>817</v>
          </cell>
        </row>
        <row r="818">
          <cell r="I818">
            <v>50439</v>
          </cell>
          <cell r="J818">
            <v>0</v>
          </cell>
          <cell r="K818">
            <v>3166.9578628628628</v>
          </cell>
          <cell r="L818">
            <v>15676.196</v>
          </cell>
          <cell r="M818">
            <v>6.9499999999998181</v>
          </cell>
          <cell r="N818">
            <v>3165.8588628628627</v>
          </cell>
          <cell r="O818">
            <v>3169.3338628628626</v>
          </cell>
          <cell r="P818">
            <v>818</v>
          </cell>
        </row>
        <row r="819">
          <cell r="H819">
            <v>819</v>
          </cell>
          <cell r="I819">
            <v>44</v>
          </cell>
          <cell r="J819">
            <v>4.9499999999998181</v>
          </cell>
          <cell r="K819">
            <v>3166.8588628628627</v>
          </cell>
          <cell r="L819">
            <v>31352.392</v>
          </cell>
          <cell r="M819">
            <v>3.25</v>
          </cell>
          <cell r="N819">
            <v>3166.6809999999996</v>
          </cell>
          <cell r="O819">
            <v>-1.1384615384486096E-2</v>
          </cell>
          <cell r="P819">
            <v>819</v>
          </cell>
        </row>
        <row r="820">
          <cell r="H820">
            <v>50441</v>
          </cell>
          <cell r="I820">
            <v>50441</v>
          </cell>
          <cell r="J820">
            <v>5.3536236173202862</v>
          </cell>
          <cell r="K820">
            <v>3166.6570510542024</v>
          </cell>
          <cell r="L820">
            <v>32630.57</v>
          </cell>
          <cell r="M820">
            <v>4.25</v>
          </cell>
          <cell r="N820">
            <v>3166.6696153846151</v>
          </cell>
          <cell r="O820">
            <v>3166.7179999999989</v>
          </cell>
          <cell r="P820">
            <v>820</v>
          </cell>
        </row>
        <row r="821">
          <cell r="I821">
            <v>50443</v>
          </cell>
          <cell r="J821">
            <v>3.25</v>
          </cell>
          <cell r="K821">
            <v>3166.6809999999996</v>
          </cell>
          <cell r="L821">
            <v>25969.09</v>
          </cell>
          <cell r="M821">
            <v>-4.9499999999998181</v>
          </cell>
          <cell r="N821">
            <v>3166.8588628628627</v>
          </cell>
          <cell r="O821">
            <v>0.5</v>
          </cell>
          <cell r="P821">
            <v>821</v>
          </cell>
        </row>
        <row r="822">
          <cell r="G822">
            <v>3169.0409999999997</v>
          </cell>
          <cell r="H822">
            <v>50439</v>
          </cell>
          <cell r="I822">
            <v>50440</v>
          </cell>
          <cell r="J822">
            <v>3.25</v>
          </cell>
          <cell r="K822">
            <v>3166.8309999999997</v>
          </cell>
          <cell r="L822">
            <v>25969.09</v>
          </cell>
          <cell r="M822">
            <v>-6.9499999999998181</v>
          </cell>
          <cell r="N822">
            <v>3165.8588628628627</v>
          </cell>
          <cell r="O822">
            <v>3169.3338628628626</v>
          </cell>
          <cell r="P822">
            <v>822</v>
          </cell>
        </row>
        <row r="823">
          <cell r="J823">
            <v>0</v>
          </cell>
          <cell r="K823">
            <v>3166.8679999999999</v>
          </cell>
          <cell r="L823">
            <v>15676.829</v>
          </cell>
          <cell r="M823">
            <v>-3.3</v>
          </cell>
          <cell r="N823">
            <v>3166.6809999999996</v>
          </cell>
          <cell r="O823">
            <v>1.1212121212338388E-2</v>
          </cell>
          <cell r="P823">
            <v>823</v>
          </cell>
        </row>
        <row r="824">
          <cell r="J824">
            <v>-3.3</v>
          </cell>
          <cell r="K824">
            <v>3166.8309999999997</v>
          </cell>
          <cell r="L824">
            <v>5226.2259999999997</v>
          </cell>
          <cell r="M824">
            <v>-4.3</v>
          </cell>
          <cell r="N824">
            <v>3166.6697878787872</v>
          </cell>
          <cell r="O824">
            <v>3166.7180000000003</v>
          </cell>
          <cell r="P824">
            <v>824</v>
          </cell>
        </row>
        <row r="825">
          <cell r="J825">
            <v>-3.3</v>
          </cell>
          <cell r="K825">
            <v>3166.6809999999996</v>
          </cell>
          <cell r="L825">
            <v>5226.2259999999997</v>
          </cell>
          <cell r="M825">
            <v>4.6499999999996362</v>
          </cell>
          <cell r="N825">
            <v>0</v>
          </cell>
          <cell r="O825">
            <v>-681.00387096779525</v>
          </cell>
          <cell r="P825">
            <v>825</v>
          </cell>
        </row>
        <row r="826">
          <cell r="J826">
            <v>-5.3517343133598141</v>
          </cell>
          <cell r="K826">
            <v>3166.6579957061826</v>
          </cell>
          <cell r="L826">
            <v>-1270.9380000000001</v>
          </cell>
          <cell r="M826">
            <v>0</v>
          </cell>
          <cell r="N826">
            <v>3166.6680000000001</v>
          </cell>
          <cell r="O826">
            <v>3166.6680000000001</v>
          </cell>
          <cell r="P826">
            <v>826</v>
          </cell>
        </row>
        <row r="827">
          <cell r="H827">
            <v>50440</v>
          </cell>
          <cell r="I827">
            <v>0</v>
          </cell>
          <cell r="J827">
            <v>-4.9499999999998181</v>
          </cell>
          <cell r="K827">
            <v>3166.8588628628627</v>
          </cell>
          <cell r="L827">
            <v>1.258</v>
          </cell>
          <cell r="M827">
            <v>0.12210416380362296</v>
          </cell>
          <cell r="N827" t="str">
            <v>&lt;=esp.prom.</v>
          </cell>
        </row>
        <row r="838">
          <cell r="I838">
            <v>50457</v>
          </cell>
          <cell r="J838">
            <v>-4.9499999999998181</v>
          </cell>
          <cell r="K838">
            <v>3167.0367061607058</v>
          </cell>
          <cell r="M838">
            <v>4.9499999999998181</v>
          </cell>
          <cell r="N838">
            <v>3167.0367061607058</v>
          </cell>
          <cell r="O838">
            <v>-0.5</v>
          </cell>
          <cell r="P838">
            <v>838</v>
          </cell>
        </row>
        <row r="839">
          <cell r="I839">
            <v>50459</v>
          </cell>
          <cell r="J839">
            <v>0</v>
          </cell>
          <cell r="K839">
            <v>3167.1357061607059</v>
          </cell>
          <cell r="L839">
            <v>15677.076999999999</v>
          </cell>
          <cell r="M839">
            <v>6.9499999999998181</v>
          </cell>
          <cell r="N839">
            <v>3166.0367061607058</v>
          </cell>
          <cell r="O839">
            <v>3169.5117061607057</v>
          </cell>
          <cell r="P839">
            <v>839</v>
          </cell>
        </row>
        <row r="840">
          <cell r="H840">
            <v>840</v>
          </cell>
          <cell r="I840">
            <v>46</v>
          </cell>
          <cell r="J840">
            <v>4.9499999999998181</v>
          </cell>
          <cell r="K840">
            <v>3167.0367061607058</v>
          </cell>
          <cell r="L840">
            <v>31354.153999999999</v>
          </cell>
          <cell r="M840">
            <v>3.2</v>
          </cell>
          <cell r="N840">
            <v>3166.8519999999999</v>
          </cell>
          <cell r="O840">
            <v>-2.0625000000109139E-2</v>
          </cell>
          <cell r="P840">
            <v>840</v>
          </cell>
        </row>
        <row r="841">
          <cell r="H841">
            <v>50461</v>
          </cell>
          <cell r="I841">
            <v>50461</v>
          </cell>
          <cell r="J841">
            <v>5.4105995529723945</v>
          </cell>
          <cell r="K841">
            <v>3166.8064063842194</v>
          </cell>
          <cell r="L841">
            <v>32812.837</v>
          </cell>
          <cell r="M841">
            <v>4.2</v>
          </cell>
          <cell r="N841">
            <v>3166.8313749999998</v>
          </cell>
          <cell r="O841">
            <v>3166.9180000000001</v>
          </cell>
          <cell r="P841">
            <v>841</v>
          </cell>
        </row>
        <row r="842">
          <cell r="I842">
            <v>50463</v>
          </cell>
          <cell r="J842">
            <v>3.2</v>
          </cell>
          <cell r="K842">
            <v>3166.8519999999999</v>
          </cell>
          <cell r="L842">
            <v>25812.245999999999</v>
          </cell>
          <cell r="M842">
            <v>-4.9499999999998181</v>
          </cell>
          <cell r="N842">
            <v>3167.0367061607058</v>
          </cell>
          <cell r="O842">
            <v>0.5</v>
          </cell>
          <cell r="P842">
            <v>842</v>
          </cell>
        </row>
        <row r="843">
          <cell r="G843">
            <v>3169.0419999999999</v>
          </cell>
          <cell r="H843">
            <v>50459</v>
          </cell>
          <cell r="I843">
            <v>50460</v>
          </cell>
          <cell r="J843">
            <v>3.2</v>
          </cell>
          <cell r="K843">
            <v>3167.002</v>
          </cell>
          <cell r="L843">
            <v>25812.245999999999</v>
          </cell>
          <cell r="M843">
            <v>-6.9499999999998181</v>
          </cell>
          <cell r="N843">
            <v>3166.0367061607058</v>
          </cell>
          <cell r="O843">
            <v>3169.5117061607057</v>
          </cell>
          <cell r="P843">
            <v>843</v>
          </cell>
        </row>
        <row r="844">
          <cell r="J844">
            <v>0</v>
          </cell>
          <cell r="K844">
            <v>3167.0679999999998</v>
          </cell>
          <cell r="L844">
            <v>15677.734</v>
          </cell>
          <cell r="M844">
            <v>-3.3</v>
          </cell>
          <cell r="N844">
            <v>3166.8719999999998</v>
          </cell>
          <cell r="O844">
            <v>1.3939393939381262E-2</v>
          </cell>
          <cell r="P844">
            <v>844</v>
          </cell>
        </row>
        <row r="845">
          <cell r="J845">
            <v>-3.3</v>
          </cell>
          <cell r="K845">
            <v>3167.0219999999999</v>
          </cell>
          <cell r="L845">
            <v>5226.4859999999999</v>
          </cell>
          <cell r="M845">
            <v>-4.3</v>
          </cell>
          <cell r="N845">
            <v>3166.8580606060605</v>
          </cell>
          <cell r="O845">
            <v>3166.9179999999997</v>
          </cell>
          <cell r="P845">
            <v>845</v>
          </cell>
        </row>
        <row r="846">
          <cell r="J846">
            <v>-3.3</v>
          </cell>
          <cell r="K846">
            <v>3166.8719999999998</v>
          </cell>
          <cell r="L846">
            <v>5226.4859999999999</v>
          </cell>
          <cell r="M846">
            <v>4.6499999999996362</v>
          </cell>
          <cell r="N846">
            <v>0</v>
          </cell>
          <cell r="O846">
            <v>-681.04688172048338</v>
          </cell>
          <cell r="P846">
            <v>846</v>
          </cell>
        </row>
        <row r="847">
          <cell r="J847">
            <v>-5.3361785101805461</v>
          </cell>
          <cell r="K847">
            <v>3166.8436169056154</v>
          </cell>
          <cell r="L847">
            <v>-1221.8019999999999</v>
          </cell>
          <cell r="M847">
            <v>0</v>
          </cell>
          <cell r="N847">
            <v>3166.8679999999999</v>
          </cell>
          <cell r="O847">
            <v>3166.8679999999999</v>
          </cell>
          <cell r="P847">
            <v>847</v>
          </cell>
        </row>
        <row r="848">
          <cell r="H848">
            <v>50460</v>
          </cell>
          <cell r="I848">
            <v>0</v>
          </cell>
          <cell r="J848">
            <v>-4.9499999999998181</v>
          </cell>
          <cell r="K848">
            <v>3167.0367061607058</v>
          </cell>
          <cell r="L848">
            <v>1.202</v>
          </cell>
          <cell r="M848">
            <v>0.11643463172059354</v>
          </cell>
          <cell r="N848" t="str">
            <v>&lt;=esp.prom.</v>
          </cell>
        </row>
        <row r="859">
          <cell r="I859">
            <v>50477</v>
          </cell>
          <cell r="J859">
            <v>-4.9499999999998181</v>
          </cell>
          <cell r="K859">
            <v>3167.2611269451268</v>
          </cell>
          <cell r="M859">
            <v>4.9499999999998181</v>
          </cell>
          <cell r="N859">
            <v>3167.2611269451268</v>
          </cell>
          <cell r="O859">
            <v>-0.5</v>
          </cell>
          <cell r="P859">
            <v>859</v>
          </cell>
        </row>
        <row r="860">
          <cell r="I860">
            <v>50479</v>
          </cell>
          <cell r="J860">
            <v>0</v>
          </cell>
          <cell r="K860">
            <v>3167.3601269451269</v>
          </cell>
          <cell r="L860">
            <v>15678.188</v>
          </cell>
          <cell r="M860">
            <v>6.9499999999998181</v>
          </cell>
          <cell r="N860">
            <v>3166.2611269451268</v>
          </cell>
          <cell r="O860">
            <v>3169.7361269451267</v>
          </cell>
          <cell r="P860">
            <v>860</v>
          </cell>
        </row>
        <row r="861">
          <cell r="H861">
            <v>861</v>
          </cell>
          <cell r="I861">
            <v>48</v>
          </cell>
          <cell r="J861">
            <v>4.9499999999998181</v>
          </cell>
          <cell r="K861">
            <v>3167.2611269451268</v>
          </cell>
          <cell r="L861">
            <v>31356.376</v>
          </cell>
          <cell r="M861">
            <v>3.2</v>
          </cell>
          <cell r="N861">
            <v>3167.1059999999998</v>
          </cell>
          <cell r="O861">
            <v>-1.0000000000218279E-2</v>
          </cell>
          <cell r="P861">
            <v>861</v>
          </cell>
        </row>
        <row r="862">
          <cell r="H862">
            <v>50481</v>
          </cell>
          <cell r="I862">
            <v>50481</v>
          </cell>
          <cell r="J862">
            <v>5.3022998880152112</v>
          </cell>
          <cell r="K862">
            <v>3167.0849770011191</v>
          </cell>
          <cell r="L862">
            <v>32472.170999999998</v>
          </cell>
          <cell r="M862">
            <v>4.2</v>
          </cell>
          <cell r="N862">
            <v>3167.0959999999995</v>
          </cell>
          <cell r="O862">
            <v>3167.1380000000004</v>
          </cell>
          <cell r="P862">
            <v>862</v>
          </cell>
        </row>
        <row r="863">
          <cell r="I863">
            <v>50483</v>
          </cell>
          <cell r="J863">
            <v>3.2</v>
          </cell>
          <cell r="K863">
            <v>3167.1059999999998</v>
          </cell>
          <cell r="L863">
            <v>25813.987000000001</v>
          </cell>
          <cell r="M863">
            <v>-4.9499999999998181</v>
          </cell>
          <cell r="N863">
            <v>3167.2611269451268</v>
          </cell>
          <cell r="O863">
            <v>0.5</v>
          </cell>
          <cell r="P863">
            <v>863</v>
          </cell>
        </row>
        <row r="864">
          <cell r="G864">
            <v>3169.0459999999998</v>
          </cell>
          <cell r="H864">
            <v>50479</v>
          </cell>
          <cell r="I864">
            <v>50480</v>
          </cell>
          <cell r="J864">
            <v>3.2</v>
          </cell>
          <cell r="K864">
            <v>3167.2559999999999</v>
          </cell>
          <cell r="L864">
            <v>25813.987000000001</v>
          </cell>
          <cell r="M864">
            <v>-6.9499999999998181</v>
          </cell>
          <cell r="N864">
            <v>3166.2611269451268</v>
          </cell>
          <cell r="O864">
            <v>3169.7361269451267</v>
          </cell>
          <cell r="P864">
            <v>864</v>
          </cell>
        </row>
        <row r="865">
          <cell r="J865">
            <v>0</v>
          </cell>
          <cell r="K865">
            <v>3167.288</v>
          </cell>
          <cell r="L865">
            <v>15678.717000000001</v>
          </cell>
          <cell r="M865">
            <v>-3.3</v>
          </cell>
          <cell r="N865">
            <v>3167.1259999999997</v>
          </cell>
          <cell r="O865">
            <v>3.6363636363603291E-3</v>
          </cell>
          <cell r="P865">
            <v>865</v>
          </cell>
        </row>
        <row r="866">
          <cell r="J866">
            <v>-3.3</v>
          </cell>
          <cell r="K866">
            <v>3167.2759999999998</v>
          </cell>
          <cell r="L866">
            <v>5226.6859999999997</v>
          </cell>
          <cell r="M866">
            <v>-4.3</v>
          </cell>
          <cell r="N866">
            <v>3167.1223636363634</v>
          </cell>
          <cell r="O866">
            <v>3167.1379999999999</v>
          </cell>
          <cell r="P866">
            <v>866</v>
          </cell>
        </row>
        <row r="867">
          <cell r="J867">
            <v>-3.3</v>
          </cell>
          <cell r="K867">
            <v>3167.1259999999997</v>
          </cell>
          <cell r="L867">
            <v>5226.6859999999997</v>
          </cell>
          <cell r="M867">
            <v>4.6499999999996362</v>
          </cell>
          <cell r="N867">
            <v>0</v>
          </cell>
          <cell r="O867">
            <v>-681.09419354844044</v>
          </cell>
          <cell r="P867">
            <v>867</v>
          </cell>
        </row>
        <row r="868">
          <cell r="J868">
            <v>-5.2343216843212579</v>
          </cell>
          <cell r="K868">
            <v>3167.1189661029662</v>
          </cell>
          <cell r="L868">
            <v>-899.548</v>
          </cell>
          <cell r="M868">
            <v>0</v>
          </cell>
          <cell r="N868">
            <v>3167.0880000000002</v>
          </cell>
          <cell r="O868">
            <v>3167.0880000000002</v>
          </cell>
          <cell r="P868">
            <v>868</v>
          </cell>
        </row>
        <row r="869">
          <cell r="H869">
            <v>50480</v>
          </cell>
          <cell r="I869">
            <v>0</v>
          </cell>
          <cell r="J869">
            <v>-4.9499999999998181</v>
          </cell>
          <cell r="K869">
            <v>3167.2611269451268</v>
          </cell>
          <cell r="L869">
            <v>0.95299999999999996</v>
          </cell>
          <cell r="M869">
            <v>9.3263947431509134E-2</v>
          </cell>
          <cell r="N869" t="str">
            <v>&lt;=esp.prom.</v>
          </cell>
        </row>
        <row r="880">
          <cell r="I880">
            <v>50497</v>
          </cell>
          <cell r="J880">
            <v>-4.9499999999998181</v>
          </cell>
          <cell r="K880">
            <v>3167.5321252161248</v>
          </cell>
          <cell r="M880">
            <v>4.9499999999998181</v>
          </cell>
          <cell r="N880">
            <v>3167.5321252161248</v>
          </cell>
          <cell r="O880">
            <v>-0.5</v>
          </cell>
          <cell r="P880">
            <v>880</v>
          </cell>
        </row>
        <row r="881">
          <cell r="I881">
            <v>50499</v>
          </cell>
          <cell r="J881">
            <v>0</v>
          </cell>
          <cell r="K881">
            <v>3167.6311252161249</v>
          </cell>
          <cell r="L881">
            <v>15679.529</v>
          </cell>
          <cell r="M881">
            <v>6.9499999999998181</v>
          </cell>
          <cell r="N881">
            <v>3166.5321252161248</v>
          </cell>
          <cell r="O881">
            <v>3170.0071252161247</v>
          </cell>
          <cell r="P881">
            <v>881</v>
          </cell>
        </row>
        <row r="882">
          <cell r="H882">
            <v>882</v>
          </cell>
          <cell r="I882">
            <v>50</v>
          </cell>
          <cell r="J882">
            <v>4.9499999999998181</v>
          </cell>
          <cell r="K882">
            <v>3167.5321252161248</v>
          </cell>
          <cell r="L882">
            <v>31359.058000000001</v>
          </cell>
          <cell r="M882">
            <v>3.3</v>
          </cell>
          <cell r="N882">
            <v>3167.3919999999998</v>
          </cell>
          <cell r="O882">
            <v>-1.6363636363621481E-2</v>
          </cell>
          <cell r="P882">
            <v>882</v>
          </cell>
        </row>
        <row r="883">
          <cell r="H883">
            <v>50501</v>
          </cell>
          <cell r="I883">
            <v>50501</v>
          </cell>
          <cell r="J883">
            <v>5.2955596574006663</v>
          </cell>
          <cell r="K883">
            <v>3167.3593453874241</v>
          </cell>
          <cell r="L883">
            <v>32453.598999999998</v>
          </cell>
          <cell r="M883">
            <v>4.3</v>
          </cell>
          <cell r="N883">
            <v>3167.3756363636362</v>
          </cell>
          <cell r="O883">
            <v>3167.4459999999999</v>
          </cell>
          <cell r="P883">
            <v>883</v>
          </cell>
        </row>
        <row r="884">
          <cell r="I884">
            <v>50503</v>
          </cell>
          <cell r="J884">
            <v>3.3</v>
          </cell>
          <cell r="K884">
            <v>3167.3919999999998</v>
          </cell>
          <cell r="L884">
            <v>26132.912</v>
          </cell>
          <cell r="M884">
            <v>-4.9499999999998181</v>
          </cell>
          <cell r="N884">
            <v>3167.5321252161248</v>
          </cell>
          <cell r="O884">
            <v>0.5</v>
          </cell>
          <cell r="P884">
            <v>884</v>
          </cell>
        </row>
        <row r="885">
          <cell r="G885">
            <v>3169.0419999999999</v>
          </cell>
          <cell r="H885">
            <v>50499</v>
          </cell>
          <cell r="I885">
            <v>50500</v>
          </cell>
          <cell r="J885">
            <v>3.3</v>
          </cell>
          <cell r="K885">
            <v>3167.5419999999999</v>
          </cell>
          <cell r="L885">
            <v>26132.912</v>
          </cell>
          <cell r="M885">
            <v>-6.9499999999998181</v>
          </cell>
          <cell r="N885">
            <v>3166.5321252161248</v>
          </cell>
          <cell r="O885">
            <v>3170.0071252161247</v>
          </cell>
          <cell r="P885">
            <v>885</v>
          </cell>
        </row>
        <row r="886">
          <cell r="J886">
            <v>0</v>
          </cell>
          <cell r="K886">
            <v>3167.596</v>
          </cell>
          <cell r="L886">
            <v>15679.933999999999</v>
          </cell>
          <cell r="M886">
            <v>-3.3</v>
          </cell>
          <cell r="N886">
            <v>3167.3819999999996</v>
          </cell>
          <cell r="O886">
            <v>1.9393939393921755E-2</v>
          </cell>
          <cell r="P886">
            <v>886</v>
          </cell>
        </row>
        <row r="887">
          <cell r="J887">
            <v>-3.3</v>
          </cell>
          <cell r="K887">
            <v>3167.5319999999997</v>
          </cell>
          <cell r="L887">
            <v>5226.973</v>
          </cell>
          <cell r="M887">
            <v>-4.3</v>
          </cell>
          <cell r="N887">
            <v>3167.3626060606057</v>
          </cell>
          <cell r="O887">
            <v>3167.4459999999995</v>
          </cell>
          <cell r="P887">
            <v>887</v>
          </cell>
        </row>
        <row r="888">
          <cell r="J888">
            <v>-3.3</v>
          </cell>
          <cell r="K888">
            <v>3167.3819999999996</v>
          </cell>
          <cell r="L888">
            <v>5226.973</v>
          </cell>
          <cell r="M888">
            <v>4.6499999999996362</v>
          </cell>
          <cell r="N888">
            <v>0</v>
          </cell>
          <cell r="O888">
            <v>-681.16043010758017</v>
          </cell>
          <cell r="P888">
            <v>888</v>
          </cell>
        </row>
        <row r="889">
          <cell r="J889">
            <v>-5.3289490625554317</v>
          </cell>
          <cell r="K889">
            <v>3167.3426506848468</v>
          </cell>
          <cell r="L889">
            <v>-1199.444</v>
          </cell>
          <cell r="M889">
            <v>0</v>
          </cell>
          <cell r="N889">
            <v>3167.3960000000002</v>
          </cell>
          <cell r="O889">
            <v>3167.3960000000002</v>
          </cell>
          <cell r="P889">
            <v>889</v>
          </cell>
        </row>
        <row r="890">
          <cell r="H890">
            <v>50500</v>
          </cell>
          <cell r="I890">
            <v>0</v>
          </cell>
          <cell r="J890">
            <v>-4.9499999999998181</v>
          </cell>
          <cell r="K890">
            <v>3167.5321252161248</v>
          </cell>
          <cell r="L890">
            <v>0.85299999999999998</v>
          </cell>
          <cell r="M890">
            <v>8.312013813715681E-2</v>
          </cell>
          <cell r="N890" t="str">
            <v>&lt;=esp.prom.</v>
          </cell>
        </row>
        <row r="901">
          <cell r="I901">
            <v>50517</v>
          </cell>
          <cell r="J901">
            <v>-4.9499999999998181</v>
          </cell>
          <cell r="K901">
            <v>3167.8438787878786</v>
          </cell>
          <cell r="M901">
            <v>4.9499999999998181</v>
          </cell>
          <cell r="N901">
            <v>3167.8438787878786</v>
          </cell>
          <cell r="O901">
            <v>-0.5</v>
          </cell>
          <cell r="P901">
            <v>901</v>
          </cell>
        </row>
        <row r="902">
          <cell r="I902">
            <v>50519</v>
          </cell>
          <cell r="J902">
            <v>0</v>
          </cell>
          <cell r="K902">
            <v>3167.9428787878787</v>
          </cell>
          <cell r="L902">
            <v>15681.072</v>
          </cell>
          <cell r="M902">
            <v>6.9499999999998181</v>
          </cell>
          <cell r="N902">
            <v>3166.8438787878786</v>
          </cell>
          <cell r="O902">
            <v>3170.3188787878785</v>
          </cell>
          <cell r="P902">
            <v>902</v>
          </cell>
        </row>
        <row r="903">
          <cell r="H903">
            <v>903</v>
          </cell>
          <cell r="I903">
            <v>51</v>
          </cell>
          <cell r="J903">
            <v>4.9499999999998181</v>
          </cell>
          <cell r="K903">
            <v>3167.8438787878786</v>
          </cell>
          <cell r="L903">
            <v>31362.144</v>
          </cell>
          <cell r="M903">
            <v>3.3</v>
          </cell>
          <cell r="N903">
            <v>3167.6569999999992</v>
          </cell>
          <cell r="O903">
            <v>-2.3333333333539485E-2</v>
          </cell>
          <cell r="P903">
            <v>903</v>
          </cell>
        </row>
        <row r="904">
          <cell r="H904">
            <v>50521</v>
          </cell>
          <cell r="I904">
            <v>50521</v>
          </cell>
          <cell r="J904">
            <v>5.4228226319153903</v>
          </cell>
          <cell r="K904">
            <v>3167.6074674719207</v>
          </cell>
          <cell r="L904">
            <v>32859.915999999997</v>
          </cell>
          <cell r="M904">
            <v>4.3</v>
          </cell>
          <cell r="N904">
            <v>3167.6336666666657</v>
          </cell>
          <cell r="O904">
            <v>3167.7339999999999</v>
          </cell>
          <cell r="P904">
            <v>904</v>
          </cell>
        </row>
        <row r="905">
          <cell r="I905">
            <v>50523</v>
          </cell>
          <cell r="J905">
            <v>3.3</v>
          </cell>
          <cell r="K905">
            <v>3167.6569999999992</v>
          </cell>
          <cell r="L905">
            <v>26135.595000000001</v>
          </cell>
          <cell r="M905">
            <v>-4.9499999999998181</v>
          </cell>
          <cell r="N905">
            <v>3167.8438787878786</v>
          </cell>
          <cell r="O905">
            <v>0.5</v>
          </cell>
          <cell r="P905">
            <v>905</v>
          </cell>
        </row>
        <row r="906">
          <cell r="G906">
            <v>3170.4969999999994</v>
          </cell>
          <cell r="H906">
            <v>50519</v>
          </cell>
          <cell r="I906">
            <v>50520</v>
          </cell>
          <cell r="J906">
            <v>3.3</v>
          </cell>
          <cell r="K906">
            <v>3167.8069999999993</v>
          </cell>
          <cell r="L906">
            <v>26135.595000000001</v>
          </cell>
          <cell r="M906">
            <v>-6.9499999999998181</v>
          </cell>
          <cell r="N906">
            <v>3166.8438787878786</v>
          </cell>
          <cell r="O906">
            <v>3170.3188787878785</v>
          </cell>
          <cell r="P906">
            <v>906</v>
          </cell>
        </row>
        <row r="907">
          <cell r="J907">
            <v>0</v>
          </cell>
          <cell r="K907">
            <v>3167.8839999999996</v>
          </cell>
          <cell r="L907">
            <v>15681.705</v>
          </cell>
          <cell r="M907">
            <v>-3.3</v>
          </cell>
          <cell r="N907">
            <v>3167.6669999999995</v>
          </cell>
          <cell r="O907">
            <v>2.0303030303239211E-2</v>
          </cell>
          <cell r="P907">
            <v>907</v>
          </cell>
        </row>
        <row r="908">
          <cell r="J908">
            <v>-3.3</v>
          </cell>
          <cell r="K908">
            <v>3167.8169999999996</v>
          </cell>
          <cell r="L908">
            <v>5227.7979999999998</v>
          </cell>
          <cell r="M908">
            <v>-4.3</v>
          </cell>
          <cell r="N908">
            <v>3167.6466969696962</v>
          </cell>
          <cell r="O908">
            <v>3167.7340000000004</v>
          </cell>
          <cell r="P908">
            <v>908</v>
          </cell>
        </row>
        <row r="909">
          <cell r="J909">
            <v>-3.3</v>
          </cell>
          <cell r="K909">
            <v>3167.6669999999995</v>
          </cell>
          <cell r="L909">
            <v>5227.7979999999998</v>
          </cell>
          <cell r="M909">
            <v>4.6499999999996362</v>
          </cell>
          <cell r="N909">
            <v>0</v>
          </cell>
          <cell r="O909">
            <v>-681.22236559145108</v>
          </cell>
          <cell r="P909">
            <v>909</v>
          </cell>
        </row>
        <row r="910">
          <cell r="J910">
            <v>-5.3885660138985685</v>
          </cell>
          <cell r="K910">
            <v>3167.6245957809292</v>
          </cell>
          <cell r="L910">
            <v>-1388.039</v>
          </cell>
          <cell r="M910">
            <v>0</v>
          </cell>
          <cell r="N910">
            <v>3167.6839999999997</v>
          </cell>
          <cell r="O910">
            <v>3167.6839999999997</v>
          </cell>
          <cell r="P910">
            <v>910</v>
          </cell>
        </row>
        <row r="911">
          <cell r="H911">
            <v>50520</v>
          </cell>
          <cell r="I911">
            <v>0</v>
          </cell>
          <cell r="J911">
            <v>-4.9499999999998181</v>
          </cell>
          <cell r="K911">
            <v>3167.8438787878786</v>
          </cell>
          <cell r="L911">
            <v>1.222</v>
          </cell>
          <cell r="M911">
            <v>0.11800271057604855</v>
          </cell>
          <cell r="N911" t="str">
            <v>&lt;=esp.prom.</v>
          </cell>
        </row>
        <row r="922">
          <cell r="I922">
            <v>50537</v>
          </cell>
          <cell r="J922">
            <v>-4.9499999999998181</v>
          </cell>
          <cell r="K922">
            <v>3168.1614545454545</v>
          </cell>
          <cell r="M922">
            <v>4.9499999999998181</v>
          </cell>
          <cell r="N922">
            <v>3168.1614545454545</v>
          </cell>
          <cell r="O922">
            <v>-0.5</v>
          </cell>
          <cell r="P922">
            <v>922</v>
          </cell>
        </row>
        <row r="923">
          <cell r="I923">
            <v>50539</v>
          </cell>
          <cell r="J923">
            <v>0</v>
          </cell>
          <cell r="K923">
            <v>3168.2604545454546</v>
          </cell>
          <cell r="L923">
            <v>15682.644</v>
          </cell>
          <cell r="M923">
            <v>6.9499999999998181</v>
          </cell>
          <cell r="N923">
            <v>3167.1614545454545</v>
          </cell>
          <cell r="O923">
            <v>3170.6364545454544</v>
          </cell>
          <cell r="P923">
            <v>923</v>
          </cell>
        </row>
        <row r="924">
          <cell r="H924">
            <v>924</v>
          </cell>
          <cell r="I924">
            <v>52</v>
          </cell>
          <cell r="J924">
            <v>4.9499999999998181</v>
          </cell>
          <cell r="K924">
            <v>3168.1614545454545</v>
          </cell>
          <cell r="L924">
            <v>31365.288</v>
          </cell>
          <cell r="M924">
            <v>3.35</v>
          </cell>
          <cell r="N924">
            <v>3167.9979999999996</v>
          </cell>
          <cell r="O924">
            <v>-1.6716417910629396E-2</v>
          </cell>
          <cell r="P924">
            <v>924</v>
          </cell>
        </row>
        <row r="925">
          <cell r="H925">
            <v>50541</v>
          </cell>
          <cell r="I925">
            <v>50541</v>
          </cell>
          <cell r="J925">
            <v>5.3435594362416268</v>
          </cell>
          <cell r="K925">
            <v>3167.9646748273335</v>
          </cell>
          <cell r="L925">
            <v>32612.109</v>
          </cell>
          <cell r="M925">
            <v>4.3499999999999996</v>
          </cell>
          <cell r="N925">
            <v>3167.981283582089</v>
          </cell>
          <cell r="O925">
            <v>3168.0540000000001</v>
          </cell>
          <cell r="P925">
            <v>925</v>
          </cell>
        </row>
        <row r="926">
          <cell r="I926">
            <v>50543</v>
          </cell>
          <cell r="J926">
            <v>3.35</v>
          </cell>
          <cell r="K926">
            <v>3167.9979999999996</v>
          </cell>
          <cell r="L926">
            <v>26296.55</v>
          </cell>
          <cell r="M926">
            <v>-4.9499999999998181</v>
          </cell>
          <cell r="N926">
            <v>3168.1614545454545</v>
          </cell>
          <cell r="O926">
            <v>0.5</v>
          </cell>
          <cell r="P926">
            <v>926</v>
          </cell>
        </row>
        <row r="927">
          <cell r="G927">
            <v>3170.5079999999998</v>
          </cell>
          <cell r="H927">
            <v>50539</v>
          </cell>
          <cell r="I927">
            <v>50540</v>
          </cell>
          <cell r="J927">
            <v>3.35</v>
          </cell>
          <cell r="K927">
            <v>3168.1479999999997</v>
          </cell>
          <cell r="L927">
            <v>26296.55</v>
          </cell>
          <cell r="M927">
            <v>-6.9499999999998181</v>
          </cell>
          <cell r="N927">
            <v>3167.1614545454545</v>
          </cell>
          <cell r="O927">
            <v>3170.6364545454544</v>
          </cell>
          <cell r="P927">
            <v>927</v>
          </cell>
        </row>
        <row r="928">
          <cell r="J928">
            <v>0</v>
          </cell>
          <cell r="K928">
            <v>3168.2039999999997</v>
          </cell>
          <cell r="L928">
            <v>15683.16</v>
          </cell>
          <cell r="M928">
            <v>-3.25</v>
          </cell>
          <cell r="N928">
            <v>3168.0079999999998</v>
          </cell>
          <cell r="O928">
            <v>1.4153846153931227E-2</v>
          </cell>
          <cell r="P928">
            <v>928</v>
          </cell>
        </row>
        <row r="929">
          <cell r="J929">
            <v>-3.25</v>
          </cell>
          <cell r="K929">
            <v>3168.1579999999999</v>
          </cell>
          <cell r="L929">
            <v>5386.5720000000001</v>
          </cell>
          <cell r="M929">
            <v>-4.25</v>
          </cell>
          <cell r="N929">
            <v>3167.9938461538459</v>
          </cell>
          <cell r="O929">
            <v>3168.0540000000001</v>
          </cell>
          <cell r="P929">
            <v>929</v>
          </cell>
        </row>
        <row r="930">
          <cell r="J930">
            <v>-3.25</v>
          </cell>
          <cell r="K930">
            <v>3168.0079999999998</v>
          </cell>
          <cell r="L930">
            <v>5386.5720000000001</v>
          </cell>
          <cell r="M930">
            <v>4.6499999999996362</v>
          </cell>
          <cell r="N930">
            <v>0</v>
          </cell>
          <cell r="O930">
            <v>-681.29118279575221</v>
          </cell>
          <cell r="P930">
            <v>930</v>
          </cell>
        </row>
        <row r="931">
          <cell r="J931">
            <v>-5.315375093557936</v>
          </cell>
          <cell r="K931">
            <v>3167.9787669986754</v>
          </cell>
          <cell r="L931">
            <v>-1156.5229999999999</v>
          </cell>
          <cell r="M931">
            <v>0</v>
          </cell>
          <cell r="N931">
            <v>3168.0039999999999</v>
          </cell>
          <cell r="O931">
            <v>3168.0039999999999</v>
          </cell>
          <cell r="P931">
            <v>931</v>
          </cell>
        </row>
        <row r="932">
          <cell r="H932">
            <v>50540</v>
          </cell>
          <cell r="I932">
            <v>0</v>
          </cell>
          <cell r="J932">
            <v>-4.9499999999998181</v>
          </cell>
          <cell r="K932">
            <v>3168.1614545454545</v>
          </cell>
          <cell r="L932">
            <v>1.0109999999999999</v>
          </cell>
          <cell r="M932">
            <v>9.8351400315478746E-2</v>
          </cell>
          <cell r="N932" t="str">
            <v>&lt;=esp.prom.</v>
          </cell>
        </row>
        <row r="943">
          <cell r="I943">
            <v>50557</v>
          </cell>
          <cell r="J943">
            <v>-4.9499999999998181</v>
          </cell>
          <cell r="K943">
            <v>3168.47903030303</v>
          </cell>
          <cell r="M943">
            <v>4.9499999999998181</v>
          </cell>
          <cell r="N943">
            <v>3168.47903030303</v>
          </cell>
          <cell r="O943">
            <v>-0.5</v>
          </cell>
          <cell r="P943">
            <v>943</v>
          </cell>
        </row>
        <row r="944">
          <cell r="I944">
            <v>50559</v>
          </cell>
          <cell r="J944">
            <v>0</v>
          </cell>
          <cell r="K944">
            <v>3168.5780303030301</v>
          </cell>
          <cell r="L944">
            <v>15684.216</v>
          </cell>
          <cell r="M944">
            <v>6.9499999999998181</v>
          </cell>
          <cell r="N944">
            <v>3167.47903030303</v>
          </cell>
          <cell r="O944">
            <v>3170.9540303030299</v>
          </cell>
          <cell r="P944">
            <v>944</v>
          </cell>
        </row>
        <row r="945">
          <cell r="H945">
            <v>945</v>
          </cell>
          <cell r="I945">
            <v>53</v>
          </cell>
          <cell r="J945">
            <v>4.9499999999998181</v>
          </cell>
          <cell r="K945">
            <v>3168.47903030303</v>
          </cell>
          <cell r="L945">
            <v>31368.432000000001</v>
          </cell>
          <cell r="M945">
            <v>3.4</v>
          </cell>
          <cell r="N945">
            <v>3168.3109999999997</v>
          </cell>
          <cell r="O945">
            <v>-1.8529411764575336E-2</v>
          </cell>
          <cell r="P945">
            <v>945</v>
          </cell>
        </row>
        <row r="946">
          <cell r="H946">
            <v>50561</v>
          </cell>
          <cell r="I946">
            <v>50561</v>
          </cell>
          <cell r="J946">
            <v>5.3586457118518078</v>
          </cell>
          <cell r="K946">
            <v>3168.274707447104</v>
          </cell>
          <cell r="L946">
            <v>32663.175999999999</v>
          </cell>
          <cell r="M946">
            <v>4.4000000000000004</v>
          </cell>
          <cell r="N946">
            <v>3168.2924705882351</v>
          </cell>
          <cell r="O946">
            <v>3168.3739999999993</v>
          </cell>
          <cell r="P946">
            <v>946</v>
          </cell>
        </row>
        <row r="947">
          <cell r="I947">
            <v>50563</v>
          </cell>
          <cell r="J947">
            <v>3.4</v>
          </cell>
          <cell r="K947">
            <v>3168.3109999999997</v>
          </cell>
          <cell r="L947">
            <v>26457.613000000001</v>
          </cell>
          <cell r="M947">
            <v>-4.9499999999998181</v>
          </cell>
          <cell r="N947">
            <v>3168.47903030303</v>
          </cell>
          <cell r="O947">
            <v>0.5</v>
          </cell>
          <cell r="P947">
            <v>947</v>
          </cell>
        </row>
        <row r="948">
          <cell r="G948">
            <v>3170.5009999999997</v>
          </cell>
          <cell r="H948">
            <v>50559</v>
          </cell>
          <cell r="I948">
            <v>50560</v>
          </cell>
          <cell r="J948">
            <v>3.4</v>
          </cell>
          <cell r="K948">
            <v>3168.4609999999998</v>
          </cell>
          <cell r="L948">
            <v>26457.613000000001</v>
          </cell>
          <cell r="M948">
            <v>-6.9499999999998181</v>
          </cell>
          <cell r="N948">
            <v>3167.47903030303</v>
          </cell>
          <cell r="O948">
            <v>3170.9540303030299</v>
          </cell>
          <cell r="P948">
            <v>948</v>
          </cell>
        </row>
        <row r="949">
          <cell r="J949">
            <v>0</v>
          </cell>
          <cell r="K949">
            <v>3168.5239999999999</v>
          </cell>
          <cell r="L949">
            <v>15684.739</v>
          </cell>
          <cell r="M949">
            <v>-3.2</v>
          </cell>
          <cell r="N949">
            <v>3168.3309999999997</v>
          </cell>
          <cell r="O949">
            <v>1.3437500000236469E-2</v>
          </cell>
          <cell r="P949">
            <v>949</v>
          </cell>
        </row>
        <row r="950">
          <cell r="J950">
            <v>-3.2</v>
          </cell>
          <cell r="K950">
            <v>3168.4809999999998</v>
          </cell>
          <cell r="L950">
            <v>5545.5309999999999</v>
          </cell>
          <cell r="M950">
            <v>-4.2</v>
          </cell>
          <cell r="N950">
            <v>3168.3175624999994</v>
          </cell>
          <cell r="O950">
            <v>3168.3740000000003</v>
          </cell>
          <cell r="P950">
            <v>950</v>
          </cell>
        </row>
        <row r="951">
          <cell r="J951">
            <v>-3.2</v>
          </cell>
          <cell r="K951">
            <v>3168.3309999999997</v>
          </cell>
          <cell r="L951">
            <v>5545.5309999999999</v>
          </cell>
          <cell r="M951">
            <v>4.6499999999996362</v>
          </cell>
          <cell r="N951">
            <v>0</v>
          </cell>
          <cell r="O951">
            <v>-681.36000000005333</v>
          </cell>
          <cell r="P951">
            <v>951</v>
          </cell>
        </row>
        <row r="952">
          <cell r="J952">
            <v>-5.3025670967879153</v>
          </cell>
          <cell r="K952">
            <v>3168.3027467546358</v>
          </cell>
          <cell r="L952">
            <v>-1116.068</v>
          </cell>
          <cell r="M952">
            <v>0</v>
          </cell>
          <cell r="N952">
            <v>3168.3240000000001</v>
          </cell>
          <cell r="O952">
            <v>3168.3240000000001</v>
          </cell>
          <cell r="P952">
            <v>952</v>
          </cell>
        </row>
        <row r="953">
          <cell r="H953">
            <v>50560</v>
          </cell>
          <cell r="I953">
            <v>0</v>
          </cell>
          <cell r="J953">
            <v>-4.9499999999998181</v>
          </cell>
          <cell r="K953">
            <v>3168.47903030303</v>
          </cell>
          <cell r="L953">
            <v>1.002</v>
          </cell>
          <cell r="M953">
            <v>9.7465067778393116E-2</v>
          </cell>
          <cell r="N953" t="str">
            <v>&lt;=esp.prom.</v>
          </cell>
        </row>
        <row r="964">
          <cell r="I964">
            <v>50577</v>
          </cell>
          <cell r="J964">
            <v>-4.9499999999998181</v>
          </cell>
          <cell r="K964">
            <v>3168.895606060606</v>
          </cell>
          <cell r="M964">
            <v>4.9499999999998181</v>
          </cell>
          <cell r="N964">
            <v>3168.7966060606059</v>
          </cell>
          <cell r="O964">
            <v>-0.5</v>
          </cell>
          <cell r="P964">
            <v>964</v>
          </cell>
        </row>
        <row r="965">
          <cell r="I965">
            <v>50579</v>
          </cell>
          <cell r="J965">
            <v>0</v>
          </cell>
          <cell r="K965">
            <v>3168.895606060606</v>
          </cell>
          <cell r="L965">
            <v>15686.032999999999</v>
          </cell>
          <cell r="M965">
            <v>6.9499999999998181</v>
          </cell>
          <cell r="N965">
            <v>3167.7966060606059</v>
          </cell>
          <cell r="O965">
            <v>3171.2716060606058</v>
          </cell>
          <cell r="P965">
            <v>965</v>
          </cell>
        </row>
        <row r="966">
          <cell r="H966">
            <v>966</v>
          </cell>
          <cell r="I966">
            <v>54</v>
          </cell>
          <cell r="J966">
            <v>4.9499999999998181</v>
          </cell>
          <cell r="K966">
            <v>3168.7966060606059</v>
          </cell>
          <cell r="L966">
            <v>31371.821</v>
          </cell>
          <cell r="M966">
            <v>3.4</v>
          </cell>
          <cell r="N966">
            <v>3168.62</v>
          </cell>
          <cell r="O966">
            <v>-1.5882352940934645E-2</v>
          </cell>
          <cell r="P966">
            <v>966</v>
          </cell>
        </row>
        <row r="967">
          <cell r="H967">
            <v>50581</v>
          </cell>
          <cell r="I967">
            <v>50581</v>
          </cell>
          <cell r="J967">
            <v>5.3656504289540967</v>
          </cell>
          <cell r="K967">
            <v>3168.5887808461289</v>
          </cell>
          <cell r="L967">
            <v>32688.888999999999</v>
          </cell>
          <cell r="M967">
            <v>4.4000000000000004</v>
          </cell>
          <cell r="N967">
            <v>3168.604117647059</v>
          </cell>
          <cell r="O967">
            <v>3168.6739999999991</v>
          </cell>
          <cell r="P967">
            <v>967</v>
          </cell>
        </row>
        <row r="968">
          <cell r="I968">
            <v>50583</v>
          </cell>
          <cell r="J968">
            <v>3.4</v>
          </cell>
          <cell r="K968">
            <v>3168.62</v>
          </cell>
          <cell r="L968">
            <v>26460.52</v>
          </cell>
          <cell r="M968">
            <v>-4.9499999999998181</v>
          </cell>
          <cell r="N968">
            <v>3168.895606060606</v>
          </cell>
          <cell r="O968">
            <v>0.5</v>
          </cell>
          <cell r="P968">
            <v>968</v>
          </cell>
        </row>
        <row r="969">
          <cell r="G969">
            <v>3170.5099999999998</v>
          </cell>
          <cell r="H969">
            <v>50579</v>
          </cell>
          <cell r="I969">
            <v>50580</v>
          </cell>
          <cell r="J969">
            <v>3.4</v>
          </cell>
          <cell r="K969">
            <v>3168.77</v>
          </cell>
          <cell r="L969">
            <v>26460.52</v>
          </cell>
          <cell r="M969">
            <v>-6.9499999999998181</v>
          </cell>
          <cell r="N969">
            <v>3167.895606060606</v>
          </cell>
          <cell r="O969">
            <v>3171.370606060606</v>
          </cell>
          <cell r="P969">
            <v>969</v>
          </cell>
        </row>
        <row r="970">
          <cell r="J970">
            <v>0</v>
          </cell>
          <cell r="K970">
            <v>3168.8239999999996</v>
          </cell>
          <cell r="L970">
            <v>15686.61</v>
          </cell>
          <cell r="M970">
            <v>-3.2</v>
          </cell>
          <cell r="N970">
            <v>3168.6699999999996</v>
          </cell>
          <cell r="O970">
            <v>1.2499999997999112E-3</v>
          </cell>
          <cell r="P970">
            <v>970</v>
          </cell>
        </row>
        <row r="971">
          <cell r="J971">
            <v>-3.2</v>
          </cell>
          <cell r="K971">
            <v>3168.8199999999997</v>
          </cell>
          <cell r="L971">
            <v>5546.38</v>
          </cell>
          <cell r="M971">
            <v>-4.2</v>
          </cell>
          <cell r="N971">
            <v>3168.6687499999998</v>
          </cell>
          <cell r="O971">
            <v>3168.6739999999991</v>
          </cell>
          <cell r="P971">
            <v>971</v>
          </cell>
        </row>
        <row r="972">
          <cell r="J972">
            <v>-3.2</v>
          </cell>
          <cell r="K972">
            <v>3168.6699999999996</v>
          </cell>
          <cell r="L972">
            <v>5546.38</v>
          </cell>
          <cell r="M972">
            <v>4.6499999999996362</v>
          </cell>
          <cell r="N972">
            <v>0</v>
          </cell>
          <cell r="O972">
            <v>-681.42451612908553</v>
          </cell>
          <cell r="P972">
            <v>972</v>
          </cell>
        </row>
        <row r="973">
          <cell r="J973">
            <v>-5.4067289435705268</v>
          </cell>
          <cell r="K973">
            <v>3168.6672415888206</v>
          </cell>
          <cell r="L973">
            <v>-1446.0129999999999</v>
          </cell>
          <cell r="M973">
            <v>0</v>
          </cell>
          <cell r="N973">
            <v>3168.6239999999998</v>
          </cell>
          <cell r="O973">
            <v>3168.6239999999998</v>
          </cell>
          <cell r="P973">
            <v>973</v>
          </cell>
        </row>
        <row r="974">
          <cell r="H974">
            <v>50580</v>
          </cell>
          <cell r="I974">
            <v>0</v>
          </cell>
          <cell r="J974">
            <v>-4.9499999999998181</v>
          </cell>
          <cell r="K974">
            <v>3168.895606060606</v>
          </cell>
          <cell r="L974">
            <v>1.2609999999999999</v>
          </cell>
          <cell r="M974">
            <v>0.1219985350768088</v>
          </cell>
          <cell r="N974" t="str">
            <v>&lt;=esp.prom.</v>
          </cell>
        </row>
        <row r="985">
          <cell r="I985">
            <v>50597</v>
          </cell>
          <cell r="J985">
            <v>-4.9499999999998181</v>
          </cell>
          <cell r="K985">
            <v>3169.3121818181817</v>
          </cell>
          <cell r="M985">
            <v>5.2499999999998179</v>
          </cell>
          <cell r="N985">
            <v>3169.1081818181815</v>
          </cell>
          <cell r="O985">
            <v>-0.5</v>
          </cell>
          <cell r="P985">
            <v>985</v>
          </cell>
        </row>
        <row r="986">
          <cell r="I986">
            <v>50599</v>
          </cell>
          <cell r="J986">
            <v>0</v>
          </cell>
          <cell r="K986">
            <v>3169.2131818181815</v>
          </cell>
          <cell r="L986">
            <v>15687.85</v>
          </cell>
          <cell r="M986">
            <v>7.2499999999998179</v>
          </cell>
          <cell r="N986">
            <v>3168.1081818181815</v>
          </cell>
          <cell r="O986">
            <v>3171.7331818181815</v>
          </cell>
          <cell r="P986">
            <v>986</v>
          </cell>
        </row>
        <row r="987">
          <cell r="H987">
            <v>987</v>
          </cell>
          <cell r="I987">
            <v>55</v>
          </cell>
          <cell r="J987">
            <v>5.2499999999998179</v>
          </cell>
          <cell r="K987">
            <v>3169.1081818181815</v>
          </cell>
          <cell r="L987">
            <v>32325.944</v>
          </cell>
          <cell r="M987">
            <v>3.65</v>
          </cell>
          <cell r="N987">
            <v>3168.8979999999992</v>
          </cell>
          <cell r="O987">
            <v>-2.9041095890534038E-2</v>
          </cell>
          <cell r="P987">
            <v>987</v>
          </cell>
        </row>
        <row r="988">
          <cell r="H988">
            <v>50601</v>
          </cell>
          <cell r="I988">
            <v>50601</v>
          </cell>
          <cell r="J988">
            <v>5.7949468507070367</v>
          </cell>
          <cell r="K988">
            <v>3168.8357083928281</v>
          </cell>
          <cell r="L988">
            <v>34052.864999999998</v>
          </cell>
          <cell r="M988">
            <v>4.6500000000000004</v>
          </cell>
          <cell r="N988">
            <v>3168.8689589041087</v>
          </cell>
          <cell r="O988">
            <v>3169.0039999999999</v>
          </cell>
          <cell r="P988">
            <v>988</v>
          </cell>
        </row>
        <row r="989">
          <cell r="I989">
            <v>50603</v>
          </cell>
          <cell r="J989">
            <v>3.65</v>
          </cell>
          <cell r="K989">
            <v>3168.8979999999992</v>
          </cell>
          <cell r="L989">
            <v>27255.813999999998</v>
          </cell>
          <cell r="M989">
            <v>-4.9499999999998181</v>
          </cell>
          <cell r="N989">
            <v>3169.3121818181817</v>
          </cell>
          <cell r="O989">
            <v>0.5</v>
          </cell>
          <cell r="P989">
            <v>989</v>
          </cell>
        </row>
        <row r="990">
          <cell r="G990">
            <v>3170.5079999999994</v>
          </cell>
          <cell r="H990">
            <v>50599</v>
          </cell>
          <cell r="I990">
            <v>50600</v>
          </cell>
          <cell r="J990">
            <v>3.65</v>
          </cell>
          <cell r="K990">
            <v>3169.0479999999993</v>
          </cell>
          <cell r="L990">
            <v>27255.813999999998</v>
          </cell>
          <cell r="M990">
            <v>-6.9499999999998181</v>
          </cell>
          <cell r="N990">
            <v>3168.3121818181817</v>
          </cell>
          <cell r="O990">
            <v>3171.7871818181816</v>
          </cell>
          <cell r="P990">
            <v>990</v>
          </cell>
        </row>
        <row r="991">
          <cell r="J991">
            <v>0</v>
          </cell>
          <cell r="K991">
            <v>3169.1539999999995</v>
          </cell>
          <cell r="L991">
            <v>15688.594999999999</v>
          </cell>
          <cell r="M991">
            <v>-3.2</v>
          </cell>
          <cell r="N991">
            <v>3169.0679999999993</v>
          </cell>
          <cell r="O991">
            <v>-1.999999999998181E-2</v>
          </cell>
          <cell r="P991">
            <v>991</v>
          </cell>
        </row>
        <row r="992">
          <cell r="J992">
            <v>-3.2</v>
          </cell>
          <cell r="K992">
            <v>3169.2179999999994</v>
          </cell>
          <cell r="L992">
            <v>5547.2</v>
          </cell>
          <cell r="M992">
            <v>-4.2</v>
          </cell>
          <cell r="N992">
            <v>3169.0879999999993</v>
          </cell>
          <cell r="O992">
            <v>3169.0039999999995</v>
          </cell>
          <cell r="P992">
            <v>992</v>
          </cell>
        </row>
        <row r="993">
          <cell r="J993">
            <v>-3.2</v>
          </cell>
          <cell r="K993">
            <v>3169.0679999999993</v>
          </cell>
          <cell r="L993">
            <v>5547.2</v>
          </cell>
          <cell r="M993">
            <v>4.949999999999636</v>
          </cell>
          <cell r="N993">
            <v>0</v>
          </cell>
          <cell r="O993">
            <v>-640.19272727277428</v>
          </cell>
          <cell r="P993">
            <v>993</v>
          </cell>
        </row>
        <row r="994">
          <cell r="J994">
            <v>-5.3522727272735127</v>
          </cell>
          <cell r="K994">
            <v>3169.1110454545446</v>
          </cell>
          <cell r="L994">
            <v>-1273.5450000000001</v>
          </cell>
          <cell r="M994">
            <v>0</v>
          </cell>
          <cell r="N994">
            <v>3168.9539999999997</v>
          </cell>
          <cell r="O994">
            <v>3168.9539999999997</v>
          </cell>
          <cell r="P994">
            <v>994</v>
          </cell>
        </row>
        <row r="995">
          <cell r="H995">
            <v>50600</v>
          </cell>
          <cell r="I995">
            <v>0</v>
          </cell>
          <cell r="J995">
            <v>-4.9499999999998181</v>
          </cell>
          <cell r="K995">
            <v>3169.3121818181817</v>
          </cell>
          <cell r="L995">
            <v>1.3420000000000001</v>
          </cell>
          <cell r="M995">
            <v>0.12573065968593708</v>
          </cell>
          <cell r="N995" t="str">
            <v>&lt;=esp.prom.</v>
          </cell>
        </row>
        <row r="1006">
          <cell r="I1006">
            <v>50607</v>
          </cell>
          <cell r="J1006">
            <v>-4.9499999999998181</v>
          </cell>
          <cell r="K1006">
            <v>3169.5204696969695</v>
          </cell>
          <cell r="M1006">
            <v>5.3999999999998183</v>
          </cell>
          <cell r="N1006">
            <v>3169.2099696969699</v>
          </cell>
          <cell r="O1006">
            <v>-0.5</v>
          </cell>
          <cell r="P1006">
            <v>1006</v>
          </cell>
        </row>
        <row r="1007">
          <cell r="I1007">
            <v>50609</v>
          </cell>
          <cell r="J1007">
            <v>0</v>
          </cell>
          <cell r="K1007">
            <v>3169.3719696969697</v>
          </cell>
          <cell r="L1007">
            <v>15688.759</v>
          </cell>
          <cell r="M1007">
            <v>7.3999999999998183</v>
          </cell>
          <cell r="N1007">
            <v>3168.2099696969699</v>
          </cell>
          <cell r="O1007">
            <v>3171.9099696969697</v>
          </cell>
          <cell r="P1007">
            <v>1007</v>
          </cell>
        </row>
        <row r="1008">
          <cell r="H1008">
            <v>1008</v>
          </cell>
          <cell r="I1008">
            <v>56</v>
          </cell>
          <cell r="J1008">
            <v>5.3999999999998183</v>
          </cell>
          <cell r="K1008">
            <v>3169.2099696969699</v>
          </cell>
          <cell r="L1008">
            <v>32802.93</v>
          </cell>
          <cell r="M1008">
            <v>3.95</v>
          </cell>
          <cell r="N1008">
            <v>3169.0179999999996</v>
          </cell>
          <cell r="O1008">
            <v>-3.9493670886258769E-2</v>
          </cell>
          <cell r="P1008">
            <v>1008</v>
          </cell>
        </row>
        <row r="1009">
          <cell r="H1009">
            <v>50611</v>
          </cell>
          <cell r="I1009">
            <v>50611</v>
          </cell>
          <cell r="J1009">
            <v>5.9412206173902895</v>
          </cell>
          <cell r="K1009">
            <v>3168.9393593882746</v>
          </cell>
          <cell r="L1009">
            <v>34518.099000000002</v>
          </cell>
          <cell r="M1009">
            <v>4.95</v>
          </cell>
          <cell r="N1009">
            <v>3168.9785063291133</v>
          </cell>
          <cell r="O1009">
            <v>3169.1740000000004</v>
          </cell>
          <cell r="P1009">
            <v>1009</v>
          </cell>
        </row>
        <row r="1010">
          <cell r="I1010">
            <v>50613</v>
          </cell>
          <cell r="J1010">
            <v>3.95</v>
          </cell>
          <cell r="K1010">
            <v>3169.0179999999996</v>
          </cell>
          <cell r="L1010">
            <v>28207.963</v>
          </cell>
          <cell r="M1010">
            <v>-4.9499999999998181</v>
          </cell>
          <cell r="N1010">
            <v>3169.5204696969695</v>
          </cell>
          <cell r="O1010">
            <v>0.5</v>
          </cell>
          <cell r="P1010">
            <v>1010</v>
          </cell>
        </row>
        <row r="1011">
          <cell r="G1011">
            <v>3170.5179999999996</v>
          </cell>
          <cell r="H1011">
            <v>50609</v>
          </cell>
          <cell r="I1011">
            <v>50610</v>
          </cell>
          <cell r="J1011">
            <v>3.95</v>
          </cell>
          <cell r="K1011">
            <v>3169.1679999999997</v>
          </cell>
          <cell r="L1011">
            <v>28207.963</v>
          </cell>
          <cell r="M1011">
            <v>-6.9499999999998181</v>
          </cell>
          <cell r="N1011">
            <v>3168.5204696969695</v>
          </cell>
          <cell r="O1011">
            <v>3171.9954696969694</v>
          </cell>
          <cell r="P1011">
            <v>1011</v>
          </cell>
        </row>
        <row r="1012">
          <cell r="J1012">
            <v>0</v>
          </cell>
          <cell r="K1012">
            <v>3169.3239999999996</v>
          </cell>
          <cell r="L1012">
            <v>15689.441000000001</v>
          </cell>
          <cell r="M1012">
            <v>-3.1</v>
          </cell>
          <cell r="N1012">
            <v>3169.2779999999993</v>
          </cell>
          <cell r="O1012">
            <v>-3.3548387096743695E-2</v>
          </cell>
          <cell r="P1012">
            <v>1012</v>
          </cell>
        </row>
        <row r="1013">
          <cell r="J1013">
            <v>-3.1</v>
          </cell>
          <cell r="K1013">
            <v>3169.4279999999994</v>
          </cell>
          <cell r="L1013">
            <v>5864.375</v>
          </cell>
          <cell r="M1013">
            <v>-4.0999999999999996</v>
          </cell>
          <cell r="N1013">
            <v>3169.3115483870961</v>
          </cell>
          <cell r="O1013">
            <v>3169.1739999999995</v>
          </cell>
          <cell r="P1013">
            <v>1013</v>
          </cell>
        </row>
        <row r="1014">
          <cell r="J1014">
            <v>-3.1</v>
          </cell>
          <cell r="K1014">
            <v>3169.2779999999993</v>
          </cell>
          <cell r="L1014">
            <v>5864.375</v>
          </cell>
          <cell r="M1014">
            <v>5.0999999999996364</v>
          </cell>
          <cell r="N1014">
            <v>0</v>
          </cell>
          <cell r="O1014">
            <v>-621.39686274514236</v>
          </cell>
          <cell r="P1014">
            <v>1014</v>
          </cell>
        </row>
        <row r="1015">
          <cell r="J1015">
            <v>-5.2881233740067106</v>
          </cell>
          <cell r="K1015">
            <v>3169.3514080099662</v>
          </cell>
          <cell r="L1015">
            <v>-1070.4770000000001</v>
          </cell>
          <cell r="M1015">
            <v>0</v>
          </cell>
          <cell r="N1015">
            <v>3169.1239999999998</v>
          </cell>
          <cell r="O1015">
            <v>3169.1239999999998</v>
          </cell>
          <cell r="P1015">
            <v>1015</v>
          </cell>
        </row>
        <row r="1016">
          <cell r="H1016">
            <v>50610</v>
          </cell>
          <cell r="I1016">
            <v>0</v>
          </cell>
          <cell r="J1016">
            <v>-4.9499999999998181</v>
          </cell>
          <cell r="K1016">
            <v>3169.5204696969695</v>
          </cell>
          <cell r="L1016">
            <v>1.1830000000000001</v>
          </cell>
          <cell r="M1016">
            <v>0.10964188721136699</v>
          </cell>
          <cell r="N1016" t="str">
            <v>&lt;=esp.prom.</v>
          </cell>
        </row>
        <row r="1027">
          <cell r="I1027">
            <v>50617</v>
          </cell>
          <cell r="J1027">
            <v>-4.9499999999998181</v>
          </cell>
          <cell r="K1027">
            <v>3169.7287575757573</v>
          </cell>
          <cell r="M1027">
            <v>5.5499999999998177</v>
          </cell>
          <cell r="N1027">
            <v>3169.3087575757572</v>
          </cell>
          <cell r="O1027">
            <v>-0.5</v>
          </cell>
          <cell r="P1027">
            <v>1027</v>
          </cell>
        </row>
        <row r="1028">
          <cell r="I1028">
            <v>50619</v>
          </cell>
          <cell r="J1028">
            <v>0</v>
          </cell>
          <cell r="K1028">
            <v>3169.5307575757574</v>
          </cell>
          <cell r="L1028">
            <v>15689.666999999999</v>
          </cell>
          <cell r="M1028">
            <v>7.5499999999998177</v>
          </cell>
          <cell r="N1028">
            <v>3168.3087575757572</v>
          </cell>
          <cell r="O1028">
            <v>3172.0837575757573</v>
          </cell>
          <cell r="P1028">
            <v>1028</v>
          </cell>
        </row>
        <row r="1029">
          <cell r="H1029">
            <v>1029</v>
          </cell>
          <cell r="I1029">
            <v>57</v>
          </cell>
          <cell r="J1029">
            <v>5.5499999999998177</v>
          </cell>
          <cell r="K1029">
            <v>3169.3087575757572</v>
          </cell>
          <cell r="L1029">
            <v>33279.947</v>
          </cell>
          <cell r="M1029">
            <v>4.0999999999999996</v>
          </cell>
          <cell r="N1029">
            <v>3169.1499999999996</v>
          </cell>
          <cell r="O1029">
            <v>-4.4878048780446989E-2</v>
          </cell>
          <cell r="P1029">
            <v>1029</v>
          </cell>
        </row>
        <row r="1030">
          <cell r="H1030">
            <v>50621</v>
          </cell>
          <cell r="I1030">
            <v>50621</v>
          </cell>
          <cell r="J1030">
            <v>6.0418038910002902</v>
          </cell>
          <cell r="K1030">
            <v>3169.0628556302572</v>
          </cell>
          <cell r="L1030">
            <v>34838.565000000002</v>
          </cell>
          <cell r="M1030">
            <v>5.0999999999999996</v>
          </cell>
          <cell r="N1030">
            <v>3169.1051219512192</v>
          </cell>
          <cell r="O1030">
            <v>3169.3339999999994</v>
          </cell>
          <cell r="P1030">
            <v>1030</v>
          </cell>
        </row>
        <row r="1031">
          <cell r="I1031">
            <v>50623</v>
          </cell>
          <cell r="J1031">
            <v>4.0999999999999996</v>
          </cell>
          <cell r="K1031">
            <v>3169.1499999999996</v>
          </cell>
          <cell r="L1031">
            <v>28684.781999999999</v>
          </cell>
          <cell r="M1031">
            <v>-4.9499999999998181</v>
          </cell>
          <cell r="N1031">
            <v>3169.7287575757573</v>
          </cell>
          <cell r="O1031">
            <v>0.5</v>
          </cell>
          <cell r="P1031">
            <v>1031</v>
          </cell>
        </row>
        <row r="1032">
          <cell r="G1032">
            <v>3171.5899999999997</v>
          </cell>
          <cell r="H1032">
            <v>50619</v>
          </cell>
          <cell r="I1032">
            <v>50620</v>
          </cell>
          <cell r="J1032">
            <v>4.0999999999999996</v>
          </cell>
          <cell r="K1032">
            <v>3169.2999999999997</v>
          </cell>
          <cell r="L1032">
            <v>28684.781999999999</v>
          </cell>
          <cell r="M1032">
            <v>-6.9499999999998181</v>
          </cell>
          <cell r="N1032">
            <v>3168.7287575757573</v>
          </cell>
          <cell r="O1032">
            <v>3172.2037575757572</v>
          </cell>
          <cell r="P1032">
            <v>1032</v>
          </cell>
        </row>
        <row r="1033">
          <cell r="J1033">
            <v>0</v>
          </cell>
          <cell r="K1033">
            <v>3169.4839999999995</v>
          </cell>
          <cell r="L1033">
            <v>15690.275</v>
          </cell>
          <cell r="M1033">
            <v>-3.1</v>
          </cell>
          <cell r="N1033">
            <v>3169.4599999999996</v>
          </cell>
          <cell r="O1033">
            <v>-4.0645161290285635E-2</v>
          </cell>
          <cell r="P1033">
            <v>1033</v>
          </cell>
        </row>
        <row r="1034">
          <cell r="J1034">
            <v>-3.1</v>
          </cell>
          <cell r="K1034">
            <v>3169.6099999999997</v>
          </cell>
          <cell r="L1034">
            <v>5864.6790000000001</v>
          </cell>
          <cell r="M1034">
            <v>-4.0999999999999996</v>
          </cell>
          <cell r="N1034">
            <v>3169.5006451612899</v>
          </cell>
          <cell r="O1034">
            <v>3169.3339999999998</v>
          </cell>
          <cell r="P1034">
            <v>1034</v>
          </cell>
        </row>
        <row r="1035">
          <cell r="J1035">
            <v>-3.1</v>
          </cell>
          <cell r="K1035">
            <v>3169.4599999999996</v>
          </cell>
          <cell r="L1035">
            <v>5864.6790000000001</v>
          </cell>
          <cell r="M1035">
            <v>5.2499999999996358</v>
          </cell>
          <cell r="N1035">
            <v>0</v>
          </cell>
          <cell r="O1035">
            <v>-603.67314285718464</v>
          </cell>
          <cell r="P1035">
            <v>1035</v>
          </cell>
        </row>
        <row r="1036">
          <cell r="J1036">
            <v>-5.3080241556375141</v>
          </cell>
          <cell r="K1036">
            <v>3169.5497454979386</v>
          </cell>
          <cell r="L1036">
            <v>-1133.664</v>
          </cell>
          <cell r="M1036">
            <v>0</v>
          </cell>
          <cell r="N1036">
            <v>3169.2839999999997</v>
          </cell>
          <cell r="O1036">
            <v>3169.2839999999997</v>
          </cell>
          <cell r="P1036">
            <v>1036</v>
          </cell>
        </row>
        <row r="1037">
          <cell r="H1037">
            <v>50620</v>
          </cell>
          <cell r="I1037">
            <v>0</v>
          </cell>
          <cell r="J1037">
            <v>-4.9499999999998181</v>
          </cell>
          <cell r="K1037">
            <v>3169.7287575757573</v>
          </cell>
          <cell r="L1037">
            <v>1.143</v>
          </cell>
          <cell r="M1037">
            <v>0.10462324898487253</v>
          </cell>
          <cell r="N1037" t="str">
            <v>&lt;=esp.prom.</v>
          </cell>
        </row>
        <row r="1048">
          <cell r="I1048">
            <v>50627</v>
          </cell>
          <cell r="J1048">
            <v>-4.9499999999998181</v>
          </cell>
          <cell r="K1048">
            <v>3169.887545454545</v>
          </cell>
          <cell r="M1048">
            <v>5.5499999999998177</v>
          </cell>
          <cell r="N1048">
            <v>3169.467545454545</v>
          </cell>
          <cell r="O1048">
            <v>-0.5</v>
          </cell>
          <cell r="P1048">
            <v>1048</v>
          </cell>
        </row>
        <row r="1049">
          <cell r="I1049">
            <v>50629</v>
          </cell>
          <cell r="J1049">
            <v>0</v>
          </cell>
          <cell r="K1049">
            <v>3169.6895454545452</v>
          </cell>
          <cell r="L1049">
            <v>15690.453</v>
          </cell>
          <cell r="M1049">
            <v>7.5499999999998177</v>
          </cell>
          <cell r="N1049">
            <v>3168.467545454545</v>
          </cell>
          <cell r="O1049">
            <v>3172.2425454545451</v>
          </cell>
          <cell r="P1049">
            <v>1049</v>
          </cell>
        </row>
        <row r="1050">
          <cell r="H1050">
            <v>1050</v>
          </cell>
          <cell r="I1050">
            <v>58</v>
          </cell>
          <cell r="J1050">
            <v>5.5499999999998177</v>
          </cell>
          <cell r="K1050">
            <v>3169.467545454545</v>
          </cell>
          <cell r="L1050">
            <v>33281.614000000001</v>
          </cell>
          <cell r="M1050">
            <v>4.0999999999999996</v>
          </cell>
          <cell r="N1050">
            <v>3169.2779999999998</v>
          </cell>
          <cell r="O1050">
            <v>-4.6829268292640336E-2</v>
          </cell>
          <cell r="P1050">
            <v>1050</v>
          </cell>
        </row>
        <row r="1051">
          <cell r="H1051">
            <v>50631</v>
          </cell>
          <cell r="I1051">
            <v>50631</v>
          </cell>
          <cell r="J1051">
            <v>6.1181035326342652</v>
          </cell>
          <cell r="K1051">
            <v>3169.1834936882278</v>
          </cell>
          <cell r="L1051">
            <v>35082.118999999999</v>
          </cell>
          <cell r="M1051">
            <v>5.0999999999999996</v>
          </cell>
          <cell r="N1051">
            <v>3169.2311707317072</v>
          </cell>
          <cell r="O1051">
            <v>3169.47</v>
          </cell>
          <cell r="P1051">
            <v>1051</v>
          </cell>
        </row>
        <row r="1052">
          <cell r="I1052">
            <v>50633</v>
          </cell>
          <cell r="J1052">
            <v>4.0999999999999996</v>
          </cell>
          <cell r="K1052">
            <v>3169.2779999999998</v>
          </cell>
          <cell r="L1052">
            <v>28686.282999999999</v>
          </cell>
          <cell r="M1052">
            <v>-4.9499999999998181</v>
          </cell>
          <cell r="N1052">
            <v>3169.887545454545</v>
          </cell>
          <cell r="O1052">
            <v>0.5</v>
          </cell>
          <cell r="P1052">
            <v>1052</v>
          </cell>
        </row>
        <row r="1053">
          <cell r="G1053">
            <v>3171.598</v>
          </cell>
          <cell r="H1053">
            <v>50629</v>
          </cell>
          <cell r="I1053">
            <v>50630</v>
          </cell>
          <cell r="J1053">
            <v>4.0999999999999996</v>
          </cell>
          <cell r="K1053">
            <v>3169.4279999999999</v>
          </cell>
          <cell r="L1053">
            <v>28686.282999999999</v>
          </cell>
          <cell r="M1053">
            <v>-6.9499999999998181</v>
          </cell>
          <cell r="N1053">
            <v>3168.887545454545</v>
          </cell>
          <cell r="O1053">
            <v>3172.3625454545449</v>
          </cell>
          <cell r="P1053">
            <v>1053</v>
          </cell>
        </row>
        <row r="1054">
          <cell r="J1054">
            <v>0</v>
          </cell>
          <cell r="K1054">
            <v>3169.62</v>
          </cell>
          <cell r="L1054">
            <v>15691.235000000001</v>
          </cell>
          <cell r="M1054">
            <v>-3.05</v>
          </cell>
          <cell r="N1054">
            <v>3169.6079999999997</v>
          </cell>
          <cell r="O1054">
            <v>-4.5245901639191288E-2</v>
          </cell>
          <cell r="P1054">
            <v>1054</v>
          </cell>
        </row>
        <row r="1055">
          <cell r="J1055">
            <v>-3.05</v>
          </cell>
          <cell r="K1055">
            <v>3169.7579999999998</v>
          </cell>
          <cell r="L1055">
            <v>6023.6840000000002</v>
          </cell>
          <cell r="M1055">
            <v>-4.05</v>
          </cell>
          <cell r="N1055">
            <v>3169.6532459016389</v>
          </cell>
          <cell r="O1055">
            <v>3169.4700000000003</v>
          </cell>
          <cell r="P1055">
            <v>1055</v>
          </cell>
        </row>
        <row r="1056">
          <cell r="J1056">
            <v>-3.05</v>
          </cell>
          <cell r="K1056">
            <v>3169.6079999999997</v>
          </cell>
          <cell r="L1056">
            <v>6023.6840000000002</v>
          </cell>
          <cell r="M1056">
            <v>5.2499999999996358</v>
          </cell>
          <cell r="N1056">
            <v>0</v>
          </cell>
          <cell r="O1056">
            <v>-603.69904761908947</v>
          </cell>
          <cell r="P1056">
            <v>1056</v>
          </cell>
        </row>
        <row r="1057">
          <cell r="J1057">
            <v>-5.3050292461598163</v>
          </cell>
          <cell r="K1057">
            <v>3169.7100308314652</v>
          </cell>
          <cell r="L1057">
            <v>-1123.99</v>
          </cell>
          <cell r="M1057">
            <v>0</v>
          </cell>
          <cell r="N1057">
            <v>3169.42</v>
          </cell>
          <cell r="O1057">
            <v>3169.42</v>
          </cell>
          <cell r="P1057">
            <v>1057</v>
          </cell>
        </row>
        <row r="1058">
          <cell r="H1058">
            <v>50630</v>
          </cell>
          <cell r="I1058">
            <v>0</v>
          </cell>
          <cell r="J1058">
            <v>-4.9499999999998181</v>
          </cell>
          <cell r="K1058">
            <v>3169.887545454545</v>
          </cell>
          <cell r="L1058">
            <v>1.381</v>
          </cell>
          <cell r="M1058">
            <v>0.12598564392547434</v>
          </cell>
          <cell r="N1058" t="str">
            <v>&lt;=esp.prom.</v>
          </cell>
        </row>
        <row r="1069">
          <cell r="I1069">
            <v>50637</v>
          </cell>
          <cell r="J1069">
            <v>-4.9499999999998181</v>
          </cell>
          <cell r="K1069">
            <v>3170.0463333333332</v>
          </cell>
          <cell r="M1069">
            <v>5.5499999999998177</v>
          </cell>
          <cell r="N1069">
            <v>3169.6263333333332</v>
          </cell>
          <cell r="O1069">
            <v>-0.5</v>
          </cell>
          <cell r="P1069">
            <v>1069</v>
          </cell>
        </row>
        <row r="1070">
          <cell r="I1070">
            <v>50639</v>
          </cell>
          <cell r="J1070">
            <v>0</v>
          </cell>
          <cell r="K1070">
            <v>3169.8483333333334</v>
          </cell>
          <cell r="L1070">
            <v>15691.239</v>
          </cell>
          <cell r="M1070">
            <v>7.5499999999998177</v>
          </cell>
          <cell r="N1070">
            <v>3168.6263333333332</v>
          </cell>
          <cell r="O1070">
            <v>3172.4013333333332</v>
          </cell>
          <cell r="P1070">
            <v>1070</v>
          </cell>
        </row>
        <row r="1071">
          <cell r="H1071">
            <v>1071</v>
          </cell>
          <cell r="I1071">
            <v>59</v>
          </cell>
          <cell r="J1071">
            <v>5.5499999999998177</v>
          </cell>
          <cell r="K1071">
            <v>3169.6263333333332</v>
          </cell>
          <cell r="L1071">
            <v>33283.281000000003</v>
          </cell>
          <cell r="M1071">
            <v>4.05</v>
          </cell>
          <cell r="N1071">
            <v>3169.4180000000001</v>
          </cell>
          <cell r="O1071">
            <v>-4.9876543209848023E-2</v>
          </cell>
          <cell r="P1071">
            <v>1071</v>
          </cell>
        </row>
        <row r="1072">
          <cell r="H1072">
            <v>50641</v>
          </cell>
          <cell r="I1072">
            <v>50641</v>
          </cell>
          <cell r="J1072">
            <v>6.179045529346876</v>
          </cell>
          <cell r="K1072">
            <v>3169.3118105686599</v>
          </cell>
          <cell r="L1072">
            <v>35277.021000000001</v>
          </cell>
          <cell r="M1072">
            <v>5.05</v>
          </cell>
          <cell r="N1072">
            <v>3169.3681234567903</v>
          </cell>
          <cell r="O1072">
            <v>3169.62</v>
          </cell>
          <cell r="P1072">
            <v>1072</v>
          </cell>
        </row>
        <row r="1073">
          <cell r="I1073">
            <v>50643</v>
          </cell>
          <cell r="J1073">
            <v>4.05</v>
          </cell>
          <cell r="K1073">
            <v>3169.4180000000001</v>
          </cell>
          <cell r="L1073">
            <v>28529.298999999999</v>
          </cell>
          <cell r="M1073">
            <v>-4.9499999999998181</v>
          </cell>
          <cell r="N1073">
            <v>3170.0463333333332</v>
          </cell>
          <cell r="O1073">
            <v>0.5</v>
          </cell>
          <cell r="P1073">
            <v>1073</v>
          </cell>
        </row>
        <row r="1074">
          <cell r="G1074">
            <v>3171.5880000000002</v>
          </cell>
          <cell r="H1074">
            <v>50639</v>
          </cell>
          <cell r="I1074">
            <v>50640</v>
          </cell>
          <cell r="J1074">
            <v>4.05</v>
          </cell>
          <cell r="K1074">
            <v>3169.5680000000002</v>
          </cell>
          <cell r="L1074">
            <v>28529.298999999999</v>
          </cell>
          <cell r="M1074">
            <v>-6.9499999999998181</v>
          </cell>
          <cell r="N1074">
            <v>3169.0463333333332</v>
          </cell>
          <cell r="O1074">
            <v>3172.5213333333331</v>
          </cell>
          <cell r="P1074">
            <v>1074</v>
          </cell>
        </row>
        <row r="1075">
          <cell r="J1075">
            <v>0</v>
          </cell>
          <cell r="K1075">
            <v>3169.77</v>
          </cell>
          <cell r="L1075">
            <v>15692.14</v>
          </cell>
          <cell r="M1075">
            <v>-3.05</v>
          </cell>
          <cell r="N1075">
            <v>3169.7380000000003</v>
          </cell>
          <cell r="O1075">
            <v>-3.868852459027039E-2</v>
          </cell>
          <cell r="P1075">
            <v>1075</v>
          </cell>
        </row>
        <row r="1076">
          <cell r="J1076">
            <v>-3.05</v>
          </cell>
          <cell r="K1076">
            <v>3169.8880000000004</v>
          </cell>
          <cell r="L1076">
            <v>6024.1620000000003</v>
          </cell>
          <cell r="M1076">
            <v>-4.05</v>
          </cell>
          <cell r="N1076">
            <v>3169.7766885245906</v>
          </cell>
          <cell r="O1076">
            <v>3169.62</v>
          </cell>
          <cell r="P1076">
            <v>1076</v>
          </cell>
        </row>
        <row r="1077">
          <cell r="J1077">
            <v>-3.05</v>
          </cell>
          <cell r="K1077">
            <v>3169.7380000000003</v>
          </cell>
          <cell r="L1077">
            <v>6024.1620000000003</v>
          </cell>
          <cell r="M1077">
            <v>5.2499999999996358</v>
          </cell>
          <cell r="N1077">
            <v>0</v>
          </cell>
          <cell r="O1077">
            <v>-603.72761904766094</v>
          </cell>
          <cell r="P1077">
            <v>1077</v>
          </cell>
        </row>
        <row r="1078">
          <cell r="J1078">
            <v>-5.3859200649206551</v>
          </cell>
          <cell r="K1078">
            <v>3169.828373300873</v>
          </cell>
          <cell r="L1078">
            <v>-1380.1980000000001</v>
          </cell>
          <cell r="M1078">
            <v>0</v>
          </cell>
          <cell r="N1078">
            <v>3169.57</v>
          </cell>
          <cell r="O1078">
            <v>3169.57</v>
          </cell>
          <cell r="P1078">
            <v>1078</v>
          </cell>
        </row>
        <row r="1079">
          <cell r="H1079">
            <v>50640</v>
          </cell>
          <cell r="I1079">
            <v>0</v>
          </cell>
          <cell r="J1079">
            <v>-4.9499999999998181</v>
          </cell>
          <cell r="K1079">
            <v>3170.0463333333332</v>
          </cell>
          <cell r="L1079">
            <v>1.641</v>
          </cell>
          <cell r="M1079">
            <v>0.1487425840742175</v>
          </cell>
          <cell r="N1079" t="str">
            <v>&lt;=esp.prom.</v>
          </cell>
        </row>
        <row r="1090">
          <cell r="I1090">
            <v>50647</v>
          </cell>
          <cell r="J1090">
            <v>-4.9499999999998181</v>
          </cell>
          <cell r="K1090">
            <v>3170.205121212121</v>
          </cell>
          <cell r="M1090">
            <v>5.5499999999998177</v>
          </cell>
          <cell r="N1090">
            <v>3169.7851212121209</v>
          </cell>
          <cell r="O1090">
            <v>-0.5</v>
          </cell>
          <cell r="P1090">
            <v>1090</v>
          </cell>
        </row>
        <row r="1091">
          <cell r="I1091">
            <v>50649</v>
          </cell>
          <cell r="J1091">
            <v>0</v>
          </cell>
          <cell r="K1091">
            <v>3170.0071212121211</v>
          </cell>
          <cell r="L1091">
            <v>15692.025</v>
          </cell>
          <cell r="M1091">
            <v>7.5499999999998177</v>
          </cell>
          <cell r="N1091">
            <v>3168.7851212121209</v>
          </cell>
          <cell r="O1091">
            <v>3172.560121212121</v>
          </cell>
          <cell r="P1091">
            <v>1091</v>
          </cell>
        </row>
        <row r="1092">
          <cell r="H1092">
            <v>1092</v>
          </cell>
          <cell r="I1092">
            <v>60</v>
          </cell>
          <cell r="J1092">
            <v>5.5499999999998177</v>
          </cell>
          <cell r="K1092">
            <v>3169.7851212121209</v>
          </cell>
          <cell r="L1092">
            <v>33284.947999999997</v>
          </cell>
          <cell r="M1092">
            <v>4.05</v>
          </cell>
          <cell r="N1092">
            <v>3169.587</v>
          </cell>
          <cell r="O1092">
            <v>-4.5185185185346199E-2</v>
          </cell>
          <cell r="P1092">
            <v>1092</v>
          </cell>
        </row>
        <row r="1093">
          <cell r="H1093">
            <v>50651</v>
          </cell>
          <cell r="I1093">
            <v>50651</v>
          </cell>
          <cell r="J1093">
            <v>6.1346313295831614</v>
          </cell>
          <cell r="K1093">
            <v>3169.4928055473292</v>
          </cell>
          <cell r="L1093">
            <v>35138.017999999996</v>
          </cell>
          <cell r="M1093">
            <v>5.05</v>
          </cell>
          <cell r="N1093">
            <v>3169.5418148148146</v>
          </cell>
          <cell r="O1093">
            <v>3169.7700000000004</v>
          </cell>
          <cell r="P1093">
            <v>1093</v>
          </cell>
        </row>
        <row r="1094">
          <cell r="I1094">
            <v>50653</v>
          </cell>
          <cell r="J1094">
            <v>4.05</v>
          </cell>
          <cell r="K1094">
            <v>3169.587</v>
          </cell>
          <cell r="L1094">
            <v>28530.696</v>
          </cell>
          <cell r="M1094">
            <v>-4.9499999999998181</v>
          </cell>
          <cell r="N1094">
            <v>3170.205121212121</v>
          </cell>
          <cell r="O1094">
            <v>0.5</v>
          </cell>
          <cell r="P1094">
            <v>1094</v>
          </cell>
        </row>
        <row r="1095">
          <cell r="G1095">
            <v>3171.587</v>
          </cell>
          <cell r="H1095">
            <v>50649</v>
          </cell>
          <cell r="I1095">
            <v>50650</v>
          </cell>
          <cell r="J1095">
            <v>4.05</v>
          </cell>
          <cell r="K1095">
            <v>3169.7370000000001</v>
          </cell>
          <cell r="L1095">
            <v>28530.696</v>
          </cell>
          <cell r="M1095">
            <v>-6.9499999999998181</v>
          </cell>
          <cell r="N1095">
            <v>3169.205121212121</v>
          </cell>
          <cell r="O1095">
            <v>3172.6801212121209</v>
          </cell>
          <cell r="P1095">
            <v>1095</v>
          </cell>
        </row>
        <row r="1096">
          <cell r="J1096">
            <v>0</v>
          </cell>
          <cell r="K1096">
            <v>3169.92</v>
          </cell>
          <cell r="L1096">
            <v>15692.891</v>
          </cell>
          <cell r="M1096">
            <v>-3.15</v>
          </cell>
          <cell r="N1096">
            <v>3169.8869999999997</v>
          </cell>
          <cell r="O1096">
            <v>-3.7142857142953276E-2</v>
          </cell>
          <cell r="P1096">
            <v>1096</v>
          </cell>
        </row>
        <row r="1097">
          <cell r="J1097">
            <v>-3.15</v>
          </cell>
          <cell r="K1097">
            <v>3170.0369999999998</v>
          </cell>
          <cell r="L1097">
            <v>5707.4589999999998</v>
          </cell>
          <cell r="M1097">
            <v>-4.1500000000000004</v>
          </cell>
          <cell r="N1097">
            <v>3169.9241428571427</v>
          </cell>
          <cell r="O1097">
            <v>3169.7699999999995</v>
          </cell>
          <cell r="P1097">
            <v>1097</v>
          </cell>
        </row>
        <row r="1098">
          <cell r="J1098">
            <v>-3.15</v>
          </cell>
          <cell r="K1098">
            <v>3169.8869999999997</v>
          </cell>
          <cell r="L1098">
            <v>5707.4589999999998</v>
          </cell>
          <cell r="M1098">
            <v>5.2499999999996358</v>
          </cell>
          <cell r="N1098">
            <v>0</v>
          </cell>
          <cell r="O1098">
            <v>-603.7561904762324</v>
          </cell>
          <cell r="P1098">
            <v>1098</v>
          </cell>
        </row>
        <row r="1099">
          <cell r="J1099">
            <v>-5.4177788523525878</v>
          </cell>
          <cell r="K1099">
            <v>3169.9712317859444</v>
          </cell>
          <cell r="L1099">
            <v>-1481.239</v>
          </cell>
          <cell r="M1099">
            <v>0</v>
          </cell>
          <cell r="N1099">
            <v>3169.7200000000003</v>
          </cell>
          <cell r="O1099">
            <v>3169.7200000000003</v>
          </cell>
          <cell r="P1099">
            <v>1099</v>
          </cell>
        </row>
        <row r="1100">
          <cell r="H1100">
            <v>50650</v>
          </cell>
          <cell r="I1100">
            <v>0</v>
          </cell>
          <cell r="J1100">
            <v>-4.9499999999998181</v>
          </cell>
          <cell r="K1100">
            <v>3170.205121212121</v>
          </cell>
          <cell r="L1100">
            <v>1.661</v>
          </cell>
          <cell r="M1100">
            <v>0.15064113049743985</v>
          </cell>
          <cell r="N1100" t="str">
            <v>&lt;=esp.prom.</v>
          </cell>
        </row>
        <row r="1111">
          <cell r="I1111">
            <v>50657</v>
          </cell>
          <cell r="J1111">
            <v>-4.9499999999998181</v>
          </cell>
          <cell r="K1111">
            <v>3170.3639090909087</v>
          </cell>
          <cell r="M1111">
            <v>5.5499999999998177</v>
          </cell>
          <cell r="N1111">
            <v>3169.9439090909086</v>
          </cell>
          <cell r="O1111">
            <v>-0.5</v>
          </cell>
          <cell r="P1111">
            <v>1111</v>
          </cell>
        </row>
        <row r="1112">
          <cell r="I1112">
            <v>50659</v>
          </cell>
          <cell r="J1112">
            <v>0</v>
          </cell>
          <cell r="K1112">
            <v>3170.1659090909088</v>
          </cell>
          <cell r="L1112">
            <v>15692.811</v>
          </cell>
          <cell r="M1112">
            <v>7.5499999999998177</v>
          </cell>
          <cell r="N1112">
            <v>3168.9439090909086</v>
          </cell>
          <cell r="O1112">
            <v>3172.7189090909087</v>
          </cell>
          <cell r="P1112">
            <v>1112</v>
          </cell>
        </row>
        <row r="1113">
          <cell r="H1113">
            <v>1113</v>
          </cell>
          <cell r="I1113">
            <v>61</v>
          </cell>
          <cell r="J1113">
            <v>5.5499999999998177</v>
          </cell>
          <cell r="K1113">
            <v>3169.9439090909086</v>
          </cell>
          <cell r="L1113">
            <v>33286.616000000002</v>
          </cell>
          <cell r="M1113">
            <v>4.0999999999999996</v>
          </cell>
          <cell r="N1113">
            <v>3169.7469999999998</v>
          </cell>
          <cell r="O1113">
            <v>-4.4634146341650194E-2</v>
          </cell>
          <cell r="P1113">
            <v>1113</v>
          </cell>
        </row>
        <row r="1114">
          <cell r="H1114">
            <v>50661</v>
          </cell>
          <cell r="I1114">
            <v>50661</v>
          </cell>
          <cell r="J1114">
            <v>6.1245459414715278</v>
          </cell>
          <cell r="K1114">
            <v>3169.6566361201731</v>
          </cell>
          <cell r="L1114">
            <v>35107.811999999998</v>
          </cell>
          <cell r="M1114">
            <v>5.0999999999999996</v>
          </cell>
          <cell r="N1114">
            <v>3169.7023658536582</v>
          </cell>
          <cell r="O1114">
            <v>3169.9300000000007</v>
          </cell>
          <cell r="P1114">
            <v>1114</v>
          </cell>
        </row>
        <row r="1115">
          <cell r="I1115">
            <v>50663</v>
          </cell>
          <cell r="J1115">
            <v>4.0999999999999996</v>
          </cell>
          <cell r="K1115">
            <v>3169.7469999999998</v>
          </cell>
          <cell r="L1115">
            <v>28690.605</v>
          </cell>
          <cell r="M1115">
            <v>-4.9499999999998181</v>
          </cell>
          <cell r="N1115">
            <v>3170.3639090909087</v>
          </cell>
          <cell r="O1115">
            <v>0.5</v>
          </cell>
          <cell r="P1115">
            <v>1115</v>
          </cell>
        </row>
        <row r="1116">
          <cell r="G1116">
            <v>3171.587</v>
          </cell>
          <cell r="H1116">
            <v>50659</v>
          </cell>
          <cell r="I1116">
            <v>50660</v>
          </cell>
          <cell r="J1116">
            <v>4.0999999999999996</v>
          </cell>
          <cell r="K1116">
            <v>3169.8969999999999</v>
          </cell>
          <cell r="L1116">
            <v>28690.605</v>
          </cell>
          <cell r="M1116">
            <v>-6.9499999999998181</v>
          </cell>
          <cell r="N1116">
            <v>3169.3639090909087</v>
          </cell>
          <cell r="O1116">
            <v>3172.8389090909086</v>
          </cell>
          <cell r="P1116">
            <v>1116</v>
          </cell>
        </row>
        <row r="1117">
          <cell r="J1117">
            <v>0</v>
          </cell>
          <cell r="K1117">
            <v>3170.08</v>
          </cell>
          <cell r="L1117">
            <v>15693.652</v>
          </cell>
          <cell r="M1117">
            <v>-3.2</v>
          </cell>
          <cell r="N1117">
            <v>3170.047</v>
          </cell>
          <cell r="O1117">
            <v>-3.656249999994543E-2</v>
          </cell>
          <cell r="P1117">
            <v>1117</v>
          </cell>
        </row>
        <row r="1118">
          <cell r="J1118">
            <v>-3.2</v>
          </cell>
          <cell r="K1118">
            <v>3170.1970000000001</v>
          </cell>
          <cell r="L1118">
            <v>5549.2089999999998</v>
          </cell>
          <cell r="M1118">
            <v>-4.2</v>
          </cell>
          <cell r="N1118">
            <v>3170.0835625</v>
          </cell>
          <cell r="O1118">
            <v>3169.9300000000003</v>
          </cell>
          <cell r="P1118">
            <v>1118</v>
          </cell>
        </row>
        <row r="1119">
          <cell r="J1119">
            <v>-3.2</v>
          </cell>
          <cell r="K1119">
            <v>3170.047</v>
          </cell>
          <cell r="L1119">
            <v>5549.2089999999998</v>
          </cell>
          <cell r="M1119">
            <v>5.2499999999996358</v>
          </cell>
          <cell r="N1119">
            <v>0</v>
          </cell>
          <cell r="O1119">
            <v>-603.78666666670858</v>
          </cell>
          <cell r="P1119">
            <v>1119</v>
          </cell>
        </row>
        <row r="1120">
          <cell r="J1120">
            <v>-5.4213797850364225</v>
          </cell>
          <cell r="K1120">
            <v>3170.1282191983905</v>
          </cell>
          <cell r="L1120">
            <v>-1492.76</v>
          </cell>
          <cell r="M1120">
            <v>0</v>
          </cell>
          <cell r="N1120">
            <v>3169.88</v>
          </cell>
          <cell r="O1120">
            <v>3169.88</v>
          </cell>
          <cell r="P1120">
            <v>1120</v>
          </cell>
        </row>
        <row r="1121">
          <cell r="H1121">
            <v>50660</v>
          </cell>
          <cell r="I1121">
            <v>0</v>
          </cell>
          <cell r="J1121">
            <v>-4.9499999999998181</v>
          </cell>
          <cell r="K1121">
            <v>3170.3639090909087</v>
          </cell>
          <cell r="L1121">
            <v>1.63</v>
          </cell>
          <cell r="M1121">
            <v>0.14787312814359346</v>
          </cell>
          <cell r="N1121" t="str">
            <v>&lt;=esp.prom.</v>
          </cell>
        </row>
        <row r="1132">
          <cell r="I1132">
            <v>50667</v>
          </cell>
          <cell r="J1132">
            <v>-4.9499999999998181</v>
          </cell>
          <cell r="K1132">
            <v>3170.5226969696969</v>
          </cell>
          <cell r="M1132">
            <v>5.5499999999998177</v>
          </cell>
          <cell r="N1132">
            <v>3170.1026969696968</v>
          </cell>
          <cell r="O1132">
            <v>-0.5</v>
          </cell>
          <cell r="P1132">
            <v>1132</v>
          </cell>
        </row>
        <row r="1133">
          <cell r="I1133">
            <v>50669</v>
          </cell>
          <cell r="J1133">
            <v>0</v>
          </cell>
          <cell r="K1133">
            <v>3170.324696969697</v>
          </cell>
          <cell r="L1133">
            <v>15693.597</v>
          </cell>
          <cell r="M1133">
            <v>7.5499999999998177</v>
          </cell>
          <cell r="N1133">
            <v>3169.1026969696968</v>
          </cell>
          <cell r="O1133">
            <v>3172.8776969696969</v>
          </cell>
          <cell r="P1133">
            <v>1133</v>
          </cell>
        </row>
        <row r="1134">
          <cell r="H1134">
            <v>1134</v>
          </cell>
          <cell r="I1134">
            <v>62</v>
          </cell>
          <cell r="J1134">
            <v>5.5499999999998177</v>
          </cell>
          <cell r="K1134">
            <v>3170.1026969696968</v>
          </cell>
          <cell r="L1134">
            <v>33288.283000000003</v>
          </cell>
          <cell r="M1134">
            <v>4.05</v>
          </cell>
          <cell r="N1134">
            <v>3169.8899999999994</v>
          </cell>
          <cell r="O1134">
            <v>-4.4444444444707187E-2</v>
          </cell>
          <cell r="P1134">
            <v>1134</v>
          </cell>
        </row>
        <row r="1135">
          <cell r="H1135">
            <v>50671</v>
          </cell>
          <cell r="I1135">
            <v>50671</v>
          </cell>
          <cell r="J1135">
            <v>6.1632372505563655</v>
          </cell>
          <cell r="K1135">
            <v>3169.7960783444187</v>
          </cell>
          <cell r="L1135">
            <v>35232.214</v>
          </cell>
          <cell r="M1135">
            <v>5.05</v>
          </cell>
          <cell r="N1135">
            <v>3169.8455555555547</v>
          </cell>
          <cell r="O1135">
            <v>3170.0700000000006</v>
          </cell>
          <cell r="P1135">
            <v>1135</v>
          </cell>
        </row>
        <row r="1136">
          <cell r="I1136">
            <v>50673</v>
          </cell>
          <cell r="J1136">
            <v>4.05</v>
          </cell>
          <cell r="K1136">
            <v>3169.8899999999994</v>
          </cell>
          <cell r="L1136">
            <v>28533.583999999999</v>
          </cell>
          <cell r="M1136">
            <v>-4.9499999999998181</v>
          </cell>
          <cell r="N1136">
            <v>3170.5226969696969</v>
          </cell>
          <cell r="O1136">
            <v>0.5</v>
          </cell>
          <cell r="P1136">
            <v>1136</v>
          </cell>
        </row>
        <row r="1137">
          <cell r="G1137">
            <v>3171.5899999999997</v>
          </cell>
          <cell r="H1137">
            <v>50669</v>
          </cell>
          <cell r="I1137">
            <v>50670</v>
          </cell>
          <cell r="J1137">
            <v>4.05</v>
          </cell>
          <cell r="K1137">
            <v>3170.0399999999995</v>
          </cell>
          <cell r="L1137">
            <v>28533.583999999999</v>
          </cell>
          <cell r="M1137">
            <v>-6.9499999999998181</v>
          </cell>
          <cell r="N1137">
            <v>3169.5226969696969</v>
          </cell>
          <cell r="O1137">
            <v>3172.9976969696968</v>
          </cell>
          <cell r="P1137">
            <v>1137</v>
          </cell>
        </row>
        <row r="1138">
          <cell r="J1138">
            <v>0</v>
          </cell>
          <cell r="K1138">
            <v>3170.22</v>
          </cell>
          <cell r="L1138">
            <v>15694.558000000001</v>
          </cell>
          <cell r="M1138">
            <v>-3.15</v>
          </cell>
          <cell r="N1138">
            <v>3170.2</v>
          </cell>
          <cell r="O1138">
            <v>-4.1269841269695441E-2</v>
          </cell>
          <cell r="P1138">
            <v>1138</v>
          </cell>
        </row>
        <row r="1139">
          <cell r="J1139">
            <v>-3.15</v>
          </cell>
          <cell r="K1139">
            <v>3170.35</v>
          </cell>
          <cell r="L1139">
            <v>5708.16</v>
          </cell>
          <cell r="M1139">
            <v>-4.1500000000000004</v>
          </cell>
          <cell r="N1139">
            <v>3170.2412698412695</v>
          </cell>
          <cell r="O1139">
            <v>3170.07</v>
          </cell>
          <cell r="P1139">
            <v>1139</v>
          </cell>
        </row>
        <row r="1140">
          <cell r="J1140">
            <v>-3.15</v>
          </cell>
          <cell r="K1140">
            <v>3170.2</v>
          </cell>
          <cell r="L1140">
            <v>5708.16</v>
          </cell>
          <cell r="M1140">
            <v>5.2499999999996358</v>
          </cell>
          <cell r="N1140">
            <v>0</v>
          </cell>
          <cell r="O1140">
            <v>-603.81333333337523</v>
          </cell>
          <cell r="P1140">
            <v>1140</v>
          </cell>
        </row>
        <row r="1141">
          <cell r="J1141">
            <v>-5.4089416155700043</v>
          </cell>
          <cell r="K1141">
            <v>3170.2932261619117</v>
          </cell>
          <cell r="L1141">
            <v>-1453.242</v>
          </cell>
          <cell r="M1141">
            <v>0</v>
          </cell>
          <cell r="N1141">
            <v>3170.02</v>
          </cell>
          <cell r="O1141">
            <v>3170.02</v>
          </cell>
          <cell r="P1141">
            <v>1141</v>
          </cell>
        </row>
        <row r="1142">
          <cell r="H1142">
            <v>50670</v>
          </cell>
          <cell r="I1142">
            <v>0</v>
          </cell>
          <cell r="J1142">
            <v>-4.9499999999998181</v>
          </cell>
          <cell r="K1142">
            <v>3170.5226969696969</v>
          </cell>
          <cell r="L1142">
            <v>1.79</v>
          </cell>
          <cell r="M1142">
            <v>0.16219513359844129</v>
          </cell>
          <cell r="N1142" t="str">
            <v>&lt;=esp.prom.</v>
          </cell>
        </row>
        <row r="1153">
          <cell r="I1153">
            <v>50677</v>
          </cell>
          <cell r="J1153">
            <v>-4.9499999999998181</v>
          </cell>
          <cell r="K1153">
            <v>3170.6814848484846</v>
          </cell>
          <cell r="M1153">
            <v>5.5499999999998177</v>
          </cell>
          <cell r="N1153">
            <v>3170.2614848484845</v>
          </cell>
          <cell r="O1153">
            <v>-0.5</v>
          </cell>
          <cell r="P1153">
            <v>1153</v>
          </cell>
        </row>
        <row r="1154">
          <cell r="I1154">
            <v>50679</v>
          </cell>
          <cell r="J1154">
            <v>0</v>
          </cell>
          <cell r="K1154">
            <v>3170.4834848484847</v>
          </cell>
          <cell r="L1154">
            <v>15694.383</v>
          </cell>
          <cell r="M1154">
            <v>7.5499999999998177</v>
          </cell>
          <cell r="N1154">
            <v>3169.2614848484845</v>
          </cell>
          <cell r="O1154">
            <v>3173.0364848484846</v>
          </cell>
          <cell r="P1154">
            <v>1154</v>
          </cell>
        </row>
        <row r="1155">
          <cell r="H1155">
            <v>1155</v>
          </cell>
          <cell r="I1155">
            <v>63</v>
          </cell>
          <cell r="J1155">
            <v>5.5499999999998177</v>
          </cell>
          <cell r="K1155">
            <v>3170.2614848484845</v>
          </cell>
          <cell r="L1155">
            <v>33289.949999999997</v>
          </cell>
          <cell r="M1155">
            <v>4</v>
          </cell>
          <cell r="N1155">
            <v>3170.0569999999998</v>
          </cell>
          <cell r="O1155">
            <v>-4.3250000000170985E-2</v>
          </cell>
          <cell r="P1155">
            <v>1155</v>
          </cell>
        </row>
        <row r="1156">
          <cell r="H1156">
            <v>50681</v>
          </cell>
          <cell r="I1156">
            <v>50681</v>
          </cell>
          <cell r="J1156">
            <v>6.1444660065357661</v>
          </cell>
          <cell r="K1156">
            <v>3169.9642518452169</v>
          </cell>
          <cell r="L1156">
            <v>35174.474000000002</v>
          </cell>
          <cell r="M1156">
            <v>5</v>
          </cell>
          <cell r="N1156">
            <v>3170.0137499999996</v>
          </cell>
          <cell r="O1156">
            <v>3170.2300000000005</v>
          </cell>
          <cell r="P1156">
            <v>1156</v>
          </cell>
        </row>
        <row r="1157">
          <cell r="I1157">
            <v>50683</v>
          </cell>
          <cell r="J1157">
            <v>4</v>
          </cell>
          <cell r="K1157">
            <v>3170.0569999999998</v>
          </cell>
          <cell r="L1157">
            <v>28376.493999999999</v>
          </cell>
          <cell r="M1157">
            <v>-4.9499999999998181</v>
          </cell>
          <cell r="N1157">
            <v>3170.6814848484846</v>
          </cell>
          <cell r="O1157">
            <v>0.5</v>
          </cell>
          <cell r="P1157">
            <v>1157</v>
          </cell>
        </row>
        <row r="1158">
          <cell r="G1158">
            <v>3171.587</v>
          </cell>
          <cell r="H1158">
            <v>50679</v>
          </cell>
          <cell r="I1158">
            <v>50680</v>
          </cell>
          <cell r="J1158">
            <v>4</v>
          </cell>
          <cell r="K1158">
            <v>3170.2069999999999</v>
          </cell>
          <cell r="L1158">
            <v>28376.493999999999</v>
          </cell>
          <cell r="M1158">
            <v>-6.9499999999998181</v>
          </cell>
          <cell r="N1158">
            <v>3169.6814848484846</v>
          </cell>
          <cell r="O1158">
            <v>3173.1564848484845</v>
          </cell>
          <cell r="P1158">
            <v>1158</v>
          </cell>
        </row>
        <row r="1159">
          <cell r="J1159">
            <v>0</v>
          </cell>
          <cell r="K1159">
            <v>3170.38</v>
          </cell>
          <cell r="L1159">
            <v>15695.32</v>
          </cell>
          <cell r="M1159">
            <v>-3.2</v>
          </cell>
          <cell r="N1159">
            <v>3170.357</v>
          </cell>
          <cell r="O1159">
            <v>-3.9687500000127329E-2</v>
          </cell>
          <cell r="P1159">
            <v>1159</v>
          </cell>
        </row>
        <row r="1160">
          <cell r="J1160">
            <v>-3.2</v>
          </cell>
          <cell r="K1160">
            <v>3170.5070000000001</v>
          </cell>
          <cell r="L1160">
            <v>5549.9009999999998</v>
          </cell>
          <cell r="M1160">
            <v>-4.2</v>
          </cell>
          <cell r="N1160">
            <v>3170.3966875000001</v>
          </cell>
          <cell r="O1160">
            <v>3170.2299999999996</v>
          </cell>
          <cell r="P1160">
            <v>1160</v>
          </cell>
        </row>
        <row r="1161">
          <cell r="J1161">
            <v>-3.2</v>
          </cell>
          <cell r="K1161">
            <v>3170.357</v>
          </cell>
          <cell r="L1161">
            <v>5549.9009999999998</v>
          </cell>
          <cell r="M1161">
            <v>5.2499999999996358</v>
          </cell>
          <cell r="N1161">
            <v>0</v>
          </cell>
          <cell r="O1161">
            <v>-603.84380952385152</v>
          </cell>
          <cell r="P1161">
            <v>1161</v>
          </cell>
        </row>
        <row r="1162">
          <cell r="J1162">
            <v>-5.4225544384190298</v>
          </cell>
          <cell r="K1162">
            <v>3170.445207629275</v>
          </cell>
          <cell r="L1162">
            <v>-1496.4880000000001</v>
          </cell>
          <cell r="M1162">
            <v>0</v>
          </cell>
          <cell r="N1162">
            <v>3170.1800000000003</v>
          </cell>
          <cell r="O1162">
            <v>3170.1800000000003</v>
          </cell>
          <cell r="P1162">
            <v>1162</v>
          </cell>
        </row>
        <row r="1163">
          <cell r="H1163">
            <v>50680</v>
          </cell>
          <cell r="I1163">
            <v>0</v>
          </cell>
          <cell r="J1163">
            <v>-4.9499999999998181</v>
          </cell>
          <cell r="K1163">
            <v>3170.6814848484846</v>
          </cell>
          <cell r="L1163">
            <v>1.776</v>
          </cell>
          <cell r="M1163">
            <v>0.16096418675372895</v>
          </cell>
          <cell r="N1163" t="str">
            <v>&lt;=esp.prom.</v>
          </cell>
        </row>
        <row r="1174">
          <cell r="I1174">
            <v>50687</v>
          </cell>
          <cell r="J1174">
            <v>-4.9499999999998181</v>
          </cell>
          <cell r="K1174">
            <v>3170.8402727272723</v>
          </cell>
          <cell r="M1174">
            <v>5.4374999999998632</v>
          </cell>
          <cell r="N1174">
            <v>3170.4247727272723</v>
          </cell>
          <cell r="O1174">
            <v>-0.66666666666666663</v>
          </cell>
          <cell r="P1174">
            <v>1174</v>
          </cell>
        </row>
        <row r="1175">
          <cell r="I1175">
            <v>50689</v>
          </cell>
          <cell r="J1175">
            <v>0</v>
          </cell>
          <cell r="K1175">
            <v>3170.6422727272725</v>
          </cell>
          <cell r="L1175">
            <v>15695.169</v>
          </cell>
          <cell r="M1175">
            <v>6.9374999999998632</v>
          </cell>
          <cell r="N1175">
            <v>3169.4247727272723</v>
          </cell>
          <cell r="O1175">
            <v>3174.0497727272723</v>
          </cell>
          <cell r="P1175">
            <v>1175</v>
          </cell>
        </row>
        <row r="1176">
          <cell r="H1176">
            <v>1176</v>
          </cell>
          <cell r="I1176">
            <v>64</v>
          </cell>
          <cell r="J1176">
            <v>5.4374999999998632</v>
          </cell>
          <cell r="K1176">
            <v>3170.4247727272723</v>
          </cell>
          <cell r="L1176">
            <v>32934.945</v>
          </cell>
          <cell r="M1176">
            <v>4</v>
          </cell>
          <cell r="N1176">
            <v>3170.2150000000001</v>
          </cell>
          <cell r="O1176">
            <v>-3.999999999996362E-2</v>
          </cell>
          <cell r="P1176">
            <v>1176</v>
          </cell>
        </row>
        <row r="1177">
          <cell r="H1177">
            <v>50691</v>
          </cell>
          <cell r="I1177">
            <v>50691</v>
          </cell>
          <cell r="J1177">
            <v>5.8639990328809644</v>
          </cell>
          <cell r="K1177">
            <v>3170.140440038685</v>
          </cell>
          <cell r="L1177">
            <v>34287.067000000003</v>
          </cell>
          <cell r="M1177">
            <v>5</v>
          </cell>
          <cell r="N1177">
            <v>3170.1750000000002</v>
          </cell>
          <cell r="O1177">
            <v>3170.375</v>
          </cell>
          <cell r="P1177">
            <v>1177</v>
          </cell>
        </row>
        <row r="1178">
          <cell r="I1178">
            <v>50693</v>
          </cell>
          <cell r="J1178">
            <v>4</v>
          </cell>
          <cell r="K1178">
            <v>3170.2150000000001</v>
          </cell>
          <cell r="L1178">
            <v>28377.859</v>
          </cell>
          <cell r="M1178">
            <v>-4.9499999999998181</v>
          </cell>
          <cell r="N1178">
            <v>3170.8402727272723</v>
          </cell>
          <cell r="O1178">
            <v>0.5</v>
          </cell>
          <cell r="P1178">
            <v>1178</v>
          </cell>
        </row>
        <row r="1179">
          <cell r="G1179">
            <v>3171.585</v>
          </cell>
          <cell r="H1179">
            <v>50689</v>
          </cell>
          <cell r="I1179">
            <v>50690</v>
          </cell>
          <cell r="J1179">
            <v>4</v>
          </cell>
          <cell r="K1179">
            <v>3170.3650000000002</v>
          </cell>
          <cell r="L1179">
            <v>28377.859</v>
          </cell>
          <cell r="M1179">
            <v>-6.9499999999998181</v>
          </cell>
          <cell r="N1179">
            <v>3169.8402727272723</v>
          </cell>
          <cell r="O1179">
            <v>3173.3152727272723</v>
          </cell>
          <cell r="P1179">
            <v>1179</v>
          </cell>
        </row>
        <row r="1180">
          <cell r="J1180">
            <v>0</v>
          </cell>
          <cell r="K1180">
            <v>3170.5250000000001</v>
          </cell>
          <cell r="L1180">
            <v>15696.079</v>
          </cell>
          <cell r="M1180">
            <v>-3.2</v>
          </cell>
          <cell r="N1180">
            <v>3170.5250000000001</v>
          </cell>
          <cell r="O1180">
            <v>-4.6875E-2</v>
          </cell>
          <cell r="P1180">
            <v>1180</v>
          </cell>
        </row>
        <row r="1181">
          <cell r="J1181">
            <v>-3.2</v>
          </cell>
          <cell r="K1181">
            <v>3170.6750000000002</v>
          </cell>
          <cell r="L1181">
            <v>5550.1589999999997</v>
          </cell>
          <cell r="M1181">
            <v>-4.2</v>
          </cell>
          <cell r="N1181">
            <v>3170.5718750000001</v>
          </cell>
          <cell r="O1181">
            <v>3170.375</v>
          </cell>
          <cell r="P1181">
            <v>1181</v>
          </cell>
        </row>
        <row r="1182">
          <cell r="J1182">
            <v>-3.2</v>
          </cell>
          <cell r="K1182">
            <v>3170.5250000000001</v>
          </cell>
          <cell r="L1182">
            <v>5550.1589999999997</v>
          </cell>
          <cell r="M1182">
            <v>5.2124999999997268</v>
          </cell>
          <cell r="N1182">
            <v>0</v>
          </cell>
          <cell r="O1182">
            <v>-608.21582733816138</v>
          </cell>
          <cell r="P1182">
            <v>1182</v>
          </cell>
        </row>
        <row r="1183">
          <cell r="J1183">
            <v>-5.3764987012978445</v>
          </cell>
          <cell r="K1183">
            <v>3170.6270233766231</v>
          </cell>
          <cell r="L1183">
            <v>-1350.596</v>
          </cell>
          <cell r="M1183">
            <v>0</v>
          </cell>
          <cell r="N1183">
            <v>3170.3250000000003</v>
          </cell>
          <cell r="O1183">
            <v>3170.3250000000003</v>
          </cell>
          <cell r="P1183">
            <v>1183</v>
          </cell>
        </row>
        <row r="1184">
          <cell r="H1184">
            <v>50690</v>
          </cell>
          <cell r="I1184">
            <v>0</v>
          </cell>
          <cell r="J1184">
            <v>-4.9499999999998181</v>
          </cell>
          <cell r="K1184">
            <v>3170.8402727272723</v>
          </cell>
          <cell r="L1184">
            <v>1.718</v>
          </cell>
          <cell r="M1184">
            <v>0.15886815054405734</v>
          </cell>
          <cell r="N1184" t="str">
            <v>&lt;=esp.prom.</v>
          </cell>
        </row>
        <row r="1195">
          <cell r="I1195">
            <v>50697</v>
          </cell>
          <cell r="J1195">
            <v>-4.9499999999998181</v>
          </cell>
          <cell r="K1195">
            <v>3170.94956060606</v>
          </cell>
          <cell r="M1195">
            <v>5.2874999999998638</v>
          </cell>
          <cell r="N1195">
            <v>3170.6424356060602</v>
          </cell>
          <cell r="O1195">
            <v>-0.66666666666666663</v>
          </cell>
          <cell r="P1195">
            <v>1195</v>
          </cell>
        </row>
        <row r="1196">
          <cell r="I1196">
            <v>50699</v>
          </cell>
          <cell r="J1196">
            <v>0</v>
          </cell>
          <cell r="K1196">
            <v>3170.8010606060602</v>
          </cell>
          <cell r="L1196">
            <v>15695.833000000001</v>
          </cell>
          <cell r="M1196">
            <v>6.7874999999998638</v>
          </cell>
          <cell r="N1196">
            <v>3169.6424356060602</v>
          </cell>
          <cell r="O1196">
            <v>3174.1674356060603</v>
          </cell>
          <cell r="P1196">
            <v>1196</v>
          </cell>
        </row>
        <row r="1197">
          <cell r="H1197">
            <v>1197</v>
          </cell>
          <cell r="I1197">
            <v>65</v>
          </cell>
          <cell r="J1197">
            <v>5.2874999999998638</v>
          </cell>
          <cell r="K1197">
            <v>3170.6424356060602</v>
          </cell>
          <cell r="L1197">
            <v>32461.024000000001</v>
          </cell>
          <cell r="M1197">
            <v>3.9</v>
          </cell>
          <cell r="N1197">
            <v>3170.402</v>
          </cell>
          <cell r="O1197">
            <v>-3.5384615384373305E-2</v>
          </cell>
          <cell r="P1197">
            <v>1197</v>
          </cell>
        </row>
        <row r="1198">
          <cell r="H1198">
            <v>50701</v>
          </cell>
          <cell r="I1198">
            <v>50701</v>
          </cell>
          <cell r="J1198">
            <v>5.7461408869347519</v>
          </cell>
          <cell r="K1198">
            <v>3170.3366750147707</v>
          </cell>
          <cell r="L1198">
            <v>33915.14</v>
          </cell>
          <cell r="M1198">
            <v>4.9000000000000004</v>
          </cell>
          <cell r="N1198">
            <v>3170.3666153846157</v>
          </cell>
          <cell r="O1198">
            <v>3170.5399999999991</v>
          </cell>
          <cell r="P1198">
            <v>1198</v>
          </cell>
        </row>
        <row r="1199">
          <cell r="I1199">
            <v>50703</v>
          </cell>
          <cell r="J1199">
            <v>3.9</v>
          </cell>
          <cell r="K1199">
            <v>3170.402</v>
          </cell>
          <cell r="L1199">
            <v>28062.191999999999</v>
          </cell>
          <cell r="M1199">
            <v>-4.9499999999998181</v>
          </cell>
          <cell r="N1199">
            <v>3170.94956060606</v>
          </cell>
          <cell r="O1199">
            <v>0.5</v>
          </cell>
          <cell r="P1199">
            <v>1199</v>
          </cell>
        </row>
        <row r="1200">
          <cell r="G1200">
            <v>3171.5920000000001</v>
          </cell>
          <cell r="H1200">
            <v>50699</v>
          </cell>
          <cell r="I1200">
            <v>50700</v>
          </cell>
          <cell r="J1200">
            <v>3.9</v>
          </cell>
          <cell r="K1200">
            <v>3170.5520000000001</v>
          </cell>
          <cell r="L1200">
            <v>28062.191999999999</v>
          </cell>
          <cell r="M1200">
            <v>-6.9499999999998181</v>
          </cell>
          <cell r="N1200">
            <v>3169.94956060606</v>
          </cell>
          <cell r="O1200">
            <v>3173.4245606060599</v>
          </cell>
          <cell r="P1200">
            <v>1200</v>
          </cell>
        </row>
        <row r="1201">
          <cell r="J1201">
            <v>0</v>
          </cell>
          <cell r="K1201">
            <v>3170.69</v>
          </cell>
          <cell r="L1201">
            <v>15696.77</v>
          </cell>
          <cell r="M1201">
            <v>-3.2</v>
          </cell>
          <cell r="N1201">
            <v>3170.6619999999998</v>
          </cell>
          <cell r="O1201">
            <v>-3.812500000003638E-2</v>
          </cell>
          <cell r="P1201">
            <v>1201</v>
          </cell>
        </row>
        <row r="1202">
          <cell r="J1202">
            <v>-3.2</v>
          </cell>
          <cell r="K1202">
            <v>3170.8119999999999</v>
          </cell>
          <cell r="L1202">
            <v>5550.3670000000002</v>
          </cell>
          <cell r="M1202">
            <v>-4.2</v>
          </cell>
          <cell r="N1202">
            <v>3170.7001249999998</v>
          </cell>
          <cell r="O1202">
            <v>3170.5399999999995</v>
          </cell>
          <cell r="P1202">
            <v>1202</v>
          </cell>
        </row>
        <row r="1203">
          <cell r="J1203">
            <v>-3.2</v>
          </cell>
          <cell r="K1203">
            <v>3170.6619999999998</v>
          </cell>
          <cell r="L1203">
            <v>5550.3670000000002</v>
          </cell>
          <cell r="M1203">
            <v>5.0624999999997273</v>
          </cell>
          <cell r="N1203">
            <v>0</v>
          </cell>
          <cell r="O1203">
            <v>-626.26962962966343</v>
          </cell>
          <cell r="P1203">
            <v>1203</v>
          </cell>
        </row>
        <row r="1204">
          <cell r="J1204">
            <v>-5.3603913701467301</v>
          </cell>
          <cell r="K1204">
            <v>3170.7443649209868</v>
          </cell>
          <cell r="L1204">
            <v>-1299.5930000000001</v>
          </cell>
          <cell r="M1204">
            <v>0</v>
          </cell>
          <cell r="N1204">
            <v>3170.4900000000002</v>
          </cell>
          <cell r="O1204">
            <v>3170.4900000000002</v>
          </cell>
          <cell r="P1204">
            <v>1204</v>
          </cell>
        </row>
        <row r="1205">
          <cell r="H1205">
            <v>50700</v>
          </cell>
          <cell r="I1205">
            <v>0</v>
          </cell>
          <cell r="J1205">
            <v>-4.9499999999998181</v>
          </cell>
          <cell r="K1205">
            <v>3170.94956060606</v>
          </cell>
          <cell r="L1205">
            <v>1.6950000000000001</v>
          </cell>
          <cell r="M1205">
            <v>0.15882659654786282</v>
          </cell>
          <cell r="N1205" t="str">
            <v>&lt;=esp.prom.</v>
          </cell>
        </row>
        <row r="1216">
          <cell r="I1216">
            <v>50707</v>
          </cell>
          <cell r="J1216">
            <v>-4.9499999999998181</v>
          </cell>
          <cell r="K1216">
            <v>3171.0588484848486</v>
          </cell>
          <cell r="M1216">
            <v>5.1374999999998634</v>
          </cell>
          <cell r="N1216">
            <v>3170.8570984848484</v>
          </cell>
          <cell r="O1216">
            <v>-0.66666666666666663</v>
          </cell>
          <cell r="P1216">
            <v>1216</v>
          </cell>
        </row>
        <row r="1217">
          <cell r="I1217">
            <v>50709</v>
          </cell>
          <cell r="J1217">
            <v>0</v>
          </cell>
          <cell r="K1217">
            <v>3170.9598484848484</v>
          </cell>
          <cell r="L1217">
            <v>15696.495999999999</v>
          </cell>
          <cell r="M1217">
            <v>6.6374999999998634</v>
          </cell>
          <cell r="N1217">
            <v>3169.8570984848484</v>
          </cell>
          <cell r="O1217">
            <v>3174.2820984848481</v>
          </cell>
          <cell r="P1217">
            <v>1217</v>
          </cell>
        </row>
        <row r="1218">
          <cell r="H1218">
            <v>1218</v>
          </cell>
          <cell r="I1218">
            <v>66</v>
          </cell>
          <cell r="J1218">
            <v>5.1374999999998634</v>
          </cell>
          <cell r="K1218">
            <v>3170.8570984848484</v>
          </cell>
          <cell r="L1218">
            <v>31987.038</v>
          </cell>
          <cell r="M1218">
            <v>3.7</v>
          </cell>
          <cell r="N1218">
            <v>3170.6039999999998</v>
          </cell>
          <cell r="O1218">
            <v>-2.5945945945750282E-2</v>
          </cell>
          <cell r="P1218">
            <v>1218</v>
          </cell>
        </row>
        <row r="1219">
          <cell r="H1219">
            <v>50711</v>
          </cell>
          <cell r="I1219">
            <v>50711</v>
          </cell>
          <cell r="J1219">
            <v>5.5907330120661012</v>
          </cell>
          <cell r="K1219">
            <v>3170.5549431434706</v>
          </cell>
          <cell r="L1219">
            <v>33424.107000000004</v>
          </cell>
          <cell r="M1219">
            <v>4.7</v>
          </cell>
          <cell r="N1219">
            <v>3170.5780540540541</v>
          </cell>
          <cell r="O1219">
            <v>3170.6999999999989</v>
          </cell>
          <cell r="P1219">
            <v>1219</v>
          </cell>
        </row>
        <row r="1220">
          <cell r="I1220">
            <v>50713</v>
          </cell>
          <cell r="J1220">
            <v>3.7</v>
          </cell>
          <cell r="K1220">
            <v>3170.6039999999998</v>
          </cell>
          <cell r="L1220">
            <v>27429.387999999999</v>
          </cell>
          <cell r="M1220">
            <v>-4.9499999999998181</v>
          </cell>
          <cell r="N1220">
            <v>3171.0588484848486</v>
          </cell>
          <cell r="O1220">
            <v>0.5</v>
          </cell>
          <cell r="P1220">
            <v>1220</v>
          </cell>
        </row>
        <row r="1221">
          <cell r="G1221">
            <v>3171.5839999999998</v>
          </cell>
          <cell r="H1221">
            <v>50709</v>
          </cell>
          <cell r="I1221">
            <v>50710</v>
          </cell>
          <cell r="J1221">
            <v>3.7</v>
          </cell>
          <cell r="K1221">
            <v>3170.7539999999999</v>
          </cell>
          <cell r="L1221">
            <v>27429.387999999999</v>
          </cell>
          <cell r="M1221">
            <v>-6.9499999999998181</v>
          </cell>
          <cell r="N1221">
            <v>3170.0588484848486</v>
          </cell>
          <cell r="O1221">
            <v>3173.5338484848485</v>
          </cell>
          <cell r="P1221">
            <v>1221</v>
          </cell>
        </row>
        <row r="1222">
          <cell r="J1222">
            <v>0</v>
          </cell>
          <cell r="K1222">
            <v>3170.85</v>
          </cell>
          <cell r="L1222">
            <v>15697.421</v>
          </cell>
          <cell r="M1222">
            <v>-3.3</v>
          </cell>
          <cell r="N1222">
            <v>3170.8039999999996</v>
          </cell>
          <cell r="O1222">
            <v>-3.1515151515122852E-2</v>
          </cell>
          <cell r="P1222">
            <v>1222</v>
          </cell>
        </row>
        <row r="1223">
          <cell r="J1223">
            <v>-3.3</v>
          </cell>
          <cell r="K1223">
            <v>3170.9539999999997</v>
          </cell>
          <cell r="L1223">
            <v>5233.4440000000004</v>
          </cell>
          <cell r="M1223">
            <v>-4.3</v>
          </cell>
          <cell r="N1223">
            <v>3170.8355151515148</v>
          </cell>
          <cell r="O1223">
            <v>3170.7</v>
          </cell>
          <cell r="P1223">
            <v>1223</v>
          </cell>
        </row>
        <row r="1224">
          <cell r="J1224">
            <v>-3.3</v>
          </cell>
          <cell r="K1224">
            <v>3170.8039999999996</v>
          </cell>
          <cell r="L1224">
            <v>5233.4440000000004</v>
          </cell>
          <cell r="M1224">
            <v>4.912499999999727</v>
          </cell>
          <cell r="N1224">
            <v>0</v>
          </cell>
          <cell r="O1224">
            <v>-645.42493638680435</v>
          </cell>
          <cell r="P1224">
            <v>1224</v>
          </cell>
        </row>
        <row r="1225">
          <cell r="J1225">
            <v>-5.3316419612320853</v>
          </cell>
          <cell r="K1225">
            <v>3170.8680275042325</v>
          </cell>
          <cell r="L1225">
            <v>-1208.559</v>
          </cell>
          <cell r="M1225">
            <v>0</v>
          </cell>
          <cell r="N1225">
            <v>3170.65</v>
          </cell>
          <cell r="O1225">
            <v>3170.65</v>
          </cell>
          <cell r="P1225">
            <v>1225</v>
          </cell>
        </row>
        <row r="1226">
          <cell r="H1226">
            <v>50710</v>
          </cell>
          <cell r="I1226">
            <v>0</v>
          </cell>
          <cell r="J1226">
            <v>-4.9499999999998181</v>
          </cell>
          <cell r="K1226">
            <v>3171.0588484848486</v>
          </cell>
          <cell r="L1226">
            <v>1.6140000000000001</v>
          </cell>
          <cell r="M1226">
            <v>0.1536420375705505</v>
          </cell>
          <cell r="N1226" t="str">
            <v>&lt;=esp.prom.</v>
          </cell>
        </row>
        <row r="1237">
          <cell r="I1237">
            <v>50717</v>
          </cell>
          <cell r="J1237">
            <v>-4.9499999999998181</v>
          </cell>
          <cell r="K1237">
            <v>3171.1681363636362</v>
          </cell>
          <cell r="M1237">
            <v>4.987499999999863</v>
          </cell>
          <cell r="N1237">
            <v>3171.0188863636363</v>
          </cell>
          <cell r="O1237">
            <v>-0.66666666666666663</v>
          </cell>
          <cell r="P1237">
            <v>1237</v>
          </cell>
        </row>
        <row r="1238">
          <cell r="I1238">
            <v>50719</v>
          </cell>
          <cell r="J1238">
            <v>0</v>
          </cell>
          <cell r="K1238">
            <v>3171.1186363636361</v>
          </cell>
          <cell r="L1238">
            <v>15697.16</v>
          </cell>
          <cell r="M1238">
            <v>6.487499999999863</v>
          </cell>
          <cell r="N1238">
            <v>3170.0188863636363</v>
          </cell>
          <cell r="O1238">
            <v>3174.3438863636361</v>
          </cell>
          <cell r="P1238">
            <v>1238</v>
          </cell>
        </row>
        <row r="1239">
          <cell r="H1239">
            <v>1239</v>
          </cell>
          <cell r="I1239">
            <v>67</v>
          </cell>
          <cell r="J1239">
            <v>4.987499999999863</v>
          </cell>
          <cell r="K1239">
            <v>3171.0188863636363</v>
          </cell>
          <cell r="L1239">
            <v>31512.865000000002</v>
          </cell>
          <cell r="M1239">
            <v>3.45</v>
          </cell>
          <cell r="N1239">
            <v>3170.8219999999997</v>
          </cell>
          <cell r="O1239">
            <v>-1.9710144927557849E-2</v>
          </cell>
          <cell r="P1239">
            <v>1239</v>
          </cell>
        </row>
        <row r="1240">
          <cell r="H1240">
            <v>50721</v>
          </cell>
          <cell r="I1240">
            <v>50721</v>
          </cell>
          <cell r="J1240">
            <v>5.3386684384163932</v>
          </cell>
          <cell r="K1240">
            <v>3170.7847740713587</v>
          </cell>
          <cell r="L1240">
            <v>32626.385999999999</v>
          </cell>
          <cell r="M1240">
            <v>4.45</v>
          </cell>
          <cell r="N1240">
            <v>3170.8022898550721</v>
          </cell>
          <cell r="O1240">
            <v>3170.89</v>
          </cell>
          <cell r="P1240">
            <v>1240</v>
          </cell>
        </row>
        <row r="1241">
          <cell r="I1241">
            <v>50723</v>
          </cell>
          <cell r="J1241">
            <v>3.45</v>
          </cell>
          <cell r="K1241">
            <v>3170.8219999999997</v>
          </cell>
          <cell r="L1241">
            <v>26637.79</v>
          </cell>
          <cell r="M1241">
            <v>-4.9499999999998181</v>
          </cell>
          <cell r="N1241">
            <v>3171.1681363636362</v>
          </cell>
          <cell r="O1241">
            <v>0.5</v>
          </cell>
          <cell r="P1241">
            <v>1241</v>
          </cell>
        </row>
        <row r="1242">
          <cell r="G1242">
            <v>3173.5819999999999</v>
          </cell>
          <cell r="H1242">
            <v>50719</v>
          </cell>
          <cell r="I1242">
            <v>50720</v>
          </cell>
          <cell r="J1242">
            <v>3.45</v>
          </cell>
          <cell r="K1242">
            <v>3170.9719999999998</v>
          </cell>
          <cell r="L1242">
            <v>26637.79</v>
          </cell>
          <cell r="M1242">
            <v>-6.9499999999998181</v>
          </cell>
          <cell r="N1242">
            <v>3170.1681363636362</v>
          </cell>
          <cell r="O1242">
            <v>3173.6431363636361</v>
          </cell>
          <cell r="P1242">
            <v>1242</v>
          </cell>
        </row>
        <row r="1243">
          <cell r="J1243">
            <v>0</v>
          </cell>
          <cell r="K1243">
            <v>3171.04</v>
          </cell>
          <cell r="L1243">
            <v>15697.819</v>
          </cell>
          <cell r="M1243">
            <v>-3.3</v>
          </cell>
          <cell r="N1243">
            <v>3170.9219999999996</v>
          </cell>
          <cell r="O1243">
            <v>-9.6969696969608776E-3</v>
          </cell>
          <cell r="P1243">
            <v>1243</v>
          </cell>
        </row>
        <row r="1244">
          <cell r="J1244">
            <v>-3.3</v>
          </cell>
          <cell r="K1244">
            <v>3171.0719999999997</v>
          </cell>
          <cell r="L1244">
            <v>5233.3339999999998</v>
          </cell>
          <cell r="M1244">
            <v>-4.3</v>
          </cell>
          <cell r="N1244">
            <v>3170.9316969696965</v>
          </cell>
          <cell r="O1244">
            <v>3170.8899999999994</v>
          </cell>
          <cell r="P1244">
            <v>1244</v>
          </cell>
        </row>
        <row r="1245">
          <cell r="J1245">
            <v>-3.3</v>
          </cell>
          <cell r="K1245">
            <v>3170.9219999999996</v>
          </cell>
          <cell r="L1245">
            <v>5233.3339999999998</v>
          </cell>
          <cell r="M1245">
            <v>4.7624999999997266</v>
          </cell>
          <cell r="N1245">
            <v>0</v>
          </cell>
          <cell r="O1245">
            <v>-665.7931758530566</v>
          </cell>
          <cell r="P1245">
            <v>1245</v>
          </cell>
        </row>
        <row r="1246">
          <cell r="J1246">
            <v>-5.4015160523194474</v>
          </cell>
          <cell r="K1246">
            <v>3170.9423783374764</v>
          </cell>
          <cell r="L1246">
            <v>-1430.431</v>
          </cell>
          <cell r="M1246">
            <v>0</v>
          </cell>
          <cell r="N1246">
            <v>3170.84</v>
          </cell>
          <cell r="O1246">
            <v>3170.84</v>
          </cell>
          <cell r="P1246">
            <v>1246</v>
          </cell>
        </row>
        <row r="1247">
          <cell r="H1247">
            <v>50720</v>
          </cell>
          <cell r="I1247">
            <v>0</v>
          </cell>
          <cell r="J1247">
            <v>-4.9499999999998181</v>
          </cell>
          <cell r="K1247">
            <v>3171.1681363636362</v>
          </cell>
          <cell r="L1247">
            <v>1.351</v>
          </cell>
          <cell r="M1247">
            <v>0.13067227141465526</v>
          </cell>
          <cell r="N1247" t="str">
            <v>&lt;=esp.prom.</v>
          </cell>
        </row>
        <row r="1258">
          <cell r="I1258">
            <v>50737</v>
          </cell>
          <cell r="J1258">
            <v>-4.9499999999998181</v>
          </cell>
          <cell r="K1258">
            <v>3171.3904053030301</v>
          </cell>
          <cell r="M1258">
            <v>4.8374999999998636</v>
          </cell>
          <cell r="N1258">
            <v>3171.34315530303</v>
          </cell>
          <cell r="O1258">
            <v>-0.66666666666666663</v>
          </cell>
          <cell r="P1258">
            <v>1258</v>
          </cell>
        </row>
        <row r="1259">
          <cell r="I1259">
            <v>50739</v>
          </cell>
          <cell r="J1259">
            <v>0</v>
          </cell>
          <cell r="K1259">
            <v>3171.4399053030302</v>
          </cell>
          <cell r="L1259">
            <v>15698.504999999999</v>
          </cell>
          <cell r="M1259">
            <v>6.3374999999998636</v>
          </cell>
          <cell r="N1259">
            <v>3170.34315530303</v>
          </cell>
          <cell r="O1259">
            <v>3174.5681553030299</v>
          </cell>
          <cell r="P1259">
            <v>1259</v>
          </cell>
        </row>
        <row r="1260">
          <cell r="H1260">
            <v>1260</v>
          </cell>
          <cell r="I1260">
            <v>69</v>
          </cell>
          <cell r="J1260">
            <v>4.8374999999998636</v>
          </cell>
          <cell r="K1260">
            <v>3171.34315530303</v>
          </cell>
          <cell r="L1260">
            <v>31040.112000000001</v>
          </cell>
          <cell r="M1260">
            <v>3.3</v>
          </cell>
          <cell r="N1260">
            <v>3171.134</v>
          </cell>
          <cell r="O1260">
            <v>-1.0909090909080987E-2</v>
          </cell>
          <cell r="P1260">
            <v>1260</v>
          </cell>
        </row>
        <row r="1261">
          <cell r="H1261">
            <v>50741</v>
          </cell>
          <cell r="I1261">
            <v>50741</v>
          </cell>
          <cell r="J1261">
            <v>5.1820298059142074</v>
          </cell>
          <cell r="K1261">
            <v>3171.1134687657536</v>
          </cell>
          <cell r="L1261">
            <v>32132.695</v>
          </cell>
          <cell r="M1261">
            <v>4.3</v>
          </cell>
          <cell r="N1261">
            <v>3171.1230909090909</v>
          </cell>
          <cell r="O1261">
            <v>3171.17</v>
          </cell>
          <cell r="P1261">
            <v>1261</v>
          </cell>
        </row>
        <row r="1262">
          <cell r="I1262">
            <v>50743</v>
          </cell>
          <cell r="J1262">
            <v>3.3</v>
          </cell>
          <cell r="K1262">
            <v>3171.134</v>
          </cell>
          <cell r="L1262">
            <v>26164.545999999998</v>
          </cell>
          <cell r="M1262">
            <v>-4.9499999999998181</v>
          </cell>
          <cell r="N1262">
            <v>3171.3904053030301</v>
          </cell>
          <cell r="O1262">
            <v>0.5</v>
          </cell>
          <cell r="P1262">
            <v>1262</v>
          </cell>
        </row>
        <row r="1263">
          <cell r="G1263">
            <v>3173.5740000000001</v>
          </cell>
          <cell r="H1263">
            <v>50739</v>
          </cell>
          <cell r="I1263">
            <v>50740</v>
          </cell>
          <cell r="J1263">
            <v>3.3</v>
          </cell>
          <cell r="K1263">
            <v>3171.2840000000001</v>
          </cell>
          <cell r="L1263">
            <v>26164.545999999998</v>
          </cell>
          <cell r="M1263">
            <v>-6.9499999999998181</v>
          </cell>
          <cell r="N1263">
            <v>3170.3904053030301</v>
          </cell>
          <cell r="O1263">
            <v>3173.86540530303</v>
          </cell>
          <cell r="P1263">
            <v>1263</v>
          </cell>
        </row>
        <row r="1264">
          <cell r="J1264">
            <v>0</v>
          </cell>
          <cell r="K1264">
            <v>3171.32</v>
          </cell>
          <cell r="L1264">
            <v>15699.249</v>
          </cell>
          <cell r="M1264">
            <v>-3.25</v>
          </cell>
          <cell r="N1264">
            <v>3171.174</v>
          </cell>
          <cell r="O1264">
            <v>-1.2307692309150298E-3</v>
          </cell>
          <cell r="P1264">
            <v>1264</v>
          </cell>
        </row>
        <row r="1265">
          <cell r="J1265">
            <v>-3.25</v>
          </cell>
          <cell r="K1265">
            <v>3171.3240000000001</v>
          </cell>
          <cell r="L1265">
            <v>5392.4530000000004</v>
          </cell>
          <cell r="M1265">
            <v>-4.25</v>
          </cell>
          <cell r="N1265">
            <v>3171.1752307692309</v>
          </cell>
          <cell r="O1265">
            <v>3171.1699999999996</v>
          </cell>
          <cell r="P1265">
            <v>1265</v>
          </cell>
        </row>
        <row r="1266">
          <cell r="J1266">
            <v>-3.25</v>
          </cell>
          <cell r="K1266">
            <v>3171.174</v>
          </cell>
          <cell r="L1266">
            <v>5392.4530000000004</v>
          </cell>
          <cell r="M1266">
            <v>4.6124999999997272</v>
          </cell>
          <cell r="N1266">
            <v>0</v>
          </cell>
          <cell r="O1266">
            <v>-687.50569105695126</v>
          </cell>
          <cell r="P1266">
            <v>1266</v>
          </cell>
        </row>
        <row r="1267">
          <cell r="J1267">
            <v>-5.3775735020541431</v>
          </cell>
          <cell r="K1267">
            <v>3171.1766185520028</v>
          </cell>
          <cell r="L1267">
            <v>-1354.4559999999999</v>
          </cell>
          <cell r="M1267">
            <v>0</v>
          </cell>
          <cell r="N1267">
            <v>3171.1200000000003</v>
          </cell>
          <cell r="O1267">
            <v>3171.1200000000003</v>
          </cell>
          <cell r="P1267">
            <v>1267</v>
          </cell>
        </row>
        <row r="1268">
          <cell r="H1268">
            <v>50740</v>
          </cell>
          <cell r="I1268">
            <v>0</v>
          </cell>
          <cell r="J1268">
            <v>-4.9499999999998181</v>
          </cell>
          <cell r="K1268">
            <v>3171.3904053030301</v>
          </cell>
          <cell r="L1268">
            <v>1.5009999999999999</v>
          </cell>
          <cell r="M1268">
            <v>0.14753942881021304</v>
          </cell>
          <cell r="N1268" t="str">
            <v>&lt;=esp.prom.</v>
          </cell>
        </row>
        <row r="1279">
          <cell r="I1279">
            <v>50757</v>
          </cell>
          <cell r="J1279">
            <v>-4.7499999999998179</v>
          </cell>
          <cell r="K1279">
            <v>3171.6920265151516</v>
          </cell>
          <cell r="M1279">
            <v>4.8374999999998636</v>
          </cell>
          <cell r="N1279">
            <v>3171.6902765151513</v>
          </cell>
          <cell r="O1279">
            <v>-0.66666666666666663</v>
          </cell>
          <cell r="P1279">
            <v>1279</v>
          </cell>
        </row>
        <row r="1280">
          <cell r="I1280">
            <v>50759</v>
          </cell>
          <cell r="J1280">
            <v>0</v>
          </cell>
          <cell r="K1280">
            <v>3171.7870265151514</v>
          </cell>
          <cell r="L1280">
            <v>15065.763000000001</v>
          </cell>
          <cell r="M1280">
            <v>6.3374999999998636</v>
          </cell>
          <cell r="N1280">
            <v>3170.6902765151513</v>
          </cell>
          <cell r="O1280">
            <v>3174.9152765151512</v>
          </cell>
          <cell r="P1280">
            <v>1280</v>
          </cell>
        </row>
        <row r="1281">
          <cell r="H1281">
            <v>1281</v>
          </cell>
          <cell r="I1281">
            <v>71</v>
          </cell>
          <cell r="J1281">
            <v>4.8374999999998636</v>
          </cell>
          <cell r="K1281">
            <v>3171.6902765151513</v>
          </cell>
          <cell r="L1281">
            <v>30409.048999999999</v>
          </cell>
          <cell r="M1281">
            <v>3.4</v>
          </cell>
          <cell r="N1281">
            <v>3171.4550000000004</v>
          </cell>
          <cell r="O1281">
            <v>-1.3235294117748703E-2</v>
          </cell>
          <cell r="P1281">
            <v>1281</v>
          </cell>
        </row>
        <row r="1282">
          <cell r="H1282">
            <v>50761</v>
          </cell>
          <cell r="I1282">
            <v>50761</v>
          </cell>
          <cell r="J1282">
            <v>5.2266797381152301</v>
          </cell>
          <cell r="K1282">
            <v>3171.4308233564075</v>
          </cell>
          <cell r="L1282">
            <v>31643.356</v>
          </cell>
          <cell r="M1282">
            <v>4.4000000000000004</v>
          </cell>
          <cell r="N1282">
            <v>3171.4417647058826</v>
          </cell>
          <cell r="O1282">
            <v>3171.5000000000009</v>
          </cell>
          <cell r="P1282">
            <v>1282</v>
          </cell>
        </row>
        <row r="1283">
          <cell r="I1283">
            <v>50763</v>
          </cell>
          <cell r="J1283">
            <v>3.4</v>
          </cell>
          <cell r="K1283">
            <v>3171.4550000000004</v>
          </cell>
          <cell r="L1283">
            <v>25850.145</v>
          </cell>
          <cell r="M1283">
            <v>-4.7499999999998179</v>
          </cell>
          <cell r="N1283">
            <v>3171.6920265151516</v>
          </cell>
          <cell r="O1283">
            <v>0.5</v>
          </cell>
          <cell r="P1283">
            <v>1283</v>
          </cell>
        </row>
        <row r="1284">
          <cell r="G1284">
            <v>3173.5750000000003</v>
          </cell>
          <cell r="H1284">
            <v>50759</v>
          </cell>
          <cell r="I1284">
            <v>50760</v>
          </cell>
          <cell r="J1284">
            <v>3.4</v>
          </cell>
          <cell r="K1284">
            <v>3171.6050000000005</v>
          </cell>
          <cell r="L1284">
            <v>25850.145</v>
          </cell>
          <cell r="M1284">
            <v>-6.7499999999998179</v>
          </cell>
          <cell r="N1284">
            <v>3170.6920265151516</v>
          </cell>
          <cell r="O1284">
            <v>3174.0670265151516</v>
          </cell>
          <cell r="P1284">
            <v>1284</v>
          </cell>
        </row>
        <row r="1285">
          <cell r="J1285">
            <v>0</v>
          </cell>
          <cell r="K1285">
            <v>3171.65</v>
          </cell>
          <cell r="L1285">
            <v>15066.611999999999</v>
          </cell>
          <cell r="M1285">
            <v>-3.25</v>
          </cell>
          <cell r="N1285">
            <v>3171.4750000000004</v>
          </cell>
          <cell r="O1285">
            <v>7.6923076921957545E-3</v>
          </cell>
          <cell r="P1285">
            <v>1285</v>
          </cell>
        </row>
        <row r="1286">
          <cell r="J1286">
            <v>-3.25</v>
          </cell>
          <cell r="K1286">
            <v>3171.6250000000005</v>
          </cell>
          <cell r="L1286">
            <v>4758.79</v>
          </cell>
          <cell r="M1286">
            <v>-4.25</v>
          </cell>
          <cell r="N1286">
            <v>3171.4673076923082</v>
          </cell>
          <cell r="O1286">
            <v>3171.5</v>
          </cell>
          <cell r="P1286">
            <v>1286</v>
          </cell>
        </row>
        <row r="1287">
          <cell r="J1287">
            <v>-3.25</v>
          </cell>
          <cell r="K1287">
            <v>3171.4750000000004</v>
          </cell>
          <cell r="L1287">
            <v>4758.79</v>
          </cell>
          <cell r="M1287">
            <v>4.6124999999997272</v>
          </cell>
          <cell r="N1287">
            <v>0</v>
          </cell>
          <cell r="O1287">
            <v>-687.57723577239847</v>
          </cell>
          <cell r="P1287">
            <v>1287</v>
          </cell>
        </row>
        <row r="1288">
          <cell r="J1288">
            <v>-5.2142726089005231</v>
          </cell>
          <cell r="K1288">
            <v>3171.4598902107014</v>
          </cell>
          <cell r="L1288">
            <v>-1470.837</v>
          </cell>
          <cell r="M1288">
            <v>0</v>
          </cell>
          <cell r="N1288">
            <v>3171.4500000000003</v>
          </cell>
          <cell r="O1288">
            <v>3171.4500000000003</v>
          </cell>
          <cell r="P1288">
            <v>1288</v>
          </cell>
        </row>
        <row r="1289">
          <cell r="H1289">
            <v>50760</v>
          </cell>
          <cell r="I1289">
            <v>0</v>
          </cell>
          <cell r="J1289">
            <v>-4.7499999999998179</v>
          </cell>
          <cell r="K1289">
            <v>3171.6920265151516</v>
          </cell>
          <cell r="L1289">
            <v>1.639</v>
          </cell>
          <cell r="M1289">
            <v>0.16366716425238295</v>
          </cell>
          <cell r="N1289" t="str">
            <v>&lt;=esp.prom.</v>
          </cell>
        </row>
        <row r="1300">
          <cell r="I1300">
            <v>50777</v>
          </cell>
          <cell r="J1300">
            <v>-4.7499999999998179</v>
          </cell>
          <cell r="K1300">
            <v>3172.0650000000001</v>
          </cell>
          <cell r="M1300">
            <v>4.8374999999998636</v>
          </cell>
          <cell r="N1300">
            <v>3172.0632499999997</v>
          </cell>
          <cell r="O1300">
            <v>-0.66666666666666663</v>
          </cell>
          <cell r="P1300">
            <v>1300</v>
          </cell>
        </row>
        <row r="1301">
          <cell r="I1301">
            <v>50779</v>
          </cell>
          <cell r="J1301">
            <v>0</v>
          </cell>
          <cell r="K1301">
            <v>3172.16</v>
          </cell>
          <cell r="L1301">
            <v>15067.534</v>
          </cell>
          <cell r="M1301">
            <v>6.3374999999998636</v>
          </cell>
          <cell r="N1301">
            <v>3171.0632499999997</v>
          </cell>
          <cell r="O1301">
            <v>3175.2882499999996</v>
          </cell>
          <cell r="P1301">
            <v>1301</v>
          </cell>
        </row>
        <row r="1302">
          <cell r="H1302">
            <v>1302</v>
          </cell>
          <cell r="I1302">
            <v>73</v>
          </cell>
          <cell r="J1302">
            <v>4.8374999999998636</v>
          </cell>
          <cell r="K1302">
            <v>3172.0632499999997</v>
          </cell>
          <cell r="L1302">
            <v>30412.624</v>
          </cell>
          <cell r="M1302">
            <v>3.4</v>
          </cell>
          <cell r="N1302">
            <v>3171.8629999999998</v>
          </cell>
          <cell r="O1302">
            <v>-8.2352941176395654E-3</v>
          </cell>
          <cell r="P1302">
            <v>1302</v>
          </cell>
        </row>
        <row r="1303">
          <cell r="H1303">
            <v>50781</v>
          </cell>
          <cell r="I1303">
            <v>50781</v>
          </cell>
          <cell r="J1303">
            <v>5.1596113758188595</v>
          </cell>
          <cell r="K1303">
            <v>3171.8485090827871</v>
          </cell>
          <cell r="L1303">
            <v>31434.347000000002</v>
          </cell>
          <cell r="M1303">
            <v>4.4000000000000004</v>
          </cell>
          <cell r="N1303">
            <v>3171.8547647058822</v>
          </cell>
          <cell r="O1303">
            <v>3171.8909999999996</v>
          </cell>
          <cell r="P1303">
            <v>1303</v>
          </cell>
        </row>
        <row r="1304">
          <cell r="I1304">
            <v>50783</v>
          </cell>
          <cell r="J1304">
            <v>3.4</v>
          </cell>
          <cell r="K1304">
            <v>3171.8629999999998</v>
          </cell>
          <cell r="L1304">
            <v>25853.114000000001</v>
          </cell>
          <cell r="M1304">
            <v>-4.7499999999998179</v>
          </cell>
          <cell r="N1304">
            <v>3172.0650000000001</v>
          </cell>
          <cell r="O1304">
            <v>0.5</v>
          </cell>
          <cell r="P1304">
            <v>1304</v>
          </cell>
        </row>
        <row r="1305">
          <cell r="G1305">
            <v>3173.5830000000001</v>
          </cell>
          <cell r="H1305">
            <v>50779</v>
          </cell>
          <cell r="I1305">
            <v>50780</v>
          </cell>
          <cell r="J1305">
            <v>3.4</v>
          </cell>
          <cell r="K1305">
            <v>3172.0129999999999</v>
          </cell>
          <cell r="L1305">
            <v>25853.114000000001</v>
          </cell>
          <cell r="M1305">
            <v>-6.7499999999998179</v>
          </cell>
          <cell r="N1305">
            <v>3171.0650000000001</v>
          </cell>
          <cell r="O1305">
            <v>3174.44</v>
          </cell>
          <cell r="P1305">
            <v>1305</v>
          </cell>
        </row>
        <row r="1306">
          <cell r="J1306">
            <v>0</v>
          </cell>
          <cell r="K1306">
            <v>3172.0410000000002</v>
          </cell>
          <cell r="L1306">
            <v>15068.222</v>
          </cell>
          <cell r="M1306">
            <v>-3.2</v>
          </cell>
          <cell r="N1306">
            <v>3171.893</v>
          </cell>
          <cell r="O1306">
            <v>-6.2500000012732926E-4</v>
          </cell>
          <cell r="P1306">
            <v>1306</v>
          </cell>
        </row>
        <row r="1307">
          <cell r="J1307">
            <v>-3.2</v>
          </cell>
          <cell r="K1307">
            <v>3172.0430000000001</v>
          </cell>
          <cell r="L1307">
            <v>4917.6880000000001</v>
          </cell>
          <cell r="M1307">
            <v>-4.2</v>
          </cell>
          <cell r="N1307">
            <v>3171.8936250000002</v>
          </cell>
          <cell r="O1307">
            <v>3171.8909999999996</v>
          </cell>
          <cell r="P1307">
            <v>1307</v>
          </cell>
        </row>
        <row r="1308">
          <cell r="J1308">
            <v>-3.2</v>
          </cell>
          <cell r="K1308">
            <v>3171.893</v>
          </cell>
          <cell r="L1308">
            <v>4917.6880000000001</v>
          </cell>
          <cell r="M1308">
            <v>4.6124999999997272</v>
          </cell>
          <cell r="N1308">
            <v>0</v>
          </cell>
          <cell r="O1308">
            <v>-687.66200542009494</v>
          </cell>
          <cell r="P1308">
            <v>1308</v>
          </cell>
        </row>
        <row r="1309">
          <cell r="J1309">
            <v>-5.0916354556799694</v>
          </cell>
          <cell r="K1309">
            <v>3171.8941822721599</v>
          </cell>
          <cell r="L1309">
            <v>-1082.3779999999999</v>
          </cell>
          <cell r="M1309">
            <v>0</v>
          </cell>
          <cell r="N1309">
            <v>3171.8410000000003</v>
          </cell>
          <cell r="O1309">
            <v>3171.8410000000003</v>
          </cell>
          <cell r="P1309">
            <v>1309</v>
          </cell>
        </row>
        <row r="1310">
          <cell r="H1310">
            <v>50780</v>
          </cell>
          <cell r="I1310">
            <v>0</v>
          </cell>
          <cell r="J1310">
            <v>-4.7499999999998179</v>
          </cell>
          <cell r="K1310">
            <v>3172.0650000000001</v>
          </cell>
          <cell r="L1310">
            <v>1.2829999999999999</v>
          </cell>
          <cell r="M1310">
            <v>0.12934284719667336</v>
          </cell>
          <cell r="N1310" t="str">
            <v>&lt;=esp.prom.</v>
          </cell>
        </row>
        <row r="1321">
          <cell r="I1321">
            <v>50797</v>
          </cell>
          <cell r="J1321">
            <v>-4.7499999999998179</v>
          </cell>
          <cell r="K1321">
            <v>3172.4891666666663</v>
          </cell>
          <cell r="M1321">
            <v>4.8374999999998636</v>
          </cell>
          <cell r="N1321">
            <v>3172.4399166666662</v>
          </cell>
          <cell r="O1321">
            <v>-0.66666666666666663</v>
          </cell>
          <cell r="P1321">
            <v>1321</v>
          </cell>
        </row>
        <row r="1322">
          <cell r="I1322">
            <v>50799</v>
          </cell>
          <cell r="J1322">
            <v>0</v>
          </cell>
          <cell r="K1322">
            <v>3172.5366666666664</v>
          </cell>
          <cell r="L1322">
            <v>15069.436</v>
          </cell>
          <cell r="M1322">
            <v>6.3374999999998636</v>
          </cell>
          <cell r="N1322">
            <v>3171.4399166666662</v>
          </cell>
          <cell r="O1322">
            <v>3175.6649166666662</v>
          </cell>
          <cell r="P1322">
            <v>1322</v>
          </cell>
        </row>
        <row r="1323">
          <cell r="H1323">
            <v>1323</v>
          </cell>
          <cell r="I1323">
            <v>74</v>
          </cell>
          <cell r="J1323">
            <v>4.8374999999998636</v>
          </cell>
          <cell r="K1323">
            <v>3172.4399166666662</v>
          </cell>
          <cell r="L1323">
            <v>30416.348000000002</v>
          </cell>
          <cell r="M1323">
            <v>3.25</v>
          </cell>
          <cell r="N1323">
            <v>3172.239</v>
          </cell>
          <cell r="O1323">
            <v>-1.6000000000076398E-2</v>
          </cell>
          <cell r="P1323">
            <v>1323</v>
          </cell>
        </row>
        <row r="1324">
          <cell r="H1324">
            <v>50801</v>
          </cell>
          <cell r="I1324">
            <v>50801</v>
          </cell>
          <cell r="J1324">
            <v>5.1853227459012103</v>
          </cell>
          <cell r="K1324">
            <v>3172.2080348360655</v>
          </cell>
          <cell r="L1324">
            <v>31519.754000000001</v>
          </cell>
          <cell r="M1324">
            <v>4.25</v>
          </cell>
          <cell r="N1324">
            <v>3172.223</v>
          </cell>
          <cell r="O1324">
            <v>3172.2910000000002</v>
          </cell>
          <cell r="P1324">
            <v>1324</v>
          </cell>
        </row>
        <row r="1325">
          <cell r="I1325">
            <v>50803</v>
          </cell>
          <cell r="J1325">
            <v>3.25</v>
          </cell>
          <cell r="K1325">
            <v>3172.239</v>
          </cell>
          <cell r="L1325">
            <v>25380.477999999999</v>
          </cell>
          <cell r="M1325">
            <v>-4.7499999999998179</v>
          </cell>
          <cell r="N1325">
            <v>3172.4891666666663</v>
          </cell>
          <cell r="O1325">
            <v>0.5</v>
          </cell>
          <cell r="P1325">
            <v>1325</v>
          </cell>
        </row>
        <row r="1326">
          <cell r="G1326">
            <v>3173.5790000000002</v>
          </cell>
          <cell r="H1326">
            <v>50799</v>
          </cell>
          <cell r="I1326">
            <v>50800</v>
          </cell>
          <cell r="J1326">
            <v>3.25</v>
          </cell>
          <cell r="K1326">
            <v>3172.3890000000001</v>
          </cell>
          <cell r="L1326">
            <v>25380.477999999999</v>
          </cell>
          <cell r="M1326">
            <v>-6.7499999999998179</v>
          </cell>
          <cell r="N1326">
            <v>3171.4891666666663</v>
          </cell>
          <cell r="O1326">
            <v>3174.8641666666663</v>
          </cell>
          <cell r="P1326">
            <v>1326</v>
          </cell>
        </row>
        <row r="1327">
          <cell r="J1327">
            <v>0</v>
          </cell>
          <cell r="K1327">
            <v>3172.4410000000003</v>
          </cell>
          <cell r="L1327">
            <v>15070.129000000001</v>
          </cell>
          <cell r="M1327">
            <v>-3.2</v>
          </cell>
          <cell r="N1327">
            <v>3172.2690000000002</v>
          </cell>
          <cell r="O1327">
            <v>6.8750000000363798E-3</v>
          </cell>
          <cell r="P1327">
            <v>1327</v>
          </cell>
        </row>
        <row r="1328">
          <cell r="J1328">
            <v>-3.2</v>
          </cell>
          <cell r="K1328">
            <v>3172.4190000000003</v>
          </cell>
          <cell r="L1328">
            <v>4918.3530000000001</v>
          </cell>
          <cell r="M1328">
            <v>-4.2</v>
          </cell>
          <cell r="N1328">
            <v>3172.2621250000002</v>
          </cell>
          <cell r="O1328">
            <v>3172.2910000000002</v>
          </cell>
          <cell r="P1328">
            <v>1328</v>
          </cell>
        </row>
        <row r="1329">
          <cell r="J1329">
            <v>-3.2</v>
          </cell>
          <cell r="K1329">
            <v>3172.2690000000002</v>
          </cell>
          <cell r="L1329">
            <v>4918.3530000000001</v>
          </cell>
          <cell r="M1329">
            <v>4.6124999999997272</v>
          </cell>
          <cell r="N1329">
            <v>0</v>
          </cell>
          <cell r="O1329">
            <v>-687.74872628730361</v>
          </cell>
          <cell r="P1329">
            <v>1329</v>
          </cell>
        </row>
        <row r="1330">
          <cell r="J1330">
            <v>-5.2180819602865425</v>
          </cell>
          <cell r="K1330">
            <v>3172.2551256865231</v>
          </cell>
          <cell r="L1330">
            <v>-1483.5319999999999</v>
          </cell>
          <cell r="M1330">
            <v>0</v>
          </cell>
          <cell r="N1330">
            <v>3172.2410000000004</v>
          </cell>
          <cell r="O1330">
            <v>3172.2410000000004</v>
          </cell>
          <cell r="P1330">
            <v>1330</v>
          </cell>
        </row>
        <row r="1331">
          <cell r="H1331">
            <v>50800</v>
          </cell>
          <cell r="I1331">
            <v>0</v>
          </cell>
          <cell r="J1331">
            <v>-4.7499999999998179</v>
          </cell>
          <cell r="K1331">
            <v>3172.4891666666663</v>
          </cell>
          <cell r="L1331">
            <v>1.3979999999999999</v>
          </cell>
          <cell r="M1331">
            <v>0.13986360502907119</v>
          </cell>
          <cell r="N1331" t="str">
            <v>&lt;=esp.prom.</v>
          </cell>
        </row>
        <row r="1342">
          <cell r="I1342">
            <v>50817</v>
          </cell>
          <cell r="J1342">
            <v>-4.5749999999997728</v>
          </cell>
          <cell r="K1342">
            <v>3172.9590833333327</v>
          </cell>
          <cell r="M1342">
            <v>4.987499999999863</v>
          </cell>
          <cell r="N1342">
            <v>3172.8135833333331</v>
          </cell>
          <cell r="O1342">
            <v>-0.66666666666666663</v>
          </cell>
          <cell r="P1342">
            <v>1342</v>
          </cell>
        </row>
        <row r="1343">
          <cell r="I1343">
            <v>50819</v>
          </cell>
          <cell r="J1343">
            <v>0</v>
          </cell>
          <cell r="K1343">
            <v>3172.913333333333</v>
          </cell>
          <cell r="L1343">
            <v>14516.183000000001</v>
          </cell>
          <cell r="M1343">
            <v>6.487499999999863</v>
          </cell>
          <cell r="N1343">
            <v>3171.8135833333331</v>
          </cell>
          <cell r="O1343">
            <v>3176.1385833333329</v>
          </cell>
          <cell r="P1343">
            <v>1343</v>
          </cell>
        </row>
        <row r="1344">
          <cell r="H1344">
            <v>1344</v>
          </cell>
          <cell r="I1344">
            <v>75</v>
          </cell>
          <cell r="J1344">
            <v>4.987499999999863</v>
          </cell>
          <cell r="K1344">
            <v>3172.8135833333331</v>
          </cell>
          <cell r="L1344">
            <v>30340.839</v>
          </cell>
          <cell r="M1344">
            <v>3.45</v>
          </cell>
          <cell r="N1344">
            <v>3172.6320000000005</v>
          </cell>
          <cell r="O1344">
            <v>-1.710144927528745E-2</v>
          </cell>
          <cell r="P1344">
            <v>1344</v>
          </cell>
        </row>
        <row r="1345">
          <cell r="H1345">
            <v>50821</v>
          </cell>
          <cell r="I1345">
            <v>50821</v>
          </cell>
          <cell r="J1345">
            <v>5.3075245426132547</v>
          </cell>
          <cell r="K1345">
            <v>3172.6002336382576</v>
          </cell>
          <cell r="L1345">
            <v>31356.183000000001</v>
          </cell>
          <cell r="M1345">
            <v>4.45</v>
          </cell>
          <cell r="N1345">
            <v>3172.6148985507252</v>
          </cell>
          <cell r="O1345">
            <v>3172.6910000000003</v>
          </cell>
          <cell r="P1345">
            <v>1345</v>
          </cell>
        </row>
        <row r="1346">
          <cell r="I1346">
            <v>50823</v>
          </cell>
          <cell r="J1346">
            <v>3.45</v>
          </cell>
          <cell r="K1346">
            <v>3172.6320000000005</v>
          </cell>
          <cell r="L1346">
            <v>25462.971000000001</v>
          </cell>
          <cell r="M1346">
            <v>-4.5749999999997728</v>
          </cell>
          <cell r="N1346">
            <v>3172.9590833333327</v>
          </cell>
          <cell r="O1346">
            <v>0.66666666666666663</v>
          </cell>
          <cell r="P1346">
            <v>1346</v>
          </cell>
        </row>
        <row r="1347">
          <cell r="G1347">
            <v>3173.5720000000006</v>
          </cell>
          <cell r="H1347">
            <v>50819</v>
          </cell>
          <cell r="I1347">
            <v>50820</v>
          </cell>
          <cell r="J1347">
            <v>3.45</v>
          </cell>
          <cell r="K1347">
            <v>3172.7820000000006</v>
          </cell>
          <cell r="L1347">
            <v>25462.971000000001</v>
          </cell>
          <cell r="M1347">
            <v>-6.0749999999997728</v>
          </cell>
          <cell r="N1347">
            <v>3171.9590833333327</v>
          </cell>
          <cell r="O1347">
            <v>3176.0090833333325</v>
          </cell>
          <cell r="P1347">
            <v>1347</v>
          </cell>
        </row>
        <row r="1348">
          <cell r="J1348">
            <v>0</v>
          </cell>
          <cell r="K1348">
            <v>3172.8410000000003</v>
          </cell>
          <cell r="L1348">
            <v>14516.771000000001</v>
          </cell>
          <cell r="M1348">
            <v>-3.2</v>
          </cell>
          <cell r="N1348">
            <v>3172.6820000000007</v>
          </cell>
          <cell r="O1348">
            <v>2.8124999998908606E-3</v>
          </cell>
          <cell r="P1348">
            <v>1348</v>
          </cell>
        </row>
        <row r="1349">
          <cell r="J1349">
            <v>-3.2</v>
          </cell>
          <cell r="K1349">
            <v>3172.8320000000008</v>
          </cell>
          <cell r="L1349">
            <v>4363.6940000000004</v>
          </cell>
          <cell r="M1349">
            <v>-4.2</v>
          </cell>
          <cell r="N1349">
            <v>3172.6791875000008</v>
          </cell>
          <cell r="O1349">
            <v>3172.6910000000003</v>
          </cell>
          <cell r="P1349">
            <v>1349</v>
          </cell>
        </row>
        <row r="1350">
          <cell r="J1350">
            <v>-3.2</v>
          </cell>
          <cell r="K1350">
            <v>3172.6820000000007</v>
          </cell>
          <cell r="L1350">
            <v>4363.6940000000004</v>
          </cell>
          <cell r="M1350">
            <v>4.7624999999997266</v>
          </cell>
          <cell r="N1350">
            <v>0</v>
          </cell>
          <cell r="O1350">
            <v>-666.17133858271552</v>
          </cell>
          <cell r="P1350">
            <v>1350</v>
          </cell>
        </row>
        <row r="1351">
          <cell r="J1351">
            <v>-4.9982112035122954</v>
          </cell>
          <cell r="K1351">
            <v>3172.6769425309908</v>
          </cell>
          <cell r="L1351">
            <v>-1341.454</v>
          </cell>
          <cell r="M1351">
            <v>0</v>
          </cell>
          <cell r="N1351">
            <v>3172.6410000000005</v>
          </cell>
          <cell r="O1351">
            <v>3172.6410000000005</v>
          </cell>
          <cell r="P1351">
            <v>1351</v>
          </cell>
        </row>
        <row r="1352">
          <cell r="H1352">
            <v>50820</v>
          </cell>
          <cell r="I1352">
            <v>0</v>
          </cell>
          <cell r="J1352">
            <v>-4.5749999999997728</v>
          </cell>
          <cell r="K1352">
            <v>3172.9590833333327</v>
          </cell>
          <cell r="L1352">
            <v>1.3180000000000001</v>
          </cell>
          <cell r="M1352">
            <v>0.13267408509153047</v>
          </cell>
          <cell r="N1352" t="str">
            <v>&lt;=esp.prom.</v>
          </cell>
        </row>
        <row r="1363">
          <cell r="I1363">
            <v>50837</v>
          </cell>
          <cell r="J1363">
            <v>-4.6499999999998183</v>
          </cell>
          <cell r="K1363">
            <v>3173.4294999999993</v>
          </cell>
          <cell r="M1363">
            <v>5.2874999999998638</v>
          </cell>
          <cell r="N1363">
            <v>3173.1313749999995</v>
          </cell>
          <cell r="O1363">
            <v>-0.66666666666666663</v>
          </cell>
          <cell r="P1363">
            <v>1363</v>
          </cell>
        </row>
        <row r="1364">
          <cell r="I1364">
            <v>50839</v>
          </cell>
          <cell r="J1364">
            <v>0</v>
          </cell>
          <cell r="K1364">
            <v>3173.2899999999995</v>
          </cell>
          <cell r="L1364">
            <v>14756.123</v>
          </cell>
          <cell r="M1364">
            <v>6.7874999999998638</v>
          </cell>
          <cell r="N1364">
            <v>3172.1313749999995</v>
          </cell>
          <cell r="O1364">
            <v>3176.6563749999996</v>
          </cell>
          <cell r="P1364">
            <v>1364</v>
          </cell>
        </row>
        <row r="1365">
          <cell r="H1365">
            <v>1365</v>
          </cell>
          <cell r="I1365">
            <v>76</v>
          </cell>
          <cell r="J1365">
            <v>5.2874999999998638</v>
          </cell>
          <cell r="K1365">
            <v>3173.1313749999995</v>
          </cell>
          <cell r="L1365">
            <v>31534.474999999999</v>
          </cell>
          <cell r="M1365">
            <v>3.75</v>
          </cell>
          <cell r="N1365">
            <v>3172.9790000000003</v>
          </cell>
          <cell r="O1365">
            <v>-2.186666666648307E-2</v>
          </cell>
          <cell r="P1365">
            <v>1365</v>
          </cell>
        </row>
        <row r="1366">
          <cell r="H1366">
            <v>50841</v>
          </cell>
          <cell r="I1366">
            <v>50841</v>
          </cell>
          <cell r="J1366">
            <v>5.5759537841173277</v>
          </cell>
          <cell r="K1366">
            <v>3172.9390724772547</v>
          </cell>
          <cell r="L1366">
            <v>32449.749</v>
          </cell>
          <cell r="M1366">
            <v>4.75</v>
          </cell>
          <cell r="N1366">
            <v>3172.9571333333338</v>
          </cell>
          <cell r="O1366">
            <v>3173.0609999999997</v>
          </cell>
          <cell r="P1366">
            <v>1366</v>
          </cell>
        </row>
        <row r="1367">
          <cell r="I1367">
            <v>50843</v>
          </cell>
          <cell r="J1367">
            <v>3.75</v>
          </cell>
          <cell r="K1367">
            <v>3172.9790000000003</v>
          </cell>
          <cell r="L1367">
            <v>26656.072</v>
          </cell>
          <cell r="M1367">
            <v>-4.6499999999998183</v>
          </cell>
          <cell r="N1367">
            <v>3173.4294999999993</v>
          </cell>
          <cell r="O1367">
            <v>0.5</v>
          </cell>
          <cell r="P1367">
            <v>1367</v>
          </cell>
        </row>
        <row r="1368">
          <cell r="G1368">
            <v>3173.5790000000002</v>
          </cell>
          <cell r="H1368">
            <v>50839</v>
          </cell>
          <cell r="I1368">
            <v>50840</v>
          </cell>
          <cell r="J1368">
            <v>3.75</v>
          </cell>
          <cell r="K1368">
            <v>3173.1290000000004</v>
          </cell>
          <cell r="L1368">
            <v>26656.072</v>
          </cell>
          <cell r="M1368">
            <v>-6.6499999999998183</v>
          </cell>
          <cell r="N1368">
            <v>3172.4294999999993</v>
          </cell>
          <cell r="O1368">
            <v>3175.7544999999991</v>
          </cell>
          <cell r="P1368">
            <v>1368</v>
          </cell>
        </row>
        <row r="1369">
          <cell r="J1369">
            <v>0</v>
          </cell>
          <cell r="K1369">
            <v>3173.2110000000002</v>
          </cell>
          <cell r="L1369">
            <v>14756.684999999999</v>
          </cell>
          <cell r="M1369">
            <v>-3.15</v>
          </cell>
          <cell r="N1369">
            <v>3173.1390000000001</v>
          </cell>
          <cell r="O1369">
            <v>-2.4761904761817267E-2</v>
          </cell>
          <cell r="P1369">
            <v>1369</v>
          </cell>
        </row>
        <row r="1370">
          <cell r="J1370">
            <v>-3.15</v>
          </cell>
          <cell r="K1370">
            <v>3173.2890000000002</v>
          </cell>
          <cell r="L1370">
            <v>4760.9480000000003</v>
          </cell>
          <cell r="M1370">
            <v>-4.1500000000000004</v>
          </cell>
          <cell r="N1370">
            <v>3173.1637619047619</v>
          </cell>
          <cell r="O1370">
            <v>3173.0610000000006</v>
          </cell>
          <cell r="P1370">
            <v>1370</v>
          </cell>
        </row>
        <row r="1371">
          <cell r="J1371">
            <v>-3.15</v>
          </cell>
          <cell r="K1371">
            <v>3173.1390000000001</v>
          </cell>
          <cell r="L1371">
            <v>4760.9480000000003</v>
          </cell>
          <cell r="M1371">
            <v>5.0624999999997273</v>
          </cell>
          <cell r="N1371">
            <v>0</v>
          </cell>
          <cell r="O1371">
            <v>-626.76760493830545</v>
          </cell>
          <cell r="P1371">
            <v>1371</v>
          </cell>
        </row>
        <row r="1372">
          <cell r="J1372">
            <v>-5.1328039927384577</v>
          </cell>
          <cell r="K1372">
            <v>3173.1880980036299</v>
          </cell>
          <cell r="L1372">
            <v>-1530.8130000000001</v>
          </cell>
          <cell r="M1372">
            <v>0</v>
          </cell>
          <cell r="N1372">
            <v>3173.0110000000004</v>
          </cell>
          <cell r="O1372">
            <v>3173.0110000000004</v>
          </cell>
          <cell r="P1372">
            <v>1372</v>
          </cell>
        </row>
        <row r="1373">
          <cell r="H1373">
            <v>50840</v>
          </cell>
          <cell r="I1373">
            <v>0</v>
          </cell>
          <cell r="J1373">
            <v>-4.6499999999998183</v>
          </cell>
          <cell r="K1373">
            <v>3173.4294999999993</v>
          </cell>
          <cell r="L1373">
            <v>1.2729999999999999</v>
          </cell>
          <cell r="M1373">
            <v>0.12331532559154984</v>
          </cell>
          <cell r="N1373" t="str">
            <v>&lt;=esp.prom.</v>
          </cell>
        </row>
        <row r="1384">
          <cell r="I1384">
            <v>50847</v>
          </cell>
          <cell r="J1384">
            <v>-4.7999999999998177</v>
          </cell>
          <cell r="K1384">
            <v>3173.670333333333</v>
          </cell>
          <cell r="M1384">
            <v>5.4374999999998632</v>
          </cell>
          <cell r="N1384">
            <v>3173.2608333333328</v>
          </cell>
          <cell r="O1384">
            <v>-0.66666666666666663</v>
          </cell>
          <cell r="P1384">
            <v>1384</v>
          </cell>
        </row>
        <row r="1385">
          <cell r="I1385">
            <v>50849</v>
          </cell>
          <cell r="J1385">
            <v>0</v>
          </cell>
          <cell r="K1385">
            <v>3173.478333333333</v>
          </cell>
          <cell r="L1385">
            <v>15233.156999999999</v>
          </cell>
          <cell r="M1385">
            <v>6.9374999999998632</v>
          </cell>
          <cell r="N1385">
            <v>3172.2608333333328</v>
          </cell>
          <cell r="O1385">
            <v>3176.8858333333328</v>
          </cell>
          <cell r="P1385">
            <v>1385</v>
          </cell>
        </row>
        <row r="1386">
          <cell r="H1386">
            <v>1386</v>
          </cell>
          <cell r="I1386">
            <v>77</v>
          </cell>
          <cell r="J1386">
            <v>5.4374999999998632</v>
          </cell>
          <cell r="K1386">
            <v>3173.2608333333328</v>
          </cell>
          <cell r="L1386">
            <v>32488.353999999999</v>
          </cell>
          <cell r="M1386">
            <v>3.9</v>
          </cell>
          <cell r="N1386">
            <v>3173.1349999999998</v>
          </cell>
          <cell r="O1386">
            <v>-2.7179487179637352E-2</v>
          </cell>
          <cell r="P1386">
            <v>1386</v>
          </cell>
        </row>
        <row r="1387">
          <cell r="H1387">
            <v>50851</v>
          </cell>
          <cell r="I1387">
            <v>50851</v>
          </cell>
          <cell r="J1387">
            <v>5.6996190858057689</v>
          </cell>
          <cell r="K1387">
            <v>3173.0860872761291</v>
          </cell>
          <cell r="L1387">
            <v>33320.103000000003</v>
          </cell>
          <cell r="M1387">
            <v>4.9000000000000004</v>
          </cell>
          <cell r="N1387">
            <v>3173.1078205128201</v>
          </cell>
          <cell r="O1387">
            <v>3173.2410000000004</v>
          </cell>
          <cell r="P1387">
            <v>1387</v>
          </cell>
        </row>
        <row r="1388">
          <cell r="I1388">
            <v>50853</v>
          </cell>
          <cell r="J1388">
            <v>3.9</v>
          </cell>
          <cell r="K1388">
            <v>3173.1349999999998</v>
          </cell>
          <cell r="L1388">
            <v>27609.713</v>
          </cell>
          <cell r="M1388">
            <v>-4.7999999999998177</v>
          </cell>
          <cell r="N1388">
            <v>3173.670333333333</v>
          </cell>
          <cell r="O1388">
            <v>0.5</v>
          </cell>
          <cell r="P1388">
            <v>1388</v>
          </cell>
        </row>
        <row r="1389">
          <cell r="G1389">
            <v>3175.7249999999999</v>
          </cell>
          <cell r="H1389">
            <v>50849</v>
          </cell>
          <cell r="I1389">
            <v>50850</v>
          </cell>
          <cell r="J1389">
            <v>3.9</v>
          </cell>
          <cell r="K1389">
            <v>3173.2849999999999</v>
          </cell>
          <cell r="L1389">
            <v>27609.713</v>
          </cell>
          <cell r="M1389">
            <v>-6.7999999999998177</v>
          </cell>
          <cell r="N1389">
            <v>3172.670333333333</v>
          </cell>
          <cell r="O1389">
            <v>3176.0703333333331</v>
          </cell>
          <cell r="P1389">
            <v>1389</v>
          </cell>
        </row>
        <row r="1390">
          <cell r="J1390">
            <v>0</v>
          </cell>
          <cell r="K1390">
            <v>3173.3910000000001</v>
          </cell>
          <cell r="L1390">
            <v>15233.695</v>
          </cell>
          <cell r="M1390">
            <v>-3.2</v>
          </cell>
          <cell r="N1390">
            <v>3173.335</v>
          </cell>
          <cell r="O1390">
            <v>-2.937500000007276E-2</v>
          </cell>
          <cell r="P1390">
            <v>1390</v>
          </cell>
        </row>
        <row r="1391">
          <cell r="J1391">
            <v>-3.2</v>
          </cell>
          <cell r="K1391">
            <v>3173.4850000000001</v>
          </cell>
          <cell r="L1391">
            <v>5078.6930000000002</v>
          </cell>
          <cell r="M1391">
            <v>-4.2</v>
          </cell>
          <cell r="N1391">
            <v>3173.3643750000001</v>
          </cell>
          <cell r="O1391">
            <v>3173.241</v>
          </cell>
          <cell r="P1391">
            <v>1391</v>
          </cell>
        </row>
        <row r="1392">
          <cell r="J1392">
            <v>-3.2</v>
          </cell>
          <cell r="K1392">
            <v>3173.335</v>
          </cell>
          <cell r="L1392">
            <v>5078.6930000000002</v>
          </cell>
          <cell r="M1392">
            <v>5.2124999999997268</v>
          </cell>
          <cell r="N1392">
            <v>0</v>
          </cell>
          <cell r="O1392">
            <v>-608.76565947245399</v>
          </cell>
          <cell r="P1392">
            <v>1392</v>
          </cell>
        </row>
        <row r="1393">
          <cell r="J1393">
            <v>-5.3446674537572338</v>
          </cell>
          <cell r="K1393">
            <v>3173.3979996064545</v>
          </cell>
          <cell r="L1393">
            <v>-1727.123</v>
          </cell>
          <cell r="M1393">
            <v>0</v>
          </cell>
          <cell r="N1393">
            <v>3173.1910000000003</v>
          </cell>
          <cell r="O1393">
            <v>3173.1910000000003</v>
          </cell>
          <cell r="P1393">
            <v>1393</v>
          </cell>
        </row>
        <row r="1394">
          <cell r="H1394">
            <v>50850</v>
          </cell>
          <cell r="I1394">
            <v>0</v>
          </cell>
          <cell r="J1394">
            <v>-4.7999999999998177</v>
          </cell>
          <cell r="K1394">
            <v>3173.670333333333</v>
          </cell>
          <cell r="L1394">
            <v>1.3979999999999999</v>
          </cell>
          <cell r="M1394">
            <v>0.13137994758110444</v>
          </cell>
          <cell r="N1394" t="str">
            <v>&lt;=esp.prom.</v>
          </cell>
        </row>
        <row r="1405">
          <cell r="I1405">
            <v>50857</v>
          </cell>
          <cell r="J1405">
            <v>-4.9499999999998181</v>
          </cell>
          <cell r="K1405">
            <v>3173.8646666666664</v>
          </cell>
          <cell r="M1405">
            <v>5.4374999999998632</v>
          </cell>
          <cell r="N1405">
            <v>3173.4491666666663</v>
          </cell>
          <cell r="O1405">
            <v>-0.66666666666666663</v>
          </cell>
          <cell r="P1405">
            <v>1405</v>
          </cell>
        </row>
        <row r="1406">
          <cell r="I1406">
            <v>50859</v>
          </cell>
          <cell r="J1406">
            <v>0</v>
          </cell>
          <cell r="K1406">
            <v>3173.6666666666665</v>
          </cell>
          <cell r="L1406">
            <v>15710.14</v>
          </cell>
          <cell r="M1406">
            <v>6.9374999999998632</v>
          </cell>
          <cell r="N1406">
            <v>3172.4491666666663</v>
          </cell>
          <cell r="O1406">
            <v>3177.0741666666663</v>
          </cell>
          <cell r="P1406">
            <v>1406</v>
          </cell>
        </row>
        <row r="1407">
          <cell r="H1407">
            <v>1407</v>
          </cell>
          <cell r="I1407">
            <v>78</v>
          </cell>
          <cell r="J1407">
            <v>5.4374999999998632</v>
          </cell>
          <cell r="K1407">
            <v>3173.4491666666663</v>
          </cell>
          <cell r="L1407">
            <v>32966.360999999997</v>
          </cell>
          <cell r="M1407">
            <v>4.05</v>
          </cell>
          <cell r="N1407">
            <v>3173.2960000000003</v>
          </cell>
          <cell r="O1407">
            <v>-3.0864197530718229E-2</v>
          </cell>
          <cell r="P1407">
            <v>1407</v>
          </cell>
        </row>
        <row r="1408">
          <cell r="H1408">
            <v>50861</v>
          </cell>
          <cell r="I1408">
            <v>50861</v>
          </cell>
          <cell r="J1408">
            <v>5.7457572815518061</v>
          </cell>
          <cell r="K1408">
            <v>3173.2436618122983</v>
          </cell>
          <cell r="L1408">
            <v>33944.567999999999</v>
          </cell>
          <cell r="M1408">
            <v>5.05</v>
          </cell>
          <cell r="N1408">
            <v>3173.2651358024696</v>
          </cell>
          <cell r="O1408">
            <v>3173.4209999999998</v>
          </cell>
          <cell r="P1408">
            <v>1408</v>
          </cell>
        </row>
        <row r="1409">
          <cell r="I1409">
            <v>50863</v>
          </cell>
          <cell r="J1409">
            <v>4.05</v>
          </cell>
          <cell r="K1409">
            <v>3173.2960000000003</v>
          </cell>
          <cell r="L1409">
            <v>28563.473000000002</v>
          </cell>
          <cell r="M1409">
            <v>-4.9499999999998181</v>
          </cell>
          <cell r="N1409">
            <v>3173.8646666666664</v>
          </cell>
          <cell r="O1409">
            <v>0.5</v>
          </cell>
          <cell r="P1409">
            <v>1409</v>
          </cell>
        </row>
        <row r="1410">
          <cell r="G1410">
            <v>3175.7260000000006</v>
          </cell>
          <cell r="H1410">
            <v>50859</v>
          </cell>
          <cell r="I1410">
            <v>50860</v>
          </cell>
          <cell r="J1410">
            <v>4.05</v>
          </cell>
          <cell r="K1410">
            <v>3173.4460000000004</v>
          </cell>
          <cell r="L1410">
            <v>28563.473000000002</v>
          </cell>
          <cell r="M1410">
            <v>-6.9499999999998181</v>
          </cell>
          <cell r="N1410">
            <v>3172.8646666666664</v>
          </cell>
          <cell r="O1410">
            <v>3176.3396666666663</v>
          </cell>
          <cell r="P1410">
            <v>1410</v>
          </cell>
        </row>
        <row r="1411">
          <cell r="J1411">
            <v>0</v>
          </cell>
          <cell r="K1411">
            <v>3173.5710000000004</v>
          </cell>
          <cell r="L1411">
            <v>15710.763999999999</v>
          </cell>
          <cell r="M1411">
            <v>-3.2</v>
          </cell>
          <cell r="N1411">
            <v>3173.5360000000005</v>
          </cell>
          <cell r="O1411">
            <v>-3.5937500000272848E-2</v>
          </cell>
          <cell r="P1411">
            <v>1411</v>
          </cell>
        </row>
        <row r="1412">
          <cell r="J1412">
            <v>-3.2</v>
          </cell>
          <cell r="K1412">
            <v>3173.6860000000006</v>
          </cell>
          <cell r="L1412">
            <v>5555.1530000000002</v>
          </cell>
          <cell r="M1412">
            <v>-4.2</v>
          </cell>
          <cell r="N1412">
            <v>3173.5719375000008</v>
          </cell>
          <cell r="O1412">
            <v>3173.4209999999998</v>
          </cell>
          <cell r="P1412">
            <v>1412</v>
          </cell>
        </row>
        <row r="1413">
          <cell r="J1413">
            <v>-3.2</v>
          </cell>
          <cell r="K1413">
            <v>3173.5360000000005</v>
          </cell>
          <cell r="L1413">
            <v>5555.1530000000002</v>
          </cell>
          <cell r="M1413">
            <v>5.2124999999997268</v>
          </cell>
          <cell r="N1413">
            <v>0</v>
          </cell>
          <cell r="O1413">
            <v>-608.80019184655475</v>
          </cell>
          <cell r="P1413">
            <v>1413</v>
          </cell>
        </row>
        <row r="1414">
          <cell r="J1414">
            <v>-5.4459086491708115</v>
          </cell>
          <cell r="K1414">
            <v>3173.616712342081</v>
          </cell>
          <cell r="L1414">
            <v>-1572.41</v>
          </cell>
          <cell r="M1414">
            <v>0</v>
          </cell>
          <cell r="N1414">
            <v>3173.3710000000005</v>
          </cell>
          <cell r="O1414">
            <v>3173.3710000000005</v>
          </cell>
          <cell r="P1414">
            <v>1414</v>
          </cell>
        </row>
        <row r="1415">
          <cell r="H1415">
            <v>50860</v>
          </cell>
          <cell r="I1415">
            <v>0</v>
          </cell>
          <cell r="J1415">
            <v>-4.9499999999998181</v>
          </cell>
          <cell r="K1415">
            <v>3173.8646666666664</v>
          </cell>
          <cell r="L1415">
            <v>1.4750000000000001</v>
          </cell>
          <cell r="M1415">
            <v>0.13670593244755952</v>
          </cell>
          <cell r="N1415" t="str">
            <v>&lt;=esp.prom.</v>
          </cell>
        </row>
        <row r="1426">
          <cell r="I1426">
            <v>50867.000001</v>
          </cell>
          <cell r="J1426">
            <v>-4.9499999999998181</v>
          </cell>
          <cell r="K1426">
            <v>3174.0530000188328</v>
          </cell>
          <cell r="M1426">
            <v>5.4374999999998632</v>
          </cell>
          <cell r="N1426">
            <v>3173.6375000188327</v>
          </cell>
          <cell r="O1426">
            <v>-0.66666666666666663</v>
          </cell>
          <cell r="P1426">
            <v>1426</v>
          </cell>
        </row>
        <row r="1427">
          <cell r="I1427">
            <v>50869.000001</v>
          </cell>
          <cell r="J1427">
            <v>0</v>
          </cell>
          <cell r="K1427">
            <v>3173.8550000188329</v>
          </cell>
          <cell r="L1427">
            <v>15711.072</v>
          </cell>
          <cell r="M1427">
            <v>6.9374999999998632</v>
          </cell>
          <cell r="N1427">
            <v>3172.6375000188327</v>
          </cell>
          <cell r="O1427">
            <v>3177.2625000188327</v>
          </cell>
          <cell r="P1427">
            <v>1427</v>
          </cell>
        </row>
        <row r="1428">
          <cell r="H1428">
            <v>1428</v>
          </cell>
          <cell r="I1428">
            <v>80</v>
          </cell>
          <cell r="J1428">
            <v>5.4374999999998632</v>
          </cell>
          <cell r="K1428">
            <v>3173.6375000188327</v>
          </cell>
          <cell r="L1428">
            <v>32968.317000000003</v>
          </cell>
          <cell r="M1428">
            <v>4</v>
          </cell>
          <cell r="N1428">
            <v>3173.4839999999999</v>
          </cell>
          <cell r="O1428">
            <v>-3.2999999999901775E-2</v>
          </cell>
          <cell r="P1428">
            <v>1428</v>
          </cell>
        </row>
        <row r="1429">
          <cell r="H1429">
            <v>50871.000001</v>
          </cell>
          <cell r="I1429">
            <v>50871.000001</v>
          </cell>
          <cell r="J1429">
            <v>5.7546028703302934</v>
          </cell>
          <cell r="K1429">
            <v>3173.4260981052794</v>
          </cell>
          <cell r="L1429">
            <v>33974.652999999998</v>
          </cell>
          <cell r="M1429">
            <v>5</v>
          </cell>
          <cell r="N1429">
            <v>3173.451</v>
          </cell>
          <cell r="O1429">
            <v>3173.6159999999995</v>
          </cell>
          <cell r="P1429">
            <v>1429</v>
          </cell>
        </row>
        <row r="1430">
          <cell r="I1430">
            <v>50873.000001</v>
          </cell>
          <cell r="J1430">
            <v>4</v>
          </cell>
          <cell r="K1430">
            <v>3173.4839999999999</v>
          </cell>
          <cell r="L1430">
            <v>28406.5</v>
          </cell>
          <cell r="M1430">
            <v>-4.9499999999998181</v>
          </cell>
          <cell r="N1430">
            <v>3174.0530000188328</v>
          </cell>
          <cell r="O1430">
            <v>0.5</v>
          </cell>
          <cell r="P1430">
            <v>1430</v>
          </cell>
        </row>
        <row r="1431">
          <cell r="G1431">
            <v>3175.7240000000002</v>
          </cell>
          <cell r="H1431">
            <v>50869.000001</v>
          </cell>
          <cell r="I1431">
            <v>50870.000001</v>
          </cell>
          <cell r="J1431">
            <v>4</v>
          </cell>
          <cell r="K1431">
            <v>3173.634</v>
          </cell>
          <cell r="L1431">
            <v>28406.5</v>
          </cell>
          <cell r="M1431">
            <v>-6.9499999999998181</v>
          </cell>
          <cell r="N1431">
            <v>3173.0530000188328</v>
          </cell>
          <cell r="O1431">
            <v>3176.5280000188327</v>
          </cell>
          <cell r="P1431">
            <v>1431</v>
          </cell>
        </row>
        <row r="1432">
          <cell r="J1432">
            <v>0</v>
          </cell>
          <cell r="K1432">
            <v>3173.7660000000001</v>
          </cell>
          <cell r="L1432">
            <v>15711.7</v>
          </cell>
          <cell r="M1432">
            <v>-3.15</v>
          </cell>
          <cell r="N1432">
            <v>3173.7440000000001</v>
          </cell>
          <cell r="O1432">
            <v>-4.0634920635056894E-2</v>
          </cell>
          <cell r="P1432">
            <v>1432</v>
          </cell>
        </row>
        <row r="1433">
          <cell r="J1433">
            <v>-3.15</v>
          </cell>
          <cell r="K1433">
            <v>3173.8940000000002</v>
          </cell>
          <cell r="L1433">
            <v>5714.1360000000004</v>
          </cell>
          <cell r="M1433">
            <v>-4.1500000000000004</v>
          </cell>
          <cell r="N1433">
            <v>3173.7846349206352</v>
          </cell>
          <cell r="O1433">
            <v>3173.6159999999995</v>
          </cell>
          <cell r="P1433">
            <v>1433</v>
          </cell>
        </row>
        <row r="1434">
          <cell r="J1434">
            <v>-3.15</v>
          </cell>
          <cell r="K1434">
            <v>3173.7440000000001</v>
          </cell>
          <cell r="L1434">
            <v>5714.1360000000004</v>
          </cell>
          <cell r="M1434">
            <v>5.2124999999997268</v>
          </cell>
          <cell r="N1434">
            <v>0</v>
          </cell>
          <cell r="O1434">
            <v>-608.83760191849717</v>
          </cell>
          <cell r="P1434">
            <v>1434</v>
          </cell>
        </row>
        <row r="1435">
          <cell r="J1435">
            <v>-5.386259576818655</v>
          </cell>
          <cell r="K1435">
            <v>3173.8348702304233</v>
          </cell>
          <cell r="L1435">
            <v>-1383.2809999999999</v>
          </cell>
          <cell r="M1435">
            <v>0</v>
          </cell>
          <cell r="N1435">
            <v>3173.5660000000003</v>
          </cell>
          <cell r="O1435">
            <v>3173.5660000000003</v>
          </cell>
          <cell r="P1435">
            <v>1435</v>
          </cell>
        </row>
        <row r="1436">
          <cell r="H1436">
            <v>50870.000001</v>
          </cell>
          <cell r="I1436">
            <v>1.0000003385357559E-6</v>
          </cell>
          <cell r="J1436">
            <v>-4.9499999999998181</v>
          </cell>
          <cell r="K1436">
            <v>3174.0530000188328</v>
          </cell>
          <cell r="L1436">
            <v>1.3819999999999999</v>
          </cell>
          <cell r="M1436">
            <v>0.12838877117502653</v>
          </cell>
          <cell r="N1436" t="str">
            <v>&lt;=esp.prom.</v>
          </cell>
        </row>
        <row r="1447">
          <cell r="I1447">
            <v>50877</v>
          </cell>
          <cell r="J1447">
            <v>-4.9499999999998181</v>
          </cell>
          <cell r="K1447">
            <v>3174.2413333333329</v>
          </cell>
          <cell r="M1447">
            <v>5.4374999999998632</v>
          </cell>
          <cell r="N1447">
            <v>3173.8258333333329</v>
          </cell>
          <cell r="O1447">
            <v>-0.66666666666666663</v>
          </cell>
          <cell r="P1447">
            <v>1447</v>
          </cell>
        </row>
        <row r="1448">
          <cell r="I1448">
            <v>50879</v>
          </cell>
          <cell r="J1448">
            <v>0</v>
          </cell>
          <cell r="K1448">
            <v>3174.0433333333331</v>
          </cell>
          <cell r="L1448">
            <v>15712.004999999999</v>
          </cell>
          <cell r="M1448">
            <v>6.9374999999998632</v>
          </cell>
          <cell r="N1448">
            <v>3172.8258333333329</v>
          </cell>
          <cell r="O1448">
            <v>3177.4508333333329</v>
          </cell>
          <cell r="P1448">
            <v>1448</v>
          </cell>
        </row>
        <row r="1449">
          <cell r="H1449">
            <v>1449</v>
          </cell>
          <cell r="I1449">
            <v>81</v>
          </cell>
          <cell r="J1449">
            <v>5.4374999999998632</v>
          </cell>
          <cell r="K1449">
            <v>3173.8258333333329</v>
          </cell>
          <cell r="L1449">
            <v>32970.273999999998</v>
          </cell>
          <cell r="M1449">
            <v>3.95</v>
          </cell>
          <cell r="N1449">
            <v>3173.7130000000002</v>
          </cell>
          <cell r="O1449">
            <v>-2.9873417721319129E-2</v>
          </cell>
          <cell r="P1449">
            <v>1449</v>
          </cell>
        </row>
        <row r="1450">
          <cell r="H1450">
            <v>50881</v>
          </cell>
          <cell r="I1450">
            <v>50881</v>
          </cell>
          <cell r="J1450">
            <v>5.6844719056440809</v>
          </cell>
          <cell r="K1450">
            <v>3173.6611853962368</v>
          </cell>
          <cell r="L1450">
            <v>33754.099000000002</v>
          </cell>
          <cell r="M1450">
            <v>4.95</v>
          </cell>
          <cell r="N1450">
            <v>3173.6831265822789</v>
          </cell>
          <cell r="O1450">
            <v>3173.8309999999992</v>
          </cell>
          <cell r="P1450">
            <v>1450</v>
          </cell>
        </row>
        <row r="1451">
          <cell r="I1451">
            <v>50883</v>
          </cell>
          <cell r="J1451">
            <v>3.95</v>
          </cell>
          <cell r="K1451">
            <v>3173.7130000000002</v>
          </cell>
          <cell r="L1451">
            <v>28249.428</v>
          </cell>
          <cell r="M1451">
            <v>-4.9499999999998181</v>
          </cell>
          <cell r="N1451">
            <v>3174.2413333333329</v>
          </cell>
          <cell r="O1451">
            <v>0.5</v>
          </cell>
          <cell r="P1451">
            <v>1451</v>
          </cell>
        </row>
        <row r="1452">
          <cell r="G1452">
            <v>3175.7330000000002</v>
          </cell>
          <cell r="H1452">
            <v>50879</v>
          </cell>
          <cell r="I1452">
            <v>50880</v>
          </cell>
          <cell r="J1452">
            <v>3.95</v>
          </cell>
          <cell r="K1452">
            <v>3173.8630000000003</v>
          </cell>
          <cell r="L1452">
            <v>28249.428</v>
          </cell>
          <cell r="M1452">
            <v>-6.9499999999998181</v>
          </cell>
          <cell r="N1452">
            <v>3173.2413333333329</v>
          </cell>
          <cell r="O1452">
            <v>3176.7163333333328</v>
          </cell>
          <cell r="P1452">
            <v>1452</v>
          </cell>
        </row>
        <row r="1453">
          <cell r="J1453">
            <v>0</v>
          </cell>
          <cell r="K1453">
            <v>3173.9810000000002</v>
          </cell>
          <cell r="L1453">
            <v>15712.436</v>
          </cell>
          <cell r="M1453">
            <v>-3.2</v>
          </cell>
          <cell r="N1453">
            <v>3173.9430000000002</v>
          </cell>
          <cell r="O1453">
            <v>-3.4999999999854481E-2</v>
          </cell>
          <cell r="P1453">
            <v>1453</v>
          </cell>
        </row>
        <row r="1454">
          <cell r="J1454">
            <v>-3.2</v>
          </cell>
          <cell r="K1454">
            <v>3174.0930000000003</v>
          </cell>
          <cell r="L1454">
            <v>5555.518</v>
          </cell>
          <cell r="M1454">
            <v>-4.2</v>
          </cell>
          <cell r="N1454">
            <v>3173.9780000000001</v>
          </cell>
          <cell r="O1454">
            <v>3173.8310000000006</v>
          </cell>
          <cell r="P1454">
            <v>1454</v>
          </cell>
        </row>
        <row r="1455">
          <cell r="J1455">
            <v>-3.2</v>
          </cell>
          <cell r="K1455">
            <v>3173.9430000000002</v>
          </cell>
          <cell r="L1455">
            <v>5555.518</v>
          </cell>
          <cell r="M1455">
            <v>5.2124999999997268</v>
          </cell>
          <cell r="N1455">
            <v>0</v>
          </cell>
          <cell r="O1455">
            <v>-608.87884892089528</v>
          </cell>
          <cell r="P1455">
            <v>1455</v>
          </cell>
        </row>
        <row r="1456">
          <cell r="J1456">
            <v>-5.3931464174449344</v>
          </cell>
          <cell r="K1456">
            <v>3174.0197601246105</v>
          </cell>
          <cell r="L1456">
            <v>-1405.4880000000001</v>
          </cell>
          <cell r="M1456">
            <v>0</v>
          </cell>
          <cell r="N1456">
            <v>3173.7810000000004</v>
          </cell>
          <cell r="O1456">
            <v>3173.7810000000004</v>
          </cell>
          <cell r="P1456">
            <v>1456</v>
          </cell>
        </row>
        <row r="1457">
          <cell r="H1457">
            <v>50880</v>
          </cell>
          <cell r="I1457">
            <v>0</v>
          </cell>
          <cell r="J1457">
            <v>-4.9499999999998181</v>
          </cell>
          <cell r="K1457">
            <v>3174.2413333333329</v>
          </cell>
          <cell r="L1457">
            <v>1.117</v>
          </cell>
          <cell r="M1457">
            <v>0.10407582974266789</v>
          </cell>
          <cell r="N1457" t="str">
            <v>&lt;=esp.prom.</v>
          </cell>
        </row>
        <row r="1468">
          <cell r="I1468">
            <v>50887</v>
          </cell>
          <cell r="J1468">
            <v>-4.9499999999998181</v>
          </cell>
          <cell r="K1468">
            <v>3174.4296666666664</v>
          </cell>
          <cell r="M1468">
            <v>5.4374999999998632</v>
          </cell>
          <cell r="N1468">
            <v>3174.0141666666664</v>
          </cell>
          <cell r="O1468">
            <v>-0.66666666666666663</v>
          </cell>
          <cell r="P1468">
            <v>1468</v>
          </cell>
        </row>
        <row r="1469">
          <cell r="I1469">
            <v>50889</v>
          </cell>
          <cell r="J1469">
            <v>0</v>
          </cell>
          <cell r="K1469">
            <v>3174.2316666666666</v>
          </cell>
          <cell r="L1469">
            <v>15712.937</v>
          </cell>
          <cell r="M1469">
            <v>6.9374999999998632</v>
          </cell>
          <cell r="N1469">
            <v>3173.0141666666664</v>
          </cell>
          <cell r="O1469">
            <v>3177.6391666666664</v>
          </cell>
          <cell r="P1469">
            <v>1469</v>
          </cell>
        </row>
        <row r="1470">
          <cell r="H1470">
            <v>1470</v>
          </cell>
          <cell r="I1470">
            <v>82</v>
          </cell>
          <cell r="J1470">
            <v>5.4374999999998632</v>
          </cell>
          <cell r="K1470">
            <v>3174.0141666666664</v>
          </cell>
          <cell r="L1470">
            <v>32972.230000000003</v>
          </cell>
          <cell r="M1470">
            <v>3.95</v>
          </cell>
          <cell r="N1470">
            <v>3173.8380000000006</v>
          </cell>
          <cell r="O1470">
            <v>-3.5443037974800973E-2</v>
          </cell>
          <cell r="P1470">
            <v>1470</v>
          </cell>
        </row>
        <row r="1471">
          <cell r="H1471">
            <v>50891</v>
          </cell>
          <cell r="I1471">
            <v>50891</v>
          </cell>
          <cell r="J1471">
            <v>5.8001102941167115</v>
          </cell>
          <cell r="K1471">
            <v>3173.7724264705885</v>
          </cell>
          <cell r="L1471">
            <v>34123.116000000002</v>
          </cell>
          <cell r="M1471">
            <v>4.95</v>
          </cell>
          <cell r="N1471">
            <v>3173.8025569620258</v>
          </cell>
          <cell r="O1471">
            <v>3173.978000000001</v>
          </cell>
          <cell r="P1471">
            <v>1471</v>
          </cell>
        </row>
        <row r="1472">
          <cell r="I1472">
            <v>50893</v>
          </cell>
          <cell r="J1472">
            <v>3.95</v>
          </cell>
          <cell r="K1472">
            <v>3173.8380000000006</v>
          </cell>
          <cell r="L1472">
            <v>28251.225999999999</v>
          </cell>
          <cell r="M1472">
            <v>-4.9499999999998181</v>
          </cell>
          <cell r="N1472">
            <v>3174.4296666666664</v>
          </cell>
          <cell r="O1472">
            <v>0.5</v>
          </cell>
          <cell r="P1472">
            <v>1472</v>
          </cell>
        </row>
        <row r="1473">
          <cell r="G1473">
            <v>3175.7280000000005</v>
          </cell>
          <cell r="H1473">
            <v>50889</v>
          </cell>
          <cell r="I1473">
            <v>50890</v>
          </cell>
          <cell r="J1473">
            <v>3.95</v>
          </cell>
          <cell r="K1473">
            <v>3173.9880000000007</v>
          </cell>
          <cell r="L1473">
            <v>28251.225999999999</v>
          </cell>
          <cell r="M1473">
            <v>-6.9499999999998181</v>
          </cell>
          <cell r="N1473">
            <v>3173.4296666666664</v>
          </cell>
          <cell r="O1473">
            <v>3176.9046666666663</v>
          </cell>
          <cell r="P1473">
            <v>1473</v>
          </cell>
        </row>
        <row r="1474">
          <cell r="J1474">
            <v>0</v>
          </cell>
          <cell r="K1474">
            <v>3174.1280000000006</v>
          </cell>
          <cell r="L1474">
            <v>15713.697</v>
          </cell>
          <cell r="M1474">
            <v>-3.2</v>
          </cell>
          <cell r="N1474">
            <v>3174.0780000000004</v>
          </cell>
          <cell r="O1474">
            <v>-3.125E-2</v>
          </cell>
          <cell r="P1474">
            <v>1474</v>
          </cell>
        </row>
        <row r="1475">
          <cell r="J1475">
            <v>-3.2</v>
          </cell>
          <cell r="K1475">
            <v>3174.2280000000005</v>
          </cell>
          <cell r="L1475">
            <v>5556.3270000000002</v>
          </cell>
          <cell r="M1475">
            <v>-4.2</v>
          </cell>
          <cell r="N1475">
            <v>3174.1092500000004</v>
          </cell>
          <cell r="O1475">
            <v>3173.9780000000005</v>
          </cell>
          <cell r="P1475">
            <v>1475</v>
          </cell>
        </row>
        <row r="1476">
          <cell r="J1476">
            <v>-3.2</v>
          </cell>
          <cell r="K1476">
            <v>3174.0780000000004</v>
          </cell>
          <cell r="L1476">
            <v>5556.3270000000002</v>
          </cell>
          <cell r="M1476">
            <v>5.2124999999997268</v>
          </cell>
          <cell r="N1476">
            <v>0</v>
          </cell>
          <cell r="O1476">
            <v>-608.90705035974429</v>
          </cell>
          <cell r="P1476">
            <v>1476</v>
          </cell>
        </row>
        <row r="1477">
          <cell r="J1477">
            <v>-5.5090196078415508</v>
          </cell>
          <cell r="K1477">
            <v>3174.1501568627455</v>
          </cell>
          <cell r="L1477">
            <v>-1772.7650000000001</v>
          </cell>
          <cell r="M1477">
            <v>0</v>
          </cell>
          <cell r="N1477">
            <v>3173.9280000000008</v>
          </cell>
          <cell r="O1477">
            <v>3173.9280000000008</v>
          </cell>
          <cell r="P1477">
            <v>1477</v>
          </cell>
        </row>
        <row r="1478">
          <cell r="H1478">
            <v>50890</v>
          </cell>
          <cell r="I1478">
            <v>0</v>
          </cell>
          <cell r="J1478">
            <v>-4.9499999999998181</v>
          </cell>
          <cell r="K1478">
            <v>3174.4296666666664</v>
          </cell>
          <cell r="L1478">
            <v>1.7250000000000001</v>
          </cell>
          <cell r="M1478">
            <v>0.15901087014848633</v>
          </cell>
          <cell r="N1478" t="str">
            <v>&lt;=esp.prom.</v>
          </cell>
        </row>
        <row r="1489">
          <cell r="I1489">
            <v>50897</v>
          </cell>
          <cell r="J1489">
            <v>-4.9499999999998181</v>
          </cell>
          <cell r="K1489">
            <v>3174.6179999999995</v>
          </cell>
          <cell r="M1489">
            <v>5.4374999999998632</v>
          </cell>
          <cell r="N1489">
            <v>3174.2024999999994</v>
          </cell>
          <cell r="O1489">
            <v>-0.66666666666666663</v>
          </cell>
          <cell r="P1489">
            <v>1489</v>
          </cell>
        </row>
        <row r="1490">
          <cell r="I1490">
            <v>50899</v>
          </cell>
          <cell r="J1490">
            <v>0</v>
          </cell>
          <cell r="K1490">
            <v>3174.4199999999996</v>
          </cell>
          <cell r="L1490">
            <v>15713.869000000001</v>
          </cell>
          <cell r="M1490">
            <v>6.9374999999998632</v>
          </cell>
          <cell r="N1490">
            <v>3173.2024999999994</v>
          </cell>
          <cell r="O1490">
            <v>3177.8274999999994</v>
          </cell>
          <cell r="P1490">
            <v>1490</v>
          </cell>
        </row>
        <row r="1491">
          <cell r="H1491">
            <v>1491</v>
          </cell>
          <cell r="I1491">
            <v>83</v>
          </cell>
          <cell r="J1491">
            <v>5.4374999999998632</v>
          </cell>
          <cell r="K1491">
            <v>3174.2024999999994</v>
          </cell>
          <cell r="L1491">
            <v>32974.186000000002</v>
          </cell>
          <cell r="M1491">
            <v>4</v>
          </cell>
          <cell r="N1491">
            <v>3173.9700000000003</v>
          </cell>
          <cell r="O1491">
            <v>-3.7000000000261934E-2</v>
          </cell>
          <cell r="P1491">
            <v>1491</v>
          </cell>
        </row>
        <row r="1492">
          <cell r="H1492">
            <v>50901</v>
          </cell>
          <cell r="I1492">
            <v>50901</v>
          </cell>
          <cell r="J1492">
            <v>5.8912122816299508</v>
          </cell>
          <cell r="K1492">
            <v>3173.9000251455795</v>
          </cell>
          <cell r="L1492">
            <v>34414.292000000001</v>
          </cell>
          <cell r="M1492">
            <v>5</v>
          </cell>
          <cell r="N1492">
            <v>3173.933</v>
          </cell>
          <cell r="O1492">
            <v>3174.1180000000013</v>
          </cell>
          <cell r="P1492">
            <v>1492</v>
          </cell>
        </row>
        <row r="1493">
          <cell r="I1493">
            <v>50903</v>
          </cell>
          <cell r="J1493">
            <v>4</v>
          </cell>
          <cell r="K1493">
            <v>3173.9700000000003</v>
          </cell>
          <cell r="L1493">
            <v>28411.706999999999</v>
          </cell>
          <cell r="M1493">
            <v>-4.9499999999998181</v>
          </cell>
          <cell r="N1493">
            <v>3174.6179999999995</v>
          </cell>
          <cell r="O1493">
            <v>0.5</v>
          </cell>
          <cell r="P1493">
            <v>1493</v>
          </cell>
        </row>
        <row r="1494">
          <cell r="G1494">
            <v>3175.7300000000005</v>
          </cell>
          <cell r="H1494">
            <v>50899</v>
          </cell>
          <cell r="I1494">
            <v>50900</v>
          </cell>
          <cell r="J1494">
            <v>4</v>
          </cell>
          <cell r="K1494">
            <v>3174.1200000000003</v>
          </cell>
          <cell r="L1494">
            <v>28411.706999999999</v>
          </cell>
          <cell r="M1494">
            <v>-6.9499999999998181</v>
          </cell>
          <cell r="N1494">
            <v>3173.6179999999995</v>
          </cell>
          <cell r="O1494">
            <v>3177.0929999999994</v>
          </cell>
          <cell r="P1494">
            <v>1494</v>
          </cell>
        </row>
        <row r="1495">
          <cell r="J1495">
            <v>0</v>
          </cell>
          <cell r="K1495">
            <v>3174.2680000000005</v>
          </cell>
          <cell r="L1495">
            <v>15714.931</v>
          </cell>
          <cell r="M1495">
            <v>-3.25</v>
          </cell>
          <cell r="N1495">
            <v>3174.2100000000005</v>
          </cell>
          <cell r="O1495">
            <v>-2.8307692307862453E-2</v>
          </cell>
          <cell r="P1495">
            <v>1495</v>
          </cell>
        </row>
        <row r="1496">
          <cell r="J1496">
            <v>-3.25</v>
          </cell>
          <cell r="K1496">
            <v>3174.3600000000006</v>
          </cell>
          <cell r="L1496">
            <v>5398.4110000000001</v>
          </cell>
          <cell r="M1496">
            <v>-4.25</v>
          </cell>
          <cell r="N1496">
            <v>3174.2383076923084</v>
          </cell>
          <cell r="O1496">
            <v>3174.1179999999999</v>
          </cell>
          <cell r="P1496">
            <v>1496</v>
          </cell>
        </row>
        <row r="1497">
          <cell r="J1497">
            <v>-3.25</v>
          </cell>
          <cell r="K1497">
            <v>3174.2100000000005</v>
          </cell>
          <cell r="L1497">
            <v>5398.4110000000001</v>
          </cell>
          <cell r="M1497">
            <v>5.2124999999997268</v>
          </cell>
          <cell r="N1497">
            <v>0</v>
          </cell>
          <cell r="O1497">
            <v>-608.93390887293367</v>
          </cell>
          <cell r="P1497">
            <v>1497</v>
          </cell>
        </row>
        <row r="1498">
          <cell r="J1498">
            <v>-5.6311881188090345</v>
          </cell>
          <cell r="K1498">
            <v>3174.2774059405947</v>
          </cell>
          <cell r="L1498">
            <v>-2160.06</v>
          </cell>
          <cell r="M1498">
            <v>0</v>
          </cell>
          <cell r="N1498">
            <v>3174.0680000000007</v>
          </cell>
          <cell r="O1498">
            <v>3174.0680000000007</v>
          </cell>
          <cell r="P1498">
            <v>1498</v>
          </cell>
        </row>
        <row r="1499">
          <cell r="H1499">
            <v>50900</v>
          </cell>
          <cell r="I1499">
            <v>0</v>
          </cell>
          <cell r="J1499">
            <v>-4.9499999999998181</v>
          </cell>
          <cell r="K1499">
            <v>3174.6179999999995</v>
          </cell>
          <cell r="L1499">
            <v>2.3359999999999999</v>
          </cell>
          <cell r="M1499">
            <v>0.21323693465564361</v>
          </cell>
          <cell r="N1499" t="str">
            <v>&lt;=esp.prom.</v>
          </cell>
        </row>
        <row r="1510">
          <cell r="I1510">
            <v>50907</v>
          </cell>
          <cell r="J1510">
            <v>-4.9499999999998181</v>
          </cell>
          <cell r="K1510">
            <v>3174.806333333333</v>
          </cell>
          <cell r="M1510">
            <v>5.4374999999998632</v>
          </cell>
          <cell r="N1510">
            <v>3174.3908333333329</v>
          </cell>
          <cell r="O1510">
            <v>-0.66666666666666663</v>
          </cell>
          <cell r="P1510">
            <v>1510</v>
          </cell>
        </row>
        <row r="1511">
          <cell r="I1511">
            <v>50909</v>
          </cell>
          <cell r="J1511">
            <v>0</v>
          </cell>
          <cell r="K1511">
            <v>3174.6083333333331</v>
          </cell>
          <cell r="L1511">
            <v>15714.800999999999</v>
          </cell>
          <cell r="M1511">
            <v>6.9374999999998632</v>
          </cell>
          <cell r="N1511">
            <v>3173.3908333333329</v>
          </cell>
          <cell r="O1511">
            <v>3178.0158333333329</v>
          </cell>
          <cell r="P1511">
            <v>1511</v>
          </cell>
        </row>
        <row r="1512">
          <cell r="H1512">
            <v>1512</v>
          </cell>
          <cell r="I1512">
            <v>84</v>
          </cell>
          <cell r="J1512">
            <v>5.4374999999998632</v>
          </cell>
          <cell r="K1512">
            <v>3174.3908333333329</v>
          </cell>
          <cell r="L1512">
            <v>32976.142</v>
          </cell>
          <cell r="M1512">
            <v>3.95</v>
          </cell>
          <cell r="N1512">
            <v>3174.1020000000003</v>
          </cell>
          <cell r="O1512">
            <v>-3.6962025316370273E-2</v>
          </cell>
          <cell r="P1512">
            <v>1512</v>
          </cell>
        </row>
        <row r="1513">
          <cell r="H1513">
            <v>50911</v>
          </cell>
          <cell r="I1513">
            <v>50911</v>
          </cell>
          <cell r="J1513">
            <v>5.9834930313573436</v>
          </cell>
          <cell r="K1513">
            <v>3174.0268379790946</v>
          </cell>
          <cell r="L1513">
            <v>34709.237999999998</v>
          </cell>
          <cell r="M1513">
            <v>4.95</v>
          </cell>
          <cell r="N1513">
            <v>3174.0650379746839</v>
          </cell>
          <cell r="O1513">
            <v>3174.248</v>
          </cell>
          <cell r="P1513">
            <v>1513</v>
          </cell>
        </row>
        <row r="1514">
          <cell r="I1514">
            <v>50913</v>
          </cell>
          <cell r="J1514">
            <v>3.95</v>
          </cell>
          <cell r="K1514">
            <v>3174.1020000000003</v>
          </cell>
          <cell r="L1514">
            <v>28254.799999999999</v>
          </cell>
          <cell r="M1514">
            <v>-4.9499999999998181</v>
          </cell>
          <cell r="N1514">
            <v>3174.806333333333</v>
          </cell>
          <cell r="O1514">
            <v>0.5</v>
          </cell>
          <cell r="P1514">
            <v>1514</v>
          </cell>
        </row>
        <row r="1515">
          <cell r="G1515">
            <v>3175.7320000000004</v>
          </cell>
          <cell r="H1515">
            <v>50909</v>
          </cell>
          <cell r="I1515">
            <v>50910</v>
          </cell>
          <cell r="J1515">
            <v>3.95</v>
          </cell>
          <cell r="K1515">
            <v>3174.2520000000004</v>
          </cell>
          <cell r="L1515">
            <v>28254.799999999999</v>
          </cell>
          <cell r="M1515">
            <v>-6.9499999999998181</v>
          </cell>
          <cell r="N1515">
            <v>3173.806333333333</v>
          </cell>
          <cell r="O1515">
            <v>3177.2813333333329</v>
          </cell>
          <cell r="P1515">
            <v>1515</v>
          </cell>
        </row>
        <row r="1516">
          <cell r="J1516">
            <v>0</v>
          </cell>
          <cell r="K1516">
            <v>3174.3980000000006</v>
          </cell>
          <cell r="L1516">
            <v>15716.216</v>
          </cell>
          <cell r="M1516">
            <v>-3.2</v>
          </cell>
          <cell r="N1516">
            <v>3174.3220000000001</v>
          </cell>
          <cell r="O1516">
            <v>-2.3124999999708962E-2</v>
          </cell>
          <cell r="P1516">
            <v>1516</v>
          </cell>
        </row>
        <row r="1517">
          <cell r="J1517">
            <v>-3.2</v>
          </cell>
          <cell r="K1517">
            <v>3174.4720000000002</v>
          </cell>
          <cell r="L1517">
            <v>5558.0240000000003</v>
          </cell>
          <cell r="M1517">
            <v>-4.2</v>
          </cell>
          <cell r="N1517">
            <v>3174.3451249999998</v>
          </cell>
          <cell r="O1517">
            <v>3174.248000000001</v>
          </cell>
          <cell r="P1517">
            <v>1517</v>
          </cell>
        </row>
        <row r="1518">
          <cell r="J1518">
            <v>-3.2</v>
          </cell>
          <cell r="K1518">
            <v>3174.3220000000001</v>
          </cell>
          <cell r="L1518">
            <v>5558.0240000000003</v>
          </cell>
          <cell r="M1518">
            <v>5.2124999999997268</v>
          </cell>
          <cell r="N1518">
            <v>0</v>
          </cell>
          <cell r="O1518">
            <v>-608.95884892089532</v>
          </cell>
          <cell r="P1518">
            <v>1518</v>
          </cell>
        </row>
        <row r="1519">
          <cell r="J1519">
            <v>-5.7984866587022728</v>
          </cell>
          <cell r="K1519">
            <v>3174.3820900039818</v>
          </cell>
          <cell r="L1519">
            <v>-2690.4870000000001</v>
          </cell>
          <cell r="M1519">
            <v>0</v>
          </cell>
          <cell r="N1519">
            <v>3174.1980000000008</v>
          </cell>
          <cell r="O1519">
            <v>3174.1980000000008</v>
          </cell>
          <cell r="P1519">
            <v>1519</v>
          </cell>
        </row>
        <row r="1520">
          <cell r="H1520">
            <v>50910</v>
          </cell>
          <cell r="I1520">
            <v>0</v>
          </cell>
          <cell r="J1520">
            <v>-4.9499999999998181</v>
          </cell>
          <cell r="K1520">
            <v>3174.806333333333</v>
          </cell>
          <cell r="L1520">
            <v>3.1139999999999999</v>
          </cell>
          <cell r="M1520">
            <v>0.28092675547963397</v>
          </cell>
          <cell r="N1520" t="str">
            <v>&lt;=esp.prom.</v>
          </cell>
        </row>
        <row r="1531">
          <cell r="I1531">
            <v>50917</v>
          </cell>
          <cell r="J1531">
            <v>-4.9499999999998181</v>
          </cell>
          <cell r="K1531">
            <v>3174.9502039473678</v>
          </cell>
          <cell r="M1531">
            <v>5.4374999999998632</v>
          </cell>
          <cell r="N1531">
            <v>3174.5347039473677</v>
          </cell>
          <cell r="O1531">
            <v>-0.66666666666666663</v>
          </cell>
          <cell r="P1531">
            <v>1531</v>
          </cell>
        </row>
        <row r="1532">
          <cell r="I1532">
            <v>50919</v>
          </cell>
          <cell r="J1532">
            <v>0</v>
          </cell>
          <cell r="K1532">
            <v>3174.7522039473679</v>
          </cell>
          <cell r="L1532">
            <v>15715.513000000001</v>
          </cell>
          <cell r="M1532">
            <v>6.9374999999998632</v>
          </cell>
          <cell r="N1532">
            <v>3173.5347039473677</v>
          </cell>
          <cell r="O1532">
            <v>3178.1597039473677</v>
          </cell>
          <cell r="P1532">
            <v>1532</v>
          </cell>
        </row>
        <row r="1533">
          <cell r="H1533">
            <v>1533</v>
          </cell>
          <cell r="I1533">
            <v>85</v>
          </cell>
          <cell r="J1533">
            <v>5.4374999999998632</v>
          </cell>
          <cell r="K1533">
            <v>3174.5347039473677</v>
          </cell>
          <cell r="L1533">
            <v>32977.637000000002</v>
          </cell>
          <cell r="M1533">
            <v>3.95</v>
          </cell>
          <cell r="N1533">
            <v>3174.1980000000003</v>
          </cell>
          <cell r="O1533">
            <v>-4.0506329114123218E-2</v>
          </cell>
          <cell r="P1533">
            <v>1533</v>
          </cell>
        </row>
        <row r="1534">
          <cell r="H1534">
            <v>50921</v>
          </cell>
          <cell r="I1534">
            <v>50921</v>
          </cell>
          <cell r="J1534">
            <v>6.071454417292264</v>
          </cell>
          <cell r="K1534">
            <v>3174.112067669173</v>
          </cell>
          <cell r="L1534">
            <v>34990.012999999999</v>
          </cell>
          <cell r="M1534">
            <v>4.95</v>
          </cell>
          <cell r="N1534">
            <v>3174.1574936708862</v>
          </cell>
          <cell r="O1534">
            <v>3174.3580000000011</v>
          </cell>
          <cell r="P1534">
            <v>1534</v>
          </cell>
        </row>
        <row r="1535">
          <cell r="I1535">
            <v>50923</v>
          </cell>
          <cell r="J1535">
            <v>3.95</v>
          </cell>
          <cell r="K1535">
            <v>3174.1980000000003</v>
          </cell>
          <cell r="L1535">
            <v>28256.187999999998</v>
          </cell>
          <cell r="M1535">
            <v>-4.9499999999998181</v>
          </cell>
          <cell r="N1535">
            <v>3174.9502039473678</v>
          </cell>
          <cell r="O1535">
            <v>0.5</v>
          </cell>
          <cell r="P1535">
            <v>1535</v>
          </cell>
        </row>
        <row r="1536">
          <cell r="G1536">
            <v>3175.7280000000005</v>
          </cell>
          <cell r="H1536">
            <v>50919</v>
          </cell>
          <cell r="I1536">
            <v>50920</v>
          </cell>
          <cell r="J1536">
            <v>3.95</v>
          </cell>
          <cell r="K1536">
            <v>3174.3480000000004</v>
          </cell>
          <cell r="L1536">
            <v>28256.187999999998</v>
          </cell>
          <cell r="M1536">
            <v>-6.9499999999998181</v>
          </cell>
          <cell r="N1536">
            <v>3173.9502039473678</v>
          </cell>
          <cell r="O1536">
            <v>3177.4252039473677</v>
          </cell>
          <cell r="P1536">
            <v>1536</v>
          </cell>
        </row>
        <row r="1537">
          <cell r="J1537">
            <v>0</v>
          </cell>
          <cell r="K1537">
            <v>3174.5080000000007</v>
          </cell>
          <cell r="L1537">
            <v>15717.197</v>
          </cell>
          <cell r="M1537">
            <v>-3.3</v>
          </cell>
          <cell r="N1537">
            <v>3174.4980000000005</v>
          </cell>
          <cell r="O1537">
            <v>-4.242424242420384E-2</v>
          </cell>
          <cell r="P1537">
            <v>1537</v>
          </cell>
        </row>
        <row r="1538">
          <cell r="J1538">
            <v>-3.3</v>
          </cell>
          <cell r="K1538">
            <v>3174.6480000000006</v>
          </cell>
          <cell r="L1538">
            <v>5241.09</v>
          </cell>
          <cell r="M1538">
            <v>-4.3</v>
          </cell>
          <cell r="N1538">
            <v>3174.5404242424247</v>
          </cell>
          <cell r="O1538">
            <v>3174.3580000000006</v>
          </cell>
          <cell r="P1538">
            <v>1538</v>
          </cell>
        </row>
        <row r="1539">
          <cell r="J1539">
            <v>-3.3</v>
          </cell>
          <cell r="K1539">
            <v>3174.4980000000005</v>
          </cell>
          <cell r="L1539">
            <v>5241.09</v>
          </cell>
          <cell r="M1539">
            <v>5.2124999999997268</v>
          </cell>
          <cell r="N1539">
            <v>0</v>
          </cell>
          <cell r="O1539">
            <v>-608.97995203840139</v>
          </cell>
          <cell r="P1539">
            <v>1539</v>
          </cell>
        </row>
        <row r="1540">
          <cell r="J1540">
            <v>-5.6546218024089008</v>
          </cell>
          <cell r="K1540">
            <v>3174.5978930461633</v>
          </cell>
          <cell r="L1540">
            <v>-2233.77</v>
          </cell>
          <cell r="M1540">
            <v>0</v>
          </cell>
          <cell r="N1540">
            <v>3174.3080000000009</v>
          </cell>
          <cell r="O1540">
            <v>3174.3080000000009</v>
          </cell>
          <cell r="P1540">
            <v>1540</v>
          </cell>
        </row>
        <row r="1541">
          <cell r="H1541">
            <v>50920</v>
          </cell>
          <cell r="I1541">
            <v>0</v>
          </cell>
          <cell r="J1541">
            <v>-4.9499999999998181</v>
          </cell>
          <cell r="K1541">
            <v>3174.9502039473678</v>
          </cell>
          <cell r="L1541">
            <v>3.2450000000000001</v>
          </cell>
          <cell r="M1541">
            <v>0.29348486809736818</v>
          </cell>
          <cell r="N1541" t="str">
            <v>&lt;=esp.prom.</v>
          </cell>
        </row>
        <row r="1552">
          <cell r="I1552">
            <v>50927</v>
          </cell>
          <cell r="J1552">
            <v>-4.7999999999998177</v>
          </cell>
          <cell r="K1552">
            <v>3175.0231491228064</v>
          </cell>
          <cell r="M1552">
            <v>5.2874999999998638</v>
          </cell>
          <cell r="N1552">
            <v>3174.5692116228065</v>
          </cell>
          <cell r="O1552">
            <v>-0.66666666666666663</v>
          </cell>
          <cell r="P1552">
            <v>1552</v>
          </cell>
        </row>
        <row r="1553">
          <cell r="I1553">
            <v>50929</v>
          </cell>
          <cell r="J1553">
            <v>0</v>
          </cell>
          <cell r="K1553">
            <v>3174.8071491228065</v>
          </cell>
          <cell r="L1553">
            <v>15239.593000000001</v>
          </cell>
          <cell r="M1553">
            <v>6.7874999999998638</v>
          </cell>
          <cell r="N1553">
            <v>3173.5692116228065</v>
          </cell>
          <cell r="O1553">
            <v>3178.0942116228066</v>
          </cell>
          <cell r="P1553">
            <v>1553</v>
          </cell>
        </row>
        <row r="1554">
          <cell r="H1554">
            <v>1554</v>
          </cell>
          <cell r="I1554">
            <v>86</v>
          </cell>
          <cell r="J1554">
            <v>5.2874999999998638</v>
          </cell>
          <cell r="K1554">
            <v>3174.5692116228065</v>
          </cell>
          <cell r="L1554">
            <v>32025.757000000001</v>
          </cell>
          <cell r="M1554">
            <v>4</v>
          </cell>
          <cell r="N1554">
            <v>3174.3250000000007</v>
          </cell>
          <cell r="O1554">
            <v>-4.3249999999716238E-2</v>
          </cell>
          <cell r="P1554">
            <v>1554</v>
          </cell>
        </row>
        <row r="1555">
          <cell r="H1555">
            <v>50931</v>
          </cell>
          <cell r="I1555">
            <v>50931</v>
          </cell>
          <cell r="J1555">
            <v>5.7685522622195444</v>
          </cell>
          <cell r="K1555">
            <v>3174.2485101146603</v>
          </cell>
          <cell r="L1555">
            <v>33552.813999999998</v>
          </cell>
          <cell r="M1555">
            <v>5</v>
          </cell>
          <cell r="N1555">
            <v>3174.281750000001</v>
          </cell>
          <cell r="O1555">
            <v>3174.4979999999996</v>
          </cell>
          <cell r="P1555">
            <v>1555</v>
          </cell>
        </row>
        <row r="1556">
          <cell r="I1556">
            <v>50933</v>
          </cell>
          <cell r="J1556">
            <v>4</v>
          </cell>
          <cell r="K1556">
            <v>3174.3250000000007</v>
          </cell>
          <cell r="L1556">
            <v>27938.921999999999</v>
          </cell>
          <cell r="M1556">
            <v>-4.7999999999998177</v>
          </cell>
          <cell r="N1556">
            <v>3175.0231491228064</v>
          </cell>
          <cell r="O1556">
            <v>0.5</v>
          </cell>
          <cell r="P1556">
            <v>1556</v>
          </cell>
        </row>
        <row r="1557">
          <cell r="G1557">
            <v>3175.7250000000008</v>
          </cell>
          <cell r="H1557">
            <v>50929</v>
          </cell>
          <cell r="I1557">
            <v>50930</v>
          </cell>
          <cell r="J1557">
            <v>4</v>
          </cell>
          <cell r="K1557">
            <v>3174.4750000000008</v>
          </cell>
          <cell r="L1557">
            <v>27938.921999999999</v>
          </cell>
          <cell r="M1557">
            <v>-6.7999999999998177</v>
          </cell>
          <cell r="N1557">
            <v>3174.0231491228064</v>
          </cell>
          <cell r="O1557">
            <v>3177.4231491228065</v>
          </cell>
          <cell r="P1557">
            <v>1557</v>
          </cell>
        </row>
        <row r="1558">
          <cell r="J1558">
            <v>0</v>
          </cell>
          <cell r="K1558">
            <v>3174.6480000000006</v>
          </cell>
          <cell r="L1558">
            <v>15240.675999999999</v>
          </cell>
          <cell r="M1558">
            <v>-3.3</v>
          </cell>
          <cell r="N1558">
            <v>3174.6550000000007</v>
          </cell>
          <cell r="O1558">
            <v>-4.757575757594168E-2</v>
          </cell>
          <cell r="P1558">
            <v>1558</v>
          </cell>
        </row>
        <row r="1559">
          <cell r="J1559">
            <v>-3.3</v>
          </cell>
          <cell r="K1559">
            <v>3174.8050000000007</v>
          </cell>
          <cell r="L1559">
            <v>4764.0789999999997</v>
          </cell>
          <cell r="M1559">
            <v>-4.3</v>
          </cell>
          <cell r="N1559">
            <v>3174.7025757575766</v>
          </cell>
          <cell r="O1559">
            <v>3174.498</v>
          </cell>
          <cell r="P1559">
            <v>1559</v>
          </cell>
        </row>
        <row r="1560">
          <cell r="J1560">
            <v>-3.3</v>
          </cell>
          <cell r="K1560">
            <v>3174.6550000000007</v>
          </cell>
          <cell r="L1560">
            <v>4764.0789999999997</v>
          </cell>
          <cell r="M1560">
            <v>5.0624999999997273</v>
          </cell>
          <cell r="N1560">
            <v>0</v>
          </cell>
          <cell r="O1560">
            <v>-627.05145679015743</v>
          </cell>
          <cell r="P1560">
            <v>1560</v>
          </cell>
        </row>
        <row r="1561">
          <cell r="J1561">
            <v>-5.341998951443367</v>
          </cell>
          <cell r="K1561">
            <v>3174.7521496470849</v>
          </cell>
          <cell r="L1561">
            <v>-1718.662</v>
          </cell>
          <cell r="M1561">
            <v>0</v>
          </cell>
          <cell r="N1561">
            <v>3174.4480000000008</v>
          </cell>
          <cell r="O1561">
            <v>3174.4480000000008</v>
          </cell>
          <cell r="P1561">
            <v>1561</v>
          </cell>
        </row>
        <row r="1562">
          <cell r="H1562">
            <v>50930</v>
          </cell>
          <cell r="I1562">
            <v>0</v>
          </cell>
          <cell r="J1562">
            <v>-4.7999999999998177</v>
          </cell>
          <cell r="K1562">
            <v>3175.0231491228064</v>
          </cell>
          <cell r="L1562">
            <v>2.1240000000000001</v>
          </cell>
          <cell r="M1562">
            <v>0.20039577964893648</v>
          </cell>
          <cell r="N1562" t="str">
            <v>&lt;=esp.prom.</v>
          </cell>
        </row>
        <row r="1573">
          <cell r="I1573">
            <v>50937</v>
          </cell>
          <cell r="J1573">
            <v>-4.6499999999998183</v>
          </cell>
          <cell r="K1573">
            <v>3175.0056688596487</v>
          </cell>
          <cell r="M1573">
            <v>5.1374999999998634</v>
          </cell>
          <cell r="N1573">
            <v>3174.5162938596486</v>
          </cell>
          <cell r="O1573">
            <v>-0.66666666666666663</v>
          </cell>
          <cell r="P1573">
            <v>1573</v>
          </cell>
        </row>
        <row r="1574">
          <cell r="I1574">
            <v>50939</v>
          </cell>
          <cell r="J1574">
            <v>0</v>
          </cell>
          <cell r="K1574">
            <v>3174.7731688596486</v>
          </cell>
          <cell r="L1574">
            <v>14763.236000000001</v>
          </cell>
          <cell r="M1574">
            <v>6.6374999999998634</v>
          </cell>
          <cell r="N1574">
            <v>3173.5162938596486</v>
          </cell>
          <cell r="O1574">
            <v>3177.9412938596483</v>
          </cell>
          <cell r="P1574">
            <v>1574</v>
          </cell>
        </row>
        <row r="1575">
          <cell r="H1575">
            <v>1575</v>
          </cell>
          <cell r="I1575">
            <v>87</v>
          </cell>
          <cell r="J1575">
            <v>5.1374999999998634</v>
          </cell>
          <cell r="K1575">
            <v>3174.5162938596486</v>
          </cell>
          <cell r="L1575">
            <v>31072.973000000002</v>
          </cell>
          <cell r="M1575">
            <v>4.3</v>
          </cell>
          <cell r="N1575">
            <v>3174.3900000000008</v>
          </cell>
          <cell r="O1575">
            <v>-5.0697674418643146E-2</v>
          </cell>
          <cell r="P1575">
            <v>1575</v>
          </cell>
        </row>
        <row r="1576">
          <cell r="H1576">
            <v>50941</v>
          </cell>
          <cell r="I1576">
            <v>50941</v>
          </cell>
          <cell r="J1576">
            <v>5.4114637288512828</v>
          </cell>
          <cell r="K1576">
            <v>3174.3336513737477</v>
          </cell>
          <cell r="L1576">
            <v>31942.65</v>
          </cell>
          <cell r="M1576">
            <v>5.3</v>
          </cell>
          <cell r="N1576">
            <v>3174.3393023255821</v>
          </cell>
          <cell r="O1576">
            <v>3174.6080000000011</v>
          </cell>
          <cell r="P1576">
            <v>1576</v>
          </cell>
        </row>
        <row r="1577">
          <cell r="I1577">
            <v>50943</v>
          </cell>
          <cell r="J1577">
            <v>4.3</v>
          </cell>
          <cell r="K1577">
            <v>3174.3900000000008</v>
          </cell>
          <cell r="L1577">
            <v>28414.462</v>
          </cell>
          <cell r="M1577">
            <v>-4.6499999999998183</v>
          </cell>
          <cell r="N1577">
            <v>3175.0056688596487</v>
          </cell>
          <cell r="O1577">
            <v>0.5</v>
          </cell>
          <cell r="P1577">
            <v>1577</v>
          </cell>
        </row>
        <row r="1578">
          <cell r="G1578">
            <v>3175.7300000000009</v>
          </cell>
          <cell r="H1578">
            <v>50939</v>
          </cell>
          <cell r="I1578">
            <v>50940</v>
          </cell>
          <cell r="J1578">
            <v>4.3</v>
          </cell>
          <cell r="K1578">
            <v>3174.5400000000009</v>
          </cell>
          <cell r="L1578">
            <v>28414.462</v>
          </cell>
          <cell r="M1578">
            <v>-6.6499999999998183</v>
          </cell>
          <cell r="N1578">
            <v>3174.0056688596487</v>
          </cell>
          <cell r="O1578">
            <v>3177.3306688596485</v>
          </cell>
          <cell r="P1578">
            <v>1578</v>
          </cell>
        </row>
        <row r="1579">
          <cell r="J1579">
            <v>0</v>
          </cell>
          <cell r="K1579">
            <v>3174.7580000000007</v>
          </cell>
          <cell r="L1579">
            <v>14763.471</v>
          </cell>
          <cell r="M1579">
            <v>-3.4</v>
          </cell>
          <cell r="N1579">
            <v>3174.8100000000009</v>
          </cell>
          <cell r="O1579">
            <v>-5.9411764706055664E-2</v>
          </cell>
          <cell r="P1579">
            <v>1579</v>
          </cell>
        </row>
        <row r="1580">
          <cell r="J1580">
            <v>-3.4</v>
          </cell>
          <cell r="K1580">
            <v>3174.9600000000009</v>
          </cell>
          <cell r="L1580">
            <v>3968.95</v>
          </cell>
          <cell r="M1580">
            <v>-4.4000000000000004</v>
          </cell>
          <cell r="N1580">
            <v>3174.8694117647069</v>
          </cell>
          <cell r="O1580">
            <v>3174.6080000000002</v>
          </cell>
          <cell r="P1580">
            <v>1580</v>
          </cell>
        </row>
        <row r="1581">
          <cell r="J1581">
            <v>-3.4</v>
          </cell>
          <cell r="K1581">
            <v>3174.8100000000009</v>
          </cell>
          <cell r="L1581">
            <v>3968.95</v>
          </cell>
          <cell r="M1581">
            <v>4.912499999999727</v>
          </cell>
          <cell r="N1581">
            <v>0</v>
          </cell>
          <cell r="O1581">
            <v>-646.22045801530328</v>
          </cell>
          <cell r="P1581">
            <v>1581</v>
          </cell>
        </row>
        <row r="1582">
          <cell r="J1582">
            <v>-4.8670210950586617</v>
          </cell>
          <cell r="K1582">
            <v>3174.8971583121192</v>
          </cell>
          <cell r="L1582">
            <v>-688.62699999999995</v>
          </cell>
          <cell r="M1582">
            <v>0</v>
          </cell>
          <cell r="N1582">
            <v>3174.5580000000009</v>
          </cell>
          <cell r="O1582">
            <v>3174.5580000000009</v>
          </cell>
          <cell r="P1582">
            <v>1582</v>
          </cell>
        </row>
        <row r="1583">
          <cell r="H1583">
            <v>50940</v>
          </cell>
          <cell r="I1583">
            <v>0</v>
          </cell>
          <cell r="J1583">
            <v>-4.6499999999998183</v>
          </cell>
          <cell r="K1583">
            <v>3175.0056688596487</v>
          </cell>
          <cell r="L1583">
            <v>0.40400000000000003</v>
          </cell>
          <cell r="M1583">
            <v>4.0267148963315645E-2</v>
          </cell>
          <cell r="N1583" t="str">
            <v>&lt;=esp.prom.</v>
          </cell>
        </row>
        <row r="1594">
          <cell r="I1594">
            <v>50943.199999999997</v>
          </cell>
          <cell r="J1594">
            <v>-4.8374999999995909</v>
          </cell>
          <cell r="K1594">
            <v>3174.7493177412284</v>
          </cell>
          <cell r="M1594">
            <v>5.4374999999995905</v>
          </cell>
          <cell r="N1594">
            <v>3174.2355677412284</v>
          </cell>
          <cell r="O1594">
            <v>-0.66666666666666663</v>
          </cell>
          <cell r="P1594">
            <v>1594</v>
          </cell>
        </row>
        <row r="1595">
          <cell r="I1595">
            <v>50945.2</v>
          </cell>
          <cell r="J1595">
            <v>0</v>
          </cell>
          <cell r="K1595">
            <v>3174.5074427412283</v>
          </cell>
          <cell r="L1595">
            <v>15357.264999999999</v>
          </cell>
          <cell r="M1595">
            <v>6.9374999999995905</v>
          </cell>
          <cell r="N1595">
            <v>3173.2355677412284</v>
          </cell>
          <cell r="O1595">
            <v>3177.8605677412279</v>
          </cell>
          <cell r="P1595">
            <v>1595</v>
          </cell>
        </row>
        <row r="1596">
          <cell r="H1596">
            <v>1596</v>
          </cell>
          <cell r="I1596">
            <v>89</v>
          </cell>
          <cell r="J1596">
            <v>5.4374999999995905</v>
          </cell>
          <cell r="K1596">
            <v>3174.2355677412284</v>
          </cell>
          <cell r="L1596">
            <v>32617.91</v>
          </cell>
          <cell r="M1596">
            <v>4.5999999999999996</v>
          </cell>
          <cell r="N1596">
            <v>3174.400000000001</v>
          </cell>
          <cell r="O1596">
            <v>-5.1739130434725666E-2</v>
          </cell>
          <cell r="P1596">
            <v>1596</v>
          </cell>
        </row>
        <row r="1597">
          <cell r="H1597">
            <v>50947.199999999997</v>
          </cell>
          <cell r="I1597">
            <v>50947.199999999997</v>
          </cell>
          <cell r="J1597">
            <v>5.2405650281557161</v>
          </cell>
          <cell r="K1597">
            <v>3174.3668577224576</v>
          </cell>
          <cell r="L1597">
            <v>31992.778999999999</v>
          </cell>
          <cell r="M1597">
            <v>5.6</v>
          </cell>
          <cell r="N1597">
            <v>3174.3482608695663</v>
          </cell>
          <cell r="O1597">
            <v>3174.6380000000008</v>
          </cell>
          <cell r="P1597">
            <v>1597</v>
          </cell>
        </row>
        <row r="1598">
          <cell r="I1598">
            <v>50949.2</v>
          </cell>
          <cell r="J1598">
            <v>4.5999999999999996</v>
          </cell>
          <cell r="K1598">
            <v>3174.400000000001</v>
          </cell>
          <cell r="L1598">
            <v>29959.38</v>
          </cell>
          <cell r="M1598">
            <v>-4.8374999999995909</v>
          </cell>
          <cell r="N1598">
            <v>3174.7493177412284</v>
          </cell>
          <cell r="O1598">
            <v>0.66666666666666663</v>
          </cell>
          <cell r="P1598">
            <v>1598</v>
          </cell>
        </row>
        <row r="1599">
          <cell r="G1599">
            <v>3175.7300000000009</v>
          </cell>
          <cell r="H1599">
            <v>50945.2</v>
          </cell>
          <cell r="I1599">
            <v>50946.2</v>
          </cell>
          <cell r="J1599">
            <v>4.5999999999999996</v>
          </cell>
          <cell r="K1599">
            <v>3174.5500000000011</v>
          </cell>
          <cell r="L1599">
            <v>29959.38</v>
          </cell>
          <cell r="M1599">
            <v>-6.3374999999995909</v>
          </cell>
          <cell r="N1599">
            <v>3173.7493177412284</v>
          </cell>
          <cell r="O1599">
            <v>3177.9743177412283</v>
          </cell>
          <cell r="P1599">
            <v>1599</v>
          </cell>
        </row>
        <row r="1600">
          <cell r="J1600">
            <v>0</v>
          </cell>
          <cell r="K1600">
            <v>3174.7880000000009</v>
          </cell>
          <cell r="L1600">
            <v>15355.903</v>
          </cell>
          <cell r="M1600">
            <v>-3.4</v>
          </cell>
          <cell r="N1600">
            <v>3174.8200000000006</v>
          </cell>
          <cell r="O1600">
            <v>-5.3529411764429803E-2</v>
          </cell>
          <cell r="P1600">
            <v>1600</v>
          </cell>
        </row>
        <row r="1601">
          <cell r="J1601">
            <v>-3.4</v>
          </cell>
          <cell r="K1601">
            <v>3174.9700000000007</v>
          </cell>
          <cell r="L1601">
            <v>4561.3140000000003</v>
          </cell>
          <cell r="M1601">
            <v>-4.4000000000000004</v>
          </cell>
          <cell r="N1601">
            <v>3174.873529411765</v>
          </cell>
          <cell r="O1601">
            <v>3174.6380000000017</v>
          </cell>
          <cell r="P1601">
            <v>1601</v>
          </cell>
        </row>
        <row r="1602">
          <cell r="J1602">
            <v>-3.4</v>
          </cell>
          <cell r="K1602">
            <v>3174.8200000000006</v>
          </cell>
          <cell r="L1602">
            <v>4561.3140000000003</v>
          </cell>
          <cell r="M1602">
            <v>4.912499999999727</v>
          </cell>
          <cell r="N1602">
            <v>0</v>
          </cell>
          <cell r="O1602">
            <v>-646.21016646135467</v>
          </cell>
          <cell r="P1602">
            <v>1602</v>
          </cell>
        </row>
        <row r="1603">
          <cell r="J1603">
            <v>-4.632513062962742</v>
          </cell>
          <cell r="K1603">
            <v>3174.8859756992533</v>
          </cell>
          <cell r="L1603">
            <v>648.26599999999996</v>
          </cell>
          <cell r="M1603">
            <v>0</v>
          </cell>
          <cell r="N1603">
            <v>3174.5074427412283</v>
          </cell>
          <cell r="O1603">
            <v>3174.5074427412283</v>
          </cell>
          <cell r="P1603">
            <v>1603</v>
          </cell>
        </row>
        <row r="1604">
          <cell r="H1604">
            <v>50946.2</v>
          </cell>
          <cell r="I1604">
            <v>0</v>
          </cell>
          <cell r="J1604">
            <v>-4.8374999999995909</v>
          </cell>
          <cell r="K1604">
            <v>3174.7493177412284</v>
          </cell>
          <cell r="L1604">
            <v>-2.5299999999999998</v>
          </cell>
          <cell r="M1604">
            <v>-0.25114057912207122</v>
          </cell>
          <cell r="N1604" t="str">
            <v>&lt;=esp.prom.</v>
          </cell>
        </row>
        <row r="1615">
          <cell r="I1615">
            <v>50947</v>
          </cell>
          <cell r="J1615">
            <v>-4.7874999999995902</v>
          </cell>
          <cell r="K1615">
            <v>3174.6896381578949</v>
          </cell>
          <cell r="M1615">
            <v>5.4374999999995905</v>
          </cell>
          <cell r="N1615">
            <v>3174.1783881578949</v>
          </cell>
          <cell r="O1615">
            <v>-0.66666666666666663</v>
          </cell>
          <cell r="P1615">
            <v>1615</v>
          </cell>
        </row>
        <row r="1616">
          <cell r="I1616">
            <v>50949</v>
          </cell>
          <cell r="J1616">
            <v>0</v>
          </cell>
          <cell r="K1616">
            <v>3174.4502631578948</v>
          </cell>
          <cell r="L1616">
            <v>15198.254000000001</v>
          </cell>
          <cell r="M1616">
            <v>6.9374999999995905</v>
          </cell>
          <cell r="N1616">
            <v>3173.1783881578949</v>
          </cell>
          <cell r="O1616">
            <v>3177.8033881578945</v>
          </cell>
          <cell r="P1616">
            <v>1616</v>
          </cell>
        </row>
        <row r="1617">
          <cell r="H1617">
            <v>1617</v>
          </cell>
          <cell r="I1617">
            <v>90</v>
          </cell>
          <cell r="J1617">
            <v>5.4374999999995905</v>
          </cell>
          <cell r="K1617">
            <v>3174.1783881578949</v>
          </cell>
          <cell r="L1617">
            <v>32458.588</v>
          </cell>
          <cell r="M1617">
            <v>4.5</v>
          </cell>
          <cell r="N1617">
            <v>3174.3960000000006</v>
          </cell>
          <cell r="O1617">
            <v>-5.0444444444565306E-2</v>
          </cell>
          <cell r="P1617">
            <v>1617</v>
          </cell>
        </row>
        <row r="1618">
          <cell r="H1618">
            <v>50951</v>
          </cell>
          <cell r="I1618">
            <v>50951</v>
          </cell>
          <cell r="J1618">
            <v>5.1611059179666521</v>
          </cell>
          <cell r="K1618">
            <v>3174.3626508792499</v>
          </cell>
          <cell r="L1618">
            <v>31581.238000000001</v>
          </cell>
          <cell r="M1618">
            <v>5.5</v>
          </cell>
          <cell r="N1618">
            <v>3174.3455555555561</v>
          </cell>
          <cell r="O1618">
            <v>3174.6230000000014</v>
          </cell>
          <cell r="P1618">
            <v>1618</v>
          </cell>
        </row>
        <row r="1619">
          <cell r="I1619">
            <v>50953</v>
          </cell>
          <cell r="J1619">
            <v>4.5</v>
          </cell>
          <cell r="K1619">
            <v>3174.3960000000006</v>
          </cell>
          <cell r="L1619">
            <v>29482.636999999999</v>
          </cell>
          <cell r="M1619">
            <v>-4.7874999999995902</v>
          </cell>
          <cell r="N1619">
            <v>3174.6896381578949</v>
          </cell>
          <cell r="O1619">
            <v>0.66666666666666663</v>
          </cell>
          <cell r="P1619">
            <v>1619</v>
          </cell>
        </row>
        <row r="1620">
          <cell r="G1620">
            <v>3176.0660000000007</v>
          </cell>
          <cell r="H1620">
            <v>50949</v>
          </cell>
          <cell r="I1620">
            <v>50950</v>
          </cell>
          <cell r="J1620">
            <v>4.5</v>
          </cell>
          <cell r="K1620">
            <v>3174.5460000000007</v>
          </cell>
          <cell r="L1620">
            <v>29482.636999999999</v>
          </cell>
          <cell r="M1620">
            <v>-6.2874999999995902</v>
          </cell>
          <cell r="N1620">
            <v>3173.6896381578949</v>
          </cell>
          <cell r="O1620">
            <v>3177.8813048245615</v>
          </cell>
          <cell r="P1620">
            <v>1620</v>
          </cell>
        </row>
        <row r="1621">
          <cell r="J1621">
            <v>0</v>
          </cell>
          <cell r="K1621">
            <v>3174.7730000000006</v>
          </cell>
          <cell r="L1621">
            <v>15196.669</v>
          </cell>
          <cell r="M1621">
            <v>-3.8</v>
          </cell>
          <cell r="N1621">
            <v>3174.8160000000007</v>
          </cell>
          <cell r="O1621">
            <v>-5.0789473684289987E-2</v>
          </cell>
          <cell r="P1621">
            <v>1621</v>
          </cell>
        </row>
        <row r="1622">
          <cell r="J1622">
            <v>-3.8</v>
          </cell>
          <cell r="K1622">
            <v>3174.9660000000008</v>
          </cell>
          <cell r="L1622">
            <v>3132.165</v>
          </cell>
          <cell r="M1622">
            <v>-4.8</v>
          </cell>
          <cell r="N1622">
            <v>3174.866789473685</v>
          </cell>
          <cell r="O1622">
            <v>3174.6230000000005</v>
          </cell>
          <cell r="P1622">
            <v>1622</v>
          </cell>
        </row>
        <row r="1623">
          <cell r="J1623">
            <v>-3.8</v>
          </cell>
          <cell r="K1623">
            <v>3174.8160000000007</v>
          </cell>
          <cell r="L1623">
            <v>3132.165</v>
          </cell>
          <cell r="M1623">
            <v>4.912499999999727</v>
          </cell>
          <cell r="N1623">
            <v>0</v>
          </cell>
          <cell r="O1623">
            <v>-646.19852685151579</v>
          </cell>
          <cell r="P1623">
            <v>1623</v>
          </cell>
        </row>
        <row r="1624">
          <cell r="J1624">
            <v>-4.5414690059899394</v>
          </cell>
          <cell r="K1624">
            <v>3174.8536588205684</v>
          </cell>
          <cell r="L1624">
            <v>778.12300000000005</v>
          </cell>
          <cell r="M1624">
            <v>0</v>
          </cell>
          <cell r="N1624">
            <v>3174.4502631578948</v>
          </cell>
          <cell r="O1624">
            <v>3174.4502631578948</v>
          </cell>
          <cell r="P1624">
            <v>1624</v>
          </cell>
        </row>
        <row r="1625">
          <cell r="H1625">
            <v>50950</v>
          </cell>
          <cell r="I1625">
            <v>0</v>
          </cell>
          <cell r="J1625">
            <v>-4.7874999999995902</v>
          </cell>
          <cell r="K1625">
            <v>3174.6896381578949</v>
          </cell>
          <cell r="L1625">
            <v>-2.9689999999999999</v>
          </cell>
          <cell r="M1625">
            <v>-0.29797905779602324</v>
          </cell>
          <cell r="N1625" t="str">
            <v>&lt;=esp.prom.</v>
          </cell>
        </row>
        <row r="1636">
          <cell r="I1636">
            <v>50957</v>
          </cell>
          <cell r="J1636">
            <v>-4.1000089894736842</v>
          </cell>
          <cell r="K1636">
            <v>3174.823000449474</v>
          </cell>
          <cell r="M1636">
            <v>4.8000089894736844</v>
          </cell>
          <cell r="N1636">
            <v>3174.3779995505265</v>
          </cell>
          <cell r="O1636">
            <v>-10000.000000023305</v>
          </cell>
          <cell r="P1636">
            <v>1636</v>
          </cell>
        </row>
        <row r="1637">
          <cell r="I1637">
            <v>50959</v>
          </cell>
          <cell r="J1637">
            <v>0</v>
          </cell>
          <cell r="K1637">
            <v>3174.6180000000004</v>
          </cell>
          <cell r="L1637">
            <v>13016.383</v>
          </cell>
          <cell r="M1637">
            <v>4.8001089894736841</v>
          </cell>
          <cell r="N1637">
            <v>3173.3779995505265</v>
          </cell>
          <cell r="O1637">
            <v>51174.467894399233</v>
          </cell>
          <cell r="P1637">
            <v>1637</v>
          </cell>
        </row>
        <row r="1638">
          <cell r="H1638">
            <v>1638</v>
          </cell>
          <cell r="I1638">
            <v>93</v>
          </cell>
          <cell r="J1638">
            <v>4.8000089894736844</v>
          </cell>
          <cell r="K1638">
            <v>3174.3779995505265</v>
          </cell>
          <cell r="L1638">
            <v>28254.002</v>
          </cell>
          <cell r="M1638">
            <v>4.8</v>
          </cell>
          <cell r="N1638">
            <v>3174.2980000000007</v>
          </cell>
          <cell r="O1638">
            <v>-4.5833333333121118E-2</v>
          </cell>
          <cell r="P1638">
            <v>1638</v>
          </cell>
        </row>
        <row r="1639">
          <cell r="H1639">
            <v>50961</v>
          </cell>
          <cell r="I1639">
            <v>50961</v>
          </cell>
          <cell r="J1639">
            <v>4.8000169895066058</v>
          </cell>
          <cell r="K1639">
            <v>3174.297999221315</v>
          </cell>
          <cell r="L1639">
            <v>28254.026999999998</v>
          </cell>
          <cell r="M1639">
            <v>5.8</v>
          </cell>
          <cell r="N1639">
            <v>3174.2521666666676</v>
          </cell>
          <cell r="O1639">
            <v>3174.5179999999996</v>
          </cell>
          <cell r="P1639">
            <v>1639</v>
          </cell>
        </row>
        <row r="1640">
          <cell r="I1640">
            <v>50963</v>
          </cell>
          <cell r="J1640">
            <v>4.8</v>
          </cell>
          <cell r="K1640">
            <v>3174.2980000000007</v>
          </cell>
          <cell r="L1640">
            <v>28253.973000000002</v>
          </cell>
          <cell r="M1640">
            <v>-4.1000089894736842</v>
          </cell>
          <cell r="N1640">
            <v>3174.823000449474</v>
          </cell>
          <cell r="O1640">
            <v>10000.000000023305</v>
          </cell>
          <cell r="P1640">
            <v>1640</v>
          </cell>
        </row>
        <row r="1641">
          <cell r="G1641">
            <v>3176.0680000000007</v>
          </cell>
          <cell r="H1641">
            <v>50959</v>
          </cell>
          <cell r="I1641">
            <v>50960</v>
          </cell>
          <cell r="J1641">
            <v>4.8</v>
          </cell>
          <cell r="K1641">
            <v>3174.4480000000008</v>
          </cell>
          <cell r="L1641">
            <v>28253.973000000002</v>
          </cell>
          <cell r="M1641">
            <v>-4.100108989473684</v>
          </cell>
          <cell r="N1641">
            <v>3173.823000449474</v>
          </cell>
          <cell r="O1641">
            <v>44174.912895281872</v>
          </cell>
          <cell r="P1641">
            <v>1641</v>
          </cell>
        </row>
        <row r="1642">
          <cell r="J1642">
            <v>0</v>
          </cell>
          <cell r="K1642">
            <v>3174.6680000000006</v>
          </cell>
          <cell r="L1642">
            <v>13016.094999999999</v>
          </cell>
          <cell r="M1642">
            <v>-4.1500000000000004</v>
          </cell>
          <cell r="N1642">
            <v>3174.7780000000007</v>
          </cell>
          <cell r="O1642">
            <v>-6.2650602409576095E-2</v>
          </cell>
          <cell r="P1642">
            <v>1642</v>
          </cell>
        </row>
        <row r="1643">
          <cell r="J1643">
            <v>-4.1500000000000004</v>
          </cell>
          <cell r="K1643">
            <v>3174.9280000000008</v>
          </cell>
          <cell r="L1643">
            <v>-159.31700000000001</v>
          </cell>
          <cell r="M1643">
            <v>-5.15</v>
          </cell>
          <cell r="N1643">
            <v>3174.8406506024103</v>
          </cell>
          <cell r="O1643">
            <v>3174.5180000000009</v>
          </cell>
          <cell r="P1643">
            <v>1643</v>
          </cell>
        </row>
        <row r="1644">
          <cell r="J1644">
            <v>-4.1500000000000004</v>
          </cell>
          <cell r="K1644">
            <v>3174.7780000000007</v>
          </cell>
          <cell r="L1644">
            <v>-159.31700000000001</v>
          </cell>
          <cell r="M1644">
            <v>4.8000089894736844</v>
          </cell>
          <cell r="N1644">
            <v>0</v>
          </cell>
          <cell r="O1644">
            <v>-661.37751136755548</v>
          </cell>
          <cell r="P1644">
            <v>1644</v>
          </cell>
        </row>
        <row r="1645">
          <cell r="J1645">
            <v>-4.1000138026851696</v>
          </cell>
          <cell r="K1645">
            <v>3174.7748683346267</v>
          </cell>
          <cell r="L1645">
            <v>-0.622</v>
          </cell>
          <cell r="M1645">
            <v>0</v>
          </cell>
          <cell r="N1645">
            <v>3174.6180000000004</v>
          </cell>
          <cell r="O1645">
            <v>3174.6180000000004</v>
          </cell>
          <cell r="P1645">
            <v>1645</v>
          </cell>
        </row>
        <row r="1646">
          <cell r="H1646">
            <v>50960</v>
          </cell>
          <cell r="I1646">
            <v>0</v>
          </cell>
          <cell r="J1646">
            <v>-4.1000089894736842</v>
          </cell>
          <cell r="K1646">
            <v>3174.823000449474</v>
          </cell>
          <cell r="L1646">
            <v>-0.60699999999999998</v>
          </cell>
          <cell r="M1646">
            <v>-6.8202060320664379E-2</v>
          </cell>
          <cell r="N1646" t="str">
            <v>&lt;=esp.prom.</v>
          </cell>
        </row>
        <row r="1657">
          <cell r="I1657">
            <v>50960.400000000998</v>
          </cell>
          <cell r="J1657">
            <v>-4.1000135989473661</v>
          </cell>
          <cell r="K1657">
            <v>3174.7200006799476</v>
          </cell>
          <cell r="M1657">
            <v>4.8000135989473662</v>
          </cell>
          <cell r="N1657">
            <v>3174.2749993200528</v>
          </cell>
          <cell r="O1657">
            <v>-10000.000000023305</v>
          </cell>
          <cell r="P1657">
            <v>1657</v>
          </cell>
        </row>
        <row r="1658">
          <cell r="I1658">
            <v>50962.400000000998</v>
          </cell>
          <cell r="J1658">
            <v>0</v>
          </cell>
          <cell r="K1658">
            <v>3174.5150000000003</v>
          </cell>
          <cell r="L1658">
            <v>13015.975</v>
          </cell>
          <cell r="M1658">
            <v>4.800113598947366</v>
          </cell>
          <cell r="N1658">
            <v>3173.2749993200528</v>
          </cell>
          <cell r="O1658">
            <v>51174.410988905584</v>
          </cell>
          <cell r="P1658">
            <v>1658</v>
          </cell>
        </row>
        <row r="1659">
          <cell r="H1659">
            <v>1659</v>
          </cell>
          <cell r="I1659">
            <v>94</v>
          </cell>
          <cell r="J1659">
            <v>4.8000135989473662</v>
          </cell>
          <cell r="K1659">
            <v>3174.2749993200528</v>
          </cell>
          <cell r="L1659">
            <v>28253.114000000001</v>
          </cell>
          <cell r="M1659">
            <v>4.8499999999999996</v>
          </cell>
          <cell r="N1659">
            <v>3174.2080000000005</v>
          </cell>
          <cell r="O1659">
            <v>-4.2680412371282728E-2</v>
          </cell>
          <cell r="P1659">
            <v>1659</v>
          </cell>
        </row>
        <row r="1660">
          <cell r="H1660">
            <v>50964.400000000998</v>
          </cell>
          <cell r="I1660">
            <v>50964.400000000998</v>
          </cell>
          <cell r="J1660">
            <v>4.8000200855630357</v>
          </cell>
          <cell r="K1660">
            <v>3174.2101331633589</v>
          </cell>
          <cell r="L1660">
            <v>28253.134999999998</v>
          </cell>
          <cell r="M1660">
            <v>5.85</v>
          </cell>
          <cell r="N1660">
            <v>3174.1653195876293</v>
          </cell>
          <cell r="O1660">
            <v>3174.4150000000013</v>
          </cell>
          <cell r="P1660">
            <v>1660</v>
          </cell>
        </row>
        <row r="1661">
          <cell r="I1661">
            <v>50966.400000000998</v>
          </cell>
          <cell r="J1661">
            <v>4.8499999999999996</v>
          </cell>
          <cell r="K1661">
            <v>3174.2080000000005</v>
          </cell>
          <cell r="L1661">
            <v>28411.781999999999</v>
          </cell>
          <cell r="M1661">
            <v>-4.1000135989473661</v>
          </cell>
          <cell r="N1661">
            <v>3174.7200006799476</v>
          </cell>
          <cell r="O1661">
            <v>10000.000000023305</v>
          </cell>
          <cell r="P1661">
            <v>1661</v>
          </cell>
        </row>
        <row r="1662">
          <cell r="G1662">
            <v>3176.0680000000007</v>
          </cell>
          <cell r="H1662">
            <v>50962.400000000998</v>
          </cell>
          <cell r="I1662">
            <v>50963.400000000998</v>
          </cell>
          <cell r="J1662">
            <v>4.8499999999999996</v>
          </cell>
          <cell r="K1662">
            <v>3174.3580000000006</v>
          </cell>
          <cell r="L1662">
            <v>28411.781999999999</v>
          </cell>
          <cell r="M1662">
            <v>-4.1001135989473658</v>
          </cell>
          <cell r="N1662">
            <v>3173.7200006799476</v>
          </cell>
          <cell r="O1662">
            <v>44174.855990249154</v>
          </cell>
          <cell r="P1662">
            <v>1662</v>
          </cell>
        </row>
        <row r="1663">
          <cell r="J1663">
            <v>0</v>
          </cell>
          <cell r="K1663">
            <v>3174.5650000000005</v>
          </cell>
          <cell r="L1663">
            <v>13015.644</v>
          </cell>
          <cell r="M1663">
            <v>-4.0999999999999996</v>
          </cell>
          <cell r="N1663">
            <v>3174.6780000000008</v>
          </cell>
          <cell r="O1663">
            <v>-6.4146341463583667E-2</v>
          </cell>
          <cell r="P1663">
            <v>1663</v>
          </cell>
        </row>
        <row r="1664">
          <cell r="J1664">
            <v>-4.0999999999999996</v>
          </cell>
          <cell r="K1664">
            <v>3174.8280000000009</v>
          </cell>
          <cell r="L1664">
            <v>-0.61199999999999999</v>
          </cell>
          <cell r="M1664">
            <v>-5.0999999999999996</v>
          </cell>
          <cell r="N1664">
            <v>3174.7421463414644</v>
          </cell>
          <cell r="O1664">
            <v>3174.415</v>
          </cell>
          <cell r="P1664">
            <v>1664</v>
          </cell>
        </row>
        <row r="1665">
          <cell r="J1665">
            <v>-4.0999999999999996</v>
          </cell>
          <cell r="K1665">
            <v>3174.6780000000008</v>
          </cell>
          <cell r="L1665">
            <v>-0.61199999999999999</v>
          </cell>
          <cell r="M1665">
            <v>4.8000135989473662</v>
          </cell>
          <cell r="N1665">
            <v>0</v>
          </cell>
          <cell r="O1665">
            <v>-661.35541797135022</v>
          </cell>
          <cell r="P1665">
            <v>1665</v>
          </cell>
        </row>
        <row r="1666">
          <cell r="J1666">
            <v>-4.1000177989011872</v>
          </cell>
          <cell r="K1666">
            <v>3174.678001141735</v>
          </cell>
          <cell r="L1666">
            <v>-0.66900000000000004</v>
          </cell>
          <cell r="M1666">
            <v>0</v>
          </cell>
          <cell r="N1666">
            <v>3174.5150000000003</v>
          </cell>
          <cell r="O1666">
            <v>3174.5150000000003</v>
          </cell>
          <cell r="P1666">
            <v>1666</v>
          </cell>
        </row>
        <row r="1667">
          <cell r="H1667">
            <v>50963.400000000998</v>
          </cell>
          <cell r="I1667">
            <v>0</v>
          </cell>
          <cell r="J1667">
            <v>-4.1000135989473661</v>
          </cell>
          <cell r="K1667">
            <v>3174.7200006799476</v>
          </cell>
          <cell r="L1667">
            <v>-0.65600000000000003</v>
          </cell>
          <cell r="M1667">
            <v>-7.3707595670550616E-2</v>
          </cell>
          <cell r="N1667" t="str">
            <v>&lt;=esp.prom.</v>
          </cell>
        </row>
        <row r="1678">
          <cell r="I1678">
            <v>50967</v>
          </cell>
          <cell r="J1678">
            <v>-4.1000157526315792</v>
          </cell>
          <cell r="K1678">
            <v>3174.5880007876322</v>
          </cell>
          <cell r="M1678">
            <v>4.8000157526315794</v>
          </cell>
          <cell r="N1678">
            <v>3174.142999212369</v>
          </cell>
          <cell r="O1678">
            <v>-10000.000000023305</v>
          </cell>
          <cell r="P1678">
            <v>1678</v>
          </cell>
        </row>
        <row r="1679">
          <cell r="I1679">
            <v>50969</v>
          </cell>
          <cell r="J1679">
            <v>0</v>
          </cell>
          <cell r="K1679">
            <v>3174.3830000000007</v>
          </cell>
          <cell r="L1679">
            <v>13015.441000000001</v>
          </cell>
          <cell r="M1679">
            <v>4.8001157526315792</v>
          </cell>
          <cell r="N1679">
            <v>3173.142999212369</v>
          </cell>
          <cell r="O1679">
            <v>51174.300525640028</v>
          </cell>
          <cell r="P1679">
            <v>1679</v>
          </cell>
        </row>
        <row r="1680">
          <cell r="H1680">
            <v>1680</v>
          </cell>
          <cell r="I1680">
            <v>97</v>
          </cell>
          <cell r="J1680">
            <v>4.8000157526315794</v>
          </cell>
          <cell r="K1680">
            <v>3174.142999212369</v>
          </cell>
          <cell r="L1680">
            <v>28251.953000000001</v>
          </cell>
          <cell r="M1680">
            <v>4.4000000000000004</v>
          </cell>
          <cell r="N1680">
            <v>3174.0600000000004</v>
          </cell>
          <cell r="O1680">
            <v>-5.6363636363585101E-2</v>
          </cell>
          <cell r="P1680">
            <v>1680</v>
          </cell>
        </row>
        <row r="1681">
          <cell r="H1681">
            <v>50971</v>
          </cell>
          <cell r="I1681">
            <v>50971</v>
          </cell>
          <cell r="J1681">
            <v>4.800026307246549</v>
          </cell>
          <cell r="K1681">
            <v>3174.0374530626827</v>
          </cell>
          <cell r="L1681">
            <v>28251.987000000001</v>
          </cell>
          <cell r="M1681">
            <v>5.4</v>
          </cell>
          <cell r="N1681">
            <v>3174.0036363636368</v>
          </cell>
          <cell r="O1681">
            <v>3174.308</v>
          </cell>
          <cell r="P1681">
            <v>1681</v>
          </cell>
        </row>
        <row r="1682">
          <cell r="I1682">
            <v>50973</v>
          </cell>
          <cell r="J1682">
            <v>4.4000000000000004</v>
          </cell>
          <cell r="K1682">
            <v>3174.0600000000004</v>
          </cell>
          <cell r="L1682">
            <v>26982.284</v>
          </cell>
          <cell r="M1682">
            <v>-4.1000157526315792</v>
          </cell>
          <cell r="N1682">
            <v>3174.5880007876322</v>
          </cell>
          <cell r="O1682">
            <v>10000.000000023305</v>
          </cell>
          <cell r="P1682">
            <v>1682</v>
          </cell>
        </row>
        <row r="1683">
          <cell r="G1683">
            <v>3176.0700000000006</v>
          </cell>
          <cell r="H1683">
            <v>50969</v>
          </cell>
          <cell r="I1683">
            <v>50970</v>
          </cell>
          <cell r="J1683">
            <v>4.4000000000000004</v>
          </cell>
          <cell r="K1683">
            <v>3174.2100000000005</v>
          </cell>
          <cell r="L1683">
            <v>26982.284</v>
          </cell>
          <cell r="M1683">
            <v>-4.100115752631579</v>
          </cell>
          <cell r="N1683">
            <v>3173.5880007876322</v>
          </cell>
          <cell r="O1683">
            <v>44174.745527198975</v>
          </cell>
          <cell r="P1683">
            <v>1683</v>
          </cell>
        </row>
        <row r="1684">
          <cell r="J1684">
            <v>0</v>
          </cell>
          <cell r="K1684">
            <v>3174.4580000000005</v>
          </cell>
          <cell r="L1684">
            <v>13015.214</v>
          </cell>
          <cell r="M1684">
            <v>-3.9</v>
          </cell>
          <cell r="N1684">
            <v>3174.5100000000007</v>
          </cell>
          <cell r="O1684">
            <v>-5.1794871794754706E-2</v>
          </cell>
          <cell r="P1684">
            <v>1684</v>
          </cell>
        </row>
        <row r="1685">
          <cell r="J1685">
            <v>-3.9</v>
          </cell>
          <cell r="K1685">
            <v>3174.6600000000008</v>
          </cell>
          <cell r="L1685">
            <v>634.43399999999997</v>
          </cell>
          <cell r="M1685">
            <v>-4.9000000000000004</v>
          </cell>
          <cell r="N1685">
            <v>3174.5617948717954</v>
          </cell>
          <cell r="O1685">
            <v>3174.3080000000009</v>
          </cell>
          <cell r="P1685">
            <v>1685</v>
          </cell>
        </row>
        <row r="1686">
          <cell r="J1686">
            <v>-3.9</v>
          </cell>
          <cell r="K1686">
            <v>3174.5100000000007</v>
          </cell>
          <cell r="L1686">
            <v>634.43399999999997</v>
          </cell>
          <cell r="M1686">
            <v>4.8000125000000002</v>
          </cell>
          <cell r="N1686">
            <v>0</v>
          </cell>
          <cell r="O1686">
            <v>-661.3020278593026</v>
          </cell>
          <cell r="P1686">
            <v>1686</v>
          </cell>
        </row>
        <row r="1687">
          <cell r="J1687">
            <v>-4.1000225166962814</v>
          </cell>
          <cell r="K1687">
            <v>3174.5203601406088</v>
          </cell>
          <cell r="L1687">
            <v>-0.54100000000000004</v>
          </cell>
          <cell r="M1687">
            <v>0</v>
          </cell>
          <cell r="N1687">
            <v>3174.2580000000007</v>
          </cell>
          <cell r="O1687">
            <v>3174.2580000000007</v>
          </cell>
          <cell r="P1687">
            <v>1687</v>
          </cell>
        </row>
        <row r="1688">
          <cell r="H1688">
            <v>50970</v>
          </cell>
          <cell r="I1688">
            <v>0</v>
          </cell>
          <cell r="J1688">
            <v>-4.1000157526315792</v>
          </cell>
          <cell r="K1688">
            <v>3174.5880007876322</v>
          </cell>
          <cell r="L1688">
            <v>-0.52</v>
          </cell>
          <cell r="M1688">
            <v>-5.8426702619627527E-2</v>
          </cell>
          <cell r="N1688" t="str">
            <v>&lt;=esp.prom.</v>
          </cell>
        </row>
        <row r="1689">
          <cell r="I1689">
            <v>50968</v>
          </cell>
          <cell r="J1689">
            <v>-4.1000125000000001</v>
          </cell>
          <cell r="K1689">
            <v>3174.6205269407892</v>
          </cell>
          <cell r="M1689">
            <v>4.8000125000000002</v>
          </cell>
          <cell r="N1689">
            <v>3174.1755256907891</v>
          </cell>
          <cell r="O1689">
            <v>-10000.000000023305</v>
          </cell>
          <cell r="P1689">
            <v>1689</v>
          </cell>
        </row>
        <row r="1690">
          <cell r="I1690">
            <v>50969</v>
          </cell>
          <cell r="J1690">
            <v>0</v>
          </cell>
          <cell r="K1690">
            <v>3174.4155263157891</v>
          </cell>
          <cell r="L1690">
            <v>13015.564</v>
          </cell>
          <cell r="M1690">
            <v>4.8001125</v>
          </cell>
          <cell r="N1690">
            <v>3173.1755256907891</v>
          </cell>
          <cell r="O1690">
            <v>51174.300525802653</v>
          </cell>
          <cell r="P1690">
            <v>1690</v>
          </cell>
        </row>
        <row r="1691">
          <cell r="G1691">
            <v>50971</v>
          </cell>
          <cell r="H1691">
            <v>1691</v>
          </cell>
          <cell r="I1691">
            <v>97</v>
          </cell>
          <cell r="J1691">
            <v>4.8000125000000002</v>
          </cell>
          <cell r="K1691">
            <v>3174.1755256907891</v>
          </cell>
          <cell r="L1691">
            <v>28252.222000000002</v>
          </cell>
          <cell r="M1691">
            <v>4.45</v>
          </cell>
          <cell r="N1691">
            <v>3174.2000000000007</v>
          </cell>
          <cell r="O1691">
            <v>-2.3529411764684493E-2</v>
          </cell>
          <cell r="P1691">
            <v>1691</v>
          </cell>
        </row>
        <row r="1692">
          <cell r="G1692">
            <v>50972</v>
          </cell>
          <cell r="H1692">
            <v>50973</v>
          </cell>
          <cell r="I1692">
            <v>50973</v>
          </cell>
          <cell r="J1692">
            <v>4.8000125000000002</v>
          </cell>
          <cell r="K1692">
            <v>3174.1755256907891</v>
          </cell>
          <cell r="L1692">
            <v>28252.222000000002</v>
          </cell>
          <cell r="M1692">
            <v>5.3</v>
          </cell>
          <cell r="N1692">
            <v>3174.1800000000007</v>
          </cell>
          <cell r="O1692">
            <v>3174.3047058823536</v>
          </cell>
          <cell r="P1692">
            <v>1692</v>
          </cell>
        </row>
        <row r="1693">
          <cell r="I1693">
            <v>50973</v>
          </cell>
          <cell r="J1693">
            <v>4.45</v>
          </cell>
          <cell r="K1693">
            <v>3174.2000000000007</v>
          </cell>
          <cell r="L1693">
            <v>27141.217000000001</v>
          </cell>
          <cell r="M1693">
            <v>-4.1000125000000001</v>
          </cell>
          <cell r="N1693">
            <v>3174.6205269407892</v>
          </cell>
          <cell r="O1693">
            <v>10000.000000023305</v>
          </cell>
          <cell r="P1693">
            <v>1693</v>
          </cell>
        </row>
        <row r="1694">
          <cell r="H1694">
            <v>50969</v>
          </cell>
          <cell r="I1694">
            <v>50970</v>
          </cell>
          <cell r="J1694">
            <v>4.45</v>
          </cell>
          <cell r="K1694">
            <v>3174.2000000000007</v>
          </cell>
          <cell r="L1694">
            <v>27141.217000000001</v>
          </cell>
          <cell r="M1694">
            <v>-4.1001124999999998</v>
          </cell>
          <cell r="N1694">
            <v>3173.6205269407892</v>
          </cell>
          <cell r="O1694">
            <v>44174.745527036335</v>
          </cell>
          <cell r="P1694">
            <v>1694</v>
          </cell>
        </row>
        <row r="1695">
          <cell r="J1695">
            <v>4.4000000000000004</v>
          </cell>
          <cell r="K1695">
            <v>3174.1600000000003</v>
          </cell>
          <cell r="L1695">
            <v>26982.508000000002</v>
          </cell>
          <cell r="M1695">
            <v>-4.5</v>
          </cell>
          <cell r="N1695">
            <v>3174.6700000000005</v>
          </cell>
          <cell r="O1695">
            <v>-1.8181818181388244E-2</v>
          </cell>
          <cell r="P1695">
            <v>1695</v>
          </cell>
        </row>
        <row r="1696">
          <cell r="H1696" t="str">
            <v>AREA BASE</v>
          </cell>
          <cell r="J1696">
            <v>0</v>
          </cell>
          <cell r="K1696">
            <v>3174.4080000000004</v>
          </cell>
          <cell r="L1696">
            <v>13015.657999999999</v>
          </cell>
          <cell r="M1696">
            <v>-3.95</v>
          </cell>
          <cell r="N1696">
            <v>3174.6600000000008</v>
          </cell>
          <cell r="O1696">
            <v>3174.5881818181842</v>
          </cell>
          <cell r="P1696">
            <v>1696</v>
          </cell>
        </row>
        <row r="1697">
          <cell r="H1697" t="str">
            <v xml:space="preserve">ADICIONAL </v>
          </cell>
          <cell r="J1697">
            <v>-3.9</v>
          </cell>
          <cell r="K1697">
            <v>3174.6100000000006</v>
          </cell>
          <cell r="L1697">
            <v>635.07299999999998</v>
          </cell>
          <cell r="M1697" t="str">
            <v>CI1</v>
          </cell>
          <cell r="N1697">
            <v>0</v>
          </cell>
        </row>
        <row r="1698">
          <cell r="H1698" t="str">
            <v>EN Z.U.</v>
          </cell>
          <cell r="J1698">
            <v>-3.95</v>
          </cell>
          <cell r="K1698">
            <v>3174.6600000000008</v>
          </cell>
          <cell r="L1698">
            <v>476.34100000000001</v>
          </cell>
          <cell r="M1698" t="str">
            <v>CI2</v>
          </cell>
          <cell r="N1698">
            <v>0</v>
          </cell>
        </row>
        <row r="1699">
          <cell r="J1699">
            <v>-4.1000125000000001</v>
          </cell>
          <cell r="K1699">
            <v>3174.6205269407892</v>
          </cell>
          <cell r="L1699">
            <v>0.105</v>
          </cell>
          <cell r="M1699" t="str">
            <v>CD1</v>
          </cell>
          <cell r="N1699">
            <v>0</v>
          </cell>
        </row>
        <row r="1700">
          <cell r="G1700">
            <v>50969</v>
          </cell>
          <cell r="J1700">
            <v>-4.1000125000000001</v>
          </cell>
          <cell r="K1700">
            <v>3174.6205269407892</v>
          </cell>
          <cell r="L1700">
            <v>0.105</v>
          </cell>
          <cell r="M1700" t="str">
            <v>CD2</v>
          </cell>
          <cell r="N1700">
            <v>0</v>
          </cell>
        </row>
        <row r="1701">
          <cell r="G1701">
            <v>50970</v>
          </cell>
          <cell r="H1701">
            <v>50970</v>
          </cell>
          <cell r="I1701">
            <v>0</v>
          </cell>
          <cell r="J1701">
            <v>-4.1000125000000001</v>
          </cell>
          <cell r="K1701">
            <v>3174.6205269407892</v>
          </cell>
          <cell r="L1701">
            <v>0.105</v>
          </cell>
          <cell r="M1701">
            <v>1.1797719669326773E-2</v>
          </cell>
          <cell r="N1701" t="str">
            <v>&lt;=esp.prom.</v>
          </cell>
        </row>
        <row r="1702">
          <cell r="I1702">
            <v>50977</v>
          </cell>
          <cell r="J1702">
            <v>-4.100017015789474</v>
          </cell>
          <cell r="K1702">
            <v>3174.3875007657116</v>
          </cell>
          <cell r="M1702">
            <v>4.8000170157894742</v>
          </cell>
          <cell r="N1702">
            <v>3173.9869992342906</v>
          </cell>
          <cell r="O1702">
            <v>-10000.000000023305</v>
          </cell>
          <cell r="P1702">
            <v>1702</v>
          </cell>
        </row>
        <row r="1703">
          <cell r="I1703">
            <v>50979</v>
          </cell>
          <cell r="J1703">
            <v>0</v>
          </cell>
          <cell r="K1703">
            <v>3174.2030000000009</v>
          </cell>
          <cell r="L1703">
            <v>13014.665000000001</v>
          </cell>
          <cell r="M1703">
            <v>4.8001170157894739</v>
          </cell>
          <cell r="N1703">
            <v>3172.9869992342906</v>
          </cell>
          <cell r="O1703">
            <v>51174.157157240901</v>
          </cell>
          <cell r="P1703">
            <v>1703</v>
          </cell>
        </row>
        <row r="1704">
          <cell r="H1704">
            <v>1704</v>
          </cell>
          <cell r="I1704">
            <v>98</v>
          </cell>
          <cell r="J1704">
            <v>4.8000170157894742</v>
          </cell>
          <cell r="K1704">
            <v>3173.9869992342906</v>
          </cell>
          <cell r="L1704">
            <v>28250.375</v>
          </cell>
          <cell r="M1704">
            <v>3.8</v>
          </cell>
          <cell r="N1704">
            <v>3173.958000000001</v>
          </cell>
          <cell r="O1704">
            <v>-4.4736842105066899E-2</v>
          </cell>
          <cell r="P1704">
            <v>1704</v>
          </cell>
        </row>
        <row r="1705">
          <cell r="H1705">
            <v>50981</v>
          </cell>
          <cell r="I1705">
            <v>50981</v>
          </cell>
          <cell r="J1705">
            <v>4.8000243895062251</v>
          </cell>
          <cell r="K1705">
            <v>3173.9132620667865</v>
          </cell>
          <cell r="L1705">
            <v>28250.398000000001</v>
          </cell>
          <cell r="M1705">
            <v>4.8</v>
          </cell>
          <cell r="N1705">
            <v>3173.9132631578959</v>
          </cell>
          <cell r="O1705">
            <v>3174.1280000000002</v>
          </cell>
          <cell r="P1705">
            <v>1705</v>
          </cell>
        </row>
        <row r="1706">
          <cell r="I1706">
            <v>50983</v>
          </cell>
          <cell r="J1706">
            <v>3.8</v>
          </cell>
          <cell r="K1706">
            <v>3173.958000000001</v>
          </cell>
          <cell r="L1706">
            <v>25076.384999999998</v>
          </cell>
          <cell r="M1706">
            <v>-4.100017015789474</v>
          </cell>
          <cell r="N1706">
            <v>3174.3875007657116</v>
          </cell>
          <cell r="O1706">
            <v>10000.000000023305</v>
          </cell>
          <cell r="P1706">
            <v>1706</v>
          </cell>
        </row>
        <row r="1707">
          <cell r="G1707">
            <v>3176.0780000000009</v>
          </cell>
          <cell r="H1707">
            <v>50979</v>
          </cell>
          <cell r="I1707">
            <v>50980</v>
          </cell>
          <cell r="J1707">
            <v>3.8</v>
          </cell>
          <cell r="K1707">
            <v>3174.1080000000011</v>
          </cell>
          <cell r="L1707">
            <v>25076.384999999998</v>
          </cell>
          <cell r="M1707">
            <v>-4.1001170157894737</v>
          </cell>
          <cell r="N1707">
            <v>3173.3875007657116</v>
          </cell>
          <cell r="O1707">
            <v>44174.557658755999</v>
          </cell>
          <cell r="P1707">
            <v>1707</v>
          </cell>
        </row>
        <row r="1708">
          <cell r="J1708">
            <v>0</v>
          </cell>
          <cell r="K1708">
            <v>3174.2780000000007</v>
          </cell>
          <cell r="L1708">
            <v>13014.451999999999</v>
          </cell>
          <cell r="M1708">
            <v>-3.75</v>
          </cell>
          <cell r="N1708">
            <v>3174.2780000000007</v>
          </cell>
          <cell r="O1708">
            <v>-3.999999999996362E-2</v>
          </cell>
          <cell r="P1708">
            <v>1708</v>
          </cell>
        </row>
        <row r="1709">
          <cell r="J1709">
            <v>-3.75</v>
          </cell>
          <cell r="K1709">
            <v>3174.4280000000008</v>
          </cell>
          <cell r="L1709">
            <v>1110.6279999999999</v>
          </cell>
          <cell r="M1709">
            <v>-4.75</v>
          </cell>
          <cell r="N1709">
            <v>3174.3180000000007</v>
          </cell>
          <cell r="O1709">
            <v>3174.1280000000006</v>
          </cell>
          <cell r="P1709">
            <v>1709</v>
          </cell>
        </row>
        <row r="1710">
          <cell r="J1710">
            <v>-3.75</v>
          </cell>
          <cell r="K1710">
            <v>3174.2780000000007</v>
          </cell>
          <cell r="L1710">
            <v>1110.6279999999999</v>
          </cell>
          <cell r="M1710">
            <v>4.8000125000000002</v>
          </cell>
          <cell r="N1710">
            <v>0</v>
          </cell>
          <cell r="O1710">
            <v>-661.26452795695855</v>
          </cell>
          <cell r="P1710">
            <v>1710</v>
          </cell>
        </row>
        <row r="1711">
          <cell r="J1711">
            <v>-4.100026565759781</v>
          </cell>
          <cell r="K1711">
            <v>3174.2920010626308</v>
          </cell>
          <cell r="L1711">
            <v>-0.45600000000000002</v>
          </cell>
          <cell r="M1711">
            <v>0</v>
          </cell>
          <cell r="N1711">
            <v>3174.0780000000009</v>
          </cell>
          <cell r="O1711">
            <v>3174.0780000000009</v>
          </cell>
          <cell r="P1711">
            <v>1711</v>
          </cell>
        </row>
        <row r="1712">
          <cell r="H1712">
            <v>50980</v>
          </cell>
          <cell r="I1712">
            <v>0</v>
          </cell>
          <cell r="J1712">
            <v>-4.100017015789474</v>
          </cell>
          <cell r="K1712">
            <v>3174.3875007657116</v>
          </cell>
          <cell r="L1712">
            <v>-0.42599999999999999</v>
          </cell>
          <cell r="M1712">
            <v>-4.7864940006166562E-2</v>
          </cell>
          <cell r="N1712" t="str">
            <v>&lt;=esp.prom.</v>
          </cell>
        </row>
        <row r="1713">
          <cell r="I1713">
            <v>50978</v>
          </cell>
          <cell r="J1713">
            <v>-4.1000125000000001</v>
          </cell>
          <cell r="K1713">
            <v>3174.4326584572368</v>
          </cell>
          <cell r="M1713">
            <v>4.8000125000000002</v>
          </cell>
          <cell r="N1713">
            <v>3174.0321573322367</v>
          </cell>
          <cell r="O1713">
            <v>-10000.000000023305</v>
          </cell>
          <cell r="P1713">
            <v>1713</v>
          </cell>
        </row>
        <row r="1714">
          <cell r="I1714">
            <v>50979</v>
          </cell>
          <cell r="J1714">
            <v>0</v>
          </cell>
          <cell r="K1714">
            <v>3174.2481578947368</v>
          </cell>
          <cell r="L1714">
            <v>13014.834999999999</v>
          </cell>
          <cell r="M1714">
            <v>4.8001125</v>
          </cell>
          <cell r="N1714">
            <v>3173.0321573322367</v>
          </cell>
          <cell r="O1714">
            <v>51174.157157444104</v>
          </cell>
          <cell r="P1714">
            <v>1714</v>
          </cell>
        </row>
        <row r="1715">
          <cell r="G1715">
            <v>50981</v>
          </cell>
          <cell r="H1715">
            <v>1715</v>
          </cell>
          <cell r="I1715">
            <v>98</v>
          </cell>
          <cell r="J1715">
            <v>4.8000125000000002</v>
          </cell>
          <cell r="K1715">
            <v>3174.0321573322367</v>
          </cell>
          <cell r="L1715">
            <v>28250.746999999999</v>
          </cell>
          <cell r="M1715">
            <v>4.2</v>
          </cell>
          <cell r="N1715">
            <v>3174.1080000000011</v>
          </cell>
          <cell r="O1715">
            <v>-1.0000000000066697E-2</v>
          </cell>
          <cell r="P1715">
            <v>1715</v>
          </cell>
        </row>
        <row r="1716">
          <cell r="G1716">
            <v>50982</v>
          </cell>
          <cell r="H1716">
            <v>50983</v>
          </cell>
          <cell r="I1716">
            <v>50983</v>
          </cell>
          <cell r="J1716">
            <v>4.8000125000000002</v>
          </cell>
          <cell r="K1716">
            <v>3174.0321573322367</v>
          </cell>
          <cell r="L1716">
            <v>28250.746999999999</v>
          </cell>
          <cell r="M1716">
            <v>7.2</v>
          </cell>
          <cell r="N1716">
            <v>3174.0780000000009</v>
          </cell>
          <cell r="O1716">
            <v>3174.1500000000015</v>
          </cell>
          <cell r="P1716">
            <v>1716</v>
          </cell>
        </row>
        <row r="1717">
          <cell r="I1717">
            <v>50983</v>
          </cell>
          <cell r="J1717">
            <v>4.2</v>
          </cell>
          <cell r="K1717">
            <v>3174.0580000000009</v>
          </cell>
          <cell r="L1717">
            <v>26346.28</v>
          </cell>
          <cell r="M1717">
            <v>-4.1000125000000001</v>
          </cell>
          <cell r="N1717">
            <v>3174.4326584572368</v>
          </cell>
          <cell r="O1717">
            <v>10000.000000023305</v>
          </cell>
          <cell r="P1717">
            <v>1717</v>
          </cell>
        </row>
        <row r="1718">
          <cell r="H1718">
            <v>50979</v>
          </cell>
          <cell r="I1718">
            <v>50980</v>
          </cell>
          <cell r="J1718">
            <v>3.85</v>
          </cell>
          <cell r="K1718">
            <v>3174.0780000000009</v>
          </cell>
          <cell r="L1718">
            <v>25235.356</v>
          </cell>
          <cell r="M1718">
            <v>-4.1001124999999998</v>
          </cell>
          <cell r="N1718">
            <v>3173.4326584572368</v>
          </cell>
          <cell r="O1718">
            <v>44174.557658552782</v>
          </cell>
          <cell r="P1718">
            <v>1718</v>
          </cell>
        </row>
        <row r="1719">
          <cell r="J1719">
            <v>3.8</v>
          </cell>
          <cell r="K1719">
            <v>3174.0580000000009</v>
          </cell>
          <cell r="L1719">
            <v>25076.652999999998</v>
          </cell>
          <cell r="M1719">
            <v>-4.5999999999999996</v>
          </cell>
          <cell r="N1719">
            <v>3174.458000000001</v>
          </cell>
          <cell r="O1719">
            <v>-3.7500000000250118E-2</v>
          </cell>
          <cell r="P1719">
            <v>1719</v>
          </cell>
        </row>
        <row r="1720">
          <cell r="H1720" t="str">
            <v>AREA BASE</v>
          </cell>
          <cell r="J1720">
            <v>0</v>
          </cell>
          <cell r="K1720">
            <v>3174.2280000000005</v>
          </cell>
          <cell r="L1720">
            <v>13014.91</v>
          </cell>
          <cell r="M1720">
            <v>-3.8</v>
          </cell>
          <cell r="N1720">
            <v>3174.4280000000008</v>
          </cell>
          <cell r="O1720">
            <v>3174.2855</v>
          </cell>
          <cell r="P1720">
            <v>1720</v>
          </cell>
        </row>
        <row r="1721">
          <cell r="H1721" t="str">
            <v xml:space="preserve">ADICIONAL </v>
          </cell>
          <cell r="J1721">
            <v>-3.75</v>
          </cell>
          <cell r="K1721">
            <v>3174.3780000000006</v>
          </cell>
          <cell r="L1721">
            <v>1111.2739999999999</v>
          </cell>
          <cell r="M1721" t="str">
            <v>CI1</v>
          </cell>
          <cell r="N1721">
            <v>0.01</v>
          </cell>
        </row>
        <row r="1722">
          <cell r="H1722" t="str">
            <v>EN Z.U.</v>
          </cell>
          <cell r="J1722">
            <v>-3.8</v>
          </cell>
          <cell r="K1722">
            <v>3174.4180000000006</v>
          </cell>
          <cell r="L1722">
            <v>952.55399999999997</v>
          </cell>
          <cell r="M1722" t="str">
            <v>CI2</v>
          </cell>
        </row>
        <row r="1723">
          <cell r="J1723">
            <v>-4.1000125000000001</v>
          </cell>
          <cell r="K1723">
            <v>3174.4326584572368</v>
          </cell>
          <cell r="L1723">
            <v>0.187</v>
          </cell>
          <cell r="M1723" t="str">
            <v>CD1</v>
          </cell>
          <cell r="N1723">
            <v>0.03</v>
          </cell>
        </row>
        <row r="1724">
          <cell r="G1724">
            <v>50979</v>
          </cell>
          <cell r="J1724">
            <v>-4.1000125000000001</v>
          </cell>
          <cell r="K1724">
            <v>3174.4326584572368</v>
          </cell>
          <cell r="L1724">
            <v>0.187</v>
          </cell>
          <cell r="M1724" t="str">
            <v>CD2</v>
          </cell>
          <cell r="N1724">
            <v>0.05</v>
          </cell>
        </row>
        <row r="1725">
          <cell r="G1725">
            <v>50980</v>
          </cell>
          <cell r="H1725">
            <v>50980</v>
          </cell>
          <cell r="I1725">
            <v>0</v>
          </cell>
          <cell r="J1725">
            <v>-4.1000125000000001</v>
          </cell>
          <cell r="K1725">
            <v>3174.4326584572368</v>
          </cell>
          <cell r="L1725">
            <v>0.187</v>
          </cell>
          <cell r="M1725">
            <v>2.101117693489625E-2</v>
          </cell>
          <cell r="N1725" t="str">
            <v>&lt;=esp.prom.</v>
          </cell>
        </row>
        <row r="1726">
          <cell r="I1726">
            <v>50978.9</v>
          </cell>
          <cell r="J1726">
            <v>-4.100016135789474</v>
          </cell>
          <cell r="K1726">
            <v>3174.3645007261116</v>
          </cell>
          <cell r="M1726">
            <v>4.8000161357894742</v>
          </cell>
          <cell r="N1726">
            <v>3173.9639992738907</v>
          </cell>
          <cell r="O1726">
            <v>-10000.000000023305</v>
          </cell>
          <cell r="P1726">
            <v>1726</v>
          </cell>
        </row>
        <row r="1727">
          <cell r="I1727">
            <v>50980.9</v>
          </cell>
          <cell r="J1727">
            <v>0</v>
          </cell>
          <cell r="K1727">
            <v>3174.1800000000012</v>
          </cell>
          <cell r="L1727">
            <v>13014.566999999999</v>
          </cell>
          <cell r="M1727">
            <v>4.8001161357894739</v>
          </cell>
          <cell r="N1727">
            <v>3172.9639992738907</v>
          </cell>
          <cell r="O1727">
            <v>51174.125357280493</v>
          </cell>
          <cell r="P1727">
            <v>1727</v>
          </cell>
        </row>
        <row r="1728">
          <cell r="H1728">
            <v>1728</v>
          </cell>
          <cell r="I1728">
            <v>99</v>
          </cell>
          <cell r="J1728">
            <v>4.8000161357894742</v>
          </cell>
          <cell r="K1728">
            <v>3173.9639992738907</v>
          </cell>
          <cell r="L1728">
            <v>28250.164000000001</v>
          </cell>
          <cell r="M1728">
            <v>4.0999999999999996</v>
          </cell>
          <cell r="N1728">
            <v>3173.8880000000008</v>
          </cell>
          <cell r="O1728">
            <v>-5.292682926847192E-2</v>
          </cell>
          <cell r="P1728">
            <v>1728</v>
          </cell>
        </row>
        <row r="1729">
          <cell r="H1729">
            <v>50982.9</v>
          </cell>
          <cell r="I1729">
            <v>50982.9</v>
          </cell>
          <cell r="J1729">
            <v>4.8000274407401466</v>
          </cell>
          <cell r="K1729">
            <v>3173.8509497671612</v>
          </cell>
          <cell r="L1729">
            <v>28250.2</v>
          </cell>
          <cell r="M1729">
            <v>5.0999999999999996</v>
          </cell>
          <cell r="N1729">
            <v>3173.8350731707324</v>
          </cell>
          <cell r="O1729">
            <v>3174.1050000000014</v>
          </cell>
          <cell r="P1729">
            <v>1729</v>
          </cell>
        </row>
        <row r="1730">
          <cell r="I1730">
            <v>50984.9</v>
          </cell>
          <cell r="J1730">
            <v>4.0999999999999996</v>
          </cell>
          <cell r="K1730">
            <v>3173.8880000000008</v>
          </cell>
          <cell r="L1730">
            <v>26028.403999999999</v>
          </cell>
          <cell r="M1730">
            <v>-4.100016135789474</v>
          </cell>
          <cell r="N1730">
            <v>3174.3645007261116</v>
          </cell>
          <cell r="O1730">
            <v>10000.000000023305</v>
          </cell>
          <cell r="P1730">
            <v>1730</v>
          </cell>
        </row>
        <row r="1731">
          <cell r="G1731">
            <v>3176.0780000000009</v>
          </cell>
          <cell r="H1731">
            <v>50980.9</v>
          </cell>
          <cell r="I1731">
            <v>50981.9</v>
          </cell>
          <cell r="J1731">
            <v>4.0999999999999996</v>
          </cell>
          <cell r="K1731">
            <v>3174.0380000000009</v>
          </cell>
          <cell r="L1731">
            <v>26028.403999999999</v>
          </cell>
          <cell r="M1731">
            <v>-4.1001161357894738</v>
          </cell>
          <cell r="N1731">
            <v>3173.3645007261116</v>
          </cell>
          <cell r="O1731">
            <v>44174.525858716406</v>
          </cell>
          <cell r="P1731">
            <v>1731</v>
          </cell>
        </row>
        <row r="1732">
          <cell r="J1732">
            <v>0</v>
          </cell>
          <cell r="K1732">
            <v>3174.255000000001</v>
          </cell>
          <cell r="L1732">
            <v>13014.403</v>
          </cell>
          <cell r="M1732">
            <v>-4.25</v>
          </cell>
          <cell r="N1732">
            <v>3174.2880000000009</v>
          </cell>
          <cell r="O1732">
            <v>-4.3058823529463552E-2</v>
          </cell>
          <cell r="P1732">
            <v>1732</v>
          </cell>
        </row>
        <row r="1733">
          <cell r="J1733">
            <v>-4.25</v>
          </cell>
          <cell r="K1733">
            <v>3174.438000000001</v>
          </cell>
          <cell r="L1733">
            <v>-476.57</v>
          </cell>
          <cell r="M1733">
            <v>-5.25</v>
          </cell>
          <cell r="N1733">
            <v>3174.3310588235304</v>
          </cell>
          <cell r="O1733">
            <v>3174.1050000000005</v>
          </cell>
          <cell r="P1733">
            <v>1733</v>
          </cell>
        </row>
        <row r="1734">
          <cell r="J1734">
            <v>-4.25</v>
          </cell>
          <cell r="K1734">
            <v>3174.2880000000009</v>
          </cell>
          <cell r="L1734">
            <v>-476.57</v>
          </cell>
          <cell r="M1734">
            <v>4.8000125000000002</v>
          </cell>
          <cell r="N1734">
            <v>0</v>
          </cell>
          <cell r="O1734">
            <v>-661.25973630277031</v>
          </cell>
          <cell r="P1734">
            <v>1734</v>
          </cell>
        </row>
        <row r="1735">
          <cell r="J1735">
            <v>-4.1000244316392385</v>
          </cell>
          <cell r="K1735">
            <v>3174.2815422284689</v>
          </cell>
          <cell r="L1735">
            <v>-0.505</v>
          </cell>
          <cell r="M1735">
            <v>0</v>
          </cell>
          <cell r="N1735">
            <v>3174.0550000000012</v>
          </cell>
          <cell r="O1735">
            <v>3174.0550000000012</v>
          </cell>
          <cell r="P1735">
            <v>1735</v>
          </cell>
        </row>
        <row r="1736">
          <cell r="H1736">
            <v>50981.9</v>
          </cell>
          <cell r="I1736">
            <v>0</v>
          </cell>
          <cell r="J1736">
            <v>-4.100016135789474</v>
          </cell>
          <cell r="K1736">
            <v>3174.3645007261116</v>
          </cell>
          <cell r="L1736">
            <v>-0.47899999999999998</v>
          </cell>
          <cell r="M1736">
            <v>-5.3819970301947267E-2</v>
          </cell>
          <cell r="N1736" t="str">
            <v>&lt;=esp.prom.</v>
          </cell>
        </row>
        <row r="1737">
          <cell r="I1737">
            <v>50979.9</v>
          </cell>
          <cell r="J1737">
            <v>-4.1000125000000001</v>
          </cell>
          <cell r="K1737">
            <v>3174.4008584572366</v>
          </cell>
          <cell r="M1737">
            <v>4.8000125000000002</v>
          </cell>
          <cell r="N1737">
            <v>3174.0003573322365</v>
          </cell>
          <cell r="O1737">
            <v>-10000.000000023305</v>
          </cell>
          <cell r="P1737">
            <v>1737</v>
          </cell>
        </row>
        <row r="1738">
          <cell r="I1738">
            <v>50980.9</v>
          </cell>
          <cell r="J1738">
            <v>0</v>
          </cell>
          <cell r="K1738">
            <v>3174.2163578947366</v>
          </cell>
          <cell r="L1738">
            <v>13014.705</v>
          </cell>
          <cell r="M1738">
            <v>4.8001125</v>
          </cell>
          <cell r="N1738">
            <v>3173.0003573322365</v>
          </cell>
          <cell r="O1738">
            <v>51174.125357444107</v>
          </cell>
          <cell r="P1738">
            <v>1738</v>
          </cell>
        </row>
        <row r="1739">
          <cell r="G1739">
            <v>50982.9</v>
          </cell>
          <cell r="H1739">
            <v>1739</v>
          </cell>
          <cell r="I1739">
            <v>99</v>
          </cell>
          <cell r="J1739">
            <v>4.8000125000000002</v>
          </cell>
          <cell r="K1739">
            <v>3174.0003573322365</v>
          </cell>
          <cell r="L1739">
            <v>28250.465</v>
          </cell>
          <cell r="M1739">
            <v>4.1500000000000004</v>
          </cell>
          <cell r="N1739">
            <v>3174.0380000000009</v>
          </cell>
          <cell r="O1739">
            <v>-9.5238095240174105E-3</v>
          </cell>
          <cell r="P1739">
            <v>1739</v>
          </cell>
        </row>
        <row r="1740">
          <cell r="G1740">
            <v>50983.9</v>
          </cell>
          <cell r="H1740">
            <v>50984.9</v>
          </cell>
          <cell r="I1740">
            <v>50984.9</v>
          </cell>
          <cell r="J1740">
            <v>4.8000125000000002</v>
          </cell>
          <cell r="K1740">
            <v>3174.0003573322365</v>
          </cell>
          <cell r="L1740">
            <v>28250.465</v>
          </cell>
          <cell r="M1740">
            <v>5.2</v>
          </cell>
          <cell r="N1740">
            <v>3174.0280000000007</v>
          </cell>
          <cell r="O1740">
            <v>3174.0775238095257</v>
          </cell>
          <cell r="P1740">
            <v>1740</v>
          </cell>
        </row>
        <row r="1741">
          <cell r="I1741">
            <v>50984.9</v>
          </cell>
          <cell r="J1741">
            <v>4.1500000000000004</v>
          </cell>
          <cell r="K1741">
            <v>3174.0330000000008</v>
          </cell>
          <cell r="L1741">
            <v>26187.313999999998</v>
          </cell>
          <cell r="M1741">
            <v>-4.1000125000000001</v>
          </cell>
          <cell r="N1741">
            <v>3174.4008584572366</v>
          </cell>
          <cell r="O1741">
            <v>10000.000000023305</v>
          </cell>
          <cell r="P1741">
            <v>1741</v>
          </cell>
        </row>
        <row r="1742">
          <cell r="H1742">
            <v>50980.9</v>
          </cell>
          <cell r="I1742">
            <v>50981.9</v>
          </cell>
          <cell r="J1742">
            <v>4.1500000000000004</v>
          </cell>
          <cell r="K1742">
            <v>3174.0330000000008</v>
          </cell>
          <cell r="L1742">
            <v>26187.313999999998</v>
          </cell>
          <cell r="M1742">
            <v>-4.1001124999999998</v>
          </cell>
          <cell r="N1742">
            <v>3173.4008584572366</v>
          </cell>
          <cell r="O1742">
            <v>44174.525858552784</v>
          </cell>
          <cell r="P1742">
            <v>1742</v>
          </cell>
        </row>
        <row r="1743">
          <cell r="J1743">
            <v>4.0999999999999996</v>
          </cell>
          <cell r="K1743">
            <v>3173.9880000000007</v>
          </cell>
          <cell r="L1743">
            <v>26028.613000000001</v>
          </cell>
          <cell r="M1743">
            <v>-4.25</v>
          </cell>
          <cell r="N1743">
            <v>3174.438000000001</v>
          </cell>
          <cell r="O1743">
            <v>-4.3058823529410054E-2</v>
          </cell>
          <cell r="P1743">
            <v>1743</v>
          </cell>
        </row>
        <row r="1744">
          <cell r="H1744" t="str">
            <v>AREA BASE</v>
          </cell>
          <cell r="J1744">
            <v>0</v>
          </cell>
          <cell r="K1744">
            <v>3174.2050000000008</v>
          </cell>
          <cell r="L1744">
            <v>13014.816999999999</v>
          </cell>
          <cell r="M1744">
            <v>0</v>
          </cell>
          <cell r="N1744">
            <v>3174.255000000001</v>
          </cell>
          <cell r="O1744">
            <v>3174.255000000001</v>
          </cell>
          <cell r="P1744">
            <v>1744</v>
          </cell>
        </row>
        <row r="1745">
          <cell r="H1745" t="str">
            <v xml:space="preserve">ADICIONAL </v>
          </cell>
          <cell r="J1745">
            <v>-4.1000125000000001</v>
          </cell>
          <cell r="K1745">
            <v>3174.4008584572366</v>
          </cell>
          <cell r="L1745">
            <v>0.13500000000000001</v>
          </cell>
          <cell r="M1745" t="str">
            <v>CI1</v>
          </cell>
          <cell r="N1745">
            <v>0</v>
          </cell>
        </row>
        <row r="1746">
          <cell r="H1746" t="str">
            <v>EN Z.U.</v>
          </cell>
          <cell r="J1746">
            <v>-4.1000125000000001</v>
          </cell>
          <cell r="K1746">
            <v>3174.4008584572366</v>
          </cell>
          <cell r="L1746">
            <v>0.13500000000000001</v>
          </cell>
          <cell r="M1746" t="str">
            <v>CI2</v>
          </cell>
        </row>
        <row r="1747">
          <cell r="J1747">
            <v>-4.1000125000000001</v>
          </cell>
          <cell r="K1747">
            <v>3174.4008584572366</v>
          </cell>
          <cell r="L1747">
            <v>0.13500000000000001</v>
          </cell>
          <cell r="M1747" t="str">
            <v>CD1</v>
          </cell>
          <cell r="N1747">
            <v>5.0000000000000001E-3</v>
          </cell>
        </row>
        <row r="1748">
          <cell r="G1748">
            <v>50980.9</v>
          </cell>
          <cell r="J1748">
            <v>-4.1000125000000001</v>
          </cell>
          <cell r="K1748">
            <v>3174.4008584572366</v>
          </cell>
          <cell r="L1748">
            <v>0.13500000000000001</v>
          </cell>
          <cell r="M1748" t="str">
            <v>CD2</v>
          </cell>
          <cell r="N1748">
            <v>0</v>
          </cell>
        </row>
        <row r="1749">
          <cell r="G1749">
            <v>50981.9</v>
          </cell>
          <cell r="H1749">
            <v>50981.9</v>
          </cell>
          <cell r="I1749">
            <v>0</v>
          </cell>
          <cell r="J1749">
            <v>-4.1000125000000001</v>
          </cell>
          <cell r="K1749">
            <v>3174.4008584572366</v>
          </cell>
          <cell r="L1749">
            <v>0.13500000000000001</v>
          </cell>
          <cell r="M1749">
            <v>1.5168496717705851E-2</v>
          </cell>
          <cell r="N1749" t="str">
            <v>&lt;=esp.prom.</v>
          </cell>
        </row>
        <row r="1750">
          <cell r="I1750">
            <v>50987</v>
          </cell>
          <cell r="J1750">
            <v>-4.1000172789473686</v>
          </cell>
          <cell r="K1750">
            <v>3174.1970006911588</v>
          </cell>
          <cell r="M1750">
            <v>4.8000172789473687</v>
          </cell>
          <cell r="N1750">
            <v>3173.840999308843</v>
          </cell>
          <cell r="O1750">
            <v>-10000.000000023305</v>
          </cell>
          <cell r="P1750">
            <v>1750</v>
          </cell>
        </row>
        <row r="1751">
          <cell r="I1751">
            <v>50989</v>
          </cell>
          <cell r="J1751">
            <v>0</v>
          </cell>
          <cell r="K1751">
            <v>3174.0330000000008</v>
          </cell>
          <cell r="L1751">
            <v>13013.925999999999</v>
          </cell>
          <cell r="M1751">
            <v>4.8001172789473685</v>
          </cell>
          <cell r="N1751">
            <v>3172.840999308843</v>
          </cell>
          <cell r="O1751">
            <v>51174.013788894394</v>
          </cell>
          <cell r="P1751">
            <v>1751</v>
          </cell>
        </row>
        <row r="1752">
          <cell r="H1752">
            <v>1752</v>
          </cell>
          <cell r="I1752">
            <v>100</v>
          </cell>
          <cell r="J1752">
            <v>4.8000172789473687</v>
          </cell>
          <cell r="K1752">
            <v>3173.840999308843</v>
          </cell>
          <cell r="L1752">
            <v>28248.878000000001</v>
          </cell>
          <cell r="M1752">
            <v>3.5</v>
          </cell>
          <cell r="N1752">
            <v>3173.8110000000006</v>
          </cell>
          <cell r="O1752">
            <v>-4.1999999999916326E-2</v>
          </cell>
          <cell r="P1752">
            <v>1752</v>
          </cell>
        </row>
        <row r="1753">
          <cell r="H1753">
            <v>50991</v>
          </cell>
          <cell r="I1753">
            <v>50991</v>
          </cell>
          <cell r="J1753">
            <v>4.8000257389863563</v>
          </cell>
          <cell r="K1753">
            <v>3173.7563989189634</v>
          </cell>
          <cell r="L1753">
            <v>28248.904999999999</v>
          </cell>
          <cell r="M1753">
            <v>4.5</v>
          </cell>
          <cell r="N1753">
            <v>3173.7690000000007</v>
          </cell>
          <cell r="O1753">
            <v>3173.9580000000005</v>
          </cell>
          <cell r="P1753">
            <v>1753</v>
          </cell>
        </row>
        <row r="1754">
          <cell r="I1754">
            <v>50993</v>
          </cell>
          <cell r="J1754">
            <v>3.5</v>
          </cell>
          <cell r="K1754">
            <v>3173.8110000000006</v>
          </cell>
          <cell r="L1754">
            <v>24122.904999999999</v>
          </cell>
          <cell r="M1754">
            <v>-4.1000172789473686</v>
          </cell>
          <cell r="N1754">
            <v>3174.1970006911588</v>
          </cell>
          <cell r="O1754">
            <v>10000.000000023305</v>
          </cell>
          <cell r="P1754">
            <v>1754</v>
          </cell>
        </row>
        <row r="1755">
          <cell r="G1755">
            <v>3176.0610000000006</v>
          </cell>
          <cell r="H1755">
            <v>50989</v>
          </cell>
          <cell r="I1755">
            <v>50990</v>
          </cell>
          <cell r="J1755">
            <v>3.5</v>
          </cell>
          <cell r="K1755">
            <v>3173.9610000000007</v>
          </cell>
          <cell r="L1755">
            <v>24122.904999999999</v>
          </cell>
          <cell r="M1755">
            <v>-4.1001172789473683</v>
          </cell>
          <cell r="N1755">
            <v>3173.1970006911588</v>
          </cell>
          <cell r="O1755">
            <v>44174.369790260396</v>
          </cell>
          <cell r="P1755">
            <v>1755</v>
          </cell>
        </row>
        <row r="1756">
          <cell r="J1756">
            <v>0</v>
          </cell>
          <cell r="K1756">
            <v>3174.1080000000006</v>
          </cell>
          <cell r="L1756">
            <v>13013.784</v>
          </cell>
          <cell r="M1756">
            <v>-3.45</v>
          </cell>
          <cell r="N1756">
            <v>3174.0910000000003</v>
          </cell>
          <cell r="O1756">
            <v>-3.8550724637843814E-2</v>
          </cell>
          <cell r="P1756">
            <v>1756</v>
          </cell>
        </row>
        <row r="1757">
          <cell r="J1757">
            <v>-3.45</v>
          </cell>
          <cell r="K1757">
            <v>3174.2410000000004</v>
          </cell>
          <cell r="L1757">
            <v>2062.8820000000001</v>
          </cell>
          <cell r="M1757">
            <v>-4.45</v>
          </cell>
          <cell r="N1757">
            <v>3174.1295507246382</v>
          </cell>
          <cell r="O1757">
            <v>3173.9579999999996</v>
          </cell>
          <cell r="P1757">
            <v>1757</v>
          </cell>
        </row>
        <row r="1758">
          <cell r="J1758">
            <v>-3.45</v>
          </cell>
          <cell r="K1758">
            <v>3174.0910000000003</v>
          </cell>
          <cell r="L1758">
            <v>2062.8820000000001</v>
          </cell>
          <cell r="M1758">
            <v>4.8000125000000002</v>
          </cell>
          <cell r="N1758">
            <v>0</v>
          </cell>
          <cell r="O1758">
            <v>-661.22911138252255</v>
          </cell>
          <cell r="P1758">
            <v>1758</v>
          </cell>
        </row>
        <row r="1759">
          <cell r="J1759">
            <v>-4.1000253731215679</v>
          </cell>
          <cell r="K1759">
            <v>3174.1160589491669</v>
          </cell>
          <cell r="L1759">
            <v>-0.36599999999999999</v>
          </cell>
          <cell r="M1759">
            <v>0</v>
          </cell>
          <cell r="N1759">
            <v>3173.9080000000008</v>
          </cell>
          <cell r="O1759">
            <v>3173.9080000000008</v>
          </cell>
          <cell r="P1759">
            <v>1759</v>
          </cell>
        </row>
        <row r="1760">
          <cell r="H1760">
            <v>50990</v>
          </cell>
          <cell r="I1760">
            <v>0</v>
          </cell>
          <cell r="J1760">
            <v>-4.1000172789473686</v>
          </cell>
          <cell r="K1760">
            <v>3174.1970006911588</v>
          </cell>
          <cell r="L1760">
            <v>-0.34</v>
          </cell>
          <cell r="M1760">
            <v>-3.8202063327479385E-2</v>
          </cell>
          <cell r="N1760" t="str">
            <v>&lt;=esp.prom.</v>
          </cell>
        </row>
        <row r="1761">
          <cell r="I1761">
            <v>50988</v>
          </cell>
          <cell r="J1761">
            <v>-4.1000125000000001</v>
          </cell>
          <cell r="K1761">
            <v>3174.244789973684</v>
          </cell>
          <cell r="M1761">
            <v>4.8000125000000002</v>
          </cell>
          <cell r="N1761">
            <v>3173.8887889736839</v>
          </cell>
          <cell r="O1761">
            <v>-10000.000000023305</v>
          </cell>
          <cell r="P1761">
            <v>1761</v>
          </cell>
        </row>
        <row r="1762">
          <cell r="I1762">
            <v>50989</v>
          </cell>
          <cell r="J1762">
            <v>0</v>
          </cell>
          <cell r="K1762">
            <v>3174.080789473684</v>
          </cell>
          <cell r="L1762">
            <v>13014.107</v>
          </cell>
          <cell r="M1762">
            <v>4.8001125</v>
          </cell>
          <cell r="N1762">
            <v>3172.8887889736839</v>
          </cell>
          <cell r="O1762">
            <v>51174.013789085555</v>
          </cell>
          <cell r="P1762">
            <v>1762</v>
          </cell>
        </row>
        <row r="1763">
          <cell r="G1763">
            <v>50991</v>
          </cell>
          <cell r="H1763">
            <v>1763</v>
          </cell>
          <cell r="I1763">
            <v>100</v>
          </cell>
          <cell r="J1763">
            <v>4.8000125000000002</v>
          </cell>
          <cell r="K1763">
            <v>3173.8887889736839</v>
          </cell>
          <cell r="L1763">
            <v>28249.274000000001</v>
          </cell>
          <cell r="M1763">
            <v>4.5</v>
          </cell>
          <cell r="N1763">
            <v>3174.0310000000004</v>
          </cell>
          <cell r="O1763">
            <v>-9.0909090908319213E-3</v>
          </cell>
          <cell r="P1763">
            <v>1763</v>
          </cell>
        </row>
        <row r="1764">
          <cell r="G1764">
            <v>50992</v>
          </cell>
          <cell r="H1764">
            <v>50993</v>
          </cell>
          <cell r="I1764">
            <v>50993</v>
          </cell>
          <cell r="J1764">
            <v>4.8000125000000002</v>
          </cell>
          <cell r="K1764">
            <v>3173.8887889736839</v>
          </cell>
          <cell r="L1764">
            <v>28249.274000000001</v>
          </cell>
          <cell r="M1764">
            <v>7.8</v>
          </cell>
          <cell r="N1764">
            <v>3174.0010000000007</v>
          </cell>
          <cell r="O1764">
            <v>3174.0719090909092</v>
          </cell>
          <cell r="P1764">
            <v>1764</v>
          </cell>
        </row>
        <row r="1765">
          <cell r="I1765">
            <v>50993</v>
          </cell>
          <cell r="J1765">
            <v>4.5</v>
          </cell>
          <cell r="K1765">
            <v>3173.9010000000003</v>
          </cell>
          <cell r="L1765">
            <v>27297.065999999999</v>
          </cell>
          <cell r="M1765">
            <v>-4.1000125000000001</v>
          </cell>
          <cell r="N1765">
            <v>3174.244789973684</v>
          </cell>
          <cell r="O1765">
            <v>10000.000000023305</v>
          </cell>
          <cell r="P1765">
            <v>1765</v>
          </cell>
        </row>
        <row r="1766">
          <cell r="H1766">
            <v>50989</v>
          </cell>
          <cell r="I1766">
            <v>50990</v>
          </cell>
          <cell r="J1766">
            <v>3.55</v>
          </cell>
          <cell r="K1766">
            <v>3173.9410000000007</v>
          </cell>
          <cell r="L1766">
            <v>24281.841</v>
          </cell>
          <cell r="M1766">
            <v>-4.1001124999999998</v>
          </cell>
          <cell r="N1766">
            <v>3173.244789973684</v>
          </cell>
          <cell r="O1766">
            <v>44174.369790069235</v>
          </cell>
          <cell r="P1766">
            <v>1766</v>
          </cell>
        </row>
        <row r="1767">
          <cell r="J1767">
            <v>3.5</v>
          </cell>
          <cell r="K1767">
            <v>3173.9110000000005</v>
          </cell>
          <cell r="L1767">
            <v>24123.145</v>
          </cell>
          <cell r="M1767">
            <v>-4.5</v>
          </cell>
          <cell r="N1767">
            <v>3174.2110000000007</v>
          </cell>
          <cell r="O1767">
            <v>9.9999999997635314E-3</v>
          </cell>
          <cell r="P1767">
            <v>1767</v>
          </cell>
        </row>
        <row r="1768">
          <cell r="H1768" t="str">
            <v>AREA BASE</v>
          </cell>
          <cell r="J1768">
            <v>0</v>
          </cell>
          <cell r="K1768">
            <v>3174.0580000000004</v>
          </cell>
          <cell r="L1768">
            <v>13014.199000000001</v>
          </cell>
          <cell r="M1768">
            <v>-3.5</v>
          </cell>
          <cell r="N1768">
            <v>3174.2210000000005</v>
          </cell>
          <cell r="O1768">
            <v>3174.2559999999994</v>
          </cell>
          <cell r="P1768">
            <v>1768</v>
          </cell>
        </row>
        <row r="1769">
          <cell r="H1769" t="str">
            <v xml:space="preserve">ADICIONAL </v>
          </cell>
          <cell r="J1769">
            <v>-3.45</v>
          </cell>
          <cell r="K1769">
            <v>3174.1910000000003</v>
          </cell>
          <cell r="L1769">
            <v>2063.4690000000001</v>
          </cell>
          <cell r="M1769" t="str">
            <v>CI1</v>
          </cell>
          <cell r="N1769">
            <v>0</v>
          </cell>
        </row>
        <row r="1770">
          <cell r="H1770" t="str">
            <v>EN Z.U.</v>
          </cell>
          <cell r="J1770">
            <v>-3.5</v>
          </cell>
          <cell r="K1770">
            <v>3174.2210000000005</v>
          </cell>
          <cell r="L1770">
            <v>1904.759</v>
          </cell>
          <cell r="M1770" t="str">
            <v>CI2</v>
          </cell>
        </row>
        <row r="1771">
          <cell r="J1771">
            <v>-4.1000154790128471</v>
          </cell>
          <cell r="K1771">
            <v>3174.2149998452101</v>
          </cell>
          <cell r="L1771">
            <v>0.17899999999999999</v>
          </cell>
          <cell r="M1771" t="str">
            <v>CD1</v>
          </cell>
          <cell r="N1771">
            <v>0.02</v>
          </cell>
        </row>
        <row r="1772">
          <cell r="G1772">
            <v>50989</v>
          </cell>
          <cell r="J1772">
            <v>-4.1000154790128471</v>
          </cell>
          <cell r="K1772">
            <v>3174.2149998452101</v>
          </cell>
          <cell r="L1772">
            <v>0.17899999999999999</v>
          </cell>
          <cell r="M1772" t="str">
            <v>CD2</v>
          </cell>
          <cell r="N1772">
            <v>0.13</v>
          </cell>
        </row>
        <row r="1773">
          <cell r="G1773">
            <v>50990</v>
          </cell>
          <cell r="H1773">
            <v>50990</v>
          </cell>
          <cell r="I1773">
            <v>0</v>
          </cell>
          <cell r="J1773">
            <v>-4.1000125000000001</v>
          </cell>
          <cell r="K1773">
            <v>3174.244789973684</v>
          </cell>
          <cell r="L1773">
            <v>0.188</v>
          </cell>
          <cell r="M1773">
            <v>2.1123532634611978E-2</v>
          </cell>
          <cell r="N1773" t="str">
            <v>&lt;=esp.prom.</v>
          </cell>
        </row>
        <row r="1774">
          <cell r="I1774">
            <v>50997</v>
          </cell>
          <cell r="J1774">
            <v>-4.1000175421052631</v>
          </cell>
          <cell r="K1774">
            <v>3174.0270007016848</v>
          </cell>
          <cell r="M1774">
            <v>4.8000175421052633</v>
          </cell>
          <cell r="N1774">
            <v>3173.6709992983165</v>
          </cell>
          <cell r="O1774">
            <v>-10000.000000023305</v>
          </cell>
          <cell r="P1774">
            <v>1774</v>
          </cell>
        </row>
        <row r="1775">
          <cell r="I1775">
            <v>50999</v>
          </cell>
          <cell r="J1775">
            <v>0</v>
          </cell>
          <cell r="K1775">
            <v>3173.8630000000007</v>
          </cell>
          <cell r="L1775">
            <v>13013.23</v>
          </cell>
          <cell r="M1775">
            <v>4.8001175421052631</v>
          </cell>
          <cell r="N1775">
            <v>3172.6709992983165</v>
          </cell>
          <cell r="O1775">
            <v>51173.846420462811</v>
          </cell>
          <cell r="P1775">
            <v>1775</v>
          </cell>
        </row>
        <row r="1776">
          <cell r="H1776">
            <v>1776</v>
          </cell>
          <cell r="I1776">
            <v>101</v>
          </cell>
          <cell r="J1776">
            <v>4.8000175421052633</v>
          </cell>
          <cell r="K1776">
            <v>3173.6709992983165</v>
          </cell>
          <cell r="L1776">
            <v>28247.366999999998</v>
          </cell>
          <cell r="M1776">
            <v>3.55</v>
          </cell>
          <cell r="N1776">
            <v>3173.6400000000003</v>
          </cell>
          <cell r="O1776">
            <v>-4.1690140845275891E-2</v>
          </cell>
          <cell r="P1776">
            <v>1776</v>
          </cell>
        </row>
        <row r="1777">
          <cell r="H1777">
            <v>51001</v>
          </cell>
          <cell r="I1777">
            <v>51001</v>
          </cell>
          <cell r="J1777">
            <v>4.8000258534104843</v>
          </cell>
          <cell r="K1777">
            <v>3173.5878862461113</v>
          </cell>
          <cell r="L1777">
            <v>28247.393</v>
          </cell>
          <cell r="M1777">
            <v>4.55</v>
          </cell>
          <cell r="N1777">
            <v>3173.5983098591551</v>
          </cell>
          <cell r="O1777">
            <v>3173.7880000000009</v>
          </cell>
          <cell r="P1777">
            <v>1777</v>
          </cell>
        </row>
        <row r="1778">
          <cell r="I1778">
            <v>51003</v>
          </cell>
          <cell r="J1778">
            <v>3.55</v>
          </cell>
          <cell r="K1778">
            <v>3173.6400000000003</v>
          </cell>
          <cell r="L1778">
            <v>24280.294000000002</v>
          </cell>
          <cell r="M1778">
            <v>-4.1000175421052631</v>
          </cell>
          <cell r="N1778">
            <v>3174.0270007016848</v>
          </cell>
          <cell r="O1778">
            <v>10000.000000023305</v>
          </cell>
          <cell r="P1778">
            <v>1778</v>
          </cell>
        </row>
        <row r="1779">
          <cell r="G1779">
            <v>3176.0700000000006</v>
          </cell>
          <cell r="H1779">
            <v>50999</v>
          </cell>
          <cell r="I1779">
            <v>51000</v>
          </cell>
          <cell r="J1779">
            <v>3.55</v>
          </cell>
          <cell r="K1779">
            <v>3173.7900000000004</v>
          </cell>
          <cell r="L1779">
            <v>24280.294000000002</v>
          </cell>
          <cell r="M1779">
            <v>-4.1001175421052629</v>
          </cell>
          <cell r="N1779">
            <v>3173.0270007016848</v>
          </cell>
          <cell r="O1779">
            <v>44174.20242184987</v>
          </cell>
          <cell r="P1779">
            <v>1779</v>
          </cell>
        </row>
        <row r="1780">
          <cell r="J1780">
            <v>0</v>
          </cell>
          <cell r="K1780">
            <v>3173.9380000000006</v>
          </cell>
          <cell r="L1780">
            <v>13013.076999999999</v>
          </cell>
          <cell r="M1780">
            <v>-3.3</v>
          </cell>
          <cell r="N1780">
            <v>3173.8700000000003</v>
          </cell>
          <cell r="O1780">
            <v>-2.4848484848462249E-2</v>
          </cell>
          <cell r="P1780">
            <v>1780</v>
          </cell>
        </row>
        <row r="1781">
          <cell r="J1781">
            <v>-3.3</v>
          </cell>
          <cell r="K1781">
            <v>3174.0200000000004</v>
          </cell>
          <cell r="L1781">
            <v>2538.9459999999999</v>
          </cell>
          <cell r="M1781">
            <v>-4.3</v>
          </cell>
          <cell r="N1781">
            <v>3173.8948484848488</v>
          </cell>
          <cell r="O1781">
            <v>3173.7880000000005</v>
          </cell>
          <cell r="P1781">
            <v>1781</v>
          </cell>
        </row>
        <row r="1782">
          <cell r="J1782">
            <v>-3.3</v>
          </cell>
          <cell r="K1782">
            <v>3173.8700000000003</v>
          </cell>
          <cell r="L1782">
            <v>2538.9459999999999</v>
          </cell>
          <cell r="M1782">
            <v>4.8000125000000002</v>
          </cell>
          <cell r="N1782">
            <v>0</v>
          </cell>
          <cell r="O1782">
            <v>-661.19369480808655</v>
          </cell>
          <cell r="P1782">
            <v>1782</v>
          </cell>
        </row>
        <row r="1783">
          <cell r="J1783">
            <v>-4.1000312542189814</v>
          </cell>
          <cell r="K1783">
            <v>3173.8898795644991</v>
          </cell>
          <cell r="L1783">
            <v>-0.25700000000000001</v>
          </cell>
          <cell r="M1783">
            <v>0</v>
          </cell>
          <cell r="N1783">
            <v>3173.7380000000007</v>
          </cell>
          <cell r="O1783">
            <v>3173.7380000000007</v>
          </cell>
          <cell r="P1783">
            <v>1783</v>
          </cell>
        </row>
        <row r="1784">
          <cell r="H1784">
            <v>51000</v>
          </cell>
          <cell r="I1784">
            <v>0</v>
          </cell>
          <cell r="J1784">
            <v>-4.1000175421052631</v>
          </cell>
          <cell r="K1784">
            <v>3174.0270007016848</v>
          </cell>
          <cell r="L1784">
            <v>-0.21299999999999999</v>
          </cell>
          <cell r="M1784">
            <v>-2.3932460315867862E-2</v>
          </cell>
          <cell r="N1784" t="str">
            <v>&lt;=esp.prom.</v>
          </cell>
        </row>
        <row r="1785">
          <cell r="I1785">
            <v>50998</v>
          </cell>
          <cell r="J1785">
            <v>-4.1000125000000001</v>
          </cell>
          <cell r="K1785">
            <v>3174.0774215526312</v>
          </cell>
          <cell r="M1785">
            <v>4.8000125000000002</v>
          </cell>
          <cell r="N1785">
            <v>3173.7214205526311</v>
          </cell>
          <cell r="O1785">
            <v>-10000.000000023305</v>
          </cell>
          <cell r="P1785">
            <v>1785</v>
          </cell>
        </row>
        <row r="1786">
          <cell r="I1786">
            <v>50999</v>
          </cell>
          <cell r="J1786">
            <v>0</v>
          </cell>
          <cell r="K1786">
            <v>3173.9134210526313</v>
          </cell>
          <cell r="L1786">
            <v>13013.421</v>
          </cell>
          <cell r="M1786">
            <v>4.8001125</v>
          </cell>
          <cell r="N1786">
            <v>3172.7214205526311</v>
          </cell>
          <cell r="O1786">
            <v>51173.8464206645</v>
          </cell>
          <cell r="P1786">
            <v>1786</v>
          </cell>
        </row>
        <row r="1787">
          <cell r="G1787">
            <v>51001</v>
          </cell>
          <cell r="H1787">
            <v>1787</v>
          </cell>
          <cell r="I1787">
            <v>101</v>
          </cell>
          <cell r="J1787">
            <v>4.8000125000000002</v>
          </cell>
          <cell r="K1787">
            <v>3173.7214205526311</v>
          </cell>
          <cell r="L1787">
            <v>28247.784</v>
          </cell>
          <cell r="M1787">
            <v>4.5</v>
          </cell>
          <cell r="N1787">
            <v>3173.7700000000004</v>
          </cell>
          <cell r="O1787">
            <v>7.5000000000121261E-2</v>
          </cell>
          <cell r="P1787">
            <v>1787</v>
          </cell>
        </row>
        <row r="1788">
          <cell r="G1788">
            <v>51002</v>
          </cell>
          <cell r="H1788">
            <v>51003</v>
          </cell>
          <cell r="I1788">
            <v>51003</v>
          </cell>
          <cell r="J1788">
            <v>4.8000125000000002</v>
          </cell>
          <cell r="K1788">
            <v>3173.7214205526311</v>
          </cell>
          <cell r="L1788">
            <v>28247.784</v>
          </cell>
          <cell r="M1788">
            <v>6.9</v>
          </cell>
          <cell r="N1788">
            <v>3173.9500000000007</v>
          </cell>
          <cell r="O1788">
            <v>3173.4324999999999</v>
          </cell>
          <cell r="P1788">
            <v>1788</v>
          </cell>
        </row>
        <row r="1789">
          <cell r="I1789">
            <v>51003</v>
          </cell>
          <cell r="J1789">
            <v>4.5</v>
          </cell>
          <cell r="K1789">
            <v>3173.7350000000006</v>
          </cell>
          <cell r="L1789">
            <v>27295.626</v>
          </cell>
          <cell r="M1789">
            <v>-4.1000125000000001</v>
          </cell>
          <cell r="N1789">
            <v>3174.0774215526312</v>
          </cell>
          <cell r="O1789">
            <v>10000.000000023305</v>
          </cell>
          <cell r="P1789">
            <v>1789</v>
          </cell>
        </row>
        <row r="1790">
          <cell r="H1790">
            <v>50999</v>
          </cell>
          <cell r="I1790">
            <v>51000</v>
          </cell>
          <cell r="J1790">
            <v>3.6</v>
          </cell>
          <cell r="K1790">
            <v>3173.7650000000008</v>
          </cell>
          <cell r="L1790">
            <v>24439.251</v>
          </cell>
          <cell r="M1790">
            <v>-4.1001124999999998</v>
          </cell>
          <cell r="N1790">
            <v>3173.0774215526312</v>
          </cell>
          <cell r="O1790">
            <v>44174.20242164818</v>
          </cell>
          <cell r="P1790">
            <v>1790</v>
          </cell>
        </row>
        <row r="1791">
          <cell r="J1791">
            <v>3.55</v>
          </cell>
          <cell r="K1791">
            <v>3173.7400000000002</v>
          </cell>
          <cell r="L1791">
            <v>24280.562999999998</v>
          </cell>
          <cell r="M1791">
            <v>-4.5</v>
          </cell>
          <cell r="N1791">
            <v>3173.9900000000007</v>
          </cell>
          <cell r="O1791">
            <v>8.6956521737074199E-3</v>
          </cell>
          <cell r="P1791">
            <v>1791</v>
          </cell>
        </row>
        <row r="1792">
          <cell r="H1792" t="str">
            <v>AREA BASE</v>
          </cell>
          <cell r="J1792">
            <v>0</v>
          </cell>
          <cell r="K1792">
            <v>3173.8880000000004</v>
          </cell>
          <cell r="L1792">
            <v>13013.522999999999</v>
          </cell>
          <cell r="M1792">
            <v>-3.35</v>
          </cell>
          <cell r="N1792">
            <v>3174.0000000000005</v>
          </cell>
          <cell r="O1792">
            <v>3174.0291304347825</v>
          </cell>
          <cell r="P1792">
            <v>1792</v>
          </cell>
        </row>
        <row r="1793">
          <cell r="H1793" t="str">
            <v xml:space="preserve">ADICIONAL </v>
          </cell>
          <cell r="J1793">
            <v>-3.3</v>
          </cell>
          <cell r="K1793">
            <v>3173.9700000000003</v>
          </cell>
          <cell r="L1793">
            <v>2539.5569999999998</v>
          </cell>
          <cell r="M1793" t="str">
            <v>CI1</v>
          </cell>
          <cell r="N1793">
            <v>0</v>
          </cell>
        </row>
        <row r="1794">
          <cell r="H1794" t="str">
            <v>EN Z.U.</v>
          </cell>
          <cell r="J1794">
            <v>-3.35</v>
          </cell>
          <cell r="K1794">
            <v>3174.0000000000005</v>
          </cell>
          <cell r="L1794">
            <v>2380.8580000000002</v>
          </cell>
          <cell r="M1794" t="str">
            <v>CI2</v>
          </cell>
        </row>
        <row r="1795">
          <cell r="J1795">
            <v>-4.1000208943473444</v>
          </cell>
          <cell r="K1795">
            <v>3173.9934780791805</v>
          </cell>
          <cell r="L1795">
            <v>0.29399999999999998</v>
          </cell>
          <cell r="M1795" t="str">
            <v>CD1</v>
          </cell>
          <cell r="N1795">
            <v>1.4999999999999999E-2</v>
          </cell>
        </row>
        <row r="1796">
          <cell r="G1796">
            <v>50999</v>
          </cell>
          <cell r="J1796">
            <v>-4.1000208943473444</v>
          </cell>
          <cell r="K1796">
            <v>3173.9934780791805</v>
          </cell>
          <cell r="L1796">
            <v>0.29399999999999998</v>
          </cell>
          <cell r="M1796" t="str">
            <v>CD2</v>
          </cell>
          <cell r="N1796">
            <v>3.5000000000000003E-2</v>
          </cell>
        </row>
        <row r="1797">
          <cell r="G1797">
            <v>51000</v>
          </cell>
          <cell r="H1797">
            <v>51000</v>
          </cell>
          <cell r="I1797">
            <v>0</v>
          </cell>
          <cell r="J1797">
            <v>-4.1000125000000001</v>
          </cell>
          <cell r="K1797">
            <v>3174.0774215526312</v>
          </cell>
          <cell r="L1797">
            <v>0.32100000000000001</v>
          </cell>
          <cell r="M1797">
            <v>3.6067297408635242E-2</v>
          </cell>
          <cell r="N1797" t="str">
            <v>&lt;=esp.prom.</v>
          </cell>
        </row>
        <row r="1798">
          <cell r="I1798">
            <v>51007</v>
          </cell>
          <cell r="J1798" t="e">
            <v>#N/A</v>
          </cell>
          <cell r="K1798" t="e">
            <v>#N/A</v>
          </cell>
          <cell r="M1798">
            <v>0</v>
          </cell>
          <cell r="N1798">
            <v>0</v>
          </cell>
          <cell r="O1798" t="e">
            <v>#DIV/0!</v>
          </cell>
          <cell r="P1798">
            <v>1798</v>
          </cell>
        </row>
        <row r="1799">
          <cell r="I1799">
            <v>51009</v>
          </cell>
          <cell r="J1799">
            <v>0</v>
          </cell>
          <cell r="K1799" t="e">
            <v>#REF!</v>
          </cell>
          <cell r="L1799" t="e">
            <v>#N/A</v>
          </cell>
          <cell r="M1799">
            <v>0</v>
          </cell>
          <cell r="N1799">
            <v>-1</v>
          </cell>
          <cell r="O1799" t="e">
            <v>#DIV/0!</v>
          </cell>
          <cell r="P1799">
            <v>1799</v>
          </cell>
        </row>
        <row r="1800">
          <cell r="H1800">
            <v>1800</v>
          </cell>
          <cell r="I1800">
            <v>102</v>
          </cell>
          <cell r="J1800">
            <v>0</v>
          </cell>
          <cell r="K1800">
            <v>0</v>
          </cell>
          <cell r="L1800" t="e">
            <v>#N/A</v>
          </cell>
          <cell r="M1800">
            <v>3.45</v>
          </cell>
          <cell r="N1800">
            <v>3173.0100000000007</v>
          </cell>
          <cell r="O1800" t="e">
            <v>#N/A</v>
          </cell>
          <cell r="P1800">
            <v>1800</v>
          </cell>
        </row>
        <row r="1801">
          <cell r="H1801">
            <v>51011</v>
          </cell>
          <cell r="I1801">
            <v>51011</v>
          </cell>
          <cell r="J1801" t="e">
            <v>#N/A</v>
          </cell>
          <cell r="K1801" t="e">
            <v>#N/A</v>
          </cell>
          <cell r="L1801" t="e">
            <v>#N/A</v>
          </cell>
          <cell r="M1801">
            <v>4.45</v>
          </cell>
          <cell r="N1801" t="e">
            <v>#N/A</v>
          </cell>
          <cell r="O1801" t="e">
            <v>#N/A</v>
          </cell>
          <cell r="P1801">
            <v>1801</v>
          </cell>
        </row>
        <row r="1802">
          <cell r="I1802">
            <v>51013</v>
          </cell>
          <cell r="J1802">
            <v>3.45</v>
          </cell>
          <cell r="K1802">
            <v>3173.0100000000007</v>
          </cell>
          <cell r="L1802" t="e">
            <v>#N/A</v>
          </cell>
          <cell r="M1802" t="e">
            <v>#N/A</v>
          </cell>
          <cell r="N1802" t="e">
            <v>#N/A</v>
          </cell>
          <cell r="O1802" t="e">
            <v>#N/A</v>
          </cell>
          <cell r="P1802">
            <v>1802</v>
          </cell>
        </row>
        <row r="1803">
          <cell r="G1803" t="e">
            <v>#N/A</v>
          </cell>
          <cell r="H1803">
            <v>51009</v>
          </cell>
          <cell r="I1803">
            <v>51010</v>
          </cell>
          <cell r="J1803">
            <v>3.45</v>
          </cell>
          <cell r="K1803">
            <v>3173.1600000000008</v>
          </cell>
          <cell r="L1803" t="e">
            <v>#N/A</v>
          </cell>
          <cell r="M1803" t="e">
            <v>#N/A</v>
          </cell>
          <cell r="N1803" t="e">
            <v>#N/A</v>
          </cell>
          <cell r="O1803" t="e">
            <v>#N/A</v>
          </cell>
          <cell r="P1803">
            <v>1803</v>
          </cell>
        </row>
        <row r="1804">
          <cell r="J1804">
            <v>0</v>
          </cell>
          <cell r="K1804" t="e">
            <v>#N/A</v>
          </cell>
          <cell r="L1804" t="e">
            <v>#N/A</v>
          </cell>
          <cell r="M1804">
            <v>-3.55</v>
          </cell>
          <cell r="N1804">
            <v>3173.0200000000004</v>
          </cell>
          <cell r="O1804" t="e">
            <v>#N/A</v>
          </cell>
          <cell r="P1804">
            <v>1804</v>
          </cell>
        </row>
        <row r="1805">
          <cell r="J1805">
            <v>-3.55</v>
          </cell>
          <cell r="K1805">
            <v>3173.1700000000005</v>
          </cell>
          <cell r="L1805" t="e">
            <v>#N/A</v>
          </cell>
          <cell r="M1805">
            <v>-4.55</v>
          </cell>
          <cell r="N1805" t="e">
            <v>#N/A</v>
          </cell>
          <cell r="O1805" t="e">
            <v>#N/A</v>
          </cell>
          <cell r="P1805">
            <v>1805</v>
          </cell>
        </row>
        <row r="1806">
          <cell r="J1806">
            <v>-3.55</v>
          </cell>
          <cell r="K1806">
            <v>3173.0200000000004</v>
          </cell>
          <cell r="L1806" t="e">
            <v>#N/A</v>
          </cell>
          <cell r="M1806" t="e">
            <v>#DIV/0!</v>
          </cell>
          <cell r="N1806">
            <v>0</v>
          </cell>
          <cell r="O1806" t="e">
            <v>#DIV/0!</v>
          </cell>
          <cell r="P1806">
            <v>1806</v>
          </cell>
        </row>
        <row r="1807">
          <cell r="J1807" t="e">
            <v>#N/A</v>
          </cell>
          <cell r="K1807" t="e">
            <v>#N/A</v>
          </cell>
          <cell r="L1807" t="e">
            <v>#N/A</v>
          </cell>
          <cell r="M1807">
            <v>0</v>
          </cell>
          <cell r="N1807">
            <v>0</v>
          </cell>
          <cell r="O1807" t="e">
            <v>#DIV/0!</v>
          </cell>
          <cell r="P1807">
            <v>1807</v>
          </cell>
        </row>
        <row r="1808">
          <cell r="H1808">
            <v>51010</v>
          </cell>
          <cell r="I1808">
            <v>9810</v>
          </cell>
          <cell r="J1808" t="e">
            <v>#N/A</v>
          </cell>
          <cell r="K1808" t="e">
            <v>#N/A</v>
          </cell>
          <cell r="L1808" t="e">
            <v>#N/A</v>
          </cell>
          <cell r="M1808" t="e">
            <v>#N/A</v>
          </cell>
          <cell r="N1808" t="str">
            <v>&lt;=esp.prom.</v>
          </cell>
        </row>
        <row r="1819">
          <cell r="I1819">
            <v>51017</v>
          </cell>
          <cell r="J1819" t="e">
            <v>#N/A</v>
          </cell>
          <cell r="K1819" t="e">
            <v>#N/A</v>
          </cell>
          <cell r="M1819">
            <v>0</v>
          </cell>
          <cell r="N1819">
            <v>0</v>
          </cell>
          <cell r="O1819" t="e">
            <v>#DIV/0!</v>
          </cell>
          <cell r="P1819">
            <v>1819</v>
          </cell>
        </row>
        <row r="1820">
          <cell r="I1820">
            <v>51019</v>
          </cell>
          <cell r="J1820">
            <v>0</v>
          </cell>
          <cell r="K1820" t="e">
            <v>#REF!</v>
          </cell>
          <cell r="L1820" t="e">
            <v>#N/A</v>
          </cell>
          <cell r="M1820">
            <v>0</v>
          </cell>
          <cell r="N1820">
            <v>-1</v>
          </cell>
          <cell r="O1820" t="e">
            <v>#DIV/0!</v>
          </cell>
          <cell r="P1820">
            <v>1820</v>
          </cell>
        </row>
        <row r="1821">
          <cell r="H1821">
            <v>1821</v>
          </cell>
          <cell r="I1821">
            <v>103</v>
          </cell>
          <cell r="J1821">
            <v>0</v>
          </cell>
          <cell r="K1821">
            <v>0</v>
          </cell>
          <cell r="L1821" t="e">
            <v>#N/A</v>
          </cell>
          <cell r="M1821">
            <v>3.45</v>
          </cell>
          <cell r="N1821">
            <v>3173.0100000000007</v>
          </cell>
          <cell r="O1821" t="e">
            <v>#N/A</v>
          </cell>
          <cell r="P1821">
            <v>1821</v>
          </cell>
        </row>
        <row r="1822">
          <cell r="H1822">
            <v>51021</v>
          </cell>
          <cell r="I1822">
            <v>51021</v>
          </cell>
          <cell r="J1822" t="e">
            <v>#N/A</v>
          </cell>
          <cell r="K1822" t="e">
            <v>#N/A</v>
          </cell>
          <cell r="L1822" t="e">
            <v>#N/A</v>
          </cell>
          <cell r="M1822">
            <v>4.45</v>
          </cell>
          <cell r="N1822" t="e">
            <v>#N/A</v>
          </cell>
          <cell r="O1822" t="e">
            <v>#N/A</v>
          </cell>
          <cell r="P1822">
            <v>1822</v>
          </cell>
        </row>
        <row r="1823">
          <cell r="I1823">
            <v>51023</v>
          </cell>
          <cell r="J1823">
            <v>3.45</v>
          </cell>
          <cell r="K1823">
            <v>3173.0100000000007</v>
          </cell>
          <cell r="L1823" t="e">
            <v>#N/A</v>
          </cell>
          <cell r="M1823" t="e">
            <v>#N/A</v>
          </cell>
          <cell r="N1823" t="e">
            <v>#N/A</v>
          </cell>
          <cell r="O1823" t="e">
            <v>#N/A</v>
          </cell>
          <cell r="P1823">
            <v>1823</v>
          </cell>
        </row>
        <row r="1824">
          <cell r="G1824" t="e">
            <v>#N/A</v>
          </cell>
          <cell r="H1824">
            <v>51019</v>
          </cell>
          <cell r="I1824">
            <v>51020</v>
          </cell>
          <cell r="J1824">
            <v>3.45</v>
          </cell>
          <cell r="K1824">
            <v>3173.1600000000008</v>
          </cell>
          <cell r="L1824" t="e">
            <v>#N/A</v>
          </cell>
          <cell r="M1824" t="e">
            <v>#N/A</v>
          </cell>
          <cell r="N1824" t="e">
            <v>#N/A</v>
          </cell>
          <cell r="O1824" t="e">
            <v>#N/A</v>
          </cell>
          <cell r="P1824">
            <v>1824</v>
          </cell>
        </row>
        <row r="1825">
          <cell r="J1825">
            <v>0</v>
          </cell>
          <cell r="K1825" t="e">
            <v>#N/A</v>
          </cell>
          <cell r="L1825" t="e">
            <v>#N/A</v>
          </cell>
          <cell r="M1825">
            <v>-3.55</v>
          </cell>
          <cell r="N1825">
            <v>3173.0200000000004</v>
          </cell>
          <cell r="O1825" t="e">
            <v>#N/A</v>
          </cell>
          <cell r="P1825">
            <v>1825</v>
          </cell>
        </row>
        <row r="1826">
          <cell r="J1826">
            <v>-3.55</v>
          </cell>
          <cell r="K1826">
            <v>3173.1700000000005</v>
          </cell>
          <cell r="L1826" t="e">
            <v>#N/A</v>
          </cell>
          <cell r="M1826">
            <v>-4.55</v>
          </cell>
          <cell r="N1826" t="e">
            <v>#N/A</v>
          </cell>
          <cell r="O1826" t="e">
            <v>#N/A</v>
          </cell>
          <cell r="P1826">
            <v>1826</v>
          </cell>
        </row>
        <row r="1827">
          <cell r="J1827">
            <v>-3.55</v>
          </cell>
          <cell r="K1827">
            <v>3173.0200000000004</v>
          </cell>
          <cell r="L1827" t="e">
            <v>#N/A</v>
          </cell>
          <cell r="M1827" t="e">
            <v>#DIV/0!</v>
          </cell>
          <cell r="N1827">
            <v>0</v>
          </cell>
          <cell r="O1827" t="e">
            <v>#DIV/0!</v>
          </cell>
          <cell r="P1827">
            <v>1827</v>
          </cell>
        </row>
        <row r="1828">
          <cell r="J1828" t="e">
            <v>#N/A</v>
          </cell>
          <cell r="K1828" t="e">
            <v>#N/A</v>
          </cell>
          <cell r="L1828" t="e">
            <v>#N/A</v>
          </cell>
          <cell r="M1828">
            <v>0</v>
          </cell>
          <cell r="N1828">
            <v>0</v>
          </cell>
          <cell r="O1828" t="e">
            <v>#DIV/0!</v>
          </cell>
          <cell r="P1828">
            <v>1828</v>
          </cell>
        </row>
        <row r="1829">
          <cell r="H1829">
            <v>51020</v>
          </cell>
          <cell r="I1829">
            <v>9820</v>
          </cell>
          <cell r="J1829" t="e">
            <v>#N/A</v>
          </cell>
          <cell r="K1829" t="e">
            <v>#N/A</v>
          </cell>
          <cell r="L1829" t="e">
            <v>#N/A</v>
          </cell>
          <cell r="M1829" t="e">
            <v>#N/A</v>
          </cell>
          <cell r="N1829" t="str">
            <v>&lt;=esp.prom.</v>
          </cell>
        </row>
        <row r="1840">
          <cell r="I1840">
            <v>51027</v>
          </cell>
          <cell r="J1840" t="e">
            <v>#N/A</v>
          </cell>
          <cell r="K1840" t="e">
            <v>#N/A</v>
          </cell>
          <cell r="M1840">
            <v>0</v>
          </cell>
          <cell r="N1840">
            <v>0</v>
          </cell>
          <cell r="O1840" t="e">
            <v>#DIV/0!</v>
          </cell>
          <cell r="P1840">
            <v>1840</v>
          </cell>
        </row>
        <row r="1841">
          <cell r="I1841">
            <v>51029</v>
          </cell>
          <cell r="J1841">
            <v>0</v>
          </cell>
          <cell r="K1841" t="e">
            <v>#REF!</v>
          </cell>
          <cell r="L1841" t="e">
            <v>#N/A</v>
          </cell>
          <cell r="M1841">
            <v>0</v>
          </cell>
          <cell r="N1841">
            <v>-1</v>
          </cell>
          <cell r="O1841" t="e">
            <v>#DIV/0!</v>
          </cell>
          <cell r="P1841">
            <v>1841</v>
          </cell>
        </row>
        <row r="1842">
          <cell r="H1842">
            <v>1842</v>
          </cell>
          <cell r="I1842">
            <v>104</v>
          </cell>
          <cell r="J1842">
            <v>0</v>
          </cell>
          <cell r="K1842">
            <v>0</v>
          </cell>
          <cell r="L1842" t="e">
            <v>#N/A</v>
          </cell>
          <cell r="M1842">
            <v>3.45</v>
          </cell>
          <cell r="N1842">
            <v>3173.0100000000007</v>
          </cell>
          <cell r="O1842" t="e">
            <v>#N/A</v>
          </cell>
          <cell r="P1842">
            <v>1842</v>
          </cell>
        </row>
        <row r="1843">
          <cell r="H1843">
            <v>51031</v>
          </cell>
          <cell r="I1843">
            <v>51031</v>
          </cell>
          <cell r="J1843" t="e">
            <v>#N/A</v>
          </cell>
          <cell r="K1843" t="e">
            <v>#N/A</v>
          </cell>
          <cell r="L1843" t="e">
            <v>#N/A</v>
          </cell>
          <cell r="M1843">
            <v>4.45</v>
          </cell>
          <cell r="N1843" t="e">
            <v>#N/A</v>
          </cell>
          <cell r="O1843" t="e">
            <v>#N/A</v>
          </cell>
          <cell r="P1843">
            <v>1843</v>
          </cell>
        </row>
        <row r="1844">
          <cell r="I1844">
            <v>51033</v>
          </cell>
          <cell r="J1844">
            <v>3.45</v>
          </cell>
          <cell r="K1844">
            <v>3173.0100000000007</v>
          </cell>
          <cell r="L1844" t="e">
            <v>#N/A</v>
          </cell>
          <cell r="M1844" t="e">
            <v>#N/A</v>
          </cell>
          <cell r="N1844" t="e">
            <v>#N/A</v>
          </cell>
          <cell r="O1844" t="e">
            <v>#N/A</v>
          </cell>
          <cell r="P1844">
            <v>1844</v>
          </cell>
        </row>
        <row r="1845">
          <cell r="G1845" t="e">
            <v>#N/A</v>
          </cell>
          <cell r="H1845">
            <v>51029</v>
          </cell>
          <cell r="I1845">
            <v>51030</v>
          </cell>
          <cell r="J1845">
            <v>3.45</v>
          </cell>
          <cell r="K1845">
            <v>3173.1600000000008</v>
          </cell>
          <cell r="L1845" t="e">
            <v>#N/A</v>
          </cell>
          <cell r="M1845" t="e">
            <v>#N/A</v>
          </cell>
          <cell r="N1845" t="e">
            <v>#N/A</v>
          </cell>
          <cell r="O1845" t="e">
            <v>#N/A</v>
          </cell>
          <cell r="P1845">
            <v>1845</v>
          </cell>
        </row>
        <row r="1846">
          <cell r="J1846">
            <v>0</v>
          </cell>
          <cell r="K1846" t="e">
            <v>#N/A</v>
          </cell>
          <cell r="L1846" t="e">
            <v>#N/A</v>
          </cell>
          <cell r="M1846">
            <v>-3.55</v>
          </cell>
          <cell r="N1846">
            <v>3173.0200000000004</v>
          </cell>
          <cell r="O1846" t="e">
            <v>#N/A</v>
          </cell>
          <cell r="P1846">
            <v>1846</v>
          </cell>
        </row>
        <row r="1847">
          <cell r="J1847">
            <v>-3.55</v>
          </cell>
          <cell r="K1847">
            <v>3173.1700000000005</v>
          </cell>
          <cell r="L1847" t="e">
            <v>#N/A</v>
          </cell>
          <cell r="M1847">
            <v>-4.55</v>
          </cell>
          <cell r="N1847" t="e">
            <v>#N/A</v>
          </cell>
          <cell r="O1847" t="e">
            <v>#N/A</v>
          </cell>
          <cell r="P1847">
            <v>1847</v>
          </cell>
        </row>
        <row r="1848">
          <cell r="J1848">
            <v>-3.55</v>
          </cell>
          <cell r="K1848">
            <v>3173.0200000000004</v>
          </cell>
          <cell r="L1848" t="e">
            <v>#N/A</v>
          </cell>
          <cell r="M1848" t="e">
            <v>#DIV/0!</v>
          </cell>
          <cell r="N1848">
            <v>0</v>
          </cell>
          <cell r="O1848" t="e">
            <v>#DIV/0!</v>
          </cell>
          <cell r="P1848">
            <v>1848</v>
          </cell>
        </row>
        <row r="1849">
          <cell r="J1849" t="e">
            <v>#N/A</v>
          </cell>
          <cell r="K1849" t="e">
            <v>#N/A</v>
          </cell>
          <cell r="L1849" t="e">
            <v>#N/A</v>
          </cell>
          <cell r="M1849">
            <v>0</v>
          </cell>
          <cell r="N1849">
            <v>0</v>
          </cell>
          <cell r="O1849" t="e">
            <v>#DIV/0!</v>
          </cell>
          <cell r="P1849">
            <v>1849</v>
          </cell>
        </row>
        <row r="1850">
          <cell r="H1850">
            <v>51030</v>
          </cell>
          <cell r="I1850">
            <v>9830</v>
          </cell>
          <cell r="J1850" t="e">
            <v>#N/A</v>
          </cell>
          <cell r="K1850" t="e">
            <v>#N/A</v>
          </cell>
          <cell r="L1850" t="e">
            <v>#N/A</v>
          </cell>
          <cell r="M1850" t="e">
            <v>#N/A</v>
          </cell>
          <cell r="N1850" t="str">
            <v>&lt;=esp.prom.</v>
          </cell>
        </row>
        <row r="1861">
          <cell r="I1861">
            <v>51037</v>
          </cell>
          <cell r="J1861" t="e">
            <v>#N/A</v>
          </cell>
          <cell r="K1861" t="e">
            <v>#N/A</v>
          </cell>
          <cell r="M1861">
            <v>0</v>
          </cell>
          <cell r="N1861">
            <v>0</v>
          </cell>
          <cell r="O1861" t="e">
            <v>#DIV/0!</v>
          </cell>
          <cell r="P1861">
            <v>1861</v>
          </cell>
        </row>
        <row r="1862">
          <cell r="I1862">
            <v>51039</v>
          </cell>
          <cell r="J1862">
            <v>0</v>
          </cell>
          <cell r="K1862" t="e">
            <v>#REF!</v>
          </cell>
          <cell r="L1862" t="e">
            <v>#N/A</v>
          </cell>
          <cell r="M1862">
            <v>0</v>
          </cell>
          <cell r="N1862">
            <v>-1</v>
          </cell>
          <cell r="O1862" t="e">
            <v>#DIV/0!</v>
          </cell>
          <cell r="P1862">
            <v>1862</v>
          </cell>
        </row>
        <row r="1863">
          <cell r="H1863">
            <v>1863</v>
          </cell>
          <cell r="I1863">
            <v>105</v>
          </cell>
          <cell r="J1863">
            <v>0</v>
          </cell>
          <cell r="K1863">
            <v>0</v>
          </cell>
          <cell r="L1863" t="e">
            <v>#N/A</v>
          </cell>
          <cell r="M1863">
            <v>3.45</v>
          </cell>
          <cell r="N1863">
            <v>3173.0100000000007</v>
          </cell>
          <cell r="O1863" t="e">
            <v>#N/A</v>
          </cell>
          <cell r="P1863">
            <v>1863</v>
          </cell>
        </row>
        <row r="1864">
          <cell r="H1864">
            <v>51041</v>
          </cell>
          <cell r="I1864">
            <v>51041</v>
          </cell>
          <cell r="J1864" t="e">
            <v>#N/A</v>
          </cell>
          <cell r="K1864" t="e">
            <v>#N/A</v>
          </cell>
          <cell r="L1864" t="e">
            <v>#N/A</v>
          </cell>
          <cell r="M1864">
            <v>4.45</v>
          </cell>
          <cell r="N1864" t="e">
            <v>#N/A</v>
          </cell>
          <cell r="O1864" t="e">
            <v>#N/A</v>
          </cell>
          <cell r="P1864">
            <v>1864</v>
          </cell>
        </row>
        <row r="1865">
          <cell r="I1865">
            <v>51043</v>
          </cell>
          <cell r="J1865">
            <v>3.45</v>
          </cell>
          <cell r="K1865">
            <v>3173.0100000000007</v>
          </cell>
          <cell r="L1865" t="e">
            <v>#N/A</v>
          </cell>
          <cell r="M1865" t="e">
            <v>#N/A</v>
          </cell>
          <cell r="N1865" t="e">
            <v>#N/A</v>
          </cell>
          <cell r="O1865" t="e">
            <v>#N/A</v>
          </cell>
          <cell r="P1865">
            <v>1865</v>
          </cell>
        </row>
        <row r="1866">
          <cell r="G1866" t="e">
            <v>#N/A</v>
          </cell>
          <cell r="H1866">
            <v>51039</v>
          </cell>
          <cell r="I1866">
            <v>51040</v>
          </cell>
          <cell r="J1866">
            <v>3.45</v>
          </cell>
          <cell r="K1866">
            <v>3173.1600000000008</v>
          </cell>
          <cell r="L1866" t="e">
            <v>#N/A</v>
          </cell>
          <cell r="M1866" t="e">
            <v>#N/A</v>
          </cell>
          <cell r="N1866" t="e">
            <v>#N/A</v>
          </cell>
          <cell r="O1866" t="e">
            <v>#N/A</v>
          </cell>
          <cell r="P1866">
            <v>1866</v>
          </cell>
        </row>
        <row r="1867">
          <cell r="J1867">
            <v>0</v>
          </cell>
          <cell r="K1867" t="e">
            <v>#N/A</v>
          </cell>
          <cell r="L1867" t="e">
            <v>#N/A</v>
          </cell>
          <cell r="M1867">
            <v>-3.55</v>
          </cell>
          <cell r="N1867">
            <v>3173.0200000000004</v>
          </cell>
          <cell r="O1867" t="e">
            <v>#N/A</v>
          </cell>
          <cell r="P1867">
            <v>1867</v>
          </cell>
        </row>
        <row r="1868">
          <cell r="J1868">
            <v>-3.55</v>
          </cell>
          <cell r="K1868">
            <v>3173.1700000000005</v>
          </cell>
          <cell r="L1868" t="e">
            <v>#N/A</v>
          </cell>
          <cell r="M1868">
            <v>-4.55</v>
          </cell>
          <cell r="N1868" t="e">
            <v>#N/A</v>
          </cell>
          <cell r="O1868" t="e">
            <v>#N/A</v>
          </cell>
          <cell r="P1868">
            <v>1868</v>
          </cell>
        </row>
        <row r="1869">
          <cell r="J1869">
            <v>-3.55</v>
          </cell>
          <cell r="K1869">
            <v>3173.0200000000004</v>
          </cell>
          <cell r="L1869" t="e">
            <v>#N/A</v>
          </cell>
          <cell r="M1869" t="e">
            <v>#DIV/0!</v>
          </cell>
          <cell r="N1869">
            <v>0</v>
          </cell>
          <cell r="O1869" t="e">
            <v>#DIV/0!</v>
          </cell>
          <cell r="P1869">
            <v>1869</v>
          </cell>
        </row>
        <row r="1870">
          <cell r="J1870" t="e">
            <v>#N/A</v>
          </cell>
          <cell r="K1870" t="e">
            <v>#N/A</v>
          </cell>
          <cell r="L1870" t="e">
            <v>#N/A</v>
          </cell>
          <cell r="M1870">
            <v>0</v>
          </cell>
          <cell r="N1870">
            <v>0</v>
          </cell>
          <cell r="O1870" t="e">
            <v>#DIV/0!</v>
          </cell>
          <cell r="P1870">
            <v>1870</v>
          </cell>
        </row>
        <row r="1871">
          <cell r="H1871">
            <v>51040</v>
          </cell>
          <cell r="I1871">
            <v>9840</v>
          </cell>
          <cell r="J1871" t="e">
            <v>#N/A</v>
          </cell>
          <cell r="K1871" t="e">
            <v>#N/A</v>
          </cell>
          <cell r="L1871" t="e">
            <v>#N/A</v>
          </cell>
          <cell r="M1871" t="e">
            <v>#N/A</v>
          </cell>
          <cell r="N1871" t="str">
            <v>&lt;=esp.prom.</v>
          </cell>
        </row>
        <row r="1882">
          <cell r="I1882" t="e">
            <v>#N/A</v>
          </cell>
          <cell r="J1882" t="e">
            <v>#N/A</v>
          </cell>
          <cell r="K1882" t="e">
            <v>#N/A</v>
          </cell>
          <cell r="M1882" t="e">
            <v>#N/A</v>
          </cell>
          <cell r="N1882" t="e">
            <v>#N/A</v>
          </cell>
          <cell r="O1882" t="e">
            <v>#N/A</v>
          </cell>
          <cell r="P1882">
            <v>1882</v>
          </cell>
        </row>
        <row r="1883">
          <cell r="I1883" t="e">
            <v>#N/A</v>
          </cell>
          <cell r="J1883" t="e">
            <v>#N/A</v>
          </cell>
          <cell r="K1883" t="e">
            <v>#N/A</v>
          </cell>
          <cell r="L1883" t="e">
            <v>#N/A</v>
          </cell>
          <cell r="M1883" t="e">
            <v>#N/A</v>
          </cell>
          <cell r="N1883" t="e">
            <v>#N/A</v>
          </cell>
          <cell r="O1883" t="e">
            <v>#N/A</v>
          </cell>
          <cell r="P1883">
            <v>1883</v>
          </cell>
        </row>
        <row r="1884">
          <cell r="H1884">
            <v>1884</v>
          </cell>
          <cell r="I1884">
            <v>51040</v>
          </cell>
          <cell r="J1884" t="e">
            <v>#N/A</v>
          </cell>
          <cell r="K1884" t="e">
            <v>#N/A</v>
          </cell>
          <cell r="L1884" t="e">
            <v>#N/A</v>
          </cell>
          <cell r="M1884">
            <v>3.45</v>
          </cell>
          <cell r="N1884">
            <v>3173.0100000000007</v>
          </cell>
          <cell r="O1884" t="e">
            <v>#N/A</v>
          </cell>
          <cell r="P1884">
            <v>1884</v>
          </cell>
        </row>
        <row r="1885">
          <cell r="H1885" t="e">
            <v>#N/A</v>
          </cell>
          <cell r="I1885" t="e">
            <v>#N/A</v>
          </cell>
          <cell r="J1885" t="e">
            <v>#N/A</v>
          </cell>
          <cell r="K1885" t="e">
            <v>#N/A</v>
          </cell>
          <cell r="L1885" t="e">
            <v>#N/A</v>
          </cell>
          <cell r="M1885">
            <v>4.45</v>
          </cell>
          <cell r="N1885" t="e">
            <v>#N/A</v>
          </cell>
          <cell r="O1885" t="e">
            <v>#N/A</v>
          </cell>
          <cell r="P1885">
            <v>1885</v>
          </cell>
        </row>
        <row r="1886">
          <cell r="I1886" t="e">
            <v>#N/A</v>
          </cell>
          <cell r="J1886">
            <v>3.45</v>
          </cell>
          <cell r="K1886">
            <v>3173.0100000000007</v>
          </cell>
          <cell r="L1886" t="e">
            <v>#N/A</v>
          </cell>
          <cell r="M1886" t="e">
            <v>#N/A</v>
          </cell>
          <cell r="N1886" t="e">
            <v>#N/A</v>
          </cell>
          <cell r="O1886" t="e">
            <v>#N/A</v>
          </cell>
          <cell r="P1886">
            <v>1886</v>
          </cell>
        </row>
        <row r="1887">
          <cell r="G1887" t="e">
            <v>#N/A</v>
          </cell>
          <cell r="H1887" t="e">
            <v>#N/A</v>
          </cell>
          <cell r="I1887" t="e">
            <v>#N/A</v>
          </cell>
          <cell r="J1887">
            <v>3.45</v>
          </cell>
          <cell r="K1887">
            <v>3173.1600000000008</v>
          </cell>
          <cell r="L1887" t="e">
            <v>#N/A</v>
          </cell>
          <cell r="M1887" t="e">
            <v>#N/A</v>
          </cell>
          <cell r="N1887" t="e">
            <v>#N/A</v>
          </cell>
          <cell r="O1887" t="e">
            <v>#N/A</v>
          </cell>
          <cell r="P1887">
            <v>1887</v>
          </cell>
        </row>
        <row r="1888">
          <cell r="J1888">
            <v>0</v>
          </cell>
          <cell r="K1888" t="e">
            <v>#N/A</v>
          </cell>
          <cell r="L1888" t="e">
            <v>#N/A</v>
          </cell>
          <cell r="M1888">
            <v>-3.55</v>
          </cell>
          <cell r="N1888">
            <v>3173.0200000000004</v>
          </cell>
          <cell r="O1888" t="e">
            <v>#N/A</v>
          </cell>
          <cell r="P1888">
            <v>1888</v>
          </cell>
        </row>
        <row r="1889">
          <cell r="J1889">
            <v>-3.55</v>
          </cell>
          <cell r="K1889">
            <v>3173.1700000000005</v>
          </cell>
          <cell r="L1889" t="e">
            <v>#N/A</v>
          </cell>
          <cell r="M1889">
            <v>-4.55</v>
          </cell>
          <cell r="N1889" t="e">
            <v>#N/A</v>
          </cell>
          <cell r="O1889" t="e">
            <v>#N/A</v>
          </cell>
          <cell r="P1889">
            <v>1889</v>
          </cell>
        </row>
        <row r="1890">
          <cell r="J1890">
            <v>-3.55</v>
          </cell>
          <cell r="K1890">
            <v>3173.0200000000004</v>
          </cell>
          <cell r="L1890" t="e">
            <v>#N/A</v>
          </cell>
          <cell r="M1890" t="e">
            <v>#N/A</v>
          </cell>
          <cell r="N1890" t="e">
            <v>#N/A</v>
          </cell>
          <cell r="O1890" t="e">
            <v>#N/A</v>
          </cell>
          <cell r="P1890">
            <v>1890</v>
          </cell>
        </row>
        <row r="1891">
          <cell r="J1891" t="e">
            <v>#N/A</v>
          </cell>
          <cell r="K1891" t="e">
            <v>#N/A</v>
          </cell>
          <cell r="L1891" t="e">
            <v>#N/A</v>
          </cell>
          <cell r="M1891" t="e">
            <v>#N/A</v>
          </cell>
          <cell r="N1891" t="e">
            <v>#N/A</v>
          </cell>
          <cell r="O1891" t="e">
            <v>#N/A</v>
          </cell>
          <cell r="P1891">
            <v>1891</v>
          </cell>
        </row>
        <row r="1892">
          <cell r="H1892" t="e">
            <v>#N/A</v>
          </cell>
          <cell r="I1892" t="e">
            <v>#N/A</v>
          </cell>
          <cell r="J1892" t="e">
            <v>#N/A</v>
          </cell>
          <cell r="K1892" t="e">
            <v>#N/A</v>
          </cell>
          <cell r="L1892" t="e">
            <v>#N/A</v>
          </cell>
          <cell r="M1892" t="e">
            <v>#N/A</v>
          </cell>
          <cell r="N1892" t="str">
            <v>&lt;=esp.prom.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ValCombos"/>
      <sheetName val="Indices"/>
      <sheetName val="Resultado"/>
      <sheetName val="ResultTon"/>
      <sheetName val="Volume"/>
      <sheetName val="Margem"/>
      <sheetName val="Resultado AVP"/>
      <sheetName val="Calculos"/>
      <sheetName val="ModuloVen"/>
      <sheetName val="Plan1"/>
      <sheetName val="Summary CMAI T1"/>
      <sheetName val="dados premissas"/>
      <sheetName val="Summary"/>
      <sheetName val="Resultado_AVP"/>
      <sheetName val="Summary_CMAI_T1"/>
      <sheetName val="dados_premissas"/>
      <sheetName val="EDC"/>
    </sheetNames>
    <sheetDataSet>
      <sheetData sheetId="0" refreshError="1">
        <row r="12">
          <cell r="B12" t="str">
            <v>R$</v>
          </cell>
        </row>
        <row r="13">
          <cell r="B13" t="str">
            <v>US$ Planejamento</v>
          </cell>
        </row>
        <row r="14">
          <cell r="B14" t="str">
            <v>UMC</v>
          </cell>
        </row>
        <row r="15">
          <cell r="B15" t="str">
            <v>R$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STRIBOS"/>
      <sheetName val="SUPEREST"/>
      <sheetName val="APROX"/>
      <sheetName val="VARIOS"/>
      <sheetName val="No Imprimir (1)"/>
      <sheetName val="DATOS"/>
    </sheetNames>
    <sheetDataSet>
      <sheetData sheetId="0">
        <row r="9">
          <cell r="A9" t="str">
            <v>01</v>
          </cell>
        </row>
      </sheetData>
      <sheetData sheetId="1" refreshError="1"/>
      <sheetData sheetId="2">
        <row r="30">
          <cell r="N30">
            <v>1</v>
          </cell>
          <cell r="O30">
            <v>1</v>
          </cell>
          <cell r="P30">
            <v>1.2</v>
          </cell>
          <cell r="Q30">
            <v>0.4</v>
          </cell>
          <cell r="R30">
            <v>36.450000000000003</v>
          </cell>
        </row>
        <row r="31">
          <cell r="N31">
            <v>0.75</v>
          </cell>
          <cell r="O31">
            <v>0.75</v>
          </cell>
          <cell r="P31">
            <v>0.75</v>
          </cell>
          <cell r="Q31">
            <v>0.35</v>
          </cell>
          <cell r="R31">
            <v>20.34</v>
          </cell>
        </row>
        <row r="32">
          <cell r="N32">
            <v>0.625</v>
          </cell>
          <cell r="O32">
            <v>0.6</v>
          </cell>
          <cell r="P32">
            <v>0.5</v>
          </cell>
          <cell r="Q32">
            <v>0.25</v>
          </cell>
          <cell r="R32">
            <v>14.4</v>
          </cell>
        </row>
        <row r="33">
          <cell r="N33">
            <v>0.5</v>
          </cell>
          <cell r="O33">
            <v>0.45</v>
          </cell>
          <cell r="P33">
            <v>0.4</v>
          </cell>
          <cell r="Q33">
            <v>0.2</v>
          </cell>
          <cell r="R33">
            <v>9</v>
          </cell>
        </row>
        <row r="34">
          <cell r="N34">
            <v>0.375</v>
          </cell>
          <cell r="O34">
            <v>0.45</v>
          </cell>
          <cell r="P34">
            <v>0.4</v>
          </cell>
          <cell r="Q34">
            <v>0.15</v>
          </cell>
          <cell r="R34">
            <v>5.22</v>
          </cell>
        </row>
      </sheetData>
      <sheetData sheetId="3" refreshError="1"/>
      <sheetData sheetId="4" refreshError="1"/>
      <sheetData sheetId="5">
        <row r="5">
          <cell r="A5">
            <v>2</v>
          </cell>
          <cell r="B5" t="str">
            <v>1/4"</v>
          </cell>
          <cell r="C5">
            <v>0.32</v>
          </cell>
          <cell r="D5">
            <v>9</v>
          </cell>
          <cell r="E5">
            <v>0.25</v>
          </cell>
          <cell r="F5">
            <v>2.25</v>
          </cell>
          <cell r="G5">
            <v>0.3</v>
          </cell>
        </row>
        <row r="6">
          <cell r="A6">
            <v>3</v>
          </cell>
          <cell r="B6" t="str">
            <v>3/8"</v>
          </cell>
          <cell r="C6">
            <v>0.71</v>
          </cell>
          <cell r="D6">
            <v>9</v>
          </cell>
          <cell r="E6">
            <v>0.57999999999999996</v>
          </cell>
          <cell r="F6">
            <v>5.22</v>
          </cell>
          <cell r="G6">
            <v>0.3</v>
          </cell>
        </row>
        <row r="7">
          <cell r="A7">
            <v>4</v>
          </cell>
          <cell r="B7" t="str">
            <v>1/2"</v>
          </cell>
          <cell r="C7">
            <v>1.29</v>
          </cell>
          <cell r="D7">
            <v>9</v>
          </cell>
          <cell r="E7">
            <v>1</v>
          </cell>
          <cell r="F7">
            <v>9</v>
          </cell>
          <cell r="G7">
            <v>0.45</v>
          </cell>
        </row>
        <row r="8">
          <cell r="A8">
            <v>5</v>
          </cell>
          <cell r="B8" t="str">
            <v>5/8"</v>
          </cell>
          <cell r="C8">
            <v>2</v>
          </cell>
          <cell r="D8">
            <v>9</v>
          </cell>
          <cell r="E8">
            <v>1.6</v>
          </cell>
          <cell r="F8">
            <v>14.4</v>
          </cell>
          <cell r="G8">
            <v>0.55000000000000004</v>
          </cell>
        </row>
        <row r="9">
          <cell r="A9">
            <v>6</v>
          </cell>
          <cell r="B9" t="str">
            <v>3/4"</v>
          </cell>
          <cell r="C9">
            <v>2.84</v>
          </cell>
          <cell r="D9">
            <v>9</v>
          </cell>
          <cell r="E9">
            <v>2.2599999999999998</v>
          </cell>
          <cell r="F9">
            <v>20.34</v>
          </cell>
          <cell r="G9">
            <v>0.7</v>
          </cell>
        </row>
        <row r="10">
          <cell r="A10">
            <v>8</v>
          </cell>
          <cell r="B10" t="str">
            <v>1"</v>
          </cell>
          <cell r="C10">
            <v>5.0599999999999996</v>
          </cell>
          <cell r="D10">
            <v>9</v>
          </cell>
          <cell r="E10">
            <v>4.05</v>
          </cell>
          <cell r="F10">
            <v>36.450000000000003</v>
          </cell>
          <cell r="G10">
            <v>1.2</v>
          </cell>
        </row>
        <row r="11">
          <cell r="A11">
            <v>11</v>
          </cell>
          <cell r="B11" t="str">
            <v>1 3/8"</v>
          </cell>
          <cell r="C11">
            <v>9.5665624999999999</v>
          </cell>
          <cell r="D11">
            <v>12</v>
          </cell>
          <cell r="E11">
            <v>7.97</v>
          </cell>
          <cell r="F11">
            <v>95.64</v>
          </cell>
          <cell r="G11">
            <v>2</v>
          </cell>
        </row>
        <row r="12">
          <cell r="B12" t="str">
            <v>Final de BDRefuerzo</v>
          </cell>
        </row>
      </sheetData>
      <sheetData sheetId="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economics"/>
      <sheetName val=" CMAI References"/>
      <sheetName val="BRK MEQ data"/>
      <sheetName val="WACC "/>
      <sheetName val="Sales Prices"/>
      <sheetName val="Raw Material Prices"/>
      <sheetName val="Regras CPS"/>
      <sheetName val="Other inputs"/>
      <sheetName val="Propilco"/>
      <sheetName val="SxD_PEAD"/>
      <sheetName val="SxD_PEBD"/>
      <sheetName val="SxD_EVA"/>
      <sheetName val="SxD_PEBDL"/>
      <sheetName val="SxD_PP"/>
      <sheetName val="SxD_SRs"/>
      <sheetName val="Volumes"/>
      <sheetName val="Dow Argentina"/>
      <sheetName val="Propeno"/>
      <sheetName val="Plan1"/>
      <sheetName val="Cover"/>
      <sheetName val="Summary"/>
      <sheetName val="Consolidado"/>
      <sheetName val="Braskem"/>
      <sheetName val="Copesul"/>
      <sheetName val="Ipiranga"/>
      <sheetName val="Triunfo"/>
      <sheetName val="Petroflex"/>
      <sheetName val="RioPol"/>
      <sheetName val="Suzano"/>
      <sheetName val="PP_Paulinia"/>
      <sheetName val="PP_Venezuela"/>
      <sheetName val="Jose"/>
      <sheetName val="PP_Camaçari"/>
      <sheetName val="PTA"/>
      <sheetName val="Peru"/>
      <sheetName val="Gasbol"/>
      <sheetName val="Pinnacle"/>
      <sheetName val="Huntsman"/>
      <sheetName val="Petroken"/>
      <sheetName val="Nova Chem"/>
      <sheetName val="Petco"/>
      <sheetName val="Empresa 3"/>
      <sheetName val="Empresa 4"/>
      <sheetName val="Empresa 5"/>
      <sheetName val="Fin"/>
      <sheetName val="Sum"/>
      <sheetName val="_CMAI_References"/>
      <sheetName val="BRK_MEQ_data"/>
      <sheetName val="WACC_"/>
      <sheetName val="Sales_Prices"/>
      <sheetName val="Raw_Material_Prices"/>
      <sheetName val="Regras_CPS"/>
      <sheetName val="Other_inputs"/>
      <sheetName val="Dow_Argentina"/>
      <sheetName val="Nova_Chem"/>
      <sheetName val="Empresa_3"/>
      <sheetName val="Empresa_4"/>
      <sheetName val="Empresa_5"/>
      <sheetName val="Impostos_(Fiscal)"/>
      <sheetName val="Impostos (Fiscal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A1" t="str">
            <v>mkt share = capacity share</v>
          </cell>
          <cell r="H1" t="str">
            <v>Actual</v>
          </cell>
          <cell r="K1" t="str">
            <v>S</v>
          </cell>
          <cell r="O1" t="str">
            <v>Jose 450kta</v>
          </cell>
        </row>
        <row r="2">
          <cell r="H2" t="str">
            <v>PChem Law</v>
          </cell>
          <cell r="K2" t="str">
            <v>N</v>
          </cell>
          <cell r="O2" t="str">
            <v>Inv -10%</v>
          </cell>
        </row>
        <row r="3">
          <cell r="O3" t="str">
            <v>Inv -5%</v>
          </cell>
        </row>
        <row r="4">
          <cell r="O4" t="str">
            <v>Paulinia II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INAMICA"/>
      <sheetName val="PLANILLA"/>
      <sheetName val="VALIDACION"/>
      <sheetName val="Despiece"/>
      <sheetName val="Pisco(Total)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edas"/>
      <sheetName val="Tropical Beta active days"/>
      <sheetName val="Bloomberg bonds"/>
      <sheetName val="Série EMBI"/>
      <sheetName val="Tropical_Beta_active_days"/>
      <sheetName val="Bloomberg_bonds"/>
      <sheetName val="Série_EMB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Bond over UST10y"/>
      <sheetName val="Custo da Dívida"/>
      <sheetName val="Série EMBI"/>
      <sheetName val="Impostos"/>
      <sheetName val="BRASKEM CONSOLIDADA"/>
      <sheetName val="BRASKEM PN 2003-2007"/>
      <sheetName val="Parametros"/>
      <sheetName val="Bloomberg bonds"/>
      <sheetName val="Tropical Beta active days"/>
      <sheetName val="CBond_over_UST10y"/>
      <sheetName val="Custo_da_Dívida"/>
      <sheetName val="Série_EMBI"/>
      <sheetName val="BRASKEM_CONSOLIDADA"/>
      <sheetName val="BRASKEM_PN_2003-2007"/>
      <sheetName val="Bloomberg_bonds"/>
      <sheetName val="Tropical_Beta_active_days"/>
      <sheetName val="CDI"/>
      <sheetName val="ATIVO"/>
      <sheetName val="Plan1"/>
      <sheetName val="Fin"/>
      <sheetName val="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omberg"/>
      <sheetName val="Bloomberg bonds"/>
      <sheetName val="Tropical Beta active days"/>
      <sheetName val="Série EMBI"/>
      <sheetName val="Plan1"/>
      <sheetName val="Bloomberg_bonds"/>
      <sheetName val="Tropical_Beta_active_days"/>
      <sheetName val="Série_EMBI"/>
      <sheetName val="Classificação"/>
      <sheetName val="#REF"/>
    </sheetNames>
    <sheetDataSet>
      <sheetData sheetId="0" refreshError="1">
        <row r="4">
          <cell r="A4">
            <v>37138</v>
          </cell>
          <cell r="C4">
            <v>37138</v>
          </cell>
          <cell r="E4">
            <v>35065</v>
          </cell>
          <cell r="G4">
            <v>35065</v>
          </cell>
          <cell r="I4">
            <v>37137</v>
          </cell>
          <cell r="K4">
            <v>35173</v>
          </cell>
          <cell r="M4">
            <v>37137</v>
          </cell>
          <cell r="O4">
            <v>37137</v>
          </cell>
          <cell r="Q4">
            <v>37138</v>
          </cell>
          <cell r="S4">
            <v>37138</v>
          </cell>
          <cell r="U4">
            <v>37174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SKEM PN 2004-2008"/>
      <sheetName val="CBond over UST10y"/>
      <sheetName val="Custo da Dívida"/>
      <sheetName val="Série EMBI"/>
      <sheetName val="Plan3"/>
      <sheetName val="BRASKEM CONSOLIDADA"/>
      <sheetName val="BRASKEM PN 2003-2007"/>
      <sheetName val="Bloomberg"/>
      <sheetName val="BRASKEM_PN_2004-2008"/>
      <sheetName val="CBond_over_UST10y"/>
      <sheetName val="Custo_da_Dívida"/>
      <sheetName val="Série_EMBI"/>
      <sheetName val="BRASKEM_CONSOLIDADA"/>
      <sheetName val="BRASKEM_PN_2003-2007"/>
    </sheetNames>
    <sheetDataSet>
      <sheetData sheetId="0" refreshError="1"/>
      <sheetData sheetId="1" refreshError="1"/>
      <sheetData sheetId="2" refreshError="1"/>
      <sheetData sheetId="3" refreshError="1">
        <row r="3">
          <cell r="B3" t="e">
            <v>#NAME?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Resumo"/>
      <sheetName val="B"/>
      <sheetName val="05"/>
      <sheetName val="COS"/>
      <sheetName val="DIS"/>
      <sheetName val="Contratos_Exercici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OK"/>
      <sheetName val=" 0 AL 5 "/>
      <sheetName val=" 5 AL 10"/>
      <sheetName val="10 AL 15"/>
      <sheetName val="15 AL 20 "/>
      <sheetName val="20 AL 26"/>
      <sheetName val="26 AL 33"/>
      <sheetName val="33 AL 42"/>
      <sheetName val="41 AL 52"/>
      <sheetName val="52 AL 56"/>
      <sheetName val="Km00-01"/>
      <sheetName val="Km01-02"/>
      <sheetName val="Km02-03"/>
      <sheetName val="Km03-04"/>
      <sheetName val="Km04-05"/>
      <sheetName val="Km05-06"/>
      <sheetName val="Km06-07"/>
      <sheetName val="Km07-08"/>
      <sheetName val="Res-total"/>
      <sheetName val="Res-parcial"/>
      <sheetName val="29-30-SB"/>
      <sheetName val="30-31-SB"/>
      <sheetName val="36-37-SB"/>
      <sheetName val="37-38-SB"/>
      <sheetName val="subbase nivelante"/>
      <sheetName val="ensanches"/>
      <sheetName val="reemplazo"/>
      <sheetName val="banquetas"/>
      <sheetName val="reposicion"/>
      <sheetName val="Trans-obras arte"/>
      <sheetName val="Lista canteras"/>
    </sheetNames>
    <sheetDataSet>
      <sheetData sheetId="0" refreshError="1">
        <row r="77">
          <cell r="C77">
            <v>2500</v>
          </cell>
          <cell r="D77">
            <v>50</v>
          </cell>
        </row>
        <row r="78">
          <cell r="C78">
            <v>30600</v>
          </cell>
          <cell r="D78">
            <v>400</v>
          </cell>
        </row>
        <row r="82">
          <cell r="C82">
            <v>1900</v>
          </cell>
          <cell r="D82">
            <v>50</v>
          </cell>
        </row>
        <row r="83">
          <cell r="C83">
            <v>18700</v>
          </cell>
          <cell r="D83">
            <v>50</v>
          </cell>
        </row>
        <row r="84">
          <cell r="C84">
            <v>30200</v>
          </cell>
          <cell r="D84">
            <v>100</v>
          </cell>
        </row>
        <row r="85">
          <cell r="C85">
            <v>35700</v>
          </cell>
          <cell r="D85">
            <v>50</v>
          </cell>
        </row>
        <row r="86">
          <cell r="C86">
            <v>41700</v>
          </cell>
          <cell r="D86">
            <v>50</v>
          </cell>
        </row>
        <row r="87">
          <cell r="C87">
            <v>43000</v>
          </cell>
          <cell r="D87">
            <v>100</v>
          </cell>
        </row>
        <row r="88">
          <cell r="C88">
            <v>47300</v>
          </cell>
          <cell r="D88">
            <v>50</v>
          </cell>
        </row>
        <row r="89">
          <cell r="C89">
            <v>52300</v>
          </cell>
          <cell r="D89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das UN Vinil"/>
      <sheetName val="Margem UN Vinil"/>
      <sheetName val="Preço UN Vinil"/>
      <sheetName val="Produção UN Vinil"/>
      <sheetName val="Vendas UN Poliol"/>
      <sheetName val="Margem UN Poliol"/>
      <sheetName val="Preço UN Poliol"/>
      <sheetName val="Produção UN Poliol"/>
      <sheetName val="Vendas UN Insumos"/>
      <sheetName val="Preços UN Insumos"/>
      <sheetName val="Produção UN Insumos"/>
      <sheetName val="Vendas UN DesNeg"/>
      <sheetName val="Margem UN NovNeg"/>
      <sheetName val="Preço UN DesNeg"/>
      <sheetName val="Produção UN DesNeg"/>
      <sheetName val="Preços MP"/>
      <sheetName val="Preços Internacionais"/>
      <sheetName val="Plan1"/>
      <sheetName val="Plan2"/>
      <sheetName val="Plan3"/>
      <sheetName val="OPP"/>
      <sheetName val="#REF"/>
      <sheetName val="relatório"/>
      <sheetName val="Pasta7"/>
      <sheetName val="TRIKEM"/>
      <sheetName val="CAIXA"/>
      <sheetName val="relat - fl1"/>
      <sheetName val="BALANÇO OPP Cons"/>
      <sheetName val="Série EMBI"/>
      <sheetName val="COS"/>
      <sheetName val="DIS"/>
      <sheetName val="Resultado"/>
      <sheetName val="Vendas_UN_Vinil"/>
      <sheetName val="Margem_UN_Vinil"/>
      <sheetName val="Preço_UN_Vinil"/>
      <sheetName val="Produção_UN_Vinil"/>
      <sheetName val="Vendas_UN_Poliol"/>
      <sheetName val="Margem_UN_Poliol"/>
      <sheetName val="Preço_UN_Poliol"/>
      <sheetName val="Produção_UN_Poliol"/>
      <sheetName val="Vendas_UN_Insumos"/>
      <sheetName val="Preços_UN_Insumos"/>
      <sheetName val="Produção_UN_Insumos"/>
      <sheetName val="Vendas_UN_DesNeg"/>
      <sheetName val="Margem_UN_NovNeg"/>
      <sheetName val="Preço_UN_DesNeg"/>
      <sheetName val="Produção_UN_DesNeg"/>
      <sheetName val="Preços_MP"/>
      <sheetName val="Preços_Internacionais"/>
      <sheetName val="relat_-_fl1"/>
      <sheetName val="BALANÇO_OPP_Cons"/>
      <sheetName val="Série_EMB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umen"/>
      <sheetName val="IP"/>
      <sheetName val="1011"/>
      <sheetName val="2013"/>
      <sheetName val="2014"/>
      <sheetName val="PPTO x PC"/>
      <sheetName val="Tarifas"/>
      <sheetName val="Comentarios"/>
      <sheetName val="Avance de IP"/>
    </sheetNames>
    <sheetDataSet>
      <sheetData sheetId="0">
        <row r="35">
          <cell r="D35" t="str">
            <v>FECHA</v>
          </cell>
          <cell r="E35" t="str">
            <v>Lunes</v>
          </cell>
          <cell r="F35" t="str">
            <v>Domingo</v>
          </cell>
          <cell r="G35">
            <v>15</v>
          </cell>
        </row>
        <row r="36">
          <cell r="D36" t="str">
            <v>20061</v>
          </cell>
          <cell r="E36">
            <v>38719</v>
          </cell>
          <cell r="F36">
            <v>38725</v>
          </cell>
          <cell r="G36">
            <v>10</v>
          </cell>
        </row>
        <row r="37">
          <cell r="D37" t="str">
            <v>20062</v>
          </cell>
          <cell r="E37">
            <v>38726</v>
          </cell>
          <cell r="F37">
            <v>38732</v>
          </cell>
          <cell r="G37">
            <v>10</v>
          </cell>
        </row>
        <row r="38">
          <cell r="D38" t="str">
            <v>20063</v>
          </cell>
          <cell r="E38">
            <v>38733</v>
          </cell>
          <cell r="F38">
            <v>38739</v>
          </cell>
          <cell r="G38">
            <v>10</v>
          </cell>
        </row>
        <row r="39">
          <cell r="D39" t="str">
            <v>20064</v>
          </cell>
          <cell r="E39">
            <v>38740</v>
          </cell>
          <cell r="F39">
            <v>38746</v>
          </cell>
          <cell r="G39">
            <v>10</v>
          </cell>
        </row>
        <row r="40">
          <cell r="D40" t="str">
            <v>20065</v>
          </cell>
          <cell r="E40">
            <v>38747</v>
          </cell>
          <cell r="F40">
            <v>38753</v>
          </cell>
          <cell r="G40">
            <v>10</v>
          </cell>
        </row>
        <row r="41">
          <cell r="D41" t="str">
            <v>20066</v>
          </cell>
          <cell r="E41">
            <v>38754</v>
          </cell>
          <cell r="F41">
            <v>38760</v>
          </cell>
          <cell r="G41">
            <v>10</v>
          </cell>
        </row>
        <row r="42">
          <cell r="D42" t="str">
            <v>20067</v>
          </cell>
          <cell r="E42">
            <v>38761</v>
          </cell>
          <cell r="F42">
            <v>38767</v>
          </cell>
          <cell r="G42">
            <v>10</v>
          </cell>
        </row>
        <row r="43">
          <cell r="D43" t="str">
            <v>20068</v>
          </cell>
          <cell r="E43">
            <v>38768</v>
          </cell>
          <cell r="F43">
            <v>38774</v>
          </cell>
          <cell r="G43">
            <v>10</v>
          </cell>
        </row>
        <row r="44">
          <cell r="D44" t="str">
            <v>20069</v>
          </cell>
          <cell r="E44">
            <v>38775</v>
          </cell>
          <cell r="F44">
            <v>38781</v>
          </cell>
          <cell r="G44">
            <v>10</v>
          </cell>
        </row>
        <row r="45">
          <cell r="D45" t="str">
            <v>200610</v>
          </cell>
          <cell r="E45">
            <v>38782</v>
          </cell>
          <cell r="F45">
            <v>38788</v>
          </cell>
          <cell r="G45">
            <v>10</v>
          </cell>
        </row>
        <row r="46">
          <cell r="D46" t="str">
            <v>200611</v>
          </cell>
          <cell r="E46">
            <v>38789</v>
          </cell>
          <cell r="F46">
            <v>38795</v>
          </cell>
          <cell r="G46">
            <v>10</v>
          </cell>
        </row>
        <row r="47">
          <cell r="D47" t="str">
            <v>200612</v>
          </cell>
          <cell r="E47">
            <v>38796</v>
          </cell>
          <cell r="F47">
            <v>38802</v>
          </cell>
          <cell r="G47">
            <v>10</v>
          </cell>
        </row>
        <row r="48">
          <cell r="D48" t="str">
            <v>200613</v>
          </cell>
          <cell r="E48">
            <v>38803</v>
          </cell>
          <cell r="F48">
            <v>38809</v>
          </cell>
          <cell r="G48">
            <v>10</v>
          </cell>
        </row>
        <row r="49">
          <cell r="D49" t="str">
            <v>200614</v>
          </cell>
          <cell r="E49">
            <v>38810</v>
          </cell>
          <cell r="F49">
            <v>38816</v>
          </cell>
          <cell r="G49">
            <v>10</v>
          </cell>
        </row>
        <row r="50">
          <cell r="D50" t="str">
            <v>200615</v>
          </cell>
          <cell r="E50">
            <v>38817</v>
          </cell>
          <cell r="F50">
            <v>38823</v>
          </cell>
          <cell r="G50">
            <v>10</v>
          </cell>
        </row>
        <row r="51">
          <cell r="D51" t="str">
            <v>200616</v>
          </cell>
          <cell r="E51">
            <v>38824</v>
          </cell>
          <cell r="F51">
            <v>38830</v>
          </cell>
          <cell r="G51">
            <v>10</v>
          </cell>
        </row>
        <row r="52">
          <cell r="D52" t="str">
            <v>200617</v>
          </cell>
          <cell r="E52">
            <v>38831</v>
          </cell>
          <cell r="F52">
            <v>38837</v>
          </cell>
          <cell r="G52">
            <v>10</v>
          </cell>
        </row>
        <row r="53">
          <cell r="D53" t="str">
            <v>200618</v>
          </cell>
          <cell r="E53">
            <v>38838</v>
          </cell>
          <cell r="F53">
            <v>38844</v>
          </cell>
          <cell r="G53">
            <v>10</v>
          </cell>
        </row>
        <row r="54">
          <cell r="D54" t="str">
            <v>200619</v>
          </cell>
          <cell r="E54">
            <v>38845</v>
          </cell>
          <cell r="F54">
            <v>38851</v>
          </cell>
          <cell r="G54">
            <v>10</v>
          </cell>
        </row>
        <row r="55">
          <cell r="D55" t="str">
            <v>200620</v>
          </cell>
          <cell r="E55">
            <v>38852</v>
          </cell>
          <cell r="F55">
            <v>38858</v>
          </cell>
          <cell r="G55">
            <v>10</v>
          </cell>
        </row>
        <row r="56">
          <cell r="D56" t="str">
            <v>200621</v>
          </cell>
          <cell r="E56">
            <v>38859</v>
          </cell>
          <cell r="F56">
            <v>38865</v>
          </cell>
          <cell r="G56">
            <v>10</v>
          </cell>
        </row>
        <row r="57">
          <cell r="D57" t="str">
            <v>200622</v>
          </cell>
          <cell r="E57">
            <v>38866</v>
          </cell>
          <cell r="F57">
            <v>38872</v>
          </cell>
          <cell r="G57">
            <v>10</v>
          </cell>
        </row>
        <row r="58">
          <cell r="D58" t="str">
            <v>200623</v>
          </cell>
          <cell r="E58">
            <v>38873</v>
          </cell>
          <cell r="F58">
            <v>38879</v>
          </cell>
          <cell r="G58">
            <v>10</v>
          </cell>
        </row>
        <row r="59">
          <cell r="D59" t="str">
            <v>200624</v>
          </cell>
          <cell r="E59">
            <v>38880</v>
          </cell>
          <cell r="F59">
            <v>38886</v>
          </cell>
          <cell r="G59">
            <v>10</v>
          </cell>
        </row>
        <row r="60">
          <cell r="D60" t="str">
            <v>200625</v>
          </cell>
          <cell r="E60">
            <v>38887</v>
          </cell>
          <cell r="F60">
            <v>38893</v>
          </cell>
          <cell r="G60">
            <v>10</v>
          </cell>
        </row>
        <row r="61">
          <cell r="D61" t="str">
            <v>200626</v>
          </cell>
          <cell r="E61">
            <v>38894</v>
          </cell>
          <cell r="F61">
            <v>38900</v>
          </cell>
          <cell r="G61">
            <v>10</v>
          </cell>
        </row>
        <row r="62">
          <cell r="D62" t="str">
            <v>200627</v>
          </cell>
          <cell r="E62">
            <v>38901</v>
          </cell>
          <cell r="F62">
            <v>38907</v>
          </cell>
          <cell r="G62">
            <v>10</v>
          </cell>
        </row>
        <row r="63">
          <cell r="D63" t="str">
            <v>200628</v>
          </cell>
          <cell r="E63">
            <v>38908</v>
          </cell>
          <cell r="F63">
            <v>38914</v>
          </cell>
          <cell r="G63">
            <v>10</v>
          </cell>
        </row>
        <row r="64">
          <cell r="D64" t="str">
            <v>200629</v>
          </cell>
          <cell r="E64">
            <v>38915</v>
          </cell>
          <cell r="F64">
            <v>38921</v>
          </cell>
          <cell r="G64">
            <v>10</v>
          </cell>
        </row>
        <row r="65">
          <cell r="D65" t="str">
            <v>200630</v>
          </cell>
          <cell r="E65">
            <v>38922</v>
          </cell>
          <cell r="F65">
            <v>38928</v>
          </cell>
          <cell r="G65">
            <v>10</v>
          </cell>
        </row>
        <row r="66">
          <cell r="D66" t="str">
            <v>200631</v>
          </cell>
          <cell r="E66">
            <v>38929</v>
          </cell>
          <cell r="F66">
            <v>38935</v>
          </cell>
          <cell r="G66">
            <v>10</v>
          </cell>
        </row>
        <row r="67">
          <cell r="D67" t="str">
            <v>200632</v>
          </cell>
          <cell r="E67">
            <v>38936</v>
          </cell>
          <cell r="F67">
            <v>38942</v>
          </cell>
          <cell r="G67">
            <v>10</v>
          </cell>
        </row>
        <row r="68">
          <cell r="D68" t="str">
            <v>200633</v>
          </cell>
          <cell r="E68">
            <v>38943</v>
          </cell>
          <cell r="F68">
            <v>38949</v>
          </cell>
          <cell r="G68">
            <v>10</v>
          </cell>
        </row>
        <row r="69">
          <cell r="D69" t="str">
            <v>200634</v>
          </cell>
          <cell r="E69">
            <v>38950</v>
          </cell>
          <cell r="F69">
            <v>38956</v>
          </cell>
          <cell r="G69">
            <v>10</v>
          </cell>
        </row>
        <row r="70">
          <cell r="D70" t="str">
            <v>200635</v>
          </cell>
          <cell r="E70">
            <v>38957</v>
          </cell>
          <cell r="F70">
            <v>38963</v>
          </cell>
          <cell r="G70">
            <v>10</v>
          </cell>
        </row>
        <row r="71">
          <cell r="D71" t="str">
            <v>200636</v>
          </cell>
          <cell r="E71">
            <v>38964</v>
          </cell>
          <cell r="F71">
            <v>38970</v>
          </cell>
          <cell r="G71">
            <v>10</v>
          </cell>
        </row>
        <row r="72">
          <cell r="D72" t="str">
            <v>200637</v>
          </cell>
          <cell r="E72">
            <v>38971</v>
          </cell>
          <cell r="F72">
            <v>38977</v>
          </cell>
          <cell r="G72">
            <v>10</v>
          </cell>
        </row>
        <row r="73">
          <cell r="D73" t="str">
            <v>200638</v>
          </cell>
          <cell r="E73">
            <v>38978</v>
          </cell>
          <cell r="F73">
            <v>38984</v>
          </cell>
          <cell r="G73">
            <v>10</v>
          </cell>
        </row>
        <row r="74">
          <cell r="D74" t="str">
            <v>200639</v>
          </cell>
          <cell r="E74">
            <v>38985</v>
          </cell>
          <cell r="F74">
            <v>38991</v>
          </cell>
          <cell r="G74">
            <v>10</v>
          </cell>
        </row>
        <row r="75">
          <cell r="D75" t="str">
            <v>200640</v>
          </cell>
          <cell r="E75">
            <v>38992</v>
          </cell>
          <cell r="F75">
            <v>38998</v>
          </cell>
          <cell r="G75">
            <v>10</v>
          </cell>
        </row>
        <row r="76">
          <cell r="D76" t="str">
            <v>200641</v>
          </cell>
          <cell r="E76">
            <v>38999</v>
          </cell>
          <cell r="F76">
            <v>39005</v>
          </cell>
          <cell r="G76">
            <v>10</v>
          </cell>
        </row>
        <row r="77">
          <cell r="D77" t="str">
            <v>200642</v>
          </cell>
          <cell r="E77">
            <v>39006</v>
          </cell>
          <cell r="F77">
            <v>39012</v>
          </cell>
          <cell r="G77">
            <v>10</v>
          </cell>
        </row>
        <row r="78">
          <cell r="D78" t="str">
            <v>200643</v>
          </cell>
          <cell r="E78">
            <v>39013</v>
          </cell>
          <cell r="F78">
            <v>39019</v>
          </cell>
          <cell r="G78">
            <v>10</v>
          </cell>
        </row>
        <row r="79">
          <cell r="D79" t="str">
            <v>200644</v>
          </cell>
          <cell r="E79">
            <v>39020</v>
          </cell>
          <cell r="F79">
            <v>39026</v>
          </cell>
          <cell r="G79">
            <v>10</v>
          </cell>
        </row>
        <row r="80">
          <cell r="D80" t="str">
            <v>200645</v>
          </cell>
          <cell r="E80">
            <v>39027</v>
          </cell>
          <cell r="F80">
            <v>39033</v>
          </cell>
          <cell r="G80">
            <v>10</v>
          </cell>
        </row>
        <row r="81">
          <cell r="D81" t="str">
            <v>200646</v>
          </cell>
          <cell r="E81">
            <v>39034</v>
          </cell>
          <cell r="F81">
            <v>39040</v>
          </cell>
          <cell r="G81">
            <v>10</v>
          </cell>
        </row>
        <row r="82">
          <cell r="D82" t="str">
            <v>200647</v>
          </cell>
          <cell r="E82">
            <v>39041</v>
          </cell>
          <cell r="F82">
            <v>39047</v>
          </cell>
          <cell r="G82">
            <v>10</v>
          </cell>
        </row>
        <row r="83">
          <cell r="D83" t="str">
            <v>200648</v>
          </cell>
          <cell r="E83">
            <v>39048</v>
          </cell>
          <cell r="F83">
            <v>39054</v>
          </cell>
          <cell r="G83">
            <v>10</v>
          </cell>
        </row>
        <row r="84">
          <cell r="D84" t="str">
            <v>200649</v>
          </cell>
          <cell r="E84">
            <v>39055</v>
          </cell>
          <cell r="F84">
            <v>39061</v>
          </cell>
          <cell r="G84">
            <v>10</v>
          </cell>
        </row>
        <row r="85">
          <cell r="D85" t="str">
            <v>200650</v>
          </cell>
          <cell r="E85">
            <v>39062</v>
          </cell>
          <cell r="F85">
            <v>39068</v>
          </cell>
          <cell r="G85">
            <v>10</v>
          </cell>
        </row>
        <row r="86">
          <cell r="D86" t="str">
            <v>200651</v>
          </cell>
          <cell r="E86">
            <v>39069</v>
          </cell>
          <cell r="F86">
            <v>39075</v>
          </cell>
          <cell r="G86">
            <v>10</v>
          </cell>
        </row>
        <row r="87">
          <cell r="D87" t="str">
            <v>200652</v>
          </cell>
          <cell r="E87">
            <v>39076</v>
          </cell>
          <cell r="F87">
            <v>39082</v>
          </cell>
          <cell r="G87">
            <v>10</v>
          </cell>
        </row>
        <row r="88">
          <cell r="D88" t="str">
            <v>20071</v>
          </cell>
          <cell r="E88">
            <v>39083</v>
          </cell>
          <cell r="F88">
            <v>39089</v>
          </cell>
          <cell r="G88">
            <v>10</v>
          </cell>
        </row>
        <row r="89">
          <cell r="D89" t="str">
            <v>20072</v>
          </cell>
          <cell r="E89">
            <v>39090</v>
          </cell>
          <cell r="F89">
            <v>39096</v>
          </cell>
          <cell r="G89">
            <v>10</v>
          </cell>
        </row>
        <row r="90">
          <cell r="D90" t="str">
            <v>20073</v>
          </cell>
          <cell r="E90">
            <v>39097</v>
          </cell>
          <cell r="F90">
            <v>39103</v>
          </cell>
          <cell r="G90">
            <v>10</v>
          </cell>
        </row>
        <row r="91">
          <cell r="D91" t="str">
            <v>20074</v>
          </cell>
          <cell r="E91">
            <v>39104</v>
          </cell>
          <cell r="F91">
            <v>39110</v>
          </cell>
          <cell r="G91">
            <v>10</v>
          </cell>
        </row>
        <row r="92">
          <cell r="D92" t="str">
            <v>20075</v>
          </cell>
          <cell r="E92">
            <v>39111</v>
          </cell>
          <cell r="F92">
            <v>39117</v>
          </cell>
          <cell r="G92">
            <v>10</v>
          </cell>
        </row>
        <row r="93">
          <cell r="D93" t="str">
            <v>20076</v>
          </cell>
          <cell r="E93">
            <v>39118</v>
          </cell>
          <cell r="F93">
            <v>39124</v>
          </cell>
          <cell r="G93">
            <v>10</v>
          </cell>
        </row>
        <row r="94">
          <cell r="D94" t="str">
            <v>20077</v>
          </cell>
          <cell r="E94">
            <v>39125</v>
          </cell>
          <cell r="F94">
            <v>39131</v>
          </cell>
          <cell r="G94">
            <v>10</v>
          </cell>
        </row>
        <row r="95">
          <cell r="D95" t="str">
            <v>20078</v>
          </cell>
          <cell r="E95">
            <v>39132</v>
          </cell>
          <cell r="F95">
            <v>39138</v>
          </cell>
          <cell r="G95">
            <v>10</v>
          </cell>
        </row>
        <row r="96">
          <cell r="D96" t="str">
            <v>20079</v>
          </cell>
          <cell r="E96">
            <v>39139</v>
          </cell>
          <cell r="F96">
            <v>39145</v>
          </cell>
          <cell r="G96">
            <v>10</v>
          </cell>
        </row>
        <row r="97">
          <cell r="D97" t="str">
            <v>200710</v>
          </cell>
          <cell r="E97">
            <v>39146</v>
          </cell>
          <cell r="F97">
            <v>39152</v>
          </cell>
          <cell r="G97">
            <v>10</v>
          </cell>
        </row>
        <row r="98">
          <cell r="D98" t="str">
            <v>200711</v>
          </cell>
          <cell r="E98">
            <v>39153</v>
          </cell>
          <cell r="F98">
            <v>39159</v>
          </cell>
          <cell r="G98">
            <v>10</v>
          </cell>
        </row>
        <row r="99">
          <cell r="D99" t="str">
            <v>200712</v>
          </cell>
          <cell r="E99">
            <v>39160</v>
          </cell>
          <cell r="F99">
            <v>39166</v>
          </cell>
          <cell r="G99">
            <v>10</v>
          </cell>
        </row>
        <row r="100">
          <cell r="D100" t="str">
            <v>200713</v>
          </cell>
          <cell r="E100">
            <v>39167</v>
          </cell>
          <cell r="F100">
            <v>39173</v>
          </cell>
          <cell r="G100">
            <v>10</v>
          </cell>
        </row>
        <row r="101">
          <cell r="D101" t="str">
            <v>200714</v>
          </cell>
          <cell r="E101">
            <v>39174</v>
          </cell>
          <cell r="F101">
            <v>39180</v>
          </cell>
          <cell r="G101">
            <v>10</v>
          </cell>
        </row>
        <row r="102">
          <cell r="D102" t="str">
            <v>200715</v>
          </cell>
          <cell r="E102">
            <v>39181</v>
          </cell>
          <cell r="F102">
            <v>39187</v>
          </cell>
          <cell r="G102">
            <v>10</v>
          </cell>
        </row>
        <row r="103">
          <cell r="D103" t="str">
            <v>200716</v>
          </cell>
          <cell r="E103">
            <v>39188</v>
          </cell>
          <cell r="F103">
            <v>39194</v>
          </cell>
          <cell r="G103">
            <v>10</v>
          </cell>
        </row>
        <row r="104">
          <cell r="D104" t="str">
            <v>200717</v>
          </cell>
          <cell r="E104">
            <v>39195</v>
          </cell>
          <cell r="F104">
            <v>39201</v>
          </cell>
          <cell r="G104">
            <v>10</v>
          </cell>
        </row>
        <row r="105">
          <cell r="D105" t="str">
            <v>200718</v>
          </cell>
          <cell r="E105">
            <v>39202</v>
          </cell>
          <cell r="F105">
            <v>39208</v>
          </cell>
          <cell r="G105">
            <v>10</v>
          </cell>
        </row>
        <row r="106">
          <cell r="D106" t="str">
            <v>200719</v>
          </cell>
          <cell r="E106">
            <v>39209</v>
          </cell>
          <cell r="F106">
            <v>39215</v>
          </cell>
          <cell r="G106">
            <v>10</v>
          </cell>
        </row>
        <row r="107">
          <cell r="D107" t="str">
            <v>200720</v>
          </cell>
          <cell r="E107">
            <v>39216</v>
          </cell>
          <cell r="F107">
            <v>39222</v>
          </cell>
          <cell r="G107">
            <v>10</v>
          </cell>
        </row>
        <row r="108">
          <cell r="D108" t="str">
            <v>200721</v>
          </cell>
          <cell r="E108">
            <v>39223</v>
          </cell>
          <cell r="F108">
            <v>39229</v>
          </cell>
          <cell r="G108">
            <v>10</v>
          </cell>
        </row>
        <row r="109">
          <cell r="D109" t="str">
            <v>200722</v>
          </cell>
          <cell r="E109">
            <v>39230</v>
          </cell>
          <cell r="F109">
            <v>39236</v>
          </cell>
          <cell r="G109">
            <v>10</v>
          </cell>
        </row>
        <row r="110">
          <cell r="D110" t="str">
            <v>200723</v>
          </cell>
          <cell r="E110">
            <v>39237</v>
          </cell>
          <cell r="F110">
            <v>39243</v>
          </cell>
          <cell r="G110">
            <v>10</v>
          </cell>
        </row>
        <row r="111">
          <cell r="D111" t="str">
            <v>200724</v>
          </cell>
          <cell r="E111">
            <v>39244</v>
          </cell>
          <cell r="F111">
            <v>39250</v>
          </cell>
          <cell r="G111">
            <v>10</v>
          </cell>
        </row>
        <row r="112">
          <cell r="D112" t="str">
            <v>200725</v>
          </cell>
          <cell r="E112">
            <v>39251</v>
          </cell>
          <cell r="F112">
            <v>39257</v>
          </cell>
          <cell r="G112">
            <v>10</v>
          </cell>
        </row>
        <row r="113">
          <cell r="D113" t="str">
            <v>200726</v>
          </cell>
          <cell r="E113">
            <v>39258</v>
          </cell>
          <cell r="F113">
            <v>39264</v>
          </cell>
          <cell r="G113">
            <v>10</v>
          </cell>
        </row>
        <row r="114">
          <cell r="D114" t="str">
            <v>200727</v>
          </cell>
          <cell r="E114">
            <v>39265</v>
          </cell>
          <cell r="F114">
            <v>39271</v>
          </cell>
          <cell r="G114">
            <v>10</v>
          </cell>
        </row>
        <row r="115">
          <cell r="D115" t="str">
            <v>200728</v>
          </cell>
          <cell r="E115">
            <v>39272</v>
          </cell>
          <cell r="F115">
            <v>39278</v>
          </cell>
          <cell r="G115">
            <v>10</v>
          </cell>
        </row>
        <row r="116">
          <cell r="D116" t="str">
            <v>200729</v>
          </cell>
          <cell r="E116">
            <v>39279</v>
          </cell>
          <cell r="F116">
            <v>39285</v>
          </cell>
          <cell r="G116">
            <v>11</v>
          </cell>
        </row>
        <row r="117">
          <cell r="D117" t="str">
            <v>200730</v>
          </cell>
          <cell r="E117">
            <v>39286</v>
          </cell>
          <cell r="F117">
            <v>39292</v>
          </cell>
          <cell r="G117">
            <v>12</v>
          </cell>
        </row>
        <row r="118">
          <cell r="D118" t="str">
            <v>200731</v>
          </cell>
          <cell r="E118">
            <v>39293</v>
          </cell>
          <cell r="F118">
            <v>39299</v>
          </cell>
          <cell r="G118">
            <v>13</v>
          </cell>
        </row>
        <row r="119">
          <cell r="D119" t="str">
            <v>200732</v>
          </cell>
          <cell r="E119">
            <v>39300</v>
          </cell>
          <cell r="F119">
            <v>39306</v>
          </cell>
          <cell r="G119">
            <v>14</v>
          </cell>
        </row>
        <row r="120">
          <cell r="D120" t="str">
            <v>200733</v>
          </cell>
          <cell r="E120">
            <v>39307</v>
          </cell>
          <cell r="F120">
            <v>39313</v>
          </cell>
          <cell r="G120">
            <v>15</v>
          </cell>
        </row>
        <row r="121">
          <cell r="D121" t="str">
            <v>200734</v>
          </cell>
          <cell r="E121">
            <v>39314</v>
          </cell>
          <cell r="F121">
            <v>39320</v>
          </cell>
          <cell r="G121">
            <v>16</v>
          </cell>
        </row>
        <row r="122">
          <cell r="D122" t="str">
            <v>200735</v>
          </cell>
          <cell r="E122">
            <v>39321</v>
          </cell>
          <cell r="F122">
            <v>39327</v>
          </cell>
          <cell r="G122">
            <v>17</v>
          </cell>
        </row>
        <row r="123">
          <cell r="D123" t="str">
            <v>200736</v>
          </cell>
          <cell r="E123">
            <v>39328</v>
          </cell>
          <cell r="F123">
            <v>39334</v>
          </cell>
          <cell r="G123">
            <v>18</v>
          </cell>
        </row>
        <row r="124">
          <cell r="D124" t="str">
            <v>200737</v>
          </cell>
          <cell r="E124">
            <v>39335</v>
          </cell>
          <cell r="F124">
            <v>39341</v>
          </cell>
          <cell r="G124">
            <v>19</v>
          </cell>
        </row>
        <row r="125">
          <cell r="D125" t="str">
            <v>200738</v>
          </cell>
          <cell r="E125">
            <v>39342</v>
          </cell>
          <cell r="F125">
            <v>39348</v>
          </cell>
          <cell r="G125">
            <v>20</v>
          </cell>
        </row>
        <row r="126">
          <cell r="D126" t="str">
            <v>200739</v>
          </cell>
          <cell r="E126">
            <v>39349</v>
          </cell>
          <cell r="F126">
            <v>39355</v>
          </cell>
          <cell r="G126">
            <v>21</v>
          </cell>
        </row>
        <row r="127">
          <cell r="D127" t="str">
            <v>200740</v>
          </cell>
          <cell r="E127">
            <v>39356</v>
          </cell>
          <cell r="F127">
            <v>39362</v>
          </cell>
          <cell r="G127">
            <v>22</v>
          </cell>
        </row>
        <row r="128">
          <cell r="D128" t="str">
            <v>200741</v>
          </cell>
          <cell r="E128">
            <v>39363</v>
          </cell>
          <cell r="F128">
            <v>39369</v>
          </cell>
          <cell r="G128">
            <v>23</v>
          </cell>
        </row>
        <row r="129">
          <cell r="D129" t="str">
            <v>200742</v>
          </cell>
          <cell r="E129">
            <v>39370</v>
          </cell>
          <cell r="F129">
            <v>39376</v>
          </cell>
          <cell r="G129">
            <v>24</v>
          </cell>
        </row>
        <row r="130">
          <cell r="D130" t="str">
            <v>200743</v>
          </cell>
          <cell r="E130">
            <v>39377</v>
          </cell>
          <cell r="F130">
            <v>39383</v>
          </cell>
          <cell r="G130">
            <v>25</v>
          </cell>
        </row>
        <row r="131">
          <cell r="D131" t="str">
            <v>200744</v>
          </cell>
          <cell r="E131">
            <v>39384</v>
          </cell>
          <cell r="F131">
            <v>39390</v>
          </cell>
          <cell r="G131">
            <v>26</v>
          </cell>
        </row>
        <row r="132">
          <cell r="D132" t="str">
            <v>200745</v>
          </cell>
          <cell r="E132">
            <v>39391</v>
          </cell>
          <cell r="F132">
            <v>39397</v>
          </cell>
          <cell r="G132">
            <v>27</v>
          </cell>
        </row>
        <row r="133">
          <cell r="D133" t="str">
            <v>200746</v>
          </cell>
          <cell r="E133">
            <v>39398</v>
          </cell>
          <cell r="F133">
            <v>39404</v>
          </cell>
          <cell r="G133">
            <v>28</v>
          </cell>
        </row>
        <row r="134">
          <cell r="D134" t="str">
            <v>200747</v>
          </cell>
          <cell r="E134">
            <v>39405</v>
          </cell>
          <cell r="F134">
            <v>39411</v>
          </cell>
          <cell r="G134">
            <v>29</v>
          </cell>
        </row>
        <row r="135">
          <cell r="D135" t="str">
            <v>200748</v>
          </cell>
          <cell r="E135">
            <v>39412</v>
          </cell>
          <cell r="F135">
            <v>39418</v>
          </cell>
          <cell r="G135">
            <v>30</v>
          </cell>
        </row>
        <row r="136">
          <cell r="D136" t="str">
            <v>200749</v>
          </cell>
          <cell r="E136">
            <v>39419</v>
          </cell>
          <cell r="F136">
            <v>39425</v>
          </cell>
          <cell r="G136">
            <v>31</v>
          </cell>
        </row>
        <row r="137">
          <cell r="D137" t="str">
            <v>200750</v>
          </cell>
          <cell r="E137">
            <v>39426</v>
          </cell>
          <cell r="F137">
            <v>39432</v>
          </cell>
          <cell r="G137">
            <v>32</v>
          </cell>
        </row>
        <row r="138">
          <cell r="D138" t="str">
            <v>200751</v>
          </cell>
          <cell r="E138">
            <v>39433</v>
          </cell>
          <cell r="F138">
            <v>39439</v>
          </cell>
          <cell r="G138">
            <v>33</v>
          </cell>
        </row>
        <row r="139">
          <cell r="D139" t="str">
            <v>200752</v>
          </cell>
          <cell r="E139">
            <v>39440</v>
          </cell>
          <cell r="F139">
            <v>39446</v>
          </cell>
          <cell r="G139">
            <v>34</v>
          </cell>
        </row>
      </sheetData>
      <sheetData sheetId="1"/>
      <sheetData sheetId="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</row>
        <row r="2">
          <cell r="B2" t="str">
            <v>INFORME DE PRODUCTIVIDAD</v>
          </cell>
          <cell r="J2">
            <v>2007</v>
          </cell>
          <cell r="K2">
            <v>2007</v>
          </cell>
          <cell r="L2">
            <v>2007</v>
          </cell>
          <cell r="M2">
            <v>2007</v>
          </cell>
          <cell r="N2">
            <v>2007</v>
          </cell>
          <cell r="O2">
            <v>2007</v>
          </cell>
          <cell r="P2">
            <v>2007</v>
          </cell>
          <cell r="Q2">
            <v>2007</v>
          </cell>
          <cell r="R2">
            <v>2007</v>
          </cell>
          <cell r="S2">
            <v>2007</v>
          </cell>
          <cell r="T2">
            <v>2007</v>
          </cell>
          <cell r="U2">
            <v>2007</v>
          </cell>
          <cell r="V2">
            <v>2007</v>
          </cell>
          <cell r="W2">
            <v>2007</v>
          </cell>
          <cell r="X2">
            <v>2007</v>
          </cell>
          <cell r="Y2">
            <v>2007</v>
          </cell>
          <cell r="Z2">
            <v>2007</v>
          </cell>
          <cell r="AA2">
            <v>2007</v>
          </cell>
          <cell r="AB2">
            <v>2007</v>
          </cell>
          <cell r="AC2">
            <v>2007</v>
          </cell>
          <cell r="AD2">
            <v>2007</v>
          </cell>
          <cell r="AE2">
            <v>2007</v>
          </cell>
          <cell r="AF2">
            <v>2007</v>
          </cell>
          <cell r="AG2">
            <v>2007</v>
          </cell>
          <cell r="AH2">
            <v>2007</v>
          </cell>
          <cell r="AI2">
            <v>2007</v>
          </cell>
          <cell r="AJ2">
            <v>2008</v>
          </cell>
          <cell r="AK2">
            <v>2008</v>
          </cell>
          <cell r="AL2">
            <v>2008</v>
          </cell>
          <cell r="AM2">
            <v>2008</v>
          </cell>
          <cell r="AN2">
            <v>2008</v>
          </cell>
          <cell r="AO2">
            <v>2008</v>
          </cell>
          <cell r="AP2">
            <v>2008</v>
          </cell>
          <cell r="AQ2">
            <v>2008</v>
          </cell>
          <cell r="AR2">
            <v>2008</v>
          </cell>
          <cell r="AS2">
            <v>2008</v>
          </cell>
          <cell r="AT2">
            <v>2008</v>
          </cell>
          <cell r="AU2">
            <v>2008</v>
          </cell>
          <cell r="AW2" t="str">
            <v>TOTAL</v>
          </cell>
        </row>
        <row r="3">
          <cell r="J3">
            <v>28</v>
          </cell>
          <cell r="K3">
            <v>29</v>
          </cell>
          <cell r="L3">
            <v>30</v>
          </cell>
          <cell r="M3">
            <v>31</v>
          </cell>
          <cell r="N3">
            <v>32</v>
          </cell>
          <cell r="O3">
            <v>33</v>
          </cell>
          <cell r="P3">
            <v>34</v>
          </cell>
          <cell r="Q3">
            <v>35</v>
          </cell>
          <cell r="R3">
            <v>36</v>
          </cell>
          <cell r="S3">
            <v>37</v>
          </cell>
          <cell r="T3">
            <v>38</v>
          </cell>
          <cell r="U3">
            <v>39</v>
          </cell>
          <cell r="V3">
            <v>40</v>
          </cell>
          <cell r="W3">
            <v>41</v>
          </cell>
          <cell r="X3">
            <v>42</v>
          </cell>
          <cell r="Y3">
            <v>43</v>
          </cell>
          <cell r="Z3">
            <v>44</v>
          </cell>
          <cell r="AA3">
            <v>45</v>
          </cell>
          <cell r="AB3">
            <v>46</v>
          </cell>
          <cell r="AC3">
            <v>47</v>
          </cell>
          <cell r="AD3">
            <v>48</v>
          </cell>
          <cell r="AE3">
            <v>49</v>
          </cell>
          <cell r="AF3">
            <v>50</v>
          </cell>
          <cell r="AG3">
            <v>51</v>
          </cell>
          <cell r="AH3">
            <v>52</v>
          </cell>
          <cell r="AI3">
            <v>53</v>
          </cell>
          <cell r="AJ3">
            <v>1</v>
          </cell>
          <cell r="AK3">
            <v>2</v>
          </cell>
          <cell r="AL3">
            <v>3</v>
          </cell>
          <cell r="AM3">
            <v>4</v>
          </cell>
          <cell r="AN3">
            <v>5</v>
          </cell>
          <cell r="AO3">
            <v>6</v>
          </cell>
          <cell r="AP3">
            <v>7</v>
          </cell>
          <cell r="AQ3">
            <v>8</v>
          </cell>
          <cell r="AR3">
            <v>9</v>
          </cell>
          <cell r="AS3">
            <v>10</v>
          </cell>
          <cell r="AT3">
            <v>11</v>
          </cell>
          <cell r="AU3">
            <v>12</v>
          </cell>
        </row>
        <row r="4">
          <cell r="B4" t="str">
            <v>RECRECIMIENTO FINAL PRESA DE RELAVES EL PORVENIR</v>
          </cell>
          <cell r="J4">
            <v>39270</v>
          </cell>
          <cell r="K4">
            <v>39277</v>
          </cell>
          <cell r="L4">
            <v>39284</v>
          </cell>
          <cell r="M4">
            <v>39291</v>
          </cell>
          <cell r="N4">
            <v>39298</v>
          </cell>
          <cell r="O4">
            <v>39305</v>
          </cell>
          <cell r="P4">
            <v>39312</v>
          </cell>
          <cell r="Q4">
            <v>39319</v>
          </cell>
          <cell r="R4">
            <v>39326</v>
          </cell>
          <cell r="S4">
            <v>39333</v>
          </cell>
          <cell r="T4">
            <v>39340</v>
          </cell>
          <cell r="U4">
            <v>39347</v>
          </cell>
          <cell r="V4">
            <v>39354</v>
          </cell>
          <cell r="W4">
            <v>39361</v>
          </cell>
          <cell r="X4">
            <v>39368</v>
          </cell>
          <cell r="Y4">
            <v>39375</v>
          </cell>
          <cell r="Z4">
            <v>39382</v>
          </cell>
          <cell r="AA4">
            <v>39389</v>
          </cell>
          <cell r="AB4">
            <v>39396</v>
          </cell>
          <cell r="AC4">
            <v>39403</v>
          </cell>
          <cell r="AD4">
            <v>39410</v>
          </cell>
          <cell r="AE4">
            <v>39417</v>
          </cell>
          <cell r="AF4">
            <v>39424</v>
          </cell>
          <cell r="AG4">
            <v>39431</v>
          </cell>
          <cell r="AH4">
            <v>39438</v>
          </cell>
          <cell r="AI4">
            <v>39445</v>
          </cell>
          <cell r="AJ4">
            <v>39452</v>
          </cell>
          <cell r="AK4">
            <v>39459</v>
          </cell>
          <cell r="AL4">
            <v>39466</v>
          </cell>
          <cell r="AM4">
            <v>39473</v>
          </cell>
          <cell r="AN4">
            <v>39480</v>
          </cell>
          <cell r="AO4">
            <v>39487</v>
          </cell>
          <cell r="AP4">
            <v>39494</v>
          </cell>
          <cell r="AQ4">
            <v>39501</v>
          </cell>
          <cell r="AR4">
            <v>39508</v>
          </cell>
          <cell r="AS4">
            <v>39515</v>
          </cell>
          <cell r="AT4">
            <v>39522</v>
          </cell>
          <cell r="AU4">
            <v>39529</v>
          </cell>
          <cell r="AW4" t="str">
            <v>ACUM A</v>
          </cell>
        </row>
        <row r="5">
          <cell r="J5">
            <v>39276</v>
          </cell>
          <cell r="K5">
            <v>39283</v>
          </cell>
          <cell r="L5">
            <v>39290</v>
          </cell>
          <cell r="M5">
            <v>39297</v>
          </cell>
          <cell r="N5">
            <v>39304</v>
          </cell>
          <cell r="O5">
            <v>39311</v>
          </cell>
          <cell r="P5">
            <v>39318</v>
          </cell>
          <cell r="Q5">
            <v>39325</v>
          </cell>
          <cell r="R5">
            <v>39332</v>
          </cell>
          <cell r="S5">
            <v>39339</v>
          </cell>
          <cell r="T5">
            <v>39346</v>
          </cell>
          <cell r="U5">
            <v>39353</v>
          </cell>
          <cell r="V5">
            <v>39360</v>
          </cell>
          <cell r="W5">
            <v>39367</v>
          </cell>
          <cell r="X5">
            <v>39374</v>
          </cell>
          <cell r="Y5">
            <v>39381</v>
          </cell>
          <cell r="Z5">
            <v>39388</v>
          </cell>
          <cell r="AA5">
            <v>39395</v>
          </cell>
          <cell r="AB5">
            <v>39402</v>
          </cell>
          <cell r="AC5">
            <v>39409</v>
          </cell>
          <cell r="AD5">
            <v>39416</v>
          </cell>
          <cell r="AE5">
            <v>39423</v>
          </cell>
          <cell r="AF5">
            <v>39430</v>
          </cell>
          <cell r="AG5">
            <v>39437</v>
          </cell>
          <cell r="AH5">
            <v>39444</v>
          </cell>
          <cell r="AI5">
            <v>39451</v>
          </cell>
          <cell r="AJ5">
            <v>39458</v>
          </cell>
          <cell r="AK5">
            <v>39465</v>
          </cell>
          <cell r="AL5">
            <v>39472</v>
          </cell>
          <cell r="AM5">
            <v>39479</v>
          </cell>
          <cell r="AN5">
            <v>39486</v>
          </cell>
          <cell r="AO5">
            <v>39493</v>
          </cell>
          <cell r="AP5">
            <v>39500</v>
          </cell>
          <cell r="AQ5">
            <v>39507</v>
          </cell>
          <cell r="AR5">
            <v>39514</v>
          </cell>
          <cell r="AS5">
            <v>39521</v>
          </cell>
          <cell r="AT5">
            <v>39528</v>
          </cell>
          <cell r="AU5">
            <v>39535</v>
          </cell>
          <cell r="AW5" t="str">
            <v>LA FECHA</v>
          </cell>
        </row>
        <row r="6">
          <cell r="B6">
            <v>1011</v>
          </cell>
          <cell r="C6" t="str">
            <v>Obras Preliminares</v>
          </cell>
          <cell r="I6" t="str">
            <v>glb</v>
          </cell>
        </row>
        <row r="7">
          <cell r="B7" t="str">
            <v>AVANCE</v>
          </cell>
          <cell r="D7" t="str">
            <v>%INCID</v>
          </cell>
          <cell r="E7" t="str">
            <v>AUX</v>
          </cell>
          <cell r="F7" t="str">
            <v>UND</v>
          </cell>
          <cell r="G7" t="str">
            <v>METRADO</v>
          </cell>
          <cell r="H7" t="str">
            <v>ADIC/DEDU</v>
          </cell>
          <cell r="I7" t="str">
            <v>METRADO</v>
          </cell>
        </row>
        <row r="8">
          <cell r="A8" t="str">
            <v>1011METS</v>
          </cell>
          <cell r="B8" t="str">
            <v>AVANCE EN glb</v>
          </cell>
          <cell r="C8" t="str">
            <v>Avance Semanal en glb</v>
          </cell>
          <cell r="F8" t="str">
            <v>glb</v>
          </cell>
          <cell r="J8">
            <v>24.632594730726101</v>
          </cell>
          <cell r="K8">
            <v>7.5406099655556904</v>
          </cell>
          <cell r="L8">
            <v>5.5436419344719496</v>
          </cell>
          <cell r="M8">
            <v>5.5436419344719496</v>
          </cell>
          <cell r="N8">
            <v>3.8962783684143498</v>
          </cell>
          <cell r="O8">
            <v>0.86797828362357898</v>
          </cell>
          <cell r="AW8">
            <v>48.024745217263622</v>
          </cell>
        </row>
        <row r="9">
          <cell r="A9" t="str">
            <v>1011MET</v>
          </cell>
          <cell r="C9" t="str">
            <v>Avance Acumulado en glb</v>
          </cell>
          <cell r="F9" t="str">
            <v>glb</v>
          </cell>
          <cell r="I9">
            <v>100</v>
          </cell>
          <cell r="J9">
            <v>24.632594730726101</v>
          </cell>
          <cell r="K9">
            <v>32.173204696281793</v>
          </cell>
          <cell r="L9">
            <v>37.716846630753743</v>
          </cell>
          <cell r="M9">
            <v>43.260488565225693</v>
          </cell>
          <cell r="N9">
            <v>47.156766933640043</v>
          </cell>
          <cell r="O9">
            <v>48.024745217263622</v>
          </cell>
          <cell r="P9">
            <v>48.024745217263622</v>
          </cell>
          <cell r="Q9">
            <v>48.024745217263622</v>
          </cell>
          <cell r="R9">
            <v>48.024745217263622</v>
          </cell>
          <cell r="S9">
            <v>48.024745217263622</v>
          </cell>
          <cell r="T9">
            <v>48.024745217263622</v>
          </cell>
          <cell r="U9">
            <v>48.024745217263622</v>
          </cell>
          <cell r="V9">
            <v>48.024745217263622</v>
          </cell>
          <cell r="W9">
            <v>48.024745217263622</v>
          </cell>
          <cell r="X9">
            <v>48.024745217263622</v>
          </cell>
          <cell r="Y9">
            <v>48.024745217263622</v>
          </cell>
          <cell r="Z9">
            <v>48.024745217263622</v>
          </cell>
          <cell r="AA9">
            <v>48.024745217263622</v>
          </cell>
          <cell r="AB9">
            <v>48.024745217263622</v>
          </cell>
          <cell r="AC9">
            <v>48.024745217263622</v>
          </cell>
          <cell r="AD9">
            <v>48.024745217263622</v>
          </cell>
          <cell r="AE9">
            <v>48.024745217263622</v>
          </cell>
          <cell r="AF9">
            <v>48.024745217263622</v>
          </cell>
          <cell r="AG9">
            <v>48.024745217263622</v>
          </cell>
          <cell r="AH9">
            <v>48.024745217263622</v>
          </cell>
          <cell r="AI9">
            <v>48.024745217263622</v>
          </cell>
          <cell r="AJ9">
            <v>48.024745217263622</v>
          </cell>
          <cell r="AK9">
            <v>48.024745217263622</v>
          </cell>
          <cell r="AL9">
            <v>48.024745217263622</v>
          </cell>
          <cell r="AM9">
            <v>48.024745217263622</v>
          </cell>
          <cell r="AN9">
            <v>48.024745217263622</v>
          </cell>
          <cell r="AO9">
            <v>48.024745217263622</v>
          </cell>
          <cell r="AP9">
            <v>48.024745217263622</v>
          </cell>
          <cell r="AQ9">
            <v>48.024745217263622</v>
          </cell>
          <cell r="AR9">
            <v>48.024745217263622</v>
          </cell>
          <cell r="AS9">
            <v>48.024745217263622</v>
          </cell>
          <cell r="AT9">
            <v>48.024745217263622</v>
          </cell>
          <cell r="AU9">
            <v>48.024745217263622</v>
          </cell>
        </row>
        <row r="10">
          <cell r="J10">
            <v>1070.8390847832538</v>
          </cell>
          <cell r="K10">
            <v>-394.55712212550708</v>
          </cell>
          <cell r="L10">
            <v>-301.43104093378122</v>
          </cell>
        </row>
        <row r="11">
          <cell r="B11" t="str">
            <v>MMOO</v>
          </cell>
          <cell r="D11" t="str">
            <v>HM/UND</v>
          </cell>
          <cell r="F11" t="str">
            <v>UND</v>
          </cell>
          <cell r="I11" t="str">
            <v>HH</v>
          </cell>
        </row>
        <row r="12">
          <cell r="C12" t="str">
            <v>HH Semanal</v>
          </cell>
          <cell r="F12" t="str">
            <v>HH</v>
          </cell>
          <cell r="J12">
            <v>1851</v>
          </cell>
          <cell r="K12">
            <v>1289</v>
          </cell>
          <cell r="L12">
            <v>959</v>
          </cell>
          <cell r="M12">
            <v>505</v>
          </cell>
          <cell r="N12">
            <v>604</v>
          </cell>
          <cell r="O12">
            <v>303.5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W12">
            <v>5511.5</v>
          </cell>
        </row>
        <row r="13">
          <cell r="C13" t="str">
            <v>Capataz</v>
          </cell>
          <cell r="D13">
            <v>4.1100000000000003</v>
          </cell>
          <cell r="F13" t="str">
            <v>HH</v>
          </cell>
          <cell r="J13">
            <v>108</v>
          </cell>
          <cell r="K13">
            <v>184</v>
          </cell>
          <cell r="L13">
            <v>114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W13">
            <v>406</v>
          </cell>
        </row>
        <row r="14">
          <cell r="C14" t="str">
            <v>Operario</v>
          </cell>
          <cell r="D14">
            <v>0</v>
          </cell>
          <cell r="F14" t="str">
            <v>HH</v>
          </cell>
          <cell r="J14">
            <v>1397</v>
          </cell>
          <cell r="K14">
            <v>817</v>
          </cell>
          <cell r="L14">
            <v>206</v>
          </cell>
          <cell r="M14">
            <v>505</v>
          </cell>
          <cell r="N14">
            <v>604</v>
          </cell>
          <cell r="O14">
            <v>303.5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W14">
            <v>3832.5</v>
          </cell>
        </row>
        <row r="15">
          <cell r="C15" t="str">
            <v>Oficial</v>
          </cell>
          <cell r="D15">
            <v>0</v>
          </cell>
          <cell r="F15" t="str">
            <v>HH</v>
          </cell>
          <cell r="J15">
            <v>298</v>
          </cell>
          <cell r="K15">
            <v>174</v>
          </cell>
          <cell r="L15">
            <v>149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W15">
            <v>621</v>
          </cell>
        </row>
        <row r="16">
          <cell r="C16" t="str">
            <v>Ayudante</v>
          </cell>
          <cell r="D16">
            <v>0</v>
          </cell>
          <cell r="F16" t="str">
            <v>HH</v>
          </cell>
          <cell r="J16">
            <v>48</v>
          </cell>
          <cell r="K16">
            <v>114</v>
          </cell>
          <cell r="L16">
            <v>490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W16">
            <v>652</v>
          </cell>
        </row>
        <row r="17">
          <cell r="A17" t="str">
            <v>1011HHA</v>
          </cell>
          <cell r="C17" t="str">
            <v>HH Acumulado</v>
          </cell>
          <cell r="F17" t="str">
            <v>HH</v>
          </cell>
          <cell r="J17">
            <v>1851</v>
          </cell>
          <cell r="K17">
            <v>3140</v>
          </cell>
          <cell r="L17">
            <v>4099</v>
          </cell>
          <cell r="M17">
            <v>4604</v>
          </cell>
          <cell r="N17">
            <v>5208</v>
          </cell>
          <cell r="O17">
            <v>5511.5</v>
          </cell>
          <cell r="P17">
            <v>5511.5</v>
          </cell>
          <cell r="Q17">
            <v>5511.5</v>
          </cell>
          <cell r="R17">
            <v>5511.5</v>
          </cell>
          <cell r="S17">
            <v>5511.5</v>
          </cell>
          <cell r="T17">
            <v>5511.5</v>
          </cell>
          <cell r="U17">
            <v>5511.5</v>
          </cell>
          <cell r="V17">
            <v>5511.5</v>
          </cell>
          <cell r="W17">
            <v>5511.5</v>
          </cell>
          <cell r="X17">
            <v>5511.5</v>
          </cell>
          <cell r="Y17">
            <v>5511.5</v>
          </cell>
          <cell r="Z17">
            <v>5511.5</v>
          </cell>
          <cell r="AA17">
            <v>5511.5</v>
          </cell>
          <cell r="AB17">
            <v>5511.5</v>
          </cell>
          <cell r="AC17">
            <v>5511.5</v>
          </cell>
          <cell r="AD17">
            <v>5511.5</v>
          </cell>
          <cell r="AE17">
            <v>5511.5</v>
          </cell>
          <cell r="AF17">
            <v>5511.5</v>
          </cell>
          <cell r="AG17">
            <v>5511.5</v>
          </cell>
          <cell r="AH17">
            <v>5511.5</v>
          </cell>
          <cell r="AI17">
            <v>5511.5</v>
          </cell>
          <cell r="AJ17">
            <v>5511.5</v>
          </cell>
          <cell r="AK17">
            <v>5511.5</v>
          </cell>
          <cell r="AL17">
            <v>5511.5</v>
          </cell>
          <cell r="AM17">
            <v>5511.5</v>
          </cell>
          <cell r="AN17">
            <v>5511.5</v>
          </cell>
          <cell r="AO17">
            <v>5511.5</v>
          </cell>
          <cell r="AP17">
            <v>5511.5</v>
          </cell>
          <cell r="AQ17">
            <v>5511.5</v>
          </cell>
          <cell r="AR17">
            <v>5511.5</v>
          </cell>
          <cell r="AS17">
            <v>5511.5</v>
          </cell>
          <cell r="AT17">
            <v>5511.5</v>
          </cell>
          <cell r="AU17">
            <v>5511.5</v>
          </cell>
          <cell r="AW17">
            <v>200781.5</v>
          </cell>
        </row>
        <row r="18">
          <cell r="A18" t="str">
            <v>1011MOS</v>
          </cell>
          <cell r="B18" t="str">
            <v>RATIOS</v>
          </cell>
          <cell r="C18" t="str">
            <v>HH/glb Semanal</v>
          </cell>
          <cell r="F18" t="str">
            <v>HH/glb</v>
          </cell>
          <cell r="J18">
            <v>75.144337015016433</v>
          </cell>
          <cell r="K18">
            <v>170.94107849205136</v>
          </cell>
          <cell r="L18">
            <v>172.99097079785474</v>
          </cell>
          <cell r="M18">
            <v>91.095349585940198</v>
          </cell>
          <cell r="N18">
            <v>155.01972469328649</v>
          </cell>
          <cell r="O18">
            <v>349.66312605537553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1011MO</v>
          </cell>
          <cell r="C19" t="str">
            <v>HH/glb Acumulado</v>
          </cell>
          <cell r="F19" t="str">
            <v>HH/glb</v>
          </cell>
          <cell r="I19">
            <v>118.6167806</v>
          </cell>
          <cell r="J19">
            <v>75.144337015016433</v>
          </cell>
          <cell r="K19">
            <v>97.596743303687276</v>
          </cell>
          <cell r="L19">
            <v>108.67822647341195</v>
          </cell>
          <cell r="M19">
            <v>106.42505789222311</v>
          </cell>
          <cell r="N19">
            <v>110.44014122784972</v>
          </cell>
          <cell r="O19">
            <v>114.7637530416041</v>
          </cell>
          <cell r="P19">
            <v>114.7637530416041</v>
          </cell>
          <cell r="Q19">
            <v>114.7637530416041</v>
          </cell>
          <cell r="R19">
            <v>114.7637530416041</v>
          </cell>
          <cell r="S19">
            <v>114.7637530416041</v>
          </cell>
          <cell r="T19">
            <v>114.7637530416041</v>
          </cell>
          <cell r="U19">
            <v>114.7637530416041</v>
          </cell>
          <cell r="V19">
            <v>114.7637530416041</v>
          </cell>
          <cell r="W19">
            <v>114.7637530416041</v>
          </cell>
          <cell r="X19">
            <v>114.7637530416041</v>
          </cell>
          <cell r="Y19">
            <v>114.7637530416041</v>
          </cell>
          <cell r="Z19">
            <v>114.7637530416041</v>
          </cell>
          <cell r="AA19">
            <v>114.7637530416041</v>
          </cell>
          <cell r="AB19">
            <v>114.7637530416041</v>
          </cell>
          <cell r="AC19">
            <v>114.7637530416041</v>
          </cell>
          <cell r="AD19">
            <v>114.7637530416041</v>
          </cell>
          <cell r="AE19">
            <v>114.7637530416041</v>
          </cell>
          <cell r="AF19">
            <v>114.7637530416041</v>
          </cell>
          <cell r="AG19">
            <v>114.7637530416041</v>
          </cell>
          <cell r="AH19">
            <v>114.7637530416041</v>
          </cell>
          <cell r="AI19">
            <v>114.7637530416041</v>
          </cell>
          <cell r="AJ19">
            <v>114.7637530416041</v>
          </cell>
          <cell r="AK19">
            <v>114.7637530416041</v>
          </cell>
          <cell r="AL19">
            <v>114.7637530416041</v>
          </cell>
          <cell r="AM19">
            <v>114.7637530416041</v>
          </cell>
          <cell r="AN19">
            <v>114.7637530416041</v>
          </cell>
          <cell r="AO19">
            <v>114.7637530416041</v>
          </cell>
          <cell r="AP19">
            <v>114.7637530416041</v>
          </cell>
          <cell r="AQ19">
            <v>114.7637530416041</v>
          </cell>
          <cell r="AR19">
            <v>114.7637530416041</v>
          </cell>
          <cell r="AS19">
            <v>114.7637530416041</v>
          </cell>
          <cell r="AT19">
            <v>114.7637530416041</v>
          </cell>
          <cell r="AU19">
            <v>114.7637530416041</v>
          </cell>
        </row>
        <row r="20">
          <cell r="A20" t="str">
            <v>1011MOP</v>
          </cell>
          <cell r="C20" t="str">
            <v>HH/glb para Proyección</v>
          </cell>
          <cell r="F20" t="str">
            <v>HH/glb</v>
          </cell>
          <cell r="J20">
            <v>118.6167806</v>
          </cell>
          <cell r="K20">
            <v>118.6167806</v>
          </cell>
          <cell r="L20">
            <v>118.6167806</v>
          </cell>
          <cell r="M20">
            <v>118.6167806</v>
          </cell>
          <cell r="N20">
            <v>118.6167806</v>
          </cell>
          <cell r="O20">
            <v>118.6167806</v>
          </cell>
          <cell r="P20">
            <v>118.6167806</v>
          </cell>
          <cell r="Q20">
            <v>118.6167806</v>
          </cell>
          <cell r="R20">
            <v>118.6167806</v>
          </cell>
          <cell r="S20">
            <v>118.6167806</v>
          </cell>
          <cell r="T20">
            <v>118.6167806</v>
          </cell>
          <cell r="U20">
            <v>118.6167806</v>
          </cell>
          <cell r="V20">
            <v>118.6167806</v>
          </cell>
          <cell r="W20">
            <v>118.6167806</v>
          </cell>
          <cell r="X20">
            <v>118.6167806</v>
          </cell>
          <cell r="Y20">
            <v>118.6167806</v>
          </cell>
          <cell r="Z20">
            <v>118.6167806</v>
          </cell>
          <cell r="AA20">
            <v>118.6167806</v>
          </cell>
          <cell r="AB20">
            <v>118.6167806</v>
          </cell>
          <cell r="AC20">
            <v>118.6167806</v>
          </cell>
          <cell r="AD20">
            <v>118.6167806</v>
          </cell>
          <cell r="AE20">
            <v>118.6167806</v>
          </cell>
          <cell r="AF20">
            <v>118.6167806</v>
          </cell>
          <cell r="AG20">
            <v>118.6167806</v>
          </cell>
          <cell r="AH20">
            <v>118.6167806</v>
          </cell>
          <cell r="AI20">
            <v>118.6167806</v>
          </cell>
          <cell r="AJ20">
            <v>118.6167806</v>
          </cell>
          <cell r="AK20">
            <v>118.6167806</v>
          </cell>
          <cell r="AL20">
            <v>118.6167806</v>
          </cell>
          <cell r="AM20">
            <v>118.6167806</v>
          </cell>
          <cell r="AN20">
            <v>118.6167806</v>
          </cell>
          <cell r="AO20">
            <v>118.6167806</v>
          </cell>
          <cell r="AP20">
            <v>118.6167806</v>
          </cell>
          <cell r="AQ20">
            <v>118.6167806</v>
          </cell>
          <cell r="AR20">
            <v>118.6167806</v>
          </cell>
          <cell r="AS20">
            <v>118.6167806</v>
          </cell>
          <cell r="AT20">
            <v>118.6167806</v>
          </cell>
          <cell r="AU20">
            <v>118.6167806</v>
          </cell>
        </row>
        <row r="22">
          <cell r="B22" t="str">
            <v>EQUIPOS</v>
          </cell>
          <cell r="D22" t="str">
            <v>CU</v>
          </cell>
          <cell r="F22" t="str">
            <v>UND</v>
          </cell>
          <cell r="I22" t="str">
            <v>META</v>
          </cell>
        </row>
        <row r="23">
          <cell r="B23" t="str">
            <v>HM TEORICOS EN US$</v>
          </cell>
          <cell r="C23" t="str">
            <v>HM de Equipos en US$:</v>
          </cell>
          <cell r="F23" t="str">
            <v>US$</v>
          </cell>
          <cell r="J23">
            <v>15436.872376170584</v>
          </cell>
          <cell r="K23">
            <v>4725.585548304598</v>
          </cell>
          <cell r="L23">
            <v>3474.1160635783472</v>
          </cell>
          <cell r="M23">
            <v>3474.1160635783472</v>
          </cell>
          <cell r="N23">
            <v>2441.7383784673475</v>
          </cell>
          <cell r="O23">
            <v>543.94878558495338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W23">
            <v>30096.377215684173</v>
          </cell>
        </row>
        <row r="24">
          <cell r="C24" t="str">
            <v>HM de Equipos en US$ ACUM:</v>
          </cell>
          <cell r="F24" t="str">
            <v>US$</v>
          </cell>
          <cell r="J24">
            <v>15436.872376170584</v>
          </cell>
          <cell r="K24">
            <v>20162.45792447518</v>
          </cell>
          <cell r="L24">
            <v>23636.573988053526</v>
          </cell>
          <cell r="M24">
            <v>27110.690051631871</v>
          </cell>
          <cell r="N24">
            <v>29552.428430099219</v>
          </cell>
          <cell r="O24">
            <v>30096.377215684173</v>
          </cell>
          <cell r="P24">
            <v>30096.377215684173</v>
          </cell>
          <cell r="Q24">
            <v>30096.377215684173</v>
          </cell>
          <cell r="R24">
            <v>30096.377215684173</v>
          </cell>
          <cell r="S24">
            <v>30096.377215684173</v>
          </cell>
          <cell r="T24">
            <v>30096.377215684173</v>
          </cell>
          <cell r="U24">
            <v>30096.377215684173</v>
          </cell>
          <cell r="V24">
            <v>30096.377215684173</v>
          </cell>
          <cell r="W24">
            <v>30096.377215684173</v>
          </cell>
          <cell r="X24">
            <v>30096.377215684173</v>
          </cell>
          <cell r="Y24">
            <v>30096.377215684173</v>
          </cell>
          <cell r="Z24">
            <v>30096.377215684173</v>
          </cell>
          <cell r="AA24">
            <v>30096.377215684173</v>
          </cell>
          <cell r="AB24">
            <v>30096.377215684173</v>
          </cell>
          <cell r="AC24">
            <v>30096.377215684173</v>
          </cell>
          <cell r="AD24">
            <v>30096.377215684173</v>
          </cell>
          <cell r="AE24">
            <v>30096.377215684173</v>
          </cell>
          <cell r="AF24">
            <v>30096.377215684173</v>
          </cell>
          <cell r="AG24">
            <v>30096.377215684173</v>
          </cell>
          <cell r="AH24">
            <v>30096.377215684173</v>
          </cell>
          <cell r="AI24">
            <v>30096.377215684173</v>
          </cell>
          <cell r="AJ24">
            <v>30096.377215684173</v>
          </cell>
          <cell r="AK24">
            <v>30096.377215684173</v>
          </cell>
          <cell r="AL24">
            <v>30096.377215684173</v>
          </cell>
          <cell r="AM24">
            <v>30096.377215684173</v>
          </cell>
          <cell r="AN24">
            <v>30096.377215684173</v>
          </cell>
          <cell r="AO24">
            <v>30096.377215684173</v>
          </cell>
          <cell r="AP24">
            <v>30096.377215684173</v>
          </cell>
          <cell r="AQ24">
            <v>30096.377215684173</v>
          </cell>
          <cell r="AR24">
            <v>30096.377215684173</v>
          </cell>
          <cell r="AS24">
            <v>30096.377215684173</v>
          </cell>
          <cell r="AT24">
            <v>30096.377215684173</v>
          </cell>
          <cell r="AU24">
            <v>30096.377215684173</v>
          </cell>
          <cell r="AW24">
            <v>1109079.4708880077</v>
          </cell>
        </row>
        <row r="25">
          <cell r="A25">
            <v>1</v>
          </cell>
          <cell r="B25" t="str">
            <v>HM REALES P/AVANCE</v>
          </cell>
          <cell r="C25" t="str">
            <v>Cargador Frontal s/Llantas 200-225 hp</v>
          </cell>
          <cell r="D25">
            <v>53.1</v>
          </cell>
          <cell r="F25" t="str">
            <v>hm</v>
          </cell>
          <cell r="J25">
            <v>0</v>
          </cell>
          <cell r="K25">
            <v>0</v>
          </cell>
          <cell r="L25">
            <v>0</v>
          </cell>
          <cell r="M25">
            <v>1.7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W25">
            <v>1.7</v>
          </cell>
        </row>
        <row r="26">
          <cell r="C26" t="str">
            <v>Excavadora 330 o similar (220 hp-250hp)</v>
          </cell>
          <cell r="D26">
            <v>69.010000000000005</v>
          </cell>
          <cell r="F26" t="str">
            <v>hm</v>
          </cell>
          <cell r="J26">
            <v>0</v>
          </cell>
          <cell r="K26">
            <v>1.3</v>
          </cell>
          <cell r="L26">
            <v>3.5</v>
          </cell>
          <cell r="M26">
            <v>0</v>
          </cell>
          <cell r="N26">
            <v>16.8</v>
          </cell>
          <cell r="O26">
            <v>3.5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W26">
            <v>25.1</v>
          </cell>
        </row>
        <row r="27">
          <cell r="C27" t="str">
            <v>Tractor D8 o similar (240 hp-310 hp)</v>
          </cell>
          <cell r="D27">
            <v>96.49</v>
          </cell>
          <cell r="F27" t="str">
            <v>hm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W27">
            <v>0</v>
          </cell>
        </row>
        <row r="28">
          <cell r="C28" t="str">
            <v>Motoniveladora 140 h o similar</v>
          </cell>
          <cell r="D28">
            <v>51.83</v>
          </cell>
          <cell r="F28" t="str">
            <v>hm</v>
          </cell>
          <cell r="J28">
            <v>0</v>
          </cell>
          <cell r="K28">
            <v>0</v>
          </cell>
          <cell r="L28">
            <v>8.6999999999999993</v>
          </cell>
          <cell r="M28">
            <v>6.2</v>
          </cell>
          <cell r="N28">
            <v>1.7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W28">
            <v>16.599999999999998</v>
          </cell>
        </row>
        <row r="29">
          <cell r="C29" t="str">
            <v>Rodillo Liso Vibratorio Autopropulsado 10-12 ton, 101-135 hp</v>
          </cell>
          <cell r="D29">
            <v>35.18</v>
          </cell>
          <cell r="F29" t="str">
            <v>hm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5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W29">
            <v>5</v>
          </cell>
        </row>
        <row r="30">
          <cell r="C30" t="str">
            <v>Plancha Compactadora</v>
          </cell>
          <cell r="D30">
            <v>3.08</v>
          </cell>
          <cell r="F30" t="str">
            <v>hm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W30">
            <v>0</v>
          </cell>
        </row>
        <row r="31">
          <cell r="C31" t="str">
            <v>Compresora Neumática 600-700 pcm, 200-225 hp</v>
          </cell>
          <cell r="D31">
            <v>42.46</v>
          </cell>
          <cell r="F31" t="str">
            <v>hm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W31">
            <v>0</v>
          </cell>
        </row>
        <row r="32">
          <cell r="C32" t="str">
            <v>Martillo Neumático 26 Kg, 115 pcm (voladura)</v>
          </cell>
          <cell r="D32">
            <v>4</v>
          </cell>
          <cell r="F32" t="str">
            <v>hm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W32">
            <v>0</v>
          </cell>
        </row>
        <row r="33">
          <cell r="C33" t="str">
            <v>Perforadora sobre Orugas Hidraúlica diámetro mediano 1 3/4" - 4"</v>
          </cell>
          <cell r="D33">
            <v>72.12</v>
          </cell>
          <cell r="F33" t="str">
            <v>hm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W33">
            <v>0</v>
          </cell>
        </row>
        <row r="34">
          <cell r="C34" t="str">
            <v>Camión Cisterna de Agua 5000 gln</v>
          </cell>
          <cell r="D34">
            <v>37.18</v>
          </cell>
          <cell r="F34" t="str">
            <v>hm</v>
          </cell>
          <cell r="J34">
            <v>0</v>
          </cell>
          <cell r="K34">
            <v>0</v>
          </cell>
          <cell r="L34">
            <v>16</v>
          </cell>
          <cell r="M34">
            <v>15</v>
          </cell>
          <cell r="N34">
            <v>45.6</v>
          </cell>
          <cell r="O34">
            <v>38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W34">
            <v>114.6</v>
          </cell>
        </row>
        <row r="35">
          <cell r="C35" t="str">
            <v>Camión Volquete 15 m3</v>
          </cell>
          <cell r="D35">
            <v>32.340000000000003</v>
          </cell>
          <cell r="F35" t="str">
            <v>hm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W35">
            <v>0</v>
          </cell>
        </row>
        <row r="36">
          <cell r="C36" t="str">
            <v>Mezcladora de Concreto de 11 p3 a 16 p3</v>
          </cell>
          <cell r="D36">
            <v>3.7</v>
          </cell>
          <cell r="F36" t="str">
            <v>hm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W36">
            <v>0</v>
          </cell>
        </row>
        <row r="37">
          <cell r="C37" t="str">
            <v>Vibrador a Gasolina de 1"-3"</v>
          </cell>
          <cell r="D37">
            <v>1.5</v>
          </cell>
          <cell r="F37" t="str">
            <v>hm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W37">
            <v>0</v>
          </cell>
        </row>
        <row r="38">
          <cell r="C38" t="str">
            <v>Motobomba de Agua desde 10 hp hasta 30 hp</v>
          </cell>
          <cell r="D38">
            <v>2</v>
          </cell>
          <cell r="F38" t="str">
            <v>hm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W38">
            <v>0</v>
          </cell>
        </row>
        <row r="39">
          <cell r="C39" t="str">
            <v>Sierra Circular y Garlopa</v>
          </cell>
          <cell r="D39">
            <v>5</v>
          </cell>
          <cell r="F39" t="str">
            <v>dia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W39">
            <v>0</v>
          </cell>
        </row>
        <row r="40">
          <cell r="C40" t="str">
            <v>Cizalla a Palanca para Varillas de Acero</v>
          </cell>
          <cell r="D40">
            <v>5</v>
          </cell>
          <cell r="F40" t="str">
            <v>dia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W40">
            <v>0</v>
          </cell>
        </row>
        <row r="41">
          <cell r="C41" t="str">
            <v>Barreno Integral Serie 12 D = 7/8" 0.8 m</v>
          </cell>
          <cell r="D41">
            <v>85</v>
          </cell>
          <cell r="F41" t="str">
            <v>und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W41">
            <v>0</v>
          </cell>
        </row>
        <row r="42">
          <cell r="C42" t="str">
            <v>Barreno Integral Serie 12 D = 7/8" 1.6 m</v>
          </cell>
          <cell r="D42">
            <v>100</v>
          </cell>
          <cell r="F42" t="str">
            <v>und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W42">
            <v>0</v>
          </cell>
        </row>
        <row r="43">
          <cell r="C43" t="str">
            <v>Escalera Gato (sin canastilla)</v>
          </cell>
          <cell r="D43">
            <v>50</v>
          </cell>
          <cell r="F43" t="str">
            <v>ml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W43">
            <v>0</v>
          </cell>
        </row>
        <row r="44">
          <cell r="C44" t="str">
            <v>Herramientas</v>
          </cell>
          <cell r="D44">
            <v>0</v>
          </cell>
          <cell r="F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W44">
            <v>0</v>
          </cell>
        </row>
        <row r="45">
          <cell r="C45" t="str">
            <v>Bomba de Lodos</v>
          </cell>
          <cell r="D45">
            <v>16.170000000000002</v>
          </cell>
          <cell r="F45" t="str">
            <v>hm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W45">
            <v>0</v>
          </cell>
        </row>
        <row r="46">
          <cell r="C46" t="str">
            <v>Estacion Total</v>
          </cell>
          <cell r="D46">
            <v>5</v>
          </cell>
          <cell r="F46" t="str">
            <v>hm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W46">
            <v>0</v>
          </cell>
        </row>
        <row r="47">
          <cell r="C47" t="str">
            <v>Nivel Automático de Precisión</v>
          </cell>
          <cell r="D47">
            <v>1</v>
          </cell>
          <cell r="F47" t="str">
            <v>hm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W47">
            <v>0</v>
          </cell>
        </row>
        <row r="48">
          <cell r="C48" t="str">
            <v>Minicargador</v>
          </cell>
          <cell r="D48">
            <v>0</v>
          </cell>
          <cell r="F48" t="str">
            <v>hm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W48">
            <v>0</v>
          </cell>
        </row>
        <row r="49">
          <cell r="C49">
            <v>0</v>
          </cell>
          <cell r="D49" t="str">
            <v>Falta Info</v>
          </cell>
          <cell r="F49" t="str">
            <v>Falta Info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W49">
            <v>0</v>
          </cell>
        </row>
        <row r="50">
          <cell r="C50">
            <v>0</v>
          </cell>
          <cell r="D50" t="str">
            <v>Falta Info</v>
          </cell>
          <cell r="F50" t="str">
            <v>Falta Info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W50">
            <v>0</v>
          </cell>
        </row>
        <row r="51">
          <cell r="C51">
            <v>0</v>
          </cell>
          <cell r="D51" t="str">
            <v>Falta Info</v>
          </cell>
          <cell r="F51" t="str">
            <v>Falta Info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W51">
            <v>0</v>
          </cell>
        </row>
        <row r="52">
          <cell r="B52" t="str">
            <v xml:space="preserve">HM REALES EN US$ </v>
          </cell>
          <cell r="C52" t="str">
            <v>HM de Equipos en US$:</v>
          </cell>
          <cell r="F52" t="str">
            <v>US$</v>
          </cell>
          <cell r="J52">
            <v>0</v>
          </cell>
          <cell r="K52">
            <v>89.713000000000008</v>
          </cell>
          <cell r="L52">
            <v>1287.3359999999998</v>
          </cell>
          <cell r="M52">
            <v>969.31600000000003</v>
          </cell>
          <cell r="N52">
            <v>3118.7870000000003</v>
          </cell>
          <cell r="O52">
            <v>1654.375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W52">
            <v>7119.527</v>
          </cell>
        </row>
        <row r="53">
          <cell r="A53" t="str">
            <v>1011HM$A</v>
          </cell>
          <cell r="C53" t="str">
            <v>HM de Equipos en US$ ACUM:</v>
          </cell>
          <cell r="F53" t="str">
            <v>US$</v>
          </cell>
          <cell r="J53">
            <v>0</v>
          </cell>
          <cell r="K53">
            <v>89.713000000000008</v>
          </cell>
          <cell r="L53">
            <v>1377.0489999999998</v>
          </cell>
          <cell r="M53">
            <v>2346.3649999999998</v>
          </cell>
          <cell r="N53">
            <v>5465.152</v>
          </cell>
          <cell r="O53">
            <v>7119.527</v>
          </cell>
          <cell r="P53">
            <v>7119.527</v>
          </cell>
          <cell r="Q53">
            <v>7119.527</v>
          </cell>
          <cell r="R53">
            <v>7119.527</v>
          </cell>
          <cell r="S53">
            <v>7119.527</v>
          </cell>
          <cell r="T53">
            <v>7119.527</v>
          </cell>
          <cell r="U53">
            <v>7119.527</v>
          </cell>
          <cell r="V53">
            <v>7119.527</v>
          </cell>
          <cell r="W53">
            <v>7119.527</v>
          </cell>
          <cell r="X53">
            <v>7119.527</v>
          </cell>
          <cell r="Y53">
            <v>7119.527</v>
          </cell>
          <cell r="Z53">
            <v>7119.527</v>
          </cell>
          <cell r="AA53">
            <v>7119.527</v>
          </cell>
          <cell r="AB53">
            <v>7119.527</v>
          </cell>
          <cell r="AC53">
            <v>7119.527</v>
          </cell>
          <cell r="AD53">
            <v>7119.527</v>
          </cell>
          <cell r="AE53">
            <v>7119.527</v>
          </cell>
          <cell r="AF53">
            <v>7119.527</v>
          </cell>
          <cell r="AG53">
            <v>7119.527</v>
          </cell>
          <cell r="AH53">
            <v>7119.527</v>
          </cell>
          <cell r="AI53">
            <v>7119.527</v>
          </cell>
          <cell r="AJ53">
            <v>7119.527</v>
          </cell>
          <cell r="AK53">
            <v>7119.527</v>
          </cell>
          <cell r="AL53">
            <v>7119.527</v>
          </cell>
          <cell r="AM53">
            <v>7119.527</v>
          </cell>
          <cell r="AN53">
            <v>7119.527</v>
          </cell>
          <cell r="AO53">
            <v>7119.527</v>
          </cell>
          <cell r="AP53">
            <v>7119.527</v>
          </cell>
          <cell r="AQ53">
            <v>7119.527</v>
          </cell>
          <cell r="AR53">
            <v>7119.527</v>
          </cell>
          <cell r="AS53">
            <v>7119.527</v>
          </cell>
          <cell r="AT53">
            <v>7119.527</v>
          </cell>
          <cell r="AU53">
            <v>7119.527</v>
          </cell>
          <cell r="AW53">
            <v>244222.67000000004</v>
          </cell>
        </row>
        <row r="54">
          <cell r="A54" t="str">
            <v>1011EQS</v>
          </cell>
          <cell r="B54" t="str">
            <v>RATIOS</v>
          </cell>
          <cell r="C54" t="str">
            <v>US$/glb Semanal</v>
          </cell>
          <cell r="F54" t="str">
            <v>US$/glb</v>
          </cell>
          <cell r="J54">
            <v>0</v>
          </cell>
          <cell r="K54">
            <v>11.897313401673705</v>
          </cell>
          <cell r="L54">
            <v>232.21846129617006</v>
          </cell>
          <cell r="M54">
            <v>174.85184134504001</v>
          </cell>
          <cell r="N54">
            <v>800.45281807450488</v>
          </cell>
          <cell r="O54">
            <v>1906.0096677689025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W54">
            <v>3125.4301018862911</v>
          </cell>
        </row>
        <row r="55">
          <cell r="A55" t="str">
            <v>1011EQ</v>
          </cell>
          <cell r="C55" t="str">
            <v>US$/glb Acumulado</v>
          </cell>
          <cell r="F55" t="str">
            <v>US$/glb</v>
          </cell>
          <cell r="I55">
            <v>626.68478675999995</v>
          </cell>
          <cell r="J55">
            <v>0</v>
          </cell>
          <cell r="K55">
            <v>2.7884384178355721</v>
          </cell>
          <cell r="L55">
            <v>36.510183724563412</v>
          </cell>
          <cell r="M55">
            <v>54.238060591069946</v>
          </cell>
          <cell r="N55">
            <v>115.89327164202484</v>
          </cell>
          <cell r="O55">
            <v>148.24705405080877</v>
          </cell>
          <cell r="P55">
            <v>148.24705405080877</v>
          </cell>
          <cell r="Q55">
            <v>148.24705405080877</v>
          </cell>
          <cell r="R55">
            <v>148.24705405080877</v>
          </cell>
          <cell r="S55">
            <v>148.24705405080877</v>
          </cell>
          <cell r="T55">
            <v>148.24705405080877</v>
          </cell>
          <cell r="U55">
            <v>148.24705405080877</v>
          </cell>
          <cell r="V55">
            <v>148.24705405080877</v>
          </cell>
          <cell r="W55">
            <v>148.24705405080877</v>
          </cell>
          <cell r="X55">
            <v>148.24705405080877</v>
          </cell>
          <cell r="Y55">
            <v>148.24705405080877</v>
          </cell>
          <cell r="Z55">
            <v>148.24705405080877</v>
          </cell>
          <cell r="AA55">
            <v>148.24705405080877</v>
          </cell>
          <cell r="AB55">
            <v>148.24705405080877</v>
          </cell>
          <cell r="AC55">
            <v>148.24705405080877</v>
          </cell>
          <cell r="AD55">
            <v>148.24705405080877</v>
          </cell>
          <cell r="AE55">
            <v>148.24705405080877</v>
          </cell>
          <cell r="AF55">
            <v>148.24705405080877</v>
          </cell>
          <cell r="AG55">
            <v>148.24705405080877</v>
          </cell>
          <cell r="AH55">
            <v>148.24705405080877</v>
          </cell>
          <cell r="AI55">
            <v>148.24705405080877</v>
          </cell>
          <cell r="AJ55">
            <v>148.24705405080877</v>
          </cell>
          <cell r="AK55">
            <v>148.24705405080877</v>
          </cell>
          <cell r="AL55">
            <v>148.24705405080877</v>
          </cell>
          <cell r="AM55">
            <v>148.24705405080877</v>
          </cell>
          <cell r="AN55">
            <v>148.24705405080877</v>
          </cell>
          <cell r="AO55">
            <v>148.24705405080877</v>
          </cell>
          <cell r="AP55">
            <v>148.24705405080877</v>
          </cell>
          <cell r="AQ55">
            <v>148.24705405080877</v>
          </cell>
          <cell r="AR55">
            <v>148.24705405080877</v>
          </cell>
          <cell r="AS55">
            <v>148.24705405080877</v>
          </cell>
          <cell r="AT55">
            <v>148.24705405080877</v>
          </cell>
          <cell r="AU55">
            <v>148.24705405080877</v>
          </cell>
          <cell r="AW55">
            <v>5101.5827380521823</v>
          </cell>
        </row>
        <row r="56">
          <cell r="A56" t="str">
            <v>1011EQP</v>
          </cell>
          <cell r="C56" t="str">
            <v>US$/glb para Proyección</v>
          </cell>
          <cell r="F56" t="str">
            <v>US$/glb</v>
          </cell>
          <cell r="J56">
            <v>626.68478675999995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  <cell r="T56">
            <v>100</v>
          </cell>
          <cell r="U56">
            <v>100</v>
          </cell>
          <cell r="V56">
            <v>100</v>
          </cell>
          <cell r="W56">
            <v>100</v>
          </cell>
          <cell r="X56">
            <v>100</v>
          </cell>
          <cell r="Y56">
            <v>100</v>
          </cell>
          <cell r="Z56">
            <v>100</v>
          </cell>
          <cell r="AA56">
            <v>100</v>
          </cell>
          <cell r="AB56">
            <v>100</v>
          </cell>
          <cell r="AC56">
            <v>100</v>
          </cell>
          <cell r="AD56">
            <v>100</v>
          </cell>
          <cell r="AE56">
            <v>100</v>
          </cell>
          <cell r="AF56">
            <v>100</v>
          </cell>
          <cell r="AG56">
            <v>100</v>
          </cell>
          <cell r="AH56">
            <v>100</v>
          </cell>
          <cell r="AI56">
            <v>100</v>
          </cell>
          <cell r="AJ56">
            <v>100</v>
          </cell>
          <cell r="AK56">
            <v>100</v>
          </cell>
          <cell r="AL56">
            <v>100</v>
          </cell>
          <cell r="AM56">
            <v>100</v>
          </cell>
          <cell r="AN56">
            <v>100</v>
          </cell>
          <cell r="AO56">
            <v>100</v>
          </cell>
          <cell r="AP56">
            <v>100</v>
          </cell>
          <cell r="AQ56">
            <v>100</v>
          </cell>
          <cell r="AR56">
            <v>100</v>
          </cell>
          <cell r="AS56">
            <v>100</v>
          </cell>
          <cell r="AT56">
            <v>100</v>
          </cell>
          <cell r="AU56">
            <v>100</v>
          </cell>
          <cell r="AW56">
            <v>4326.68478676</v>
          </cell>
        </row>
        <row r="57">
          <cell r="J57">
            <v>626.68478675999995</v>
          </cell>
          <cell r="K57">
            <v>626.68478675999995</v>
          </cell>
          <cell r="L57">
            <v>626.68478675999995</v>
          </cell>
          <cell r="M57">
            <v>626.68478675999995</v>
          </cell>
          <cell r="N57">
            <v>626.68478675999995</v>
          </cell>
          <cell r="O57">
            <v>626.68478675999995</v>
          </cell>
          <cell r="P57">
            <v>626.68478675999995</v>
          </cell>
          <cell r="Q57">
            <v>626.68478675999995</v>
          </cell>
          <cell r="R57">
            <v>626.68478675999995</v>
          </cell>
          <cell r="S57">
            <v>626.68478675999995</v>
          </cell>
          <cell r="T57">
            <v>626.68478675999995</v>
          </cell>
          <cell r="U57">
            <v>626.68478675999995</v>
          </cell>
          <cell r="V57">
            <v>626.68478675999995</v>
          </cell>
          <cell r="W57">
            <v>626.68478675999995</v>
          </cell>
          <cell r="X57">
            <v>626.68478675999995</v>
          </cell>
          <cell r="Y57">
            <v>626.68478675999995</v>
          </cell>
          <cell r="Z57">
            <v>626.68478675999995</v>
          </cell>
          <cell r="AA57">
            <v>626.68478675999995</v>
          </cell>
          <cell r="AB57">
            <v>626.68478675999995</v>
          </cell>
          <cell r="AC57">
            <v>626.68478675999995</v>
          </cell>
          <cell r="AD57">
            <v>626.68478675999995</v>
          </cell>
          <cell r="AE57">
            <v>626.68478675999995</v>
          </cell>
          <cell r="AF57">
            <v>626.68478675999995</v>
          </cell>
          <cell r="AG57">
            <v>626.68478675999995</v>
          </cell>
          <cell r="AH57">
            <v>626.68478675999995</v>
          </cell>
          <cell r="AI57">
            <v>626.68478675999995</v>
          </cell>
          <cell r="AJ57">
            <v>626.68478675999995</v>
          </cell>
          <cell r="AK57">
            <v>626.68478675999995</v>
          </cell>
          <cell r="AL57">
            <v>626.68478675999995</v>
          </cell>
          <cell r="AM57">
            <v>626.68478675999995</v>
          </cell>
          <cell r="AN57">
            <v>626.68478675999995</v>
          </cell>
          <cell r="AO57">
            <v>626.68478675999995</v>
          </cell>
          <cell r="AP57">
            <v>626.68478675999995</v>
          </cell>
          <cell r="AQ57">
            <v>626.68478675999995</v>
          </cell>
          <cell r="AR57">
            <v>626.68478675999995</v>
          </cell>
          <cell r="AS57">
            <v>626.68478675999995</v>
          </cell>
          <cell r="AT57">
            <v>626.68478675999995</v>
          </cell>
          <cell r="AU57">
            <v>626.68478675999995</v>
          </cell>
        </row>
        <row r="59">
          <cell r="B59">
            <v>2011</v>
          </cell>
          <cell r="C59" t="str">
            <v>Excavación mat. Suelto y roca fracturada (d&gt;=1 Km)</v>
          </cell>
          <cell r="I59" t="str">
            <v>m3</v>
          </cell>
        </row>
        <row r="60">
          <cell r="B60" t="str">
            <v>AVANCE</v>
          </cell>
          <cell r="D60" t="str">
            <v>%INCID</v>
          </cell>
          <cell r="E60" t="str">
            <v>AUX</v>
          </cell>
          <cell r="F60" t="str">
            <v>UND</v>
          </cell>
          <cell r="G60" t="str">
            <v>METRADO</v>
          </cell>
          <cell r="H60" t="str">
            <v>ADIC/DEDU</v>
          </cell>
          <cell r="I60" t="str">
            <v>METRADO</v>
          </cell>
        </row>
        <row r="61">
          <cell r="A61" t="str">
            <v>2011METS</v>
          </cell>
          <cell r="B61" t="str">
            <v>AVANCE EN m3</v>
          </cell>
          <cell r="C61" t="str">
            <v>Avance Semanal en m3</v>
          </cell>
          <cell r="F61" t="str">
            <v>m3</v>
          </cell>
          <cell r="L61">
            <v>2333.92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AW61">
            <v>2333.92</v>
          </cell>
        </row>
        <row r="62">
          <cell r="A62" t="str">
            <v>2011MET</v>
          </cell>
          <cell r="C62" t="str">
            <v>Avance Acumulado en m3</v>
          </cell>
          <cell r="F62" t="str">
            <v>m3</v>
          </cell>
          <cell r="I62">
            <v>82431</v>
          </cell>
          <cell r="J62">
            <v>0</v>
          </cell>
          <cell r="K62">
            <v>0</v>
          </cell>
          <cell r="L62">
            <v>2333.92</v>
          </cell>
          <cell r="M62">
            <v>2333.92</v>
          </cell>
          <cell r="N62">
            <v>2333.92</v>
          </cell>
          <cell r="O62">
            <v>2333.92</v>
          </cell>
          <cell r="P62">
            <v>2333.92</v>
          </cell>
          <cell r="Q62">
            <v>2333.92</v>
          </cell>
          <cell r="R62">
            <v>2333.92</v>
          </cell>
          <cell r="S62">
            <v>2333.92</v>
          </cell>
          <cell r="T62">
            <v>2333.92</v>
          </cell>
          <cell r="U62">
            <v>2333.92</v>
          </cell>
          <cell r="V62">
            <v>2333.92</v>
          </cell>
          <cell r="W62">
            <v>2333.92</v>
          </cell>
          <cell r="X62">
            <v>2333.92</v>
          </cell>
          <cell r="Y62">
            <v>2333.92</v>
          </cell>
          <cell r="Z62">
            <v>2333.92</v>
          </cell>
          <cell r="AA62">
            <v>2333.92</v>
          </cell>
          <cell r="AB62">
            <v>2333.92</v>
          </cell>
          <cell r="AC62">
            <v>2333.92</v>
          </cell>
          <cell r="AD62">
            <v>2333.92</v>
          </cell>
          <cell r="AE62">
            <v>2333.92</v>
          </cell>
          <cell r="AF62">
            <v>2333.92</v>
          </cell>
          <cell r="AG62">
            <v>2333.92</v>
          </cell>
          <cell r="AH62">
            <v>2333.92</v>
          </cell>
          <cell r="AI62">
            <v>2333.92</v>
          </cell>
          <cell r="AJ62">
            <v>2333.92</v>
          </cell>
          <cell r="AK62">
            <v>2333.92</v>
          </cell>
          <cell r="AL62">
            <v>2333.92</v>
          </cell>
          <cell r="AM62">
            <v>2333.92</v>
          </cell>
          <cell r="AN62">
            <v>2333.92</v>
          </cell>
          <cell r="AO62">
            <v>2333.92</v>
          </cell>
          <cell r="AP62">
            <v>2333.92</v>
          </cell>
          <cell r="AQ62">
            <v>2333.92</v>
          </cell>
          <cell r="AR62">
            <v>2333.92</v>
          </cell>
          <cell r="AS62">
            <v>2333.92</v>
          </cell>
          <cell r="AT62">
            <v>2333.92</v>
          </cell>
          <cell r="AU62">
            <v>2333.92</v>
          </cell>
        </row>
        <row r="64">
          <cell r="B64" t="str">
            <v>MMOO</v>
          </cell>
          <cell r="D64" t="str">
            <v>HM/UND</v>
          </cell>
          <cell r="F64" t="str">
            <v>UND</v>
          </cell>
          <cell r="I64" t="str">
            <v>HH</v>
          </cell>
        </row>
        <row r="65">
          <cell r="C65" t="str">
            <v>HH Semanal</v>
          </cell>
          <cell r="F65" t="str">
            <v>HH</v>
          </cell>
          <cell r="J65">
            <v>0</v>
          </cell>
          <cell r="K65">
            <v>0</v>
          </cell>
          <cell r="L65">
            <v>229</v>
          </cell>
          <cell r="M65">
            <v>9</v>
          </cell>
          <cell r="N65">
            <v>242</v>
          </cell>
          <cell r="O65">
            <v>98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W65">
            <v>578</v>
          </cell>
        </row>
        <row r="66">
          <cell r="C66" t="str">
            <v>Capataz</v>
          </cell>
          <cell r="D66">
            <v>4.1100000000000003</v>
          </cell>
          <cell r="F66" t="str">
            <v>HH</v>
          </cell>
          <cell r="J66">
            <v>0</v>
          </cell>
          <cell r="K66">
            <v>0</v>
          </cell>
          <cell r="L66">
            <v>20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W66">
            <v>20</v>
          </cell>
        </row>
        <row r="67">
          <cell r="C67" t="str">
            <v>Operario</v>
          </cell>
          <cell r="D67">
            <v>0</v>
          </cell>
          <cell r="F67" t="str">
            <v>HH</v>
          </cell>
          <cell r="J67">
            <v>0</v>
          </cell>
          <cell r="K67">
            <v>0</v>
          </cell>
          <cell r="L67">
            <v>151</v>
          </cell>
          <cell r="M67">
            <v>9</v>
          </cell>
          <cell r="N67">
            <v>242</v>
          </cell>
          <cell r="O67">
            <v>98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W67">
            <v>500</v>
          </cell>
        </row>
        <row r="68">
          <cell r="C68" t="str">
            <v>Oficial</v>
          </cell>
          <cell r="D68">
            <v>0</v>
          </cell>
          <cell r="F68" t="str">
            <v>HH</v>
          </cell>
          <cell r="J68">
            <v>0</v>
          </cell>
          <cell r="K68">
            <v>0</v>
          </cell>
          <cell r="L68">
            <v>20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W68">
            <v>20</v>
          </cell>
        </row>
        <row r="69">
          <cell r="C69" t="str">
            <v>Ayudante</v>
          </cell>
          <cell r="D69">
            <v>0</v>
          </cell>
          <cell r="F69" t="str">
            <v>HH</v>
          </cell>
          <cell r="J69">
            <v>0</v>
          </cell>
          <cell r="K69">
            <v>0</v>
          </cell>
          <cell r="L69">
            <v>38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W69">
            <v>38</v>
          </cell>
        </row>
        <row r="70">
          <cell r="A70" t="str">
            <v>2011HHA</v>
          </cell>
          <cell r="C70" t="str">
            <v>HH Acumulado</v>
          </cell>
          <cell r="F70" t="str">
            <v>HH</v>
          </cell>
          <cell r="J70">
            <v>0</v>
          </cell>
          <cell r="K70">
            <v>0</v>
          </cell>
          <cell r="L70">
            <v>229</v>
          </cell>
          <cell r="M70">
            <v>238</v>
          </cell>
          <cell r="N70">
            <v>480</v>
          </cell>
          <cell r="O70">
            <v>578</v>
          </cell>
          <cell r="P70">
            <v>578</v>
          </cell>
          <cell r="Q70">
            <v>578</v>
          </cell>
          <cell r="R70">
            <v>578</v>
          </cell>
          <cell r="S70">
            <v>578</v>
          </cell>
          <cell r="T70">
            <v>578</v>
          </cell>
          <cell r="U70">
            <v>578</v>
          </cell>
          <cell r="V70">
            <v>578</v>
          </cell>
          <cell r="W70">
            <v>578</v>
          </cell>
          <cell r="X70">
            <v>578</v>
          </cell>
          <cell r="Y70">
            <v>578</v>
          </cell>
          <cell r="Z70">
            <v>578</v>
          </cell>
          <cell r="AA70">
            <v>578</v>
          </cell>
          <cell r="AB70">
            <v>578</v>
          </cell>
          <cell r="AC70">
            <v>578</v>
          </cell>
          <cell r="AD70">
            <v>578</v>
          </cell>
          <cell r="AE70">
            <v>578</v>
          </cell>
          <cell r="AF70">
            <v>578</v>
          </cell>
          <cell r="AG70">
            <v>578</v>
          </cell>
          <cell r="AH70">
            <v>578</v>
          </cell>
          <cell r="AI70">
            <v>578</v>
          </cell>
          <cell r="AJ70">
            <v>578</v>
          </cell>
          <cell r="AK70">
            <v>578</v>
          </cell>
          <cell r="AL70">
            <v>578</v>
          </cell>
          <cell r="AM70">
            <v>578</v>
          </cell>
          <cell r="AN70">
            <v>578</v>
          </cell>
          <cell r="AO70">
            <v>578</v>
          </cell>
          <cell r="AP70">
            <v>578</v>
          </cell>
          <cell r="AQ70">
            <v>578</v>
          </cell>
          <cell r="AR70">
            <v>578</v>
          </cell>
          <cell r="AS70">
            <v>578</v>
          </cell>
          <cell r="AT70">
            <v>578</v>
          </cell>
          <cell r="AU70">
            <v>578</v>
          </cell>
          <cell r="AW70">
            <v>20021</v>
          </cell>
        </row>
        <row r="71">
          <cell r="A71" t="str">
            <v>2011MOS</v>
          </cell>
          <cell r="B71" t="str">
            <v>RATIOS</v>
          </cell>
          <cell r="C71" t="str">
            <v>HH/m3 Semanal</v>
          </cell>
          <cell r="F71" t="str">
            <v>HH/m3</v>
          </cell>
          <cell r="J71">
            <v>0</v>
          </cell>
          <cell r="K71">
            <v>0</v>
          </cell>
          <cell r="L71">
            <v>9.8118187427161163E-2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</row>
        <row r="72">
          <cell r="A72" t="str">
            <v>2011MO</v>
          </cell>
          <cell r="C72" t="str">
            <v>HH/m3 Acumulado</v>
          </cell>
          <cell r="F72" t="str">
            <v>HH/m3</v>
          </cell>
          <cell r="I72">
            <v>6.4456129368805418E-2</v>
          </cell>
          <cell r="J72">
            <v>0</v>
          </cell>
          <cell r="K72">
            <v>0</v>
          </cell>
          <cell r="L72">
            <v>9.8118187427161163E-2</v>
          </cell>
          <cell r="M72">
            <v>0.10197436073215876</v>
          </cell>
          <cell r="N72">
            <v>0.20566257626653869</v>
          </cell>
          <cell r="O72">
            <v>0.24765201892095701</v>
          </cell>
          <cell r="P72">
            <v>0.24765201892095701</v>
          </cell>
          <cell r="Q72">
            <v>0.24765201892095701</v>
          </cell>
          <cell r="R72">
            <v>0.24765201892095701</v>
          </cell>
          <cell r="S72">
            <v>0.24765201892095701</v>
          </cell>
          <cell r="T72">
            <v>0.24765201892095701</v>
          </cell>
          <cell r="U72">
            <v>0.24765201892095701</v>
          </cell>
          <cell r="V72">
            <v>0.24765201892095701</v>
          </cell>
          <cell r="W72">
            <v>0.24765201892095701</v>
          </cell>
          <cell r="X72">
            <v>0.24765201892095701</v>
          </cell>
          <cell r="Y72">
            <v>0.24765201892095701</v>
          </cell>
          <cell r="Z72">
            <v>0.24765201892095701</v>
          </cell>
          <cell r="AA72">
            <v>0.24765201892095701</v>
          </cell>
          <cell r="AB72">
            <v>0.24765201892095701</v>
          </cell>
          <cell r="AC72">
            <v>0.24765201892095701</v>
          </cell>
          <cell r="AD72">
            <v>0.24765201892095701</v>
          </cell>
          <cell r="AE72">
            <v>0.24765201892095701</v>
          </cell>
          <cell r="AF72">
            <v>0.24765201892095701</v>
          </cell>
          <cell r="AG72">
            <v>0.24765201892095701</v>
          </cell>
          <cell r="AH72">
            <v>0.24765201892095701</v>
          </cell>
          <cell r="AI72">
            <v>0.24765201892095701</v>
          </cell>
          <cell r="AJ72">
            <v>0.24765201892095701</v>
          </cell>
          <cell r="AK72">
            <v>0.24765201892095701</v>
          </cell>
          <cell r="AL72">
            <v>0.24765201892095701</v>
          </cell>
          <cell r="AM72">
            <v>0.24765201892095701</v>
          </cell>
          <cell r="AN72">
            <v>0.24765201892095701</v>
          </cell>
          <cell r="AO72">
            <v>0.24765201892095701</v>
          </cell>
          <cell r="AP72">
            <v>0.24765201892095701</v>
          </cell>
          <cell r="AQ72">
            <v>0.24765201892095701</v>
          </cell>
          <cell r="AR72">
            <v>0.24765201892095701</v>
          </cell>
          <cell r="AS72">
            <v>0.24765201892095701</v>
          </cell>
          <cell r="AT72">
            <v>0.24765201892095701</v>
          </cell>
          <cell r="AU72">
            <v>0.24765201892095701</v>
          </cell>
        </row>
        <row r="73">
          <cell r="A73" t="str">
            <v>2011MOP</v>
          </cell>
          <cell r="C73" t="str">
            <v>HH/m3 para Proyección</v>
          </cell>
          <cell r="F73" t="str">
            <v>HH/m3</v>
          </cell>
          <cell r="J73">
            <v>6.4456129368805418E-2</v>
          </cell>
          <cell r="K73">
            <v>6.4456129368805418E-2</v>
          </cell>
          <cell r="L73">
            <v>6.4456129368805418E-2</v>
          </cell>
          <cell r="M73">
            <v>6.4456129368805418E-2</v>
          </cell>
          <cell r="N73">
            <v>6.4456129368805418E-2</v>
          </cell>
          <cell r="O73">
            <v>6.4456129368805418E-2</v>
          </cell>
          <cell r="P73">
            <v>6.4456129368805418E-2</v>
          </cell>
          <cell r="Q73">
            <v>6.4456129368805418E-2</v>
          </cell>
          <cell r="R73">
            <v>6.4456129368805418E-2</v>
          </cell>
          <cell r="S73">
            <v>6.4456129368805418E-2</v>
          </cell>
          <cell r="T73">
            <v>6.4456129368805418E-2</v>
          </cell>
          <cell r="U73">
            <v>6.4456129368805418E-2</v>
          </cell>
          <cell r="V73">
            <v>6.4456129368805418E-2</v>
          </cell>
          <cell r="W73">
            <v>6.4456129368805418E-2</v>
          </cell>
          <cell r="X73">
            <v>6.4456129368805418E-2</v>
          </cell>
          <cell r="Y73">
            <v>6.4456129368805418E-2</v>
          </cell>
          <cell r="Z73">
            <v>6.4456129368805418E-2</v>
          </cell>
          <cell r="AA73">
            <v>6.4456129368805418E-2</v>
          </cell>
          <cell r="AB73">
            <v>6.4456129368805418E-2</v>
          </cell>
          <cell r="AC73">
            <v>6.4456129368805418E-2</v>
          </cell>
          <cell r="AD73">
            <v>6.4456129368805418E-2</v>
          </cell>
          <cell r="AE73">
            <v>6.4456129368805418E-2</v>
          </cell>
          <cell r="AF73">
            <v>6.4456129368805418E-2</v>
          </cell>
          <cell r="AG73">
            <v>6.4456129368805418E-2</v>
          </cell>
          <cell r="AH73">
            <v>6.4456129368805418E-2</v>
          </cell>
          <cell r="AI73">
            <v>6.4456129368805418E-2</v>
          </cell>
          <cell r="AJ73">
            <v>6.4456129368805418E-2</v>
          </cell>
          <cell r="AK73">
            <v>6.4456129368805418E-2</v>
          </cell>
          <cell r="AL73">
            <v>6.4456129368805418E-2</v>
          </cell>
          <cell r="AM73">
            <v>6.4456129368805418E-2</v>
          </cell>
          <cell r="AN73">
            <v>6.4456129368805418E-2</v>
          </cell>
          <cell r="AO73">
            <v>6.4456129368805418E-2</v>
          </cell>
          <cell r="AP73">
            <v>6.4456129368805418E-2</v>
          </cell>
          <cell r="AQ73">
            <v>6.4456129368805418E-2</v>
          </cell>
          <cell r="AR73">
            <v>6.4456129368805418E-2</v>
          </cell>
          <cell r="AS73">
            <v>6.4456129368805418E-2</v>
          </cell>
          <cell r="AT73">
            <v>6.4456129368805418E-2</v>
          </cell>
          <cell r="AU73">
            <v>6.4456129368805418E-2</v>
          </cell>
        </row>
        <row r="75">
          <cell r="B75" t="str">
            <v>EQUIPOS</v>
          </cell>
          <cell r="D75" t="str">
            <v>CU</v>
          </cell>
          <cell r="F75" t="str">
            <v>UND</v>
          </cell>
          <cell r="I75" t="str">
            <v>META</v>
          </cell>
        </row>
        <row r="76">
          <cell r="B76" t="str">
            <v>HM TEORICOS EN US$</v>
          </cell>
          <cell r="C76" t="str">
            <v>HM de Equipos en US$:</v>
          </cell>
          <cell r="F76" t="str">
            <v>US$</v>
          </cell>
          <cell r="J76">
            <v>0</v>
          </cell>
          <cell r="K76">
            <v>0</v>
          </cell>
          <cell r="L76">
            <v>3304.3126940107481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W76">
            <v>3304.3126940107481</v>
          </cell>
        </row>
        <row r="77">
          <cell r="C77" t="str">
            <v>HM de Equipos en US$ ACUM:</v>
          </cell>
          <cell r="F77" t="str">
            <v>US$</v>
          </cell>
          <cell r="J77">
            <v>0</v>
          </cell>
          <cell r="K77">
            <v>0</v>
          </cell>
          <cell r="L77">
            <v>3304.3126940107481</v>
          </cell>
          <cell r="M77">
            <v>3304.3126940107481</v>
          </cell>
          <cell r="N77">
            <v>3304.3126940107481</v>
          </cell>
          <cell r="O77">
            <v>3304.3126940107481</v>
          </cell>
          <cell r="P77">
            <v>3304.3126940107481</v>
          </cell>
          <cell r="Q77">
            <v>3304.3126940107481</v>
          </cell>
          <cell r="R77">
            <v>3304.3126940107481</v>
          </cell>
          <cell r="S77">
            <v>3304.3126940107481</v>
          </cell>
          <cell r="T77">
            <v>3304.3126940107481</v>
          </cell>
          <cell r="U77">
            <v>3304.3126940107481</v>
          </cell>
          <cell r="V77">
            <v>3304.3126940107481</v>
          </cell>
          <cell r="W77">
            <v>3304.3126940107481</v>
          </cell>
          <cell r="X77">
            <v>3304.3126940107481</v>
          </cell>
          <cell r="Y77">
            <v>3304.3126940107481</v>
          </cell>
          <cell r="Z77">
            <v>3304.3126940107481</v>
          </cell>
          <cell r="AA77">
            <v>3304.3126940107481</v>
          </cell>
          <cell r="AB77">
            <v>3304.3126940107481</v>
          </cell>
          <cell r="AC77">
            <v>3304.3126940107481</v>
          </cell>
          <cell r="AD77">
            <v>3304.3126940107481</v>
          </cell>
          <cell r="AE77">
            <v>3304.3126940107481</v>
          </cell>
          <cell r="AF77">
            <v>3304.3126940107481</v>
          </cell>
          <cell r="AG77">
            <v>3304.3126940107481</v>
          </cell>
          <cell r="AH77">
            <v>3304.3126940107481</v>
          </cell>
          <cell r="AI77">
            <v>3304.3126940107481</v>
          </cell>
          <cell r="AJ77">
            <v>3304.3126940107481</v>
          </cell>
          <cell r="AK77">
            <v>3304.3126940107481</v>
          </cell>
          <cell r="AL77">
            <v>3304.3126940107481</v>
          </cell>
          <cell r="AM77">
            <v>3304.3126940107481</v>
          </cell>
          <cell r="AN77">
            <v>3304.3126940107481</v>
          </cell>
          <cell r="AO77">
            <v>3304.3126940107481</v>
          </cell>
          <cell r="AP77">
            <v>3304.3126940107481</v>
          </cell>
          <cell r="AQ77">
            <v>3304.3126940107481</v>
          </cell>
          <cell r="AR77">
            <v>3304.3126940107481</v>
          </cell>
          <cell r="AS77">
            <v>3304.3126940107481</v>
          </cell>
          <cell r="AT77">
            <v>3304.3126940107481</v>
          </cell>
          <cell r="AU77">
            <v>3304.3126940107481</v>
          </cell>
          <cell r="AW77">
            <v>118955.2569843869</v>
          </cell>
        </row>
        <row r="78">
          <cell r="A78">
            <v>1</v>
          </cell>
          <cell r="B78" t="str">
            <v>HM REALES P/AVANCE</v>
          </cell>
          <cell r="C78" t="str">
            <v>Cargador Frontal s/Llantas 200-225 hp</v>
          </cell>
          <cell r="D78">
            <v>53.1</v>
          </cell>
          <cell r="F78" t="str">
            <v>hm</v>
          </cell>
          <cell r="J78">
            <v>0</v>
          </cell>
          <cell r="K78">
            <v>4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W78">
            <v>4</v>
          </cell>
        </row>
        <row r="79">
          <cell r="C79" t="str">
            <v>Excavadora 330 o similar (220 hp-250hp)</v>
          </cell>
          <cell r="D79">
            <v>69.010000000000005</v>
          </cell>
          <cell r="F79" t="str">
            <v>hm</v>
          </cell>
          <cell r="J79">
            <v>0</v>
          </cell>
          <cell r="K79">
            <v>28.4</v>
          </cell>
          <cell r="L79">
            <v>26.8</v>
          </cell>
          <cell r="M79">
            <v>1.5</v>
          </cell>
          <cell r="N79">
            <v>1.5</v>
          </cell>
          <cell r="O79">
            <v>4.5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W79">
            <v>62.7</v>
          </cell>
        </row>
        <row r="80">
          <cell r="C80" t="str">
            <v>Tractor D8 o similar (240 hp-310 hp)</v>
          </cell>
          <cell r="D80">
            <v>96.49</v>
          </cell>
          <cell r="F80" t="str">
            <v>hm</v>
          </cell>
          <cell r="J80">
            <v>0</v>
          </cell>
          <cell r="K80">
            <v>7.7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W80">
            <v>7.7</v>
          </cell>
        </row>
        <row r="81">
          <cell r="C81" t="str">
            <v>Motoniveladora 140 h o similar</v>
          </cell>
          <cell r="D81">
            <v>51.83</v>
          </cell>
          <cell r="F81" t="str">
            <v>hm</v>
          </cell>
          <cell r="J81">
            <v>0</v>
          </cell>
          <cell r="K81">
            <v>0</v>
          </cell>
          <cell r="L81">
            <v>1.5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W81">
            <v>1.5</v>
          </cell>
        </row>
        <row r="82">
          <cell r="C82" t="str">
            <v>Rodillo Liso Vibratorio Autopropulsado 10-12 ton, 101-135 hp</v>
          </cell>
          <cell r="D82">
            <v>35.18</v>
          </cell>
          <cell r="F82" t="str">
            <v>hm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W82">
            <v>0</v>
          </cell>
        </row>
        <row r="83">
          <cell r="C83" t="str">
            <v>Plancha Compactadora</v>
          </cell>
          <cell r="D83">
            <v>3.08</v>
          </cell>
          <cell r="F83" t="str">
            <v>hm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W83">
            <v>0</v>
          </cell>
        </row>
        <row r="84">
          <cell r="C84" t="str">
            <v>Compresora Neumática 600-700 pcm, 200-225 hp</v>
          </cell>
          <cell r="D84">
            <v>42.46</v>
          </cell>
          <cell r="F84" t="str">
            <v>hm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W84">
            <v>0</v>
          </cell>
        </row>
        <row r="85">
          <cell r="C85" t="str">
            <v>Martillo Neumático 26 Kg, 115 pcm (voladura)</v>
          </cell>
          <cell r="D85">
            <v>4</v>
          </cell>
          <cell r="F85" t="str">
            <v>hm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W85">
            <v>0</v>
          </cell>
        </row>
        <row r="86">
          <cell r="C86" t="str">
            <v>Perforadora sobre Orugas Hidraúlica diámetro mediano 1 3/4" - 4"</v>
          </cell>
          <cell r="D86">
            <v>72.12</v>
          </cell>
          <cell r="F86" t="str">
            <v>hm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W86">
            <v>0</v>
          </cell>
        </row>
        <row r="87">
          <cell r="C87" t="str">
            <v>Camión Cisterna de Agua 5000 gln</v>
          </cell>
          <cell r="D87">
            <v>37.18</v>
          </cell>
          <cell r="F87" t="str">
            <v>hm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W87">
            <v>0</v>
          </cell>
        </row>
        <row r="88">
          <cell r="C88" t="str">
            <v>Camión Volquete 15 m3</v>
          </cell>
          <cell r="D88">
            <v>32.340000000000003</v>
          </cell>
          <cell r="F88" t="str">
            <v>hm</v>
          </cell>
          <cell r="J88">
            <v>0</v>
          </cell>
          <cell r="K88">
            <v>0</v>
          </cell>
          <cell r="L88">
            <v>8.1</v>
          </cell>
          <cell r="M88">
            <v>0</v>
          </cell>
          <cell r="N88">
            <v>25.9</v>
          </cell>
          <cell r="O88">
            <v>5.8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W88">
            <v>39.799999999999997</v>
          </cell>
        </row>
        <row r="89">
          <cell r="C89" t="str">
            <v>Mezcladora de Concreto de 11 p3 a 16 p3</v>
          </cell>
          <cell r="D89">
            <v>3.7</v>
          </cell>
          <cell r="F89" t="str">
            <v>hm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W89">
            <v>0</v>
          </cell>
        </row>
        <row r="90">
          <cell r="C90" t="str">
            <v>Vibrador a Gasolina de 1"-3"</v>
          </cell>
          <cell r="D90">
            <v>1.5</v>
          </cell>
          <cell r="F90" t="str">
            <v>hm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W90">
            <v>0</v>
          </cell>
        </row>
        <row r="91">
          <cell r="C91" t="str">
            <v>Motobomba de Agua desde 10 hp hasta 30 hp</v>
          </cell>
          <cell r="D91">
            <v>2</v>
          </cell>
          <cell r="F91" t="str">
            <v>hm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W91">
            <v>0</v>
          </cell>
        </row>
        <row r="92">
          <cell r="C92" t="str">
            <v>Sierra Circular y Garlopa</v>
          </cell>
          <cell r="D92">
            <v>5</v>
          </cell>
          <cell r="F92" t="str">
            <v>dia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W92">
            <v>0</v>
          </cell>
        </row>
        <row r="93">
          <cell r="C93" t="str">
            <v>Cizalla a Palanca para Varillas de Acero</v>
          </cell>
          <cell r="D93">
            <v>5</v>
          </cell>
          <cell r="F93" t="str">
            <v>dia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W93">
            <v>0</v>
          </cell>
        </row>
        <row r="94">
          <cell r="C94" t="str">
            <v>Barreno Integral Serie 12 D = 7/8" 0.8 m</v>
          </cell>
          <cell r="D94">
            <v>85</v>
          </cell>
          <cell r="F94" t="str">
            <v>und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W94">
            <v>0</v>
          </cell>
        </row>
        <row r="95">
          <cell r="C95" t="str">
            <v>Barreno Integral Serie 12 D = 7/8" 1.6 m</v>
          </cell>
          <cell r="D95">
            <v>100</v>
          </cell>
          <cell r="F95" t="str">
            <v>und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W95">
            <v>0</v>
          </cell>
        </row>
        <row r="96">
          <cell r="C96" t="str">
            <v>Escalera Gato (sin canastilla)</v>
          </cell>
          <cell r="D96">
            <v>50</v>
          </cell>
          <cell r="F96" t="str">
            <v>ml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W96">
            <v>0</v>
          </cell>
        </row>
        <row r="97">
          <cell r="C97" t="str">
            <v>Herramientas</v>
          </cell>
          <cell r="D97">
            <v>0</v>
          </cell>
          <cell r="F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W97">
            <v>0</v>
          </cell>
        </row>
        <row r="98">
          <cell r="C98" t="str">
            <v>Bomba de Lodos</v>
          </cell>
          <cell r="D98">
            <v>16.170000000000002</v>
          </cell>
          <cell r="F98" t="str">
            <v>hm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W98">
            <v>0</v>
          </cell>
        </row>
        <row r="99">
          <cell r="C99" t="str">
            <v>Estacion Total</v>
          </cell>
          <cell r="D99">
            <v>5</v>
          </cell>
          <cell r="F99" t="str">
            <v>hm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W99">
            <v>0</v>
          </cell>
        </row>
        <row r="100">
          <cell r="C100" t="str">
            <v>Nivel Automático de Precisión</v>
          </cell>
          <cell r="D100">
            <v>1</v>
          </cell>
          <cell r="F100" t="str">
            <v>hm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W100">
            <v>0</v>
          </cell>
        </row>
        <row r="101">
          <cell r="C101" t="str">
            <v>Minicargador</v>
          </cell>
          <cell r="D101">
            <v>0</v>
          </cell>
          <cell r="F101" t="str">
            <v>hm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W101">
            <v>0</v>
          </cell>
        </row>
        <row r="102">
          <cell r="C102">
            <v>0</v>
          </cell>
          <cell r="D102" t="str">
            <v>Falta Info</v>
          </cell>
          <cell r="F102" t="str">
            <v>Falta Info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W102">
            <v>0</v>
          </cell>
        </row>
        <row r="103">
          <cell r="C103">
            <v>0</v>
          </cell>
          <cell r="D103" t="str">
            <v>Falta Info</v>
          </cell>
          <cell r="F103" t="str">
            <v>Falta Info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W103">
            <v>0</v>
          </cell>
        </row>
        <row r="104">
          <cell r="A104">
            <v>2</v>
          </cell>
          <cell r="C104">
            <v>0</v>
          </cell>
          <cell r="D104" t="str">
            <v>Falta Info</v>
          </cell>
          <cell r="F104" t="str">
            <v>Falta Info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W104">
            <v>0</v>
          </cell>
        </row>
        <row r="105">
          <cell r="B105" t="str">
            <v xml:space="preserve">HM REALES EN US$ </v>
          </cell>
          <cell r="C105" t="str">
            <v>HM de Equipos en US$:</v>
          </cell>
          <cell r="F105" t="str">
            <v>US$</v>
          </cell>
          <cell r="J105">
            <v>0</v>
          </cell>
          <cell r="K105">
            <v>2915.2570000000001</v>
          </cell>
          <cell r="L105">
            <v>2189.1670000000004</v>
          </cell>
          <cell r="M105">
            <v>103.51500000000001</v>
          </cell>
          <cell r="N105">
            <v>941.12099999999998</v>
          </cell>
          <cell r="O105">
            <v>498.11700000000002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W105">
            <v>6647.1770000000015</v>
          </cell>
        </row>
        <row r="106">
          <cell r="A106" t="str">
            <v>2011HM$A</v>
          </cell>
          <cell r="C106" t="str">
            <v>HM de Equipos en US$ ACUM:</v>
          </cell>
          <cell r="F106" t="str">
            <v>US$</v>
          </cell>
          <cell r="J106">
            <v>0</v>
          </cell>
          <cell r="K106">
            <v>2915.2570000000001</v>
          </cell>
          <cell r="L106">
            <v>5104.4240000000009</v>
          </cell>
          <cell r="M106">
            <v>5207.9390000000012</v>
          </cell>
          <cell r="N106">
            <v>6149.0600000000013</v>
          </cell>
          <cell r="O106">
            <v>6647.1770000000015</v>
          </cell>
          <cell r="P106">
            <v>6647.1770000000015</v>
          </cell>
          <cell r="Q106">
            <v>6647.1770000000015</v>
          </cell>
          <cell r="R106">
            <v>6647.1770000000015</v>
          </cell>
          <cell r="S106">
            <v>6647.1770000000015</v>
          </cell>
          <cell r="T106">
            <v>6647.1770000000015</v>
          </cell>
          <cell r="U106">
            <v>6647.1770000000015</v>
          </cell>
          <cell r="V106">
            <v>6647.1770000000015</v>
          </cell>
          <cell r="W106">
            <v>6647.1770000000015</v>
          </cell>
          <cell r="X106">
            <v>6647.1770000000015</v>
          </cell>
          <cell r="Y106">
            <v>6647.1770000000015</v>
          </cell>
          <cell r="Z106">
            <v>6647.1770000000015</v>
          </cell>
          <cell r="AA106">
            <v>6647.1770000000015</v>
          </cell>
          <cell r="AB106">
            <v>6647.1770000000015</v>
          </cell>
          <cell r="AC106">
            <v>6647.1770000000015</v>
          </cell>
          <cell r="AD106">
            <v>6647.1770000000015</v>
          </cell>
          <cell r="AE106">
            <v>6647.1770000000015</v>
          </cell>
          <cell r="AF106">
            <v>6647.1770000000015</v>
          </cell>
          <cell r="AG106">
            <v>6647.1770000000015</v>
          </cell>
          <cell r="AH106">
            <v>6647.1770000000015</v>
          </cell>
          <cell r="AI106">
            <v>6647.1770000000015</v>
          </cell>
          <cell r="AJ106">
            <v>6647.1770000000015</v>
          </cell>
          <cell r="AK106">
            <v>6647.1770000000015</v>
          </cell>
          <cell r="AL106">
            <v>6647.1770000000015</v>
          </cell>
          <cell r="AM106">
            <v>6647.1770000000015</v>
          </cell>
          <cell r="AN106">
            <v>6647.1770000000015</v>
          </cell>
          <cell r="AO106">
            <v>6647.1770000000015</v>
          </cell>
          <cell r="AP106">
            <v>6647.1770000000015</v>
          </cell>
          <cell r="AQ106">
            <v>6647.1770000000015</v>
          </cell>
          <cell r="AR106">
            <v>6647.1770000000015</v>
          </cell>
          <cell r="AS106">
            <v>6647.1770000000015</v>
          </cell>
          <cell r="AT106">
            <v>6647.1770000000015</v>
          </cell>
          <cell r="AU106">
            <v>6647.1770000000015</v>
          </cell>
          <cell r="AW106">
            <v>238733.52099999992</v>
          </cell>
        </row>
        <row r="107">
          <cell r="A107" t="str">
            <v>2011EQS</v>
          </cell>
          <cell r="B107" t="str">
            <v>RATIOS</v>
          </cell>
          <cell r="C107" t="str">
            <v>US$/m3 Semanal</v>
          </cell>
          <cell r="F107" t="str">
            <v>US$/m3</v>
          </cell>
          <cell r="J107">
            <v>0</v>
          </cell>
          <cell r="K107">
            <v>0</v>
          </cell>
          <cell r="L107">
            <v>0.93797859395352035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W107">
            <v>0.93797859395352035</v>
          </cell>
        </row>
        <row r="108">
          <cell r="A108" t="str">
            <v>2011EQ</v>
          </cell>
          <cell r="C108" t="str">
            <v>US$/m3 Acumulado</v>
          </cell>
          <cell r="F108" t="str">
            <v>US$/m3</v>
          </cell>
          <cell r="I108">
            <v>1.4157780446676613</v>
          </cell>
          <cell r="J108">
            <v>0</v>
          </cell>
          <cell r="K108">
            <v>0</v>
          </cell>
          <cell r="L108">
            <v>2.1870603962432305</v>
          </cell>
          <cell r="M108">
            <v>2.2314128162062117</v>
          </cell>
          <cell r="N108">
            <v>2.6346490025365057</v>
          </cell>
          <cell r="O108">
            <v>2.8480740556660047</v>
          </cell>
          <cell r="P108">
            <v>2.8480740556660047</v>
          </cell>
          <cell r="Q108">
            <v>2.8480740556660047</v>
          </cell>
          <cell r="R108">
            <v>2.8480740556660047</v>
          </cell>
          <cell r="S108">
            <v>2.8480740556660047</v>
          </cell>
          <cell r="T108">
            <v>2.8480740556660047</v>
          </cell>
          <cell r="U108">
            <v>2.8480740556660047</v>
          </cell>
          <cell r="V108">
            <v>2.8480740556660047</v>
          </cell>
          <cell r="W108">
            <v>2.8480740556660047</v>
          </cell>
          <cell r="X108">
            <v>2.8480740556660047</v>
          </cell>
          <cell r="Y108">
            <v>2.8480740556660047</v>
          </cell>
          <cell r="Z108">
            <v>2.8480740556660047</v>
          </cell>
          <cell r="AA108">
            <v>2.8480740556660047</v>
          </cell>
          <cell r="AB108">
            <v>2.8480740556660047</v>
          </cell>
          <cell r="AC108">
            <v>2.8480740556660047</v>
          </cell>
          <cell r="AD108">
            <v>2.8480740556660047</v>
          </cell>
          <cell r="AE108">
            <v>2.8480740556660047</v>
          </cell>
          <cell r="AF108">
            <v>2.8480740556660047</v>
          </cell>
          <cell r="AG108">
            <v>2.8480740556660047</v>
          </cell>
          <cell r="AH108">
            <v>2.8480740556660047</v>
          </cell>
          <cell r="AI108">
            <v>2.8480740556660047</v>
          </cell>
          <cell r="AJ108">
            <v>2.8480740556660047</v>
          </cell>
          <cell r="AK108">
            <v>2.8480740556660047</v>
          </cell>
          <cell r="AL108">
            <v>2.8480740556660047</v>
          </cell>
          <cell r="AM108">
            <v>2.8480740556660047</v>
          </cell>
          <cell r="AN108">
            <v>2.8480740556660047</v>
          </cell>
          <cell r="AO108">
            <v>2.8480740556660047</v>
          </cell>
          <cell r="AP108">
            <v>2.8480740556660047</v>
          </cell>
          <cell r="AQ108">
            <v>2.8480740556660047</v>
          </cell>
          <cell r="AR108">
            <v>2.8480740556660047</v>
          </cell>
          <cell r="AS108">
            <v>2.8480740556660047</v>
          </cell>
          <cell r="AT108">
            <v>2.8480740556660047</v>
          </cell>
          <cell r="AU108">
            <v>2.8480740556660047</v>
          </cell>
          <cell r="AW108">
            <v>101.03956605196407</v>
          </cell>
        </row>
        <row r="109">
          <cell r="A109" t="str">
            <v>2011EQP</v>
          </cell>
          <cell r="C109" t="str">
            <v>US$/m3 para Proyección</v>
          </cell>
          <cell r="F109" t="str">
            <v>US$/m3</v>
          </cell>
          <cell r="J109">
            <v>1.4157780446676613</v>
          </cell>
          <cell r="K109">
            <v>1.4157780446676613</v>
          </cell>
          <cell r="L109">
            <v>1.4157780446676613</v>
          </cell>
          <cell r="M109">
            <v>1.4157780446676613</v>
          </cell>
          <cell r="N109">
            <v>1.4157780446676613</v>
          </cell>
          <cell r="O109">
            <v>1.4157780446676613</v>
          </cell>
          <cell r="P109">
            <v>1.4157780446676613</v>
          </cell>
          <cell r="Q109">
            <v>1.4157780446676613</v>
          </cell>
          <cell r="R109">
            <v>1.4157780446676613</v>
          </cell>
          <cell r="S109">
            <v>1.4157780446676613</v>
          </cell>
          <cell r="T109">
            <v>1.4157780446676613</v>
          </cell>
          <cell r="U109">
            <v>1.4157780446676613</v>
          </cell>
          <cell r="V109">
            <v>1.4157780446676613</v>
          </cell>
          <cell r="W109">
            <v>1.4157780446676613</v>
          </cell>
          <cell r="X109">
            <v>1.4157780446676613</v>
          </cell>
          <cell r="Y109">
            <v>1.4157780446676613</v>
          </cell>
          <cell r="Z109">
            <v>1.4157780446676613</v>
          </cell>
          <cell r="AA109">
            <v>1.4157780446676613</v>
          </cell>
          <cell r="AB109">
            <v>1.4157780446676613</v>
          </cell>
          <cell r="AC109">
            <v>1.4157780446676613</v>
          </cell>
          <cell r="AD109">
            <v>1.4157780446676613</v>
          </cell>
          <cell r="AE109">
            <v>1.4157780446676613</v>
          </cell>
          <cell r="AF109">
            <v>1.4157780446676613</v>
          </cell>
          <cell r="AG109">
            <v>1.4157780446676613</v>
          </cell>
          <cell r="AH109">
            <v>1.4157780446676613</v>
          </cell>
          <cell r="AI109">
            <v>1.4157780446676613</v>
          </cell>
          <cell r="AJ109">
            <v>1.4157780446676613</v>
          </cell>
          <cell r="AK109">
            <v>1.4157780446676613</v>
          </cell>
          <cell r="AL109">
            <v>1.4157780446676613</v>
          </cell>
          <cell r="AM109">
            <v>1.4157780446676613</v>
          </cell>
          <cell r="AN109">
            <v>1.4157780446676613</v>
          </cell>
          <cell r="AO109">
            <v>1.4157780446676613</v>
          </cell>
          <cell r="AP109">
            <v>1.4157780446676613</v>
          </cell>
          <cell r="AQ109">
            <v>1.4157780446676613</v>
          </cell>
          <cell r="AR109">
            <v>1.4157780446676613</v>
          </cell>
          <cell r="AS109">
            <v>1.4157780446676613</v>
          </cell>
          <cell r="AT109">
            <v>1.4157780446676613</v>
          </cell>
          <cell r="AU109">
            <v>1.4157780446676613</v>
          </cell>
          <cell r="AW109">
            <v>53.799565697371129</v>
          </cell>
        </row>
        <row r="110">
          <cell r="J110">
            <v>1.4157780446676613</v>
          </cell>
          <cell r="K110">
            <v>1.4157780446676613</v>
          </cell>
          <cell r="L110">
            <v>1.4157780446676613</v>
          </cell>
          <cell r="M110">
            <v>1.4157780446676613</v>
          </cell>
          <cell r="N110">
            <v>1.4157780446676613</v>
          </cell>
          <cell r="O110">
            <v>1.4157780446676613</v>
          </cell>
          <cell r="P110">
            <v>1.4157780446676613</v>
          </cell>
          <cell r="Q110">
            <v>1.4157780446676613</v>
          </cell>
          <cell r="R110">
            <v>1.4157780446676613</v>
          </cell>
          <cell r="S110">
            <v>1.4157780446676613</v>
          </cell>
          <cell r="T110">
            <v>1.4157780446676613</v>
          </cell>
          <cell r="U110">
            <v>1.4157780446676613</v>
          </cell>
          <cell r="V110">
            <v>1.4157780446676613</v>
          </cell>
          <cell r="W110">
            <v>1.4157780446676613</v>
          </cell>
          <cell r="X110">
            <v>1.4157780446676613</v>
          </cell>
          <cell r="Y110">
            <v>1.4157780446676613</v>
          </cell>
          <cell r="Z110">
            <v>1.4157780446676613</v>
          </cell>
          <cell r="AA110">
            <v>1.4157780446676613</v>
          </cell>
          <cell r="AB110">
            <v>1.4157780446676613</v>
          </cell>
          <cell r="AC110">
            <v>1.4157780446676613</v>
          </cell>
          <cell r="AD110">
            <v>1.4157780446676613</v>
          </cell>
          <cell r="AE110">
            <v>1.4157780446676613</v>
          </cell>
          <cell r="AF110">
            <v>1.4157780446676613</v>
          </cell>
          <cell r="AG110">
            <v>1.4157780446676613</v>
          </cell>
          <cell r="AH110">
            <v>1.4157780446676613</v>
          </cell>
          <cell r="AI110">
            <v>1.4157780446676613</v>
          </cell>
          <cell r="AJ110">
            <v>1.4157780446676613</v>
          </cell>
          <cell r="AK110">
            <v>1.4157780446676613</v>
          </cell>
          <cell r="AL110">
            <v>1.4157780446676613</v>
          </cell>
          <cell r="AM110">
            <v>1.4157780446676613</v>
          </cell>
          <cell r="AN110">
            <v>1.4157780446676613</v>
          </cell>
          <cell r="AO110">
            <v>1.4157780446676613</v>
          </cell>
          <cell r="AP110">
            <v>1.4157780446676613</v>
          </cell>
          <cell r="AQ110">
            <v>1.4157780446676613</v>
          </cell>
          <cell r="AR110">
            <v>1.4157780446676613</v>
          </cell>
          <cell r="AS110">
            <v>1.4157780446676613</v>
          </cell>
          <cell r="AT110">
            <v>1.4157780446676613</v>
          </cell>
          <cell r="AU110">
            <v>1.4157780446676613</v>
          </cell>
        </row>
        <row r="112">
          <cell r="B112">
            <v>2012</v>
          </cell>
          <cell r="C112" t="str">
            <v>Excavación roca fija (inc. voladura, d&gt;=1 Km)</v>
          </cell>
          <cell r="I112" t="str">
            <v>m3</v>
          </cell>
        </row>
        <row r="113">
          <cell r="B113" t="str">
            <v>AVANCE</v>
          </cell>
          <cell r="D113" t="str">
            <v>%INCID</v>
          </cell>
          <cell r="E113" t="str">
            <v>AUX</v>
          </cell>
          <cell r="F113" t="str">
            <v>UND</v>
          </cell>
          <cell r="G113" t="str">
            <v>METRADO</v>
          </cell>
          <cell r="H113" t="str">
            <v>ADIC/DEDU</v>
          </cell>
          <cell r="I113" t="str">
            <v>METRADO</v>
          </cell>
        </row>
        <row r="114">
          <cell r="A114" t="str">
            <v>2012METS</v>
          </cell>
          <cell r="B114" t="str">
            <v>AVANCE EN m3</v>
          </cell>
          <cell r="C114" t="str">
            <v>Avance Semanal en m3</v>
          </cell>
          <cell r="F114" t="str">
            <v>m3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AW114">
            <v>0</v>
          </cell>
        </row>
        <row r="115">
          <cell r="A115" t="str">
            <v>2012MET</v>
          </cell>
          <cell r="C115" t="str">
            <v>Avance Acumulado en m3</v>
          </cell>
          <cell r="F115" t="str">
            <v>m3</v>
          </cell>
          <cell r="I115">
            <v>11093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</row>
        <row r="117">
          <cell r="B117" t="str">
            <v>MMOO</v>
          </cell>
          <cell r="D117" t="str">
            <v>HM/UND</v>
          </cell>
          <cell r="F117" t="str">
            <v>UND</v>
          </cell>
          <cell r="I117" t="str">
            <v>HH</v>
          </cell>
        </row>
        <row r="118">
          <cell r="C118" t="str">
            <v>HH Semanal</v>
          </cell>
          <cell r="F118" t="str">
            <v>HH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118</v>
          </cell>
          <cell r="O118">
            <v>89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W118">
            <v>207</v>
          </cell>
        </row>
        <row r="119">
          <cell r="C119" t="str">
            <v>Capataz</v>
          </cell>
          <cell r="D119">
            <v>4.1100000000000003</v>
          </cell>
          <cell r="F119" t="str">
            <v>HH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</row>
        <row r="120">
          <cell r="C120" t="str">
            <v>Operario</v>
          </cell>
          <cell r="D120">
            <v>0</v>
          </cell>
          <cell r="F120" t="str">
            <v>HH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118</v>
          </cell>
          <cell r="O120">
            <v>89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</row>
        <row r="121">
          <cell r="C121" t="str">
            <v>Oficial</v>
          </cell>
          <cell r="D121">
            <v>0</v>
          </cell>
          <cell r="F121" t="str">
            <v>HH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</row>
        <row r="122">
          <cell r="C122" t="str">
            <v>Ayudante</v>
          </cell>
          <cell r="D122">
            <v>0</v>
          </cell>
          <cell r="F122" t="str">
            <v>HH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</row>
        <row r="123">
          <cell r="A123" t="str">
            <v>2012HHA</v>
          </cell>
          <cell r="C123" t="str">
            <v>HH Acumulado</v>
          </cell>
          <cell r="F123" t="str">
            <v>HH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118</v>
          </cell>
          <cell r="O123">
            <v>207</v>
          </cell>
          <cell r="P123">
            <v>207</v>
          </cell>
          <cell r="Q123">
            <v>207</v>
          </cell>
          <cell r="R123">
            <v>207</v>
          </cell>
          <cell r="S123">
            <v>207</v>
          </cell>
          <cell r="T123">
            <v>207</v>
          </cell>
          <cell r="U123">
            <v>207</v>
          </cell>
          <cell r="V123">
            <v>207</v>
          </cell>
          <cell r="W123">
            <v>207</v>
          </cell>
          <cell r="X123">
            <v>207</v>
          </cell>
          <cell r="Y123">
            <v>207</v>
          </cell>
          <cell r="Z123">
            <v>207</v>
          </cell>
          <cell r="AA123">
            <v>207</v>
          </cell>
          <cell r="AB123">
            <v>207</v>
          </cell>
          <cell r="AC123">
            <v>207</v>
          </cell>
          <cell r="AD123">
            <v>207</v>
          </cell>
          <cell r="AE123">
            <v>207</v>
          </cell>
          <cell r="AF123">
            <v>207</v>
          </cell>
          <cell r="AG123">
            <v>207</v>
          </cell>
          <cell r="AH123">
            <v>207</v>
          </cell>
          <cell r="AI123">
            <v>207</v>
          </cell>
          <cell r="AJ123">
            <v>207</v>
          </cell>
          <cell r="AK123">
            <v>207</v>
          </cell>
          <cell r="AL123">
            <v>207</v>
          </cell>
          <cell r="AM123">
            <v>207</v>
          </cell>
          <cell r="AN123">
            <v>207</v>
          </cell>
          <cell r="AO123">
            <v>207</v>
          </cell>
          <cell r="AP123">
            <v>207</v>
          </cell>
          <cell r="AQ123">
            <v>207</v>
          </cell>
          <cell r="AR123">
            <v>207</v>
          </cell>
          <cell r="AS123">
            <v>207</v>
          </cell>
          <cell r="AT123">
            <v>207</v>
          </cell>
          <cell r="AU123">
            <v>207</v>
          </cell>
          <cell r="AW123">
            <v>6949</v>
          </cell>
        </row>
        <row r="124">
          <cell r="A124" t="str">
            <v>2012MOS</v>
          </cell>
          <cell r="B124" t="str">
            <v>RATIOS</v>
          </cell>
          <cell r="C124" t="str">
            <v>HH/m3 Semanal</v>
          </cell>
          <cell r="F124" t="str">
            <v>HH/m3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</row>
        <row r="125">
          <cell r="A125" t="str">
            <v>2012MO</v>
          </cell>
          <cell r="C125" t="str">
            <v>HH/m3 Acumulado</v>
          </cell>
          <cell r="F125" t="str">
            <v>HH/m3</v>
          </cell>
          <cell r="I125">
            <v>0.1410276621292707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</row>
        <row r="126">
          <cell r="A126" t="str">
            <v>2012MOP</v>
          </cell>
          <cell r="C126" t="str">
            <v>HH/m3 para Proyección</v>
          </cell>
          <cell r="F126" t="str">
            <v>HH/m3</v>
          </cell>
          <cell r="J126">
            <v>0.1410276621292707</v>
          </cell>
          <cell r="K126">
            <v>0.1410276621292707</v>
          </cell>
          <cell r="L126">
            <v>0.1410276621292707</v>
          </cell>
          <cell r="M126">
            <v>0.1410276621292707</v>
          </cell>
          <cell r="N126">
            <v>0.1410276621292707</v>
          </cell>
          <cell r="O126">
            <v>0.1410276621292707</v>
          </cell>
          <cell r="P126">
            <v>0.1410276621292707</v>
          </cell>
          <cell r="Q126">
            <v>0.1410276621292707</v>
          </cell>
          <cell r="R126">
            <v>0.1410276621292707</v>
          </cell>
          <cell r="S126">
            <v>0.1410276621292707</v>
          </cell>
          <cell r="T126">
            <v>0.1410276621292707</v>
          </cell>
          <cell r="U126">
            <v>0.1410276621292707</v>
          </cell>
          <cell r="V126">
            <v>0.1410276621292707</v>
          </cell>
          <cell r="W126">
            <v>0.1410276621292707</v>
          </cell>
          <cell r="X126">
            <v>0.1410276621292707</v>
          </cell>
          <cell r="Y126">
            <v>0.1410276621292707</v>
          </cell>
          <cell r="Z126">
            <v>0.1410276621292707</v>
          </cell>
          <cell r="AA126">
            <v>0.1410276621292707</v>
          </cell>
          <cell r="AB126">
            <v>0.1410276621292707</v>
          </cell>
          <cell r="AC126">
            <v>0.1410276621292707</v>
          </cell>
          <cell r="AD126">
            <v>0.1410276621292707</v>
          </cell>
          <cell r="AE126">
            <v>0.1410276621292707</v>
          </cell>
          <cell r="AF126">
            <v>0.1410276621292707</v>
          </cell>
          <cell r="AG126">
            <v>0.1410276621292707</v>
          </cell>
          <cell r="AH126">
            <v>0.1410276621292707</v>
          </cell>
          <cell r="AI126">
            <v>0.1410276621292707</v>
          </cell>
          <cell r="AJ126">
            <v>0.1410276621292707</v>
          </cell>
          <cell r="AK126">
            <v>0.1410276621292707</v>
          </cell>
          <cell r="AL126">
            <v>0.1410276621292707</v>
          </cell>
          <cell r="AM126">
            <v>0.1410276621292707</v>
          </cell>
          <cell r="AN126">
            <v>0.1410276621292707</v>
          </cell>
          <cell r="AO126">
            <v>0.1410276621292707</v>
          </cell>
          <cell r="AP126">
            <v>0.1410276621292707</v>
          </cell>
          <cell r="AQ126">
            <v>0.1410276621292707</v>
          </cell>
          <cell r="AR126">
            <v>0.1410276621292707</v>
          </cell>
          <cell r="AS126">
            <v>0.1410276621292707</v>
          </cell>
          <cell r="AT126">
            <v>0.1410276621292707</v>
          </cell>
          <cell r="AU126">
            <v>0.1410276621292707</v>
          </cell>
        </row>
        <row r="128">
          <cell r="B128" t="str">
            <v>EQUIPOS</v>
          </cell>
          <cell r="D128" t="str">
            <v>CU</v>
          </cell>
          <cell r="F128" t="str">
            <v>UND</v>
          </cell>
          <cell r="I128" t="str">
            <v>META</v>
          </cell>
        </row>
        <row r="129">
          <cell r="B129" t="str">
            <v>HM TEORICOS EN US$</v>
          </cell>
          <cell r="C129" t="str">
            <v>HM de Equipos en US$:</v>
          </cell>
          <cell r="F129" t="str">
            <v>US$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W129">
            <v>0</v>
          </cell>
        </row>
        <row r="130">
          <cell r="C130" t="str">
            <v>HM de Equipos en US$ ACUM:</v>
          </cell>
          <cell r="F130" t="str">
            <v>US$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W130">
            <v>0</v>
          </cell>
        </row>
        <row r="131">
          <cell r="A131">
            <v>1</v>
          </cell>
          <cell r="B131" t="str">
            <v>HM REALES P/AVANCE</v>
          </cell>
          <cell r="C131" t="str">
            <v>Cargador Frontal s/Llantas 200-225 hp</v>
          </cell>
          <cell r="D131">
            <v>53.1</v>
          </cell>
          <cell r="F131" t="str">
            <v>hm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W131">
            <v>0</v>
          </cell>
        </row>
        <row r="132">
          <cell r="C132" t="str">
            <v>Excavadora 330 o similar (220 hp-250hp)</v>
          </cell>
          <cell r="D132">
            <v>69.010000000000005</v>
          </cell>
          <cell r="F132" t="str">
            <v>hm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W132">
            <v>0</v>
          </cell>
        </row>
        <row r="133">
          <cell r="C133" t="str">
            <v>Tractor D8 o similar (240 hp-310 hp)</v>
          </cell>
          <cell r="D133">
            <v>96.49</v>
          </cell>
          <cell r="F133" t="str">
            <v>hm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W133">
            <v>0</v>
          </cell>
        </row>
        <row r="134">
          <cell r="C134" t="str">
            <v>Motoniveladora 140 h o similar</v>
          </cell>
          <cell r="D134">
            <v>51.83</v>
          </cell>
          <cell r="F134" t="str">
            <v>hm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W134">
            <v>0</v>
          </cell>
        </row>
        <row r="135">
          <cell r="C135" t="str">
            <v>Rodillo Liso Vibratorio Autopropulsado 10-12 ton, 101-135 hp</v>
          </cell>
          <cell r="D135">
            <v>35.18</v>
          </cell>
          <cell r="F135" t="str">
            <v>hm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W135">
            <v>0</v>
          </cell>
        </row>
        <row r="136">
          <cell r="C136" t="str">
            <v>Plancha Compactadora</v>
          </cell>
          <cell r="D136">
            <v>3.08</v>
          </cell>
          <cell r="F136" t="str">
            <v>hm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W136">
            <v>0</v>
          </cell>
        </row>
        <row r="137">
          <cell r="C137" t="str">
            <v>Compresora Neumática 600-700 pcm, 200-225 hp</v>
          </cell>
          <cell r="D137">
            <v>42.46</v>
          </cell>
          <cell r="F137" t="str">
            <v>hm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W137">
            <v>0</v>
          </cell>
        </row>
        <row r="138">
          <cell r="C138" t="str">
            <v>Martillo Neumático 26 Kg, 115 pcm (voladura)</v>
          </cell>
          <cell r="D138">
            <v>4</v>
          </cell>
          <cell r="F138" t="str">
            <v>hm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W138">
            <v>0</v>
          </cell>
        </row>
        <row r="139">
          <cell r="C139" t="str">
            <v>Perforadora sobre Orugas Hidraúlica diámetro mediano 1 3/4" - 4"</v>
          </cell>
          <cell r="D139">
            <v>72.12</v>
          </cell>
          <cell r="F139" t="str">
            <v>hm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W139">
            <v>0</v>
          </cell>
        </row>
        <row r="140">
          <cell r="C140" t="str">
            <v>Camión Cisterna de Agua 5000 gln</v>
          </cell>
          <cell r="D140">
            <v>37.18</v>
          </cell>
          <cell r="F140" t="str">
            <v>hm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W140">
            <v>0</v>
          </cell>
        </row>
        <row r="141">
          <cell r="C141" t="str">
            <v>Camión Volquete 15 m3</v>
          </cell>
          <cell r="D141">
            <v>32.340000000000003</v>
          </cell>
          <cell r="F141" t="str">
            <v>hm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W141">
            <v>0</v>
          </cell>
        </row>
        <row r="142">
          <cell r="C142" t="str">
            <v>Mezcladora de Concreto de 11 p3 a 16 p3</v>
          </cell>
          <cell r="D142">
            <v>3.7</v>
          </cell>
          <cell r="F142" t="str">
            <v>hm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W142">
            <v>0</v>
          </cell>
        </row>
        <row r="143">
          <cell r="C143" t="str">
            <v>Vibrador a Gasolina de 1"-3"</v>
          </cell>
          <cell r="D143">
            <v>1.5</v>
          </cell>
          <cell r="F143" t="str">
            <v>hm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W143">
            <v>0</v>
          </cell>
        </row>
        <row r="144">
          <cell r="C144" t="str">
            <v>Motobomba de Agua desde 10 hp hasta 30 hp</v>
          </cell>
          <cell r="D144">
            <v>2</v>
          </cell>
          <cell r="F144" t="str">
            <v>hm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W144">
            <v>0</v>
          </cell>
        </row>
        <row r="145">
          <cell r="C145" t="str">
            <v>Sierra Circular y Garlopa</v>
          </cell>
          <cell r="D145">
            <v>5</v>
          </cell>
          <cell r="F145" t="str">
            <v>dia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W145">
            <v>0</v>
          </cell>
        </row>
        <row r="146">
          <cell r="C146" t="str">
            <v>Cizalla a Palanca para Varillas de Acero</v>
          </cell>
          <cell r="D146">
            <v>5</v>
          </cell>
          <cell r="F146" t="str">
            <v>dia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W146">
            <v>0</v>
          </cell>
        </row>
        <row r="147">
          <cell r="C147" t="str">
            <v>Barreno Integral Serie 12 D = 7/8" 0.8 m</v>
          </cell>
          <cell r="D147">
            <v>85</v>
          </cell>
          <cell r="F147" t="str">
            <v>und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W147">
            <v>0</v>
          </cell>
        </row>
        <row r="148">
          <cell r="C148" t="str">
            <v>Barreno Integral Serie 12 D = 7/8" 1.6 m</v>
          </cell>
          <cell r="D148">
            <v>100</v>
          </cell>
          <cell r="F148" t="str">
            <v>und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W148">
            <v>0</v>
          </cell>
        </row>
        <row r="149">
          <cell r="C149" t="str">
            <v>Escalera Gato (sin canastilla)</v>
          </cell>
          <cell r="D149">
            <v>50</v>
          </cell>
          <cell r="F149" t="str">
            <v>ml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W149">
            <v>0</v>
          </cell>
        </row>
        <row r="150">
          <cell r="C150" t="str">
            <v>Herramientas</v>
          </cell>
          <cell r="D150">
            <v>0</v>
          </cell>
          <cell r="F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W150">
            <v>0</v>
          </cell>
        </row>
        <row r="151">
          <cell r="C151" t="str">
            <v>Bomba de Lodos</v>
          </cell>
          <cell r="D151">
            <v>16.170000000000002</v>
          </cell>
          <cell r="F151" t="str">
            <v>hm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W151">
            <v>0</v>
          </cell>
        </row>
        <row r="152">
          <cell r="C152" t="str">
            <v>Estacion Total</v>
          </cell>
          <cell r="D152">
            <v>5</v>
          </cell>
          <cell r="F152" t="str">
            <v>hm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W152">
            <v>0</v>
          </cell>
        </row>
        <row r="153">
          <cell r="C153" t="str">
            <v>Nivel Automático de Precisión</v>
          </cell>
          <cell r="D153">
            <v>1</v>
          </cell>
          <cell r="F153" t="str">
            <v>hm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W153">
            <v>0</v>
          </cell>
        </row>
        <row r="154">
          <cell r="C154" t="str">
            <v>Minicargador</v>
          </cell>
          <cell r="D154">
            <v>0</v>
          </cell>
          <cell r="F154" t="str">
            <v>hm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W154">
            <v>0</v>
          </cell>
        </row>
        <row r="155">
          <cell r="C155">
            <v>0</v>
          </cell>
          <cell r="D155" t="str">
            <v>Falta Info</v>
          </cell>
          <cell r="F155" t="str">
            <v>Falta Info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W155">
            <v>0</v>
          </cell>
        </row>
        <row r="156">
          <cell r="C156">
            <v>0</v>
          </cell>
          <cell r="D156" t="str">
            <v>Falta Info</v>
          </cell>
          <cell r="F156" t="str">
            <v>Falta Info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W156">
            <v>0</v>
          </cell>
        </row>
        <row r="157">
          <cell r="A157">
            <v>2</v>
          </cell>
          <cell r="C157">
            <v>0</v>
          </cell>
          <cell r="D157" t="str">
            <v>Falta Info</v>
          </cell>
          <cell r="F157" t="str">
            <v>Falta Info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W157">
            <v>0</v>
          </cell>
        </row>
        <row r="158">
          <cell r="B158" t="str">
            <v xml:space="preserve">HM REALES EN US$ </v>
          </cell>
          <cell r="C158" t="str">
            <v>HM de Equipos en US$:</v>
          </cell>
          <cell r="F158" t="str">
            <v>US$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W158">
            <v>0</v>
          </cell>
        </row>
        <row r="159">
          <cell r="A159" t="str">
            <v>2012HM$A</v>
          </cell>
          <cell r="C159" t="str">
            <v>HM de Equipos en US$ ACUM:</v>
          </cell>
          <cell r="F159" t="str">
            <v>US$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W159">
            <v>0</v>
          </cell>
        </row>
        <row r="160">
          <cell r="A160" t="str">
            <v>2012EQS</v>
          </cell>
          <cell r="B160" t="str">
            <v>RATIOS</v>
          </cell>
          <cell r="C160" t="str">
            <v>US$/m3 Semanal</v>
          </cell>
          <cell r="F160" t="str">
            <v>US$/m3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W160">
            <v>0</v>
          </cell>
        </row>
        <row r="161">
          <cell r="A161" t="str">
            <v>2012EQ</v>
          </cell>
          <cell r="C161" t="str">
            <v>US$/m3 Acumulado</v>
          </cell>
          <cell r="F161" t="str">
            <v>US$/m3</v>
          </cell>
          <cell r="I161">
            <v>3.3048439556477063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W161">
            <v>0</v>
          </cell>
        </row>
        <row r="162">
          <cell r="A162" t="str">
            <v>2012EQP</v>
          </cell>
          <cell r="C162" t="str">
            <v>US$/m3 para Proyección</v>
          </cell>
          <cell r="F162" t="str">
            <v>US$/m3</v>
          </cell>
          <cell r="J162">
            <v>3.3048439556477063</v>
          </cell>
          <cell r="K162">
            <v>3.3048439556477063</v>
          </cell>
          <cell r="L162">
            <v>3.3048439556477063</v>
          </cell>
          <cell r="M162">
            <v>3.3048439556477063</v>
          </cell>
          <cell r="N162">
            <v>3.3048439556477063</v>
          </cell>
          <cell r="O162">
            <v>3.3048439556477063</v>
          </cell>
          <cell r="P162">
            <v>3.3048439556477063</v>
          </cell>
          <cell r="Q162">
            <v>3.3048439556477063</v>
          </cell>
          <cell r="R162">
            <v>3.3048439556477063</v>
          </cell>
          <cell r="S162">
            <v>3.3048439556477063</v>
          </cell>
          <cell r="T162">
            <v>3.3048439556477063</v>
          </cell>
          <cell r="U162">
            <v>3.3048439556477063</v>
          </cell>
          <cell r="V162">
            <v>3.3048439556477063</v>
          </cell>
          <cell r="W162">
            <v>3.3048439556477063</v>
          </cell>
          <cell r="X162">
            <v>3.3048439556477063</v>
          </cell>
          <cell r="Y162">
            <v>3.3048439556477063</v>
          </cell>
          <cell r="Z162">
            <v>3.3048439556477063</v>
          </cell>
          <cell r="AA162">
            <v>3.3048439556477063</v>
          </cell>
          <cell r="AB162">
            <v>3.3048439556477063</v>
          </cell>
          <cell r="AC162">
            <v>3.3048439556477063</v>
          </cell>
          <cell r="AD162">
            <v>3.3048439556477063</v>
          </cell>
          <cell r="AE162">
            <v>3.3048439556477063</v>
          </cell>
          <cell r="AF162">
            <v>3.3048439556477063</v>
          </cell>
          <cell r="AG162">
            <v>3.3048439556477063</v>
          </cell>
          <cell r="AH162">
            <v>3.3048439556477063</v>
          </cell>
          <cell r="AI162">
            <v>3.3048439556477063</v>
          </cell>
          <cell r="AJ162">
            <v>3.3048439556477063</v>
          </cell>
          <cell r="AK162">
            <v>3.3048439556477063</v>
          </cell>
          <cell r="AL162">
            <v>3.3048439556477063</v>
          </cell>
          <cell r="AM162">
            <v>3.3048439556477063</v>
          </cell>
          <cell r="AN162">
            <v>3.3048439556477063</v>
          </cell>
          <cell r="AO162">
            <v>3.3048439556477063</v>
          </cell>
          <cell r="AP162">
            <v>3.3048439556477063</v>
          </cell>
          <cell r="AQ162">
            <v>3.3048439556477063</v>
          </cell>
          <cell r="AR162">
            <v>3.3048439556477063</v>
          </cell>
          <cell r="AS162">
            <v>3.3048439556477063</v>
          </cell>
          <cell r="AT162">
            <v>3.3048439556477063</v>
          </cell>
          <cell r="AU162">
            <v>3.3048439556477063</v>
          </cell>
          <cell r="AW162">
            <v>125.58407031461293</v>
          </cell>
        </row>
        <row r="163">
          <cell r="J163">
            <v>3.3048439556477063</v>
          </cell>
          <cell r="K163">
            <v>3.3048439556477063</v>
          </cell>
          <cell r="L163">
            <v>3.3048439556477063</v>
          </cell>
          <cell r="M163">
            <v>3.3048439556477063</v>
          </cell>
          <cell r="N163">
            <v>3.3048439556477063</v>
          </cell>
          <cell r="O163">
            <v>3.3048439556477063</v>
          </cell>
          <cell r="P163">
            <v>3.3048439556477063</v>
          </cell>
          <cell r="Q163">
            <v>3.3048439556477063</v>
          </cell>
          <cell r="R163">
            <v>3.3048439556477063</v>
          </cell>
          <cell r="S163">
            <v>3.3048439556477063</v>
          </cell>
          <cell r="T163">
            <v>3.3048439556477063</v>
          </cell>
          <cell r="U163">
            <v>3.3048439556477063</v>
          </cell>
          <cell r="V163">
            <v>3.3048439556477063</v>
          </cell>
          <cell r="W163">
            <v>3.3048439556477063</v>
          </cell>
          <cell r="X163">
            <v>3.3048439556477063</v>
          </cell>
          <cell r="Y163">
            <v>3.3048439556477063</v>
          </cell>
          <cell r="Z163">
            <v>3.3048439556477063</v>
          </cell>
          <cell r="AA163">
            <v>3.3048439556477063</v>
          </cell>
          <cell r="AB163">
            <v>3.3048439556477063</v>
          </cell>
          <cell r="AC163">
            <v>3.3048439556477063</v>
          </cell>
          <cell r="AD163">
            <v>3.3048439556477063</v>
          </cell>
          <cell r="AE163">
            <v>3.3048439556477063</v>
          </cell>
          <cell r="AF163">
            <v>3.3048439556477063</v>
          </cell>
          <cell r="AG163">
            <v>3.3048439556477063</v>
          </cell>
          <cell r="AH163">
            <v>3.3048439556477063</v>
          </cell>
          <cell r="AI163">
            <v>3.3048439556477063</v>
          </cell>
          <cell r="AJ163">
            <v>3.3048439556477063</v>
          </cell>
          <cell r="AK163">
            <v>3.3048439556477063</v>
          </cell>
          <cell r="AL163">
            <v>3.3048439556477063</v>
          </cell>
          <cell r="AM163">
            <v>3.3048439556477063</v>
          </cell>
          <cell r="AN163">
            <v>3.3048439556477063</v>
          </cell>
          <cell r="AO163">
            <v>3.3048439556477063</v>
          </cell>
          <cell r="AP163">
            <v>3.3048439556477063</v>
          </cell>
          <cell r="AQ163">
            <v>3.3048439556477063</v>
          </cell>
          <cell r="AR163">
            <v>3.3048439556477063</v>
          </cell>
          <cell r="AS163">
            <v>3.3048439556477063</v>
          </cell>
          <cell r="AT163">
            <v>3.3048439556477063</v>
          </cell>
          <cell r="AU163">
            <v>3.3048439556477063</v>
          </cell>
        </row>
        <row r="165">
          <cell r="B165">
            <v>2013</v>
          </cell>
          <cell r="C165" t="str">
            <v>Rellenos (Inc. Preparación, transporte, colocación y compactación)</v>
          </cell>
          <cell r="I165" t="str">
            <v>m3</v>
          </cell>
        </row>
        <row r="166">
          <cell r="B166" t="str">
            <v>AVANCE</v>
          </cell>
          <cell r="D166" t="str">
            <v>%INCID</v>
          </cell>
          <cell r="E166" t="str">
            <v>AUX</v>
          </cell>
          <cell r="F166" t="str">
            <v>UND</v>
          </cell>
          <cell r="G166" t="str">
            <v>METRADO</v>
          </cell>
          <cell r="H166" t="str">
            <v>ADIC/DEDU</v>
          </cell>
          <cell r="I166" t="str">
            <v>METRADO</v>
          </cell>
        </row>
        <row r="167">
          <cell r="A167" t="str">
            <v>2013METS</v>
          </cell>
          <cell r="B167" t="str">
            <v>AVANCE EN m3</v>
          </cell>
          <cell r="C167" t="str">
            <v>Avance Semanal en m3</v>
          </cell>
          <cell r="F167" t="str">
            <v>m3</v>
          </cell>
          <cell r="J167">
            <v>0</v>
          </cell>
          <cell r="K167">
            <v>344.00332225913621</v>
          </cell>
          <cell r="L167">
            <v>3784.0365448504981</v>
          </cell>
          <cell r="M167">
            <v>2319.91</v>
          </cell>
          <cell r="N167">
            <v>6848.617271142798</v>
          </cell>
          <cell r="O167">
            <v>5458.5231449619196</v>
          </cell>
          <cell r="AW167">
            <v>18755.090283214351</v>
          </cell>
        </row>
        <row r="168">
          <cell r="A168" t="str">
            <v>2013MET</v>
          </cell>
          <cell r="C168" t="str">
            <v>Avance Acumulado en m3</v>
          </cell>
          <cell r="F168" t="str">
            <v>m3</v>
          </cell>
          <cell r="I168">
            <v>378642</v>
          </cell>
          <cell r="J168">
            <v>0</v>
          </cell>
          <cell r="K168">
            <v>344.00332225913621</v>
          </cell>
          <cell r="L168">
            <v>4128.0398671096345</v>
          </cell>
          <cell r="M168">
            <v>6447.9498671096344</v>
          </cell>
          <cell r="N168">
            <v>13296.567138252432</v>
          </cell>
          <cell r="O168">
            <v>18755.090283214351</v>
          </cell>
          <cell r="P168">
            <v>18755.090283214351</v>
          </cell>
          <cell r="Q168">
            <v>18755.090283214351</v>
          </cell>
          <cell r="R168">
            <v>18755.090283214351</v>
          </cell>
          <cell r="S168">
            <v>18755.090283214351</v>
          </cell>
          <cell r="T168">
            <v>18755.090283214351</v>
          </cell>
          <cell r="U168">
            <v>18755.090283214351</v>
          </cell>
          <cell r="V168">
            <v>18755.090283214351</v>
          </cell>
          <cell r="W168">
            <v>18755.090283214351</v>
          </cell>
          <cell r="X168">
            <v>18755.090283214351</v>
          </cell>
          <cell r="Y168">
            <v>18755.090283214351</v>
          </cell>
          <cell r="Z168">
            <v>18755.090283214351</v>
          </cell>
          <cell r="AA168">
            <v>18755.090283214351</v>
          </cell>
          <cell r="AB168">
            <v>18755.090283214351</v>
          </cell>
          <cell r="AC168">
            <v>18755.090283214351</v>
          </cell>
          <cell r="AD168">
            <v>18755.090283214351</v>
          </cell>
          <cell r="AE168">
            <v>18755.090283214351</v>
          </cell>
          <cell r="AF168">
            <v>18755.090283214351</v>
          </cell>
          <cell r="AG168">
            <v>18755.090283214351</v>
          </cell>
          <cell r="AH168">
            <v>18755.090283214351</v>
          </cell>
          <cell r="AI168">
            <v>18755.090283214351</v>
          </cell>
          <cell r="AJ168">
            <v>18755.090283214351</v>
          </cell>
          <cell r="AK168">
            <v>18755.090283214351</v>
          </cell>
          <cell r="AL168">
            <v>18755.090283214351</v>
          </cell>
          <cell r="AM168">
            <v>18755.090283214351</v>
          </cell>
          <cell r="AN168">
            <v>18755.090283214351</v>
          </cell>
          <cell r="AO168">
            <v>18755.090283214351</v>
          </cell>
          <cell r="AP168">
            <v>18755.090283214351</v>
          </cell>
          <cell r="AQ168">
            <v>18755.090283214351</v>
          </cell>
          <cell r="AR168">
            <v>18755.090283214351</v>
          </cell>
          <cell r="AS168">
            <v>18755.090283214351</v>
          </cell>
          <cell r="AT168">
            <v>18755.090283214351</v>
          </cell>
          <cell r="AU168">
            <v>18755.090283214351</v>
          </cell>
        </row>
        <row r="170">
          <cell r="B170" t="str">
            <v>MMOO</v>
          </cell>
          <cell r="D170" t="str">
            <v>HM/UND</v>
          </cell>
          <cell r="F170" t="str">
            <v>UND</v>
          </cell>
          <cell r="I170" t="str">
            <v>HH</v>
          </cell>
        </row>
        <row r="171">
          <cell r="C171" t="str">
            <v>HH Semanal</v>
          </cell>
          <cell r="F171" t="str">
            <v>HH</v>
          </cell>
          <cell r="J171">
            <v>0</v>
          </cell>
          <cell r="K171">
            <v>609</v>
          </cell>
          <cell r="L171">
            <v>857</v>
          </cell>
          <cell r="M171">
            <v>690</v>
          </cell>
          <cell r="N171">
            <v>1666</v>
          </cell>
          <cell r="O171">
            <v>2744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W171">
            <v>6566</v>
          </cell>
        </row>
        <row r="172">
          <cell r="C172" t="str">
            <v>Capataz</v>
          </cell>
          <cell r="D172">
            <v>4.1100000000000003</v>
          </cell>
          <cell r="F172" t="str">
            <v>HH</v>
          </cell>
          <cell r="J172">
            <v>0</v>
          </cell>
          <cell r="K172">
            <v>25</v>
          </cell>
          <cell r="L172">
            <v>38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W172">
            <v>63</v>
          </cell>
        </row>
        <row r="173">
          <cell r="C173" t="str">
            <v>Operario</v>
          </cell>
          <cell r="D173">
            <v>0</v>
          </cell>
          <cell r="F173" t="str">
            <v>HH</v>
          </cell>
          <cell r="J173">
            <v>0</v>
          </cell>
          <cell r="K173">
            <v>532</v>
          </cell>
          <cell r="L173">
            <v>683</v>
          </cell>
          <cell r="M173">
            <v>690</v>
          </cell>
          <cell r="N173">
            <v>1666</v>
          </cell>
          <cell r="O173">
            <v>2744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W173">
            <v>6315</v>
          </cell>
        </row>
        <row r="174">
          <cell r="C174" t="str">
            <v>Oficial</v>
          </cell>
          <cell r="D174">
            <v>0</v>
          </cell>
          <cell r="F174" t="str">
            <v>HH</v>
          </cell>
          <cell r="J174">
            <v>0</v>
          </cell>
          <cell r="K174">
            <v>50</v>
          </cell>
          <cell r="L174">
            <v>56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W174">
            <v>106</v>
          </cell>
        </row>
        <row r="175">
          <cell r="C175" t="str">
            <v>Ayudante</v>
          </cell>
          <cell r="D175">
            <v>0</v>
          </cell>
          <cell r="F175" t="str">
            <v>HH</v>
          </cell>
          <cell r="J175">
            <v>0</v>
          </cell>
          <cell r="K175">
            <v>2</v>
          </cell>
          <cell r="L175">
            <v>80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W175">
            <v>82</v>
          </cell>
        </row>
        <row r="176">
          <cell r="A176" t="str">
            <v>2013HHA</v>
          </cell>
          <cell r="C176" t="str">
            <v>HH Acumulado</v>
          </cell>
          <cell r="F176" t="str">
            <v>HH</v>
          </cell>
          <cell r="J176">
            <v>0</v>
          </cell>
          <cell r="K176">
            <v>609</v>
          </cell>
          <cell r="L176">
            <v>1466</v>
          </cell>
          <cell r="M176">
            <v>2156</v>
          </cell>
          <cell r="N176">
            <v>3822</v>
          </cell>
          <cell r="O176">
            <v>6566</v>
          </cell>
          <cell r="P176">
            <v>6566</v>
          </cell>
          <cell r="Q176">
            <v>6566</v>
          </cell>
          <cell r="R176">
            <v>6566</v>
          </cell>
          <cell r="S176">
            <v>6566</v>
          </cell>
          <cell r="T176">
            <v>6566</v>
          </cell>
          <cell r="U176">
            <v>6566</v>
          </cell>
          <cell r="V176">
            <v>6566</v>
          </cell>
          <cell r="W176">
            <v>6566</v>
          </cell>
          <cell r="X176">
            <v>6566</v>
          </cell>
          <cell r="Y176">
            <v>6566</v>
          </cell>
          <cell r="Z176">
            <v>6566</v>
          </cell>
          <cell r="AA176">
            <v>6566</v>
          </cell>
          <cell r="AB176">
            <v>6566</v>
          </cell>
          <cell r="AC176">
            <v>6566</v>
          </cell>
          <cell r="AD176">
            <v>6566</v>
          </cell>
          <cell r="AE176">
            <v>6566</v>
          </cell>
          <cell r="AF176">
            <v>6566</v>
          </cell>
          <cell r="AG176">
            <v>6566</v>
          </cell>
          <cell r="AH176">
            <v>6566</v>
          </cell>
          <cell r="AI176">
            <v>6566</v>
          </cell>
          <cell r="AJ176">
            <v>6566</v>
          </cell>
          <cell r="AK176">
            <v>6566</v>
          </cell>
          <cell r="AL176">
            <v>6566</v>
          </cell>
          <cell r="AM176">
            <v>6566</v>
          </cell>
          <cell r="AN176">
            <v>6566</v>
          </cell>
          <cell r="AO176">
            <v>6566</v>
          </cell>
          <cell r="AP176">
            <v>6566</v>
          </cell>
          <cell r="AQ176">
            <v>6566</v>
          </cell>
          <cell r="AR176">
            <v>6566</v>
          </cell>
          <cell r="AS176">
            <v>6566</v>
          </cell>
          <cell r="AT176">
            <v>6566</v>
          </cell>
          <cell r="AU176">
            <v>6566</v>
          </cell>
          <cell r="AW176">
            <v>224731</v>
          </cell>
        </row>
        <row r="177">
          <cell r="A177" t="str">
            <v>2013MOS</v>
          </cell>
          <cell r="B177" t="str">
            <v>RATIOS</v>
          </cell>
          <cell r="C177" t="str">
            <v>HH/m3 Semanal</v>
          </cell>
          <cell r="F177" t="str">
            <v>HH/m3</v>
          </cell>
          <cell r="J177">
            <v>0</v>
          </cell>
          <cell r="K177">
            <v>1.7703317398232652</v>
          </cell>
          <cell r="L177">
            <v>0.22647772817264344</v>
          </cell>
          <cell r="M177">
            <v>0.29742533115508796</v>
          </cell>
          <cell r="N177">
            <v>0.24326078302255633</v>
          </cell>
          <cell r="O177">
            <v>0.50270007603295475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</row>
        <row r="178">
          <cell r="A178" t="str">
            <v>2013MO</v>
          </cell>
          <cell r="C178" t="str">
            <v>HH/m3 Acumulado</v>
          </cell>
          <cell r="F178" t="str">
            <v>HH/m3</v>
          </cell>
          <cell r="I178">
            <v>0.13435179981301598</v>
          </cell>
          <cell r="J178">
            <v>0</v>
          </cell>
          <cell r="K178">
            <v>1.7703317398232652</v>
          </cell>
          <cell r="L178">
            <v>0.3551322291435286</v>
          </cell>
          <cell r="M178">
            <v>0.33436984536705944</v>
          </cell>
          <cell r="N178">
            <v>0.28744261283836342</v>
          </cell>
          <cell r="O178">
            <v>0.35009162317264425</v>
          </cell>
          <cell r="P178">
            <v>0.35009162317264425</v>
          </cell>
          <cell r="Q178">
            <v>0.35009162317264425</v>
          </cell>
          <cell r="R178">
            <v>0.35009162317264425</v>
          </cell>
          <cell r="S178">
            <v>0.35009162317264425</v>
          </cell>
          <cell r="T178">
            <v>0.35009162317264425</v>
          </cell>
          <cell r="U178">
            <v>0.35009162317264425</v>
          </cell>
          <cell r="V178">
            <v>0.35009162317264425</v>
          </cell>
          <cell r="W178">
            <v>0.35009162317264425</v>
          </cell>
          <cell r="X178">
            <v>0.35009162317264425</v>
          </cell>
          <cell r="Y178">
            <v>0.35009162317264425</v>
          </cell>
          <cell r="Z178">
            <v>0.35009162317264425</v>
          </cell>
          <cell r="AA178">
            <v>0.35009162317264425</v>
          </cell>
          <cell r="AB178">
            <v>0.35009162317264425</v>
          </cell>
          <cell r="AC178">
            <v>0.35009162317264425</v>
          </cell>
          <cell r="AD178">
            <v>0.35009162317264425</v>
          </cell>
          <cell r="AE178">
            <v>0.35009162317264425</v>
          </cell>
          <cell r="AF178">
            <v>0.35009162317264425</v>
          </cell>
          <cell r="AG178">
            <v>0.35009162317264425</v>
          </cell>
          <cell r="AH178">
            <v>0.35009162317264425</v>
          </cell>
          <cell r="AI178">
            <v>0.35009162317264425</v>
          </cell>
          <cell r="AJ178">
            <v>0.35009162317264425</v>
          </cell>
          <cell r="AK178">
            <v>0.35009162317264425</v>
          </cell>
          <cell r="AL178">
            <v>0.35009162317264425</v>
          </cell>
          <cell r="AM178">
            <v>0.35009162317264425</v>
          </cell>
          <cell r="AN178">
            <v>0.35009162317264425</v>
          </cell>
          <cell r="AO178">
            <v>0.35009162317264425</v>
          </cell>
          <cell r="AP178">
            <v>0.35009162317264425</v>
          </cell>
          <cell r="AQ178">
            <v>0.35009162317264425</v>
          </cell>
          <cell r="AR178">
            <v>0.35009162317264425</v>
          </cell>
          <cell r="AS178">
            <v>0.35009162317264425</v>
          </cell>
          <cell r="AT178">
            <v>0.35009162317264425</v>
          </cell>
          <cell r="AU178">
            <v>0.35009162317264425</v>
          </cell>
        </row>
        <row r="179">
          <cell r="A179" t="str">
            <v>2013MOP</v>
          </cell>
          <cell r="C179" t="str">
            <v>HH/m3 para Proyección</v>
          </cell>
          <cell r="F179" t="str">
            <v>HH/m3</v>
          </cell>
          <cell r="J179">
            <v>0.13435179981301598</v>
          </cell>
          <cell r="K179">
            <v>0.13435179981301598</v>
          </cell>
          <cell r="L179">
            <v>0.13435179981301598</v>
          </cell>
          <cell r="M179">
            <v>0.13435179981301598</v>
          </cell>
          <cell r="N179">
            <v>0.13435179981301598</v>
          </cell>
          <cell r="O179">
            <v>0.13435179981301598</v>
          </cell>
          <cell r="P179">
            <v>0.13435179981301598</v>
          </cell>
          <cell r="Q179">
            <v>0.13435179981301598</v>
          </cell>
          <cell r="R179">
            <v>0.13435179981301598</v>
          </cell>
          <cell r="S179">
            <v>0.13435179981301598</v>
          </cell>
          <cell r="T179">
            <v>0.13435179981301598</v>
          </cell>
          <cell r="U179">
            <v>0.13435179981301598</v>
          </cell>
          <cell r="V179">
            <v>0.13435179981301598</v>
          </cell>
          <cell r="W179">
            <v>0.13435179981301598</v>
          </cell>
          <cell r="X179">
            <v>0.13435179981301598</v>
          </cell>
          <cell r="Y179">
            <v>0.13435179981301598</v>
          </cell>
          <cell r="Z179">
            <v>0.13435179981301598</v>
          </cell>
          <cell r="AA179">
            <v>0.13435179981301598</v>
          </cell>
          <cell r="AB179">
            <v>0.13435179981301598</v>
          </cell>
          <cell r="AC179">
            <v>0.13435179981301598</v>
          </cell>
          <cell r="AD179">
            <v>0.13435179981301598</v>
          </cell>
          <cell r="AE179">
            <v>0.13435179981301598</v>
          </cell>
          <cell r="AF179">
            <v>0.13435179981301598</v>
          </cell>
          <cell r="AG179">
            <v>0.13435179981301598</v>
          </cell>
          <cell r="AH179">
            <v>0.13435179981301598</v>
          </cell>
          <cell r="AI179">
            <v>0.13435179981301598</v>
          </cell>
          <cell r="AJ179">
            <v>0.13435179981301598</v>
          </cell>
          <cell r="AK179">
            <v>0.13435179981301598</v>
          </cell>
          <cell r="AL179">
            <v>0.13435179981301598</v>
          </cell>
          <cell r="AM179">
            <v>0.13435179981301598</v>
          </cell>
          <cell r="AN179">
            <v>0.13435179981301598</v>
          </cell>
          <cell r="AO179">
            <v>0.13435179981301598</v>
          </cell>
          <cell r="AP179">
            <v>0.13435179981301598</v>
          </cell>
          <cell r="AQ179">
            <v>0.13435179981301598</v>
          </cell>
          <cell r="AR179">
            <v>0.13435179981301598</v>
          </cell>
          <cell r="AS179">
            <v>0.13435179981301598</v>
          </cell>
          <cell r="AT179">
            <v>0.13435179981301598</v>
          </cell>
          <cell r="AU179">
            <v>0.13435179981301598</v>
          </cell>
        </row>
        <row r="181">
          <cell r="B181" t="str">
            <v>EQUIPOS</v>
          </cell>
          <cell r="D181" t="str">
            <v>CU</v>
          </cell>
          <cell r="F181" t="str">
            <v>UND</v>
          </cell>
          <cell r="I181" t="str">
            <v>META</v>
          </cell>
        </row>
        <row r="182">
          <cell r="B182" t="str">
            <v>HM TEORICOS EN US$</v>
          </cell>
          <cell r="C182" t="str">
            <v>HM de Equipos en US$:</v>
          </cell>
          <cell r="F182" t="str">
            <v>US$</v>
          </cell>
          <cell r="J182">
            <v>0</v>
          </cell>
          <cell r="K182">
            <v>1211.5066741670234</v>
          </cell>
          <cell r="L182">
            <v>13326.573415837256</v>
          </cell>
          <cell r="M182">
            <v>8170.2305373365452</v>
          </cell>
          <cell r="N182">
            <v>24119.376168567473</v>
          </cell>
          <cell r="O182">
            <v>19223.759752631006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W182">
            <v>66051.446548539301</v>
          </cell>
        </row>
        <row r="183">
          <cell r="C183" t="str">
            <v>HM de Equipos en US$ ACUM:</v>
          </cell>
          <cell r="F183" t="str">
            <v>US$</v>
          </cell>
          <cell r="J183">
            <v>0</v>
          </cell>
          <cell r="K183">
            <v>1211.5066741670234</v>
          </cell>
          <cell r="L183">
            <v>14538.08009000428</v>
          </cell>
          <cell r="M183">
            <v>22708.310627340827</v>
          </cell>
          <cell r="N183">
            <v>46827.686795908303</v>
          </cell>
          <cell r="O183">
            <v>66051.446548539301</v>
          </cell>
          <cell r="P183">
            <v>66051.446548539301</v>
          </cell>
          <cell r="Q183">
            <v>66051.446548539301</v>
          </cell>
          <cell r="R183">
            <v>66051.446548539301</v>
          </cell>
          <cell r="S183">
            <v>66051.446548539301</v>
          </cell>
          <cell r="T183">
            <v>66051.446548539301</v>
          </cell>
          <cell r="U183">
            <v>66051.446548539301</v>
          </cell>
          <cell r="V183">
            <v>66051.446548539301</v>
          </cell>
          <cell r="W183">
            <v>66051.446548539301</v>
          </cell>
          <cell r="X183">
            <v>66051.446548539301</v>
          </cell>
          <cell r="Y183">
            <v>66051.446548539301</v>
          </cell>
          <cell r="Z183">
            <v>66051.446548539301</v>
          </cell>
          <cell r="AA183">
            <v>66051.446548539301</v>
          </cell>
          <cell r="AB183">
            <v>66051.446548539301</v>
          </cell>
          <cell r="AC183">
            <v>66051.446548539301</v>
          </cell>
          <cell r="AD183">
            <v>66051.446548539301</v>
          </cell>
          <cell r="AE183">
            <v>66051.446548539301</v>
          </cell>
          <cell r="AF183">
            <v>66051.446548539301</v>
          </cell>
          <cell r="AG183">
            <v>66051.446548539301</v>
          </cell>
          <cell r="AH183">
            <v>66051.446548539301</v>
          </cell>
          <cell r="AI183">
            <v>66051.446548539301</v>
          </cell>
          <cell r="AJ183">
            <v>66051.446548539301</v>
          </cell>
          <cell r="AK183">
            <v>66051.446548539301</v>
          </cell>
          <cell r="AL183">
            <v>66051.446548539301</v>
          </cell>
          <cell r="AM183">
            <v>66051.446548539301</v>
          </cell>
          <cell r="AN183">
            <v>66051.446548539301</v>
          </cell>
          <cell r="AO183">
            <v>66051.446548539301</v>
          </cell>
          <cell r="AP183">
            <v>66051.446548539301</v>
          </cell>
          <cell r="AQ183">
            <v>66051.446548539301</v>
          </cell>
          <cell r="AR183">
            <v>66051.446548539301</v>
          </cell>
          <cell r="AS183">
            <v>66051.446548539301</v>
          </cell>
          <cell r="AT183">
            <v>66051.446548539301</v>
          </cell>
          <cell r="AU183">
            <v>66051.446548539301</v>
          </cell>
          <cell r="AW183">
            <v>2264983.320289216</v>
          </cell>
        </row>
        <row r="184">
          <cell r="A184">
            <v>1</v>
          </cell>
          <cell r="B184" t="str">
            <v>HM REALES P/AVANCE</v>
          </cell>
          <cell r="C184" t="str">
            <v>Cargador Frontal s/Llantas 200-225 hp</v>
          </cell>
          <cell r="D184">
            <v>53.1</v>
          </cell>
          <cell r="F184" t="str">
            <v>hm</v>
          </cell>
          <cell r="J184">
            <v>0</v>
          </cell>
          <cell r="K184">
            <v>16.5</v>
          </cell>
          <cell r="L184">
            <v>26</v>
          </cell>
          <cell r="M184">
            <v>4.5999999999999996</v>
          </cell>
          <cell r="N184">
            <v>35.200000000000003</v>
          </cell>
          <cell r="O184">
            <v>58.5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W184">
            <v>140.80000000000001</v>
          </cell>
        </row>
        <row r="185">
          <cell r="C185" t="str">
            <v>Excavadora 330 o similar (220 hp-250hp)</v>
          </cell>
          <cell r="D185">
            <v>69.010000000000005</v>
          </cell>
          <cell r="F185" t="str">
            <v>hm</v>
          </cell>
          <cell r="J185">
            <v>0</v>
          </cell>
          <cell r="K185">
            <v>14.8</v>
          </cell>
          <cell r="L185">
            <v>72.400000000000006</v>
          </cell>
          <cell r="M185">
            <v>57.4</v>
          </cell>
          <cell r="N185">
            <v>99.7</v>
          </cell>
          <cell r="O185">
            <v>103.9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W185">
            <v>348.20000000000005</v>
          </cell>
        </row>
        <row r="186">
          <cell r="C186" t="str">
            <v>Tractor D8 o similar (240 hp-310 hp)</v>
          </cell>
          <cell r="D186">
            <v>96.49</v>
          </cell>
          <cell r="F186" t="str">
            <v>hm</v>
          </cell>
          <cell r="J186">
            <v>0</v>
          </cell>
          <cell r="K186">
            <v>27.7</v>
          </cell>
          <cell r="L186">
            <v>81</v>
          </cell>
          <cell r="M186">
            <v>60</v>
          </cell>
          <cell r="N186">
            <v>64.2</v>
          </cell>
          <cell r="O186">
            <v>30.5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W186">
            <v>263.39999999999998</v>
          </cell>
        </row>
        <row r="187">
          <cell r="C187" t="str">
            <v>Motoniveladora 140 h o similar</v>
          </cell>
          <cell r="D187">
            <v>51.83</v>
          </cell>
          <cell r="F187" t="str">
            <v>hm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7.1</v>
          </cell>
          <cell r="O187">
            <v>4.8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W187">
            <v>11.899999999999999</v>
          </cell>
        </row>
        <row r="188">
          <cell r="C188" t="str">
            <v>Rodillo Liso Vibratorio Autopropulsado 10-12 ton, 101-135 hp</v>
          </cell>
          <cell r="D188">
            <v>35.18</v>
          </cell>
          <cell r="F188" t="str">
            <v>hm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25</v>
          </cell>
          <cell r="O188">
            <v>32.299999999999997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W188">
            <v>57.3</v>
          </cell>
        </row>
        <row r="189">
          <cell r="C189" t="str">
            <v>Plancha Compactadora</v>
          </cell>
          <cell r="D189">
            <v>3.08</v>
          </cell>
          <cell r="F189" t="str">
            <v>hm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W189">
            <v>0</v>
          </cell>
        </row>
        <row r="190">
          <cell r="C190" t="str">
            <v>Compresora Neumática 600-700 pcm, 200-225 hp</v>
          </cell>
          <cell r="D190">
            <v>42.46</v>
          </cell>
          <cell r="F190" t="str">
            <v>hm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W190">
            <v>0</v>
          </cell>
        </row>
        <row r="191">
          <cell r="C191" t="str">
            <v>Martillo Neumático 26 Kg, 115 pcm (voladura)</v>
          </cell>
          <cell r="D191">
            <v>4</v>
          </cell>
          <cell r="F191" t="str">
            <v>hm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W191">
            <v>0</v>
          </cell>
        </row>
        <row r="192">
          <cell r="C192" t="str">
            <v>Perforadora sobre Orugas Hidraúlica diámetro mediano 1 3/4" - 4"</v>
          </cell>
          <cell r="D192">
            <v>72.12</v>
          </cell>
          <cell r="F192" t="str">
            <v>hm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W192">
            <v>0</v>
          </cell>
        </row>
        <row r="193">
          <cell r="C193" t="str">
            <v>Camión Cisterna de Agua 5000 gln</v>
          </cell>
          <cell r="D193">
            <v>37.18</v>
          </cell>
          <cell r="F193" t="str">
            <v>hm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8.6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W193">
            <v>8.6</v>
          </cell>
        </row>
        <row r="194">
          <cell r="C194" t="str">
            <v>Camión Volquete 15 m3</v>
          </cell>
          <cell r="D194">
            <v>32.340000000000003</v>
          </cell>
          <cell r="F194" t="str">
            <v>hm</v>
          </cell>
          <cell r="J194">
            <v>0</v>
          </cell>
          <cell r="K194">
            <v>17.299999999999997</v>
          </cell>
          <cell r="L194">
            <v>140.80000000000001</v>
          </cell>
          <cell r="M194">
            <v>116</v>
          </cell>
          <cell r="N194">
            <v>154.19999999999999</v>
          </cell>
          <cell r="O194">
            <v>310.8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W194">
            <v>739.1</v>
          </cell>
        </row>
        <row r="195">
          <cell r="C195" t="str">
            <v>Mezcladora de Concreto de 11 p3 a 16 p3</v>
          </cell>
          <cell r="D195">
            <v>3.7</v>
          </cell>
          <cell r="F195" t="str">
            <v>hm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W195">
            <v>0</v>
          </cell>
        </row>
        <row r="196">
          <cell r="C196" t="str">
            <v>Vibrador a Gasolina de 1"-3"</v>
          </cell>
          <cell r="D196">
            <v>1.5</v>
          </cell>
          <cell r="F196" t="str">
            <v>hm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W196">
            <v>0</v>
          </cell>
        </row>
        <row r="197">
          <cell r="C197" t="str">
            <v>Motobomba de Agua desde 10 hp hasta 30 hp</v>
          </cell>
          <cell r="D197">
            <v>2</v>
          </cell>
          <cell r="F197" t="str">
            <v>hm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W197">
            <v>0</v>
          </cell>
        </row>
        <row r="198">
          <cell r="C198" t="str">
            <v>Sierra Circular y Garlopa</v>
          </cell>
          <cell r="D198">
            <v>5</v>
          </cell>
          <cell r="F198" t="str">
            <v>dia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W198">
            <v>0</v>
          </cell>
        </row>
        <row r="199">
          <cell r="C199" t="str">
            <v>Cizalla a Palanca para Varillas de Acero</v>
          </cell>
          <cell r="D199">
            <v>5</v>
          </cell>
          <cell r="F199" t="str">
            <v>dia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W199">
            <v>0</v>
          </cell>
        </row>
        <row r="200">
          <cell r="C200" t="str">
            <v>Barreno Integral Serie 12 D = 7/8" 0.8 m</v>
          </cell>
          <cell r="D200">
            <v>85</v>
          </cell>
          <cell r="F200" t="str">
            <v>und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W200">
            <v>0</v>
          </cell>
        </row>
        <row r="201">
          <cell r="C201" t="str">
            <v>Barreno Integral Serie 12 D = 7/8" 1.6 m</v>
          </cell>
          <cell r="D201">
            <v>100</v>
          </cell>
          <cell r="F201" t="str">
            <v>und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W201">
            <v>0</v>
          </cell>
        </row>
        <row r="202">
          <cell r="C202" t="str">
            <v>Escalera Gato (sin canastilla)</v>
          </cell>
          <cell r="D202">
            <v>50</v>
          </cell>
          <cell r="F202" t="str">
            <v>ml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W202">
            <v>0</v>
          </cell>
        </row>
        <row r="203">
          <cell r="C203" t="str">
            <v>Herramientas</v>
          </cell>
          <cell r="D203">
            <v>0</v>
          </cell>
          <cell r="F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W203">
            <v>0</v>
          </cell>
        </row>
        <row r="204">
          <cell r="C204" t="str">
            <v>Bomba de Lodos</v>
          </cell>
          <cell r="D204">
            <v>16.170000000000002</v>
          </cell>
          <cell r="F204" t="str">
            <v>hm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W204">
            <v>0</v>
          </cell>
        </row>
        <row r="205">
          <cell r="C205" t="str">
            <v>Estacion Total</v>
          </cell>
          <cell r="D205">
            <v>5</v>
          </cell>
          <cell r="F205" t="str">
            <v>hm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W205">
            <v>0</v>
          </cell>
        </row>
        <row r="206">
          <cell r="C206" t="str">
            <v>Nivel Automático de Precisión</v>
          </cell>
          <cell r="D206">
            <v>1</v>
          </cell>
          <cell r="F206" t="str">
            <v>hm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W206">
            <v>0</v>
          </cell>
        </row>
        <row r="207">
          <cell r="C207" t="str">
            <v>Minicargador</v>
          </cell>
          <cell r="D207">
            <v>0</v>
          </cell>
          <cell r="F207" t="str">
            <v>hm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W207">
            <v>0</v>
          </cell>
        </row>
        <row r="208">
          <cell r="C208">
            <v>0</v>
          </cell>
          <cell r="D208" t="str">
            <v>Falta Info</v>
          </cell>
          <cell r="F208" t="str">
            <v>Falta Info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W208">
            <v>0</v>
          </cell>
        </row>
        <row r="209">
          <cell r="C209">
            <v>0</v>
          </cell>
          <cell r="D209" t="str">
            <v>Falta Info</v>
          </cell>
          <cell r="F209" t="str">
            <v>Falta Info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W209">
            <v>0</v>
          </cell>
        </row>
        <row r="210">
          <cell r="A210">
            <v>2</v>
          </cell>
          <cell r="C210">
            <v>0</v>
          </cell>
          <cell r="D210" t="str">
            <v>Falta Info</v>
          </cell>
          <cell r="F210" t="str">
            <v>Falta Info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W210">
            <v>0</v>
          </cell>
        </row>
        <row r="211">
          <cell r="B211" t="str">
            <v xml:space="preserve">HM REALES EN US$ </v>
          </cell>
          <cell r="C211" t="str">
            <v>HM de Equipos en US$:</v>
          </cell>
          <cell r="F211" t="str">
            <v>US$</v>
          </cell>
          <cell r="J211">
            <v>0</v>
          </cell>
          <cell r="K211">
            <v>5129.7529999999997</v>
          </cell>
          <cell r="L211">
            <v>18746.086000000003</v>
          </cell>
          <cell r="M211">
            <v>13746.273999999999</v>
          </cell>
          <cell r="N211">
            <v>21178.396000000001</v>
          </cell>
          <cell r="O211">
            <v>24975.552000000003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W211">
            <v>83776.061000000016</v>
          </cell>
        </row>
        <row r="212">
          <cell r="A212" t="str">
            <v>2013HM$A</v>
          </cell>
          <cell r="C212" t="str">
            <v>HM de Equipos en US$ ACUM:</v>
          </cell>
          <cell r="F212" t="str">
            <v>US$</v>
          </cell>
          <cell r="J212">
            <v>0</v>
          </cell>
          <cell r="K212">
            <v>5129.7529999999997</v>
          </cell>
          <cell r="L212">
            <v>23875.839000000004</v>
          </cell>
          <cell r="M212">
            <v>37622.113000000005</v>
          </cell>
          <cell r="N212">
            <v>58800.509000000005</v>
          </cell>
          <cell r="O212">
            <v>83776.061000000016</v>
          </cell>
          <cell r="P212">
            <v>83776.061000000016</v>
          </cell>
          <cell r="Q212">
            <v>83776.061000000016</v>
          </cell>
          <cell r="R212">
            <v>83776.061000000016</v>
          </cell>
          <cell r="S212">
            <v>83776.061000000016</v>
          </cell>
          <cell r="T212">
            <v>83776.061000000016</v>
          </cell>
          <cell r="U212">
            <v>83776.061000000016</v>
          </cell>
          <cell r="V212">
            <v>83776.061000000016</v>
          </cell>
          <cell r="W212">
            <v>83776.061000000016</v>
          </cell>
          <cell r="X212">
            <v>83776.061000000016</v>
          </cell>
          <cell r="Y212">
            <v>83776.061000000016</v>
          </cell>
          <cell r="Z212">
            <v>83776.061000000016</v>
          </cell>
          <cell r="AA212">
            <v>83776.061000000016</v>
          </cell>
          <cell r="AB212">
            <v>83776.061000000016</v>
          </cell>
          <cell r="AC212">
            <v>83776.061000000016</v>
          </cell>
          <cell r="AD212">
            <v>83776.061000000016</v>
          </cell>
          <cell r="AE212">
            <v>83776.061000000016</v>
          </cell>
          <cell r="AF212">
            <v>83776.061000000016</v>
          </cell>
          <cell r="AG212">
            <v>83776.061000000016</v>
          </cell>
          <cell r="AH212">
            <v>83776.061000000016</v>
          </cell>
          <cell r="AI212">
            <v>83776.061000000016</v>
          </cell>
          <cell r="AJ212">
            <v>83776.061000000016</v>
          </cell>
          <cell r="AK212">
            <v>83776.061000000016</v>
          </cell>
          <cell r="AL212">
            <v>83776.061000000016</v>
          </cell>
          <cell r="AM212">
            <v>83776.061000000016</v>
          </cell>
          <cell r="AN212">
            <v>83776.061000000016</v>
          </cell>
          <cell r="AO212">
            <v>83776.061000000016</v>
          </cell>
          <cell r="AP212">
            <v>83776.061000000016</v>
          </cell>
          <cell r="AQ212">
            <v>83776.061000000016</v>
          </cell>
          <cell r="AR212">
            <v>83776.061000000016</v>
          </cell>
          <cell r="AS212">
            <v>83776.061000000016</v>
          </cell>
          <cell r="AT212">
            <v>83776.061000000016</v>
          </cell>
          <cell r="AU212">
            <v>83776.061000000016</v>
          </cell>
          <cell r="AW212">
            <v>2890038.2270000018</v>
          </cell>
        </row>
        <row r="213">
          <cell r="A213" t="str">
            <v>2013EQS</v>
          </cell>
          <cell r="B213" t="str">
            <v>RATIOS</v>
          </cell>
          <cell r="C213" t="str">
            <v>US$/m3 Semanal</v>
          </cell>
          <cell r="F213" t="str">
            <v>US$/m3</v>
          </cell>
          <cell r="J213">
            <v>0</v>
          </cell>
          <cell r="K213">
            <v>14.911928659037132</v>
          </cell>
          <cell r="L213">
            <v>4.9539917962765427</v>
          </cell>
          <cell r="M213">
            <v>5.9253479660848916</v>
          </cell>
          <cell r="N213">
            <v>3.0923608608173918</v>
          </cell>
          <cell r="O213">
            <v>4.5755145369406032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W213">
            <v>33.459143819156559</v>
          </cell>
        </row>
        <row r="214">
          <cell r="A214" t="str">
            <v>2013EQ</v>
          </cell>
          <cell r="C214" t="str">
            <v>US$/m3 Acumulado</v>
          </cell>
          <cell r="F214" t="str">
            <v>US$/m3</v>
          </cell>
          <cell r="I214">
            <v>3.5217877147546868</v>
          </cell>
          <cell r="J214">
            <v>0</v>
          </cell>
          <cell r="K214">
            <v>14.911928659037132</v>
          </cell>
          <cell r="L214">
            <v>5.7838198681732589</v>
          </cell>
          <cell r="M214">
            <v>5.8347403089944523</v>
          </cell>
          <cell r="N214">
            <v>4.4222323242244128</v>
          </cell>
          <cell r="O214">
            <v>4.4668439199665642</v>
          </cell>
          <cell r="P214">
            <v>4.4668439199665642</v>
          </cell>
          <cell r="Q214">
            <v>4.4668439199665642</v>
          </cell>
          <cell r="R214">
            <v>4.4668439199665642</v>
          </cell>
          <cell r="S214">
            <v>4.4668439199665642</v>
          </cell>
          <cell r="T214">
            <v>4.4668439199665642</v>
          </cell>
          <cell r="U214">
            <v>4.4668439199665642</v>
          </cell>
          <cell r="V214">
            <v>4.4668439199665642</v>
          </cell>
          <cell r="W214">
            <v>4.4668439199665642</v>
          </cell>
          <cell r="X214">
            <v>4.4668439199665642</v>
          </cell>
          <cell r="Y214">
            <v>4.4668439199665642</v>
          </cell>
          <cell r="Z214">
            <v>4.4668439199665642</v>
          </cell>
          <cell r="AA214">
            <v>4.4668439199665642</v>
          </cell>
          <cell r="AB214">
            <v>4.4668439199665642</v>
          </cell>
          <cell r="AC214">
            <v>4.4668439199665642</v>
          </cell>
          <cell r="AD214">
            <v>4.4668439199665642</v>
          </cell>
          <cell r="AE214">
            <v>4.4668439199665642</v>
          </cell>
          <cell r="AF214">
            <v>4.4668439199665642</v>
          </cell>
          <cell r="AG214">
            <v>4.4668439199665642</v>
          </cell>
          <cell r="AH214">
            <v>4.4668439199665642</v>
          </cell>
          <cell r="AI214">
            <v>4.4668439199665642</v>
          </cell>
          <cell r="AJ214">
            <v>4.4668439199665642</v>
          </cell>
          <cell r="AK214">
            <v>4.4668439199665642</v>
          </cell>
          <cell r="AL214">
            <v>4.4668439199665642</v>
          </cell>
          <cell r="AM214">
            <v>4.4668439199665642</v>
          </cell>
          <cell r="AN214">
            <v>4.4668439199665642</v>
          </cell>
          <cell r="AO214">
            <v>4.4668439199665642</v>
          </cell>
          <cell r="AP214">
            <v>4.4668439199665642</v>
          </cell>
          <cell r="AQ214">
            <v>4.4668439199665642</v>
          </cell>
          <cell r="AR214">
            <v>4.4668439199665642</v>
          </cell>
          <cell r="AS214">
            <v>4.4668439199665642</v>
          </cell>
          <cell r="AT214">
            <v>4.4668439199665642</v>
          </cell>
          <cell r="AU214">
            <v>4.4668439199665642</v>
          </cell>
          <cell r="AW214">
            <v>178.35857051932572</v>
          </cell>
        </row>
        <row r="215">
          <cell r="A215" t="str">
            <v>2013EQP</v>
          </cell>
          <cell r="C215" t="str">
            <v>US$/m3 para Proyección</v>
          </cell>
          <cell r="F215" t="str">
            <v>US$/m3</v>
          </cell>
          <cell r="J215">
            <v>3.5217877147546868</v>
          </cell>
          <cell r="K215">
            <v>3.5217877147546868</v>
          </cell>
          <cell r="L215">
            <v>3.5217877147546868</v>
          </cell>
          <cell r="M215">
            <v>3.5217877147546868</v>
          </cell>
          <cell r="N215">
            <v>3.5217877147546868</v>
          </cell>
          <cell r="O215">
            <v>3.5217877147546868</v>
          </cell>
          <cell r="P215">
            <v>3.5217877147546868</v>
          </cell>
          <cell r="Q215">
            <v>3.5217877147546868</v>
          </cell>
          <cell r="R215">
            <v>3.5217877147546868</v>
          </cell>
          <cell r="S215">
            <v>3.5217877147546868</v>
          </cell>
          <cell r="T215">
            <v>3.5217877147546868</v>
          </cell>
          <cell r="U215">
            <v>3.5217877147546868</v>
          </cell>
          <cell r="V215">
            <v>3.5217877147546868</v>
          </cell>
          <cell r="W215">
            <v>3.5217877147546868</v>
          </cell>
          <cell r="X215">
            <v>3.5217877147546868</v>
          </cell>
          <cell r="Y215">
            <v>3.5217877147546868</v>
          </cell>
          <cell r="Z215">
            <v>3.5217877147546868</v>
          </cell>
          <cell r="AA215">
            <v>3.5217877147546868</v>
          </cell>
          <cell r="AB215">
            <v>3.5217877147546868</v>
          </cell>
          <cell r="AC215">
            <v>3.5217877147546868</v>
          </cell>
          <cell r="AD215">
            <v>3.5217877147546868</v>
          </cell>
          <cell r="AE215">
            <v>3.5217877147546868</v>
          </cell>
          <cell r="AF215">
            <v>3.5217877147546868</v>
          </cell>
          <cell r="AG215">
            <v>3.5217877147546868</v>
          </cell>
          <cell r="AH215">
            <v>3.5217877147546868</v>
          </cell>
          <cell r="AI215">
            <v>3.5217877147546868</v>
          </cell>
          <cell r="AJ215">
            <v>3.5217877147546868</v>
          </cell>
          <cell r="AK215">
            <v>3.5217877147546868</v>
          </cell>
          <cell r="AL215">
            <v>3.5217877147546868</v>
          </cell>
          <cell r="AM215">
            <v>3.5217877147546868</v>
          </cell>
          <cell r="AN215">
            <v>3.5217877147546868</v>
          </cell>
          <cell r="AO215">
            <v>3.5217877147546868</v>
          </cell>
          <cell r="AP215">
            <v>3.5217877147546868</v>
          </cell>
          <cell r="AQ215">
            <v>3.5217877147546868</v>
          </cell>
          <cell r="AR215">
            <v>3.5217877147546868</v>
          </cell>
          <cell r="AS215">
            <v>3.5217877147546868</v>
          </cell>
          <cell r="AT215">
            <v>3.5217877147546868</v>
          </cell>
          <cell r="AU215">
            <v>3.5217877147546868</v>
          </cell>
          <cell r="AW215">
            <v>133.82793316067799</v>
          </cell>
        </row>
        <row r="216">
          <cell r="J216">
            <v>3.5217877147546868</v>
          </cell>
          <cell r="K216">
            <v>3.5217877147546868</v>
          </cell>
          <cell r="L216">
            <v>3.5217877147546868</v>
          </cell>
          <cell r="M216">
            <v>3.5217877147546868</v>
          </cell>
          <cell r="N216">
            <v>3.5217877147546868</v>
          </cell>
          <cell r="O216">
            <v>3.5217877147546868</v>
          </cell>
          <cell r="P216">
            <v>3.5217877147546868</v>
          </cell>
          <cell r="Q216">
            <v>3.5217877147546868</v>
          </cell>
          <cell r="R216">
            <v>3.5217877147546868</v>
          </cell>
          <cell r="S216">
            <v>3.5217877147546868</v>
          </cell>
          <cell r="T216">
            <v>3.5217877147546868</v>
          </cell>
          <cell r="U216">
            <v>3.5217877147546868</v>
          </cell>
          <cell r="V216">
            <v>3.5217877147546868</v>
          </cell>
          <cell r="W216">
            <v>3.5217877147546868</v>
          </cell>
          <cell r="X216">
            <v>3.5217877147546868</v>
          </cell>
          <cell r="Y216">
            <v>3.5217877147546868</v>
          </cell>
          <cell r="Z216">
            <v>3.5217877147546868</v>
          </cell>
          <cell r="AA216">
            <v>3.5217877147546868</v>
          </cell>
          <cell r="AB216">
            <v>3.5217877147546868</v>
          </cell>
          <cell r="AC216">
            <v>3.5217877147546868</v>
          </cell>
          <cell r="AD216">
            <v>3.5217877147546868</v>
          </cell>
          <cell r="AE216">
            <v>3.5217877147546868</v>
          </cell>
          <cell r="AF216">
            <v>3.5217877147546868</v>
          </cell>
          <cell r="AG216">
            <v>3.5217877147546868</v>
          </cell>
          <cell r="AH216">
            <v>3.5217877147546868</v>
          </cell>
          <cell r="AI216">
            <v>3.5217877147546868</v>
          </cell>
          <cell r="AJ216">
            <v>3.5217877147546868</v>
          </cell>
          <cell r="AK216">
            <v>3.5217877147546868</v>
          </cell>
          <cell r="AL216">
            <v>3.5217877147546868</v>
          </cell>
          <cell r="AM216">
            <v>3.5217877147546868</v>
          </cell>
          <cell r="AN216">
            <v>3.5217877147546868</v>
          </cell>
          <cell r="AO216">
            <v>3.5217877147546868</v>
          </cell>
          <cell r="AP216">
            <v>3.5217877147546868</v>
          </cell>
          <cell r="AQ216">
            <v>3.5217877147546868</v>
          </cell>
          <cell r="AR216">
            <v>3.5217877147546868</v>
          </cell>
          <cell r="AS216">
            <v>3.5217877147546868</v>
          </cell>
          <cell r="AT216">
            <v>3.5217877147546868</v>
          </cell>
          <cell r="AU216">
            <v>3.5217877147546868</v>
          </cell>
        </row>
        <row r="218">
          <cell r="B218">
            <v>2014</v>
          </cell>
          <cell r="C218" t="str">
            <v>Perforación y voladura (cantera)</v>
          </cell>
          <cell r="I218" t="str">
            <v>m3</v>
          </cell>
        </row>
        <row r="219">
          <cell r="B219" t="str">
            <v>AVANCE</v>
          </cell>
          <cell r="D219" t="str">
            <v>%INCID</v>
          </cell>
          <cell r="E219" t="str">
            <v>AUX</v>
          </cell>
          <cell r="F219" t="str">
            <v>UND</v>
          </cell>
          <cell r="G219" t="str">
            <v>METRADO</v>
          </cell>
          <cell r="H219" t="str">
            <v>ADIC/DEDU</v>
          </cell>
          <cell r="I219" t="str">
            <v>METRADO</v>
          </cell>
        </row>
        <row r="220">
          <cell r="A220" t="str">
            <v>2014METS</v>
          </cell>
          <cell r="B220" t="str">
            <v>AVANCE EN m3</v>
          </cell>
          <cell r="C220" t="str">
            <v>Avance Semanal en m3</v>
          </cell>
          <cell r="F220" t="str">
            <v>m3</v>
          </cell>
          <cell r="J220">
            <v>0</v>
          </cell>
          <cell r="K220">
            <v>585</v>
          </cell>
          <cell r="L220">
            <v>6435</v>
          </cell>
          <cell r="M220">
            <v>3648</v>
          </cell>
          <cell r="N220">
            <v>5304</v>
          </cell>
          <cell r="O220">
            <v>5508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AW220">
            <v>21480</v>
          </cell>
        </row>
        <row r="221">
          <cell r="A221" t="str">
            <v>2014MET</v>
          </cell>
          <cell r="C221" t="str">
            <v>Avance Acumulado en m3</v>
          </cell>
          <cell r="F221" t="str">
            <v>m3</v>
          </cell>
          <cell r="I221">
            <v>353700</v>
          </cell>
          <cell r="J221">
            <v>0</v>
          </cell>
          <cell r="K221">
            <v>585</v>
          </cell>
          <cell r="L221">
            <v>7020</v>
          </cell>
          <cell r="M221">
            <v>10668</v>
          </cell>
          <cell r="N221">
            <v>15972</v>
          </cell>
          <cell r="O221">
            <v>21480</v>
          </cell>
          <cell r="P221">
            <v>21480</v>
          </cell>
          <cell r="Q221">
            <v>21480</v>
          </cell>
          <cell r="R221">
            <v>21480</v>
          </cell>
          <cell r="S221">
            <v>21480</v>
          </cell>
          <cell r="T221">
            <v>21480</v>
          </cell>
          <cell r="U221">
            <v>21480</v>
          </cell>
          <cell r="V221">
            <v>21480</v>
          </cell>
          <cell r="W221">
            <v>21480</v>
          </cell>
          <cell r="X221">
            <v>21480</v>
          </cell>
          <cell r="Y221">
            <v>21480</v>
          </cell>
          <cell r="Z221">
            <v>21480</v>
          </cell>
          <cell r="AA221">
            <v>21480</v>
          </cell>
          <cell r="AB221">
            <v>21480</v>
          </cell>
          <cell r="AC221">
            <v>21480</v>
          </cell>
          <cell r="AD221">
            <v>21480</v>
          </cell>
          <cell r="AE221">
            <v>21480</v>
          </cell>
          <cell r="AF221">
            <v>21480</v>
          </cell>
          <cell r="AG221">
            <v>21480</v>
          </cell>
          <cell r="AH221">
            <v>21480</v>
          </cell>
          <cell r="AI221">
            <v>21480</v>
          </cell>
          <cell r="AJ221">
            <v>21480</v>
          </cell>
          <cell r="AK221">
            <v>21480</v>
          </cell>
          <cell r="AL221">
            <v>21480</v>
          </cell>
          <cell r="AM221">
            <v>21480</v>
          </cell>
          <cell r="AN221">
            <v>21480</v>
          </cell>
          <cell r="AO221">
            <v>21480</v>
          </cell>
          <cell r="AP221">
            <v>21480</v>
          </cell>
          <cell r="AQ221">
            <v>21480</v>
          </cell>
          <cell r="AR221">
            <v>21480</v>
          </cell>
          <cell r="AS221">
            <v>21480</v>
          </cell>
          <cell r="AT221">
            <v>21480</v>
          </cell>
          <cell r="AU221">
            <v>21480</v>
          </cell>
        </row>
        <row r="223">
          <cell r="B223" t="str">
            <v>MMOO</v>
          </cell>
          <cell r="D223" t="str">
            <v>HM/UND</v>
          </cell>
          <cell r="F223" t="str">
            <v>UND</v>
          </cell>
          <cell r="I223" t="str">
            <v>HH</v>
          </cell>
        </row>
        <row r="224">
          <cell r="C224" t="str">
            <v>HH Semanal</v>
          </cell>
          <cell r="F224" t="str">
            <v>HH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275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W224">
            <v>275</v>
          </cell>
        </row>
        <row r="225">
          <cell r="C225" t="str">
            <v>Capataz</v>
          </cell>
          <cell r="D225">
            <v>4.1100000000000003</v>
          </cell>
          <cell r="F225" t="str">
            <v>HH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W225">
            <v>0</v>
          </cell>
        </row>
        <row r="226">
          <cell r="C226" t="str">
            <v>Operario</v>
          </cell>
          <cell r="D226">
            <v>0</v>
          </cell>
          <cell r="F226" t="str">
            <v>HH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275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W226">
            <v>275</v>
          </cell>
        </row>
        <row r="227">
          <cell r="C227" t="str">
            <v>Oficial</v>
          </cell>
          <cell r="D227">
            <v>0</v>
          </cell>
          <cell r="F227" t="str">
            <v>HH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W227">
            <v>0</v>
          </cell>
        </row>
        <row r="228">
          <cell r="C228" t="str">
            <v>Ayudante</v>
          </cell>
          <cell r="D228">
            <v>0</v>
          </cell>
          <cell r="F228" t="str">
            <v>HH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W228">
            <v>0</v>
          </cell>
        </row>
        <row r="229">
          <cell r="A229" t="str">
            <v>2014HHA</v>
          </cell>
          <cell r="C229" t="str">
            <v>HH Acumulado</v>
          </cell>
          <cell r="F229" t="str">
            <v>HH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275</v>
          </cell>
          <cell r="P229">
            <v>275</v>
          </cell>
          <cell r="Q229">
            <v>275</v>
          </cell>
          <cell r="R229">
            <v>275</v>
          </cell>
          <cell r="S229">
            <v>275</v>
          </cell>
          <cell r="T229">
            <v>275</v>
          </cell>
          <cell r="U229">
            <v>275</v>
          </cell>
          <cell r="V229">
            <v>275</v>
          </cell>
          <cell r="W229">
            <v>275</v>
          </cell>
          <cell r="X229">
            <v>275</v>
          </cell>
          <cell r="Y229">
            <v>275</v>
          </cell>
          <cell r="Z229">
            <v>275</v>
          </cell>
          <cell r="AA229">
            <v>275</v>
          </cell>
          <cell r="AB229">
            <v>275</v>
          </cell>
          <cell r="AC229">
            <v>275</v>
          </cell>
          <cell r="AD229">
            <v>275</v>
          </cell>
          <cell r="AE229">
            <v>275</v>
          </cell>
          <cell r="AF229">
            <v>275</v>
          </cell>
          <cell r="AG229">
            <v>275</v>
          </cell>
          <cell r="AH229">
            <v>275</v>
          </cell>
          <cell r="AI229">
            <v>275</v>
          </cell>
          <cell r="AJ229">
            <v>275</v>
          </cell>
          <cell r="AK229">
            <v>275</v>
          </cell>
          <cell r="AL229">
            <v>275</v>
          </cell>
          <cell r="AM229">
            <v>275</v>
          </cell>
          <cell r="AN229">
            <v>275</v>
          </cell>
          <cell r="AO229">
            <v>275</v>
          </cell>
          <cell r="AP229">
            <v>275</v>
          </cell>
          <cell r="AQ229">
            <v>275</v>
          </cell>
          <cell r="AR229">
            <v>275</v>
          </cell>
          <cell r="AS229">
            <v>275</v>
          </cell>
          <cell r="AT229">
            <v>275</v>
          </cell>
          <cell r="AU229">
            <v>275</v>
          </cell>
          <cell r="AW229">
            <v>9075</v>
          </cell>
        </row>
        <row r="230">
          <cell r="A230" t="str">
            <v>2014MOS</v>
          </cell>
          <cell r="B230" t="str">
            <v>RATIOS</v>
          </cell>
          <cell r="C230" t="str">
            <v>HH/m3 Semanal</v>
          </cell>
          <cell r="F230" t="str">
            <v>HH/m3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4.9927378358750905E-2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</row>
        <row r="231">
          <cell r="A231" t="str">
            <v>2014MO</v>
          </cell>
          <cell r="C231" t="str">
            <v>HH/m3 Acumulado</v>
          </cell>
          <cell r="F231" t="str">
            <v>HH/m3</v>
          </cell>
          <cell r="I231">
            <v>0.19399980600000005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1.2802607076350093E-2</v>
          </cell>
          <cell r="P231">
            <v>1.2802607076350093E-2</v>
          </cell>
          <cell r="Q231">
            <v>1.2802607076350093E-2</v>
          </cell>
          <cell r="R231">
            <v>1.2802607076350093E-2</v>
          </cell>
          <cell r="S231">
            <v>1.2802607076350093E-2</v>
          </cell>
          <cell r="T231">
            <v>1.2802607076350093E-2</v>
          </cell>
          <cell r="U231">
            <v>1.2802607076350093E-2</v>
          </cell>
          <cell r="V231">
            <v>1.2802607076350093E-2</v>
          </cell>
          <cell r="W231">
            <v>1.2802607076350093E-2</v>
          </cell>
          <cell r="X231">
            <v>1.2802607076350093E-2</v>
          </cell>
          <cell r="Y231">
            <v>1.2802607076350093E-2</v>
          </cell>
          <cell r="Z231">
            <v>1.2802607076350093E-2</v>
          </cell>
          <cell r="AA231">
            <v>1.2802607076350093E-2</v>
          </cell>
          <cell r="AB231">
            <v>1.2802607076350093E-2</v>
          </cell>
          <cell r="AC231">
            <v>1.2802607076350093E-2</v>
          </cell>
          <cell r="AD231">
            <v>1.2802607076350093E-2</v>
          </cell>
          <cell r="AE231">
            <v>1.2802607076350093E-2</v>
          </cell>
          <cell r="AF231">
            <v>1.2802607076350093E-2</v>
          </cell>
          <cell r="AG231">
            <v>1.2802607076350093E-2</v>
          </cell>
          <cell r="AH231">
            <v>1.2802607076350093E-2</v>
          </cell>
          <cell r="AI231">
            <v>1.2802607076350093E-2</v>
          </cell>
          <cell r="AJ231">
            <v>1.2802607076350093E-2</v>
          </cell>
          <cell r="AK231">
            <v>1.2802607076350093E-2</v>
          </cell>
          <cell r="AL231">
            <v>1.2802607076350093E-2</v>
          </cell>
          <cell r="AM231">
            <v>1.2802607076350093E-2</v>
          </cell>
          <cell r="AN231">
            <v>1.2802607076350093E-2</v>
          </cell>
          <cell r="AO231">
            <v>1.2802607076350093E-2</v>
          </cell>
          <cell r="AP231">
            <v>1.2802607076350093E-2</v>
          </cell>
          <cell r="AQ231">
            <v>1.2802607076350093E-2</v>
          </cell>
          <cell r="AR231">
            <v>1.2802607076350093E-2</v>
          </cell>
          <cell r="AS231">
            <v>1.2802607076350093E-2</v>
          </cell>
          <cell r="AT231">
            <v>1.2802607076350093E-2</v>
          </cell>
          <cell r="AU231">
            <v>1.2802607076350093E-2</v>
          </cell>
        </row>
        <row r="232">
          <cell r="A232" t="str">
            <v>2014MOP</v>
          </cell>
          <cell r="C232" t="str">
            <v>HH/m3 para Proyección</v>
          </cell>
          <cell r="F232" t="str">
            <v>HH/m3</v>
          </cell>
          <cell r="J232">
            <v>0.19399980600000005</v>
          </cell>
          <cell r="K232">
            <v>0.19399980600000005</v>
          </cell>
          <cell r="L232">
            <v>0.19399980600000005</v>
          </cell>
          <cell r="M232">
            <v>0.19399980600000005</v>
          </cell>
          <cell r="N232">
            <v>0.19399980600000005</v>
          </cell>
          <cell r="O232">
            <v>0.19399980600000005</v>
          </cell>
          <cell r="P232">
            <v>0.19399980600000005</v>
          </cell>
          <cell r="Q232">
            <v>0.19399980600000005</v>
          </cell>
          <cell r="R232">
            <v>0.19399980600000005</v>
          </cell>
          <cell r="S232">
            <v>0.19399980600000005</v>
          </cell>
          <cell r="T232">
            <v>0.19399980600000005</v>
          </cell>
          <cell r="U232">
            <v>0.19399980600000005</v>
          </cell>
          <cell r="V232">
            <v>0.19399980600000005</v>
          </cell>
          <cell r="W232">
            <v>0.19399980600000005</v>
          </cell>
          <cell r="X232">
            <v>0.19399980600000005</v>
          </cell>
          <cell r="Y232">
            <v>0.19399980600000005</v>
          </cell>
          <cell r="Z232">
            <v>0.19399980600000005</v>
          </cell>
          <cell r="AA232">
            <v>0.19399980600000005</v>
          </cell>
          <cell r="AB232">
            <v>0.19399980600000005</v>
          </cell>
          <cell r="AC232">
            <v>0.19399980600000005</v>
          </cell>
          <cell r="AD232">
            <v>0.19399980600000005</v>
          </cell>
          <cell r="AE232">
            <v>0.19399980600000005</v>
          </cell>
          <cell r="AF232">
            <v>0.19399980600000005</v>
          </cell>
          <cell r="AG232">
            <v>0.19399980600000005</v>
          </cell>
          <cell r="AH232">
            <v>0.19399980600000005</v>
          </cell>
          <cell r="AI232">
            <v>0.19399980600000005</v>
          </cell>
          <cell r="AJ232">
            <v>0.19399980600000005</v>
          </cell>
          <cell r="AK232">
            <v>0.19399980600000005</v>
          </cell>
          <cell r="AL232">
            <v>0.19399980600000005</v>
          </cell>
          <cell r="AM232">
            <v>0.19399980600000005</v>
          </cell>
          <cell r="AN232">
            <v>0.19399980600000005</v>
          </cell>
          <cell r="AO232">
            <v>0.19399980600000005</v>
          </cell>
          <cell r="AP232">
            <v>0.19399980600000005</v>
          </cell>
          <cell r="AQ232">
            <v>0.19399980600000005</v>
          </cell>
          <cell r="AR232">
            <v>0.19399980600000005</v>
          </cell>
          <cell r="AS232">
            <v>0.19399980600000005</v>
          </cell>
          <cell r="AT232">
            <v>0.19399980600000005</v>
          </cell>
          <cell r="AU232">
            <v>0.19399980600000005</v>
          </cell>
        </row>
        <row r="234">
          <cell r="B234" t="str">
            <v>EQUIPOS</v>
          </cell>
          <cell r="D234" t="str">
            <v>CU</v>
          </cell>
          <cell r="F234" t="str">
            <v>UND</v>
          </cell>
          <cell r="I234" t="str">
            <v>META</v>
          </cell>
        </row>
        <row r="235">
          <cell r="B235" t="str">
            <v>HM TEORICOS EN US$</v>
          </cell>
          <cell r="C235" t="str">
            <v>HM de Equipos en US$:</v>
          </cell>
          <cell r="F235" t="str">
            <v>US$</v>
          </cell>
          <cell r="J235">
            <v>0</v>
          </cell>
          <cell r="K235">
            <v>1267.4987325</v>
          </cell>
          <cell r="L235">
            <v>13942.4860575</v>
          </cell>
          <cell r="M235">
            <v>7903.9920959999999</v>
          </cell>
          <cell r="N235">
            <v>11491.988508</v>
          </cell>
          <cell r="O235">
            <v>11933.988066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W235">
            <v>46539.953459999997</v>
          </cell>
        </row>
        <row r="236">
          <cell r="C236" t="str">
            <v>HM de Equipos en US$ ACUM:</v>
          </cell>
          <cell r="F236" t="str">
            <v>US$</v>
          </cell>
          <cell r="J236">
            <v>0</v>
          </cell>
          <cell r="K236">
            <v>1267.4987325</v>
          </cell>
          <cell r="L236">
            <v>15209.98479</v>
          </cell>
          <cell r="M236">
            <v>23113.976886</v>
          </cell>
          <cell r="N236">
            <v>34605.965393999999</v>
          </cell>
          <cell r="O236">
            <v>46539.953459999997</v>
          </cell>
          <cell r="P236">
            <v>46539.953459999997</v>
          </cell>
          <cell r="Q236">
            <v>46539.953459999997</v>
          </cell>
          <cell r="R236">
            <v>46539.953459999997</v>
          </cell>
          <cell r="S236">
            <v>46539.953459999997</v>
          </cell>
          <cell r="T236">
            <v>46539.953459999997</v>
          </cell>
          <cell r="U236">
            <v>46539.953459999997</v>
          </cell>
          <cell r="V236">
            <v>46539.953459999997</v>
          </cell>
          <cell r="W236">
            <v>46539.953459999997</v>
          </cell>
          <cell r="X236">
            <v>46539.953459999997</v>
          </cell>
          <cell r="Y236">
            <v>46539.953459999997</v>
          </cell>
          <cell r="Z236">
            <v>46539.953459999997</v>
          </cell>
          <cell r="AA236">
            <v>46539.953459999997</v>
          </cell>
          <cell r="AB236">
            <v>46539.953459999997</v>
          </cell>
          <cell r="AC236">
            <v>46539.953459999997</v>
          </cell>
          <cell r="AD236">
            <v>46539.953459999997</v>
          </cell>
          <cell r="AE236">
            <v>46539.953459999997</v>
          </cell>
          <cell r="AF236">
            <v>46539.953459999997</v>
          </cell>
          <cell r="AG236">
            <v>46539.953459999997</v>
          </cell>
          <cell r="AH236">
            <v>46539.953459999997</v>
          </cell>
          <cell r="AI236">
            <v>46539.953459999997</v>
          </cell>
          <cell r="AJ236">
            <v>46539.953459999997</v>
          </cell>
          <cell r="AK236">
            <v>46539.953459999997</v>
          </cell>
          <cell r="AL236">
            <v>46539.953459999997</v>
          </cell>
          <cell r="AM236">
            <v>46539.953459999997</v>
          </cell>
          <cell r="AN236">
            <v>46539.953459999997</v>
          </cell>
          <cell r="AO236">
            <v>46539.953459999997</v>
          </cell>
          <cell r="AP236">
            <v>46539.953459999997</v>
          </cell>
          <cell r="AQ236">
            <v>46539.953459999997</v>
          </cell>
          <cell r="AR236">
            <v>46539.953459999997</v>
          </cell>
          <cell r="AS236">
            <v>46539.953459999997</v>
          </cell>
          <cell r="AT236">
            <v>46539.953459999997</v>
          </cell>
          <cell r="AU236">
            <v>46539.953459999997</v>
          </cell>
          <cell r="AW236">
            <v>1610015.8899824999</v>
          </cell>
        </row>
        <row r="237">
          <cell r="A237">
            <v>1</v>
          </cell>
          <cell r="B237" t="str">
            <v>HM REALES P/AVANCE</v>
          </cell>
          <cell r="C237" t="str">
            <v>Cargador Frontal s/Llantas 200-225 hp</v>
          </cell>
          <cell r="D237">
            <v>53.1</v>
          </cell>
          <cell r="F237" t="str">
            <v>hm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W237">
            <v>0</v>
          </cell>
        </row>
        <row r="238">
          <cell r="C238" t="str">
            <v>Excavadora 330 o similar (220 hp-250hp)</v>
          </cell>
          <cell r="D238">
            <v>69.010000000000005</v>
          </cell>
          <cell r="F238" t="str">
            <v>hm</v>
          </cell>
          <cell r="J238">
            <v>0</v>
          </cell>
          <cell r="K238">
            <v>0</v>
          </cell>
          <cell r="L238">
            <v>0</v>
          </cell>
          <cell r="M238">
            <v>20</v>
          </cell>
          <cell r="N238">
            <v>0</v>
          </cell>
          <cell r="O238">
            <v>74.099999999999994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W238">
            <v>94.1</v>
          </cell>
        </row>
        <row r="239">
          <cell r="C239" t="str">
            <v>Tractor D8 o similar (240 hp-310 hp)</v>
          </cell>
          <cell r="D239">
            <v>96.49</v>
          </cell>
          <cell r="F239" t="str">
            <v>hm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30.8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W239">
            <v>30.8</v>
          </cell>
        </row>
        <row r="240">
          <cell r="C240" t="str">
            <v>Motoniveladora 140 h o similar</v>
          </cell>
          <cell r="D240">
            <v>51.83</v>
          </cell>
          <cell r="F240" t="str">
            <v>hm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W240">
            <v>0</v>
          </cell>
        </row>
        <row r="241">
          <cell r="C241" t="str">
            <v>Rodillo Liso Vibratorio Autopropulsado 10-12 ton, 101-135 hp</v>
          </cell>
          <cell r="D241">
            <v>35.18</v>
          </cell>
          <cell r="F241" t="str">
            <v>hm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W241">
            <v>0</v>
          </cell>
        </row>
        <row r="242">
          <cell r="C242" t="str">
            <v>Plancha Compactadora</v>
          </cell>
          <cell r="D242">
            <v>3.08</v>
          </cell>
          <cell r="F242" t="str">
            <v>hm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W242">
            <v>0</v>
          </cell>
        </row>
        <row r="243">
          <cell r="C243" t="str">
            <v>Compresora Neumática 600-700 pcm, 200-225 hp</v>
          </cell>
          <cell r="D243">
            <v>42.46</v>
          </cell>
          <cell r="F243" t="str">
            <v>hm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W243">
            <v>0</v>
          </cell>
        </row>
        <row r="244">
          <cell r="C244" t="str">
            <v>Martillo Neumático 26 Kg, 115 pcm (voladura)</v>
          </cell>
          <cell r="D244">
            <v>4</v>
          </cell>
          <cell r="F244" t="str">
            <v>hm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W244">
            <v>0</v>
          </cell>
        </row>
        <row r="245">
          <cell r="C245" t="str">
            <v>Perforadora sobre Orugas Hidraúlica diámetro mediano 1 3/4" - 4"</v>
          </cell>
          <cell r="D245">
            <v>72.12</v>
          </cell>
          <cell r="F245" t="str">
            <v>hm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35.6</v>
          </cell>
          <cell r="O245">
            <v>109.69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W245">
            <v>145.29</v>
          </cell>
        </row>
        <row r="246">
          <cell r="C246" t="str">
            <v>Camión Cisterna de Agua 5000 gln</v>
          </cell>
          <cell r="D246">
            <v>37.18</v>
          </cell>
          <cell r="F246" t="str">
            <v>hm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W246">
            <v>0</v>
          </cell>
        </row>
        <row r="247">
          <cell r="C247" t="str">
            <v>Camión Volquete 15 m3</v>
          </cell>
          <cell r="D247">
            <v>32.340000000000003</v>
          </cell>
          <cell r="F247" t="str">
            <v>hm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10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W247">
            <v>10</v>
          </cell>
        </row>
        <row r="248">
          <cell r="C248" t="str">
            <v>Mezcladora de Concreto de 11 p3 a 16 p3</v>
          </cell>
          <cell r="D248">
            <v>3.7</v>
          </cell>
          <cell r="F248" t="str">
            <v>hm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W248">
            <v>0</v>
          </cell>
        </row>
        <row r="249">
          <cell r="C249" t="str">
            <v>Vibrador a Gasolina de 1"-3"</v>
          </cell>
          <cell r="D249">
            <v>1.5</v>
          </cell>
          <cell r="F249" t="str">
            <v>hm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W249">
            <v>0</v>
          </cell>
        </row>
        <row r="250">
          <cell r="C250" t="str">
            <v>Motobomba de Agua desde 10 hp hasta 30 hp</v>
          </cell>
          <cell r="D250">
            <v>2</v>
          </cell>
          <cell r="F250" t="str">
            <v>hm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W250">
            <v>0</v>
          </cell>
        </row>
        <row r="251">
          <cell r="C251" t="str">
            <v>Sierra Circular y Garlopa</v>
          </cell>
          <cell r="D251">
            <v>5</v>
          </cell>
          <cell r="F251" t="str">
            <v>dia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W251">
            <v>0</v>
          </cell>
        </row>
        <row r="252">
          <cell r="C252" t="str">
            <v>Cizalla a Palanca para Varillas de Acero</v>
          </cell>
          <cell r="D252">
            <v>5</v>
          </cell>
          <cell r="F252" t="str">
            <v>dia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W252">
            <v>0</v>
          </cell>
        </row>
        <row r="253">
          <cell r="C253" t="str">
            <v>Barreno Integral Serie 12 D = 7/8" 0.8 m</v>
          </cell>
          <cell r="D253">
            <v>85</v>
          </cell>
          <cell r="F253" t="str">
            <v>und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W253">
            <v>0</v>
          </cell>
        </row>
        <row r="254">
          <cell r="C254" t="str">
            <v>Barreno Integral Serie 12 D = 7/8" 1.6 m</v>
          </cell>
          <cell r="D254">
            <v>100</v>
          </cell>
          <cell r="F254" t="str">
            <v>und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W254">
            <v>0</v>
          </cell>
        </row>
        <row r="255">
          <cell r="C255" t="str">
            <v>Escalera Gato (sin canastilla)</v>
          </cell>
          <cell r="D255">
            <v>50</v>
          </cell>
          <cell r="F255" t="str">
            <v>ml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W255">
            <v>0</v>
          </cell>
        </row>
        <row r="256">
          <cell r="C256" t="str">
            <v>Herramientas</v>
          </cell>
          <cell r="D256">
            <v>0</v>
          </cell>
          <cell r="F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W256">
            <v>0</v>
          </cell>
        </row>
        <row r="257">
          <cell r="C257" t="str">
            <v>Bomba de Lodos</v>
          </cell>
          <cell r="D257">
            <v>16.170000000000002</v>
          </cell>
          <cell r="F257" t="str">
            <v>hm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W257">
            <v>0</v>
          </cell>
        </row>
        <row r="258">
          <cell r="C258" t="str">
            <v>Estacion Total</v>
          </cell>
          <cell r="D258">
            <v>5</v>
          </cell>
          <cell r="F258" t="str">
            <v>hm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W258">
            <v>0</v>
          </cell>
        </row>
        <row r="259">
          <cell r="C259" t="str">
            <v>Nivel Automático de Precisión</v>
          </cell>
          <cell r="D259">
            <v>1</v>
          </cell>
          <cell r="F259" t="str">
            <v>hm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W259">
            <v>0</v>
          </cell>
        </row>
        <row r="260">
          <cell r="C260" t="str">
            <v>Minicargador</v>
          </cell>
          <cell r="D260">
            <v>0</v>
          </cell>
          <cell r="F260" t="str">
            <v>hm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W260">
            <v>0</v>
          </cell>
        </row>
        <row r="261">
          <cell r="C261">
            <v>0</v>
          </cell>
          <cell r="D261" t="str">
            <v>Falta Info</v>
          </cell>
          <cell r="F261" t="str">
            <v>Falta Info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W261">
            <v>0</v>
          </cell>
        </row>
        <row r="262">
          <cell r="C262">
            <v>0</v>
          </cell>
          <cell r="D262" t="str">
            <v>Falta Info</v>
          </cell>
          <cell r="F262" t="str">
            <v>Falta Info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W262">
            <v>0</v>
          </cell>
        </row>
        <row r="263">
          <cell r="A263">
            <v>2</v>
          </cell>
          <cell r="C263">
            <v>0</v>
          </cell>
          <cell r="D263" t="str">
            <v>Falta Info</v>
          </cell>
          <cell r="F263" t="str">
            <v>Falta Info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W263">
            <v>0</v>
          </cell>
        </row>
        <row r="264">
          <cell r="B264" t="str">
            <v xml:space="preserve">HM REALES EN US$ </v>
          </cell>
          <cell r="C264" t="str">
            <v>HM de Equipos en US$:</v>
          </cell>
          <cell r="F264" t="str">
            <v>US$</v>
          </cell>
          <cell r="J264">
            <v>0</v>
          </cell>
          <cell r="K264">
            <v>0</v>
          </cell>
          <cell r="L264">
            <v>0</v>
          </cell>
          <cell r="M264">
            <v>1380.2</v>
          </cell>
          <cell r="N264">
            <v>2890.8720000000003</v>
          </cell>
          <cell r="O264">
            <v>15996.3758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W264">
            <v>20267.447800000002</v>
          </cell>
        </row>
        <row r="265">
          <cell r="A265" t="str">
            <v>2014HM$A</v>
          </cell>
          <cell r="C265" t="str">
            <v>HM de Equipos en US$ ACUM:</v>
          </cell>
          <cell r="F265" t="str">
            <v>US$</v>
          </cell>
          <cell r="J265">
            <v>0</v>
          </cell>
          <cell r="K265">
            <v>0</v>
          </cell>
          <cell r="L265">
            <v>0</v>
          </cell>
          <cell r="M265">
            <v>1380.2</v>
          </cell>
          <cell r="N265">
            <v>4271.0720000000001</v>
          </cell>
          <cell r="O265">
            <v>20267.447800000002</v>
          </cell>
          <cell r="P265">
            <v>20267.447800000002</v>
          </cell>
          <cell r="Q265">
            <v>20267.447800000002</v>
          </cell>
          <cell r="R265">
            <v>20267.447800000002</v>
          </cell>
          <cell r="S265">
            <v>20267.447800000002</v>
          </cell>
          <cell r="T265">
            <v>20267.447800000002</v>
          </cell>
          <cell r="U265">
            <v>20267.447800000002</v>
          </cell>
          <cell r="V265">
            <v>20267.447800000002</v>
          </cell>
          <cell r="W265">
            <v>20267.447800000002</v>
          </cell>
          <cell r="X265">
            <v>20267.447800000002</v>
          </cell>
          <cell r="Y265">
            <v>20267.447800000002</v>
          </cell>
          <cell r="Z265">
            <v>20267.447800000002</v>
          </cell>
          <cell r="AA265">
            <v>20267.447800000002</v>
          </cell>
          <cell r="AB265">
            <v>20267.447800000002</v>
          </cell>
          <cell r="AC265">
            <v>20267.447800000002</v>
          </cell>
          <cell r="AD265">
            <v>20267.447800000002</v>
          </cell>
          <cell r="AE265">
            <v>20267.447800000002</v>
          </cell>
          <cell r="AF265">
            <v>20267.447800000002</v>
          </cell>
          <cell r="AG265">
            <v>20267.447800000002</v>
          </cell>
          <cell r="AH265">
            <v>20267.447800000002</v>
          </cell>
          <cell r="AI265">
            <v>20267.447800000002</v>
          </cell>
          <cell r="AJ265">
            <v>20267.447800000002</v>
          </cell>
          <cell r="AK265">
            <v>20267.447800000002</v>
          </cell>
          <cell r="AL265">
            <v>20267.447800000002</v>
          </cell>
          <cell r="AM265">
            <v>20267.447800000002</v>
          </cell>
          <cell r="AN265">
            <v>20267.447800000002</v>
          </cell>
          <cell r="AO265">
            <v>20267.447800000002</v>
          </cell>
          <cell r="AP265">
            <v>20267.447800000002</v>
          </cell>
          <cell r="AQ265">
            <v>20267.447800000002</v>
          </cell>
          <cell r="AR265">
            <v>20267.447800000002</v>
          </cell>
          <cell r="AS265">
            <v>20267.447800000002</v>
          </cell>
          <cell r="AT265">
            <v>20267.447800000002</v>
          </cell>
          <cell r="AU265">
            <v>20267.447800000002</v>
          </cell>
          <cell r="AW265">
            <v>674477.04940000002</v>
          </cell>
        </row>
        <row r="266">
          <cell r="A266" t="str">
            <v>2014EQS</v>
          </cell>
          <cell r="B266" t="str">
            <v>RATIOS</v>
          </cell>
          <cell r="C266" t="str">
            <v>US$/m3 Semanal</v>
          </cell>
          <cell r="F266" t="str">
            <v>US$/m3</v>
          </cell>
          <cell r="J266">
            <v>0</v>
          </cell>
          <cell r="K266">
            <v>0</v>
          </cell>
          <cell r="L266">
            <v>0</v>
          </cell>
          <cell r="M266">
            <v>0.37834429824561405</v>
          </cell>
          <cell r="N266">
            <v>0.54503619909502266</v>
          </cell>
          <cell r="O266">
            <v>2.9042076615831518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W266">
            <v>3.8275881589237883</v>
          </cell>
        </row>
        <row r="267">
          <cell r="A267" t="str">
            <v>2014EQ</v>
          </cell>
          <cell r="C267" t="str">
            <v>US$/m3 Acumulado</v>
          </cell>
          <cell r="F267" t="str">
            <v>US$/m3</v>
          </cell>
          <cell r="I267">
            <v>2.1666645</v>
          </cell>
          <cell r="J267">
            <v>0</v>
          </cell>
          <cell r="K267">
            <v>0</v>
          </cell>
          <cell r="L267">
            <v>0</v>
          </cell>
          <cell r="M267">
            <v>0.12937757780277465</v>
          </cell>
          <cell r="N267">
            <v>0.26740996744302531</v>
          </cell>
          <cell r="O267">
            <v>0.94354971135940413</v>
          </cell>
          <cell r="P267">
            <v>0.94354971135940413</v>
          </cell>
          <cell r="Q267">
            <v>0.94354971135940413</v>
          </cell>
          <cell r="R267">
            <v>0.94354971135940413</v>
          </cell>
          <cell r="S267">
            <v>0.94354971135940413</v>
          </cell>
          <cell r="T267">
            <v>0.94354971135940413</v>
          </cell>
          <cell r="U267">
            <v>0.94354971135940413</v>
          </cell>
          <cell r="V267">
            <v>0.94354971135940413</v>
          </cell>
          <cell r="W267">
            <v>0.94354971135940413</v>
          </cell>
          <cell r="X267">
            <v>0.94354971135940413</v>
          </cell>
          <cell r="Y267">
            <v>0.94354971135940413</v>
          </cell>
          <cell r="Z267">
            <v>0.94354971135940413</v>
          </cell>
          <cell r="AA267">
            <v>0.94354971135940413</v>
          </cell>
          <cell r="AB267">
            <v>0.94354971135940413</v>
          </cell>
          <cell r="AC267">
            <v>0.94354971135940413</v>
          </cell>
          <cell r="AD267">
            <v>0.94354971135940413</v>
          </cell>
          <cell r="AE267">
            <v>0.94354971135940413</v>
          </cell>
          <cell r="AF267">
            <v>0.94354971135940413</v>
          </cell>
          <cell r="AG267">
            <v>0.94354971135940413</v>
          </cell>
          <cell r="AH267">
            <v>0.94354971135940413</v>
          </cell>
          <cell r="AI267">
            <v>0.94354971135940413</v>
          </cell>
          <cell r="AJ267">
            <v>0.94354971135940413</v>
          </cell>
          <cell r="AK267">
            <v>0.94354971135940413</v>
          </cell>
          <cell r="AL267">
            <v>0.94354971135940413</v>
          </cell>
          <cell r="AM267">
            <v>0.94354971135940413</v>
          </cell>
          <cell r="AN267">
            <v>0.94354971135940413</v>
          </cell>
          <cell r="AO267">
            <v>0.94354971135940413</v>
          </cell>
          <cell r="AP267">
            <v>0.94354971135940413</v>
          </cell>
          <cell r="AQ267">
            <v>0.94354971135940413</v>
          </cell>
          <cell r="AR267">
            <v>0.94354971135940413</v>
          </cell>
          <cell r="AS267">
            <v>0.94354971135940413</v>
          </cell>
          <cell r="AT267">
            <v>0.94354971135940413</v>
          </cell>
          <cell r="AU267">
            <v>0.94354971135940413</v>
          </cell>
          <cell r="AW267">
            <v>31.53392802010611</v>
          </cell>
        </row>
        <row r="268">
          <cell r="A268" t="str">
            <v>2014EQP</v>
          </cell>
          <cell r="C268" t="str">
            <v>US$/m3 para Proyección</v>
          </cell>
          <cell r="F268" t="str">
            <v>US$/m3</v>
          </cell>
          <cell r="J268">
            <v>2.1666645</v>
          </cell>
          <cell r="K268">
            <v>2.1666645</v>
          </cell>
          <cell r="L268">
            <v>2.1666645</v>
          </cell>
          <cell r="M268">
            <v>2.1666645</v>
          </cell>
          <cell r="N268">
            <v>2.1666645</v>
          </cell>
          <cell r="O268">
            <v>2.1666645</v>
          </cell>
          <cell r="P268">
            <v>2.1666645</v>
          </cell>
          <cell r="Q268">
            <v>2.1666645</v>
          </cell>
          <cell r="R268">
            <v>2.1666645</v>
          </cell>
          <cell r="S268">
            <v>2.1666645</v>
          </cell>
          <cell r="T268">
            <v>2.1666645</v>
          </cell>
          <cell r="U268">
            <v>2.1666645</v>
          </cell>
          <cell r="V268">
            <v>2.1666645</v>
          </cell>
          <cell r="W268">
            <v>2.1666645</v>
          </cell>
          <cell r="X268">
            <v>2.1666645</v>
          </cell>
          <cell r="Y268">
            <v>2.1666645</v>
          </cell>
          <cell r="Z268">
            <v>2.1666645</v>
          </cell>
          <cell r="AA268">
            <v>2.1666645</v>
          </cell>
          <cell r="AB268">
            <v>2.1666645</v>
          </cell>
          <cell r="AC268">
            <v>2.1666645</v>
          </cell>
          <cell r="AD268">
            <v>2.1666645</v>
          </cell>
          <cell r="AE268">
            <v>2.1666645</v>
          </cell>
          <cell r="AF268">
            <v>2.1666645</v>
          </cell>
          <cell r="AG268">
            <v>2.1666645</v>
          </cell>
          <cell r="AH268">
            <v>2.1666645</v>
          </cell>
          <cell r="AI268">
            <v>2.1666645</v>
          </cell>
          <cell r="AJ268">
            <v>2.1666645</v>
          </cell>
          <cell r="AK268">
            <v>2.1666645</v>
          </cell>
          <cell r="AL268">
            <v>2.1666645</v>
          </cell>
          <cell r="AM268">
            <v>2.1666645</v>
          </cell>
          <cell r="AN268">
            <v>2.1666645</v>
          </cell>
          <cell r="AO268">
            <v>2.1666645</v>
          </cell>
          <cell r="AP268">
            <v>2.1666645</v>
          </cell>
          <cell r="AQ268">
            <v>2.1666645</v>
          </cell>
          <cell r="AR268">
            <v>2.1666645</v>
          </cell>
          <cell r="AS268">
            <v>2.1666645</v>
          </cell>
          <cell r="AT268">
            <v>2.1666645</v>
          </cell>
          <cell r="AU268">
            <v>2.1666645</v>
          </cell>
          <cell r="AW268">
            <v>82.333251000000004</v>
          </cell>
        </row>
        <row r="269">
          <cell r="J269">
            <v>2.1666645</v>
          </cell>
          <cell r="K269">
            <v>2.1666645</v>
          </cell>
          <cell r="L269">
            <v>2.1666645</v>
          </cell>
          <cell r="M269">
            <v>2.1666645</v>
          </cell>
          <cell r="N269">
            <v>2.1666645</v>
          </cell>
          <cell r="O269">
            <v>2.1666645</v>
          </cell>
          <cell r="P269">
            <v>2.1666645</v>
          </cell>
          <cell r="Q269">
            <v>2.1666645</v>
          </cell>
          <cell r="R269">
            <v>2.1666645</v>
          </cell>
          <cell r="S269">
            <v>2.1666645</v>
          </cell>
          <cell r="T269">
            <v>2.1666645</v>
          </cell>
          <cell r="U269">
            <v>2.1666645</v>
          </cell>
          <cell r="V269">
            <v>2.1666645</v>
          </cell>
          <cell r="W269">
            <v>2.1666645</v>
          </cell>
          <cell r="X269">
            <v>2.1666645</v>
          </cell>
          <cell r="Y269">
            <v>2.1666645</v>
          </cell>
          <cell r="Z269">
            <v>2.1666645</v>
          </cell>
          <cell r="AA269">
            <v>2.1666645</v>
          </cell>
          <cell r="AB269">
            <v>2.1666645</v>
          </cell>
          <cell r="AC269">
            <v>2.1666645</v>
          </cell>
          <cell r="AD269">
            <v>2.1666645</v>
          </cell>
          <cell r="AE269">
            <v>2.1666645</v>
          </cell>
          <cell r="AF269">
            <v>2.1666645</v>
          </cell>
          <cell r="AG269">
            <v>2.1666645</v>
          </cell>
          <cell r="AH269">
            <v>2.1666645</v>
          </cell>
          <cell r="AI269">
            <v>2.1666645</v>
          </cell>
          <cell r="AJ269">
            <v>2.1666645</v>
          </cell>
          <cell r="AK269">
            <v>2.1666645</v>
          </cell>
          <cell r="AL269">
            <v>2.1666645</v>
          </cell>
          <cell r="AM269">
            <v>2.1666645</v>
          </cell>
          <cell r="AN269">
            <v>2.1666645</v>
          </cell>
          <cell r="AO269">
            <v>2.1666645</v>
          </cell>
          <cell r="AP269">
            <v>2.1666645</v>
          </cell>
          <cell r="AQ269">
            <v>2.1666645</v>
          </cell>
          <cell r="AR269">
            <v>2.1666645</v>
          </cell>
          <cell r="AS269">
            <v>2.1666645</v>
          </cell>
          <cell r="AT269">
            <v>2.1666645</v>
          </cell>
          <cell r="AU269">
            <v>2.1666645</v>
          </cell>
        </row>
        <row r="271">
          <cell r="B271">
            <v>2015</v>
          </cell>
          <cell r="C271" t="str">
            <v>Caseta de Control</v>
          </cell>
          <cell r="I271" t="str">
            <v>glb</v>
          </cell>
        </row>
        <row r="272">
          <cell r="B272" t="str">
            <v>AVANCE</v>
          </cell>
          <cell r="D272" t="str">
            <v>%INCID</v>
          </cell>
          <cell r="E272" t="str">
            <v>AUX</v>
          </cell>
          <cell r="F272" t="str">
            <v>UND</v>
          </cell>
          <cell r="G272" t="str">
            <v>METRADO</v>
          </cell>
          <cell r="H272" t="str">
            <v>ADIC/DEDU</v>
          </cell>
          <cell r="I272" t="str">
            <v>METRADO</v>
          </cell>
        </row>
        <row r="273">
          <cell r="A273" t="str">
            <v>2015METS</v>
          </cell>
          <cell r="B273" t="str">
            <v>AVANCE EN glb</v>
          </cell>
          <cell r="C273" t="str">
            <v>Avance Semanal en glb</v>
          </cell>
          <cell r="F273" t="str">
            <v>glb</v>
          </cell>
          <cell r="AW273">
            <v>0</v>
          </cell>
        </row>
        <row r="274">
          <cell r="A274" t="str">
            <v>2015MET</v>
          </cell>
          <cell r="C274" t="str">
            <v>Avance Acumulado en glb</v>
          </cell>
          <cell r="F274" t="str">
            <v>glb</v>
          </cell>
          <cell r="I274">
            <v>100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</row>
        <row r="276">
          <cell r="B276" t="str">
            <v>MMOO</v>
          </cell>
          <cell r="D276" t="str">
            <v>HM/UND</v>
          </cell>
          <cell r="F276" t="str">
            <v>UND</v>
          </cell>
          <cell r="I276" t="str">
            <v>HH</v>
          </cell>
        </row>
        <row r="277">
          <cell r="C277" t="str">
            <v>HH Semanal</v>
          </cell>
          <cell r="F277" t="str">
            <v>HH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W277">
            <v>0</v>
          </cell>
        </row>
        <row r="278">
          <cell r="C278" t="str">
            <v>Capataz</v>
          </cell>
          <cell r="D278">
            <v>4.1100000000000003</v>
          </cell>
          <cell r="F278" t="str">
            <v>HH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W278">
            <v>0</v>
          </cell>
        </row>
        <row r="279">
          <cell r="C279" t="str">
            <v>Operario</v>
          </cell>
          <cell r="D279">
            <v>0</v>
          </cell>
          <cell r="F279" t="str">
            <v>HH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W279">
            <v>0</v>
          </cell>
        </row>
        <row r="280">
          <cell r="C280" t="str">
            <v>Oficial</v>
          </cell>
          <cell r="D280">
            <v>0</v>
          </cell>
          <cell r="F280" t="str">
            <v>HH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W280">
            <v>0</v>
          </cell>
        </row>
        <row r="281">
          <cell r="C281" t="str">
            <v>Ayudante</v>
          </cell>
          <cell r="D281">
            <v>0</v>
          </cell>
          <cell r="F281" t="str">
            <v>HH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W281">
            <v>0</v>
          </cell>
        </row>
        <row r="282">
          <cell r="A282" t="str">
            <v>2015HHA</v>
          </cell>
          <cell r="C282" t="str">
            <v>HH Acumulado</v>
          </cell>
          <cell r="F282" t="str">
            <v>HH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W282">
            <v>0</v>
          </cell>
        </row>
        <row r="283">
          <cell r="A283" t="str">
            <v>2015MOS</v>
          </cell>
          <cell r="B283" t="str">
            <v>RATIOS</v>
          </cell>
          <cell r="C283" t="str">
            <v>HH/glb Semanal</v>
          </cell>
          <cell r="F283" t="str">
            <v>HH/glb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</row>
        <row r="284">
          <cell r="A284" t="str">
            <v>2015MO</v>
          </cell>
          <cell r="C284" t="str">
            <v>HH/glb Acumulado</v>
          </cell>
          <cell r="F284" t="str">
            <v>HH/glb</v>
          </cell>
          <cell r="I284">
            <v>6.0687057200000005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</row>
        <row r="285">
          <cell r="A285" t="str">
            <v>2015MOP</v>
          </cell>
          <cell r="C285" t="str">
            <v>HH/glb para Proyección</v>
          </cell>
          <cell r="F285" t="str">
            <v>HH/glb</v>
          </cell>
          <cell r="J285">
            <v>6.0687057200000005</v>
          </cell>
          <cell r="K285">
            <v>6.0687057200000005</v>
          </cell>
          <cell r="L285">
            <v>6.0687057200000005</v>
          </cell>
          <cell r="M285">
            <v>6.0687057200000005</v>
          </cell>
          <cell r="N285">
            <v>6.0687057200000005</v>
          </cell>
          <cell r="O285">
            <v>6.0687057200000005</v>
          </cell>
          <cell r="P285">
            <v>6.0687057200000005</v>
          </cell>
          <cell r="Q285">
            <v>6.0687057200000005</v>
          </cell>
          <cell r="R285">
            <v>6.0687057200000005</v>
          </cell>
          <cell r="S285">
            <v>6.0687057200000005</v>
          </cell>
          <cell r="T285">
            <v>6.0687057200000005</v>
          </cell>
          <cell r="U285">
            <v>6.0687057200000005</v>
          </cell>
          <cell r="V285">
            <v>6.0687057200000005</v>
          </cell>
          <cell r="W285">
            <v>6.0687057200000005</v>
          </cell>
          <cell r="X285">
            <v>6.0687057200000005</v>
          </cell>
          <cell r="Y285">
            <v>6.0687057200000005</v>
          </cell>
          <cell r="Z285">
            <v>6.0687057200000005</v>
          </cell>
          <cell r="AA285">
            <v>6.0687057200000005</v>
          </cell>
          <cell r="AB285">
            <v>6.0687057200000005</v>
          </cell>
          <cell r="AC285">
            <v>6.0687057200000005</v>
          </cell>
          <cell r="AD285">
            <v>6.0687057200000005</v>
          </cell>
          <cell r="AE285">
            <v>6.0687057200000005</v>
          </cell>
          <cell r="AF285">
            <v>6.0687057200000005</v>
          </cell>
          <cell r="AG285">
            <v>6.0687057200000005</v>
          </cell>
          <cell r="AH285">
            <v>6.0687057200000005</v>
          </cell>
          <cell r="AI285">
            <v>6.0687057200000005</v>
          </cell>
          <cell r="AJ285">
            <v>6.0687057200000005</v>
          </cell>
          <cell r="AK285">
            <v>6.0687057200000005</v>
          </cell>
          <cell r="AL285">
            <v>6.0687057200000005</v>
          </cell>
          <cell r="AM285">
            <v>6.0687057200000005</v>
          </cell>
          <cell r="AN285">
            <v>6.0687057200000005</v>
          </cell>
          <cell r="AO285">
            <v>6.0687057200000005</v>
          </cell>
          <cell r="AP285">
            <v>6.0687057200000005</v>
          </cell>
          <cell r="AQ285">
            <v>6.0687057200000005</v>
          </cell>
          <cell r="AR285">
            <v>6.0687057200000005</v>
          </cell>
          <cell r="AS285">
            <v>6.0687057200000005</v>
          </cell>
          <cell r="AT285">
            <v>6.0687057200000005</v>
          </cell>
          <cell r="AU285">
            <v>6.0687057200000005</v>
          </cell>
        </row>
        <row r="287">
          <cell r="B287" t="str">
            <v>EQUIPOS</v>
          </cell>
          <cell r="D287" t="str">
            <v>CU</v>
          </cell>
          <cell r="F287" t="str">
            <v>UND</v>
          </cell>
          <cell r="I287" t="str">
            <v>META</v>
          </cell>
        </row>
        <row r="288">
          <cell r="B288" t="str">
            <v>HM TEORICOS EN US$</v>
          </cell>
          <cell r="C288" t="str">
            <v>HM de Equipos en US$:</v>
          </cell>
          <cell r="F288" t="str">
            <v>US$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W288">
            <v>0</v>
          </cell>
        </row>
        <row r="289">
          <cell r="C289" t="str">
            <v>HM de Equipos en US$ ACUM:</v>
          </cell>
          <cell r="F289" t="str">
            <v>US$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W289">
            <v>0</v>
          </cell>
        </row>
        <row r="290">
          <cell r="B290" t="str">
            <v>HM REALES P/AVANCE</v>
          </cell>
          <cell r="C290" t="str">
            <v>Cargador Frontal s/Llantas 200-225 hp</v>
          </cell>
          <cell r="D290">
            <v>53.1</v>
          </cell>
          <cell r="F290" t="str">
            <v>hm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W290">
            <v>0</v>
          </cell>
        </row>
        <row r="291">
          <cell r="C291" t="str">
            <v>Excavadora 330 o similar (220 hp-250hp)</v>
          </cell>
          <cell r="D291">
            <v>69.010000000000005</v>
          </cell>
          <cell r="F291" t="str">
            <v>hm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W291">
            <v>0</v>
          </cell>
        </row>
        <row r="292">
          <cell r="C292" t="str">
            <v>Tractor D8 o similar (240 hp-310 hp)</v>
          </cell>
          <cell r="D292">
            <v>96.49</v>
          </cell>
          <cell r="F292" t="str">
            <v>hm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W292">
            <v>0</v>
          </cell>
        </row>
        <row r="293">
          <cell r="C293" t="str">
            <v>Motoniveladora 140 h o similar</v>
          </cell>
          <cell r="D293">
            <v>51.83</v>
          </cell>
          <cell r="F293" t="str">
            <v>hm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W293">
            <v>0</v>
          </cell>
        </row>
        <row r="294">
          <cell r="C294" t="str">
            <v>Rodillo Liso Vibratorio Autopropulsado 10-12 ton, 101-135 hp</v>
          </cell>
          <cell r="D294">
            <v>35.18</v>
          </cell>
          <cell r="F294" t="str">
            <v>hm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W294">
            <v>0</v>
          </cell>
        </row>
        <row r="295">
          <cell r="C295" t="str">
            <v>Plancha Compactadora</v>
          </cell>
          <cell r="D295">
            <v>3.08</v>
          </cell>
          <cell r="F295" t="str">
            <v>hm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W295">
            <v>0</v>
          </cell>
        </row>
        <row r="296">
          <cell r="C296" t="str">
            <v>Compresora Neumática 600-700 pcm, 200-225 hp</v>
          </cell>
          <cell r="D296">
            <v>42.46</v>
          </cell>
          <cell r="F296" t="str">
            <v>hm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W296">
            <v>0</v>
          </cell>
        </row>
        <row r="297">
          <cell r="C297" t="str">
            <v>Martillo Neumático 26 Kg, 115 pcm (voladura)</v>
          </cell>
          <cell r="D297">
            <v>4</v>
          </cell>
          <cell r="F297" t="str">
            <v>hm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W297">
            <v>0</v>
          </cell>
        </row>
        <row r="298">
          <cell r="C298" t="str">
            <v>Perforadora sobre Orugas Hidraúlica diámetro mediano 1 3/4" - 4"</v>
          </cell>
          <cell r="D298">
            <v>72.12</v>
          </cell>
          <cell r="F298" t="str">
            <v>hm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W298">
            <v>0</v>
          </cell>
        </row>
        <row r="299">
          <cell r="C299" t="str">
            <v>Camión Cisterna de Agua 5000 gln</v>
          </cell>
          <cell r="D299">
            <v>37.18</v>
          </cell>
          <cell r="F299" t="str">
            <v>hm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W299">
            <v>0</v>
          </cell>
        </row>
        <row r="300">
          <cell r="C300" t="str">
            <v>Camión Volquete 15 m3</v>
          </cell>
          <cell r="D300">
            <v>32.340000000000003</v>
          </cell>
          <cell r="F300" t="str">
            <v>hm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W300">
            <v>0</v>
          </cell>
        </row>
        <row r="301">
          <cell r="C301" t="str">
            <v>Mezcladora de Concreto de 11 p3 a 16 p3</v>
          </cell>
          <cell r="D301">
            <v>3.7</v>
          </cell>
          <cell r="F301" t="str">
            <v>hm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W301">
            <v>0</v>
          </cell>
        </row>
        <row r="302">
          <cell r="C302" t="str">
            <v>Vibrador a Gasolina de 1"-3"</v>
          </cell>
          <cell r="D302">
            <v>1.5</v>
          </cell>
          <cell r="F302" t="str">
            <v>hm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W302">
            <v>0</v>
          </cell>
        </row>
        <row r="303">
          <cell r="C303" t="str">
            <v>Motobomba de Agua desde 10 hp hasta 30 hp</v>
          </cell>
          <cell r="D303">
            <v>2</v>
          </cell>
          <cell r="F303" t="str">
            <v>hm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W303">
            <v>0</v>
          </cell>
        </row>
        <row r="304">
          <cell r="C304" t="str">
            <v>Sierra Circular y Garlopa</v>
          </cell>
          <cell r="D304">
            <v>5</v>
          </cell>
          <cell r="F304" t="str">
            <v>dia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W304">
            <v>0</v>
          </cell>
        </row>
        <row r="305">
          <cell r="C305" t="str">
            <v>Cizalla a Palanca para Varillas de Acero</v>
          </cell>
          <cell r="D305">
            <v>5</v>
          </cell>
          <cell r="F305" t="str">
            <v>dia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W305">
            <v>0</v>
          </cell>
        </row>
        <row r="306">
          <cell r="C306" t="str">
            <v>Barreno Integral Serie 12 D = 7/8" 0.8 m</v>
          </cell>
          <cell r="D306">
            <v>85</v>
          </cell>
          <cell r="F306" t="str">
            <v>und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W306">
            <v>0</v>
          </cell>
        </row>
        <row r="307">
          <cell r="C307" t="str">
            <v>Barreno Integral Serie 12 D = 7/8" 1.6 m</v>
          </cell>
          <cell r="D307">
            <v>100</v>
          </cell>
          <cell r="F307" t="str">
            <v>und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W307">
            <v>0</v>
          </cell>
        </row>
        <row r="308">
          <cell r="C308" t="str">
            <v>Escalera Gato (sin canastilla)</v>
          </cell>
          <cell r="D308">
            <v>50</v>
          </cell>
          <cell r="F308" t="str">
            <v>ml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W308">
            <v>0</v>
          </cell>
        </row>
        <row r="309">
          <cell r="C309" t="str">
            <v>Herramientas</v>
          </cell>
          <cell r="D309">
            <v>0</v>
          </cell>
          <cell r="F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W309">
            <v>0</v>
          </cell>
        </row>
        <row r="310">
          <cell r="C310" t="str">
            <v>Bomba de Lodos</v>
          </cell>
          <cell r="D310">
            <v>16.170000000000002</v>
          </cell>
          <cell r="F310" t="str">
            <v>hm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W310">
            <v>0</v>
          </cell>
        </row>
        <row r="311">
          <cell r="C311" t="str">
            <v>Estacion Total</v>
          </cell>
          <cell r="D311">
            <v>5</v>
          </cell>
          <cell r="F311" t="str">
            <v>hm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W311">
            <v>0</v>
          </cell>
        </row>
        <row r="312">
          <cell r="C312" t="str">
            <v>Nivel Automático de Precisión</v>
          </cell>
          <cell r="D312">
            <v>1</v>
          </cell>
          <cell r="F312" t="str">
            <v>hm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W312">
            <v>0</v>
          </cell>
        </row>
        <row r="313">
          <cell r="C313" t="str">
            <v>Minicargador</v>
          </cell>
          <cell r="D313">
            <v>0</v>
          </cell>
          <cell r="F313" t="str">
            <v>hm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W313">
            <v>0</v>
          </cell>
        </row>
        <row r="314">
          <cell r="C314">
            <v>0</v>
          </cell>
          <cell r="D314" t="str">
            <v>Falta Info</v>
          </cell>
          <cell r="F314" t="str">
            <v>Falta Info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W314">
            <v>0</v>
          </cell>
        </row>
        <row r="315">
          <cell r="C315">
            <v>0</v>
          </cell>
          <cell r="D315" t="str">
            <v>Falta Info</v>
          </cell>
          <cell r="F315" t="str">
            <v>Falta Info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W315">
            <v>0</v>
          </cell>
        </row>
        <row r="316">
          <cell r="A316" t="e">
            <v>#REF!</v>
          </cell>
          <cell r="C316">
            <v>0</v>
          </cell>
          <cell r="D316" t="str">
            <v>Falta Info</v>
          </cell>
          <cell r="F316" t="str">
            <v>Falta Info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W316">
            <v>0</v>
          </cell>
        </row>
        <row r="317">
          <cell r="B317" t="str">
            <v xml:space="preserve">HM REALES EN US$ </v>
          </cell>
          <cell r="C317" t="str">
            <v>HM de Equipos en US$:</v>
          </cell>
          <cell r="F317" t="str">
            <v>US$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W317">
            <v>0</v>
          </cell>
          <cell r="AX317">
            <v>2</v>
          </cell>
        </row>
        <row r="318">
          <cell r="A318" t="str">
            <v>2015HM$A</v>
          </cell>
          <cell r="C318" t="str">
            <v>HM de Equipos en US$ ACUM:</v>
          </cell>
          <cell r="F318" t="str">
            <v>US$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W318">
            <v>0</v>
          </cell>
        </row>
        <row r="319">
          <cell r="A319" t="str">
            <v>2015EQS</v>
          </cell>
          <cell r="B319" t="str">
            <v>RATIOS</v>
          </cell>
          <cell r="C319" t="str">
            <v>US$/glb Semanal</v>
          </cell>
          <cell r="F319" t="str">
            <v>US$/glb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W319">
            <v>0</v>
          </cell>
        </row>
        <row r="320">
          <cell r="A320" t="str">
            <v>2015EQ</v>
          </cell>
          <cell r="C320" t="str">
            <v>US$/glb Acumulado</v>
          </cell>
          <cell r="F320" t="str">
            <v>US$/glb</v>
          </cell>
          <cell r="I320">
            <v>4.8574317012000003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W320">
            <v>0</v>
          </cell>
        </row>
        <row r="321">
          <cell r="A321" t="str">
            <v>2015EQP</v>
          </cell>
          <cell r="C321" t="str">
            <v>US$/glb para Proyección</v>
          </cell>
          <cell r="F321" t="str">
            <v>US$/glb</v>
          </cell>
          <cell r="J321">
            <v>4.8574317012000003</v>
          </cell>
          <cell r="K321">
            <v>4.8574317012000003</v>
          </cell>
          <cell r="L321">
            <v>4.8574317012000003</v>
          </cell>
          <cell r="M321">
            <v>4.8574317012000003</v>
          </cell>
          <cell r="N321">
            <v>4.8574317012000003</v>
          </cell>
          <cell r="O321">
            <v>4.8574317012000003</v>
          </cell>
          <cell r="P321">
            <v>4.8574317012000003</v>
          </cell>
          <cell r="Q321">
            <v>4.8574317012000003</v>
          </cell>
          <cell r="R321">
            <v>4.8574317012000003</v>
          </cell>
          <cell r="S321">
            <v>4.8574317012000003</v>
          </cell>
          <cell r="T321">
            <v>4.8574317012000003</v>
          </cell>
          <cell r="U321">
            <v>4.8574317012000003</v>
          </cell>
          <cell r="V321">
            <v>4.8574317012000003</v>
          </cell>
          <cell r="W321">
            <v>4.8574317012000003</v>
          </cell>
          <cell r="X321">
            <v>4.8574317012000003</v>
          </cell>
          <cell r="Y321">
            <v>4.8574317012000003</v>
          </cell>
          <cell r="Z321">
            <v>4.8574317012000003</v>
          </cell>
          <cell r="AA321">
            <v>4.8574317012000003</v>
          </cell>
          <cell r="AB321">
            <v>4.8574317012000003</v>
          </cell>
          <cell r="AC321">
            <v>4.8574317012000003</v>
          </cell>
          <cell r="AD321">
            <v>4.8574317012000003</v>
          </cell>
          <cell r="AE321">
            <v>4.8574317012000003</v>
          </cell>
          <cell r="AF321">
            <v>4.8574317012000003</v>
          </cell>
          <cell r="AG321">
            <v>4.8574317012000003</v>
          </cell>
          <cell r="AH321">
            <v>4.8574317012000003</v>
          </cell>
          <cell r="AI321">
            <v>4.8574317012000003</v>
          </cell>
          <cell r="AJ321">
            <v>4.8574317012000003</v>
          </cell>
          <cell r="AK321">
            <v>4.8574317012000003</v>
          </cell>
          <cell r="AL321">
            <v>4.8574317012000003</v>
          </cell>
          <cell r="AM321">
            <v>4.8574317012000003</v>
          </cell>
          <cell r="AN321">
            <v>4.8574317012000003</v>
          </cell>
          <cell r="AO321">
            <v>4.8574317012000003</v>
          </cell>
          <cell r="AP321">
            <v>4.8574317012000003</v>
          </cell>
          <cell r="AQ321">
            <v>4.8574317012000003</v>
          </cell>
          <cell r="AR321">
            <v>4.8574317012000003</v>
          </cell>
          <cell r="AS321">
            <v>4.8574317012000003</v>
          </cell>
          <cell r="AT321">
            <v>4.8574317012000003</v>
          </cell>
          <cell r="AU321">
            <v>4.8574317012000003</v>
          </cell>
          <cell r="AW321">
            <v>184.58240464560001</v>
          </cell>
        </row>
        <row r="322">
          <cell r="J322">
            <v>4.8574317012000003</v>
          </cell>
          <cell r="K322">
            <v>4.8574317012000003</v>
          </cell>
          <cell r="L322">
            <v>4.8574317012000003</v>
          </cell>
          <cell r="M322">
            <v>4.8574317012000003</v>
          </cell>
          <cell r="N322">
            <v>4.8574317012000003</v>
          </cell>
          <cell r="O322">
            <v>4.8574317012000003</v>
          </cell>
          <cell r="P322">
            <v>4.8574317012000003</v>
          </cell>
          <cell r="Q322">
            <v>4.8574317012000003</v>
          </cell>
          <cell r="R322">
            <v>4.8574317012000003</v>
          </cell>
          <cell r="S322">
            <v>4.8574317012000003</v>
          </cell>
          <cell r="T322">
            <v>4.8574317012000003</v>
          </cell>
          <cell r="U322">
            <v>4.8574317012000003</v>
          </cell>
          <cell r="V322">
            <v>4.8574317012000003</v>
          </cell>
          <cell r="W322">
            <v>4.8574317012000003</v>
          </cell>
          <cell r="X322">
            <v>4.8574317012000003</v>
          </cell>
          <cell r="Y322">
            <v>4.8574317012000003</v>
          </cell>
          <cell r="Z322">
            <v>4.8574317012000003</v>
          </cell>
          <cell r="AA322">
            <v>4.8574317012000003</v>
          </cell>
          <cell r="AB322">
            <v>4.8574317012000003</v>
          </cell>
          <cell r="AC322">
            <v>4.8574317012000003</v>
          </cell>
          <cell r="AD322">
            <v>4.8574317012000003</v>
          </cell>
          <cell r="AE322">
            <v>4.8574317012000003</v>
          </cell>
          <cell r="AF322">
            <v>4.8574317012000003</v>
          </cell>
          <cell r="AG322">
            <v>4.8574317012000003</v>
          </cell>
          <cell r="AH322">
            <v>4.8574317012000003</v>
          </cell>
          <cell r="AI322">
            <v>4.8574317012000003</v>
          </cell>
          <cell r="AJ322">
            <v>4.8574317012000003</v>
          </cell>
          <cell r="AK322">
            <v>4.8574317012000003</v>
          </cell>
          <cell r="AL322">
            <v>4.8574317012000003</v>
          </cell>
          <cell r="AM322">
            <v>4.8574317012000003</v>
          </cell>
          <cell r="AN322">
            <v>4.8574317012000003</v>
          </cell>
          <cell r="AO322">
            <v>4.8574317012000003</v>
          </cell>
          <cell r="AP322">
            <v>4.8574317012000003</v>
          </cell>
          <cell r="AQ322">
            <v>4.8574317012000003</v>
          </cell>
          <cell r="AR322">
            <v>4.8574317012000003</v>
          </cell>
          <cell r="AS322">
            <v>4.8574317012000003</v>
          </cell>
          <cell r="AT322">
            <v>4.8574317012000003</v>
          </cell>
          <cell r="AU322">
            <v>4.8574317012000003</v>
          </cell>
        </row>
        <row r="324">
          <cell r="B324">
            <v>2016</v>
          </cell>
          <cell r="C324" t="str">
            <v>Drenes</v>
          </cell>
          <cell r="I324" t="str">
            <v>glb</v>
          </cell>
        </row>
        <row r="325">
          <cell r="B325" t="str">
            <v>AVANCE</v>
          </cell>
          <cell r="D325" t="str">
            <v>%INCID</v>
          </cell>
          <cell r="E325" t="str">
            <v>AUX</v>
          </cell>
          <cell r="F325" t="str">
            <v>UND</v>
          </cell>
          <cell r="G325" t="str">
            <v>METRADO</v>
          </cell>
          <cell r="H325" t="str">
            <v>ADIC/DEDU</v>
          </cell>
          <cell r="I325" t="str">
            <v>METRADO</v>
          </cell>
        </row>
        <row r="326">
          <cell r="A326" t="str">
            <v>2016METS</v>
          </cell>
          <cell r="B326" t="str">
            <v>AVANCE EN glb</v>
          </cell>
          <cell r="C326" t="str">
            <v>Avance Semanal en glb</v>
          </cell>
          <cell r="F326" t="str">
            <v>glb</v>
          </cell>
          <cell r="M326">
            <v>70.5</v>
          </cell>
          <cell r="AW326">
            <v>70.5</v>
          </cell>
        </row>
        <row r="327">
          <cell r="A327" t="str">
            <v>2016MET</v>
          </cell>
          <cell r="C327" t="str">
            <v>Avance Acumulado en glb</v>
          </cell>
          <cell r="F327" t="str">
            <v>glb</v>
          </cell>
          <cell r="I327">
            <v>100</v>
          </cell>
          <cell r="J327">
            <v>0</v>
          </cell>
          <cell r="K327">
            <v>0</v>
          </cell>
          <cell r="L327">
            <v>0</v>
          </cell>
          <cell r="M327">
            <v>70.5</v>
          </cell>
          <cell r="N327">
            <v>70.5</v>
          </cell>
          <cell r="O327">
            <v>70.5</v>
          </cell>
          <cell r="P327">
            <v>70.5</v>
          </cell>
          <cell r="Q327">
            <v>70.5</v>
          </cell>
          <cell r="R327">
            <v>70.5</v>
          </cell>
          <cell r="S327">
            <v>70.5</v>
          </cell>
          <cell r="T327">
            <v>70.5</v>
          </cell>
          <cell r="U327">
            <v>70.5</v>
          </cell>
          <cell r="V327">
            <v>70.5</v>
          </cell>
          <cell r="W327">
            <v>70.5</v>
          </cell>
          <cell r="X327">
            <v>70.5</v>
          </cell>
          <cell r="Y327">
            <v>70.5</v>
          </cell>
          <cell r="Z327">
            <v>70.5</v>
          </cell>
          <cell r="AA327">
            <v>70.5</v>
          </cell>
          <cell r="AB327">
            <v>70.5</v>
          </cell>
          <cell r="AC327">
            <v>70.5</v>
          </cell>
          <cell r="AD327">
            <v>70.5</v>
          </cell>
          <cell r="AE327">
            <v>70.5</v>
          </cell>
          <cell r="AF327">
            <v>70.5</v>
          </cell>
          <cell r="AG327">
            <v>70.5</v>
          </cell>
          <cell r="AH327">
            <v>70.5</v>
          </cell>
          <cell r="AI327">
            <v>70.5</v>
          </cell>
          <cell r="AJ327">
            <v>70.5</v>
          </cell>
          <cell r="AK327">
            <v>70.5</v>
          </cell>
          <cell r="AL327">
            <v>70.5</v>
          </cell>
          <cell r="AM327">
            <v>70.5</v>
          </cell>
          <cell r="AN327">
            <v>70.5</v>
          </cell>
          <cell r="AO327">
            <v>70.5</v>
          </cell>
          <cell r="AP327">
            <v>70.5</v>
          </cell>
          <cell r="AQ327">
            <v>70.5</v>
          </cell>
          <cell r="AR327">
            <v>70.5</v>
          </cell>
          <cell r="AS327">
            <v>70.5</v>
          </cell>
          <cell r="AT327">
            <v>70.5</v>
          </cell>
          <cell r="AU327">
            <v>70.5</v>
          </cell>
        </row>
        <row r="329">
          <cell r="B329" t="str">
            <v>MMOO</v>
          </cell>
          <cell r="D329" t="str">
            <v>HM/UND</v>
          </cell>
          <cell r="F329" t="str">
            <v>UND</v>
          </cell>
          <cell r="I329" t="str">
            <v>HH</v>
          </cell>
        </row>
        <row r="330">
          <cell r="C330" t="str">
            <v>HH Semanal</v>
          </cell>
          <cell r="F330" t="str">
            <v>HH</v>
          </cell>
          <cell r="J330">
            <v>0</v>
          </cell>
          <cell r="K330">
            <v>0</v>
          </cell>
          <cell r="L330">
            <v>0</v>
          </cell>
          <cell r="M330">
            <v>256</v>
          </cell>
          <cell r="N330">
            <v>58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W330">
            <v>314</v>
          </cell>
        </row>
        <row r="331">
          <cell r="C331" t="str">
            <v>Capataz</v>
          </cell>
          <cell r="D331">
            <v>4.1100000000000003</v>
          </cell>
          <cell r="F331" t="str">
            <v>HH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W331">
            <v>0</v>
          </cell>
        </row>
        <row r="332">
          <cell r="C332" t="str">
            <v>Operario</v>
          </cell>
          <cell r="D332">
            <v>0</v>
          </cell>
          <cell r="F332" t="str">
            <v>HH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58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W332">
            <v>58</v>
          </cell>
        </row>
        <row r="333">
          <cell r="C333" t="str">
            <v>Oficial</v>
          </cell>
          <cell r="D333">
            <v>0</v>
          </cell>
          <cell r="F333" t="str">
            <v>HH</v>
          </cell>
          <cell r="J333">
            <v>0</v>
          </cell>
          <cell r="K333">
            <v>0</v>
          </cell>
          <cell r="L333">
            <v>0</v>
          </cell>
          <cell r="M333">
            <v>256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W333">
            <v>256</v>
          </cell>
        </row>
        <row r="334">
          <cell r="C334" t="str">
            <v>Ayudante</v>
          </cell>
          <cell r="D334">
            <v>0</v>
          </cell>
          <cell r="F334" t="str">
            <v>HH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W334">
            <v>0</v>
          </cell>
        </row>
        <row r="335">
          <cell r="A335" t="str">
            <v>2016HHA</v>
          </cell>
          <cell r="C335" t="str">
            <v>HH Acumulado</v>
          </cell>
          <cell r="F335" t="str">
            <v>HH</v>
          </cell>
          <cell r="J335">
            <v>0</v>
          </cell>
          <cell r="K335">
            <v>0</v>
          </cell>
          <cell r="L335">
            <v>0</v>
          </cell>
          <cell r="M335">
            <v>256</v>
          </cell>
          <cell r="N335">
            <v>314</v>
          </cell>
          <cell r="O335">
            <v>314</v>
          </cell>
          <cell r="P335">
            <v>314</v>
          </cell>
          <cell r="Q335">
            <v>314</v>
          </cell>
          <cell r="R335">
            <v>314</v>
          </cell>
          <cell r="S335">
            <v>314</v>
          </cell>
          <cell r="T335">
            <v>314</v>
          </cell>
          <cell r="U335">
            <v>314</v>
          </cell>
          <cell r="V335">
            <v>314</v>
          </cell>
          <cell r="W335">
            <v>314</v>
          </cell>
          <cell r="X335">
            <v>314</v>
          </cell>
          <cell r="Y335">
            <v>314</v>
          </cell>
          <cell r="Z335">
            <v>314</v>
          </cell>
          <cell r="AA335">
            <v>314</v>
          </cell>
          <cell r="AB335">
            <v>314</v>
          </cell>
          <cell r="AC335">
            <v>314</v>
          </cell>
          <cell r="AD335">
            <v>314</v>
          </cell>
          <cell r="AE335">
            <v>314</v>
          </cell>
          <cell r="AF335">
            <v>314</v>
          </cell>
          <cell r="AG335">
            <v>314</v>
          </cell>
          <cell r="AH335">
            <v>314</v>
          </cell>
          <cell r="AI335">
            <v>314</v>
          </cell>
          <cell r="AJ335">
            <v>314</v>
          </cell>
          <cell r="AK335">
            <v>314</v>
          </cell>
          <cell r="AL335">
            <v>314</v>
          </cell>
          <cell r="AM335">
            <v>314</v>
          </cell>
          <cell r="AN335">
            <v>314</v>
          </cell>
          <cell r="AO335">
            <v>314</v>
          </cell>
          <cell r="AP335">
            <v>314</v>
          </cell>
          <cell r="AQ335">
            <v>314</v>
          </cell>
          <cell r="AR335">
            <v>314</v>
          </cell>
          <cell r="AS335">
            <v>314</v>
          </cell>
          <cell r="AT335">
            <v>314</v>
          </cell>
          <cell r="AU335">
            <v>314</v>
          </cell>
          <cell r="AW335">
            <v>10932</v>
          </cell>
        </row>
        <row r="336">
          <cell r="A336" t="str">
            <v>2016MOS</v>
          </cell>
          <cell r="B336" t="str">
            <v>RATIOS</v>
          </cell>
          <cell r="C336" t="str">
            <v>HH/glb Semanal</v>
          </cell>
          <cell r="F336" t="str">
            <v>HH/glb</v>
          </cell>
          <cell r="J336">
            <v>0</v>
          </cell>
          <cell r="K336">
            <v>0</v>
          </cell>
          <cell r="L336">
            <v>0</v>
          </cell>
          <cell r="M336">
            <v>3.6312056737588652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</row>
        <row r="337">
          <cell r="A337" t="str">
            <v>2016MO</v>
          </cell>
          <cell r="C337" t="str">
            <v>HH/glb Acumulado</v>
          </cell>
          <cell r="F337" t="str">
            <v>HH/glb</v>
          </cell>
          <cell r="I337">
            <v>10.502698559999999</v>
          </cell>
          <cell r="J337">
            <v>0</v>
          </cell>
          <cell r="K337">
            <v>0</v>
          </cell>
          <cell r="L337">
            <v>0</v>
          </cell>
          <cell r="M337">
            <v>3.6312056737588652</v>
          </cell>
          <cell r="N337">
            <v>4.4539007092198579</v>
          </cell>
          <cell r="O337">
            <v>4.4539007092198579</v>
          </cell>
          <cell r="P337">
            <v>4.4539007092198579</v>
          </cell>
          <cell r="Q337">
            <v>4.4539007092198579</v>
          </cell>
          <cell r="R337">
            <v>4.4539007092198579</v>
          </cell>
          <cell r="S337">
            <v>4.4539007092198579</v>
          </cell>
          <cell r="T337">
            <v>4.4539007092198579</v>
          </cell>
          <cell r="U337">
            <v>4.4539007092198579</v>
          </cell>
          <cell r="V337">
            <v>4.4539007092198579</v>
          </cell>
          <cell r="W337">
            <v>4.4539007092198579</v>
          </cell>
          <cell r="X337">
            <v>4.4539007092198579</v>
          </cell>
          <cell r="Y337">
            <v>4.4539007092198579</v>
          </cell>
          <cell r="Z337">
            <v>4.4539007092198579</v>
          </cell>
          <cell r="AA337">
            <v>4.4539007092198579</v>
          </cell>
          <cell r="AB337">
            <v>4.4539007092198579</v>
          </cell>
          <cell r="AC337">
            <v>4.4539007092198579</v>
          </cell>
          <cell r="AD337">
            <v>4.4539007092198579</v>
          </cell>
          <cell r="AE337">
            <v>4.4539007092198579</v>
          </cell>
          <cell r="AF337">
            <v>4.4539007092198579</v>
          </cell>
          <cell r="AG337">
            <v>4.4539007092198579</v>
          </cell>
          <cell r="AH337">
            <v>4.4539007092198579</v>
          </cell>
          <cell r="AI337">
            <v>4.4539007092198579</v>
          </cell>
          <cell r="AJ337">
            <v>4.4539007092198579</v>
          </cell>
          <cell r="AK337">
            <v>4.4539007092198579</v>
          </cell>
          <cell r="AL337">
            <v>4.4539007092198579</v>
          </cell>
          <cell r="AM337">
            <v>4.4539007092198579</v>
          </cell>
          <cell r="AN337">
            <v>4.4539007092198579</v>
          </cell>
          <cell r="AO337">
            <v>4.4539007092198579</v>
          </cell>
          <cell r="AP337">
            <v>4.4539007092198579</v>
          </cell>
          <cell r="AQ337">
            <v>4.4539007092198579</v>
          </cell>
          <cell r="AR337">
            <v>4.4539007092198579</v>
          </cell>
          <cell r="AS337">
            <v>4.4539007092198579</v>
          </cell>
          <cell r="AT337">
            <v>4.4539007092198579</v>
          </cell>
          <cell r="AU337">
            <v>4.4539007092198579</v>
          </cell>
        </row>
        <row r="338">
          <cell r="A338" t="str">
            <v>2016MOP</v>
          </cell>
          <cell r="C338" t="str">
            <v>HH/glb para Proyección</v>
          </cell>
          <cell r="F338" t="str">
            <v>HH/glb</v>
          </cell>
          <cell r="J338">
            <v>10.502698559999999</v>
          </cell>
          <cell r="K338">
            <v>10.502698559999999</v>
          </cell>
          <cell r="L338">
            <v>10.502698559999999</v>
          </cell>
          <cell r="M338">
            <v>5</v>
          </cell>
          <cell r="N338">
            <v>5</v>
          </cell>
          <cell r="O338">
            <v>5</v>
          </cell>
          <cell r="P338">
            <v>5</v>
          </cell>
          <cell r="Q338">
            <v>5</v>
          </cell>
          <cell r="R338">
            <v>5</v>
          </cell>
          <cell r="S338">
            <v>5</v>
          </cell>
          <cell r="T338">
            <v>5</v>
          </cell>
          <cell r="U338">
            <v>5</v>
          </cell>
          <cell r="V338">
            <v>5</v>
          </cell>
          <cell r="W338">
            <v>5</v>
          </cell>
          <cell r="X338">
            <v>5</v>
          </cell>
          <cell r="Y338">
            <v>5</v>
          </cell>
          <cell r="Z338">
            <v>5</v>
          </cell>
          <cell r="AA338">
            <v>5</v>
          </cell>
          <cell r="AB338">
            <v>5</v>
          </cell>
          <cell r="AC338">
            <v>5</v>
          </cell>
          <cell r="AD338">
            <v>5</v>
          </cell>
          <cell r="AE338">
            <v>5</v>
          </cell>
          <cell r="AF338">
            <v>5</v>
          </cell>
          <cell r="AG338">
            <v>5</v>
          </cell>
          <cell r="AH338">
            <v>5</v>
          </cell>
          <cell r="AI338">
            <v>5</v>
          </cell>
          <cell r="AJ338">
            <v>5</v>
          </cell>
          <cell r="AK338">
            <v>5</v>
          </cell>
          <cell r="AL338">
            <v>5</v>
          </cell>
          <cell r="AM338">
            <v>5</v>
          </cell>
          <cell r="AN338">
            <v>5</v>
          </cell>
          <cell r="AO338">
            <v>5</v>
          </cell>
          <cell r="AP338">
            <v>5</v>
          </cell>
          <cell r="AQ338">
            <v>5</v>
          </cell>
          <cell r="AR338">
            <v>5</v>
          </cell>
          <cell r="AS338">
            <v>5</v>
          </cell>
          <cell r="AT338">
            <v>5</v>
          </cell>
          <cell r="AU338">
            <v>5</v>
          </cell>
        </row>
        <row r="340">
          <cell r="B340" t="str">
            <v>EQUIPOS</v>
          </cell>
          <cell r="D340" t="str">
            <v>CU</v>
          </cell>
          <cell r="F340" t="str">
            <v>UND</v>
          </cell>
          <cell r="I340" t="str">
            <v>META</v>
          </cell>
        </row>
        <row r="341">
          <cell r="B341" t="str">
            <v>HM TEORICOS EN US$</v>
          </cell>
          <cell r="C341" t="str">
            <v>HM de Equipos en US$:</v>
          </cell>
          <cell r="F341" t="str">
            <v>US$</v>
          </cell>
          <cell r="J341">
            <v>0</v>
          </cell>
          <cell r="K341">
            <v>0</v>
          </cell>
          <cell r="L341">
            <v>0</v>
          </cell>
          <cell r="M341">
            <v>1429.8541621163999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W341">
            <v>1429.8541621163999</v>
          </cell>
        </row>
        <row r="342">
          <cell r="C342" t="str">
            <v>HM de Equipos en US$ ACUM:</v>
          </cell>
          <cell r="F342" t="str">
            <v>US$</v>
          </cell>
          <cell r="J342">
            <v>0</v>
          </cell>
          <cell r="K342">
            <v>0</v>
          </cell>
          <cell r="L342">
            <v>0</v>
          </cell>
          <cell r="M342">
            <v>1429.8541621163999</v>
          </cell>
          <cell r="N342">
            <v>1429.8541621163999</v>
          </cell>
          <cell r="O342">
            <v>1429.8541621163999</v>
          </cell>
          <cell r="P342">
            <v>1429.8541621163999</v>
          </cell>
          <cell r="Q342">
            <v>1429.8541621163999</v>
          </cell>
          <cell r="R342">
            <v>1429.8541621163999</v>
          </cell>
          <cell r="S342">
            <v>1429.8541621163999</v>
          </cell>
          <cell r="T342">
            <v>1429.8541621163999</v>
          </cell>
          <cell r="U342">
            <v>1429.8541621163999</v>
          </cell>
          <cell r="V342">
            <v>1429.8541621163999</v>
          </cell>
          <cell r="W342">
            <v>1429.8541621163999</v>
          </cell>
          <cell r="X342">
            <v>1429.8541621163999</v>
          </cell>
          <cell r="Y342">
            <v>1429.8541621163999</v>
          </cell>
          <cell r="Z342">
            <v>1429.8541621163999</v>
          </cell>
          <cell r="AA342">
            <v>1429.8541621163999</v>
          </cell>
          <cell r="AB342">
            <v>1429.8541621163999</v>
          </cell>
          <cell r="AC342">
            <v>1429.8541621163999</v>
          </cell>
          <cell r="AD342">
            <v>1429.8541621163999</v>
          </cell>
          <cell r="AE342">
            <v>1429.8541621163999</v>
          </cell>
          <cell r="AF342">
            <v>1429.8541621163999</v>
          </cell>
          <cell r="AG342">
            <v>1429.8541621163999</v>
          </cell>
          <cell r="AH342">
            <v>1429.8541621163999</v>
          </cell>
          <cell r="AI342">
            <v>1429.8541621163999</v>
          </cell>
          <cell r="AJ342">
            <v>1429.8541621163999</v>
          </cell>
          <cell r="AK342">
            <v>1429.8541621163999</v>
          </cell>
          <cell r="AL342">
            <v>1429.8541621163999</v>
          </cell>
          <cell r="AM342">
            <v>1429.8541621163999</v>
          </cell>
          <cell r="AN342">
            <v>1429.8541621163999</v>
          </cell>
          <cell r="AO342">
            <v>1429.8541621163999</v>
          </cell>
          <cell r="AP342">
            <v>1429.8541621163999</v>
          </cell>
          <cell r="AQ342">
            <v>1429.8541621163999</v>
          </cell>
          <cell r="AR342">
            <v>1429.8541621163999</v>
          </cell>
          <cell r="AS342">
            <v>1429.8541621163999</v>
          </cell>
          <cell r="AT342">
            <v>1429.8541621163999</v>
          </cell>
          <cell r="AU342">
            <v>1429.8541621163999</v>
          </cell>
          <cell r="AW342">
            <v>50044.895674073967</v>
          </cell>
        </row>
        <row r="343">
          <cell r="A343">
            <v>1</v>
          </cell>
          <cell r="B343" t="str">
            <v>HM REALES P/AVANCE</v>
          </cell>
          <cell r="C343" t="str">
            <v>Cargador Frontal s/Llantas 200-225 hp</v>
          </cell>
          <cell r="D343">
            <v>53.1</v>
          </cell>
          <cell r="F343" t="str">
            <v>hm</v>
          </cell>
          <cell r="J343">
            <v>0</v>
          </cell>
          <cell r="K343">
            <v>0</v>
          </cell>
          <cell r="L343">
            <v>0</v>
          </cell>
          <cell r="M343">
            <v>7.3</v>
          </cell>
          <cell r="N343">
            <v>3.2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W343">
            <v>10.5</v>
          </cell>
        </row>
        <row r="344">
          <cell r="C344" t="str">
            <v>Excavadora 330 o similar (220 hp-250hp)</v>
          </cell>
          <cell r="D344">
            <v>69.010000000000005</v>
          </cell>
          <cell r="F344" t="str">
            <v>hm</v>
          </cell>
          <cell r="J344">
            <v>0</v>
          </cell>
          <cell r="K344">
            <v>0</v>
          </cell>
          <cell r="L344">
            <v>0</v>
          </cell>
          <cell r="M344">
            <v>15.4</v>
          </cell>
          <cell r="N344">
            <v>2.4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W344">
            <v>17.8</v>
          </cell>
        </row>
        <row r="345">
          <cell r="C345" t="str">
            <v>Tractor D8 o similar (240 hp-310 hp)</v>
          </cell>
          <cell r="D345">
            <v>96.49</v>
          </cell>
          <cell r="F345" t="str">
            <v>hm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W345">
            <v>0</v>
          </cell>
        </row>
        <row r="346">
          <cell r="C346" t="str">
            <v>Motoniveladora 140 h o similar</v>
          </cell>
          <cell r="D346">
            <v>51.83</v>
          </cell>
          <cell r="F346" t="str">
            <v>hm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W346">
            <v>0</v>
          </cell>
        </row>
        <row r="347">
          <cell r="C347" t="str">
            <v>Rodillo Liso Vibratorio Autopropulsado 10-12 ton, 101-135 hp</v>
          </cell>
          <cell r="D347">
            <v>35.18</v>
          </cell>
          <cell r="F347" t="str">
            <v>hm</v>
          </cell>
          <cell r="J347">
            <v>0</v>
          </cell>
          <cell r="K347">
            <v>0</v>
          </cell>
          <cell r="L347">
            <v>0</v>
          </cell>
          <cell r="M347">
            <v>3.6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W347">
            <v>3.6</v>
          </cell>
        </row>
        <row r="348">
          <cell r="C348" t="str">
            <v>Plancha Compactadora</v>
          </cell>
          <cell r="D348">
            <v>3.08</v>
          </cell>
          <cell r="F348" t="str">
            <v>hm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W348">
            <v>0</v>
          </cell>
        </row>
        <row r="349">
          <cell r="C349" t="str">
            <v>Compresora Neumática 600-700 pcm, 200-225 hp</v>
          </cell>
          <cell r="D349">
            <v>42.46</v>
          </cell>
          <cell r="F349" t="str">
            <v>hm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W349">
            <v>0</v>
          </cell>
        </row>
        <row r="350">
          <cell r="C350" t="str">
            <v>Martillo Neumático 26 Kg, 115 pcm (voladura)</v>
          </cell>
          <cell r="D350">
            <v>4</v>
          </cell>
          <cell r="F350" t="str">
            <v>hm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W350">
            <v>0</v>
          </cell>
        </row>
        <row r="351">
          <cell r="C351" t="str">
            <v>Perforadora sobre Orugas Hidraúlica diámetro mediano 1 3/4" - 4"</v>
          </cell>
          <cell r="D351">
            <v>72.12</v>
          </cell>
          <cell r="F351" t="str">
            <v>hm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W351">
            <v>0</v>
          </cell>
        </row>
        <row r="352">
          <cell r="C352" t="str">
            <v>Camión Cisterna de Agua 5000 gln</v>
          </cell>
          <cell r="D352">
            <v>37.18</v>
          </cell>
          <cell r="F352" t="str">
            <v>hm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W352">
            <v>0</v>
          </cell>
        </row>
        <row r="353">
          <cell r="C353" t="str">
            <v>Camión Volquete 15 m3</v>
          </cell>
          <cell r="D353">
            <v>32.340000000000003</v>
          </cell>
          <cell r="F353" t="str">
            <v>hm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W353">
            <v>0</v>
          </cell>
        </row>
        <row r="354">
          <cell r="C354" t="str">
            <v>Mezcladora de Concreto de 11 p3 a 16 p3</v>
          </cell>
          <cell r="D354">
            <v>3.7</v>
          </cell>
          <cell r="F354" t="str">
            <v>hm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W354">
            <v>0</v>
          </cell>
        </row>
        <row r="355">
          <cell r="C355" t="str">
            <v>Vibrador a Gasolina de 1"-3"</v>
          </cell>
          <cell r="D355">
            <v>1.5</v>
          </cell>
          <cell r="F355" t="str">
            <v>hm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W355">
            <v>0</v>
          </cell>
        </row>
        <row r="356">
          <cell r="C356" t="str">
            <v>Motobomba de Agua desde 10 hp hasta 30 hp</v>
          </cell>
          <cell r="D356">
            <v>2</v>
          </cell>
          <cell r="F356" t="str">
            <v>hm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W356">
            <v>0</v>
          </cell>
        </row>
        <row r="357">
          <cell r="C357" t="str">
            <v>Sierra Circular y Garlopa</v>
          </cell>
          <cell r="D357">
            <v>5</v>
          </cell>
          <cell r="F357" t="str">
            <v>dia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W357">
            <v>0</v>
          </cell>
        </row>
        <row r="358">
          <cell r="C358" t="str">
            <v>Cizalla a Palanca para Varillas de Acero</v>
          </cell>
          <cell r="D358">
            <v>5</v>
          </cell>
          <cell r="F358" t="str">
            <v>dia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W358">
            <v>0</v>
          </cell>
        </row>
        <row r="359">
          <cell r="C359" t="str">
            <v>Barreno Integral Serie 12 D = 7/8" 0.8 m</v>
          </cell>
          <cell r="D359">
            <v>85</v>
          </cell>
          <cell r="F359" t="str">
            <v>und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W359">
            <v>0</v>
          </cell>
        </row>
        <row r="360">
          <cell r="C360" t="str">
            <v>Barreno Integral Serie 12 D = 7/8" 1.6 m</v>
          </cell>
          <cell r="D360">
            <v>100</v>
          </cell>
          <cell r="F360" t="str">
            <v>und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W360">
            <v>0</v>
          </cell>
        </row>
        <row r="361">
          <cell r="C361" t="str">
            <v>Escalera Gato (sin canastilla)</v>
          </cell>
          <cell r="D361">
            <v>50</v>
          </cell>
          <cell r="F361" t="str">
            <v>ml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W361">
            <v>0</v>
          </cell>
        </row>
        <row r="362">
          <cell r="C362" t="str">
            <v>Herramientas</v>
          </cell>
          <cell r="D362">
            <v>0</v>
          </cell>
          <cell r="F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W362">
            <v>0</v>
          </cell>
        </row>
        <row r="363">
          <cell r="C363" t="str">
            <v>Bomba de Lodos</v>
          </cell>
          <cell r="D363">
            <v>16.170000000000002</v>
          </cell>
          <cell r="F363" t="str">
            <v>hm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W363">
            <v>0</v>
          </cell>
        </row>
        <row r="364">
          <cell r="C364" t="str">
            <v>Estacion Total</v>
          </cell>
          <cell r="D364">
            <v>5</v>
          </cell>
          <cell r="F364" t="str">
            <v>hm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W364">
            <v>0</v>
          </cell>
        </row>
        <row r="365">
          <cell r="C365" t="str">
            <v>Nivel Automático de Precisión</v>
          </cell>
          <cell r="D365">
            <v>1</v>
          </cell>
          <cell r="F365" t="str">
            <v>hm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W365">
            <v>0</v>
          </cell>
        </row>
        <row r="366">
          <cell r="C366" t="str">
            <v>Minicargador</v>
          </cell>
          <cell r="D366">
            <v>0</v>
          </cell>
          <cell r="F366" t="str">
            <v>hm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W366">
            <v>0</v>
          </cell>
        </row>
        <row r="367">
          <cell r="C367">
            <v>0</v>
          </cell>
          <cell r="D367" t="str">
            <v>Falta Info</v>
          </cell>
          <cell r="F367" t="str">
            <v>Falta Info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W367">
            <v>0</v>
          </cell>
        </row>
        <row r="368">
          <cell r="C368">
            <v>0</v>
          </cell>
          <cell r="D368" t="str">
            <v>Falta Info</v>
          </cell>
          <cell r="F368" t="str">
            <v>Falta Info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W368">
            <v>0</v>
          </cell>
        </row>
        <row r="369">
          <cell r="A369">
            <v>2</v>
          </cell>
          <cell r="C369">
            <v>0</v>
          </cell>
          <cell r="D369" t="str">
            <v>Falta Info</v>
          </cell>
          <cell r="F369" t="str">
            <v>Falta Info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W369">
            <v>0</v>
          </cell>
        </row>
        <row r="370">
          <cell r="B370" t="str">
            <v xml:space="preserve">HM REALES EN US$ </v>
          </cell>
          <cell r="C370" t="str">
            <v>HM de Equipos en US$:</v>
          </cell>
          <cell r="F370" t="str">
            <v>US$</v>
          </cell>
          <cell r="J370">
            <v>0</v>
          </cell>
          <cell r="K370">
            <v>0</v>
          </cell>
          <cell r="L370">
            <v>0</v>
          </cell>
          <cell r="M370">
            <v>1577.0319999999999</v>
          </cell>
          <cell r="N370">
            <v>335.54399999999998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W370">
            <v>1912.576</v>
          </cell>
        </row>
        <row r="371">
          <cell r="A371" t="str">
            <v>2016HM$A</v>
          </cell>
          <cell r="C371" t="str">
            <v>HM de Equipos en US$ ACUM:</v>
          </cell>
          <cell r="F371" t="str">
            <v>US$</v>
          </cell>
          <cell r="J371">
            <v>0</v>
          </cell>
          <cell r="K371">
            <v>0</v>
          </cell>
          <cell r="L371">
            <v>0</v>
          </cell>
          <cell r="M371">
            <v>1577.0319999999999</v>
          </cell>
          <cell r="N371">
            <v>1912.576</v>
          </cell>
          <cell r="O371">
            <v>1912.576</v>
          </cell>
          <cell r="P371">
            <v>1912.576</v>
          </cell>
          <cell r="Q371">
            <v>1912.576</v>
          </cell>
          <cell r="R371">
            <v>1912.576</v>
          </cell>
          <cell r="S371">
            <v>1912.576</v>
          </cell>
          <cell r="T371">
            <v>1912.576</v>
          </cell>
          <cell r="U371">
            <v>1912.576</v>
          </cell>
          <cell r="V371">
            <v>1912.576</v>
          </cell>
          <cell r="W371">
            <v>1912.576</v>
          </cell>
          <cell r="X371">
            <v>1912.576</v>
          </cell>
          <cell r="Y371">
            <v>1912.576</v>
          </cell>
          <cell r="Z371">
            <v>1912.576</v>
          </cell>
          <cell r="AA371">
            <v>1912.576</v>
          </cell>
          <cell r="AB371">
            <v>1912.576</v>
          </cell>
          <cell r="AC371">
            <v>1912.576</v>
          </cell>
          <cell r="AD371">
            <v>1912.576</v>
          </cell>
          <cell r="AE371">
            <v>1912.576</v>
          </cell>
          <cell r="AF371">
            <v>1912.576</v>
          </cell>
          <cell r="AG371">
            <v>1912.576</v>
          </cell>
          <cell r="AH371">
            <v>1912.576</v>
          </cell>
          <cell r="AI371">
            <v>1912.576</v>
          </cell>
          <cell r="AJ371">
            <v>1912.576</v>
          </cell>
          <cell r="AK371">
            <v>1912.576</v>
          </cell>
          <cell r="AL371">
            <v>1912.576</v>
          </cell>
          <cell r="AM371">
            <v>1912.576</v>
          </cell>
          <cell r="AN371">
            <v>1912.576</v>
          </cell>
          <cell r="AO371">
            <v>1912.576</v>
          </cell>
          <cell r="AP371">
            <v>1912.576</v>
          </cell>
          <cell r="AQ371">
            <v>1912.576</v>
          </cell>
          <cell r="AR371">
            <v>1912.576</v>
          </cell>
          <cell r="AS371">
            <v>1912.576</v>
          </cell>
          <cell r="AT371">
            <v>1912.576</v>
          </cell>
          <cell r="AU371">
            <v>1912.576</v>
          </cell>
          <cell r="AW371">
            <v>66604.616000000024</v>
          </cell>
        </row>
        <row r="372">
          <cell r="A372" t="str">
            <v>2016EQS</v>
          </cell>
          <cell r="B372" t="str">
            <v>RATIOS</v>
          </cell>
          <cell r="C372" t="str">
            <v>US$/glb Semanal</v>
          </cell>
          <cell r="F372" t="str">
            <v>US$/glb</v>
          </cell>
          <cell r="J372">
            <v>0</v>
          </cell>
          <cell r="K372">
            <v>0</v>
          </cell>
          <cell r="L372">
            <v>0</v>
          </cell>
          <cell r="M372">
            <v>22.369248226950354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W372">
            <v>22.369248226950354</v>
          </cell>
        </row>
        <row r="373">
          <cell r="A373" t="str">
            <v>2016EQ</v>
          </cell>
          <cell r="C373" t="str">
            <v>US$/glb Acumulado</v>
          </cell>
          <cell r="F373" t="str">
            <v>US$/glb</v>
          </cell>
          <cell r="I373">
            <v>20.281619320800001</v>
          </cell>
          <cell r="J373">
            <v>0</v>
          </cell>
          <cell r="K373">
            <v>0</v>
          </cell>
          <cell r="L373">
            <v>0</v>
          </cell>
          <cell r="M373">
            <v>22.369248226950354</v>
          </cell>
          <cell r="N373">
            <v>27.128737588652484</v>
          </cell>
          <cell r="O373">
            <v>27.128737588652484</v>
          </cell>
          <cell r="P373">
            <v>27.128737588652484</v>
          </cell>
          <cell r="Q373">
            <v>27.128737588652484</v>
          </cell>
          <cell r="R373">
            <v>27.128737588652484</v>
          </cell>
          <cell r="S373">
            <v>27.128737588652484</v>
          </cell>
          <cell r="T373">
            <v>27.128737588652484</v>
          </cell>
          <cell r="U373">
            <v>27.128737588652484</v>
          </cell>
          <cell r="V373">
            <v>27.128737588652484</v>
          </cell>
          <cell r="W373">
            <v>27.128737588652484</v>
          </cell>
          <cell r="X373">
            <v>27.128737588652484</v>
          </cell>
          <cell r="Y373">
            <v>27.128737588652484</v>
          </cell>
          <cell r="Z373">
            <v>27.128737588652484</v>
          </cell>
          <cell r="AA373">
            <v>27.128737588652484</v>
          </cell>
          <cell r="AB373">
            <v>27.128737588652484</v>
          </cell>
          <cell r="AC373">
            <v>27.128737588652484</v>
          </cell>
          <cell r="AD373">
            <v>27.128737588652484</v>
          </cell>
          <cell r="AE373">
            <v>27.128737588652484</v>
          </cell>
          <cell r="AF373">
            <v>27.128737588652484</v>
          </cell>
          <cell r="AG373">
            <v>27.128737588652484</v>
          </cell>
          <cell r="AH373">
            <v>27.128737588652484</v>
          </cell>
          <cell r="AI373">
            <v>27.128737588652484</v>
          </cell>
          <cell r="AJ373">
            <v>27.128737588652484</v>
          </cell>
          <cell r="AK373">
            <v>27.128737588652484</v>
          </cell>
          <cell r="AL373">
            <v>27.128737588652484</v>
          </cell>
          <cell r="AM373">
            <v>27.128737588652484</v>
          </cell>
          <cell r="AN373">
            <v>27.128737588652484</v>
          </cell>
          <cell r="AO373">
            <v>27.128737588652484</v>
          </cell>
          <cell r="AP373">
            <v>27.128737588652484</v>
          </cell>
          <cell r="AQ373">
            <v>27.128737588652484</v>
          </cell>
          <cell r="AR373">
            <v>27.128737588652484</v>
          </cell>
          <cell r="AS373">
            <v>27.128737588652484</v>
          </cell>
          <cell r="AT373">
            <v>27.128737588652484</v>
          </cell>
          <cell r="AU373">
            <v>27.128737588652484</v>
          </cell>
          <cell r="AW373">
            <v>944.74632624113485</v>
          </cell>
        </row>
        <row r="374">
          <cell r="A374" t="str">
            <v>2016EQP</v>
          </cell>
          <cell r="C374" t="str">
            <v>US$/glb para Proyección</v>
          </cell>
          <cell r="F374" t="str">
            <v>US$/glb</v>
          </cell>
          <cell r="J374">
            <v>20.281619320800001</v>
          </cell>
          <cell r="K374">
            <v>20.281619320800001</v>
          </cell>
          <cell r="L374">
            <v>20.281619320800001</v>
          </cell>
          <cell r="M374">
            <v>20.281619320800001</v>
          </cell>
          <cell r="N374">
            <v>20.281619320800001</v>
          </cell>
          <cell r="O374">
            <v>20.281619320800001</v>
          </cell>
          <cell r="P374">
            <v>20.281619320800001</v>
          </cell>
          <cell r="Q374">
            <v>20.281619320800001</v>
          </cell>
          <cell r="R374">
            <v>20.281619320800001</v>
          </cell>
          <cell r="S374">
            <v>20.281619320800001</v>
          </cell>
          <cell r="T374">
            <v>20.281619320800001</v>
          </cell>
          <cell r="U374">
            <v>20.281619320800001</v>
          </cell>
          <cell r="V374">
            <v>20.281619320800001</v>
          </cell>
          <cell r="W374">
            <v>20.281619320800001</v>
          </cell>
          <cell r="X374">
            <v>20.281619320800001</v>
          </cell>
          <cell r="Y374">
            <v>20.281619320800001</v>
          </cell>
          <cell r="Z374">
            <v>20.281619320800001</v>
          </cell>
          <cell r="AA374">
            <v>20.281619320800001</v>
          </cell>
          <cell r="AB374">
            <v>20.281619320800001</v>
          </cell>
          <cell r="AC374">
            <v>20.281619320800001</v>
          </cell>
          <cell r="AD374">
            <v>20.281619320800001</v>
          </cell>
          <cell r="AE374">
            <v>20.281619320800001</v>
          </cell>
          <cell r="AF374">
            <v>20.281619320800001</v>
          </cell>
          <cell r="AG374">
            <v>20.281619320800001</v>
          </cell>
          <cell r="AH374">
            <v>20.281619320800001</v>
          </cell>
          <cell r="AI374">
            <v>20.281619320800001</v>
          </cell>
          <cell r="AJ374">
            <v>20.281619320800001</v>
          </cell>
          <cell r="AK374">
            <v>20.281619320800001</v>
          </cell>
          <cell r="AL374">
            <v>20.281619320800001</v>
          </cell>
          <cell r="AM374">
            <v>20.281619320800001</v>
          </cell>
          <cell r="AN374">
            <v>20.281619320800001</v>
          </cell>
          <cell r="AO374">
            <v>20.281619320800001</v>
          </cell>
          <cell r="AP374">
            <v>20.281619320800001</v>
          </cell>
          <cell r="AQ374">
            <v>20.281619320800001</v>
          </cell>
          <cell r="AR374">
            <v>20.281619320800001</v>
          </cell>
          <cell r="AS374">
            <v>20.281619320800001</v>
          </cell>
          <cell r="AT374">
            <v>20.281619320800001</v>
          </cell>
          <cell r="AU374">
            <v>20.281619320800001</v>
          </cell>
          <cell r="AW374">
            <v>770.70153419040037</v>
          </cell>
        </row>
        <row r="375">
          <cell r="J375">
            <v>20.281619320800001</v>
          </cell>
          <cell r="K375">
            <v>20.281619320800001</v>
          </cell>
          <cell r="L375">
            <v>20.281619320800001</v>
          </cell>
          <cell r="M375">
            <v>20.281619320800001</v>
          </cell>
          <cell r="N375">
            <v>20.281619320800001</v>
          </cell>
          <cell r="O375">
            <v>20.281619320800001</v>
          </cell>
          <cell r="P375">
            <v>20.281619320800001</v>
          </cell>
          <cell r="Q375">
            <v>20.281619320800001</v>
          </cell>
          <cell r="R375">
            <v>20.281619320800001</v>
          </cell>
          <cell r="S375">
            <v>20.281619320800001</v>
          </cell>
          <cell r="T375">
            <v>20.281619320800001</v>
          </cell>
          <cell r="U375">
            <v>20.281619320800001</v>
          </cell>
          <cell r="V375">
            <v>20.281619320800001</v>
          </cell>
          <cell r="W375">
            <v>20.281619320800001</v>
          </cell>
          <cell r="X375">
            <v>20.281619320800001</v>
          </cell>
          <cell r="Y375">
            <v>20.281619320800001</v>
          </cell>
          <cell r="Z375">
            <v>20.281619320800001</v>
          </cell>
          <cell r="AA375">
            <v>20.281619320800001</v>
          </cell>
          <cell r="AB375">
            <v>20.281619320800001</v>
          </cell>
          <cell r="AC375">
            <v>20.281619320800001</v>
          </cell>
          <cell r="AD375">
            <v>20.281619320800001</v>
          </cell>
          <cell r="AE375">
            <v>20.281619320800001</v>
          </cell>
          <cell r="AF375">
            <v>20.281619320800001</v>
          </cell>
          <cell r="AG375">
            <v>20.281619320800001</v>
          </cell>
          <cell r="AH375">
            <v>20.281619320800001</v>
          </cell>
          <cell r="AI375">
            <v>20.281619320800001</v>
          </cell>
          <cell r="AJ375">
            <v>20.281619320800001</v>
          </cell>
          <cell r="AK375">
            <v>20.281619320800001</v>
          </cell>
          <cell r="AL375">
            <v>20.281619320800001</v>
          </cell>
          <cell r="AM375">
            <v>20.281619320800001</v>
          </cell>
          <cell r="AN375">
            <v>20.281619320800001</v>
          </cell>
          <cell r="AO375">
            <v>20.281619320800001</v>
          </cell>
          <cell r="AP375">
            <v>20.281619320800001</v>
          </cell>
          <cell r="AQ375">
            <v>20.281619320800001</v>
          </cell>
          <cell r="AR375">
            <v>20.281619320800001</v>
          </cell>
          <cell r="AS375">
            <v>20.281619320800001</v>
          </cell>
          <cell r="AT375">
            <v>20.281619320800001</v>
          </cell>
          <cell r="AU375">
            <v>20.281619320800001</v>
          </cell>
        </row>
        <row r="377">
          <cell r="B377">
            <v>2017</v>
          </cell>
          <cell r="C377" t="str">
            <v>Ducto de Ventilación</v>
          </cell>
          <cell r="I377" t="str">
            <v>glb</v>
          </cell>
        </row>
        <row r="378">
          <cell r="B378" t="str">
            <v>AVANCE</v>
          </cell>
          <cell r="D378" t="str">
            <v>%INCID</v>
          </cell>
          <cell r="E378" t="str">
            <v>AUX</v>
          </cell>
          <cell r="F378" t="str">
            <v>UND</v>
          </cell>
          <cell r="G378" t="str">
            <v>METRADO</v>
          </cell>
          <cell r="H378" t="str">
            <v>ADIC/DEDU</v>
          </cell>
          <cell r="I378" t="str">
            <v>METRADO</v>
          </cell>
        </row>
        <row r="379">
          <cell r="A379" t="str">
            <v>2017METS</v>
          </cell>
          <cell r="B379" t="str">
            <v>AVANCE EN glb</v>
          </cell>
          <cell r="C379" t="str">
            <v>Avance Semanal en glb</v>
          </cell>
          <cell r="F379" t="str">
            <v>glb</v>
          </cell>
          <cell r="AW379">
            <v>0</v>
          </cell>
        </row>
        <row r="380">
          <cell r="A380" t="str">
            <v>2017MET</v>
          </cell>
          <cell r="C380" t="str">
            <v>Avance Acumulado en glb</v>
          </cell>
          <cell r="F380" t="str">
            <v>glb</v>
          </cell>
          <cell r="I380">
            <v>100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</row>
        <row r="382">
          <cell r="B382" t="str">
            <v>MMOO</v>
          </cell>
          <cell r="D382" t="str">
            <v>HM/UND</v>
          </cell>
          <cell r="F382" t="str">
            <v>UND</v>
          </cell>
          <cell r="I382" t="str">
            <v>HH</v>
          </cell>
        </row>
        <row r="383">
          <cell r="C383" t="str">
            <v>HH Semanal</v>
          </cell>
          <cell r="F383" t="str">
            <v>HH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W383">
            <v>0</v>
          </cell>
        </row>
        <row r="384">
          <cell r="C384" t="str">
            <v>Capataz</v>
          </cell>
          <cell r="D384">
            <v>4.1100000000000003</v>
          </cell>
          <cell r="F384" t="str">
            <v>HH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W384">
            <v>0</v>
          </cell>
        </row>
        <row r="385">
          <cell r="C385" t="str">
            <v>Operario</v>
          </cell>
          <cell r="D385">
            <v>0</v>
          </cell>
          <cell r="F385" t="str">
            <v>HH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W385">
            <v>0</v>
          </cell>
        </row>
        <row r="386">
          <cell r="C386" t="str">
            <v>Oficial</v>
          </cell>
          <cell r="D386">
            <v>0</v>
          </cell>
          <cell r="F386" t="str">
            <v>HH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W386">
            <v>0</v>
          </cell>
        </row>
        <row r="387">
          <cell r="C387" t="str">
            <v>Ayudante</v>
          </cell>
          <cell r="D387">
            <v>0</v>
          </cell>
          <cell r="F387" t="str">
            <v>HH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W387">
            <v>0</v>
          </cell>
        </row>
        <row r="388">
          <cell r="A388" t="str">
            <v>2017HHA</v>
          </cell>
          <cell r="C388" t="str">
            <v>HH Acumulado</v>
          </cell>
          <cell r="F388" t="str">
            <v>HH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W388">
            <v>0</v>
          </cell>
        </row>
        <row r="389">
          <cell r="A389" t="str">
            <v>2017MOS</v>
          </cell>
          <cell r="B389" t="str">
            <v>RATIOS</v>
          </cell>
          <cell r="C389" t="str">
            <v>HH/glb Semanal</v>
          </cell>
          <cell r="F389" t="str">
            <v>HH/glb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</row>
        <row r="390">
          <cell r="A390" t="str">
            <v>2017MO</v>
          </cell>
          <cell r="C390" t="str">
            <v>HH/glb Acumulado</v>
          </cell>
          <cell r="F390" t="str">
            <v>HH/glb</v>
          </cell>
          <cell r="I390">
            <v>19.637167522344001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</row>
        <row r="391">
          <cell r="A391" t="str">
            <v>2017MOP</v>
          </cell>
          <cell r="C391" t="str">
            <v>HH/glb para Proyección</v>
          </cell>
          <cell r="F391" t="str">
            <v>HH/glb</v>
          </cell>
          <cell r="J391">
            <v>19.637167522344001</v>
          </cell>
          <cell r="K391">
            <v>19.637167522344001</v>
          </cell>
          <cell r="L391">
            <v>19.637167522344001</v>
          </cell>
          <cell r="M391">
            <v>19.637167522344001</v>
          </cell>
          <cell r="N391">
            <v>19.637167522344001</v>
          </cell>
          <cell r="O391">
            <v>19.637167522344001</v>
          </cell>
          <cell r="P391">
            <v>19.637167522344001</v>
          </cell>
          <cell r="Q391">
            <v>19.637167522344001</v>
          </cell>
          <cell r="R391">
            <v>19.637167522344001</v>
          </cell>
          <cell r="S391">
            <v>19.637167522344001</v>
          </cell>
          <cell r="T391">
            <v>19.637167522344001</v>
          </cell>
          <cell r="U391">
            <v>19.637167522344001</v>
          </cell>
          <cell r="V391">
            <v>19.637167522344001</v>
          </cell>
          <cell r="W391">
            <v>19.637167522344001</v>
          </cell>
          <cell r="X391">
            <v>19.637167522344001</v>
          </cell>
          <cell r="Y391">
            <v>19.637167522344001</v>
          </cell>
          <cell r="Z391">
            <v>19.637167522344001</v>
          </cell>
          <cell r="AA391">
            <v>19.637167522344001</v>
          </cell>
          <cell r="AB391">
            <v>19.637167522344001</v>
          </cell>
          <cell r="AC391">
            <v>19.637167522344001</v>
          </cell>
          <cell r="AD391">
            <v>19.637167522344001</v>
          </cell>
          <cell r="AE391">
            <v>19.637167522344001</v>
          </cell>
          <cell r="AF391">
            <v>19.637167522344001</v>
          </cell>
          <cell r="AG391">
            <v>19.637167522344001</v>
          </cell>
          <cell r="AH391">
            <v>19.637167522344001</v>
          </cell>
          <cell r="AI391">
            <v>19.637167522344001</v>
          </cell>
          <cell r="AJ391">
            <v>19.637167522344001</v>
          </cell>
          <cell r="AK391">
            <v>19.637167522344001</v>
          </cell>
          <cell r="AL391">
            <v>19.637167522344001</v>
          </cell>
          <cell r="AM391">
            <v>19.637167522344001</v>
          </cell>
          <cell r="AN391">
            <v>19.637167522344001</v>
          </cell>
          <cell r="AO391">
            <v>19.637167522344001</v>
          </cell>
          <cell r="AP391">
            <v>19.637167522344001</v>
          </cell>
          <cell r="AQ391">
            <v>19.637167522344001</v>
          </cell>
          <cell r="AR391">
            <v>19.637167522344001</v>
          </cell>
          <cell r="AS391">
            <v>19.637167522344001</v>
          </cell>
          <cell r="AT391">
            <v>19.637167522344001</v>
          </cell>
          <cell r="AU391">
            <v>19.637167522344001</v>
          </cell>
        </row>
        <row r="393">
          <cell r="B393" t="str">
            <v>EQUIPOS</v>
          </cell>
          <cell r="D393" t="str">
            <v>CU</v>
          </cell>
          <cell r="F393" t="str">
            <v>UND</v>
          </cell>
          <cell r="I393" t="str">
            <v>META</v>
          </cell>
        </row>
        <row r="394">
          <cell r="B394" t="str">
            <v>HM TEORICOS EN US$</v>
          </cell>
          <cell r="C394" t="str">
            <v>HM de Equipos en US$:</v>
          </cell>
          <cell r="F394" t="str">
            <v>US$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W394">
            <v>0</v>
          </cell>
        </row>
        <row r="395">
          <cell r="C395" t="str">
            <v>HM de Equipos en US$ ACUM:</v>
          </cell>
          <cell r="F395" t="str">
            <v>US$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W395">
            <v>0</v>
          </cell>
        </row>
        <row r="396">
          <cell r="A396">
            <v>1</v>
          </cell>
          <cell r="B396" t="str">
            <v>HM REALES P/AVANCE</v>
          </cell>
          <cell r="C396" t="str">
            <v>Cargador Frontal s/Llantas 200-225 hp</v>
          </cell>
          <cell r="D396">
            <v>53.1</v>
          </cell>
          <cell r="F396" t="str">
            <v>hm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W396">
            <v>0</v>
          </cell>
        </row>
        <row r="397">
          <cell r="C397" t="str">
            <v>Excavadora 330 o similar (220 hp-250hp)</v>
          </cell>
          <cell r="D397">
            <v>69.010000000000005</v>
          </cell>
          <cell r="F397" t="str">
            <v>hm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W397">
            <v>0</v>
          </cell>
        </row>
        <row r="398">
          <cell r="C398" t="str">
            <v>Tractor D8 o similar (240 hp-310 hp)</v>
          </cell>
          <cell r="D398">
            <v>96.49</v>
          </cell>
          <cell r="F398" t="str">
            <v>hm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W398">
            <v>0</v>
          </cell>
        </row>
        <row r="399">
          <cell r="C399" t="str">
            <v>Motoniveladora 140 h o similar</v>
          </cell>
          <cell r="D399">
            <v>51.83</v>
          </cell>
          <cell r="F399" t="str">
            <v>hm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W399">
            <v>0</v>
          </cell>
        </row>
        <row r="400">
          <cell r="C400" t="str">
            <v>Rodillo Liso Vibratorio Autopropulsado 10-12 ton, 101-135 hp</v>
          </cell>
          <cell r="D400">
            <v>35.18</v>
          </cell>
          <cell r="F400" t="str">
            <v>hm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W400">
            <v>0</v>
          </cell>
        </row>
        <row r="401">
          <cell r="C401" t="str">
            <v>Plancha Compactadora</v>
          </cell>
          <cell r="D401">
            <v>3.08</v>
          </cell>
          <cell r="F401" t="str">
            <v>hm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W401">
            <v>0</v>
          </cell>
        </row>
        <row r="402">
          <cell r="C402" t="str">
            <v>Compresora Neumática 600-700 pcm, 200-225 hp</v>
          </cell>
          <cell r="D402">
            <v>42.46</v>
          </cell>
          <cell r="F402" t="str">
            <v>hm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W402">
            <v>0</v>
          </cell>
        </row>
        <row r="403">
          <cell r="C403" t="str">
            <v>Martillo Neumático 26 Kg, 115 pcm (voladura)</v>
          </cell>
          <cell r="D403">
            <v>4</v>
          </cell>
          <cell r="F403" t="str">
            <v>hm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W403">
            <v>0</v>
          </cell>
        </row>
        <row r="404">
          <cell r="C404" t="str">
            <v>Perforadora sobre Orugas Hidraúlica diámetro mediano 1 3/4" - 4"</v>
          </cell>
          <cell r="D404">
            <v>72.12</v>
          </cell>
          <cell r="F404" t="str">
            <v>hm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W404">
            <v>0</v>
          </cell>
        </row>
        <row r="405">
          <cell r="C405" t="str">
            <v>Camión Cisterna de Agua 5000 gln</v>
          </cell>
          <cell r="D405">
            <v>37.18</v>
          </cell>
          <cell r="F405" t="str">
            <v>hm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W405">
            <v>0</v>
          </cell>
        </row>
        <row r="406">
          <cell r="C406" t="str">
            <v>Camión Volquete 15 m3</v>
          </cell>
          <cell r="D406">
            <v>32.340000000000003</v>
          </cell>
          <cell r="F406" t="str">
            <v>hm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W406">
            <v>0</v>
          </cell>
        </row>
        <row r="407">
          <cell r="C407" t="str">
            <v>Mezcladora de Concreto de 11 p3 a 16 p3</v>
          </cell>
          <cell r="D407">
            <v>3.7</v>
          </cell>
          <cell r="F407" t="str">
            <v>hm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W407">
            <v>0</v>
          </cell>
        </row>
        <row r="408">
          <cell r="C408" t="str">
            <v>Vibrador a Gasolina de 1"-3"</v>
          </cell>
          <cell r="D408">
            <v>1.5</v>
          </cell>
          <cell r="F408" t="str">
            <v>hm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W408">
            <v>0</v>
          </cell>
        </row>
        <row r="409">
          <cell r="C409" t="str">
            <v>Motobomba de Agua desde 10 hp hasta 30 hp</v>
          </cell>
          <cell r="D409">
            <v>2</v>
          </cell>
          <cell r="F409" t="str">
            <v>hm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W409">
            <v>0</v>
          </cell>
        </row>
        <row r="410">
          <cell r="C410" t="str">
            <v>Sierra Circular y Garlopa</v>
          </cell>
          <cell r="D410">
            <v>5</v>
          </cell>
          <cell r="F410" t="str">
            <v>dia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W410">
            <v>0</v>
          </cell>
        </row>
        <row r="411">
          <cell r="C411" t="str">
            <v>Cizalla a Palanca para Varillas de Acero</v>
          </cell>
          <cell r="D411">
            <v>5</v>
          </cell>
          <cell r="F411" t="str">
            <v>dia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W411">
            <v>0</v>
          </cell>
        </row>
        <row r="412">
          <cell r="C412" t="str">
            <v>Barreno Integral Serie 12 D = 7/8" 0.8 m</v>
          </cell>
          <cell r="D412">
            <v>85</v>
          </cell>
          <cell r="F412" t="str">
            <v>und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W412">
            <v>0</v>
          </cell>
        </row>
        <row r="413">
          <cell r="C413" t="str">
            <v>Barreno Integral Serie 12 D = 7/8" 1.6 m</v>
          </cell>
          <cell r="D413">
            <v>100</v>
          </cell>
          <cell r="F413" t="str">
            <v>und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W413">
            <v>0</v>
          </cell>
        </row>
        <row r="414">
          <cell r="C414" t="str">
            <v>Escalera Gato (sin canastilla)</v>
          </cell>
          <cell r="D414">
            <v>50</v>
          </cell>
          <cell r="F414" t="str">
            <v>ml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W414">
            <v>0</v>
          </cell>
        </row>
        <row r="415">
          <cell r="C415" t="str">
            <v>Herramientas</v>
          </cell>
          <cell r="D415">
            <v>0</v>
          </cell>
          <cell r="F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W415">
            <v>0</v>
          </cell>
        </row>
        <row r="416">
          <cell r="C416" t="str">
            <v>Bomba de Lodos</v>
          </cell>
          <cell r="D416">
            <v>16.170000000000002</v>
          </cell>
          <cell r="F416" t="str">
            <v>hm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W416">
            <v>0</v>
          </cell>
        </row>
        <row r="417">
          <cell r="C417" t="str">
            <v>Estacion Total</v>
          </cell>
          <cell r="D417">
            <v>5</v>
          </cell>
          <cell r="F417" t="str">
            <v>hm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W417">
            <v>0</v>
          </cell>
        </row>
        <row r="418">
          <cell r="C418" t="str">
            <v>Nivel Automático de Precisión</v>
          </cell>
          <cell r="D418">
            <v>1</v>
          </cell>
          <cell r="F418" t="str">
            <v>hm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W418">
            <v>0</v>
          </cell>
        </row>
        <row r="419">
          <cell r="C419" t="str">
            <v>Minicargador</v>
          </cell>
          <cell r="D419">
            <v>0</v>
          </cell>
          <cell r="F419" t="str">
            <v>hm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W419">
            <v>0</v>
          </cell>
        </row>
        <row r="420">
          <cell r="C420">
            <v>0</v>
          </cell>
          <cell r="D420" t="str">
            <v>Falta Info</v>
          </cell>
          <cell r="F420" t="str">
            <v>Falta Info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W420">
            <v>0</v>
          </cell>
        </row>
        <row r="421">
          <cell r="C421">
            <v>0</v>
          </cell>
          <cell r="D421" t="str">
            <v>Falta Info</v>
          </cell>
          <cell r="F421" t="str">
            <v>Falta Info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W421">
            <v>0</v>
          </cell>
        </row>
        <row r="422">
          <cell r="A422">
            <v>2</v>
          </cell>
          <cell r="C422">
            <v>0</v>
          </cell>
          <cell r="D422" t="str">
            <v>Falta Info</v>
          </cell>
          <cell r="F422" t="str">
            <v>Falta Info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W422">
            <v>0</v>
          </cell>
        </row>
        <row r="423">
          <cell r="B423" t="str">
            <v xml:space="preserve">HM REALES EN US$ </v>
          </cell>
          <cell r="C423" t="str">
            <v>HM de Equipos en US$:</v>
          </cell>
          <cell r="F423" t="str">
            <v>US$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W423">
            <v>0</v>
          </cell>
        </row>
        <row r="424">
          <cell r="A424" t="str">
            <v>2017HM$A</v>
          </cell>
          <cell r="C424" t="str">
            <v>HM de Equipos en US$ ACUM:</v>
          </cell>
          <cell r="F424" t="str">
            <v>US$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W424">
            <v>0</v>
          </cell>
        </row>
        <row r="425">
          <cell r="A425" t="str">
            <v>2017EQS</v>
          </cell>
          <cell r="B425" t="str">
            <v>RATIOS</v>
          </cell>
          <cell r="C425" t="str">
            <v>US$/glb Semanal</v>
          </cell>
          <cell r="F425" t="str">
            <v>US$/glb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W425">
            <v>0</v>
          </cell>
        </row>
        <row r="426">
          <cell r="A426" t="str">
            <v>2017EQ</v>
          </cell>
          <cell r="C426" t="str">
            <v>US$/glb Acumulado</v>
          </cell>
          <cell r="F426" t="str">
            <v>US$/glb</v>
          </cell>
          <cell r="I426">
            <v>55.490129601388595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W426">
            <v>0</v>
          </cell>
        </row>
        <row r="427">
          <cell r="A427" t="str">
            <v>2017EQP</v>
          </cell>
          <cell r="C427" t="str">
            <v>US$/glb para Proyección</v>
          </cell>
          <cell r="F427" t="str">
            <v>US$/glb</v>
          </cell>
          <cell r="J427">
            <v>55.490129601388595</v>
          </cell>
          <cell r="K427">
            <v>55.490129601388595</v>
          </cell>
          <cell r="L427">
            <v>55.490129601388595</v>
          </cell>
          <cell r="M427">
            <v>55.490129601388595</v>
          </cell>
          <cell r="N427">
            <v>55.490129601388595</v>
          </cell>
          <cell r="O427">
            <v>55.490129601388595</v>
          </cell>
          <cell r="P427">
            <v>55.490129601388595</v>
          </cell>
          <cell r="Q427">
            <v>55.490129601388595</v>
          </cell>
          <cell r="R427">
            <v>55.490129601388595</v>
          </cell>
          <cell r="S427">
            <v>55.490129601388595</v>
          </cell>
          <cell r="T427">
            <v>55.490129601388595</v>
          </cell>
          <cell r="U427">
            <v>55.490129601388595</v>
          </cell>
          <cell r="V427">
            <v>55.490129601388595</v>
          </cell>
          <cell r="W427">
            <v>55.490129601388595</v>
          </cell>
          <cell r="X427">
            <v>55.490129601388595</v>
          </cell>
          <cell r="Y427">
            <v>55.490129601388595</v>
          </cell>
          <cell r="Z427">
            <v>55.490129601388595</v>
          </cell>
          <cell r="AA427">
            <v>55.490129601388595</v>
          </cell>
          <cell r="AB427">
            <v>55.490129601388595</v>
          </cell>
          <cell r="AC427">
            <v>55.490129601388595</v>
          </cell>
          <cell r="AD427">
            <v>55.490129601388595</v>
          </cell>
          <cell r="AE427">
            <v>55.490129601388595</v>
          </cell>
          <cell r="AF427">
            <v>55.490129601388595</v>
          </cell>
          <cell r="AG427">
            <v>55.490129601388595</v>
          </cell>
          <cell r="AH427">
            <v>55.490129601388595</v>
          </cell>
          <cell r="AI427">
            <v>55.490129601388595</v>
          </cell>
          <cell r="AJ427">
            <v>55.490129601388595</v>
          </cell>
          <cell r="AK427">
            <v>55.490129601388595</v>
          </cell>
          <cell r="AL427">
            <v>55.490129601388595</v>
          </cell>
          <cell r="AM427">
            <v>55.490129601388595</v>
          </cell>
          <cell r="AN427">
            <v>55.490129601388595</v>
          </cell>
          <cell r="AO427">
            <v>55.490129601388595</v>
          </cell>
          <cell r="AP427">
            <v>55.490129601388595</v>
          </cell>
          <cell r="AQ427">
            <v>55.490129601388595</v>
          </cell>
          <cell r="AR427">
            <v>55.490129601388595</v>
          </cell>
          <cell r="AS427">
            <v>55.490129601388595</v>
          </cell>
          <cell r="AT427">
            <v>55.490129601388595</v>
          </cell>
          <cell r="AU427">
            <v>55.490129601388595</v>
          </cell>
          <cell r="AW427">
            <v>2108.624924852767</v>
          </cell>
        </row>
        <row r="428">
          <cell r="J428">
            <v>55.490129601388595</v>
          </cell>
          <cell r="K428">
            <v>55.490129601388595</v>
          </cell>
          <cell r="L428">
            <v>55.490129601388595</v>
          </cell>
          <cell r="M428">
            <v>55.490129601388595</v>
          </cell>
          <cell r="N428">
            <v>55.490129601388595</v>
          </cell>
          <cell r="O428">
            <v>55.490129601388595</v>
          </cell>
          <cell r="P428">
            <v>55.490129601388595</v>
          </cell>
          <cell r="Q428">
            <v>55.490129601388595</v>
          </cell>
          <cell r="R428">
            <v>55.490129601388595</v>
          </cell>
          <cell r="S428">
            <v>55.490129601388595</v>
          </cell>
          <cell r="T428">
            <v>55.490129601388595</v>
          </cell>
          <cell r="U428">
            <v>55.490129601388595</v>
          </cell>
          <cell r="V428">
            <v>55.490129601388595</v>
          </cell>
          <cell r="W428">
            <v>55.490129601388595</v>
          </cell>
          <cell r="X428">
            <v>55.490129601388595</v>
          </cell>
          <cell r="Y428">
            <v>55.490129601388595</v>
          </cell>
          <cell r="Z428">
            <v>55.490129601388595</v>
          </cell>
          <cell r="AA428">
            <v>55.490129601388595</v>
          </cell>
          <cell r="AB428">
            <v>55.490129601388595</v>
          </cell>
          <cell r="AC428">
            <v>55.490129601388595</v>
          </cell>
          <cell r="AD428">
            <v>55.490129601388595</v>
          </cell>
          <cell r="AE428">
            <v>55.490129601388595</v>
          </cell>
          <cell r="AF428">
            <v>55.490129601388595</v>
          </cell>
          <cell r="AG428">
            <v>55.490129601388595</v>
          </cell>
          <cell r="AH428">
            <v>55.490129601388595</v>
          </cell>
          <cell r="AI428">
            <v>55.490129601388595</v>
          </cell>
          <cell r="AJ428">
            <v>55.490129601388595</v>
          </cell>
          <cell r="AK428">
            <v>55.490129601388595</v>
          </cell>
          <cell r="AL428">
            <v>55.490129601388595</v>
          </cell>
          <cell r="AM428">
            <v>55.490129601388595</v>
          </cell>
          <cell r="AN428">
            <v>55.490129601388595</v>
          </cell>
          <cell r="AO428">
            <v>55.490129601388595</v>
          </cell>
          <cell r="AP428">
            <v>55.490129601388595</v>
          </cell>
          <cell r="AQ428">
            <v>55.490129601388595</v>
          </cell>
          <cell r="AR428">
            <v>55.490129601388595</v>
          </cell>
          <cell r="AS428">
            <v>55.490129601388595</v>
          </cell>
          <cell r="AT428">
            <v>55.490129601388595</v>
          </cell>
          <cell r="AU428">
            <v>55.490129601388595</v>
          </cell>
        </row>
        <row r="430">
          <cell r="B430">
            <v>3011</v>
          </cell>
          <cell r="C430" t="str">
            <v>Instrumentación</v>
          </cell>
          <cell r="I430" t="str">
            <v>glb</v>
          </cell>
        </row>
        <row r="431">
          <cell r="B431" t="str">
            <v>AVANCE</v>
          </cell>
          <cell r="D431" t="str">
            <v>%INCID</v>
          </cell>
          <cell r="E431" t="str">
            <v>AUX</v>
          </cell>
          <cell r="F431" t="str">
            <v>UND</v>
          </cell>
          <cell r="G431" t="str">
            <v>METRADO</v>
          </cell>
          <cell r="H431" t="str">
            <v>ADIC/DEDU</v>
          </cell>
          <cell r="I431" t="str">
            <v>METRADO</v>
          </cell>
        </row>
        <row r="432">
          <cell r="A432" t="str">
            <v>3011METS</v>
          </cell>
          <cell r="B432" t="str">
            <v>AVANCE EN glb</v>
          </cell>
          <cell r="C432" t="str">
            <v>Avance Semanal en glb</v>
          </cell>
          <cell r="F432" t="str">
            <v>glb</v>
          </cell>
          <cell r="AW432">
            <v>0</v>
          </cell>
        </row>
        <row r="433">
          <cell r="A433" t="str">
            <v>3011MET</v>
          </cell>
          <cell r="C433" t="str">
            <v>Avance Acumulado en glb</v>
          </cell>
          <cell r="F433" t="str">
            <v>glb</v>
          </cell>
          <cell r="I433">
            <v>100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</row>
        <row r="435">
          <cell r="B435" t="str">
            <v>MMOO</v>
          </cell>
          <cell r="D435" t="str">
            <v>HM/UND</v>
          </cell>
          <cell r="F435" t="str">
            <v>UND</v>
          </cell>
          <cell r="I435" t="str">
            <v>HH</v>
          </cell>
        </row>
        <row r="436">
          <cell r="C436" t="str">
            <v>HH Semanal</v>
          </cell>
          <cell r="F436" t="str">
            <v>HH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W436">
            <v>0</v>
          </cell>
        </row>
        <row r="437">
          <cell r="C437" t="str">
            <v>Capataz</v>
          </cell>
          <cell r="D437">
            <v>4.1100000000000003</v>
          </cell>
          <cell r="F437" t="str">
            <v>HH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W437">
            <v>0</v>
          </cell>
        </row>
        <row r="438">
          <cell r="C438" t="str">
            <v>Operario</v>
          </cell>
          <cell r="D438">
            <v>0</v>
          </cell>
          <cell r="F438" t="str">
            <v>HH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W438">
            <v>0</v>
          </cell>
        </row>
        <row r="439">
          <cell r="C439" t="str">
            <v>Oficial</v>
          </cell>
          <cell r="D439">
            <v>0</v>
          </cell>
          <cell r="F439" t="str">
            <v>HH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W439">
            <v>0</v>
          </cell>
        </row>
        <row r="440">
          <cell r="C440" t="str">
            <v>Ayudante</v>
          </cell>
          <cell r="D440">
            <v>0</v>
          </cell>
          <cell r="F440" t="str">
            <v>HH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W440">
            <v>0</v>
          </cell>
        </row>
        <row r="441">
          <cell r="A441" t="str">
            <v>3011HHA</v>
          </cell>
          <cell r="C441" t="str">
            <v>HH Acumulado</v>
          </cell>
          <cell r="F441" t="str">
            <v>HH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W441">
            <v>0</v>
          </cell>
        </row>
        <row r="442">
          <cell r="A442" t="str">
            <v>3011MOS</v>
          </cell>
          <cell r="B442" t="str">
            <v>RATIOS</v>
          </cell>
          <cell r="C442" t="str">
            <v>HH/glb Semanal</v>
          </cell>
          <cell r="F442" t="str">
            <v>HH/glb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</row>
        <row r="443">
          <cell r="A443" t="str">
            <v>3011MO</v>
          </cell>
          <cell r="C443" t="str">
            <v>HH/glb Acumulado</v>
          </cell>
          <cell r="F443" t="str">
            <v>HH/glb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</row>
        <row r="444">
          <cell r="A444" t="str">
            <v>3011MOP</v>
          </cell>
          <cell r="C444" t="str">
            <v>HH/glb para Proyección</v>
          </cell>
          <cell r="F444" t="str">
            <v>HH/glb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</row>
        <row r="446">
          <cell r="B446" t="str">
            <v>EQUIPOS</v>
          </cell>
          <cell r="D446" t="str">
            <v>CU</v>
          </cell>
          <cell r="F446" t="str">
            <v>UND</v>
          </cell>
          <cell r="I446" t="str">
            <v>META</v>
          </cell>
        </row>
        <row r="447">
          <cell r="B447" t="str">
            <v>HM TEORICOS EN US$</v>
          </cell>
          <cell r="C447" t="str">
            <v>HM de Equipos en US$:</v>
          </cell>
          <cell r="F447" t="str">
            <v>US$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W447">
            <v>0</v>
          </cell>
        </row>
        <row r="448">
          <cell r="C448" t="str">
            <v>HM de Equipos en US$ ACUM:</v>
          </cell>
          <cell r="F448" t="str">
            <v>US$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W448">
            <v>0</v>
          </cell>
        </row>
        <row r="449">
          <cell r="A449">
            <v>1</v>
          </cell>
          <cell r="B449" t="str">
            <v>HM REALES P/AVANCE</v>
          </cell>
          <cell r="C449" t="str">
            <v>Cargador Frontal s/Llantas 200-225 hp</v>
          </cell>
          <cell r="D449">
            <v>53.1</v>
          </cell>
          <cell r="F449" t="str">
            <v>hm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W449">
            <v>0</v>
          </cell>
        </row>
        <row r="450">
          <cell r="C450" t="str">
            <v>Excavadora 330 o similar (220 hp-250hp)</v>
          </cell>
          <cell r="D450">
            <v>69.010000000000005</v>
          </cell>
          <cell r="F450" t="str">
            <v>hm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W450">
            <v>0</v>
          </cell>
        </row>
        <row r="451">
          <cell r="C451" t="str">
            <v>Tractor D8 o similar (240 hp-310 hp)</v>
          </cell>
          <cell r="D451">
            <v>96.49</v>
          </cell>
          <cell r="F451" t="str">
            <v>hm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W451">
            <v>0</v>
          </cell>
        </row>
        <row r="452">
          <cell r="C452" t="str">
            <v>Motoniveladora 140 h o similar</v>
          </cell>
          <cell r="D452">
            <v>51.83</v>
          </cell>
          <cell r="F452" t="str">
            <v>hm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U452">
            <v>0</v>
          </cell>
          <cell r="AW452">
            <v>0</v>
          </cell>
        </row>
        <row r="453">
          <cell r="C453" t="str">
            <v>Rodillo Liso Vibratorio Autopropulsado 10-12 ton, 101-135 hp</v>
          </cell>
          <cell r="D453">
            <v>35.18</v>
          </cell>
          <cell r="F453" t="str">
            <v>hm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W453">
            <v>0</v>
          </cell>
        </row>
        <row r="454">
          <cell r="C454" t="str">
            <v>Plancha Compactadora</v>
          </cell>
          <cell r="D454">
            <v>3.08</v>
          </cell>
          <cell r="F454" t="str">
            <v>hm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W454">
            <v>0</v>
          </cell>
        </row>
        <row r="455">
          <cell r="C455" t="str">
            <v>Compresora Neumática 600-700 pcm, 200-225 hp</v>
          </cell>
          <cell r="D455">
            <v>42.46</v>
          </cell>
          <cell r="F455" t="str">
            <v>hm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AW455">
            <v>0</v>
          </cell>
        </row>
        <row r="456">
          <cell r="C456" t="str">
            <v>Martillo Neumático 26 Kg, 115 pcm (voladura)</v>
          </cell>
          <cell r="D456">
            <v>4</v>
          </cell>
          <cell r="F456" t="str">
            <v>hm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W456">
            <v>0</v>
          </cell>
        </row>
        <row r="457">
          <cell r="C457" t="str">
            <v>Perforadora sobre Orugas Hidraúlica diámetro mediano 1 3/4" - 4"</v>
          </cell>
          <cell r="D457">
            <v>72.12</v>
          </cell>
          <cell r="F457" t="str">
            <v>hm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W457">
            <v>0</v>
          </cell>
        </row>
        <row r="458">
          <cell r="C458" t="str">
            <v>Camión Cisterna de Agua 5000 gln</v>
          </cell>
          <cell r="D458">
            <v>37.18</v>
          </cell>
          <cell r="F458" t="str">
            <v>hm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W458">
            <v>0</v>
          </cell>
        </row>
        <row r="459">
          <cell r="C459" t="str">
            <v>Camión Volquete 15 m3</v>
          </cell>
          <cell r="D459">
            <v>32.340000000000003</v>
          </cell>
          <cell r="F459" t="str">
            <v>hm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W459">
            <v>0</v>
          </cell>
        </row>
        <row r="460">
          <cell r="C460" t="str">
            <v>Mezcladora de Concreto de 11 p3 a 16 p3</v>
          </cell>
          <cell r="D460">
            <v>3.7</v>
          </cell>
          <cell r="F460" t="str">
            <v>hm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W460">
            <v>0</v>
          </cell>
        </row>
        <row r="461">
          <cell r="C461" t="str">
            <v>Vibrador a Gasolina de 1"-3"</v>
          </cell>
          <cell r="D461">
            <v>1.5</v>
          </cell>
          <cell r="F461" t="str">
            <v>hm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W461">
            <v>0</v>
          </cell>
        </row>
        <row r="462">
          <cell r="C462" t="str">
            <v>Motobomba de Agua desde 10 hp hasta 30 hp</v>
          </cell>
          <cell r="D462">
            <v>2</v>
          </cell>
          <cell r="F462" t="str">
            <v>hm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W462">
            <v>0</v>
          </cell>
        </row>
        <row r="463">
          <cell r="C463" t="str">
            <v>Sierra Circular y Garlopa</v>
          </cell>
          <cell r="D463">
            <v>5</v>
          </cell>
          <cell r="F463" t="str">
            <v>dia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W463">
            <v>0</v>
          </cell>
        </row>
        <row r="464">
          <cell r="C464" t="str">
            <v>Cizalla a Palanca para Varillas de Acero</v>
          </cell>
          <cell r="D464">
            <v>5</v>
          </cell>
          <cell r="F464" t="str">
            <v>dia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W464">
            <v>0</v>
          </cell>
        </row>
        <row r="465">
          <cell r="C465" t="str">
            <v>Barreno Integral Serie 12 D = 7/8" 0.8 m</v>
          </cell>
          <cell r="D465">
            <v>85</v>
          </cell>
          <cell r="F465" t="str">
            <v>und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W465">
            <v>0</v>
          </cell>
        </row>
        <row r="466">
          <cell r="C466" t="str">
            <v>Barreno Integral Serie 12 D = 7/8" 1.6 m</v>
          </cell>
          <cell r="D466">
            <v>100</v>
          </cell>
          <cell r="F466" t="str">
            <v>und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W466">
            <v>0</v>
          </cell>
        </row>
        <row r="467">
          <cell r="C467" t="str">
            <v>Escalera Gato (sin canastilla)</v>
          </cell>
          <cell r="D467">
            <v>50</v>
          </cell>
          <cell r="F467" t="str">
            <v>ml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W467">
            <v>0</v>
          </cell>
        </row>
        <row r="468">
          <cell r="C468" t="str">
            <v>Herramientas</v>
          </cell>
          <cell r="D468">
            <v>0</v>
          </cell>
          <cell r="F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W468">
            <v>0</v>
          </cell>
        </row>
        <row r="469">
          <cell r="C469" t="str">
            <v>Bomba de Lodos</v>
          </cell>
          <cell r="D469">
            <v>16.170000000000002</v>
          </cell>
          <cell r="F469" t="str">
            <v>hm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W469">
            <v>0</v>
          </cell>
        </row>
        <row r="470">
          <cell r="C470" t="str">
            <v>Estacion Total</v>
          </cell>
          <cell r="D470">
            <v>5</v>
          </cell>
          <cell r="F470" t="str">
            <v>hm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W470">
            <v>0</v>
          </cell>
        </row>
        <row r="471">
          <cell r="C471" t="str">
            <v>Nivel Automático de Precisión</v>
          </cell>
          <cell r="D471">
            <v>1</v>
          </cell>
          <cell r="F471" t="str">
            <v>hm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W471">
            <v>0</v>
          </cell>
        </row>
        <row r="472">
          <cell r="C472" t="str">
            <v>Minicargador</v>
          </cell>
          <cell r="D472">
            <v>0</v>
          </cell>
          <cell r="F472" t="str">
            <v>hm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W472">
            <v>0</v>
          </cell>
        </row>
        <row r="473">
          <cell r="C473">
            <v>0</v>
          </cell>
          <cell r="D473" t="str">
            <v>Falta Info</v>
          </cell>
          <cell r="F473" t="str">
            <v>Falta Info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W473">
            <v>0</v>
          </cell>
        </row>
        <row r="474">
          <cell r="C474">
            <v>0</v>
          </cell>
          <cell r="D474" t="str">
            <v>Falta Info</v>
          </cell>
          <cell r="F474" t="str">
            <v>Falta Info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W474">
            <v>0</v>
          </cell>
        </row>
        <row r="475">
          <cell r="A475">
            <v>2</v>
          </cell>
          <cell r="C475">
            <v>0</v>
          </cell>
          <cell r="D475" t="str">
            <v>Falta Info</v>
          </cell>
          <cell r="F475" t="str">
            <v>Falta Info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W475">
            <v>0</v>
          </cell>
        </row>
        <row r="476">
          <cell r="B476" t="str">
            <v xml:space="preserve">HM REALES EN US$ </v>
          </cell>
          <cell r="C476" t="str">
            <v>HM de Equipos en US$:</v>
          </cell>
          <cell r="F476" t="str">
            <v>US$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W476">
            <v>0</v>
          </cell>
        </row>
        <row r="477">
          <cell r="A477" t="str">
            <v>3011HM$A</v>
          </cell>
          <cell r="C477" t="str">
            <v>HM de Equipos en US$ ACUM:</v>
          </cell>
          <cell r="F477" t="str">
            <v>US$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W477">
            <v>0</v>
          </cell>
        </row>
        <row r="478">
          <cell r="A478" t="str">
            <v>3011EQS</v>
          </cell>
          <cell r="B478" t="str">
            <v>RATIOS</v>
          </cell>
          <cell r="C478" t="str">
            <v>US$/glb Semanal</v>
          </cell>
          <cell r="F478" t="str">
            <v>US$/glb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W478">
            <v>0</v>
          </cell>
        </row>
        <row r="479">
          <cell r="A479" t="str">
            <v>3011EQ</v>
          </cell>
          <cell r="C479" t="str">
            <v>US$/glb Acumulado</v>
          </cell>
          <cell r="F479" t="str">
            <v>US$/glb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W479">
            <v>0</v>
          </cell>
        </row>
        <row r="480">
          <cell r="A480" t="str">
            <v>3011EQP</v>
          </cell>
          <cell r="C480" t="str">
            <v>US$/glb para Proyección</v>
          </cell>
          <cell r="F480" t="str">
            <v>US$/glb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W480">
            <v>0</v>
          </cell>
        </row>
        <row r="481"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</row>
        <row r="488">
          <cell r="B488" t="str">
            <v>RESUMEN DE HH</v>
          </cell>
        </row>
        <row r="489">
          <cell r="J489">
            <v>2007</v>
          </cell>
          <cell r="K489">
            <v>2007</v>
          </cell>
          <cell r="L489">
            <v>2007</v>
          </cell>
          <cell r="M489">
            <v>2007</v>
          </cell>
          <cell r="N489">
            <v>2007</v>
          </cell>
          <cell r="O489">
            <v>2007</v>
          </cell>
          <cell r="P489">
            <v>2007</v>
          </cell>
          <cell r="Q489">
            <v>2007</v>
          </cell>
          <cell r="R489">
            <v>2007</v>
          </cell>
          <cell r="S489">
            <v>2007</v>
          </cell>
          <cell r="T489">
            <v>2007</v>
          </cell>
          <cell r="U489">
            <v>2007</v>
          </cell>
          <cell r="V489">
            <v>2007</v>
          </cell>
          <cell r="W489">
            <v>2007</v>
          </cell>
          <cell r="X489">
            <v>2007</v>
          </cell>
          <cell r="Y489">
            <v>2007</v>
          </cell>
          <cell r="Z489">
            <v>2007</v>
          </cell>
          <cell r="AA489">
            <v>2007</v>
          </cell>
          <cell r="AB489">
            <v>2007</v>
          </cell>
          <cell r="AC489">
            <v>2007</v>
          </cell>
          <cell r="AD489">
            <v>2007</v>
          </cell>
          <cell r="AE489">
            <v>2007</v>
          </cell>
          <cell r="AF489">
            <v>2007</v>
          </cell>
          <cell r="AG489">
            <v>2007</v>
          </cell>
          <cell r="AH489">
            <v>2007</v>
          </cell>
          <cell r="AI489">
            <v>2007</v>
          </cell>
          <cell r="AJ489">
            <v>2008</v>
          </cell>
          <cell r="AK489">
            <v>2008</v>
          </cell>
          <cell r="AL489">
            <v>2008</v>
          </cell>
          <cell r="AM489">
            <v>2008</v>
          </cell>
          <cell r="AN489">
            <v>2008</v>
          </cell>
          <cell r="AO489">
            <v>2008</v>
          </cell>
          <cell r="AP489">
            <v>2008</v>
          </cell>
          <cell r="AQ489">
            <v>2008</v>
          </cell>
          <cell r="AR489">
            <v>2008</v>
          </cell>
          <cell r="AS489">
            <v>2008</v>
          </cell>
          <cell r="AT489">
            <v>2008</v>
          </cell>
          <cell r="AU489">
            <v>2008</v>
          </cell>
          <cell r="AW489" t="str">
            <v>TOTAL</v>
          </cell>
        </row>
        <row r="490">
          <cell r="B490" t="str">
            <v>HH COSTO DIRECTO</v>
          </cell>
          <cell r="J490">
            <v>28</v>
          </cell>
          <cell r="K490">
            <v>29</v>
          </cell>
          <cell r="L490">
            <v>30</v>
          </cell>
          <cell r="M490">
            <v>31</v>
          </cell>
          <cell r="N490">
            <v>32</v>
          </cell>
          <cell r="O490">
            <v>33</v>
          </cell>
          <cell r="P490">
            <v>34</v>
          </cell>
          <cell r="Q490">
            <v>35</v>
          </cell>
          <cell r="R490">
            <v>36</v>
          </cell>
          <cell r="S490">
            <v>37</v>
          </cell>
          <cell r="T490">
            <v>38</v>
          </cell>
          <cell r="U490">
            <v>39</v>
          </cell>
          <cell r="V490">
            <v>40</v>
          </cell>
          <cell r="W490">
            <v>41</v>
          </cell>
          <cell r="X490">
            <v>42</v>
          </cell>
          <cell r="Y490">
            <v>43</v>
          </cell>
          <cell r="Z490">
            <v>44</v>
          </cell>
          <cell r="AA490">
            <v>45</v>
          </cell>
          <cell r="AB490">
            <v>46</v>
          </cell>
          <cell r="AC490">
            <v>47</v>
          </cell>
          <cell r="AD490">
            <v>48</v>
          </cell>
          <cell r="AE490">
            <v>49</v>
          </cell>
          <cell r="AF490">
            <v>50</v>
          </cell>
          <cell r="AG490">
            <v>51</v>
          </cell>
          <cell r="AH490">
            <v>52</v>
          </cell>
          <cell r="AI490">
            <v>53</v>
          </cell>
          <cell r="AJ490">
            <v>1</v>
          </cell>
          <cell r="AK490">
            <v>2</v>
          </cell>
          <cell r="AL490">
            <v>3</v>
          </cell>
          <cell r="AM490">
            <v>4</v>
          </cell>
          <cell r="AN490">
            <v>5</v>
          </cell>
          <cell r="AO490">
            <v>6</v>
          </cell>
          <cell r="AP490">
            <v>7</v>
          </cell>
          <cell r="AQ490">
            <v>8</v>
          </cell>
          <cell r="AR490">
            <v>9</v>
          </cell>
          <cell r="AS490">
            <v>10</v>
          </cell>
          <cell r="AT490">
            <v>11</v>
          </cell>
          <cell r="AU490">
            <v>12</v>
          </cell>
        </row>
        <row r="491">
          <cell r="C491" t="str">
            <v>Descripción</v>
          </cell>
          <cell r="D491" t="str">
            <v>REGISTRO DE PU</v>
          </cell>
          <cell r="G491" t="str">
            <v>REGISTRO DE METRADOS</v>
          </cell>
          <cell r="J491">
            <v>39270</v>
          </cell>
          <cell r="K491">
            <v>39277</v>
          </cell>
          <cell r="L491">
            <v>39284</v>
          </cell>
          <cell r="M491">
            <v>39291</v>
          </cell>
          <cell r="N491">
            <v>39298</v>
          </cell>
          <cell r="O491">
            <v>39305</v>
          </cell>
          <cell r="P491">
            <v>39312</v>
          </cell>
          <cell r="Q491">
            <v>39319</v>
          </cell>
          <cell r="R491">
            <v>39326</v>
          </cell>
          <cell r="S491">
            <v>39333</v>
          </cell>
          <cell r="T491">
            <v>39340</v>
          </cell>
          <cell r="U491">
            <v>39347</v>
          </cell>
          <cell r="V491">
            <v>39354</v>
          </cell>
          <cell r="W491">
            <v>39361</v>
          </cell>
          <cell r="X491">
            <v>39368</v>
          </cell>
          <cell r="Y491">
            <v>39375</v>
          </cell>
          <cell r="Z491">
            <v>39382</v>
          </cell>
          <cell r="AA491">
            <v>39389</v>
          </cell>
          <cell r="AB491">
            <v>39396</v>
          </cell>
          <cell r="AC491">
            <v>39403</v>
          </cell>
          <cell r="AD491">
            <v>39410</v>
          </cell>
          <cell r="AE491">
            <v>39417</v>
          </cell>
          <cell r="AF491">
            <v>39424</v>
          </cell>
          <cell r="AG491">
            <v>39431</v>
          </cell>
          <cell r="AH491">
            <v>39438</v>
          </cell>
          <cell r="AI491">
            <v>39445</v>
          </cell>
          <cell r="AJ491">
            <v>39452</v>
          </cell>
          <cell r="AK491">
            <v>39459</v>
          </cell>
          <cell r="AL491">
            <v>39466</v>
          </cell>
          <cell r="AM491">
            <v>39473</v>
          </cell>
          <cell r="AN491">
            <v>39480</v>
          </cell>
          <cell r="AO491">
            <v>39487</v>
          </cell>
          <cell r="AP491">
            <v>39494</v>
          </cell>
          <cell r="AQ491">
            <v>39501</v>
          </cell>
          <cell r="AR491">
            <v>39508</v>
          </cell>
          <cell r="AS491">
            <v>39515</v>
          </cell>
          <cell r="AT491">
            <v>39522</v>
          </cell>
          <cell r="AU491">
            <v>39529</v>
          </cell>
          <cell r="AW491" t="str">
            <v>ACUM A</v>
          </cell>
        </row>
        <row r="492">
          <cell r="J492">
            <v>39276</v>
          </cell>
          <cell r="K492">
            <v>39283</v>
          </cell>
          <cell r="L492">
            <v>39290</v>
          </cell>
          <cell r="M492">
            <v>39297</v>
          </cell>
          <cell r="N492">
            <v>39304</v>
          </cell>
          <cell r="O492">
            <v>39311</v>
          </cell>
          <cell r="P492">
            <v>39318</v>
          </cell>
          <cell r="Q492">
            <v>39325</v>
          </cell>
          <cell r="R492">
            <v>39332</v>
          </cell>
          <cell r="S492">
            <v>39339</v>
          </cell>
          <cell r="T492">
            <v>39346</v>
          </cell>
          <cell r="U492">
            <v>39353</v>
          </cell>
          <cell r="V492">
            <v>39360</v>
          </cell>
          <cell r="W492">
            <v>39367</v>
          </cell>
          <cell r="X492">
            <v>39374</v>
          </cell>
          <cell r="Y492">
            <v>39381</v>
          </cell>
          <cell r="Z492">
            <v>39388</v>
          </cell>
          <cell r="AA492">
            <v>39395</v>
          </cell>
          <cell r="AB492">
            <v>39402</v>
          </cell>
          <cell r="AC492">
            <v>39409</v>
          </cell>
          <cell r="AD492">
            <v>39416</v>
          </cell>
          <cell r="AE492">
            <v>39423</v>
          </cell>
          <cell r="AF492">
            <v>39430</v>
          </cell>
          <cell r="AG492">
            <v>39437</v>
          </cell>
          <cell r="AH492">
            <v>39444</v>
          </cell>
          <cell r="AI492">
            <v>39451</v>
          </cell>
          <cell r="AJ492">
            <v>39458</v>
          </cell>
          <cell r="AK492">
            <v>39465</v>
          </cell>
          <cell r="AL492">
            <v>39472</v>
          </cell>
          <cell r="AM492">
            <v>39479</v>
          </cell>
          <cell r="AN492">
            <v>39486</v>
          </cell>
          <cell r="AO492">
            <v>39493</v>
          </cell>
          <cell r="AP492">
            <v>39500</v>
          </cell>
          <cell r="AQ492">
            <v>39507</v>
          </cell>
          <cell r="AR492">
            <v>39514</v>
          </cell>
          <cell r="AS492">
            <v>39521</v>
          </cell>
          <cell r="AT492">
            <v>39528</v>
          </cell>
          <cell r="AU492">
            <v>39535</v>
          </cell>
          <cell r="AW492" t="str">
            <v>LA FECHA</v>
          </cell>
        </row>
        <row r="493">
          <cell r="C493" t="str">
            <v>HH Semanal</v>
          </cell>
          <cell r="F493" t="str">
            <v>HH</v>
          </cell>
          <cell r="I493">
            <v>0</v>
          </cell>
          <cell r="J493">
            <v>1851</v>
          </cell>
          <cell r="K493">
            <v>1898</v>
          </cell>
          <cell r="L493">
            <v>2045</v>
          </cell>
          <cell r="M493">
            <v>1460</v>
          </cell>
          <cell r="N493">
            <v>2688</v>
          </cell>
          <cell r="O493">
            <v>3509.5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W493">
            <v>13451.5</v>
          </cell>
        </row>
        <row r="494">
          <cell r="C494" t="str">
            <v>HH Acumulado</v>
          </cell>
          <cell r="F494" t="str">
            <v>HH</v>
          </cell>
          <cell r="I494">
            <v>0</v>
          </cell>
          <cell r="J494">
            <v>1851</v>
          </cell>
          <cell r="K494">
            <v>3749</v>
          </cell>
          <cell r="L494">
            <v>5794</v>
          </cell>
          <cell r="M494">
            <v>7254</v>
          </cell>
          <cell r="N494">
            <v>9942</v>
          </cell>
          <cell r="O494">
            <v>13451.5</v>
          </cell>
          <cell r="P494">
            <v>13451.5</v>
          </cell>
          <cell r="Q494">
            <v>13451.5</v>
          </cell>
          <cell r="R494">
            <v>13451.5</v>
          </cell>
          <cell r="S494">
            <v>13451.5</v>
          </cell>
          <cell r="T494">
            <v>13451.5</v>
          </cell>
          <cell r="U494">
            <v>13451.5</v>
          </cell>
          <cell r="V494">
            <v>13451.5</v>
          </cell>
          <cell r="W494">
            <v>13451.5</v>
          </cell>
          <cell r="X494">
            <v>13451.5</v>
          </cell>
          <cell r="Y494">
            <v>13451.5</v>
          </cell>
          <cell r="Z494">
            <v>13451.5</v>
          </cell>
          <cell r="AA494">
            <v>13451.5</v>
          </cell>
          <cell r="AB494">
            <v>13451.5</v>
          </cell>
          <cell r="AC494">
            <v>13451.5</v>
          </cell>
          <cell r="AD494">
            <v>13451.5</v>
          </cell>
          <cell r="AE494">
            <v>13451.5</v>
          </cell>
          <cell r="AF494">
            <v>13451.5</v>
          </cell>
          <cell r="AG494">
            <v>13451.5</v>
          </cell>
          <cell r="AH494">
            <v>13451.5</v>
          </cell>
          <cell r="AI494">
            <v>13451.5</v>
          </cell>
          <cell r="AJ494">
            <v>13451.5</v>
          </cell>
          <cell r="AK494">
            <v>13451.5</v>
          </cell>
          <cell r="AL494">
            <v>13451.5</v>
          </cell>
          <cell r="AM494">
            <v>13451.5</v>
          </cell>
          <cell r="AN494">
            <v>13451.5</v>
          </cell>
          <cell r="AO494">
            <v>13451.5</v>
          </cell>
          <cell r="AP494">
            <v>13451.5</v>
          </cell>
          <cell r="AQ494">
            <v>13451.5</v>
          </cell>
          <cell r="AR494">
            <v>13451.5</v>
          </cell>
          <cell r="AS494">
            <v>13451.5</v>
          </cell>
          <cell r="AT494">
            <v>13451.5</v>
          </cell>
          <cell r="AU494">
            <v>13451.5</v>
          </cell>
          <cell r="AW494">
            <v>472489.5</v>
          </cell>
        </row>
        <row r="496">
          <cell r="B496" t="str">
            <v>HH COSTOS INDIRECTOS</v>
          </cell>
          <cell r="AW496" t="str">
            <v>TOTAL</v>
          </cell>
        </row>
        <row r="497">
          <cell r="C497" t="str">
            <v>HH Semanal</v>
          </cell>
          <cell r="F497" t="str">
            <v>HH</v>
          </cell>
          <cell r="L497">
            <v>314</v>
          </cell>
          <cell r="M497">
            <v>263</v>
          </cell>
          <cell r="AW497">
            <v>577</v>
          </cell>
        </row>
        <row r="498">
          <cell r="C498" t="str">
            <v>HH Acumulado</v>
          </cell>
          <cell r="F498" t="str">
            <v>HH</v>
          </cell>
          <cell r="J498">
            <v>0</v>
          </cell>
          <cell r="K498">
            <v>0</v>
          </cell>
          <cell r="L498">
            <v>314</v>
          </cell>
          <cell r="M498">
            <v>577</v>
          </cell>
          <cell r="N498">
            <v>577</v>
          </cell>
          <cell r="O498">
            <v>577</v>
          </cell>
          <cell r="P498">
            <v>577</v>
          </cell>
          <cell r="Q498">
            <v>577</v>
          </cell>
          <cell r="R498">
            <v>577</v>
          </cell>
          <cell r="S498">
            <v>577</v>
          </cell>
          <cell r="T498">
            <v>577</v>
          </cell>
          <cell r="U498">
            <v>577</v>
          </cell>
          <cell r="V498">
            <v>577</v>
          </cell>
          <cell r="W498">
            <v>577</v>
          </cell>
          <cell r="X498">
            <v>577</v>
          </cell>
          <cell r="Y498">
            <v>577</v>
          </cell>
          <cell r="Z498">
            <v>577</v>
          </cell>
          <cell r="AA498">
            <v>577</v>
          </cell>
          <cell r="AB498">
            <v>577</v>
          </cell>
          <cell r="AC498">
            <v>577</v>
          </cell>
          <cell r="AD498">
            <v>577</v>
          </cell>
          <cell r="AE498">
            <v>577</v>
          </cell>
          <cell r="AF498">
            <v>577</v>
          </cell>
          <cell r="AG498">
            <v>577</v>
          </cell>
          <cell r="AH498">
            <v>577</v>
          </cell>
          <cell r="AI498">
            <v>577</v>
          </cell>
          <cell r="AJ498">
            <v>577</v>
          </cell>
          <cell r="AK498">
            <v>577</v>
          </cell>
          <cell r="AL498">
            <v>577</v>
          </cell>
          <cell r="AM498">
            <v>577</v>
          </cell>
          <cell r="AN498">
            <v>577</v>
          </cell>
          <cell r="AO498">
            <v>577</v>
          </cell>
          <cell r="AP498">
            <v>577</v>
          </cell>
          <cell r="AQ498">
            <v>577</v>
          </cell>
          <cell r="AR498">
            <v>577</v>
          </cell>
          <cell r="AS498">
            <v>577</v>
          </cell>
          <cell r="AT498">
            <v>577</v>
          </cell>
          <cell r="AU498">
            <v>577</v>
          </cell>
          <cell r="AW498">
            <v>20509</v>
          </cell>
        </row>
        <row r="500">
          <cell r="B500" t="str">
            <v>HH REPORTADAS TOTALES</v>
          </cell>
          <cell r="AW500" t="str">
            <v>TOTAL</v>
          </cell>
        </row>
        <row r="501">
          <cell r="C501" t="str">
            <v>HH Semanal</v>
          </cell>
          <cell r="F501" t="str">
            <v>HH</v>
          </cell>
          <cell r="J501">
            <v>1851</v>
          </cell>
          <cell r="K501">
            <v>1898</v>
          </cell>
          <cell r="L501">
            <v>2359</v>
          </cell>
          <cell r="M501">
            <v>1723</v>
          </cell>
          <cell r="N501">
            <v>2688</v>
          </cell>
          <cell r="O501">
            <v>3509.5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W501">
            <v>14028.5</v>
          </cell>
        </row>
        <row r="502">
          <cell r="C502" t="str">
            <v>HH Acumulado</v>
          </cell>
          <cell r="F502" t="str">
            <v>HH</v>
          </cell>
          <cell r="J502">
            <v>1851</v>
          </cell>
          <cell r="K502">
            <v>3749</v>
          </cell>
          <cell r="L502">
            <v>6108</v>
          </cell>
          <cell r="M502">
            <v>7831</v>
          </cell>
          <cell r="N502">
            <v>10519</v>
          </cell>
          <cell r="O502">
            <v>14028.5</v>
          </cell>
          <cell r="P502">
            <v>14028.5</v>
          </cell>
          <cell r="Q502">
            <v>14028.5</v>
          </cell>
          <cell r="R502">
            <v>14028.5</v>
          </cell>
          <cell r="S502">
            <v>14028.5</v>
          </cell>
          <cell r="T502">
            <v>14028.5</v>
          </cell>
          <cell r="U502">
            <v>14028.5</v>
          </cell>
          <cell r="V502">
            <v>14028.5</v>
          </cell>
          <cell r="W502">
            <v>14028.5</v>
          </cell>
          <cell r="X502">
            <v>14028.5</v>
          </cell>
          <cell r="Y502">
            <v>14028.5</v>
          </cell>
          <cell r="Z502">
            <v>14028.5</v>
          </cell>
          <cell r="AA502">
            <v>14028.5</v>
          </cell>
          <cell r="AB502">
            <v>14028.5</v>
          </cell>
          <cell r="AC502">
            <v>14028.5</v>
          </cell>
          <cell r="AD502">
            <v>14028.5</v>
          </cell>
          <cell r="AE502">
            <v>14028.5</v>
          </cell>
          <cell r="AF502">
            <v>14028.5</v>
          </cell>
          <cell r="AG502">
            <v>14028.5</v>
          </cell>
          <cell r="AH502">
            <v>14028.5</v>
          </cell>
          <cell r="AI502">
            <v>14028.5</v>
          </cell>
          <cell r="AJ502">
            <v>14028.5</v>
          </cell>
          <cell r="AK502">
            <v>14028.5</v>
          </cell>
          <cell r="AL502">
            <v>14028.5</v>
          </cell>
          <cell r="AM502">
            <v>14028.5</v>
          </cell>
          <cell r="AN502">
            <v>14028.5</v>
          </cell>
          <cell r="AO502">
            <v>14028.5</v>
          </cell>
          <cell r="AP502">
            <v>14028.5</v>
          </cell>
          <cell r="AQ502">
            <v>14028.5</v>
          </cell>
          <cell r="AR502">
            <v>14028.5</v>
          </cell>
          <cell r="AS502">
            <v>14028.5</v>
          </cell>
          <cell r="AT502">
            <v>14028.5</v>
          </cell>
          <cell r="AU502">
            <v>14028.5</v>
          </cell>
          <cell r="AW502">
            <v>492998.5</v>
          </cell>
        </row>
        <row r="504">
          <cell r="B504" t="str">
            <v>HH SEGÚN PLANILLA</v>
          </cell>
          <cell r="AW504" t="str">
            <v>TOTAL</v>
          </cell>
        </row>
        <row r="505">
          <cell r="C505" t="str">
            <v>HH Semanal</v>
          </cell>
          <cell r="F505" t="str">
            <v>HH</v>
          </cell>
          <cell r="AW505">
            <v>0</v>
          </cell>
        </row>
        <row r="506">
          <cell r="C506" t="str">
            <v>HH Acumulado</v>
          </cell>
          <cell r="F506" t="str">
            <v>HH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W506">
            <v>0</v>
          </cell>
        </row>
        <row r="508">
          <cell r="B508" t="str">
            <v>BRECHA DE HH</v>
          </cell>
          <cell r="AW508" t="str">
            <v>TOTAL</v>
          </cell>
        </row>
        <row r="509">
          <cell r="C509" t="str">
            <v>HH Semanal</v>
          </cell>
          <cell r="F509" t="str">
            <v>HH</v>
          </cell>
          <cell r="J509">
            <v>-1851</v>
          </cell>
          <cell r="K509">
            <v>-1898</v>
          </cell>
          <cell r="L509">
            <v>-2359</v>
          </cell>
          <cell r="M509">
            <v>-1723</v>
          </cell>
          <cell r="N509">
            <v>-2688</v>
          </cell>
          <cell r="O509">
            <v>-3509.5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W509">
            <v>-14028.5</v>
          </cell>
        </row>
        <row r="510">
          <cell r="C510" t="str">
            <v>HH Acumulado</v>
          </cell>
          <cell r="F510" t="str">
            <v>HH</v>
          </cell>
          <cell r="J510">
            <v>-1851</v>
          </cell>
          <cell r="K510">
            <v>-3749</v>
          </cell>
          <cell r="L510">
            <v>-6108</v>
          </cell>
          <cell r="M510">
            <v>-7831</v>
          </cell>
          <cell r="N510">
            <v>-10519</v>
          </cell>
          <cell r="O510">
            <v>-14028.5</v>
          </cell>
          <cell r="P510">
            <v>-14028.5</v>
          </cell>
          <cell r="Q510">
            <v>-14028.5</v>
          </cell>
          <cell r="R510">
            <v>-14028.5</v>
          </cell>
          <cell r="S510">
            <v>-14028.5</v>
          </cell>
          <cell r="T510">
            <v>-14028.5</v>
          </cell>
          <cell r="U510">
            <v>-14028.5</v>
          </cell>
          <cell r="V510">
            <v>-14028.5</v>
          </cell>
          <cell r="W510">
            <v>-14028.5</v>
          </cell>
          <cell r="X510">
            <v>-14028.5</v>
          </cell>
          <cell r="Y510">
            <v>-14028.5</v>
          </cell>
          <cell r="Z510">
            <v>-14028.5</v>
          </cell>
          <cell r="AA510">
            <v>-14028.5</v>
          </cell>
          <cell r="AB510">
            <v>-14028.5</v>
          </cell>
          <cell r="AC510">
            <v>-14028.5</v>
          </cell>
          <cell r="AD510">
            <v>-14028.5</v>
          </cell>
          <cell r="AE510">
            <v>-14028.5</v>
          </cell>
          <cell r="AF510">
            <v>-14028.5</v>
          </cell>
          <cell r="AG510">
            <v>-14028.5</v>
          </cell>
          <cell r="AH510">
            <v>-14028.5</v>
          </cell>
          <cell r="AI510">
            <v>-14028.5</v>
          </cell>
          <cell r="AJ510">
            <v>-14028.5</v>
          </cell>
          <cell r="AK510">
            <v>-14028.5</v>
          </cell>
          <cell r="AL510">
            <v>-14028.5</v>
          </cell>
          <cell r="AM510">
            <v>-14028.5</v>
          </cell>
          <cell r="AN510">
            <v>-14028.5</v>
          </cell>
          <cell r="AO510">
            <v>-14028.5</v>
          </cell>
          <cell r="AP510">
            <v>-14028.5</v>
          </cell>
          <cell r="AQ510">
            <v>-14028.5</v>
          </cell>
          <cell r="AR510">
            <v>-14028.5</v>
          </cell>
          <cell r="AS510">
            <v>-14028.5</v>
          </cell>
          <cell r="AT510">
            <v>-14028.5</v>
          </cell>
          <cell r="AU510">
            <v>-14028.5</v>
          </cell>
          <cell r="AW510">
            <v>-492998.5</v>
          </cell>
        </row>
        <row r="513">
          <cell r="B513" t="str">
            <v>HM REPORTADAS TOTALES</v>
          </cell>
        </row>
        <row r="514">
          <cell r="B514" t="str">
            <v>HM REALES P/AVANCE</v>
          </cell>
          <cell r="C514" t="str">
            <v>Cargador Frontal s/Llantas 200-225 hp</v>
          </cell>
          <cell r="D514">
            <v>53.1</v>
          </cell>
          <cell r="F514" t="str">
            <v>hm</v>
          </cell>
          <cell r="J514">
            <v>0</v>
          </cell>
          <cell r="K514">
            <v>20.5</v>
          </cell>
          <cell r="L514">
            <v>26</v>
          </cell>
          <cell r="M514">
            <v>13.6</v>
          </cell>
          <cell r="N514">
            <v>38.400000000000006</v>
          </cell>
          <cell r="O514">
            <v>58.5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W514">
            <v>157</v>
          </cell>
        </row>
        <row r="515">
          <cell r="C515" t="str">
            <v>Excavadora 330 o similar (220 hp-250hp)</v>
          </cell>
          <cell r="D515">
            <v>69.010000000000005</v>
          </cell>
          <cell r="F515" t="str">
            <v>hm</v>
          </cell>
          <cell r="J515">
            <v>0</v>
          </cell>
          <cell r="K515">
            <v>44.5</v>
          </cell>
          <cell r="L515">
            <v>102.7</v>
          </cell>
          <cell r="M515">
            <v>94.300000000000011</v>
          </cell>
          <cell r="N515">
            <v>120.4</v>
          </cell>
          <cell r="O515">
            <v>186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W515">
            <v>547.9</v>
          </cell>
        </row>
        <row r="516">
          <cell r="C516" t="str">
            <v>Tractor D8 o similar (240 hp-310 hp)</v>
          </cell>
          <cell r="D516">
            <v>96.49</v>
          </cell>
          <cell r="F516" t="str">
            <v>hm</v>
          </cell>
          <cell r="J516">
            <v>0</v>
          </cell>
          <cell r="K516">
            <v>35.4</v>
          </cell>
          <cell r="L516">
            <v>81</v>
          </cell>
          <cell r="M516">
            <v>60</v>
          </cell>
          <cell r="N516">
            <v>64.2</v>
          </cell>
          <cell r="O516">
            <v>61.3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W516">
            <v>301.90000000000003</v>
          </cell>
        </row>
        <row r="517">
          <cell r="C517" t="str">
            <v>Motoniveladora 140 h o similar</v>
          </cell>
          <cell r="D517">
            <v>51.83</v>
          </cell>
          <cell r="F517" t="str">
            <v>hm</v>
          </cell>
          <cell r="J517">
            <v>0</v>
          </cell>
          <cell r="K517">
            <v>0</v>
          </cell>
          <cell r="L517">
            <v>10.199999999999999</v>
          </cell>
          <cell r="M517">
            <v>6.2</v>
          </cell>
          <cell r="N517">
            <v>8.7999999999999989</v>
          </cell>
          <cell r="O517">
            <v>4.8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W517">
            <v>29.999999999999996</v>
          </cell>
        </row>
        <row r="518">
          <cell r="C518" t="str">
            <v>Rodillo Liso Vibratorio Autopropulsado 10-12 ton, 101-135 hp</v>
          </cell>
          <cell r="D518">
            <v>35.18</v>
          </cell>
          <cell r="F518" t="str">
            <v>hm</v>
          </cell>
          <cell r="J518">
            <v>0</v>
          </cell>
          <cell r="K518">
            <v>0</v>
          </cell>
          <cell r="L518">
            <v>0</v>
          </cell>
          <cell r="M518">
            <v>3.6</v>
          </cell>
          <cell r="N518">
            <v>30</v>
          </cell>
          <cell r="O518">
            <v>32.299999999999997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W518">
            <v>65.900000000000006</v>
          </cell>
        </row>
        <row r="519">
          <cell r="C519" t="str">
            <v>Plancha Compactadora</v>
          </cell>
          <cell r="D519">
            <v>3.08</v>
          </cell>
          <cell r="F519" t="str">
            <v>hm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W519">
            <v>0</v>
          </cell>
        </row>
        <row r="520">
          <cell r="C520" t="str">
            <v>Compresora Neumática 600-700 pcm, 200-225 hp</v>
          </cell>
          <cell r="D520">
            <v>42.46</v>
          </cell>
          <cell r="F520" t="str">
            <v>hm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W520">
            <v>0</v>
          </cell>
        </row>
        <row r="521">
          <cell r="C521" t="str">
            <v>Martillo Neumático 26 Kg, 115 pcm (voladura)</v>
          </cell>
          <cell r="D521">
            <v>4</v>
          </cell>
          <cell r="F521" t="str">
            <v>hm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W521">
            <v>0</v>
          </cell>
        </row>
        <row r="522">
          <cell r="C522" t="str">
            <v>Perforadora sobre Orugas Hidraúlica diámetro mediano 1 3/4" - 4"</v>
          </cell>
          <cell r="D522">
            <v>72.12</v>
          </cell>
          <cell r="F522" t="str">
            <v>hm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35.6</v>
          </cell>
          <cell r="O522">
            <v>109.69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W522">
            <v>145.29</v>
          </cell>
        </row>
        <row r="523">
          <cell r="C523" t="str">
            <v>Camión Cisterna de Agua 5000 gln</v>
          </cell>
          <cell r="D523">
            <v>37.18</v>
          </cell>
          <cell r="F523" t="str">
            <v>hm</v>
          </cell>
          <cell r="J523">
            <v>0</v>
          </cell>
          <cell r="K523">
            <v>0</v>
          </cell>
          <cell r="L523">
            <v>16</v>
          </cell>
          <cell r="M523">
            <v>15</v>
          </cell>
          <cell r="N523">
            <v>45.6</v>
          </cell>
          <cell r="O523">
            <v>46.6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W523">
            <v>123.19999999999999</v>
          </cell>
        </row>
        <row r="524">
          <cell r="C524" t="str">
            <v>Camión Volquete 15 m3</v>
          </cell>
          <cell r="D524">
            <v>32.340000000000003</v>
          </cell>
          <cell r="F524" t="str">
            <v>hm</v>
          </cell>
          <cell r="J524">
            <v>0</v>
          </cell>
          <cell r="K524">
            <v>17.299999999999997</v>
          </cell>
          <cell r="L524">
            <v>148.9</v>
          </cell>
          <cell r="M524">
            <v>116</v>
          </cell>
          <cell r="N524">
            <v>190.1</v>
          </cell>
          <cell r="O524">
            <v>316.60000000000002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W524">
            <v>788.9</v>
          </cell>
        </row>
        <row r="525">
          <cell r="C525" t="str">
            <v>Mezcladora de Concreto de 11 p3 a 16 p3</v>
          </cell>
          <cell r="D525">
            <v>3.7</v>
          </cell>
          <cell r="F525" t="str">
            <v>hm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W525">
            <v>0</v>
          </cell>
        </row>
        <row r="526">
          <cell r="C526" t="str">
            <v>Vibrador a Gasolina de 1"-3"</v>
          </cell>
          <cell r="D526">
            <v>1.5</v>
          </cell>
          <cell r="F526" t="str">
            <v>hm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W526">
            <v>0</v>
          </cell>
        </row>
        <row r="527">
          <cell r="C527" t="str">
            <v>Motobomba de Agua desde 10 hp hasta 30 hp</v>
          </cell>
          <cell r="D527">
            <v>2</v>
          </cell>
          <cell r="F527" t="str">
            <v>hm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W527">
            <v>0</v>
          </cell>
        </row>
        <row r="528">
          <cell r="C528" t="str">
            <v>Sierra Circular y Garlopa</v>
          </cell>
          <cell r="D528">
            <v>5</v>
          </cell>
          <cell r="F528" t="str">
            <v>dia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W528">
            <v>0</v>
          </cell>
        </row>
        <row r="529">
          <cell r="C529" t="str">
            <v>Cizalla a Palanca para Varillas de Acero</v>
          </cell>
          <cell r="D529">
            <v>5</v>
          </cell>
          <cell r="F529" t="str">
            <v>dia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W529">
            <v>0</v>
          </cell>
        </row>
        <row r="530">
          <cell r="C530" t="str">
            <v>Barreno Integral Serie 12 D = 7/8" 0.8 m</v>
          </cell>
          <cell r="D530">
            <v>85</v>
          </cell>
          <cell r="F530" t="str">
            <v>und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W530">
            <v>0</v>
          </cell>
        </row>
        <row r="531">
          <cell r="C531" t="str">
            <v>Barreno Integral Serie 12 D = 7/8" 1.6 m</v>
          </cell>
          <cell r="D531">
            <v>100</v>
          </cell>
          <cell r="F531" t="str">
            <v>und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U531">
            <v>0</v>
          </cell>
          <cell r="AW531">
            <v>0</v>
          </cell>
        </row>
        <row r="532">
          <cell r="C532" t="str">
            <v>Escalera Gato (sin canastilla)</v>
          </cell>
          <cell r="D532">
            <v>50</v>
          </cell>
          <cell r="F532" t="str">
            <v>ml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0</v>
          </cell>
          <cell r="AU532">
            <v>0</v>
          </cell>
          <cell r="AW532">
            <v>0</v>
          </cell>
        </row>
        <row r="533">
          <cell r="C533" t="str">
            <v>Herramientas</v>
          </cell>
          <cell r="D533">
            <v>0</v>
          </cell>
          <cell r="F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W533">
            <v>0</v>
          </cell>
        </row>
        <row r="534">
          <cell r="C534" t="str">
            <v>Bomba de Lodos</v>
          </cell>
          <cell r="D534">
            <v>16.170000000000002</v>
          </cell>
          <cell r="F534" t="str">
            <v>hm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W534">
            <v>0</v>
          </cell>
        </row>
        <row r="535">
          <cell r="C535" t="str">
            <v>Estacion Total</v>
          </cell>
          <cell r="D535">
            <v>5</v>
          </cell>
          <cell r="F535" t="str">
            <v>hm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W535">
            <v>0</v>
          </cell>
        </row>
        <row r="536">
          <cell r="C536" t="str">
            <v>Nivel Automático de Precisión</v>
          </cell>
          <cell r="D536">
            <v>1</v>
          </cell>
          <cell r="F536" t="str">
            <v>hm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>
            <v>0</v>
          </cell>
          <cell r="AU536">
            <v>0</v>
          </cell>
          <cell r="AW536">
            <v>0</v>
          </cell>
        </row>
        <row r="537">
          <cell r="C537" t="str">
            <v>Minicargador</v>
          </cell>
          <cell r="D537">
            <v>0</v>
          </cell>
          <cell r="F537" t="str">
            <v>hm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W537">
            <v>0</v>
          </cell>
        </row>
        <row r="538">
          <cell r="F538" t="str">
            <v>Falta Info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U538">
            <v>0</v>
          </cell>
          <cell r="AW538">
            <v>0</v>
          </cell>
        </row>
        <row r="539">
          <cell r="F539" t="str">
            <v>Falta Info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W539">
            <v>0</v>
          </cell>
        </row>
        <row r="540">
          <cell r="F540" t="str">
            <v>Falta Info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W540">
            <v>0</v>
          </cell>
        </row>
        <row r="542">
          <cell r="B542" t="str">
            <v xml:space="preserve">HM REALES EN US$ </v>
          </cell>
          <cell r="C542" t="str">
            <v>HM de Equipos en US$:</v>
          </cell>
          <cell r="F542" t="str">
            <v>US$</v>
          </cell>
          <cell r="J542">
            <v>0</v>
          </cell>
          <cell r="K542">
            <v>8134.723</v>
          </cell>
          <cell r="L542">
            <v>22222.589000000004</v>
          </cell>
          <cell r="M542">
            <v>17776.337</v>
          </cell>
          <cell r="N542">
            <v>28464.720000000008</v>
          </cell>
          <cell r="O542">
            <v>43124.419800000003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W542">
            <v>119722.78880000001</v>
          </cell>
        </row>
        <row r="543">
          <cell r="C543" t="str">
            <v>HM de Equipos en US$ ACUM:</v>
          </cell>
          <cell r="F543" t="str">
            <v>US$</v>
          </cell>
          <cell r="J543">
            <v>0</v>
          </cell>
          <cell r="K543">
            <v>8134.723</v>
          </cell>
          <cell r="L543">
            <v>30357.312000000005</v>
          </cell>
          <cell r="M543">
            <v>48133.649000000005</v>
          </cell>
          <cell r="N543">
            <v>76598.369000000006</v>
          </cell>
          <cell r="O543">
            <v>119722.78880000001</v>
          </cell>
          <cell r="P543">
            <v>119722.78880000001</v>
          </cell>
          <cell r="Q543">
            <v>119722.78880000001</v>
          </cell>
          <cell r="R543">
            <v>119722.78880000001</v>
          </cell>
          <cell r="S543">
            <v>119722.78880000001</v>
          </cell>
          <cell r="T543">
            <v>119722.78880000001</v>
          </cell>
          <cell r="U543">
            <v>119722.78880000001</v>
          </cell>
          <cell r="V543">
            <v>119722.78880000001</v>
          </cell>
          <cell r="W543">
            <v>119722.78880000001</v>
          </cell>
          <cell r="X543">
            <v>119722.78880000001</v>
          </cell>
          <cell r="Y543">
            <v>119722.78880000001</v>
          </cell>
          <cell r="Z543">
            <v>119722.78880000001</v>
          </cell>
          <cell r="AA543">
            <v>119722.78880000001</v>
          </cell>
          <cell r="AB543">
            <v>119722.78880000001</v>
          </cell>
          <cell r="AC543">
            <v>119722.78880000001</v>
          </cell>
          <cell r="AD543">
            <v>119722.78880000001</v>
          </cell>
          <cell r="AE543">
            <v>119722.78880000001</v>
          </cell>
          <cell r="AF543">
            <v>119722.78880000001</v>
          </cell>
          <cell r="AG543">
            <v>119722.78880000001</v>
          </cell>
          <cell r="AH543">
            <v>119722.78880000001</v>
          </cell>
          <cell r="AI543">
            <v>119722.78880000001</v>
          </cell>
          <cell r="AJ543">
            <v>119722.78880000001</v>
          </cell>
          <cell r="AK543">
            <v>119722.78880000001</v>
          </cell>
          <cell r="AL543">
            <v>119722.78880000001</v>
          </cell>
          <cell r="AM543">
            <v>119722.78880000001</v>
          </cell>
          <cell r="AN543">
            <v>119722.78880000001</v>
          </cell>
          <cell r="AO543">
            <v>119722.78880000001</v>
          </cell>
          <cell r="AP543">
            <v>119722.78880000001</v>
          </cell>
          <cell r="AQ543">
            <v>119722.78880000001</v>
          </cell>
          <cell r="AR543">
            <v>119722.78880000001</v>
          </cell>
          <cell r="AS543">
            <v>119722.78880000001</v>
          </cell>
          <cell r="AT543">
            <v>119722.78880000001</v>
          </cell>
          <cell r="AU543">
            <v>119722.78880000001</v>
          </cell>
        </row>
        <row r="545">
          <cell r="B545" t="str">
            <v>NOTA:</v>
          </cell>
        </row>
        <row r="546">
          <cell r="B546" t="str">
            <v>Se cierran todas las semanas los viernes para el control.</v>
          </cell>
        </row>
      </sheetData>
      <sheetData sheetId="3" refreshError="1"/>
      <sheetData sheetId="4" refreshError="1"/>
      <sheetData sheetId="5" refreshError="1"/>
      <sheetData sheetId="6">
        <row r="2">
          <cell r="A2" t="str">
            <v>PRESUPUESTO PROYECTO :RECRECIMIENTO FINAL PRESA DE RELAVES EL PORVENIR</v>
          </cell>
        </row>
        <row r="4">
          <cell r="A4" t="str">
            <v>Frente / Partida</v>
          </cell>
          <cell r="B4" t="str">
            <v>Descripción</v>
          </cell>
          <cell r="C4" t="str">
            <v>Und.</v>
          </cell>
          <cell r="D4" t="str">
            <v>Metrado</v>
          </cell>
          <cell r="E4" t="str">
            <v>Ratio MO (HH/UND)</v>
          </cell>
          <cell r="F4" t="str">
            <v>Ratio EQ (US$/UND)</v>
          </cell>
        </row>
        <row r="5">
          <cell r="A5">
            <v>1</v>
          </cell>
          <cell r="B5" t="str">
            <v>PRESA RELAVES</v>
          </cell>
        </row>
        <row r="6">
          <cell r="A6">
            <v>1011</v>
          </cell>
          <cell r="B6" t="str">
            <v>Obras Preliminares</v>
          </cell>
          <cell r="C6" t="str">
            <v>glb</v>
          </cell>
          <cell r="D6">
            <v>100</v>
          </cell>
          <cell r="E6">
            <v>118.6167806</v>
          </cell>
          <cell r="F6">
            <v>626.68478675999995</v>
          </cell>
        </row>
        <row r="7">
          <cell r="A7">
            <v>2011</v>
          </cell>
          <cell r="B7" t="str">
            <v>Excavación mat. Suelto y roca fracturada (d&gt;=1 Km)</v>
          </cell>
          <cell r="C7" t="str">
            <v>m3</v>
          </cell>
          <cell r="D7">
            <v>82431</v>
          </cell>
          <cell r="E7">
            <v>6.4456129368805418E-2</v>
          </cell>
          <cell r="F7">
            <v>1.4157780446676613</v>
          </cell>
        </row>
        <row r="8">
          <cell r="A8">
            <v>2012</v>
          </cell>
          <cell r="B8" t="str">
            <v>Excavación roca fija (inc. voladura, d&gt;=1 Km)</v>
          </cell>
          <cell r="C8" t="str">
            <v>m3</v>
          </cell>
          <cell r="D8">
            <v>11093</v>
          </cell>
          <cell r="E8">
            <v>0.1410276621292707</v>
          </cell>
          <cell r="F8">
            <v>3.3048439556477063</v>
          </cell>
        </row>
        <row r="9">
          <cell r="A9">
            <v>2013</v>
          </cell>
          <cell r="B9" t="str">
            <v>Rellenos (Inc. Preparación, transporte, colocación y compactación)</v>
          </cell>
          <cell r="C9" t="str">
            <v>m3</v>
          </cell>
          <cell r="D9">
            <v>378642</v>
          </cell>
          <cell r="E9">
            <v>0.13435179981301598</v>
          </cell>
          <cell r="F9">
            <v>3.5217877147546868</v>
          </cell>
        </row>
        <row r="10">
          <cell r="A10">
            <v>2014</v>
          </cell>
          <cell r="B10" t="str">
            <v>Perforación y voladura (cantera)</v>
          </cell>
          <cell r="C10" t="str">
            <v>m3</v>
          </cell>
          <cell r="D10">
            <v>353700</v>
          </cell>
          <cell r="E10">
            <v>0.19399980600000005</v>
          </cell>
          <cell r="F10">
            <v>2.1666645</v>
          </cell>
        </row>
        <row r="11">
          <cell r="A11">
            <v>2015</v>
          </cell>
          <cell r="B11" t="str">
            <v>Caseta de Control</v>
          </cell>
          <cell r="C11" t="str">
            <v>glb</v>
          </cell>
          <cell r="D11">
            <v>100</v>
          </cell>
          <cell r="E11">
            <v>6.0687057200000005</v>
          </cell>
          <cell r="F11">
            <v>4.8574317012000003</v>
          </cell>
        </row>
        <row r="12">
          <cell r="A12">
            <v>2016</v>
          </cell>
          <cell r="B12" t="str">
            <v>Drenes</v>
          </cell>
          <cell r="C12" t="str">
            <v>glb</v>
          </cell>
          <cell r="D12">
            <v>100</v>
          </cell>
          <cell r="E12">
            <v>10.502698559999999</v>
          </cell>
          <cell r="F12">
            <v>20.281619320800001</v>
          </cell>
        </row>
        <row r="13">
          <cell r="A13">
            <v>2017</v>
          </cell>
          <cell r="B13" t="str">
            <v>Ducto de Ventilación</v>
          </cell>
          <cell r="C13" t="str">
            <v>glb</v>
          </cell>
          <cell r="D13">
            <v>100</v>
          </cell>
          <cell r="E13">
            <v>19.637167522344001</v>
          </cell>
          <cell r="F13">
            <v>55.490129601388595</v>
          </cell>
        </row>
        <row r="14">
          <cell r="A14">
            <v>3011</v>
          </cell>
          <cell r="B14" t="str">
            <v>Instrumentación</v>
          </cell>
          <cell r="C14" t="str">
            <v>glb</v>
          </cell>
          <cell r="D14">
            <v>100</v>
          </cell>
          <cell r="E14">
            <v>0</v>
          </cell>
          <cell r="F14">
            <v>0</v>
          </cell>
        </row>
        <row r="148">
          <cell r="L148">
            <v>1</v>
          </cell>
        </row>
      </sheetData>
      <sheetData sheetId="7">
        <row r="4">
          <cell r="B4" t="str">
            <v>MOD</v>
          </cell>
          <cell r="C4" t="str">
            <v>HH</v>
          </cell>
          <cell r="D4">
            <v>3.6</v>
          </cell>
        </row>
        <row r="5">
          <cell r="B5" t="str">
            <v>Cargador Frontal s/Llantas 200-225 hp</v>
          </cell>
          <cell r="C5" t="str">
            <v>hm</v>
          </cell>
          <cell r="D5">
            <v>53.1</v>
          </cell>
        </row>
        <row r="6">
          <cell r="B6" t="str">
            <v>Excavadora 330 o similar (220 hp-250hp)</v>
          </cell>
          <cell r="C6" t="str">
            <v>hm</v>
          </cell>
          <cell r="D6">
            <v>69.010000000000005</v>
          </cell>
        </row>
        <row r="7">
          <cell r="B7" t="str">
            <v>Tractor D8 o similar (240 hp-310 hp)</v>
          </cell>
          <cell r="C7" t="str">
            <v>hm</v>
          </cell>
          <cell r="D7">
            <v>96.49</v>
          </cell>
        </row>
        <row r="8">
          <cell r="B8" t="str">
            <v>Motoniveladora 140 h o similar</v>
          </cell>
          <cell r="C8" t="str">
            <v>hm</v>
          </cell>
          <cell r="D8">
            <v>51.83</v>
          </cell>
        </row>
        <row r="9">
          <cell r="B9" t="str">
            <v>Rodillo Liso Vibratorio Autopropulsado 10-12 ton, 101-135 hp</v>
          </cell>
          <cell r="C9" t="str">
            <v>hm</v>
          </cell>
          <cell r="D9">
            <v>35.18</v>
          </cell>
        </row>
        <row r="10">
          <cell r="B10" t="str">
            <v>Plancha Compactadora</v>
          </cell>
          <cell r="C10" t="str">
            <v>hm</v>
          </cell>
          <cell r="D10">
            <v>3.08</v>
          </cell>
        </row>
        <row r="11">
          <cell r="B11" t="str">
            <v>Compresora Neumática 600-700 pcm, 200-225 hp</v>
          </cell>
          <cell r="C11" t="str">
            <v>hm</v>
          </cell>
          <cell r="D11">
            <v>42.46</v>
          </cell>
        </row>
        <row r="12">
          <cell r="B12" t="str">
            <v>Martillo Neumático 26 Kg, 115 pcm (voladura)</v>
          </cell>
          <cell r="C12" t="str">
            <v>hm</v>
          </cell>
          <cell r="D12">
            <v>4</v>
          </cell>
        </row>
        <row r="13">
          <cell r="B13" t="str">
            <v>Perforadora sobre Orugas Hidraúlica diámetro mediano 1 3/4" - 4"</v>
          </cell>
          <cell r="C13" t="str">
            <v>hm</v>
          </cell>
          <cell r="D13">
            <v>72.12</v>
          </cell>
        </row>
        <row r="14">
          <cell r="B14" t="str">
            <v>Camión Cisterna de Agua 5000 gln</v>
          </cell>
          <cell r="C14" t="str">
            <v>hm</v>
          </cell>
          <cell r="D14">
            <v>37.18</v>
          </cell>
        </row>
        <row r="15">
          <cell r="B15" t="str">
            <v>Camión Volquete 15 m3</v>
          </cell>
          <cell r="C15" t="str">
            <v>hm</v>
          </cell>
          <cell r="D15">
            <v>32.340000000000003</v>
          </cell>
        </row>
        <row r="16">
          <cell r="B16" t="str">
            <v>Mezcladora de Concreto de 11 p3 a 16 p3</v>
          </cell>
          <cell r="C16" t="str">
            <v>hm</v>
          </cell>
          <cell r="D16">
            <v>3.7</v>
          </cell>
        </row>
        <row r="17">
          <cell r="B17" t="str">
            <v>Vibrador a Gasolina de 1"-3"</v>
          </cell>
          <cell r="C17" t="str">
            <v>hm</v>
          </cell>
          <cell r="D17">
            <v>1.5</v>
          </cell>
        </row>
        <row r="18">
          <cell r="B18" t="str">
            <v>Motobomba de Agua desde 10 hp hasta 30 hp</v>
          </cell>
          <cell r="C18" t="str">
            <v>hm</v>
          </cell>
          <cell r="D18">
            <v>2</v>
          </cell>
        </row>
        <row r="19">
          <cell r="B19" t="str">
            <v>Sierra Circular y Garlopa</v>
          </cell>
          <cell r="C19" t="str">
            <v>dia</v>
          </cell>
          <cell r="D19">
            <v>5</v>
          </cell>
        </row>
        <row r="20">
          <cell r="B20" t="str">
            <v>Cizalla a Palanca para Varillas de Acero</v>
          </cell>
          <cell r="C20" t="str">
            <v>dia</v>
          </cell>
          <cell r="D20">
            <v>5</v>
          </cell>
        </row>
        <row r="21">
          <cell r="B21" t="str">
            <v>Barreno Integral Serie 12 D = 7/8" 0.8 m</v>
          </cell>
          <cell r="C21" t="str">
            <v>und</v>
          </cell>
          <cell r="D21">
            <v>85</v>
          </cell>
        </row>
        <row r="22">
          <cell r="B22" t="str">
            <v>Barreno Integral Serie 12 D = 7/8" 1.6 m</v>
          </cell>
          <cell r="C22" t="str">
            <v>und</v>
          </cell>
          <cell r="D22">
            <v>100</v>
          </cell>
        </row>
        <row r="23">
          <cell r="B23" t="str">
            <v>Escalera Gato (sin canastilla)</v>
          </cell>
          <cell r="C23" t="str">
            <v>ml</v>
          </cell>
          <cell r="D23">
            <v>50</v>
          </cell>
        </row>
        <row r="24">
          <cell r="B24" t="str">
            <v>Herramientas</v>
          </cell>
        </row>
        <row r="25">
          <cell r="B25" t="str">
            <v>Bomba de Lodos</v>
          </cell>
          <cell r="C25" t="str">
            <v>hm</v>
          </cell>
          <cell r="D25">
            <v>16.170000000000002</v>
          </cell>
        </row>
        <row r="26">
          <cell r="B26" t="str">
            <v>Estacion Total</v>
          </cell>
          <cell r="C26" t="str">
            <v>hm</v>
          </cell>
          <cell r="D26">
            <v>5</v>
          </cell>
        </row>
        <row r="27">
          <cell r="B27" t="str">
            <v>Nivel Automático de Precisión</v>
          </cell>
          <cell r="C27" t="str">
            <v>hm</v>
          </cell>
          <cell r="D27">
            <v>1</v>
          </cell>
        </row>
        <row r="28">
          <cell r="B28" t="str">
            <v>Minicargador</v>
          </cell>
          <cell r="C28" t="str">
            <v>hm</v>
          </cell>
        </row>
        <row r="45">
          <cell r="B45" t="str">
            <v>Capataz</v>
          </cell>
          <cell r="C45" t="str">
            <v>HH</v>
          </cell>
          <cell r="D45">
            <v>4.1100000000000003</v>
          </cell>
        </row>
        <row r="46">
          <cell r="B46" t="str">
            <v>Operario</v>
          </cell>
          <cell r="C46" t="str">
            <v>HH</v>
          </cell>
        </row>
        <row r="47">
          <cell r="B47" t="str">
            <v>Oficial</v>
          </cell>
          <cell r="C47" t="str">
            <v>HH</v>
          </cell>
        </row>
        <row r="48">
          <cell r="B48" t="str">
            <v>Ayudante</v>
          </cell>
          <cell r="C48" t="str">
            <v>HH</v>
          </cell>
        </row>
      </sheetData>
      <sheetData sheetId="8"/>
      <sheetData sheetId="9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 ARTE DIC00"/>
      <sheetName val="O ARTE ENE01"/>
      <sheetName val="O ARTE MAR01"/>
      <sheetName val="DEDUC01"/>
      <sheetName val="O ARTE ABR01"/>
      <sheetName val="O ARTE MAY01"/>
      <sheetName val="O ARTE JUN01"/>
      <sheetName val="O ARTE JUL01"/>
      <sheetName val="O ARTE FINAL"/>
      <sheetName val="CANTERAS"/>
      <sheetName val="O ARTE GE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>
        <row r="3">
          <cell r="D3">
            <v>29580</v>
          </cell>
          <cell r="E3">
            <v>1.8</v>
          </cell>
        </row>
        <row r="4">
          <cell r="D4">
            <v>36240</v>
          </cell>
          <cell r="E4">
            <v>0.8</v>
          </cell>
        </row>
        <row r="5">
          <cell r="D5">
            <v>57560</v>
          </cell>
          <cell r="E5">
            <v>0.2</v>
          </cell>
        </row>
        <row r="6">
          <cell r="D6">
            <v>61950</v>
          </cell>
          <cell r="E6">
            <v>0.15</v>
          </cell>
        </row>
        <row r="7">
          <cell r="D7">
            <v>70400</v>
          </cell>
          <cell r="E7">
            <v>0.5</v>
          </cell>
        </row>
        <row r="8">
          <cell r="D8">
            <v>95350</v>
          </cell>
          <cell r="E8">
            <v>0.05</v>
          </cell>
        </row>
      </sheetData>
      <sheetData sheetId="1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avimento Flex"/>
      <sheetName val="TMG_SubBase"/>
      <sheetName val="TMG_Base"/>
      <sheetName val="03.02 Base Granular"/>
      <sheetName val="03.03 Carpeta Asfaltica"/>
      <sheetName val="TMG_Planta_ Asf"/>
      <sheetName val="TMG_MAC"/>
      <sheetName val="Inroad"/>
      <sheetName val="03.04 Imprimación Bituminosa"/>
      <sheetName val="03.05 Riego de Liga"/>
      <sheetName val="03.06 Slurry seal 6mm"/>
      <sheetName val="3.07 Emulsion Asf"/>
      <sheetName val="G. Canteras"/>
      <sheetName val="03.08 Asfalto Dil. Tipo MC-30"/>
      <sheetName val="losa de concreto e=8"/>
      <sheetName val="losa de concreto e=9"/>
      <sheetName val="reporte"/>
      <sheetName val="Dosificacion"/>
      <sheetName val="cantera-Poten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de Risco"/>
      <sheetName val="risk mapping"/>
      <sheetName val="Ayuda memoria"/>
      <sheetName val="Apendice 1"/>
      <sheetName val="Frota segurada"/>
      <sheetName val="Custos Fixos TBM"/>
      <sheetName val="Custos Fixos Minero (por est.)"/>
      <sheetName val="Euros"/>
      <sheetName val="Inflac"/>
      <sheetName val="Relato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I3">
            <v>4.016</v>
          </cell>
        </row>
        <row r="4">
          <cell r="I4">
            <v>2.2000000000000002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e"/>
      <sheetName val="relatório"/>
      <sheetName val="#REF"/>
      <sheetName val="Cons"/>
      <sheetName val="Variables"/>
      <sheetName val="Pasta7"/>
      <sheetName val="Plan2"/>
      <sheetName val="NORBEVI - Ent - Alav Val"/>
      <sheetName val="NORBEVI - Rel - Des EF (2)"/>
      <sheetName val="Plan1"/>
      <sheetName val="NORBEVI_-_Ent_-_Alav_Val"/>
      <sheetName val="NORBEVI_-_Rel_-_Des_EF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ULOMETRIA"/>
      <sheetName val="SUCS"/>
      <sheetName val="AASHTO"/>
      <sheetName val="Base de datos"/>
      <sheetName val="CBR"/>
      <sheetName val="Proctor"/>
      <sheetName val="granul"/>
      <sheetName val="granul (2)"/>
      <sheetName val="F-002"/>
      <sheetName val="Clas."/>
      <sheetName val="Resumen"/>
      <sheetName val="LIMITES"/>
      <sheetName val="cbr datos"/>
      <sheetName val="cbr graficos"/>
      <sheetName val="Humedad"/>
      <sheetName val=""/>
      <sheetName val="carril izquierdo"/>
      <sheetName val="F-022"/>
      <sheetName val="LAB C12"/>
      <sheetName val="LAB C01"/>
      <sheetName val="LAB C19"/>
      <sheetName val="LAB C02"/>
      <sheetName val="LAB C04"/>
      <sheetName val="LAB C05"/>
      <sheetName val="LAB C13"/>
      <sheetName val="LAB C14.1"/>
      <sheetName val="LAB C14.2"/>
      <sheetName val="LAB C03"/>
      <sheetName val="Proctor  ASTM - 1557"/>
      <sheetName val="LAB C11"/>
      <sheetName val="Gra."/>
    </sheetNames>
    <sheetDataSet>
      <sheetData sheetId="0" refreshError="1"/>
      <sheetData sheetId="1" refreshError="1">
        <row r="3">
          <cell r="C3">
            <v>11.5</v>
          </cell>
          <cell r="L3">
            <v>21</v>
          </cell>
        </row>
        <row r="4">
          <cell r="C4">
            <v>33</v>
          </cell>
          <cell r="L4">
            <v>0</v>
          </cell>
        </row>
        <row r="5">
          <cell r="C5">
            <v>21</v>
          </cell>
          <cell r="L5">
            <v>30</v>
          </cell>
        </row>
        <row r="6">
          <cell r="L6">
            <v>3.3333333333333333E-2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ValCombos"/>
      <sheetName val="Indices"/>
      <sheetName val="Resultado"/>
      <sheetName val="ResultTon"/>
      <sheetName val="Volume"/>
      <sheetName val="Margem"/>
      <sheetName val="Resultado AVP"/>
      <sheetName val="Calculos"/>
      <sheetName val="ModuloVen"/>
      <sheetName val="Cons"/>
      <sheetName val="Variables"/>
      <sheetName val="Resultado_AVP"/>
    </sheetNames>
    <sheetDataSet>
      <sheetData sheetId="0" refreshError="1">
        <row r="3">
          <cell r="C3" t="str">
            <v>Orçamento</v>
          </cell>
        </row>
        <row r="4">
          <cell r="B4">
            <v>2002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ções"/>
      <sheetName val="análises"/>
      <sheetName val="Resultado"/>
      <sheetName val="Cenários"/>
      <sheetName val="INPUT"/>
      <sheetName val="Parametros"/>
      <sheetName val="Plan1"/>
      <sheetName val="Indicadores_ME"/>
      <sheetName val="Preco_Venda"/>
      <sheetName val="Internação"/>
      <sheetName val="Proj Mercosul"/>
      <sheetName val="Proj Overseas"/>
      <sheetName val="Custos"/>
      <sheetName val="Calculo_Custos"/>
      <sheetName val="Despesas_Custos"/>
      <sheetName val="MgSharing"/>
      <sheetName val="Volume_Venda"/>
      <sheetName val="Consumos"/>
      <sheetName val="Calculo_Consumo"/>
      <sheetName val="Producao"/>
      <sheetName val="Co_Relacao"/>
      <sheetName val="Sobra_Producao"/>
      <sheetName val="Créditos Copesul"/>
      <sheetName val="Coef_Tecnico"/>
      <sheetName val="Créditos UNIB"/>
      <sheetName val="Calculo_Resultado"/>
      <sheetName val="Resumo_Receita"/>
      <sheetName val="Margem"/>
      <sheetName val="DRE_Des.Negócios"/>
      <sheetName val="DRE_Insumos Básicos"/>
      <sheetName val="DRE_Poliolefinas"/>
      <sheetName val="DRE_Vinílicos"/>
      <sheetName val="DRE_Consolidado"/>
      <sheetName val="Menu"/>
      <sheetName val="Proj_Mercosul"/>
      <sheetName val="Proj_Overseas"/>
      <sheetName val="Créditos_Copesul"/>
      <sheetName val="Créditos_UNIB"/>
      <sheetName val="DRE_Des_Negócios"/>
      <sheetName val="DRE_Insumos_Básicos"/>
      <sheetName val="DRE_OUTPUT"/>
      <sheetName val="CONTRO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H1" t="str">
            <v>Insumos Básicos</v>
          </cell>
          <cell r="M1" t="str">
            <v>BENZENO (Ton) -    Estados Unidos</v>
          </cell>
        </row>
        <row r="2">
          <cell r="M2" t="str">
            <v>BENZENO (Ton) -    Europa</v>
          </cell>
        </row>
        <row r="3">
          <cell r="J3" t="str">
            <v>Análise de Sensibilidade combinada: variação das premissas petroquímicas + dólar</v>
          </cell>
          <cell r="M3" t="str">
            <v>BUTADIENO (Ton) -    Estados Unidos</v>
          </cell>
        </row>
        <row r="4">
          <cell r="M4" t="str">
            <v>BUTENO1 (Ton) -    Estados Unidos</v>
          </cell>
        </row>
        <row r="5">
          <cell r="M5" t="str">
            <v>CPL-LIQUIDA (Ton) -    Asia</v>
          </cell>
        </row>
        <row r="6">
          <cell r="M6" t="str">
            <v>DMT (Ton) -     Asia</v>
          </cell>
        </row>
        <row r="7">
          <cell r="M7" t="str">
            <v>ETENO (Ton) -    Europa</v>
          </cell>
        </row>
        <row r="8">
          <cell r="M8" t="str">
            <v>MTBE (Ton) -    Estados Unidos</v>
          </cell>
        </row>
        <row r="9">
          <cell r="M9" t="str">
            <v>NAFTA (Ton) -    Europa</v>
          </cell>
        </row>
        <row r="10">
          <cell r="M10" t="str">
            <v>O-XILENO (Ton) -    Estados Unidos</v>
          </cell>
        </row>
        <row r="11">
          <cell r="M11" t="str">
            <v>O-XILENO (Ton) -    Europa</v>
          </cell>
        </row>
        <row r="12">
          <cell r="M12" t="str">
            <v>PEAD (Ton) -    Blow Molding</v>
          </cell>
        </row>
        <row r="13">
          <cell r="M13" t="str">
            <v>PEAD (Ton) -    HMW Film</v>
          </cell>
        </row>
        <row r="14">
          <cell r="M14" t="str">
            <v>PEBD (Ton) -    Asia</v>
          </cell>
        </row>
        <row r="15">
          <cell r="M15" t="str">
            <v>PEBDL (Ton) -    Asia</v>
          </cell>
        </row>
        <row r="16">
          <cell r="M16" t="str">
            <v>PET (Ton) -    Asia</v>
          </cell>
        </row>
        <row r="17">
          <cell r="M17" t="str">
            <v>PP (Ton) -    Asia</v>
          </cell>
        </row>
        <row r="18">
          <cell r="M18" t="str">
            <v>PROPENO-P (Ton) -    Europa</v>
          </cell>
        </row>
        <row r="19">
          <cell r="M19" t="str">
            <v>PROPENO-P (Ton) -    US Gulf</v>
          </cell>
        </row>
        <row r="20">
          <cell r="M20" t="str">
            <v>PVC-SUS (Ton) -    Asia</v>
          </cell>
        </row>
        <row r="21">
          <cell r="M21" t="str">
            <v>PVC-SUS (Ton) -    Europa</v>
          </cell>
        </row>
        <row r="22">
          <cell r="M22" t="str">
            <v>P-XILENO (Ton) -    Estados Unidos</v>
          </cell>
        </row>
        <row r="23">
          <cell r="M23" t="str">
            <v>SODA DF (Ton) -    Estados Unidos</v>
          </cell>
        </row>
        <row r="24">
          <cell r="M24" t="str">
            <v>TOLUENO-NIT (Ton) -     Estados Unidos</v>
          </cell>
        </row>
        <row r="25">
          <cell r="M25" t="str">
            <v>X-MISTO (Ton) -     Estados Unidos</v>
          </cell>
        </row>
        <row r="26">
          <cell r="B26">
            <v>6</v>
          </cell>
        </row>
        <row r="27">
          <cell r="B27" t="str">
            <v>DRE_Des.Negócios</v>
          </cell>
        </row>
      </sheetData>
      <sheetData sheetId="6" refreshError="1">
        <row r="26">
          <cell r="R26" t="str">
            <v>Receita Líquida</v>
          </cell>
          <cell r="V26" t="str">
            <v>M Contribuição / RL</v>
          </cell>
        </row>
        <row r="27">
          <cell r="V27" t="str">
            <v>EBITDA / RL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utura"/>
      <sheetName val="Parametros"/>
      <sheetName val="Menu"/>
      <sheetName val="Indicadores_ME"/>
      <sheetName val="Indicadores_Roce"/>
      <sheetName val="Volume_Venda"/>
      <sheetName val="Market_Share"/>
      <sheetName val="Taxa_Ocupacao"/>
      <sheetName val="Ref_Internacional"/>
      <sheetName val="Custo_Internacao"/>
      <sheetName val="Preco_Venda"/>
      <sheetName val="Margin_Sharing"/>
      <sheetName val="Credito_MP"/>
      <sheetName val="Coef_Tecnico"/>
      <sheetName val="Custos"/>
      <sheetName val="Credito_Impostos"/>
      <sheetName val="Consumos"/>
      <sheetName val="Producao"/>
      <sheetName val="Sobra_Producao"/>
      <sheetName val="Co_Produtos"/>
      <sheetName val="Calculo_Custos"/>
      <sheetName val="Calculo_Consumo"/>
      <sheetName val="Resumo_Receita"/>
      <sheetName val="Despesas_Custos"/>
      <sheetName val="Calculo_Resultado"/>
      <sheetName val="Resultado"/>
      <sheetName val="Margem"/>
      <sheetName val="DRE, Roce, TD &amp; LE"/>
      <sheetName val="DRE - Vinílicos"/>
      <sheetName val="DRE - Poliolefinas"/>
      <sheetName val="DRE - PET"/>
      <sheetName val="DRE - Insumos Básicos"/>
      <sheetName val="DRE - Caprolactama"/>
      <sheetName val="Plan1"/>
    </sheetNames>
    <sheetDataSet>
      <sheetData sheetId="0" refreshError="1"/>
      <sheetData sheetId="1" refreshError="1">
        <row r="11">
          <cell r="B1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XO 9"/>
      <sheetName val="FO 3-oferta"/>
      <sheetName val="FO 4-gg"/>
      <sheetName val="FO 5-emerg"/>
      <sheetName val="CIERRE"/>
      <sheetName val="RESUM"/>
      <sheetName val="Flujo"/>
      <sheetName val="GG"/>
      <sheetName val="PRESUPUESTO"/>
      <sheetName val="COMPARA"/>
      <sheetName val="PPTO -SISPRO"/>
      <sheetName val="rec-sispro"/>
      <sheetName val="MOVILIZ"/>
      <sheetName val="crono-rec"/>
      <sheetName val="REND TRANS"/>
      <sheetName val="PRECIO MAT"/>
      <sheetName val="FLETE"/>
      <sheetName val="PRECIO MO"/>
      <sheetName val="CRONOG"/>
      <sheetName val="METRADO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A5" t="str">
            <v>8000010</v>
          </cell>
        </row>
      </sheetData>
      <sheetData sheetId="12">
        <row r="77">
          <cell r="D77" t="e">
            <v>#REF!</v>
          </cell>
        </row>
      </sheetData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"/>
      <sheetName val="CONTROLE"/>
      <sheetName val="DRE_USD"/>
      <sheetName val="DRE_OUTPUT"/>
      <sheetName val="DRE_BRL_INPUT"/>
      <sheetName val="REL_EBITDA"/>
      <sheetName val="RESULT"/>
      <sheetName val="RESULT2"/>
      <sheetName val="MSCen"/>
      <sheetName val="MSBase"/>
      <sheetName val="BUFFER"/>
      <sheetName val="B2"/>
      <sheetName val="B3"/>
      <sheetName val="DECAY"/>
      <sheetName val="GOC_OUTPUT"/>
      <sheetName val="DIV_NOVA"/>
      <sheetName val="DIV"/>
      <sheetName val="HEDGE"/>
      <sheetName val="CAIXA"/>
      <sheetName val="FLUXO"/>
      <sheetName val="REL_CAIXA"/>
      <sheetName val="SENSIB"/>
      <sheetName val="AUX"/>
      <sheetName val="Quadro de Aportes"/>
      <sheetName val="AEN - Auxiliar"/>
      <sheetName val="Consolidado SPE"/>
      <sheetName val="Parametros"/>
      <sheetName val="CMAI spreads 2005"/>
      <sheetName val="comparativo hist-projeções"/>
      <sheetName val="PLATTS 2005"/>
      <sheetName val="Fechamento_AdL_2007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X_KM"/>
      <sheetName val="X_KM_DET"/>
      <sheetName val="02.01.02-04__02.02.01,02,06"/>
      <sheetName val="Hoja1"/>
      <sheetName val="02.01.07"/>
      <sheetName val="02.01.02-04__02.02.01,02,06 (2"/>
      <sheetName val="DATA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A18">
            <v>0</v>
          </cell>
          <cell r="C18">
            <v>4.79</v>
          </cell>
          <cell r="D18">
            <v>0.15</v>
          </cell>
          <cell r="N18">
            <v>1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5.29</v>
          </cell>
          <cell r="D19">
            <v>0.18</v>
          </cell>
          <cell r="N19">
            <v>1</v>
          </cell>
          <cell r="O19">
            <v>0</v>
          </cell>
          <cell r="P19">
            <v>0</v>
          </cell>
          <cell r="Q19">
            <v>0.5</v>
          </cell>
        </row>
        <row r="20">
          <cell r="C20">
            <v>5.37</v>
          </cell>
          <cell r="D20">
            <v>0.15</v>
          </cell>
          <cell r="N20">
            <v>1</v>
          </cell>
          <cell r="O20">
            <v>0</v>
          </cell>
          <cell r="P20">
            <v>0</v>
          </cell>
          <cell r="Q20">
            <v>0.5</v>
          </cell>
        </row>
        <row r="21">
          <cell r="C21">
            <v>5.29</v>
          </cell>
          <cell r="D21">
            <v>0.17</v>
          </cell>
          <cell r="N21">
            <v>1</v>
          </cell>
          <cell r="O21">
            <v>0</v>
          </cell>
          <cell r="P21">
            <v>0</v>
          </cell>
          <cell r="Q21">
            <v>0.5</v>
          </cell>
        </row>
        <row r="22">
          <cell r="C22">
            <v>5.08</v>
          </cell>
          <cell r="D22">
            <v>0.04</v>
          </cell>
          <cell r="N22">
            <v>1</v>
          </cell>
          <cell r="O22">
            <v>0</v>
          </cell>
          <cell r="P22">
            <v>0</v>
          </cell>
          <cell r="Q22">
            <v>0.5</v>
          </cell>
        </row>
        <row r="23">
          <cell r="C23">
            <v>4.93</v>
          </cell>
          <cell r="D23">
            <v>0.09</v>
          </cell>
          <cell r="N23">
            <v>1</v>
          </cell>
          <cell r="O23">
            <v>0</v>
          </cell>
          <cell r="P23">
            <v>0</v>
          </cell>
          <cell r="Q23">
            <v>0.5</v>
          </cell>
        </row>
        <row r="24">
          <cell r="C24">
            <v>4.33</v>
          </cell>
          <cell r="D24">
            <v>0.25</v>
          </cell>
          <cell r="N24">
            <v>1</v>
          </cell>
          <cell r="O24">
            <v>0</v>
          </cell>
          <cell r="P24">
            <v>0</v>
          </cell>
          <cell r="Q24">
            <v>0.5</v>
          </cell>
        </row>
        <row r="25">
          <cell r="C25">
            <v>4.01</v>
          </cell>
          <cell r="D25">
            <v>0.15</v>
          </cell>
          <cell r="N25">
            <v>1</v>
          </cell>
          <cell r="O25">
            <v>0</v>
          </cell>
          <cell r="P25">
            <v>0</v>
          </cell>
          <cell r="Q25">
            <v>0.5</v>
          </cell>
        </row>
        <row r="26">
          <cell r="C26">
            <v>3.29</v>
          </cell>
          <cell r="D26">
            <v>0.06</v>
          </cell>
          <cell r="N26">
            <v>1</v>
          </cell>
          <cell r="O26">
            <v>0</v>
          </cell>
          <cell r="P26">
            <v>0</v>
          </cell>
          <cell r="Q26">
            <v>0.5</v>
          </cell>
        </row>
        <row r="27">
          <cell r="C27">
            <v>0.99</v>
          </cell>
          <cell r="D27">
            <v>3.75</v>
          </cell>
          <cell r="N27">
            <v>1</v>
          </cell>
          <cell r="O27">
            <v>0</v>
          </cell>
          <cell r="P27">
            <v>0</v>
          </cell>
          <cell r="Q27">
            <v>0.5</v>
          </cell>
        </row>
        <row r="28">
          <cell r="C28">
            <v>0</v>
          </cell>
          <cell r="D28">
            <v>11.22</v>
          </cell>
          <cell r="N28">
            <v>1</v>
          </cell>
          <cell r="O28">
            <v>0</v>
          </cell>
          <cell r="P28">
            <v>0</v>
          </cell>
          <cell r="Q28">
            <v>0.5</v>
          </cell>
        </row>
        <row r="29">
          <cell r="C29">
            <v>0</v>
          </cell>
          <cell r="D29">
            <v>13.6</v>
          </cell>
          <cell r="N29">
            <v>1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14.54</v>
          </cell>
          <cell r="N30">
            <v>1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13.15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12.49</v>
          </cell>
          <cell r="N32">
            <v>1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12.84</v>
          </cell>
          <cell r="N33">
            <v>1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12.66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12.43</v>
          </cell>
          <cell r="N35">
            <v>1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12.59</v>
          </cell>
          <cell r="N36">
            <v>1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0</v>
          </cell>
          <cell r="D37">
            <v>13.45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15.24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0</v>
          </cell>
          <cell r="D39">
            <v>13.68</v>
          </cell>
          <cell r="N39">
            <v>1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11.24</v>
          </cell>
          <cell r="N40">
            <v>1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11.18</v>
          </cell>
          <cell r="N41">
            <v>1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0</v>
          </cell>
          <cell r="D42">
            <v>10.67</v>
          </cell>
          <cell r="N42">
            <v>1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9.64</v>
          </cell>
          <cell r="N43">
            <v>1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9.16</v>
          </cell>
          <cell r="N44">
            <v>1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0</v>
          </cell>
          <cell r="D45">
            <v>6.98</v>
          </cell>
          <cell r="N45">
            <v>1</v>
          </cell>
          <cell r="O45">
            <v>0</v>
          </cell>
          <cell r="P45">
            <v>0</v>
          </cell>
          <cell r="Q45">
            <v>0</v>
          </cell>
        </row>
        <row r="46">
          <cell r="C46">
            <v>0</v>
          </cell>
          <cell r="D46">
            <v>4.38</v>
          </cell>
          <cell r="N46">
            <v>1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0.01</v>
          </cell>
          <cell r="D47">
            <v>1.58</v>
          </cell>
          <cell r="N47">
            <v>1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0.93</v>
          </cell>
          <cell r="D48">
            <v>0.83</v>
          </cell>
          <cell r="N48">
            <v>1</v>
          </cell>
          <cell r="O48">
            <v>0</v>
          </cell>
          <cell r="P48">
            <v>0</v>
          </cell>
          <cell r="Q48">
            <v>0.5</v>
          </cell>
        </row>
        <row r="49">
          <cell r="C49">
            <v>2.06</v>
          </cell>
          <cell r="D49">
            <v>0.44</v>
          </cell>
          <cell r="N49">
            <v>1</v>
          </cell>
          <cell r="O49">
            <v>0</v>
          </cell>
          <cell r="P49">
            <v>0</v>
          </cell>
          <cell r="Q49">
            <v>0.5</v>
          </cell>
        </row>
        <row r="50">
          <cell r="C50">
            <v>2.52</v>
          </cell>
          <cell r="D50">
            <v>0.61</v>
          </cell>
          <cell r="N50">
            <v>1</v>
          </cell>
          <cell r="O50">
            <v>0</v>
          </cell>
          <cell r="P50">
            <v>0</v>
          </cell>
          <cell r="Q50">
            <v>0.5</v>
          </cell>
        </row>
        <row r="51">
          <cell r="C51">
            <v>2.0499999999999998</v>
          </cell>
          <cell r="D51">
            <v>0.86</v>
          </cell>
          <cell r="N51">
            <v>1</v>
          </cell>
          <cell r="O51">
            <v>0</v>
          </cell>
          <cell r="P51">
            <v>0</v>
          </cell>
          <cell r="Q51">
            <v>0.5</v>
          </cell>
        </row>
        <row r="52">
          <cell r="C52">
            <v>1.32</v>
          </cell>
          <cell r="D52">
            <v>0.84</v>
          </cell>
          <cell r="N52">
            <v>1</v>
          </cell>
          <cell r="O52">
            <v>0</v>
          </cell>
          <cell r="P52">
            <v>0</v>
          </cell>
          <cell r="Q52">
            <v>0.5</v>
          </cell>
        </row>
        <row r="53">
          <cell r="C53">
            <v>0.65</v>
          </cell>
          <cell r="D53">
            <v>0.49</v>
          </cell>
          <cell r="N53">
            <v>1</v>
          </cell>
          <cell r="O53">
            <v>0</v>
          </cell>
          <cell r="P53">
            <v>0</v>
          </cell>
          <cell r="Q53">
            <v>0.5</v>
          </cell>
        </row>
        <row r="54">
          <cell r="C54">
            <v>0.56000000000000005</v>
          </cell>
          <cell r="D54">
            <v>0.92</v>
          </cell>
          <cell r="N54">
            <v>1</v>
          </cell>
          <cell r="O54">
            <v>0</v>
          </cell>
          <cell r="P54">
            <v>0</v>
          </cell>
          <cell r="Q54">
            <v>0.5</v>
          </cell>
        </row>
        <row r="55">
          <cell r="C55">
            <v>0.4</v>
          </cell>
          <cell r="D55">
            <v>0.8</v>
          </cell>
          <cell r="N55">
            <v>1</v>
          </cell>
          <cell r="O55">
            <v>0</v>
          </cell>
          <cell r="P55">
            <v>0</v>
          </cell>
          <cell r="Q55">
            <v>0.5</v>
          </cell>
        </row>
        <row r="56">
          <cell r="C56">
            <v>0.59</v>
          </cell>
          <cell r="D56">
            <v>1.71</v>
          </cell>
          <cell r="N56">
            <v>1</v>
          </cell>
          <cell r="O56">
            <v>0</v>
          </cell>
          <cell r="P56">
            <v>0</v>
          </cell>
          <cell r="Q56">
            <v>0.5</v>
          </cell>
        </row>
        <row r="57">
          <cell r="C57">
            <v>0.57999999999999996</v>
          </cell>
          <cell r="D57">
            <v>0.69</v>
          </cell>
          <cell r="N57">
            <v>1</v>
          </cell>
          <cell r="O57">
            <v>0</v>
          </cell>
          <cell r="P57">
            <v>0</v>
          </cell>
          <cell r="Q57">
            <v>0.5</v>
          </cell>
        </row>
        <row r="58">
          <cell r="C58">
            <v>0</v>
          </cell>
          <cell r="D58">
            <v>1.47</v>
          </cell>
          <cell r="N58">
            <v>1</v>
          </cell>
          <cell r="O58">
            <v>0</v>
          </cell>
          <cell r="P58">
            <v>0</v>
          </cell>
          <cell r="Q58">
            <v>0.5</v>
          </cell>
        </row>
        <row r="59">
          <cell r="C59">
            <v>0.02</v>
          </cell>
          <cell r="D59">
            <v>9.5500000000000007</v>
          </cell>
          <cell r="N59">
            <v>1</v>
          </cell>
          <cell r="O59">
            <v>0</v>
          </cell>
          <cell r="P59">
            <v>0</v>
          </cell>
          <cell r="Q59">
            <v>0</v>
          </cell>
        </row>
        <row r="60">
          <cell r="C60">
            <v>0</v>
          </cell>
          <cell r="D60">
            <v>3.09</v>
          </cell>
          <cell r="N60">
            <v>1</v>
          </cell>
          <cell r="O60">
            <v>0</v>
          </cell>
          <cell r="P60">
            <v>0</v>
          </cell>
          <cell r="Q60">
            <v>0</v>
          </cell>
        </row>
        <row r="61">
          <cell r="C61">
            <v>0</v>
          </cell>
          <cell r="D61">
            <v>3.41</v>
          </cell>
          <cell r="N61">
            <v>1</v>
          </cell>
          <cell r="O61">
            <v>0</v>
          </cell>
          <cell r="P61">
            <v>0</v>
          </cell>
          <cell r="Q61">
            <v>0</v>
          </cell>
        </row>
        <row r="62">
          <cell r="C62">
            <v>0</v>
          </cell>
          <cell r="D62">
            <v>3.96</v>
          </cell>
          <cell r="N62">
            <v>1</v>
          </cell>
          <cell r="O62">
            <v>0</v>
          </cell>
          <cell r="P62">
            <v>0</v>
          </cell>
          <cell r="Q62">
            <v>0</v>
          </cell>
        </row>
        <row r="63">
          <cell r="C63">
            <v>0</v>
          </cell>
          <cell r="D63">
            <v>3.95</v>
          </cell>
          <cell r="N63">
            <v>1</v>
          </cell>
          <cell r="O63">
            <v>0</v>
          </cell>
          <cell r="P63">
            <v>0</v>
          </cell>
          <cell r="Q63">
            <v>0</v>
          </cell>
        </row>
        <row r="64">
          <cell r="C64">
            <v>0</v>
          </cell>
          <cell r="D64">
            <v>3.17</v>
          </cell>
          <cell r="N64">
            <v>1</v>
          </cell>
          <cell r="O64">
            <v>0</v>
          </cell>
          <cell r="P64">
            <v>0</v>
          </cell>
          <cell r="Q64">
            <v>0</v>
          </cell>
        </row>
        <row r="65">
          <cell r="C65">
            <v>0</v>
          </cell>
          <cell r="D65">
            <v>2.46</v>
          </cell>
          <cell r="N65">
            <v>1</v>
          </cell>
          <cell r="O65">
            <v>0</v>
          </cell>
          <cell r="P65">
            <v>0</v>
          </cell>
          <cell r="Q65">
            <v>0</v>
          </cell>
        </row>
        <row r="66">
          <cell r="C66">
            <v>0</v>
          </cell>
          <cell r="D66">
            <v>1.97</v>
          </cell>
          <cell r="N66">
            <v>1</v>
          </cell>
          <cell r="O66">
            <v>0</v>
          </cell>
          <cell r="P66">
            <v>0</v>
          </cell>
          <cell r="Q66">
            <v>0</v>
          </cell>
        </row>
        <row r="67">
          <cell r="C67">
            <v>0</v>
          </cell>
          <cell r="D67">
            <v>1.56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</row>
        <row r="68">
          <cell r="C68">
            <v>0</v>
          </cell>
          <cell r="D68">
            <v>1.17</v>
          </cell>
          <cell r="N68">
            <v>1</v>
          </cell>
          <cell r="O68">
            <v>0</v>
          </cell>
          <cell r="P68">
            <v>0</v>
          </cell>
          <cell r="Q68">
            <v>0</v>
          </cell>
        </row>
        <row r="69">
          <cell r="C69">
            <v>0.16</v>
          </cell>
          <cell r="D69">
            <v>0.31</v>
          </cell>
          <cell r="N69">
            <v>1</v>
          </cell>
          <cell r="O69">
            <v>0</v>
          </cell>
          <cell r="P69">
            <v>0</v>
          </cell>
          <cell r="Q69">
            <v>0</v>
          </cell>
        </row>
        <row r="70">
          <cell r="C70">
            <v>0.72</v>
          </cell>
          <cell r="D70">
            <v>0.1</v>
          </cell>
          <cell r="N70">
            <v>1</v>
          </cell>
          <cell r="O70">
            <v>0</v>
          </cell>
          <cell r="P70">
            <v>0</v>
          </cell>
          <cell r="Q70">
            <v>0.5</v>
          </cell>
        </row>
        <row r="71">
          <cell r="C71">
            <v>1.57</v>
          </cell>
          <cell r="D71">
            <v>0.01</v>
          </cell>
          <cell r="N71">
            <v>1</v>
          </cell>
          <cell r="O71">
            <v>0</v>
          </cell>
          <cell r="P71">
            <v>0</v>
          </cell>
          <cell r="Q71">
            <v>0.5</v>
          </cell>
        </row>
        <row r="72">
          <cell r="C72">
            <v>2.29</v>
          </cell>
          <cell r="D72">
            <v>0</v>
          </cell>
          <cell r="N72">
            <v>1</v>
          </cell>
          <cell r="O72">
            <v>0</v>
          </cell>
          <cell r="P72">
            <v>0</v>
          </cell>
          <cell r="Q72">
            <v>0.5</v>
          </cell>
        </row>
        <row r="73">
          <cell r="C73">
            <v>2.15</v>
          </cell>
          <cell r="D73">
            <v>0</v>
          </cell>
          <cell r="N73">
            <v>1</v>
          </cell>
          <cell r="O73">
            <v>0</v>
          </cell>
          <cell r="P73">
            <v>0</v>
          </cell>
          <cell r="Q73">
            <v>0.5</v>
          </cell>
        </row>
        <row r="74">
          <cell r="C74">
            <v>1.74</v>
          </cell>
          <cell r="D74">
            <v>0</v>
          </cell>
          <cell r="N74">
            <v>1</v>
          </cell>
          <cell r="O74">
            <v>0</v>
          </cell>
          <cell r="P74">
            <v>0</v>
          </cell>
          <cell r="Q74">
            <v>0.5</v>
          </cell>
        </row>
        <row r="75">
          <cell r="C75">
            <v>1.22</v>
          </cell>
          <cell r="D75">
            <v>0.04</v>
          </cell>
          <cell r="N75">
            <v>1</v>
          </cell>
          <cell r="O75">
            <v>0</v>
          </cell>
          <cell r="P75">
            <v>0</v>
          </cell>
          <cell r="Q75">
            <v>0.5</v>
          </cell>
        </row>
        <row r="76">
          <cell r="C76">
            <v>0.84</v>
          </cell>
          <cell r="D76">
            <v>0.11</v>
          </cell>
          <cell r="N76">
            <v>1</v>
          </cell>
          <cell r="O76">
            <v>0</v>
          </cell>
          <cell r="P76">
            <v>0</v>
          </cell>
          <cell r="Q76">
            <v>0.5</v>
          </cell>
        </row>
        <row r="77">
          <cell r="C77">
            <v>0.13</v>
          </cell>
          <cell r="D77">
            <v>0.45</v>
          </cell>
          <cell r="N77">
            <v>1</v>
          </cell>
          <cell r="O77">
            <v>0</v>
          </cell>
          <cell r="P77">
            <v>0</v>
          </cell>
          <cell r="Q77">
            <v>0.5</v>
          </cell>
        </row>
        <row r="78">
          <cell r="C78">
            <v>0</v>
          </cell>
          <cell r="D78">
            <v>1.41</v>
          </cell>
          <cell r="N78">
            <v>1</v>
          </cell>
          <cell r="O78">
            <v>0</v>
          </cell>
          <cell r="P78">
            <v>0</v>
          </cell>
          <cell r="Q78">
            <v>0</v>
          </cell>
        </row>
        <row r="79">
          <cell r="C79">
            <v>0</v>
          </cell>
          <cell r="D79">
            <v>2.4900000000000002</v>
          </cell>
          <cell r="N79">
            <v>1</v>
          </cell>
          <cell r="O79">
            <v>0</v>
          </cell>
          <cell r="P79">
            <v>0</v>
          </cell>
          <cell r="Q79">
            <v>0</v>
          </cell>
        </row>
        <row r="80">
          <cell r="C80">
            <v>0</v>
          </cell>
          <cell r="D80">
            <v>3.42</v>
          </cell>
          <cell r="N80">
            <v>1</v>
          </cell>
          <cell r="O80">
            <v>0</v>
          </cell>
          <cell r="P80">
            <v>0</v>
          </cell>
          <cell r="Q80">
            <v>0</v>
          </cell>
        </row>
        <row r="81">
          <cell r="C81">
            <v>0</v>
          </cell>
          <cell r="D81">
            <v>4.7699999999999996</v>
          </cell>
          <cell r="N81">
            <v>1</v>
          </cell>
          <cell r="O81">
            <v>0</v>
          </cell>
          <cell r="P81">
            <v>0</v>
          </cell>
          <cell r="Q81">
            <v>0</v>
          </cell>
        </row>
        <row r="82">
          <cell r="C82">
            <v>0</v>
          </cell>
          <cell r="D82">
            <v>6.11</v>
          </cell>
          <cell r="N82">
            <v>1</v>
          </cell>
          <cell r="O82">
            <v>0</v>
          </cell>
          <cell r="P82">
            <v>0</v>
          </cell>
          <cell r="Q82">
            <v>0</v>
          </cell>
        </row>
        <row r="83">
          <cell r="C83">
            <v>0</v>
          </cell>
          <cell r="D83">
            <v>7.19</v>
          </cell>
          <cell r="N83">
            <v>1</v>
          </cell>
          <cell r="O83">
            <v>0</v>
          </cell>
          <cell r="P83">
            <v>0</v>
          </cell>
          <cell r="Q83">
            <v>0</v>
          </cell>
        </row>
        <row r="84">
          <cell r="C84">
            <v>0</v>
          </cell>
          <cell r="D84">
            <v>7.83</v>
          </cell>
          <cell r="N84">
            <v>1</v>
          </cell>
          <cell r="O84">
            <v>0</v>
          </cell>
          <cell r="P84">
            <v>0</v>
          </cell>
          <cell r="Q84">
            <v>0</v>
          </cell>
        </row>
        <row r="85">
          <cell r="C85">
            <v>0</v>
          </cell>
          <cell r="D85">
            <v>7.89</v>
          </cell>
          <cell r="N85">
            <v>1</v>
          </cell>
          <cell r="O85">
            <v>0</v>
          </cell>
          <cell r="P85">
            <v>0</v>
          </cell>
          <cell r="Q85">
            <v>0</v>
          </cell>
        </row>
        <row r="86">
          <cell r="C86">
            <v>0</v>
          </cell>
          <cell r="D86">
            <v>7.58</v>
          </cell>
          <cell r="N86">
            <v>1</v>
          </cell>
          <cell r="O86">
            <v>0</v>
          </cell>
          <cell r="P86">
            <v>0</v>
          </cell>
          <cell r="Q86">
            <v>0</v>
          </cell>
        </row>
        <row r="87">
          <cell r="C87">
            <v>0</v>
          </cell>
          <cell r="D87">
            <v>6.97</v>
          </cell>
          <cell r="N87">
            <v>1</v>
          </cell>
          <cell r="O87">
            <v>0</v>
          </cell>
          <cell r="P87">
            <v>0</v>
          </cell>
          <cell r="Q87">
            <v>0</v>
          </cell>
        </row>
        <row r="88">
          <cell r="C88">
            <v>0</v>
          </cell>
          <cell r="D88">
            <v>6.5</v>
          </cell>
          <cell r="N88">
            <v>1</v>
          </cell>
          <cell r="O88">
            <v>0</v>
          </cell>
          <cell r="P88">
            <v>0</v>
          </cell>
          <cell r="Q88">
            <v>0</v>
          </cell>
        </row>
        <row r="89">
          <cell r="C89">
            <v>0</v>
          </cell>
          <cell r="D89">
            <v>5.51</v>
          </cell>
          <cell r="N89">
            <v>1</v>
          </cell>
          <cell r="O89">
            <v>0</v>
          </cell>
          <cell r="P89">
            <v>0</v>
          </cell>
          <cell r="Q89">
            <v>0</v>
          </cell>
        </row>
        <row r="90">
          <cell r="C90">
            <v>0</v>
          </cell>
          <cell r="D90">
            <v>3.96</v>
          </cell>
          <cell r="N90">
            <v>1</v>
          </cell>
          <cell r="O90">
            <v>0</v>
          </cell>
          <cell r="P90">
            <v>0</v>
          </cell>
          <cell r="Q90">
            <v>0</v>
          </cell>
        </row>
        <row r="91">
          <cell r="C91">
            <v>0</v>
          </cell>
          <cell r="D91">
            <v>2.69</v>
          </cell>
          <cell r="N91">
            <v>1</v>
          </cell>
          <cell r="O91">
            <v>0</v>
          </cell>
          <cell r="P91">
            <v>0</v>
          </cell>
          <cell r="Q91">
            <v>0</v>
          </cell>
        </row>
        <row r="92">
          <cell r="C92">
            <v>0</v>
          </cell>
          <cell r="D92">
            <v>2.63</v>
          </cell>
          <cell r="N92">
            <v>1</v>
          </cell>
          <cell r="O92">
            <v>0</v>
          </cell>
          <cell r="P92">
            <v>0</v>
          </cell>
          <cell r="Q92">
            <v>0</v>
          </cell>
        </row>
        <row r="93">
          <cell r="C93">
            <v>0</v>
          </cell>
          <cell r="D93">
            <v>2.29</v>
          </cell>
          <cell r="N93">
            <v>1</v>
          </cell>
          <cell r="O93">
            <v>0</v>
          </cell>
          <cell r="P93">
            <v>0</v>
          </cell>
          <cell r="Q93">
            <v>0</v>
          </cell>
        </row>
        <row r="94">
          <cell r="C94">
            <v>0</v>
          </cell>
          <cell r="D94">
            <v>1.91</v>
          </cell>
          <cell r="N94">
            <v>1</v>
          </cell>
          <cell r="O94">
            <v>0</v>
          </cell>
          <cell r="P94">
            <v>0</v>
          </cell>
          <cell r="Q94">
            <v>0</v>
          </cell>
        </row>
        <row r="95">
          <cell r="C95">
            <v>0</v>
          </cell>
          <cell r="D95">
            <v>1.75</v>
          </cell>
          <cell r="N95">
            <v>1</v>
          </cell>
          <cell r="O95">
            <v>0</v>
          </cell>
          <cell r="P95">
            <v>0</v>
          </cell>
          <cell r="Q95">
            <v>0</v>
          </cell>
        </row>
        <row r="96">
          <cell r="C96">
            <v>0</v>
          </cell>
          <cell r="D96">
            <v>1.31</v>
          </cell>
          <cell r="N96">
            <v>1</v>
          </cell>
          <cell r="O96">
            <v>0</v>
          </cell>
          <cell r="P96">
            <v>0</v>
          </cell>
          <cell r="Q96">
            <v>0</v>
          </cell>
        </row>
        <row r="97">
          <cell r="C97">
            <v>0.01</v>
          </cell>
          <cell r="D97">
            <v>0.7</v>
          </cell>
          <cell r="N97">
            <v>1</v>
          </cell>
          <cell r="O97">
            <v>0</v>
          </cell>
          <cell r="P97">
            <v>0</v>
          </cell>
          <cell r="Q97">
            <v>0</v>
          </cell>
        </row>
        <row r="98">
          <cell r="C98">
            <v>0.25</v>
          </cell>
          <cell r="D98">
            <v>0.47</v>
          </cell>
          <cell r="N98">
            <v>1</v>
          </cell>
          <cell r="O98">
            <v>0</v>
          </cell>
          <cell r="P98">
            <v>0</v>
          </cell>
          <cell r="Q98">
            <v>0.5</v>
          </cell>
        </row>
        <row r="99">
          <cell r="C99">
            <v>0.17</v>
          </cell>
          <cell r="D99">
            <v>0.41</v>
          </cell>
          <cell r="N99">
            <v>1</v>
          </cell>
          <cell r="O99">
            <v>0</v>
          </cell>
          <cell r="P99">
            <v>0</v>
          </cell>
          <cell r="Q99">
            <v>0.5</v>
          </cell>
        </row>
        <row r="100">
          <cell r="C100">
            <v>0.12</v>
          </cell>
          <cell r="D100">
            <v>0.56999999999999995</v>
          </cell>
          <cell r="N100">
            <v>1</v>
          </cell>
          <cell r="O100">
            <v>0</v>
          </cell>
          <cell r="P100">
            <v>0</v>
          </cell>
          <cell r="Q100">
            <v>0.5</v>
          </cell>
        </row>
        <row r="101">
          <cell r="C101">
            <v>0.21</v>
          </cell>
          <cell r="D101">
            <v>0.56999999999999995</v>
          </cell>
          <cell r="N101">
            <v>1</v>
          </cell>
          <cell r="O101">
            <v>0</v>
          </cell>
          <cell r="P101">
            <v>0</v>
          </cell>
          <cell r="Q101">
            <v>0.5</v>
          </cell>
        </row>
        <row r="102">
          <cell r="C102">
            <v>0.36</v>
          </cell>
          <cell r="D102">
            <v>0.56000000000000005</v>
          </cell>
          <cell r="N102">
            <v>1</v>
          </cell>
          <cell r="O102">
            <v>0</v>
          </cell>
          <cell r="P102">
            <v>0</v>
          </cell>
          <cell r="Q102">
            <v>0.5</v>
          </cell>
        </row>
        <row r="103">
          <cell r="C103">
            <v>0.38</v>
          </cell>
          <cell r="D103">
            <v>0.48</v>
          </cell>
          <cell r="N103">
            <v>1</v>
          </cell>
          <cell r="O103">
            <v>0</v>
          </cell>
          <cell r="P103">
            <v>0</v>
          </cell>
          <cell r="Q103">
            <v>0.5</v>
          </cell>
        </row>
        <row r="104">
          <cell r="C104">
            <v>0.5</v>
          </cell>
          <cell r="D104">
            <v>0.52</v>
          </cell>
          <cell r="N104">
            <v>1</v>
          </cell>
          <cell r="O104">
            <v>0</v>
          </cell>
          <cell r="P104">
            <v>0</v>
          </cell>
          <cell r="Q104">
            <v>0.5</v>
          </cell>
        </row>
        <row r="105">
          <cell r="C105">
            <v>0.18</v>
          </cell>
          <cell r="D105">
            <v>0.77</v>
          </cell>
          <cell r="N105">
            <v>1</v>
          </cell>
          <cell r="O105">
            <v>0</v>
          </cell>
          <cell r="P105">
            <v>0</v>
          </cell>
          <cell r="Q105">
            <v>0.5</v>
          </cell>
        </row>
        <row r="106">
          <cell r="C106">
            <v>0</v>
          </cell>
          <cell r="D106">
            <v>1.42</v>
          </cell>
          <cell r="N106">
            <v>1</v>
          </cell>
          <cell r="O106">
            <v>0</v>
          </cell>
          <cell r="P106">
            <v>0</v>
          </cell>
          <cell r="Q106">
            <v>0</v>
          </cell>
        </row>
        <row r="107">
          <cell r="C107">
            <v>0</v>
          </cell>
          <cell r="D107">
            <v>2.41</v>
          </cell>
          <cell r="N107">
            <v>1</v>
          </cell>
          <cell r="O107">
            <v>0</v>
          </cell>
          <cell r="P107">
            <v>0</v>
          </cell>
          <cell r="Q107">
            <v>0</v>
          </cell>
        </row>
        <row r="108">
          <cell r="C108">
            <v>0</v>
          </cell>
          <cell r="D108">
            <v>3.23</v>
          </cell>
          <cell r="N108">
            <v>1</v>
          </cell>
          <cell r="O108">
            <v>0</v>
          </cell>
          <cell r="P108">
            <v>0</v>
          </cell>
          <cell r="Q108">
            <v>0</v>
          </cell>
        </row>
        <row r="109">
          <cell r="C109">
            <v>0</v>
          </cell>
          <cell r="D109">
            <v>3.75</v>
          </cell>
          <cell r="N109">
            <v>1</v>
          </cell>
          <cell r="O109">
            <v>0</v>
          </cell>
          <cell r="P109">
            <v>0</v>
          </cell>
          <cell r="Q109">
            <v>0</v>
          </cell>
        </row>
        <row r="110">
          <cell r="C110">
            <v>0</v>
          </cell>
          <cell r="D110">
            <v>4.01</v>
          </cell>
          <cell r="N110">
            <v>1</v>
          </cell>
          <cell r="O110">
            <v>0</v>
          </cell>
          <cell r="P110">
            <v>0</v>
          </cell>
          <cell r="Q110">
            <v>0</v>
          </cell>
        </row>
        <row r="111">
          <cell r="C111">
            <v>0.04</v>
          </cell>
          <cell r="D111">
            <v>4.16</v>
          </cell>
          <cell r="N111">
            <v>1</v>
          </cell>
          <cell r="O111">
            <v>0</v>
          </cell>
          <cell r="P111">
            <v>0</v>
          </cell>
          <cell r="Q111">
            <v>0</v>
          </cell>
        </row>
        <row r="112">
          <cell r="C112">
            <v>0.19</v>
          </cell>
          <cell r="D112">
            <v>4.68</v>
          </cell>
          <cell r="N112">
            <v>1</v>
          </cell>
          <cell r="O112">
            <v>0</v>
          </cell>
          <cell r="P112">
            <v>0</v>
          </cell>
          <cell r="Q112">
            <v>0.5</v>
          </cell>
        </row>
        <row r="113">
          <cell r="C113">
            <v>0.45</v>
          </cell>
          <cell r="D113">
            <v>4.87</v>
          </cell>
          <cell r="N113">
            <v>1</v>
          </cell>
          <cell r="O113">
            <v>0</v>
          </cell>
          <cell r="P113">
            <v>0</v>
          </cell>
          <cell r="Q113">
            <v>0.5</v>
          </cell>
        </row>
        <row r="114">
          <cell r="C114">
            <v>0.56999999999999995</v>
          </cell>
          <cell r="D114">
            <v>4.66</v>
          </cell>
          <cell r="N114">
            <v>1</v>
          </cell>
          <cell r="O114">
            <v>0</v>
          </cell>
          <cell r="P114">
            <v>0</v>
          </cell>
          <cell r="Q114">
            <v>0.5</v>
          </cell>
        </row>
        <row r="115">
          <cell r="C115">
            <v>0.56000000000000005</v>
          </cell>
          <cell r="D115">
            <v>4.29</v>
          </cell>
          <cell r="N115">
            <v>1</v>
          </cell>
          <cell r="O115">
            <v>0</v>
          </cell>
          <cell r="P115">
            <v>0</v>
          </cell>
          <cell r="Q115">
            <v>0.5</v>
          </cell>
        </row>
        <row r="116">
          <cell r="C116">
            <v>0.28999999999999998</v>
          </cell>
          <cell r="D116">
            <v>4.21</v>
          </cell>
          <cell r="N116">
            <v>1</v>
          </cell>
          <cell r="O116">
            <v>0</v>
          </cell>
          <cell r="P116">
            <v>0</v>
          </cell>
          <cell r="Q116">
            <v>0.5</v>
          </cell>
        </row>
        <row r="117">
          <cell r="C117">
            <v>0</v>
          </cell>
          <cell r="D117">
            <v>4.47</v>
          </cell>
          <cell r="N117">
            <v>1</v>
          </cell>
          <cell r="O117">
            <v>0</v>
          </cell>
          <cell r="P117">
            <v>0</v>
          </cell>
          <cell r="Q117">
            <v>0</v>
          </cell>
        </row>
        <row r="118">
          <cell r="C118">
            <v>0</v>
          </cell>
          <cell r="D118">
            <v>4.55</v>
          </cell>
          <cell r="N118">
            <v>1</v>
          </cell>
          <cell r="O118">
            <v>0</v>
          </cell>
          <cell r="P118">
            <v>0</v>
          </cell>
          <cell r="Q118">
            <v>0</v>
          </cell>
        </row>
        <row r="119">
          <cell r="C119">
            <v>0</v>
          </cell>
          <cell r="D119">
            <v>4.7</v>
          </cell>
          <cell r="N119">
            <v>1</v>
          </cell>
          <cell r="O119">
            <v>0</v>
          </cell>
          <cell r="P119">
            <v>0</v>
          </cell>
          <cell r="Q119">
            <v>0</v>
          </cell>
        </row>
        <row r="120">
          <cell r="C120">
            <v>0</v>
          </cell>
          <cell r="D120">
            <v>4.82</v>
          </cell>
          <cell r="N120">
            <v>1</v>
          </cell>
          <cell r="O120">
            <v>0</v>
          </cell>
          <cell r="P120">
            <v>0</v>
          </cell>
          <cell r="Q120">
            <v>0</v>
          </cell>
        </row>
        <row r="121">
          <cell r="C121">
            <v>0</v>
          </cell>
          <cell r="D121">
            <v>5.15</v>
          </cell>
          <cell r="N121">
            <v>1</v>
          </cell>
          <cell r="O121">
            <v>0</v>
          </cell>
          <cell r="P121">
            <v>0</v>
          </cell>
          <cell r="Q121">
            <v>0</v>
          </cell>
        </row>
        <row r="122">
          <cell r="C122">
            <v>0</v>
          </cell>
          <cell r="D122">
            <v>4.47</v>
          </cell>
          <cell r="N122">
            <v>1</v>
          </cell>
          <cell r="O122">
            <v>0</v>
          </cell>
          <cell r="P122">
            <v>0</v>
          </cell>
          <cell r="Q122">
            <v>0</v>
          </cell>
        </row>
        <row r="123">
          <cell r="C123">
            <v>0</v>
          </cell>
          <cell r="D123">
            <v>4.08</v>
          </cell>
          <cell r="N123">
            <v>1</v>
          </cell>
          <cell r="O123">
            <v>0</v>
          </cell>
          <cell r="P123">
            <v>0</v>
          </cell>
          <cell r="Q123">
            <v>0</v>
          </cell>
        </row>
        <row r="124">
          <cell r="C124">
            <v>0</v>
          </cell>
          <cell r="D124">
            <v>3.57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</row>
        <row r="125">
          <cell r="C125">
            <v>0</v>
          </cell>
          <cell r="D125">
            <v>3.57</v>
          </cell>
          <cell r="N125">
            <v>1</v>
          </cell>
          <cell r="O125">
            <v>0</v>
          </cell>
          <cell r="P125">
            <v>0</v>
          </cell>
          <cell r="Q125">
            <v>0</v>
          </cell>
        </row>
        <row r="126">
          <cell r="C126">
            <v>0</v>
          </cell>
          <cell r="D126">
            <v>3.77</v>
          </cell>
          <cell r="N126">
            <v>1</v>
          </cell>
          <cell r="O126">
            <v>0</v>
          </cell>
          <cell r="P126">
            <v>0</v>
          </cell>
          <cell r="Q126">
            <v>0</v>
          </cell>
        </row>
        <row r="127">
          <cell r="C127">
            <v>0</v>
          </cell>
          <cell r="D127">
            <v>3.68</v>
          </cell>
          <cell r="N127">
            <v>1</v>
          </cell>
          <cell r="O127">
            <v>0</v>
          </cell>
          <cell r="P127">
            <v>0</v>
          </cell>
          <cell r="Q127">
            <v>0</v>
          </cell>
        </row>
        <row r="128">
          <cell r="C128">
            <v>0</v>
          </cell>
          <cell r="D128">
            <v>4.25</v>
          </cell>
          <cell r="N128">
            <v>1</v>
          </cell>
          <cell r="O128">
            <v>0</v>
          </cell>
          <cell r="P128">
            <v>0</v>
          </cell>
          <cell r="Q128">
            <v>0</v>
          </cell>
        </row>
        <row r="129">
          <cell r="C129">
            <v>0</v>
          </cell>
          <cell r="D129">
            <v>4.1100000000000003</v>
          </cell>
          <cell r="N129">
            <v>1</v>
          </cell>
          <cell r="O129">
            <v>0</v>
          </cell>
          <cell r="P129">
            <v>0</v>
          </cell>
          <cell r="Q129">
            <v>0</v>
          </cell>
        </row>
        <row r="130">
          <cell r="C130">
            <v>0</v>
          </cell>
          <cell r="D130">
            <v>3.25</v>
          </cell>
          <cell r="N130">
            <v>1</v>
          </cell>
          <cell r="O130">
            <v>0</v>
          </cell>
          <cell r="P130">
            <v>0</v>
          </cell>
          <cell r="Q130">
            <v>0</v>
          </cell>
        </row>
        <row r="131">
          <cell r="C131">
            <v>0</v>
          </cell>
          <cell r="D131">
            <v>2.89</v>
          </cell>
          <cell r="N131">
            <v>1</v>
          </cell>
          <cell r="O131">
            <v>0</v>
          </cell>
          <cell r="P131">
            <v>0</v>
          </cell>
          <cell r="Q131">
            <v>0</v>
          </cell>
        </row>
        <row r="132">
          <cell r="C132">
            <v>0</v>
          </cell>
          <cell r="D132">
            <v>3.19</v>
          </cell>
          <cell r="N132">
            <v>1</v>
          </cell>
          <cell r="O132">
            <v>0</v>
          </cell>
          <cell r="P132">
            <v>0</v>
          </cell>
          <cell r="Q132">
            <v>0</v>
          </cell>
        </row>
        <row r="133">
          <cell r="C133">
            <v>0</v>
          </cell>
          <cell r="D133">
            <v>3.75</v>
          </cell>
          <cell r="N133">
            <v>1</v>
          </cell>
          <cell r="O133">
            <v>0</v>
          </cell>
          <cell r="P133">
            <v>0</v>
          </cell>
          <cell r="Q133">
            <v>0</v>
          </cell>
        </row>
        <row r="134">
          <cell r="C134">
            <v>0</v>
          </cell>
          <cell r="D134">
            <v>3.68</v>
          </cell>
          <cell r="N134">
            <v>1</v>
          </cell>
          <cell r="O134">
            <v>0</v>
          </cell>
          <cell r="P134">
            <v>0</v>
          </cell>
          <cell r="Q134">
            <v>0</v>
          </cell>
        </row>
        <row r="135">
          <cell r="C135">
            <v>0</v>
          </cell>
          <cell r="D135">
            <v>3.63</v>
          </cell>
          <cell r="N135">
            <v>1</v>
          </cell>
          <cell r="O135">
            <v>0</v>
          </cell>
          <cell r="P135">
            <v>0</v>
          </cell>
          <cell r="Q135">
            <v>0</v>
          </cell>
        </row>
        <row r="136">
          <cell r="C136">
            <v>0</v>
          </cell>
          <cell r="D136">
            <v>3.57</v>
          </cell>
          <cell r="N136">
            <v>1</v>
          </cell>
          <cell r="O136">
            <v>0</v>
          </cell>
          <cell r="P136">
            <v>0</v>
          </cell>
          <cell r="Q136">
            <v>0</v>
          </cell>
        </row>
        <row r="137">
          <cell r="C137">
            <v>0</v>
          </cell>
          <cell r="D137">
            <v>4.16</v>
          </cell>
          <cell r="N137">
            <v>1</v>
          </cell>
          <cell r="O137">
            <v>0</v>
          </cell>
          <cell r="P137">
            <v>0</v>
          </cell>
          <cell r="Q137">
            <v>0</v>
          </cell>
        </row>
        <row r="138">
          <cell r="C138">
            <v>0</v>
          </cell>
          <cell r="D138">
            <v>4.25</v>
          </cell>
          <cell r="N138">
            <v>1</v>
          </cell>
          <cell r="O138">
            <v>0</v>
          </cell>
          <cell r="P138">
            <v>0</v>
          </cell>
          <cell r="Q138">
            <v>0</v>
          </cell>
        </row>
        <row r="139">
          <cell r="C139">
            <v>0</v>
          </cell>
          <cell r="D139">
            <v>5.0999999999999996</v>
          </cell>
          <cell r="N139">
            <v>1</v>
          </cell>
          <cell r="O139">
            <v>0</v>
          </cell>
          <cell r="P139">
            <v>0</v>
          </cell>
          <cell r="Q139">
            <v>0</v>
          </cell>
        </row>
        <row r="140">
          <cell r="C140">
            <v>0</v>
          </cell>
          <cell r="D140">
            <v>5.14</v>
          </cell>
          <cell r="N140">
            <v>1</v>
          </cell>
          <cell r="O140">
            <v>0</v>
          </cell>
          <cell r="P140">
            <v>0</v>
          </cell>
          <cell r="Q140">
            <v>0</v>
          </cell>
        </row>
        <row r="141">
          <cell r="C141">
            <v>0</v>
          </cell>
          <cell r="D141">
            <v>4.9800000000000004</v>
          </cell>
          <cell r="N141">
            <v>1</v>
          </cell>
          <cell r="O141">
            <v>0</v>
          </cell>
          <cell r="P141">
            <v>0</v>
          </cell>
          <cell r="Q141">
            <v>0</v>
          </cell>
        </row>
        <row r="142">
          <cell r="C142">
            <v>0</v>
          </cell>
          <cell r="D142">
            <v>4.7</v>
          </cell>
          <cell r="N142">
            <v>1</v>
          </cell>
          <cell r="O142">
            <v>0</v>
          </cell>
          <cell r="P142">
            <v>0</v>
          </cell>
          <cell r="Q142">
            <v>0</v>
          </cell>
        </row>
        <row r="143">
          <cell r="C143">
            <v>0</v>
          </cell>
          <cell r="D143">
            <v>3.89</v>
          </cell>
          <cell r="N143">
            <v>1</v>
          </cell>
          <cell r="O143">
            <v>0</v>
          </cell>
          <cell r="P143">
            <v>0</v>
          </cell>
          <cell r="Q143">
            <v>0</v>
          </cell>
        </row>
        <row r="144">
          <cell r="C144">
            <v>0</v>
          </cell>
          <cell r="D144">
            <v>3.12</v>
          </cell>
          <cell r="N144">
            <v>1</v>
          </cell>
          <cell r="O144">
            <v>0</v>
          </cell>
          <cell r="P144">
            <v>0</v>
          </cell>
          <cell r="Q144">
            <v>0</v>
          </cell>
        </row>
        <row r="145">
          <cell r="C145">
            <v>0</v>
          </cell>
          <cell r="D145">
            <v>2.37</v>
          </cell>
          <cell r="N145">
            <v>1</v>
          </cell>
          <cell r="O145">
            <v>0</v>
          </cell>
          <cell r="P145">
            <v>0</v>
          </cell>
          <cell r="Q145">
            <v>0</v>
          </cell>
        </row>
        <row r="146">
          <cell r="C146">
            <v>0</v>
          </cell>
          <cell r="D146">
            <v>2</v>
          </cell>
          <cell r="N146">
            <v>1</v>
          </cell>
          <cell r="O146">
            <v>0</v>
          </cell>
          <cell r="P146">
            <v>0</v>
          </cell>
          <cell r="Q146">
            <v>0</v>
          </cell>
        </row>
        <row r="147">
          <cell r="C147">
            <v>0</v>
          </cell>
          <cell r="D147">
            <v>1.51</v>
          </cell>
          <cell r="N147">
            <v>1</v>
          </cell>
          <cell r="O147">
            <v>0</v>
          </cell>
          <cell r="P147">
            <v>0</v>
          </cell>
          <cell r="Q147">
            <v>0</v>
          </cell>
        </row>
        <row r="148">
          <cell r="C148">
            <v>0.01</v>
          </cell>
          <cell r="D148">
            <v>1</v>
          </cell>
          <cell r="N148">
            <v>1</v>
          </cell>
          <cell r="O148">
            <v>0</v>
          </cell>
          <cell r="P148">
            <v>0</v>
          </cell>
          <cell r="Q148">
            <v>0</v>
          </cell>
        </row>
        <row r="149">
          <cell r="C149">
            <v>0</v>
          </cell>
          <cell r="D149">
            <v>0.81</v>
          </cell>
          <cell r="N149">
            <v>1</v>
          </cell>
          <cell r="O149">
            <v>0</v>
          </cell>
          <cell r="P149">
            <v>0</v>
          </cell>
          <cell r="Q149">
            <v>0</v>
          </cell>
        </row>
        <row r="150">
          <cell r="C150">
            <v>0.23</v>
          </cell>
          <cell r="D150">
            <v>0.28999999999999998</v>
          </cell>
          <cell r="N150">
            <v>1</v>
          </cell>
          <cell r="O150">
            <v>0</v>
          </cell>
          <cell r="P150">
            <v>0</v>
          </cell>
          <cell r="Q150">
            <v>0</v>
          </cell>
        </row>
        <row r="151">
          <cell r="C151">
            <v>0.41</v>
          </cell>
          <cell r="D151">
            <v>0.03</v>
          </cell>
          <cell r="N151">
            <v>1</v>
          </cell>
          <cell r="O151">
            <v>0</v>
          </cell>
          <cell r="P151">
            <v>0</v>
          </cell>
          <cell r="Q151">
            <v>0.5</v>
          </cell>
        </row>
        <row r="152">
          <cell r="C152">
            <v>0.43</v>
          </cell>
          <cell r="D152">
            <v>0.13</v>
          </cell>
          <cell r="N152">
            <v>1</v>
          </cell>
          <cell r="O152">
            <v>0</v>
          </cell>
          <cell r="P152">
            <v>0</v>
          </cell>
          <cell r="Q152">
            <v>0.5</v>
          </cell>
        </row>
        <row r="153">
          <cell r="C153">
            <v>0.8</v>
          </cell>
          <cell r="D153">
            <v>0.1</v>
          </cell>
          <cell r="N153">
            <v>1</v>
          </cell>
          <cell r="O153">
            <v>0</v>
          </cell>
          <cell r="P153">
            <v>0</v>
          </cell>
          <cell r="Q153">
            <v>0.5</v>
          </cell>
        </row>
        <row r="154">
          <cell r="C154">
            <v>1.1599999999999999</v>
          </cell>
          <cell r="D154">
            <v>0.02</v>
          </cell>
          <cell r="N154">
            <v>1</v>
          </cell>
          <cell r="O154">
            <v>0</v>
          </cell>
          <cell r="P154">
            <v>0</v>
          </cell>
          <cell r="Q154">
            <v>0.5</v>
          </cell>
        </row>
        <row r="155">
          <cell r="C155">
            <v>1.51</v>
          </cell>
          <cell r="D155">
            <v>0.02</v>
          </cell>
          <cell r="N155">
            <v>1</v>
          </cell>
          <cell r="O155">
            <v>0</v>
          </cell>
          <cell r="P155">
            <v>0</v>
          </cell>
          <cell r="Q155">
            <v>0.5</v>
          </cell>
        </row>
        <row r="156">
          <cell r="C156">
            <v>1.87</v>
          </cell>
          <cell r="D156">
            <v>0</v>
          </cell>
          <cell r="N156">
            <v>1</v>
          </cell>
          <cell r="O156">
            <v>0</v>
          </cell>
          <cell r="P156">
            <v>0</v>
          </cell>
          <cell r="Q156">
            <v>0.5</v>
          </cell>
        </row>
        <row r="157">
          <cell r="C157">
            <v>2.2400000000000002</v>
          </cell>
          <cell r="D157">
            <v>0.01</v>
          </cell>
          <cell r="N157">
            <v>1</v>
          </cell>
          <cell r="O157">
            <v>0</v>
          </cell>
          <cell r="P157">
            <v>0</v>
          </cell>
          <cell r="Q157">
            <v>0.5</v>
          </cell>
        </row>
        <row r="158">
          <cell r="C158">
            <v>2.59</v>
          </cell>
          <cell r="D158">
            <v>0</v>
          </cell>
          <cell r="N158">
            <v>1</v>
          </cell>
          <cell r="O158">
            <v>0</v>
          </cell>
          <cell r="P158">
            <v>0</v>
          </cell>
          <cell r="Q158">
            <v>0.5</v>
          </cell>
        </row>
        <row r="159">
          <cell r="C159">
            <v>2.4300000000000002</v>
          </cell>
          <cell r="D159">
            <v>0</v>
          </cell>
          <cell r="N159">
            <v>1</v>
          </cell>
          <cell r="O159">
            <v>0</v>
          </cell>
          <cell r="P159">
            <v>0</v>
          </cell>
          <cell r="Q159">
            <v>0.5</v>
          </cell>
        </row>
        <row r="160">
          <cell r="C160">
            <v>2.02</v>
          </cell>
          <cell r="D160">
            <v>0</v>
          </cell>
          <cell r="N160">
            <v>1</v>
          </cell>
          <cell r="O160">
            <v>0</v>
          </cell>
          <cell r="P160">
            <v>0</v>
          </cell>
          <cell r="Q160">
            <v>0.5</v>
          </cell>
        </row>
        <row r="161">
          <cell r="C161">
            <v>1.69</v>
          </cell>
          <cell r="D161">
            <v>0.02</v>
          </cell>
          <cell r="N161">
            <v>1</v>
          </cell>
          <cell r="O161">
            <v>0</v>
          </cell>
          <cell r="P161">
            <v>0</v>
          </cell>
          <cell r="Q161">
            <v>0.5</v>
          </cell>
        </row>
        <row r="162">
          <cell r="C162">
            <v>1.34</v>
          </cell>
          <cell r="D162">
            <v>0.03</v>
          </cell>
          <cell r="N162">
            <v>1</v>
          </cell>
          <cell r="O162">
            <v>0</v>
          </cell>
          <cell r="P162">
            <v>0</v>
          </cell>
          <cell r="Q162">
            <v>0.5</v>
          </cell>
        </row>
        <row r="163">
          <cell r="C163">
            <v>0.99</v>
          </cell>
          <cell r="D163">
            <v>0</v>
          </cell>
          <cell r="N163">
            <v>1</v>
          </cell>
          <cell r="O163">
            <v>0</v>
          </cell>
          <cell r="P163">
            <v>0</v>
          </cell>
          <cell r="Q163">
            <v>0.5</v>
          </cell>
        </row>
        <row r="164">
          <cell r="C164">
            <v>0.61</v>
          </cell>
          <cell r="D164">
            <v>7.0000000000000007E-2</v>
          </cell>
          <cell r="N164">
            <v>1</v>
          </cell>
          <cell r="O164">
            <v>0</v>
          </cell>
          <cell r="P164">
            <v>0</v>
          </cell>
          <cell r="Q164">
            <v>0.5</v>
          </cell>
        </row>
        <row r="165">
          <cell r="C165">
            <v>0.46</v>
          </cell>
          <cell r="D165">
            <v>0.15</v>
          </cell>
          <cell r="N165">
            <v>1</v>
          </cell>
          <cell r="O165">
            <v>0</v>
          </cell>
          <cell r="P165">
            <v>0</v>
          </cell>
          <cell r="Q165">
            <v>0.5</v>
          </cell>
        </row>
        <row r="166">
          <cell r="C166">
            <v>0.05</v>
          </cell>
          <cell r="D166">
            <v>0.43</v>
          </cell>
          <cell r="N166">
            <v>1</v>
          </cell>
          <cell r="O166">
            <v>0</v>
          </cell>
          <cell r="P166">
            <v>0</v>
          </cell>
          <cell r="Q166">
            <v>0.5</v>
          </cell>
        </row>
        <row r="167">
          <cell r="C167">
            <v>0</v>
          </cell>
          <cell r="D167">
            <v>1.72</v>
          </cell>
          <cell r="N167">
            <v>1</v>
          </cell>
          <cell r="O167">
            <v>0</v>
          </cell>
          <cell r="P167">
            <v>0</v>
          </cell>
          <cell r="Q167">
            <v>0</v>
          </cell>
        </row>
        <row r="168">
          <cell r="C168">
            <v>0</v>
          </cell>
          <cell r="D168">
            <v>3.11</v>
          </cell>
          <cell r="N168">
            <v>1</v>
          </cell>
          <cell r="O168">
            <v>0</v>
          </cell>
          <cell r="P168">
            <v>0</v>
          </cell>
          <cell r="Q168">
            <v>0</v>
          </cell>
        </row>
        <row r="169">
          <cell r="C169">
            <v>0</v>
          </cell>
          <cell r="D169">
            <v>3.71</v>
          </cell>
          <cell r="N169">
            <v>1</v>
          </cell>
          <cell r="O169">
            <v>0</v>
          </cell>
          <cell r="P169">
            <v>0</v>
          </cell>
          <cell r="Q169">
            <v>0</v>
          </cell>
        </row>
        <row r="170">
          <cell r="C170">
            <v>0</v>
          </cell>
          <cell r="D170">
            <v>4.2300000000000004</v>
          </cell>
          <cell r="N170">
            <v>1</v>
          </cell>
          <cell r="O170">
            <v>0</v>
          </cell>
          <cell r="P170">
            <v>0</v>
          </cell>
          <cell r="Q170">
            <v>0</v>
          </cell>
        </row>
        <row r="171">
          <cell r="C171">
            <v>0</v>
          </cell>
          <cell r="D171">
            <v>4.57</v>
          </cell>
          <cell r="N171">
            <v>1</v>
          </cell>
          <cell r="O171">
            <v>0</v>
          </cell>
          <cell r="P171">
            <v>0</v>
          </cell>
          <cell r="Q171">
            <v>0</v>
          </cell>
        </row>
        <row r="172">
          <cell r="C172">
            <v>0</v>
          </cell>
          <cell r="D172">
            <v>5.24</v>
          </cell>
          <cell r="N172">
            <v>1</v>
          </cell>
          <cell r="O172">
            <v>0</v>
          </cell>
          <cell r="P172">
            <v>0</v>
          </cell>
          <cell r="Q172">
            <v>0</v>
          </cell>
        </row>
        <row r="173">
          <cell r="C173">
            <v>0</v>
          </cell>
          <cell r="D173">
            <v>5.15</v>
          </cell>
          <cell r="N173">
            <v>1</v>
          </cell>
          <cell r="O173">
            <v>0</v>
          </cell>
          <cell r="P173">
            <v>0</v>
          </cell>
          <cell r="Q173">
            <v>0</v>
          </cell>
        </row>
        <row r="174">
          <cell r="C174">
            <v>0</v>
          </cell>
          <cell r="D174">
            <v>5</v>
          </cell>
          <cell r="N174">
            <v>1</v>
          </cell>
          <cell r="O174">
            <v>0</v>
          </cell>
          <cell r="P174">
            <v>0</v>
          </cell>
          <cell r="Q174">
            <v>0</v>
          </cell>
        </row>
        <row r="175">
          <cell r="C175">
            <v>0</v>
          </cell>
          <cell r="D175">
            <v>3.04</v>
          </cell>
          <cell r="N175">
            <v>1</v>
          </cell>
          <cell r="O175">
            <v>0</v>
          </cell>
          <cell r="P175">
            <v>0</v>
          </cell>
          <cell r="Q175">
            <v>0</v>
          </cell>
        </row>
        <row r="176">
          <cell r="C176">
            <v>0.33</v>
          </cell>
          <cell r="D176">
            <v>1.1000000000000001</v>
          </cell>
          <cell r="N176">
            <v>1</v>
          </cell>
          <cell r="O176">
            <v>0</v>
          </cell>
          <cell r="P176">
            <v>0</v>
          </cell>
          <cell r="Q176">
            <v>0.5</v>
          </cell>
        </row>
        <row r="177">
          <cell r="C177">
            <v>0.71</v>
          </cell>
          <cell r="D177">
            <v>0.66</v>
          </cell>
          <cell r="N177">
            <v>1</v>
          </cell>
          <cell r="O177">
            <v>0</v>
          </cell>
          <cell r="P177">
            <v>0</v>
          </cell>
          <cell r="Q177">
            <v>0.5</v>
          </cell>
        </row>
        <row r="178">
          <cell r="C178">
            <v>0.66</v>
          </cell>
          <cell r="D178">
            <v>0.3</v>
          </cell>
          <cell r="N178">
            <v>1</v>
          </cell>
          <cell r="O178">
            <v>0</v>
          </cell>
          <cell r="P178">
            <v>0</v>
          </cell>
          <cell r="Q178">
            <v>0.5</v>
          </cell>
        </row>
        <row r="179">
          <cell r="C179">
            <v>1.8</v>
          </cell>
          <cell r="D179">
            <v>0.04</v>
          </cell>
          <cell r="N179">
            <v>1</v>
          </cell>
          <cell r="O179">
            <v>0</v>
          </cell>
          <cell r="P179">
            <v>0</v>
          </cell>
          <cell r="Q179">
            <v>0.5</v>
          </cell>
        </row>
        <row r="180">
          <cell r="C180">
            <v>3.85</v>
          </cell>
          <cell r="D180">
            <v>0.08</v>
          </cell>
          <cell r="N180">
            <v>1</v>
          </cell>
          <cell r="O180">
            <v>0</v>
          </cell>
          <cell r="P180">
            <v>0</v>
          </cell>
          <cell r="Q180">
            <v>0.5</v>
          </cell>
        </row>
        <row r="181">
          <cell r="C181">
            <v>6.26</v>
          </cell>
          <cell r="D181">
            <v>0</v>
          </cell>
          <cell r="N181">
            <v>1</v>
          </cell>
          <cell r="O181">
            <v>0</v>
          </cell>
          <cell r="P181">
            <v>0</v>
          </cell>
          <cell r="Q181">
            <v>0.5</v>
          </cell>
        </row>
        <row r="182">
          <cell r="C182">
            <v>8.3000000000000007</v>
          </cell>
          <cell r="D182">
            <v>0</v>
          </cell>
          <cell r="N182">
            <v>1</v>
          </cell>
          <cell r="O182">
            <v>0</v>
          </cell>
          <cell r="P182">
            <v>0</v>
          </cell>
          <cell r="Q182">
            <v>0.5</v>
          </cell>
        </row>
        <row r="183">
          <cell r="C183">
            <v>10.11</v>
          </cell>
          <cell r="D183">
            <v>0</v>
          </cell>
          <cell r="N183">
            <v>1</v>
          </cell>
          <cell r="O183">
            <v>0</v>
          </cell>
          <cell r="P183">
            <v>0</v>
          </cell>
          <cell r="Q183">
            <v>0.5</v>
          </cell>
        </row>
        <row r="184">
          <cell r="C184">
            <v>13.77</v>
          </cell>
          <cell r="D184">
            <v>0</v>
          </cell>
          <cell r="N184">
            <v>1</v>
          </cell>
          <cell r="O184">
            <v>0</v>
          </cell>
          <cell r="P184">
            <v>0</v>
          </cell>
          <cell r="Q184">
            <v>0.5</v>
          </cell>
        </row>
        <row r="185">
          <cell r="C185">
            <v>16.45</v>
          </cell>
          <cell r="D185">
            <v>0</v>
          </cell>
          <cell r="N185">
            <v>1</v>
          </cell>
          <cell r="O185">
            <v>0</v>
          </cell>
          <cell r="P185">
            <v>0</v>
          </cell>
          <cell r="Q185">
            <v>0.5</v>
          </cell>
        </row>
        <row r="186">
          <cell r="C186">
            <v>15.51</v>
          </cell>
          <cell r="D186">
            <v>0</v>
          </cell>
          <cell r="N186">
            <v>1</v>
          </cell>
          <cell r="O186">
            <v>0</v>
          </cell>
          <cell r="P186">
            <v>0</v>
          </cell>
          <cell r="Q186">
            <v>0.5</v>
          </cell>
        </row>
        <row r="187">
          <cell r="C187">
            <v>13.58</v>
          </cell>
          <cell r="D187">
            <v>0</v>
          </cell>
          <cell r="N187">
            <v>1</v>
          </cell>
          <cell r="O187">
            <v>0</v>
          </cell>
          <cell r="P187">
            <v>0</v>
          </cell>
          <cell r="Q187">
            <v>0.5</v>
          </cell>
        </row>
        <row r="188">
          <cell r="C188">
            <v>11.37</v>
          </cell>
          <cell r="D188">
            <v>0</v>
          </cell>
          <cell r="N188">
            <v>1</v>
          </cell>
          <cell r="O188">
            <v>0</v>
          </cell>
          <cell r="P188">
            <v>0</v>
          </cell>
          <cell r="Q188">
            <v>0.5</v>
          </cell>
        </row>
        <row r="189">
          <cell r="C189">
            <v>9.23</v>
          </cell>
          <cell r="D189">
            <v>0</v>
          </cell>
          <cell r="N189">
            <v>1</v>
          </cell>
          <cell r="O189">
            <v>0</v>
          </cell>
          <cell r="P189">
            <v>0</v>
          </cell>
          <cell r="Q189">
            <v>0.5</v>
          </cell>
        </row>
        <row r="190">
          <cell r="C190">
            <v>7.91</v>
          </cell>
          <cell r="D190">
            <v>0</v>
          </cell>
          <cell r="N190">
            <v>0.8</v>
          </cell>
          <cell r="O190">
            <v>0.2</v>
          </cell>
          <cell r="P190">
            <v>0</v>
          </cell>
          <cell r="Q190">
            <v>0.5</v>
          </cell>
        </row>
        <row r="191">
          <cell r="C191">
            <v>7.2</v>
          </cell>
          <cell r="D191">
            <v>0</v>
          </cell>
          <cell r="N191">
            <v>0.8</v>
          </cell>
          <cell r="O191">
            <v>0.2</v>
          </cell>
          <cell r="P191">
            <v>0</v>
          </cell>
          <cell r="Q191">
            <v>0.5</v>
          </cell>
        </row>
        <row r="192">
          <cell r="C192">
            <v>7.57</v>
          </cell>
          <cell r="D192">
            <v>0</v>
          </cell>
          <cell r="N192">
            <v>0.8</v>
          </cell>
          <cell r="O192">
            <v>0.2</v>
          </cell>
          <cell r="P192">
            <v>0</v>
          </cell>
          <cell r="Q192">
            <v>0.5</v>
          </cell>
        </row>
        <row r="193">
          <cell r="C193">
            <v>8.59</v>
          </cell>
          <cell r="D193">
            <v>0.06</v>
          </cell>
          <cell r="N193">
            <v>0.8</v>
          </cell>
          <cell r="O193">
            <v>0.2</v>
          </cell>
          <cell r="P193">
            <v>0</v>
          </cell>
          <cell r="Q193">
            <v>0.5</v>
          </cell>
        </row>
        <row r="194">
          <cell r="C194">
            <v>9.16</v>
          </cell>
          <cell r="D194">
            <v>0.18</v>
          </cell>
          <cell r="N194">
            <v>1</v>
          </cell>
          <cell r="O194">
            <v>0</v>
          </cell>
          <cell r="P194">
            <v>0</v>
          </cell>
          <cell r="Q194">
            <v>0.5</v>
          </cell>
        </row>
        <row r="195">
          <cell r="C195">
            <v>7.81</v>
          </cell>
          <cell r="D195">
            <v>0.17</v>
          </cell>
          <cell r="N195">
            <v>1</v>
          </cell>
          <cell r="O195">
            <v>0</v>
          </cell>
          <cell r="P195">
            <v>0</v>
          </cell>
          <cell r="Q195">
            <v>0.5</v>
          </cell>
        </row>
        <row r="196">
          <cell r="C196">
            <v>4.0199999999999996</v>
          </cell>
          <cell r="D196">
            <v>0.28000000000000003</v>
          </cell>
          <cell r="N196">
            <v>1</v>
          </cell>
          <cell r="O196">
            <v>0</v>
          </cell>
          <cell r="P196">
            <v>0</v>
          </cell>
          <cell r="Q196">
            <v>0.5</v>
          </cell>
        </row>
        <row r="197">
          <cell r="C197">
            <v>0.27</v>
          </cell>
          <cell r="D197">
            <v>0.42</v>
          </cell>
          <cell r="N197">
            <v>1</v>
          </cell>
          <cell r="O197">
            <v>0</v>
          </cell>
          <cell r="P197">
            <v>0</v>
          </cell>
          <cell r="Q197">
            <v>0.5</v>
          </cell>
        </row>
        <row r="198">
          <cell r="C198">
            <v>0.41</v>
          </cell>
          <cell r="D198">
            <v>0.74</v>
          </cell>
          <cell r="N198">
            <v>1</v>
          </cell>
          <cell r="O198">
            <v>0</v>
          </cell>
          <cell r="P198">
            <v>0</v>
          </cell>
          <cell r="Q198">
            <v>0.5</v>
          </cell>
        </row>
        <row r="199">
          <cell r="C199">
            <v>0.02</v>
          </cell>
          <cell r="D199">
            <v>0.9</v>
          </cell>
          <cell r="N199">
            <v>1</v>
          </cell>
          <cell r="O199">
            <v>0</v>
          </cell>
          <cell r="P199">
            <v>0</v>
          </cell>
          <cell r="Q199">
            <v>0.5</v>
          </cell>
        </row>
        <row r="200">
          <cell r="C200">
            <v>0</v>
          </cell>
          <cell r="D200">
            <v>1.18</v>
          </cell>
          <cell r="N200">
            <v>1</v>
          </cell>
          <cell r="O200">
            <v>0</v>
          </cell>
          <cell r="P200">
            <v>0</v>
          </cell>
          <cell r="Q200">
            <v>0</v>
          </cell>
        </row>
        <row r="201">
          <cell r="C201">
            <v>0</v>
          </cell>
          <cell r="D201">
            <v>1.81</v>
          </cell>
          <cell r="N201">
            <v>1</v>
          </cell>
          <cell r="O201">
            <v>0</v>
          </cell>
          <cell r="P201">
            <v>0</v>
          </cell>
          <cell r="Q201">
            <v>0</v>
          </cell>
        </row>
        <row r="202">
          <cell r="C202">
            <v>0</v>
          </cell>
          <cell r="D202">
            <v>2.6</v>
          </cell>
          <cell r="N202">
            <v>1</v>
          </cell>
          <cell r="O202">
            <v>0</v>
          </cell>
          <cell r="P202">
            <v>0</v>
          </cell>
          <cell r="Q202">
            <v>0</v>
          </cell>
        </row>
        <row r="203">
          <cell r="C203">
            <v>0</v>
          </cell>
          <cell r="D203">
            <v>4.32</v>
          </cell>
          <cell r="N203">
            <v>1</v>
          </cell>
          <cell r="O203">
            <v>0</v>
          </cell>
          <cell r="P203">
            <v>0</v>
          </cell>
          <cell r="Q203">
            <v>0</v>
          </cell>
        </row>
        <row r="204">
          <cell r="C204">
            <v>0</v>
          </cell>
          <cell r="D204">
            <v>7.04</v>
          </cell>
          <cell r="N204">
            <v>1</v>
          </cell>
          <cell r="O204">
            <v>0</v>
          </cell>
          <cell r="P204">
            <v>0</v>
          </cell>
          <cell r="Q204">
            <v>0</v>
          </cell>
        </row>
        <row r="205">
          <cell r="C205">
            <v>0</v>
          </cell>
          <cell r="D205">
            <v>8.36</v>
          </cell>
          <cell r="N205">
            <v>1</v>
          </cell>
          <cell r="O205">
            <v>0</v>
          </cell>
          <cell r="P205">
            <v>0</v>
          </cell>
          <cell r="Q205">
            <v>0</v>
          </cell>
        </row>
        <row r="206">
          <cell r="C206">
            <v>0</v>
          </cell>
          <cell r="D206">
            <v>7.26</v>
          </cell>
          <cell r="N206">
            <v>1</v>
          </cell>
          <cell r="O206">
            <v>0</v>
          </cell>
          <cell r="P206">
            <v>0</v>
          </cell>
          <cell r="Q206">
            <v>0</v>
          </cell>
        </row>
        <row r="207">
          <cell r="C207">
            <v>0</v>
          </cell>
          <cell r="D207">
            <v>5.16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</row>
        <row r="208">
          <cell r="C208">
            <v>0</v>
          </cell>
          <cell r="D208">
            <v>3.94</v>
          </cell>
          <cell r="N208">
            <v>1</v>
          </cell>
          <cell r="O208">
            <v>0</v>
          </cell>
          <cell r="P208">
            <v>0</v>
          </cell>
          <cell r="Q208">
            <v>0</v>
          </cell>
        </row>
        <row r="209">
          <cell r="C209">
            <v>0</v>
          </cell>
          <cell r="D209">
            <v>3.79</v>
          </cell>
          <cell r="N209">
            <v>1</v>
          </cell>
          <cell r="O209">
            <v>0</v>
          </cell>
          <cell r="P209">
            <v>0</v>
          </cell>
          <cell r="Q209">
            <v>0</v>
          </cell>
        </row>
        <row r="210">
          <cell r="C210">
            <v>0</v>
          </cell>
          <cell r="D210">
            <v>3.41</v>
          </cell>
          <cell r="N210">
            <v>1</v>
          </cell>
          <cell r="O210">
            <v>0</v>
          </cell>
          <cell r="P210">
            <v>0</v>
          </cell>
          <cell r="Q210">
            <v>0</v>
          </cell>
        </row>
        <row r="211">
          <cell r="C211">
            <v>0</v>
          </cell>
          <cell r="D211">
            <v>3.36</v>
          </cell>
          <cell r="N211">
            <v>1</v>
          </cell>
          <cell r="O211">
            <v>0</v>
          </cell>
          <cell r="P211">
            <v>0</v>
          </cell>
          <cell r="Q211">
            <v>0</v>
          </cell>
        </row>
        <row r="212">
          <cell r="C212">
            <v>0.98</v>
          </cell>
          <cell r="D212">
            <v>3.34</v>
          </cell>
          <cell r="N212">
            <v>0.9</v>
          </cell>
          <cell r="O212">
            <v>0.1</v>
          </cell>
          <cell r="P212">
            <v>0</v>
          </cell>
          <cell r="Q212">
            <v>0.5</v>
          </cell>
        </row>
        <row r="213">
          <cell r="C213">
            <v>3.11</v>
          </cell>
          <cell r="D213">
            <v>2.69</v>
          </cell>
          <cell r="N213">
            <v>0.9</v>
          </cell>
          <cell r="O213">
            <v>0.1</v>
          </cell>
          <cell r="P213">
            <v>0</v>
          </cell>
          <cell r="Q213">
            <v>0.5</v>
          </cell>
        </row>
        <row r="214">
          <cell r="C214">
            <v>3.97</v>
          </cell>
          <cell r="D214">
            <v>2.13</v>
          </cell>
          <cell r="N214">
            <v>0.9</v>
          </cell>
          <cell r="O214">
            <v>0.1</v>
          </cell>
          <cell r="P214">
            <v>0</v>
          </cell>
          <cell r="Q214">
            <v>0.5</v>
          </cell>
        </row>
        <row r="215">
          <cell r="C215">
            <v>3.63</v>
          </cell>
          <cell r="D215">
            <v>1.77</v>
          </cell>
          <cell r="N215">
            <v>0.9</v>
          </cell>
          <cell r="O215">
            <v>0.1</v>
          </cell>
          <cell r="P215">
            <v>0</v>
          </cell>
          <cell r="Q215">
            <v>0.5</v>
          </cell>
        </row>
        <row r="216">
          <cell r="C216">
            <v>4.07</v>
          </cell>
          <cell r="D216">
            <v>1.28</v>
          </cell>
          <cell r="N216">
            <v>0.9</v>
          </cell>
          <cell r="O216">
            <v>0.1</v>
          </cell>
          <cell r="P216">
            <v>0</v>
          </cell>
          <cell r="Q216">
            <v>0.5</v>
          </cell>
        </row>
        <row r="217">
          <cell r="C217">
            <v>3.86</v>
          </cell>
          <cell r="D217">
            <v>0.76</v>
          </cell>
          <cell r="N217">
            <v>0.9</v>
          </cell>
          <cell r="O217">
            <v>0.1</v>
          </cell>
          <cell r="P217">
            <v>0</v>
          </cell>
          <cell r="Q217">
            <v>0.5</v>
          </cell>
        </row>
        <row r="218">
          <cell r="C218">
            <v>2.38</v>
          </cell>
          <cell r="D218">
            <v>0.51</v>
          </cell>
          <cell r="N218">
            <v>0.9</v>
          </cell>
          <cell r="O218">
            <v>0.1</v>
          </cell>
          <cell r="P218">
            <v>0</v>
          </cell>
          <cell r="Q218">
            <v>0.5</v>
          </cell>
        </row>
        <row r="219">
          <cell r="C219">
            <v>1.71</v>
          </cell>
          <cell r="D219">
            <v>0.2</v>
          </cell>
          <cell r="N219">
            <v>0.9</v>
          </cell>
          <cell r="O219">
            <v>0.1</v>
          </cell>
          <cell r="P219">
            <v>0</v>
          </cell>
          <cell r="Q219">
            <v>0.5</v>
          </cell>
        </row>
        <row r="220">
          <cell r="C220">
            <v>1.07</v>
          </cell>
          <cell r="D220">
            <v>0.18</v>
          </cell>
          <cell r="N220">
            <v>1</v>
          </cell>
          <cell r="O220">
            <v>0</v>
          </cell>
          <cell r="P220">
            <v>0</v>
          </cell>
          <cell r="Q220">
            <v>0.5</v>
          </cell>
        </row>
        <row r="221">
          <cell r="C221">
            <v>0.76</v>
          </cell>
          <cell r="D221">
            <v>0.27</v>
          </cell>
          <cell r="N221">
            <v>1</v>
          </cell>
          <cell r="O221">
            <v>0</v>
          </cell>
          <cell r="P221">
            <v>0</v>
          </cell>
          <cell r="Q221">
            <v>0.5</v>
          </cell>
        </row>
        <row r="222">
          <cell r="C222">
            <v>0.33</v>
          </cell>
          <cell r="D222">
            <v>0.33</v>
          </cell>
          <cell r="N222">
            <v>1</v>
          </cell>
          <cell r="O222">
            <v>0</v>
          </cell>
          <cell r="P222">
            <v>0</v>
          </cell>
          <cell r="Q222">
            <v>0.5</v>
          </cell>
        </row>
        <row r="223">
          <cell r="C223">
            <v>0.03</v>
          </cell>
          <cell r="D223">
            <v>0.56999999999999995</v>
          </cell>
          <cell r="N223">
            <v>1</v>
          </cell>
          <cell r="O223">
            <v>0</v>
          </cell>
          <cell r="P223">
            <v>0</v>
          </cell>
          <cell r="Q223">
            <v>0.5</v>
          </cell>
        </row>
        <row r="224">
          <cell r="C224">
            <v>0</v>
          </cell>
          <cell r="D224">
            <v>1.1599999999999999</v>
          </cell>
          <cell r="N224">
            <v>1</v>
          </cell>
          <cell r="O224">
            <v>0</v>
          </cell>
          <cell r="P224">
            <v>0</v>
          </cell>
          <cell r="Q224">
            <v>0</v>
          </cell>
        </row>
        <row r="225">
          <cell r="C225">
            <v>0</v>
          </cell>
          <cell r="D225">
            <v>1.86</v>
          </cell>
          <cell r="N225">
            <v>1</v>
          </cell>
          <cell r="O225">
            <v>0</v>
          </cell>
          <cell r="P225">
            <v>0</v>
          </cell>
          <cell r="Q225">
            <v>0</v>
          </cell>
        </row>
        <row r="226">
          <cell r="C226">
            <v>0</v>
          </cell>
          <cell r="D226">
            <v>2.59</v>
          </cell>
          <cell r="N226">
            <v>1</v>
          </cell>
          <cell r="O226">
            <v>0</v>
          </cell>
          <cell r="P226">
            <v>0</v>
          </cell>
          <cell r="Q226">
            <v>0</v>
          </cell>
        </row>
        <row r="227">
          <cell r="C227">
            <v>0</v>
          </cell>
          <cell r="D227">
            <v>3.9</v>
          </cell>
          <cell r="N227">
            <v>1</v>
          </cell>
          <cell r="O227">
            <v>0</v>
          </cell>
          <cell r="P227">
            <v>0</v>
          </cell>
          <cell r="Q227">
            <v>0</v>
          </cell>
        </row>
        <row r="228">
          <cell r="C228">
            <v>0</v>
          </cell>
          <cell r="D228">
            <v>4.0599999999999996</v>
          </cell>
          <cell r="N228">
            <v>1</v>
          </cell>
          <cell r="O228">
            <v>0</v>
          </cell>
          <cell r="P228">
            <v>0</v>
          </cell>
          <cell r="Q228">
            <v>0</v>
          </cell>
        </row>
        <row r="229">
          <cell r="C229">
            <v>0</v>
          </cell>
          <cell r="D229">
            <v>3.4</v>
          </cell>
          <cell r="N229">
            <v>1</v>
          </cell>
          <cell r="O229">
            <v>0</v>
          </cell>
          <cell r="P229">
            <v>0</v>
          </cell>
          <cell r="Q229">
            <v>0</v>
          </cell>
        </row>
        <row r="230">
          <cell r="C230">
            <v>0</v>
          </cell>
          <cell r="D230">
            <v>2.06</v>
          </cell>
          <cell r="N230">
            <v>1</v>
          </cell>
          <cell r="O230">
            <v>0</v>
          </cell>
          <cell r="P230">
            <v>0</v>
          </cell>
          <cell r="Q230">
            <v>0</v>
          </cell>
        </row>
        <row r="231">
          <cell r="C231">
            <v>0</v>
          </cell>
          <cell r="D231">
            <v>1.67</v>
          </cell>
          <cell r="N231">
            <v>1</v>
          </cell>
          <cell r="O231">
            <v>0</v>
          </cell>
          <cell r="P231">
            <v>0</v>
          </cell>
          <cell r="Q231">
            <v>0</v>
          </cell>
        </row>
        <row r="232">
          <cell r="C232">
            <v>0</v>
          </cell>
          <cell r="D232">
            <v>1.1000000000000001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</row>
        <row r="233">
          <cell r="C233">
            <v>0.02</v>
          </cell>
          <cell r="D233">
            <v>0.8</v>
          </cell>
          <cell r="N233">
            <v>1</v>
          </cell>
          <cell r="O233">
            <v>0</v>
          </cell>
          <cell r="P233">
            <v>0</v>
          </cell>
          <cell r="Q233">
            <v>0</v>
          </cell>
        </row>
        <row r="234">
          <cell r="C234">
            <v>0.08</v>
          </cell>
          <cell r="D234">
            <v>0.68</v>
          </cell>
          <cell r="N234">
            <v>1</v>
          </cell>
          <cell r="O234">
            <v>0</v>
          </cell>
          <cell r="P234">
            <v>0</v>
          </cell>
          <cell r="Q234">
            <v>0</v>
          </cell>
        </row>
        <row r="235">
          <cell r="C235">
            <v>7.0000000000000007E-2</v>
          </cell>
          <cell r="D235">
            <v>0.8</v>
          </cell>
          <cell r="N235">
            <v>1</v>
          </cell>
          <cell r="O235">
            <v>0</v>
          </cell>
          <cell r="P235">
            <v>0</v>
          </cell>
          <cell r="Q235">
            <v>0</v>
          </cell>
        </row>
        <row r="236">
          <cell r="C236">
            <v>0.11</v>
          </cell>
          <cell r="D236">
            <v>0.7</v>
          </cell>
          <cell r="N236">
            <v>1</v>
          </cell>
          <cell r="O236">
            <v>0</v>
          </cell>
          <cell r="P236">
            <v>0</v>
          </cell>
          <cell r="Q236">
            <v>0</v>
          </cell>
        </row>
        <row r="237">
          <cell r="C237">
            <v>0.25</v>
          </cell>
          <cell r="D237">
            <v>0.53</v>
          </cell>
          <cell r="N237">
            <v>1</v>
          </cell>
          <cell r="O237">
            <v>0</v>
          </cell>
          <cell r="P237">
            <v>0</v>
          </cell>
          <cell r="Q237">
            <v>0.5</v>
          </cell>
        </row>
        <row r="238">
          <cell r="C238">
            <v>0.17</v>
          </cell>
          <cell r="D238">
            <v>0.53</v>
          </cell>
          <cell r="N238">
            <v>1</v>
          </cell>
          <cell r="O238">
            <v>0</v>
          </cell>
          <cell r="P238">
            <v>0</v>
          </cell>
          <cell r="Q238">
            <v>0.5</v>
          </cell>
        </row>
        <row r="239">
          <cell r="C239">
            <v>0.12</v>
          </cell>
          <cell r="D239">
            <v>0.47</v>
          </cell>
          <cell r="N239">
            <v>1</v>
          </cell>
          <cell r="O239">
            <v>0</v>
          </cell>
          <cell r="P239">
            <v>0</v>
          </cell>
          <cell r="Q239">
            <v>0.5</v>
          </cell>
        </row>
        <row r="240">
          <cell r="C240">
            <v>0.04</v>
          </cell>
          <cell r="D240">
            <v>0.51</v>
          </cell>
          <cell r="N240">
            <v>1</v>
          </cell>
          <cell r="O240">
            <v>0</v>
          </cell>
          <cell r="P240">
            <v>0</v>
          </cell>
          <cell r="Q240">
            <v>0</v>
          </cell>
        </row>
        <row r="241">
          <cell r="C241">
            <v>0.03</v>
          </cell>
          <cell r="D241">
            <v>0.74</v>
          </cell>
          <cell r="N241">
            <v>1</v>
          </cell>
          <cell r="O241">
            <v>0</v>
          </cell>
          <cell r="P241">
            <v>0</v>
          </cell>
          <cell r="Q241">
            <v>0</v>
          </cell>
        </row>
        <row r="242">
          <cell r="C242">
            <v>0</v>
          </cell>
          <cell r="D242">
            <v>1.28</v>
          </cell>
          <cell r="N242">
            <v>1</v>
          </cell>
          <cell r="O242">
            <v>0</v>
          </cell>
          <cell r="P242">
            <v>0</v>
          </cell>
          <cell r="Q242">
            <v>0</v>
          </cell>
        </row>
        <row r="243">
          <cell r="C243">
            <v>0.01</v>
          </cell>
          <cell r="D243">
            <v>0.56000000000000005</v>
          </cell>
          <cell r="N243">
            <v>1</v>
          </cell>
          <cell r="O243">
            <v>0</v>
          </cell>
          <cell r="P243">
            <v>0</v>
          </cell>
          <cell r="Q243">
            <v>0</v>
          </cell>
        </row>
        <row r="244">
          <cell r="C244">
            <v>0.34</v>
          </cell>
          <cell r="D244">
            <v>0.08</v>
          </cell>
          <cell r="N244">
            <v>1</v>
          </cell>
          <cell r="O244">
            <v>0</v>
          </cell>
          <cell r="P244">
            <v>0</v>
          </cell>
          <cell r="Q244">
            <v>0.5</v>
          </cell>
        </row>
        <row r="245">
          <cell r="C245">
            <v>0.86</v>
          </cell>
          <cell r="D245">
            <v>0.03</v>
          </cell>
          <cell r="N245">
            <v>1</v>
          </cell>
          <cell r="O245">
            <v>0</v>
          </cell>
          <cell r="P245">
            <v>0</v>
          </cell>
          <cell r="Q245">
            <v>0.5</v>
          </cell>
        </row>
        <row r="246">
          <cell r="C246">
            <v>1.37</v>
          </cell>
          <cell r="D246">
            <v>0.04</v>
          </cell>
          <cell r="N246">
            <v>1</v>
          </cell>
          <cell r="O246">
            <v>0</v>
          </cell>
          <cell r="P246">
            <v>0</v>
          </cell>
          <cell r="Q246">
            <v>0.5</v>
          </cell>
        </row>
        <row r="247">
          <cell r="C247">
            <v>1.64</v>
          </cell>
          <cell r="D247">
            <v>0.02</v>
          </cell>
          <cell r="N247">
            <v>1</v>
          </cell>
          <cell r="O247">
            <v>0</v>
          </cell>
          <cell r="P247">
            <v>0</v>
          </cell>
          <cell r="Q247">
            <v>0.5</v>
          </cell>
        </row>
        <row r="248">
          <cell r="C248">
            <v>1.78</v>
          </cell>
          <cell r="D248">
            <v>0.03</v>
          </cell>
          <cell r="N248">
            <v>1</v>
          </cell>
          <cell r="O248">
            <v>0</v>
          </cell>
          <cell r="P248">
            <v>0</v>
          </cell>
          <cell r="Q248">
            <v>0.5</v>
          </cell>
        </row>
        <row r="249">
          <cell r="C249">
            <v>1.88</v>
          </cell>
          <cell r="D249">
            <v>0.12</v>
          </cell>
          <cell r="N249">
            <v>1</v>
          </cell>
          <cell r="O249">
            <v>0</v>
          </cell>
          <cell r="P249">
            <v>0</v>
          </cell>
          <cell r="Q249">
            <v>0.5</v>
          </cell>
        </row>
        <row r="250">
          <cell r="C250">
            <v>1.68</v>
          </cell>
          <cell r="D250">
            <v>0.14000000000000001</v>
          </cell>
          <cell r="N250">
            <v>1</v>
          </cell>
          <cell r="O250">
            <v>0</v>
          </cell>
          <cell r="P250">
            <v>0</v>
          </cell>
          <cell r="Q250">
            <v>0.5</v>
          </cell>
        </row>
        <row r="251">
          <cell r="C251">
            <v>1.34</v>
          </cell>
          <cell r="D251">
            <v>0.32</v>
          </cell>
          <cell r="N251">
            <v>1</v>
          </cell>
          <cell r="O251">
            <v>0</v>
          </cell>
          <cell r="P251">
            <v>0</v>
          </cell>
          <cell r="Q251">
            <v>0.5</v>
          </cell>
        </row>
        <row r="252">
          <cell r="C252">
            <v>0.83</v>
          </cell>
          <cell r="D252">
            <v>0.46</v>
          </cell>
          <cell r="N252">
            <v>1</v>
          </cell>
          <cell r="O252">
            <v>0</v>
          </cell>
          <cell r="P252">
            <v>0</v>
          </cell>
          <cell r="Q252">
            <v>0.5</v>
          </cell>
        </row>
        <row r="253">
          <cell r="C253">
            <v>0.32</v>
          </cell>
          <cell r="D253">
            <v>0.5</v>
          </cell>
          <cell r="N253">
            <v>1</v>
          </cell>
          <cell r="O253">
            <v>0</v>
          </cell>
          <cell r="P253">
            <v>0</v>
          </cell>
          <cell r="Q253">
            <v>0.5</v>
          </cell>
        </row>
        <row r="254">
          <cell r="C254">
            <v>0.18</v>
          </cell>
          <cell r="D254">
            <v>0.64</v>
          </cell>
          <cell r="N254">
            <v>1</v>
          </cell>
          <cell r="O254">
            <v>0</v>
          </cell>
          <cell r="P254">
            <v>0</v>
          </cell>
          <cell r="Q254">
            <v>0.5</v>
          </cell>
        </row>
        <row r="255">
          <cell r="C255">
            <v>0.03</v>
          </cell>
          <cell r="D255">
            <v>0.87</v>
          </cell>
          <cell r="N255">
            <v>1</v>
          </cell>
          <cell r="O255">
            <v>0</v>
          </cell>
          <cell r="P255">
            <v>0</v>
          </cell>
          <cell r="Q255">
            <v>0.5</v>
          </cell>
        </row>
        <row r="256">
          <cell r="C256">
            <v>0</v>
          </cell>
          <cell r="D256">
            <v>1.3</v>
          </cell>
          <cell r="N256">
            <v>1</v>
          </cell>
          <cell r="O256">
            <v>0</v>
          </cell>
          <cell r="P256">
            <v>0</v>
          </cell>
          <cell r="Q256">
            <v>0</v>
          </cell>
        </row>
        <row r="257">
          <cell r="C257">
            <v>0</v>
          </cell>
          <cell r="D257">
            <v>2.61</v>
          </cell>
          <cell r="N257">
            <v>1</v>
          </cell>
          <cell r="O257">
            <v>0</v>
          </cell>
          <cell r="P257">
            <v>0</v>
          </cell>
          <cell r="Q257">
            <v>0</v>
          </cell>
        </row>
        <row r="258">
          <cell r="C258">
            <v>0</v>
          </cell>
          <cell r="D258">
            <v>2.76</v>
          </cell>
          <cell r="N258">
            <v>1</v>
          </cell>
          <cell r="O258">
            <v>0</v>
          </cell>
          <cell r="P258">
            <v>0</v>
          </cell>
          <cell r="Q258">
            <v>0</v>
          </cell>
        </row>
        <row r="259">
          <cell r="C259">
            <v>0</v>
          </cell>
          <cell r="D259">
            <v>2.91</v>
          </cell>
          <cell r="N259">
            <v>1</v>
          </cell>
          <cell r="O259">
            <v>0</v>
          </cell>
          <cell r="P259">
            <v>0</v>
          </cell>
          <cell r="Q259">
            <v>0</v>
          </cell>
        </row>
        <row r="260">
          <cell r="C260">
            <v>0</v>
          </cell>
          <cell r="D260">
            <v>3.33</v>
          </cell>
          <cell r="N260">
            <v>1</v>
          </cell>
          <cell r="O260">
            <v>0</v>
          </cell>
          <cell r="P260">
            <v>0</v>
          </cell>
          <cell r="Q260">
            <v>0</v>
          </cell>
        </row>
        <row r="261">
          <cell r="C261">
            <v>0</v>
          </cell>
          <cell r="D261">
            <v>3.45</v>
          </cell>
          <cell r="N261">
            <v>1</v>
          </cell>
          <cell r="O261">
            <v>0</v>
          </cell>
          <cell r="P261">
            <v>0</v>
          </cell>
          <cell r="Q261">
            <v>0</v>
          </cell>
        </row>
        <row r="262">
          <cell r="C262">
            <v>0</v>
          </cell>
          <cell r="D262">
            <v>3.13</v>
          </cell>
          <cell r="N262">
            <v>1</v>
          </cell>
          <cell r="O262">
            <v>0</v>
          </cell>
          <cell r="P262">
            <v>0</v>
          </cell>
          <cell r="Q262">
            <v>0</v>
          </cell>
        </row>
        <row r="263">
          <cell r="C263">
            <v>0</v>
          </cell>
          <cell r="D263">
            <v>2.11</v>
          </cell>
          <cell r="N263">
            <v>1</v>
          </cell>
          <cell r="O263">
            <v>0</v>
          </cell>
          <cell r="P263">
            <v>0</v>
          </cell>
          <cell r="Q263">
            <v>0</v>
          </cell>
        </row>
        <row r="264">
          <cell r="C264">
            <v>0</v>
          </cell>
          <cell r="D264">
            <v>1.38</v>
          </cell>
          <cell r="N264">
            <v>1</v>
          </cell>
          <cell r="O264">
            <v>0</v>
          </cell>
          <cell r="P264">
            <v>0</v>
          </cell>
          <cell r="Q264">
            <v>0</v>
          </cell>
        </row>
        <row r="265">
          <cell r="C265">
            <v>0.04</v>
          </cell>
          <cell r="D265">
            <v>0.6</v>
          </cell>
          <cell r="N265">
            <v>1</v>
          </cell>
          <cell r="O265">
            <v>0</v>
          </cell>
          <cell r="P265">
            <v>0</v>
          </cell>
          <cell r="Q265">
            <v>0</v>
          </cell>
        </row>
        <row r="266">
          <cell r="C266">
            <v>0.27</v>
          </cell>
          <cell r="D266">
            <v>0.39</v>
          </cell>
          <cell r="N266">
            <v>1</v>
          </cell>
          <cell r="O266">
            <v>0</v>
          </cell>
          <cell r="P266">
            <v>0</v>
          </cell>
          <cell r="Q266">
            <v>0.5</v>
          </cell>
        </row>
        <row r="267">
          <cell r="C267">
            <v>0.12</v>
          </cell>
          <cell r="D267">
            <v>0.5</v>
          </cell>
          <cell r="N267">
            <v>1</v>
          </cell>
          <cell r="O267">
            <v>0</v>
          </cell>
          <cell r="P267">
            <v>0</v>
          </cell>
          <cell r="Q267">
            <v>0.5</v>
          </cell>
        </row>
        <row r="268">
          <cell r="C268">
            <v>0</v>
          </cell>
          <cell r="D268">
            <v>1.67</v>
          </cell>
          <cell r="N268">
            <v>1</v>
          </cell>
          <cell r="O268">
            <v>0</v>
          </cell>
          <cell r="P268">
            <v>0</v>
          </cell>
          <cell r="Q268">
            <v>0</v>
          </cell>
        </row>
        <row r="269">
          <cell r="C269">
            <v>0</v>
          </cell>
          <cell r="D269">
            <v>1.82</v>
          </cell>
          <cell r="N269">
            <v>1</v>
          </cell>
          <cell r="O269">
            <v>0</v>
          </cell>
          <cell r="P269">
            <v>0</v>
          </cell>
          <cell r="Q269">
            <v>0</v>
          </cell>
        </row>
        <row r="270">
          <cell r="C270">
            <v>0</v>
          </cell>
          <cell r="D270">
            <v>1.83</v>
          </cell>
          <cell r="N270">
            <v>1</v>
          </cell>
          <cell r="O270">
            <v>0</v>
          </cell>
          <cell r="P270">
            <v>0</v>
          </cell>
          <cell r="Q270">
            <v>0</v>
          </cell>
        </row>
        <row r="271">
          <cell r="C271">
            <v>0</v>
          </cell>
          <cell r="D271">
            <v>1.89</v>
          </cell>
          <cell r="N271">
            <v>1</v>
          </cell>
          <cell r="O271">
            <v>0</v>
          </cell>
          <cell r="P271">
            <v>0</v>
          </cell>
          <cell r="Q271">
            <v>0</v>
          </cell>
        </row>
        <row r="272">
          <cell r="C272">
            <v>0</v>
          </cell>
          <cell r="D272">
            <v>2.9</v>
          </cell>
          <cell r="N272">
            <v>1</v>
          </cell>
          <cell r="O272">
            <v>0</v>
          </cell>
          <cell r="P272">
            <v>0</v>
          </cell>
          <cell r="Q272">
            <v>0</v>
          </cell>
        </row>
        <row r="273">
          <cell r="C273">
            <v>0</v>
          </cell>
          <cell r="D273">
            <v>4.07</v>
          </cell>
          <cell r="N273">
            <v>1</v>
          </cell>
          <cell r="O273">
            <v>0</v>
          </cell>
          <cell r="P273">
            <v>0</v>
          </cell>
          <cell r="Q273">
            <v>0</v>
          </cell>
        </row>
        <row r="274">
          <cell r="C274">
            <v>0</v>
          </cell>
          <cell r="D274">
            <v>4.9000000000000004</v>
          </cell>
          <cell r="N274">
            <v>1</v>
          </cell>
          <cell r="O274">
            <v>0</v>
          </cell>
          <cell r="P274">
            <v>0</v>
          </cell>
          <cell r="Q274">
            <v>0</v>
          </cell>
        </row>
        <row r="275">
          <cell r="C275">
            <v>0</v>
          </cell>
          <cell r="D275">
            <v>6.2</v>
          </cell>
          <cell r="N275">
            <v>1</v>
          </cell>
          <cell r="O275">
            <v>0</v>
          </cell>
          <cell r="P275">
            <v>0</v>
          </cell>
          <cell r="Q275">
            <v>0</v>
          </cell>
        </row>
        <row r="276">
          <cell r="C276">
            <v>0</v>
          </cell>
          <cell r="D276">
            <v>8.2200000000000006</v>
          </cell>
          <cell r="N276">
            <v>1</v>
          </cell>
          <cell r="O276">
            <v>0</v>
          </cell>
          <cell r="P276">
            <v>0</v>
          </cell>
          <cell r="Q276">
            <v>0</v>
          </cell>
        </row>
        <row r="277">
          <cell r="C277">
            <v>0</v>
          </cell>
          <cell r="D277">
            <v>6.78</v>
          </cell>
          <cell r="N277">
            <v>1</v>
          </cell>
          <cell r="O277">
            <v>0</v>
          </cell>
          <cell r="P277">
            <v>0</v>
          </cell>
          <cell r="Q277">
            <v>0</v>
          </cell>
        </row>
        <row r="278">
          <cell r="C278">
            <v>0</v>
          </cell>
          <cell r="D278">
            <v>5.0599999999999996</v>
          </cell>
          <cell r="N278">
            <v>1</v>
          </cell>
          <cell r="O278">
            <v>0</v>
          </cell>
          <cell r="P278">
            <v>0</v>
          </cell>
          <cell r="Q278">
            <v>0</v>
          </cell>
        </row>
        <row r="279">
          <cell r="C279">
            <v>0</v>
          </cell>
          <cell r="D279">
            <v>3.16</v>
          </cell>
          <cell r="N279">
            <v>1</v>
          </cell>
          <cell r="O279">
            <v>0</v>
          </cell>
          <cell r="P279">
            <v>0</v>
          </cell>
          <cell r="Q279">
            <v>0</v>
          </cell>
        </row>
        <row r="280">
          <cell r="C280">
            <v>0</v>
          </cell>
          <cell r="D280">
            <v>1.46</v>
          </cell>
          <cell r="N280">
            <v>1</v>
          </cell>
          <cell r="O280">
            <v>0</v>
          </cell>
          <cell r="P280">
            <v>0</v>
          </cell>
          <cell r="Q280">
            <v>0</v>
          </cell>
        </row>
        <row r="281">
          <cell r="C281">
            <v>0.26</v>
          </cell>
          <cell r="D281">
            <v>0.63</v>
          </cell>
          <cell r="N281">
            <v>1</v>
          </cell>
          <cell r="O281">
            <v>0</v>
          </cell>
          <cell r="P281">
            <v>0</v>
          </cell>
          <cell r="Q281">
            <v>0.5</v>
          </cell>
        </row>
        <row r="282">
          <cell r="C282">
            <v>0.77</v>
          </cell>
          <cell r="D282">
            <v>0.45</v>
          </cell>
          <cell r="N282">
            <v>1</v>
          </cell>
          <cell r="O282">
            <v>0</v>
          </cell>
          <cell r="P282">
            <v>0</v>
          </cell>
          <cell r="Q282">
            <v>0.5</v>
          </cell>
        </row>
        <row r="283">
          <cell r="C283">
            <v>0.02</v>
          </cell>
          <cell r="D283">
            <v>1.08</v>
          </cell>
          <cell r="N283">
            <v>1</v>
          </cell>
          <cell r="O283">
            <v>0</v>
          </cell>
          <cell r="P283">
            <v>0</v>
          </cell>
          <cell r="Q283">
            <v>0.5</v>
          </cell>
        </row>
        <row r="284">
          <cell r="C284">
            <v>0</v>
          </cell>
          <cell r="D284">
            <v>3.13</v>
          </cell>
          <cell r="N284">
            <v>1</v>
          </cell>
          <cell r="O284">
            <v>0</v>
          </cell>
          <cell r="P284">
            <v>0</v>
          </cell>
          <cell r="Q284">
            <v>0</v>
          </cell>
        </row>
        <row r="285">
          <cell r="C285">
            <v>0</v>
          </cell>
          <cell r="D285">
            <v>5.98</v>
          </cell>
          <cell r="N285">
            <v>1</v>
          </cell>
          <cell r="O285">
            <v>0</v>
          </cell>
          <cell r="P285">
            <v>0</v>
          </cell>
          <cell r="Q285">
            <v>0</v>
          </cell>
        </row>
        <row r="286">
          <cell r="C286">
            <v>0</v>
          </cell>
          <cell r="D286">
            <v>6.7</v>
          </cell>
          <cell r="N286">
            <v>1</v>
          </cell>
          <cell r="O286">
            <v>0</v>
          </cell>
          <cell r="P286">
            <v>0</v>
          </cell>
          <cell r="Q286">
            <v>0</v>
          </cell>
        </row>
        <row r="287">
          <cell r="C287">
            <v>0</v>
          </cell>
          <cell r="D287">
            <v>6.06</v>
          </cell>
          <cell r="N287">
            <v>1</v>
          </cell>
          <cell r="O287">
            <v>0</v>
          </cell>
          <cell r="P287">
            <v>0</v>
          </cell>
          <cell r="Q287">
            <v>0</v>
          </cell>
        </row>
        <row r="288">
          <cell r="C288">
            <v>0</v>
          </cell>
          <cell r="D288">
            <v>5.22</v>
          </cell>
          <cell r="N288">
            <v>1</v>
          </cell>
          <cell r="O288">
            <v>0</v>
          </cell>
          <cell r="P288">
            <v>0</v>
          </cell>
          <cell r="Q288">
            <v>0</v>
          </cell>
        </row>
        <row r="289">
          <cell r="C289">
            <v>0</v>
          </cell>
          <cell r="D289">
            <v>4.83</v>
          </cell>
          <cell r="N289">
            <v>1</v>
          </cell>
          <cell r="O289">
            <v>0</v>
          </cell>
          <cell r="P289">
            <v>0</v>
          </cell>
          <cell r="Q289">
            <v>0</v>
          </cell>
        </row>
        <row r="290">
          <cell r="C290">
            <v>0</v>
          </cell>
          <cell r="D290">
            <v>5.03</v>
          </cell>
          <cell r="N290">
            <v>1</v>
          </cell>
          <cell r="O290">
            <v>0</v>
          </cell>
          <cell r="P290">
            <v>0</v>
          </cell>
          <cell r="Q290">
            <v>0</v>
          </cell>
        </row>
        <row r="291">
          <cell r="C291">
            <v>0</v>
          </cell>
          <cell r="D291">
            <v>5.3</v>
          </cell>
          <cell r="N291">
            <v>1</v>
          </cell>
          <cell r="O291">
            <v>0</v>
          </cell>
          <cell r="P291">
            <v>0</v>
          </cell>
          <cell r="Q291">
            <v>0</v>
          </cell>
        </row>
        <row r="292">
          <cell r="C292">
            <v>0</v>
          </cell>
          <cell r="D292">
            <v>4.78</v>
          </cell>
          <cell r="N292">
            <v>1</v>
          </cell>
          <cell r="O292">
            <v>0</v>
          </cell>
          <cell r="P292">
            <v>0</v>
          </cell>
          <cell r="Q292">
            <v>0</v>
          </cell>
        </row>
        <row r="293">
          <cell r="C293">
            <v>0</v>
          </cell>
          <cell r="D293">
            <v>4.3499999999999996</v>
          </cell>
          <cell r="N293">
            <v>1</v>
          </cell>
          <cell r="O293">
            <v>0</v>
          </cell>
          <cell r="P293">
            <v>0</v>
          </cell>
          <cell r="Q293">
            <v>0</v>
          </cell>
        </row>
        <row r="294">
          <cell r="C294">
            <v>0</v>
          </cell>
          <cell r="D294">
            <v>5.29</v>
          </cell>
          <cell r="N294">
            <v>1</v>
          </cell>
          <cell r="O294">
            <v>0</v>
          </cell>
          <cell r="P294">
            <v>0</v>
          </cell>
          <cell r="Q294">
            <v>0</v>
          </cell>
        </row>
        <row r="295">
          <cell r="C295">
            <v>0</v>
          </cell>
          <cell r="D295">
            <v>6.4</v>
          </cell>
          <cell r="N295">
            <v>1</v>
          </cell>
          <cell r="O295">
            <v>0</v>
          </cell>
          <cell r="P295">
            <v>0</v>
          </cell>
          <cell r="Q295">
            <v>0</v>
          </cell>
        </row>
        <row r="296">
          <cell r="C296">
            <v>0</v>
          </cell>
          <cell r="D296">
            <v>6.98</v>
          </cell>
          <cell r="N296">
            <v>1</v>
          </cell>
          <cell r="O296">
            <v>0</v>
          </cell>
          <cell r="P296">
            <v>0</v>
          </cell>
          <cell r="Q296">
            <v>0</v>
          </cell>
        </row>
        <row r="297">
          <cell r="C297">
            <v>0</v>
          </cell>
          <cell r="D297">
            <v>8.08</v>
          </cell>
          <cell r="N297">
            <v>1</v>
          </cell>
          <cell r="O297">
            <v>0</v>
          </cell>
          <cell r="P297">
            <v>0</v>
          </cell>
          <cell r="Q297">
            <v>0</v>
          </cell>
        </row>
        <row r="298">
          <cell r="C298">
            <v>0</v>
          </cell>
          <cell r="D298">
            <v>8.64</v>
          </cell>
          <cell r="N298">
            <v>1</v>
          </cell>
          <cell r="O298">
            <v>0</v>
          </cell>
          <cell r="P298">
            <v>0</v>
          </cell>
          <cell r="Q298">
            <v>0</v>
          </cell>
        </row>
        <row r="299">
          <cell r="C299">
            <v>0</v>
          </cell>
          <cell r="D299">
            <v>7.63</v>
          </cell>
          <cell r="N299">
            <v>1</v>
          </cell>
          <cell r="O299">
            <v>0</v>
          </cell>
          <cell r="P299">
            <v>0</v>
          </cell>
          <cell r="Q299">
            <v>0</v>
          </cell>
        </row>
        <row r="300">
          <cell r="C300">
            <v>0</v>
          </cell>
          <cell r="D300">
            <v>7.4</v>
          </cell>
          <cell r="N300">
            <v>1</v>
          </cell>
          <cell r="O300">
            <v>0</v>
          </cell>
          <cell r="P300">
            <v>0</v>
          </cell>
          <cell r="Q300">
            <v>0</v>
          </cell>
        </row>
        <row r="301">
          <cell r="C301">
            <v>0</v>
          </cell>
          <cell r="D301">
            <v>5.58</v>
          </cell>
          <cell r="N301">
            <v>1</v>
          </cell>
          <cell r="O301">
            <v>0</v>
          </cell>
          <cell r="P301">
            <v>0</v>
          </cell>
          <cell r="Q301">
            <v>0</v>
          </cell>
        </row>
        <row r="302">
          <cell r="C302">
            <v>0</v>
          </cell>
          <cell r="D302">
            <v>5.4</v>
          </cell>
          <cell r="N302">
            <v>1</v>
          </cell>
          <cell r="O302">
            <v>0</v>
          </cell>
          <cell r="P302">
            <v>0</v>
          </cell>
          <cell r="Q302">
            <v>0</v>
          </cell>
        </row>
        <row r="303">
          <cell r="C303">
            <v>0</v>
          </cell>
          <cell r="D303">
            <v>5.09</v>
          </cell>
          <cell r="N303">
            <v>1</v>
          </cell>
          <cell r="O303">
            <v>0</v>
          </cell>
          <cell r="P303">
            <v>0</v>
          </cell>
          <cell r="Q303">
            <v>0</v>
          </cell>
        </row>
        <row r="304">
          <cell r="C304">
            <v>0</v>
          </cell>
          <cell r="D304">
            <v>4.8099999999999996</v>
          </cell>
          <cell r="N304">
            <v>1</v>
          </cell>
          <cell r="O304">
            <v>0</v>
          </cell>
          <cell r="P304">
            <v>0</v>
          </cell>
          <cell r="Q304">
            <v>0</v>
          </cell>
        </row>
        <row r="305">
          <cell r="C305">
            <v>0</v>
          </cell>
          <cell r="D305">
            <v>4.2300000000000004</v>
          </cell>
          <cell r="N305">
            <v>1</v>
          </cell>
          <cell r="O305">
            <v>0</v>
          </cell>
          <cell r="P305">
            <v>0</v>
          </cell>
          <cell r="Q305">
            <v>0</v>
          </cell>
        </row>
        <row r="306">
          <cell r="C306">
            <v>0</v>
          </cell>
          <cell r="D306">
            <v>3.68</v>
          </cell>
          <cell r="N306">
            <v>1</v>
          </cell>
          <cell r="O306">
            <v>0</v>
          </cell>
          <cell r="P306">
            <v>0</v>
          </cell>
          <cell r="Q306">
            <v>0</v>
          </cell>
        </row>
        <row r="307">
          <cell r="C307">
            <v>0</v>
          </cell>
          <cell r="D307">
            <v>3.11</v>
          </cell>
          <cell r="N307">
            <v>1</v>
          </cell>
          <cell r="O307">
            <v>0</v>
          </cell>
          <cell r="P307">
            <v>0</v>
          </cell>
          <cell r="Q307">
            <v>0</v>
          </cell>
        </row>
        <row r="308">
          <cell r="C308">
            <v>0</v>
          </cell>
          <cell r="D308">
            <v>1.96</v>
          </cell>
          <cell r="N308">
            <v>1</v>
          </cell>
          <cell r="O308">
            <v>0</v>
          </cell>
          <cell r="P308">
            <v>0</v>
          </cell>
          <cell r="Q308">
            <v>0</v>
          </cell>
        </row>
        <row r="309">
          <cell r="C309">
            <v>0</v>
          </cell>
          <cell r="D309">
            <v>1.44</v>
          </cell>
          <cell r="N309">
            <v>1</v>
          </cell>
          <cell r="O309">
            <v>0</v>
          </cell>
          <cell r="P309">
            <v>0</v>
          </cell>
          <cell r="Q309">
            <v>0</v>
          </cell>
        </row>
        <row r="310">
          <cell r="C310">
            <v>0</v>
          </cell>
          <cell r="D310">
            <v>1.1299999999999999</v>
          </cell>
          <cell r="N310">
            <v>1</v>
          </cell>
          <cell r="O310">
            <v>0</v>
          </cell>
          <cell r="P310">
            <v>0</v>
          </cell>
          <cell r="Q310">
            <v>0</v>
          </cell>
        </row>
        <row r="311">
          <cell r="C311">
            <v>0.66</v>
          </cell>
          <cell r="D311">
            <v>0.19</v>
          </cell>
          <cell r="N311">
            <v>1</v>
          </cell>
          <cell r="O311">
            <v>0</v>
          </cell>
          <cell r="P311">
            <v>0</v>
          </cell>
          <cell r="Q311">
            <v>0.5</v>
          </cell>
        </row>
        <row r="312">
          <cell r="C312">
            <v>1.9</v>
          </cell>
          <cell r="D312">
            <v>0.09</v>
          </cell>
          <cell r="N312">
            <v>1</v>
          </cell>
          <cell r="O312">
            <v>0</v>
          </cell>
          <cell r="P312">
            <v>0</v>
          </cell>
          <cell r="Q312">
            <v>0.5</v>
          </cell>
        </row>
        <row r="313">
          <cell r="C313">
            <v>2.63</v>
          </cell>
          <cell r="D313">
            <v>0.02</v>
          </cell>
          <cell r="N313">
            <v>1</v>
          </cell>
          <cell r="O313">
            <v>0</v>
          </cell>
          <cell r="P313">
            <v>0</v>
          </cell>
          <cell r="Q313">
            <v>0.5</v>
          </cell>
        </row>
        <row r="314">
          <cell r="C314">
            <v>2.65</v>
          </cell>
          <cell r="D314">
            <v>0</v>
          </cell>
          <cell r="N314">
            <v>1</v>
          </cell>
          <cell r="O314">
            <v>0</v>
          </cell>
          <cell r="P314">
            <v>0</v>
          </cell>
          <cell r="Q314">
            <v>0.5</v>
          </cell>
        </row>
        <row r="315">
          <cell r="C315">
            <v>2.82</v>
          </cell>
          <cell r="D315">
            <v>0</v>
          </cell>
          <cell r="N315">
            <v>1</v>
          </cell>
          <cell r="O315">
            <v>0</v>
          </cell>
          <cell r="P315">
            <v>0</v>
          </cell>
          <cell r="Q315">
            <v>0.5</v>
          </cell>
        </row>
        <row r="316">
          <cell r="C316">
            <v>3.26</v>
          </cell>
          <cell r="D316">
            <v>0</v>
          </cell>
          <cell r="N316">
            <v>1</v>
          </cell>
          <cell r="O316">
            <v>0</v>
          </cell>
          <cell r="P316">
            <v>0</v>
          </cell>
          <cell r="Q316">
            <v>0.5</v>
          </cell>
        </row>
        <row r="317">
          <cell r="C317">
            <v>2.6</v>
          </cell>
          <cell r="D317">
            <v>0</v>
          </cell>
          <cell r="N317">
            <v>1</v>
          </cell>
          <cell r="O317">
            <v>0</v>
          </cell>
          <cell r="P317">
            <v>0</v>
          </cell>
          <cell r="Q317">
            <v>0.5</v>
          </cell>
        </row>
        <row r="318">
          <cell r="C318">
            <v>1.35</v>
          </cell>
          <cell r="D318">
            <v>0.06</v>
          </cell>
          <cell r="N318">
            <v>1</v>
          </cell>
          <cell r="O318">
            <v>0</v>
          </cell>
          <cell r="P318">
            <v>0</v>
          </cell>
          <cell r="Q318">
            <v>0.5</v>
          </cell>
        </row>
        <row r="319">
          <cell r="C319">
            <v>0.19</v>
          </cell>
          <cell r="D319">
            <v>0.24</v>
          </cell>
          <cell r="N319">
            <v>1</v>
          </cell>
          <cell r="O319">
            <v>0</v>
          </cell>
          <cell r="P319">
            <v>0</v>
          </cell>
          <cell r="Q319">
            <v>0.5</v>
          </cell>
        </row>
        <row r="320">
          <cell r="C320">
            <v>0</v>
          </cell>
          <cell r="D320">
            <v>1.81</v>
          </cell>
          <cell r="N320">
            <v>1</v>
          </cell>
          <cell r="O320">
            <v>0</v>
          </cell>
          <cell r="P320">
            <v>0</v>
          </cell>
          <cell r="Q320">
            <v>0</v>
          </cell>
        </row>
        <row r="321">
          <cell r="C321">
            <v>0</v>
          </cell>
          <cell r="D321">
            <v>2.91</v>
          </cell>
          <cell r="N321">
            <v>1</v>
          </cell>
          <cell r="O321">
            <v>0</v>
          </cell>
          <cell r="P321">
            <v>0</v>
          </cell>
          <cell r="Q321">
            <v>0</v>
          </cell>
        </row>
        <row r="322">
          <cell r="C322">
            <v>0</v>
          </cell>
          <cell r="D322">
            <v>3.8</v>
          </cell>
          <cell r="N322">
            <v>1</v>
          </cell>
          <cell r="O322">
            <v>0</v>
          </cell>
          <cell r="P322">
            <v>0</v>
          </cell>
          <cell r="Q322">
            <v>0</v>
          </cell>
        </row>
        <row r="323">
          <cell r="C323">
            <v>0</v>
          </cell>
          <cell r="D323">
            <v>3.93</v>
          </cell>
          <cell r="N323">
            <v>1</v>
          </cell>
          <cell r="O323">
            <v>0</v>
          </cell>
          <cell r="P323">
            <v>0</v>
          </cell>
          <cell r="Q323">
            <v>0</v>
          </cell>
        </row>
        <row r="324">
          <cell r="C324">
            <v>0</v>
          </cell>
          <cell r="D324">
            <v>3.62</v>
          </cell>
          <cell r="N324">
            <v>1</v>
          </cell>
          <cell r="O324">
            <v>0</v>
          </cell>
          <cell r="P324">
            <v>0</v>
          </cell>
          <cell r="Q324">
            <v>0</v>
          </cell>
        </row>
        <row r="325">
          <cell r="C325">
            <v>0</v>
          </cell>
          <cell r="D325">
            <v>3.77</v>
          </cell>
          <cell r="N325">
            <v>1</v>
          </cell>
          <cell r="O325">
            <v>0</v>
          </cell>
          <cell r="P325">
            <v>0</v>
          </cell>
          <cell r="Q325">
            <v>0</v>
          </cell>
        </row>
        <row r="326">
          <cell r="C326">
            <v>0</v>
          </cell>
          <cell r="D326">
            <v>4.1500000000000004</v>
          </cell>
          <cell r="N326">
            <v>1</v>
          </cell>
          <cell r="O326">
            <v>0</v>
          </cell>
          <cell r="P326">
            <v>0</v>
          </cell>
          <cell r="Q326">
            <v>0</v>
          </cell>
        </row>
        <row r="327">
          <cell r="C327">
            <v>0</v>
          </cell>
          <cell r="D327">
            <v>5.68</v>
          </cell>
          <cell r="N327">
            <v>1</v>
          </cell>
          <cell r="O327">
            <v>0</v>
          </cell>
          <cell r="P327">
            <v>0</v>
          </cell>
          <cell r="Q327">
            <v>0</v>
          </cell>
        </row>
        <row r="328">
          <cell r="C328">
            <v>0</v>
          </cell>
          <cell r="D328">
            <v>6.87</v>
          </cell>
          <cell r="N328">
            <v>1</v>
          </cell>
          <cell r="O328">
            <v>0</v>
          </cell>
          <cell r="P328">
            <v>0</v>
          </cell>
          <cell r="Q328">
            <v>0</v>
          </cell>
        </row>
        <row r="329">
          <cell r="C329">
            <v>0</v>
          </cell>
          <cell r="D329">
            <v>8.1</v>
          </cell>
          <cell r="N329">
            <v>1</v>
          </cell>
          <cell r="O329">
            <v>0</v>
          </cell>
          <cell r="P329">
            <v>0</v>
          </cell>
          <cell r="Q329">
            <v>0</v>
          </cell>
        </row>
        <row r="330">
          <cell r="C330">
            <v>0</v>
          </cell>
          <cell r="D330">
            <v>9.1199999999999992</v>
          </cell>
          <cell r="N330">
            <v>1</v>
          </cell>
          <cell r="O330">
            <v>0</v>
          </cell>
          <cell r="P330">
            <v>0</v>
          </cell>
          <cell r="Q330">
            <v>0</v>
          </cell>
        </row>
        <row r="331">
          <cell r="C331">
            <v>0</v>
          </cell>
          <cell r="D331">
            <v>8.86</v>
          </cell>
          <cell r="N331">
            <v>1</v>
          </cell>
          <cell r="O331">
            <v>0</v>
          </cell>
          <cell r="P331">
            <v>0</v>
          </cell>
          <cell r="Q331">
            <v>0</v>
          </cell>
        </row>
        <row r="332">
          <cell r="C332">
            <v>0</v>
          </cell>
          <cell r="D332">
            <v>9.2799999999999994</v>
          </cell>
          <cell r="N332">
            <v>1</v>
          </cell>
          <cell r="O332">
            <v>0</v>
          </cell>
          <cell r="P332">
            <v>0</v>
          </cell>
          <cell r="Q332">
            <v>0</v>
          </cell>
        </row>
        <row r="333">
          <cell r="C333">
            <v>0</v>
          </cell>
          <cell r="D333">
            <v>9.35</v>
          </cell>
          <cell r="N333">
            <v>1</v>
          </cell>
          <cell r="O333">
            <v>0</v>
          </cell>
          <cell r="P333">
            <v>0</v>
          </cell>
          <cell r="Q333">
            <v>0</v>
          </cell>
        </row>
        <row r="334">
          <cell r="C334">
            <v>0</v>
          </cell>
          <cell r="D334">
            <v>6.88</v>
          </cell>
          <cell r="N334">
            <v>1</v>
          </cell>
          <cell r="O334">
            <v>0</v>
          </cell>
          <cell r="P334">
            <v>0</v>
          </cell>
          <cell r="Q334">
            <v>0</v>
          </cell>
        </row>
        <row r="335">
          <cell r="C335">
            <v>0</v>
          </cell>
          <cell r="D335">
            <v>5.54</v>
          </cell>
          <cell r="N335">
            <v>1</v>
          </cell>
          <cell r="O335">
            <v>0</v>
          </cell>
          <cell r="P335">
            <v>0</v>
          </cell>
          <cell r="Q335">
            <v>0</v>
          </cell>
        </row>
        <row r="336">
          <cell r="C336">
            <v>0</v>
          </cell>
          <cell r="D336">
            <v>4.3899999999999997</v>
          </cell>
          <cell r="N336">
            <v>1</v>
          </cell>
          <cell r="O336">
            <v>0</v>
          </cell>
          <cell r="P336">
            <v>0</v>
          </cell>
          <cell r="Q336">
            <v>0</v>
          </cell>
        </row>
        <row r="337">
          <cell r="C337">
            <v>0</v>
          </cell>
          <cell r="D337">
            <v>4.26</v>
          </cell>
          <cell r="N337">
            <v>1</v>
          </cell>
          <cell r="O337">
            <v>0</v>
          </cell>
          <cell r="P337">
            <v>0</v>
          </cell>
          <cell r="Q337">
            <v>0</v>
          </cell>
        </row>
        <row r="338">
          <cell r="C338">
            <v>0</v>
          </cell>
          <cell r="D338">
            <v>4.5199999999999996</v>
          </cell>
          <cell r="N338">
            <v>1</v>
          </cell>
          <cell r="O338">
            <v>0</v>
          </cell>
          <cell r="P338">
            <v>0</v>
          </cell>
          <cell r="Q338">
            <v>0</v>
          </cell>
        </row>
        <row r="339">
          <cell r="C339">
            <v>0</v>
          </cell>
          <cell r="D339">
            <v>4.67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</row>
        <row r="340">
          <cell r="C340">
            <v>0</v>
          </cell>
          <cell r="D340">
            <v>3.37</v>
          </cell>
          <cell r="N340">
            <v>1</v>
          </cell>
          <cell r="O340">
            <v>0</v>
          </cell>
          <cell r="P340">
            <v>0</v>
          </cell>
          <cell r="Q340">
            <v>0</v>
          </cell>
        </row>
        <row r="341">
          <cell r="C341">
            <v>0</v>
          </cell>
          <cell r="D341">
            <v>1.6</v>
          </cell>
          <cell r="N341">
            <v>1</v>
          </cell>
          <cell r="O341">
            <v>0</v>
          </cell>
          <cell r="P341">
            <v>0</v>
          </cell>
          <cell r="Q341">
            <v>0</v>
          </cell>
        </row>
        <row r="342">
          <cell r="C342">
            <v>0.48</v>
          </cell>
          <cell r="D342">
            <v>0</v>
          </cell>
          <cell r="N342">
            <v>1</v>
          </cell>
          <cell r="O342">
            <v>0</v>
          </cell>
          <cell r="P342">
            <v>0</v>
          </cell>
          <cell r="Q342">
            <v>0.5</v>
          </cell>
        </row>
        <row r="343">
          <cell r="C343">
            <v>0</v>
          </cell>
          <cell r="D343">
            <v>0.55000000000000004</v>
          </cell>
          <cell r="N343">
            <v>1</v>
          </cell>
          <cell r="O343">
            <v>0</v>
          </cell>
          <cell r="P343">
            <v>0</v>
          </cell>
          <cell r="Q343">
            <v>0.5</v>
          </cell>
        </row>
        <row r="344">
          <cell r="C344">
            <v>0</v>
          </cell>
          <cell r="D344">
            <v>2.91</v>
          </cell>
          <cell r="N344">
            <v>1</v>
          </cell>
          <cell r="O344">
            <v>0</v>
          </cell>
          <cell r="P344">
            <v>0</v>
          </cell>
          <cell r="Q344">
            <v>0</v>
          </cell>
        </row>
        <row r="345">
          <cell r="C345">
            <v>0</v>
          </cell>
          <cell r="D345">
            <v>4.8899999999999997</v>
          </cell>
          <cell r="N345">
            <v>1</v>
          </cell>
          <cell r="O345">
            <v>0</v>
          </cell>
          <cell r="P345">
            <v>0</v>
          </cell>
          <cell r="Q345">
            <v>0</v>
          </cell>
        </row>
        <row r="346">
          <cell r="C346">
            <v>0</v>
          </cell>
          <cell r="D346">
            <v>5.21</v>
          </cell>
          <cell r="N346">
            <v>1</v>
          </cell>
          <cell r="O346">
            <v>0</v>
          </cell>
          <cell r="P346">
            <v>0</v>
          </cell>
          <cell r="Q346">
            <v>0</v>
          </cell>
        </row>
        <row r="347">
          <cell r="C347">
            <v>0</v>
          </cell>
          <cell r="D347">
            <v>6.1</v>
          </cell>
          <cell r="N347">
            <v>1</v>
          </cell>
          <cell r="O347">
            <v>0</v>
          </cell>
          <cell r="P347">
            <v>0</v>
          </cell>
          <cell r="Q347">
            <v>0</v>
          </cell>
        </row>
        <row r="348">
          <cell r="C348">
            <v>0</v>
          </cell>
          <cell r="D348">
            <v>6.83</v>
          </cell>
          <cell r="N348">
            <v>1</v>
          </cell>
          <cell r="O348">
            <v>0</v>
          </cell>
          <cell r="P348">
            <v>0</v>
          </cell>
          <cell r="Q348">
            <v>0</v>
          </cell>
        </row>
        <row r="349">
          <cell r="C349">
            <v>0</v>
          </cell>
          <cell r="D349">
            <v>7.12</v>
          </cell>
          <cell r="N349">
            <v>1</v>
          </cell>
          <cell r="O349">
            <v>0</v>
          </cell>
          <cell r="P349">
            <v>0</v>
          </cell>
          <cell r="Q349">
            <v>0</v>
          </cell>
        </row>
        <row r="350">
          <cell r="C350">
            <v>0</v>
          </cell>
          <cell r="D350">
            <v>5.6</v>
          </cell>
          <cell r="N350">
            <v>1</v>
          </cell>
          <cell r="O350">
            <v>0</v>
          </cell>
          <cell r="P350">
            <v>0</v>
          </cell>
          <cell r="Q350">
            <v>0</v>
          </cell>
        </row>
        <row r="351">
          <cell r="C351">
            <v>0</v>
          </cell>
          <cell r="D351">
            <v>3.57</v>
          </cell>
          <cell r="N351">
            <v>1</v>
          </cell>
          <cell r="O351">
            <v>0</v>
          </cell>
          <cell r="P351">
            <v>0</v>
          </cell>
          <cell r="Q351">
            <v>0</v>
          </cell>
        </row>
        <row r="352">
          <cell r="C352">
            <v>0</v>
          </cell>
          <cell r="D352">
            <v>2.2000000000000002</v>
          </cell>
          <cell r="N352">
            <v>1</v>
          </cell>
          <cell r="O352">
            <v>0</v>
          </cell>
          <cell r="P352">
            <v>0</v>
          </cell>
          <cell r="Q352">
            <v>0</v>
          </cell>
        </row>
        <row r="353">
          <cell r="C353">
            <v>0</v>
          </cell>
          <cell r="D353">
            <v>1.8</v>
          </cell>
          <cell r="N353">
            <v>1</v>
          </cell>
          <cell r="O353">
            <v>0</v>
          </cell>
          <cell r="P353">
            <v>0</v>
          </cell>
          <cell r="Q353">
            <v>0</v>
          </cell>
        </row>
        <row r="354">
          <cell r="C354">
            <v>1.07</v>
          </cell>
          <cell r="D354">
            <v>0.57999999999999996</v>
          </cell>
          <cell r="N354">
            <v>1</v>
          </cell>
          <cell r="O354">
            <v>0</v>
          </cell>
          <cell r="P354">
            <v>0</v>
          </cell>
          <cell r="Q354">
            <v>0.5</v>
          </cell>
        </row>
        <row r="355">
          <cell r="C355">
            <v>3.47</v>
          </cell>
          <cell r="D355">
            <v>0.01</v>
          </cell>
          <cell r="N355">
            <v>1</v>
          </cell>
          <cell r="O355">
            <v>0</v>
          </cell>
          <cell r="P355">
            <v>0</v>
          </cell>
          <cell r="Q355">
            <v>0.5</v>
          </cell>
        </row>
        <row r="356">
          <cell r="C356">
            <v>0</v>
          </cell>
          <cell r="D356">
            <v>0.35</v>
          </cell>
          <cell r="N356">
            <v>1</v>
          </cell>
          <cell r="O356">
            <v>0</v>
          </cell>
          <cell r="P356">
            <v>0</v>
          </cell>
          <cell r="Q356">
            <v>0.5</v>
          </cell>
        </row>
        <row r="357">
          <cell r="C357">
            <v>0.28000000000000003</v>
          </cell>
          <cell r="D357">
            <v>0</v>
          </cell>
          <cell r="N357">
            <v>1</v>
          </cell>
          <cell r="O357">
            <v>0</v>
          </cell>
          <cell r="P357">
            <v>0</v>
          </cell>
          <cell r="Q357">
            <v>0.5</v>
          </cell>
        </row>
        <row r="358">
          <cell r="C358">
            <v>0.54</v>
          </cell>
          <cell r="D358">
            <v>0</v>
          </cell>
          <cell r="N358">
            <v>1</v>
          </cell>
          <cell r="O358">
            <v>0</v>
          </cell>
          <cell r="P358">
            <v>0</v>
          </cell>
          <cell r="Q358">
            <v>0.5</v>
          </cell>
        </row>
        <row r="359">
          <cell r="C359">
            <v>0.7</v>
          </cell>
          <cell r="D359">
            <v>0</v>
          </cell>
          <cell r="N359">
            <v>1</v>
          </cell>
          <cell r="O359">
            <v>0</v>
          </cell>
          <cell r="P359">
            <v>0</v>
          </cell>
          <cell r="Q359">
            <v>0.5</v>
          </cell>
        </row>
        <row r="360">
          <cell r="C360">
            <v>0.45</v>
          </cell>
          <cell r="D360">
            <v>0.04</v>
          </cell>
          <cell r="N360">
            <v>1</v>
          </cell>
          <cell r="O360">
            <v>0</v>
          </cell>
          <cell r="P360">
            <v>0</v>
          </cell>
          <cell r="Q360">
            <v>0.5</v>
          </cell>
        </row>
        <row r="361">
          <cell r="C361">
            <v>0.5</v>
          </cell>
          <cell r="D361">
            <v>0.13</v>
          </cell>
          <cell r="N361">
            <v>1</v>
          </cell>
          <cell r="O361">
            <v>0</v>
          </cell>
          <cell r="P361">
            <v>0</v>
          </cell>
          <cell r="Q361">
            <v>0.5</v>
          </cell>
        </row>
        <row r="362">
          <cell r="C362">
            <v>0.84</v>
          </cell>
          <cell r="D362">
            <v>0.09</v>
          </cell>
          <cell r="N362">
            <v>1</v>
          </cell>
          <cell r="O362">
            <v>0</v>
          </cell>
          <cell r="P362">
            <v>0</v>
          </cell>
          <cell r="Q362">
            <v>0.5</v>
          </cell>
        </row>
        <row r="363">
          <cell r="C363">
            <v>1.28</v>
          </cell>
          <cell r="D363">
            <v>0.02</v>
          </cell>
          <cell r="N363">
            <v>1</v>
          </cell>
          <cell r="O363">
            <v>0</v>
          </cell>
          <cell r="P363">
            <v>0</v>
          </cell>
          <cell r="Q363">
            <v>0.5</v>
          </cell>
        </row>
        <row r="364">
          <cell r="C364">
            <v>0.96</v>
          </cell>
          <cell r="D364">
            <v>0.13</v>
          </cell>
          <cell r="N364">
            <v>1</v>
          </cell>
          <cell r="O364">
            <v>0</v>
          </cell>
          <cell r="P364">
            <v>0</v>
          </cell>
          <cell r="Q364">
            <v>0.5</v>
          </cell>
        </row>
        <row r="365">
          <cell r="C365">
            <v>0.92</v>
          </cell>
          <cell r="D365">
            <v>0.12</v>
          </cell>
          <cell r="N365">
            <v>1</v>
          </cell>
          <cell r="O365">
            <v>0</v>
          </cell>
          <cell r="P365">
            <v>0</v>
          </cell>
          <cell r="Q365">
            <v>0.5</v>
          </cell>
        </row>
        <row r="366">
          <cell r="C366">
            <v>1.74</v>
          </cell>
          <cell r="D366">
            <v>0</v>
          </cell>
          <cell r="N366">
            <v>1</v>
          </cell>
          <cell r="O366">
            <v>0</v>
          </cell>
          <cell r="P366">
            <v>0</v>
          </cell>
          <cell r="Q366">
            <v>0.5</v>
          </cell>
        </row>
        <row r="367">
          <cell r="C367">
            <v>1.81</v>
          </cell>
          <cell r="D367">
            <v>0.05</v>
          </cell>
          <cell r="N367">
            <v>1</v>
          </cell>
          <cell r="O367">
            <v>0</v>
          </cell>
          <cell r="P367">
            <v>0</v>
          </cell>
          <cell r="Q367">
            <v>0.5</v>
          </cell>
        </row>
        <row r="368">
          <cell r="C368">
            <v>1.72</v>
          </cell>
          <cell r="D368">
            <v>0.03</v>
          </cell>
          <cell r="N368">
            <v>1</v>
          </cell>
          <cell r="O368">
            <v>0</v>
          </cell>
          <cell r="P368">
            <v>0</v>
          </cell>
          <cell r="Q368">
            <v>0.5</v>
          </cell>
        </row>
        <row r="369">
          <cell r="C369">
            <v>2.68</v>
          </cell>
          <cell r="D369">
            <v>0</v>
          </cell>
          <cell r="N369">
            <v>1</v>
          </cell>
          <cell r="O369">
            <v>0</v>
          </cell>
          <cell r="P369">
            <v>0</v>
          </cell>
          <cell r="Q369">
            <v>0.5</v>
          </cell>
        </row>
        <row r="370">
          <cell r="C370">
            <v>3.28</v>
          </cell>
          <cell r="D370">
            <v>0</v>
          </cell>
          <cell r="N370">
            <v>1</v>
          </cell>
          <cell r="O370">
            <v>0</v>
          </cell>
          <cell r="P370">
            <v>0</v>
          </cell>
          <cell r="Q370">
            <v>0.5</v>
          </cell>
        </row>
        <row r="371">
          <cell r="C371">
            <v>3.41</v>
          </cell>
          <cell r="D371">
            <v>0</v>
          </cell>
          <cell r="N371">
            <v>1</v>
          </cell>
          <cell r="O371">
            <v>0</v>
          </cell>
          <cell r="P371">
            <v>0</v>
          </cell>
          <cell r="Q371">
            <v>0.5</v>
          </cell>
        </row>
        <row r="372">
          <cell r="C372">
            <v>3.52</v>
          </cell>
          <cell r="D372">
            <v>0</v>
          </cell>
          <cell r="N372">
            <v>1</v>
          </cell>
          <cell r="O372">
            <v>0</v>
          </cell>
          <cell r="P372">
            <v>0</v>
          </cell>
          <cell r="Q372">
            <v>0.5</v>
          </cell>
        </row>
        <row r="373">
          <cell r="C373">
            <v>2.62</v>
          </cell>
          <cell r="D373">
            <v>0.04</v>
          </cell>
          <cell r="N373">
            <v>1</v>
          </cell>
          <cell r="O373">
            <v>0</v>
          </cell>
          <cell r="P373">
            <v>0</v>
          </cell>
          <cell r="Q373">
            <v>0.5</v>
          </cell>
        </row>
        <row r="374">
          <cell r="C374">
            <v>1.1499999999999999</v>
          </cell>
          <cell r="D374">
            <v>0.11</v>
          </cell>
          <cell r="N374">
            <v>1</v>
          </cell>
          <cell r="O374">
            <v>0</v>
          </cell>
          <cell r="P374">
            <v>0</v>
          </cell>
          <cell r="Q374">
            <v>0.5</v>
          </cell>
        </row>
        <row r="375">
          <cell r="C375">
            <v>0</v>
          </cell>
          <cell r="D375">
            <v>0.88</v>
          </cell>
          <cell r="N375">
            <v>1</v>
          </cell>
          <cell r="O375">
            <v>0</v>
          </cell>
          <cell r="P375">
            <v>0</v>
          </cell>
          <cell r="Q375">
            <v>0.5</v>
          </cell>
        </row>
        <row r="376">
          <cell r="C376">
            <v>0</v>
          </cell>
          <cell r="D376">
            <v>2.23</v>
          </cell>
          <cell r="N376">
            <v>1</v>
          </cell>
          <cell r="O376">
            <v>0</v>
          </cell>
          <cell r="P376">
            <v>0</v>
          </cell>
          <cell r="Q376">
            <v>0</v>
          </cell>
        </row>
        <row r="377">
          <cell r="C377">
            <v>0</v>
          </cell>
          <cell r="D377">
            <v>2.38</v>
          </cell>
          <cell r="N377">
            <v>1</v>
          </cell>
          <cell r="O377">
            <v>0</v>
          </cell>
          <cell r="P377">
            <v>0</v>
          </cell>
          <cell r="Q377">
            <v>0</v>
          </cell>
        </row>
        <row r="378">
          <cell r="C378">
            <v>0</v>
          </cell>
          <cell r="D378">
            <v>2.04</v>
          </cell>
          <cell r="N378">
            <v>1</v>
          </cell>
          <cell r="O378">
            <v>0</v>
          </cell>
          <cell r="P378">
            <v>0</v>
          </cell>
          <cell r="Q378">
            <v>0</v>
          </cell>
        </row>
        <row r="379">
          <cell r="C379">
            <v>0</v>
          </cell>
          <cell r="D379">
            <v>0.94</v>
          </cell>
          <cell r="N379">
            <v>1</v>
          </cell>
          <cell r="O379">
            <v>0</v>
          </cell>
          <cell r="P379">
            <v>0</v>
          </cell>
          <cell r="Q379">
            <v>0</v>
          </cell>
        </row>
        <row r="380">
          <cell r="C380">
            <v>0.27</v>
          </cell>
          <cell r="D380">
            <v>7.0000000000000007E-2</v>
          </cell>
          <cell r="N380">
            <v>1</v>
          </cell>
          <cell r="O380">
            <v>0</v>
          </cell>
          <cell r="P380">
            <v>0</v>
          </cell>
          <cell r="Q380">
            <v>0.5</v>
          </cell>
        </row>
        <row r="381">
          <cell r="C381">
            <v>0.43</v>
          </cell>
          <cell r="D381">
            <v>0.08</v>
          </cell>
          <cell r="N381">
            <v>1</v>
          </cell>
          <cell r="O381">
            <v>0</v>
          </cell>
          <cell r="P381">
            <v>0</v>
          </cell>
          <cell r="Q381">
            <v>0.5</v>
          </cell>
        </row>
        <row r="382">
          <cell r="C382">
            <v>0.96</v>
          </cell>
          <cell r="D382">
            <v>0.18</v>
          </cell>
          <cell r="N382">
            <v>1</v>
          </cell>
          <cell r="O382">
            <v>0</v>
          </cell>
          <cell r="P382">
            <v>0</v>
          </cell>
          <cell r="Q382">
            <v>0.5</v>
          </cell>
        </row>
        <row r="383">
          <cell r="C383">
            <v>0.22</v>
          </cell>
          <cell r="D383">
            <v>0.24</v>
          </cell>
          <cell r="N383">
            <v>1</v>
          </cell>
          <cell r="O383">
            <v>0</v>
          </cell>
          <cell r="P383">
            <v>0</v>
          </cell>
          <cell r="Q383">
            <v>0.5</v>
          </cell>
        </row>
        <row r="384">
          <cell r="C384">
            <v>0.2</v>
          </cell>
          <cell r="D384">
            <v>0.37</v>
          </cell>
          <cell r="N384">
            <v>1</v>
          </cell>
          <cell r="O384">
            <v>0</v>
          </cell>
          <cell r="P384">
            <v>0</v>
          </cell>
          <cell r="Q384">
            <v>0.5</v>
          </cell>
        </row>
        <row r="385">
          <cell r="C385">
            <v>1.33</v>
          </cell>
          <cell r="D385">
            <v>0.56000000000000005</v>
          </cell>
          <cell r="N385">
            <v>1</v>
          </cell>
          <cell r="O385">
            <v>0</v>
          </cell>
          <cell r="P385">
            <v>0</v>
          </cell>
          <cell r="Q385">
            <v>0.5</v>
          </cell>
        </row>
        <row r="386">
          <cell r="C386">
            <v>1.7</v>
          </cell>
          <cell r="D386">
            <v>0.15</v>
          </cell>
          <cell r="N386">
            <v>1</v>
          </cell>
          <cell r="O386">
            <v>0</v>
          </cell>
          <cell r="P386">
            <v>0</v>
          </cell>
          <cell r="Q386">
            <v>0.5</v>
          </cell>
        </row>
        <row r="387">
          <cell r="C387">
            <v>1.37</v>
          </cell>
          <cell r="D387">
            <v>0.32</v>
          </cell>
          <cell r="N387">
            <v>1</v>
          </cell>
          <cell r="O387">
            <v>0</v>
          </cell>
          <cell r="P387">
            <v>0</v>
          </cell>
          <cell r="Q387">
            <v>0.5</v>
          </cell>
        </row>
        <row r="388">
          <cell r="C388">
            <v>0.85</v>
          </cell>
          <cell r="D388">
            <v>0</v>
          </cell>
          <cell r="N388">
            <v>1</v>
          </cell>
          <cell r="O388">
            <v>0</v>
          </cell>
          <cell r="P388">
            <v>0</v>
          </cell>
          <cell r="Q388">
            <v>0.5</v>
          </cell>
        </row>
        <row r="389">
          <cell r="C389">
            <v>0.11</v>
          </cell>
          <cell r="D389">
            <v>2.34</v>
          </cell>
          <cell r="N389">
            <v>1</v>
          </cell>
          <cell r="O389">
            <v>0</v>
          </cell>
          <cell r="P389">
            <v>0</v>
          </cell>
          <cell r="Q389">
            <v>0.5</v>
          </cell>
        </row>
        <row r="390">
          <cell r="C390">
            <v>0</v>
          </cell>
          <cell r="D390">
            <v>4.76</v>
          </cell>
          <cell r="N390">
            <v>1</v>
          </cell>
          <cell r="O390">
            <v>0</v>
          </cell>
          <cell r="P390">
            <v>0</v>
          </cell>
          <cell r="Q390">
            <v>0</v>
          </cell>
        </row>
        <row r="391">
          <cell r="C391">
            <v>0</v>
          </cell>
          <cell r="D391">
            <v>5.63</v>
          </cell>
          <cell r="N391">
            <v>1</v>
          </cell>
          <cell r="O391">
            <v>0</v>
          </cell>
          <cell r="P391">
            <v>0</v>
          </cell>
          <cell r="Q391">
            <v>0</v>
          </cell>
        </row>
        <row r="392">
          <cell r="C392">
            <v>0</v>
          </cell>
          <cell r="D392">
            <v>4.6100000000000003</v>
          </cell>
          <cell r="N392">
            <v>1</v>
          </cell>
          <cell r="O392">
            <v>0</v>
          </cell>
          <cell r="P392">
            <v>0</v>
          </cell>
          <cell r="Q392">
            <v>0</v>
          </cell>
        </row>
        <row r="393">
          <cell r="C393">
            <v>0</v>
          </cell>
          <cell r="D393">
            <v>3</v>
          </cell>
          <cell r="N393">
            <v>1</v>
          </cell>
          <cell r="O393">
            <v>0</v>
          </cell>
          <cell r="P393">
            <v>0</v>
          </cell>
          <cell r="Q393">
            <v>0</v>
          </cell>
        </row>
        <row r="394">
          <cell r="C394">
            <v>0</v>
          </cell>
          <cell r="D394">
            <v>2.66</v>
          </cell>
          <cell r="N394">
            <v>1</v>
          </cell>
          <cell r="O394">
            <v>0</v>
          </cell>
          <cell r="P394">
            <v>0</v>
          </cell>
          <cell r="Q394">
            <v>0</v>
          </cell>
        </row>
        <row r="395">
          <cell r="C395">
            <v>0</v>
          </cell>
          <cell r="D395">
            <v>2.56</v>
          </cell>
          <cell r="N395">
            <v>1</v>
          </cell>
          <cell r="O395">
            <v>0</v>
          </cell>
          <cell r="P395">
            <v>0</v>
          </cell>
          <cell r="Q395">
            <v>0</v>
          </cell>
        </row>
        <row r="396">
          <cell r="C396">
            <v>0</v>
          </cell>
          <cell r="D396">
            <v>2.54</v>
          </cell>
          <cell r="N396">
            <v>1</v>
          </cell>
          <cell r="O396">
            <v>0</v>
          </cell>
          <cell r="P396">
            <v>0</v>
          </cell>
          <cell r="Q396">
            <v>0</v>
          </cell>
        </row>
        <row r="397">
          <cell r="C397">
            <v>0</v>
          </cell>
          <cell r="D397">
            <v>3.12</v>
          </cell>
          <cell r="N397">
            <v>1</v>
          </cell>
          <cell r="O397">
            <v>0</v>
          </cell>
          <cell r="P397">
            <v>0</v>
          </cell>
          <cell r="Q397">
            <v>0</v>
          </cell>
        </row>
        <row r="398">
          <cell r="C398">
            <v>0</v>
          </cell>
          <cell r="D398">
            <v>5.57</v>
          </cell>
          <cell r="N398">
            <v>1</v>
          </cell>
          <cell r="O398">
            <v>0</v>
          </cell>
          <cell r="P398">
            <v>0</v>
          </cell>
          <cell r="Q398">
            <v>0</v>
          </cell>
        </row>
        <row r="399">
          <cell r="C399">
            <v>0</v>
          </cell>
          <cell r="D399">
            <v>2.5</v>
          </cell>
          <cell r="N399">
            <v>1</v>
          </cell>
          <cell r="O399">
            <v>0</v>
          </cell>
          <cell r="P399">
            <v>0</v>
          </cell>
          <cell r="Q399">
            <v>0</v>
          </cell>
        </row>
        <row r="400">
          <cell r="C400">
            <v>0</v>
          </cell>
          <cell r="D400">
            <v>2.13</v>
          </cell>
          <cell r="N400">
            <v>1</v>
          </cell>
          <cell r="O400">
            <v>0</v>
          </cell>
          <cell r="P400">
            <v>0</v>
          </cell>
          <cell r="Q400">
            <v>0</v>
          </cell>
        </row>
        <row r="401">
          <cell r="C401">
            <v>0</v>
          </cell>
          <cell r="D401">
            <v>0</v>
          </cell>
          <cell r="N401">
            <v>1</v>
          </cell>
          <cell r="O401">
            <v>0</v>
          </cell>
          <cell r="P401">
            <v>0</v>
          </cell>
          <cell r="Q401">
            <v>0</v>
          </cell>
        </row>
        <row r="402">
          <cell r="C402">
            <v>0</v>
          </cell>
          <cell r="D402">
            <v>0</v>
          </cell>
          <cell r="N402">
            <v>1</v>
          </cell>
          <cell r="O402">
            <v>0</v>
          </cell>
          <cell r="P402">
            <v>0</v>
          </cell>
          <cell r="Q402">
            <v>0</v>
          </cell>
        </row>
        <row r="403">
          <cell r="C403">
            <v>0</v>
          </cell>
          <cell r="D403">
            <v>0</v>
          </cell>
          <cell r="N403">
            <v>1</v>
          </cell>
          <cell r="O403">
            <v>0</v>
          </cell>
          <cell r="P403">
            <v>0</v>
          </cell>
          <cell r="Q403">
            <v>0</v>
          </cell>
        </row>
        <row r="404">
          <cell r="C404">
            <v>0</v>
          </cell>
          <cell r="D404">
            <v>0</v>
          </cell>
          <cell r="N404">
            <v>1</v>
          </cell>
          <cell r="O404">
            <v>0</v>
          </cell>
          <cell r="P404">
            <v>0</v>
          </cell>
          <cell r="Q404">
            <v>0</v>
          </cell>
        </row>
        <row r="405">
          <cell r="C405">
            <v>0</v>
          </cell>
          <cell r="D405">
            <v>0</v>
          </cell>
          <cell r="N405">
            <v>1</v>
          </cell>
          <cell r="O405">
            <v>0</v>
          </cell>
          <cell r="P405">
            <v>0</v>
          </cell>
          <cell r="Q405">
            <v>0</v>
          </cell>
        </row>
        <row r="406">
          <cell r="C406">
            <v>0</v>
          </cell>
          <cell r="D406">
            <v>0</v>
          </cell>
          <cell r="N406">
            <v>1</v>
          </cell>
          <cell r="O406">
            <v>0</v>
          </cell>
          <cell r="P406">
            <v>0</v>
          </cell>
          <cell r="Q406">
            <v>0</v>
          </cell>
        </row>
        <row r="407">
          <cell r="C407">
            <v>0</v>
          </cell>
          <cell r="D407">
            <v>0</v>
          </cell>
          <cell r="N407">
            <v>1</v>
          </cell>
          <cell r="O407">
            <v>0</v>
          </cell>
          <cell r="P407">
            <v>0</v>
          </cell>
          <cell r="Q407">
            <v>0</v>
          </cell>
        </row>
        <row r="408">
          <cell r="C408">
            <v>0</v>
          </cell>
          <cell r="D408">
            <v>0</v>
          </cell>
          <cell r="N408">
            <v>1</v>
          </cell>
          <cell r="O408">
            <v>0</v>
          </cell>
          <cell r="P408">
            <v>0</v>
          </cell>
          <cell r="Q408">
            <v>0</v>
          </cell>
        </row>
        <row r="409">
          <cell r="C409">
            <v>0</v>
          </cell>
          <cell r="D409">
            <v>0</v>
          </cell>
          <cell r="N409">
            <v>1</v>
          </cell>
          <cell r="O409">
            <v>0</v>
          </cell>
          <cell r="P409">
            <v>0</v>
          </cell>
          <cell r="Q409">
            <v>0</v>
          </cell>
        </row>
        <row r="410">
          <cell r="C410">
            <v>0</v>
          </cell>
          <cell r="D410">
            <v>0</v>
          </cell>
          <cell r="N410">
            <v>1</v>
          </cell>
          <cell r="O410">
            <v>0</v>
          </cell>
          <cell r="P410">
            <v>0</v>
          </cell>
          <cell r="Q410">
            <v>0</v>
          </cell>
        </row>
        <row r="411">
          <cell r="C411">
            <v>0</v>
          </cell>
          <cell r="D411">
            <v>0</v>
          </cell>
          <cell r="N411">
            <v>1</v>
          </cell>
          <cell r="O411">
            <v>0</v>
          </cell>
          <cell r="P411">
            <v>0</v>
          </cell>
          <cell r="Q411">
            <v>0</v>
          </cell>
        </row>
        <row r="412">
          <cell r="C412">
            <v>0</v>
          </cell>
          <cell r="D412">
            <v>0</v>
          </cell>
          <cell r="N412">
            <v>1</v>
          </cell>
          <cell r="O412">
            <v>0</v>
          </cell>
          <cell r="P412">
            <v>0</v>
          </cell>
          <cell r="Q412">
            <v>0</v>
          </cell>
        </row>
        <row r="413">
          <cell r="C413">
            <v>0</v>
          </cell>
          <cell r="D413">
            <v>0</v>
          </cell>
          <cell r="N413">
            <v>1</v>
          </cell>
          <cell r="O413">
            <v>0</v>
          </cell>
          <cell r="P413">
            <v>0</v>
          </cell>
          <cell r="Q413">
            <v>0</v>
          </cell>
        </row>
        <row r="414">
          <cell r="C414">
            <v>0</v>
          </cell>
          <cell r="D414">
            <v>0</v>
          </cell>
          <cell r="N414">
            <v>1</v>
          </cell>
          <cell r="O414">
            <v>0</v>
          </cell>
          <cell r="P414">
            <v>0</v>
          </cell>
          <cell r="Q414">
            <v>0</v>
          </cell>
        </row>
        <row r="415">
          <cell r="C415">
            <v>0</v>
          </cell>
          <cell r="D415">
            <v>0</v>
          </cell>
          <cell r="N415">
            <v>1</v>
          </cell>
          <cell r="O415">
            <v>0</v>
          </cell>
          <cell r="P415">
            <v>0</v>
          </cell>
          <cell r="Q415">
            <v>0</v>
          </cell>
        </row>
        <row r="416">
          <cell r="C416">
            <v>0</v>
          </cell>
          <cell r="D416">
            <v>0</v>
          </cell>
          <cell r="N416">
            <v>1</v>
          </cell>
          <cell r="O416">
            <v>0</v>
          </cell>
          <cell r="P416">
            <v>0</v>
          </cell>
          <cell r="Q416">
            <v>0</v>
          </cell>
        </row>
        <row r="417">
          <cell r="C417">
            <v>0</v>
          </cell>
          <cell r="D417">
            <v>0</v>
          </cell>
          <cell r="N417">
            <v>1</v>
          </cell>
          <cell r="O417">
            <v>0</v>
          </cell>
          <cell r="P417">
            <v>0</v>
          </cell>
          <cell r="Q417">
            <v>0</v>
          </cell>
        </row>
        <row r="418">
          <cell r="C418">
            <v>0</v>
          </cell>
          <cell r="D418">
            <v>0</v>
          </cell>
          <cell r="N418">
            <v>1</v>
          </cell>
          <cell r="O418">
            <v>0</v>
          </cell>
          <cell r="P418">
            <v>0</v>
          </cell>
          <cell r="Q418">
            <v>0</v>
          </cell>
        </row>
        <row r="419">
          <cell r="C419">
            <v>0</v>
          </cell>
          <cell r="D419">
            <v>0</v>
          </cell>
          <cell r="N419">
            <v>1</v>
          </cell>
          <cell r="O419">
            <v>0</v>
          </cell>
          <cell r="P419">
            <v>0</v>
          </cell>
          <cell r="Q419">
            <v>0</v>
          </cell>
        </row>
        <row r="420">
          <cell r="C420">
            <v>0</v>
          </cell>
          <cell r="D420">
            <v>0</v>
          </cell>
          <cell r="N420">
            <v>1</v>
          </cell>
          <cell r="O420">
            <v>0</v>
          </cell>
          <cell r="P420">
            <v>0</v>
          </cell>
          <cell r="Q420">
            <v>0</v>
          </cell>
        </row>
        <row r="421">
          <cell r="C421">
            <v>0</v>
          </cell>
          <cell r="D421">
            <v>0</v>
          </cell>
          <cell r="N421">
            <v>1</v>
          </cell>
          <cell r="O421">
            <v>0</v>
          </cell>
          <cell r="P421">
            <v>0</v>
          </cell>
          <cell r="Q421">
            <v>0</v>
          </cell>
        </row>
        <row r="422">
          <cell r="C422">
            <v>0</v>
          </cell>
          <cell r="D422">
            <v>0</v>
          </cell>
          <cell r="N422">
            <v>1</v>
          </cell>
          <cell r="O422">
            <v>0</v>
          </cell>
          <cell r="P422">
            <v>0</v>
          </cell>
          <cell r="Q422">
            <v>0</v>
          </cell>
        </row>
        <row r="423">
          <cell r="C423">
            <v>0</v>
          </cell>
          <cell r="D423">
            <v>0</v>
          </cell>
          <cell r="N423">
            <v>1</v>
          </cell>
          <cell r="O423">
            <v>0</v>
          </cell>
          <cell r="P423">
            <v>0</v>
          </cell>
          <cell r="Q423">
            <v>0</v>
          </cell>
        </row>
        <row r="424">
          <cell r="C424">
            <v>0</v>
          </cell>
          <cell r="D424">
            <v>0</v>
          </cell>
          <cell r="N424">
            <v>1</v>
          </cell>
          <cell r="O424">
            <v>0</v>
          </cell>
          <cell r="P424">
            <v>0</v>
          </cell>
          <cell r="Q424">
            <v>0</v>
          </cell>
        </row>
        <row r="425">
          <cell r="C425">
            <v>0</v>
          </cell>
          <cell r="D425">
            <v>0</v>
          </cell>
          <cell r="N425">
            <v>1</v>
          </cell>
          <cell r="O425">
            <v>0</v>
          </cell>
          <cell r="P425">
            <v>0</v>
          </cell>
          <cell r="Q425">
            <v>0</v>
          </cell>
        </row>
        <row r="426">
          <cell r="C426">
            <v>0</v>
          </cell>
          <cell r="D426">
            <v>0</v>
          </cell>
          <cell r="N426">
            <v>1</v>
          </cell>
          <cell r="O426">
            <v>0</v>
          </cell>
          <cell r="P426">
            <v>0</v>
          </cell>
          <cell r="Q426">
            <v>0</v>
          </cell>
        </row>
        <row r="427">
          <cell r="C427">
            <v>0</v>
          </cell>
          <cell r="D427">
            <v>0</v>
          </cell>
          <cell r="N427">
            <v>1</v>
          </cell>
          <cell r="O427">
            <v>0</v>
          </cell>
          <cell r="P427">
            <v>0</v>
          </cell>
          <cell r="Q427">
            <v>0</v>
          </cell>
        </row>
        <row r="428">
          <cell r="C428">
            <v>0</v>
          </cell>
          <cell r="D428">
            <v>0</v>
          </cell>
          <cell r="N428">
            <v>1</v>
          </cell>
          <cell r="O428">
            <v>0</v>
          </cell>
          <cell r="P428">
            <v>0</v>
          </cell>
          <cell r="Q428">
            <v>0</v>
          </cell>
        </row>
        <row r="429">
          <cell r="C429">
            <v>0</v>
          </cell>
          <cell r="D429">
            <v>0</v>
          </cell>
          <cell r="N429">
            <v>1</v>
          </cell>
          <cell r="O429">
            <v>0</v>
          </cell>
          <cell r="P429">
            <v>0</v>
          </cell>
          <cell r="Q429">
            <v>0</v>
          </cell>
        </row>
        <row r="430">
          <cell r="C430">
            <v>0</v>
          </cell>
          <cell r="D430">
            <v>0</v>
          </cell>
          <cell r="N430">
            <v>1</v>
          </cell>
          <cell r="O430">
            <v>0</v>
          </cell>
          <cell r="P430">
            <v>0</v>
          </cell>
          <cell r="Q430">
            <v>0</v>
          </cell>
        </row>
        <row r="431">
          <cell r="C431">
            <v>0</v>
          </cell>
          <cell r="D431">
            <v>0</v>
          </cell>
          <cell r="N431">
            <v>1</v>
          </cell>
          <cell r="O431">
            <v>0</v>
          </cell>
          <cell r="P431">
            <v>0</v>
          </cell>
          <cell r="Q431">
            <v>0</v>
          </cell>
        </row>
        <row r="432">
          <cell r="C432">
            <v>0</v>
          </cell>
          <cell r="D432">
            <v>0</v>
          </cell>
          <cell r="N432">
            <v>1</v>
          </cell>
          <cell r="O432">
            <v>0</v>
          </cell>
          <cell r="P432">
            <v>0</v>
          </cell>
          <cell r="Q432">
            <v>0</v>
          </cell>
        </row>
        <row r="433">
          <cell r="C433">
            <v>0</v>
          </cell>
          <cell r="D433">
            <v>0</v>
          </cell>
          <cell r="N433">
            <v>1</v>
          </cell>
          <cell r="O433">
            <v>0</v>
          </cell>
          <cell r="P433">
            <v>0</v>
          </cell>
          <cell r="Q433">
            <v>0</v>
          </cell>
        </row>
        <row r="434">
          <cell r="C434">
            <v>0</v>
          </cell>
          <cell r="D434">
            <v>0</v>
          </cell>
          <cell r="N434">
            <v>1</v>
          </cell>
          <cell r="O434">
            <v>0</v>
          </cell>
          <cell r="P434">
            <v>0</v>
          </cell>
          <cell r="Q434">
            <v>0</v>
          </cell>
        </row>
        <row r="435">
          <cell r="C435">
            <v>0</v>
          </cell>
          <cell r="D435">
            <v>0</v>
          </cell>
          <cell r="N435">
            <v>1</v>
          </cell>
          <cell r="O435">
            <v>0</v>
          </cell>
          <cell r="P435">
            <v>0</v>
          </cell>
          <cell r="Q435">
            <v>0</v>
          </cell>
        </row>
        <row r="436">
          <cell r="C436">
            <v>0</v>
          </cell>
          <cell r="D436">
            <v>0</v>
          </cell>
          <cell r="N436">
            <v>1</v>
          </cell>
          <cell r="O436">
            <v>0</v>
          </cell>
          <cell r="P436">
            <v>0</v>
          </cell>
          <cell r="Q436">
            <v>0</v>
          </cell>
        </row>
        <row r="437">
          <cell r="C437">
            <v>0</v>
          </cell>
          <cell r="D437">
            <v>0</v>
          </cell>
          <cell r="N437">
            <v>1</v>
          </cell>
          <cell r="O437">
            <v>0</v>
          </cell>
          <cell r="P437">
            <v>0</v>
          </cell>
          <cell r="Q437">
            <v>0</v>
          </cell>
        </row>
        <row r="438">
          <cell r="C438">
            <v>0</v>
          </cell>
          <cell r="D438">
            <v>0</v>
          </cell>
          <cell r="N438">
            <v>1</v>
          </cell>
          <cell r="O438">
            <v>0</v>
          </cell>
          <cell r="P438">
            <v>0</v>
          </cell>
          <cell r="Q438">
            <v>0</v>
          </cell>
        </row>
        <row r="439">
          <cell r="C439">
            <v>0</v>
          </cell>
          <cell r="D439">
            <v>0</v>
          </cell>
          <cell r="N439">
            <v>1</v>
          </cell>
          <cell r="O439">
            <v>0</v>
          </cell>
          <cell r="P439">
            <v>0</v>
          </cell>
          <cell r="Q439">
            <v>0</v>
          </cell>
        </row>
        <row r="440">
          <cell r="C440">
            <v>0</v>
          </cell>
          <cell r="D440">
            <v>0</v>
          </cell>
          <cell r="N440">
            <v>1</v>
          </cell>
          <cell r="O440">
            <v>0</v>
          </cell>
          <cell r="P440">
            <v>0</v>
          </cell>
          <cell r="Q440">
            <v>0</v>
          </cell>
        </row>
        <row r="441">
          <cell r="C441">
            <v>0</v>
          </cell>
          <cell r="D441">
            <v>0</v>
          </cell>
          <cell r="N441">
            <v>1</v>
          </cell>
          <cell r="O441">
            <v>0</v>
          </cell>
          <cell r="P441">
            <v>0</v>
          </cell>
          <cell r="Q441">
            <v>0</v>
          </cell>
        </row>
        <row r="442">
          <cell r="C442">
            <v>0</v>
          </cell>
          <cell r="D442">
            <v>0</v>
          </cell>
          <cell r="N442">
            <v>1</v>
          </cell>
          <cell r="O442">
            <v>0</v>
          </cell>
          <cell r="P442">
            <v>0</v>
          </cell>
          <cell r="Q442">
            <v>0</v>
          </cell>
        </row>
        <row r="443">
          <cell r="C443">
            <v>0</v>
          </cell>
          <cell r="D443">
            <v>0</v>
          </cell>
          <cell r="N443">
            <v>1</v>
          </cell>
          <cell r="O443">
            <v>0</v>
          </cell>
          <cell r="P443">
            <v>0</v>
          </cell>
          <cell r="Q443">
            <v>0</v>
          </cell>
        </row>
        <row r="444">
          <cell r="C444">
            <v>0</v>
          </cell>
          <cell r="D444">
            <v>0</v>
          </cell>
          <cell r="N444">
            <v>1</v>
          </cell>
          <cell r="O444">
            <v>0</v>
          </cell>
          <cell r="P444">
            <v>0</v>
          </cell>
          <cell r="Q444">
            <v>0</v>
          </cell>
        </row>
        <row r="445">
          <cell r="C445">
            <v>0</v>
          </cell>
          <cell r="D445">
            <v>0</v>
          </cell>
          <cell r="N445">
            <v>1</v>
          </cell>
          <cell r="O445">
            <v>0</v>
          </cell>
          <cell r="P445">
            <v>0</v>
          </cell>
          <cell r="Q445">
            <v>0</v>
          </cell>
        </row>
        <row r="446">
          <cell r="C446">
            <v>0</v>
          </cell>
          <cell r="D446">
            <v>0</v>
          </cell>
          <cell r="N446">
            <v>1</v>
          </cell>
          <cell r="O446">
            <v>0</v>
          </cell>
          <cell r="P446">
            <v>0</v>
          </cell>
          <cell r="Q446">
            <v>0</v>
          </cell>
        </row>
        <row r="447">
          <cell r="C447">
            <v>0</v>
          </cell>
          <cell r="D447">
            <v>0</v>
          </cell>
          <cell r="N447">
            <v>1</v>
          </cell>
          <cell r="O447">
            <v>0</v>
          </cell>
          <cell r="P447">
            <v>0</v>
          </cell>
          <cell r="Q447">
            <v>0</v>
          </cell>
        </row>
        <row r="448">
          <cell r="C448">
            <v>0</v>
          </cell>
          <cell r="D448">
            <v>0</v>
          </cell>
          <cell r="N448">
            <v>1</v>
          </cell>
          <cell r="O448">
            <v>0</v>
          </cell>
          <cell r="P448">
            <v>0</v>
          </cell>
          <cell r="Q448">
            <v>0</v>
          </cell>
        </row>
        <row r="449">
          <cell r="C449">
            <v>0</v>
          </cell>
          <cell r="D449">
            <v>0</v>
          </cell>
          <cell r="N449">
            <v>1</v>
          </cell>
          <cell r="O449">
            <v>0</v>
          </cell>
          <cell r="P449">
            <v>0</v>
          </cell>
          <cell r="Q449">
            <v>0</v>
          </cell>
        </row>
        <row r="450">
          <cell r="C450">
            <v>0</v>
          </cell>
          <cell r="D450">
            <v>0</v>
          </cell>
          <cell r="N450">
            <v>1</v>
          </cell>
          <cell r="O450">
            <v>0</v>
          </cell>
          <cell r="P450">
            <v>0</v>
          </cell>
          <cell r="Q450">
            <v>0</v>
          </cell>
        </row>
        <row r="451">
          <cell r="C451">
            <v>0</v>
          </cell>
          <cell r="D451">
            <v>0</v>
          </cell>
          <cell r="N451">
            <v>1</v>
          </cell>
          <cell r="O451">
            <v>0</v>
          </cell>
          <cell r="P451">
            <v>0</v>
          </cell>
          <cell r="Q451">
            <v>0</v>
          </cell>
        </row>
        <row r="452">
          <cell r="C452">
            <v>0</v>
          </cell>
          <cell r="D452">
            <v>0</v>
          </cell>
          <cell r="N452">
            <v>1</v>
          </cell>
          <cell r="O452">
            <v>0</v>
          </cell>
          <cell r="P452">
            <v>0</v>
          </cell>
          <cell r="Q452">
            <v>0</v>
          </cell>
        </row>
        <row r="453">
          <cell r="C453">
            <v>0</v>
          </cell>
          <cell r="D453">
            <v>0</v>
          </cell>
          <cell r="N453">
            <v>1</v>
          </cell>
          <cell r="O453">
            <v>0</v>
          </cell>
          <cell r="P453">
            <v>0</v>
          </cell>
          <cell r="Q453">
            <v>0</v>
          </cell>
        </row>
        <row r="454">
          <cell r="C454">
            <v>0</v>
          </cell>
          <cell r="D454">
            <v>0</v>
          </cell>
          <cell r="N454">
            <v>1</v>
          </cell>
          <cell r="O454">
            <v>0</v>
          </cell>
          <cell r="P454">
            <v>0</v>
          </cell>
          <cell r="Q454">
            <v>0</v>
          </cell>
        </row>
        <row r="455">
          <cell r="C455">
            <v>0</v>
          </cell>
          <cell r="D455">
            <v>0</v>
          </cell>
          <cell r="N455">
            <v>1</v>
          </cell>
          <cell r="O455">
            <v>0</v>
          </cell>
          <cell r="P455">
            <v>0</v>
          </cell>
          <cell r="Q455">
            <v>0</v>
          </cell>
        </row>
        <row r="456">
          <cell r="C456">
            <v>0</v>
          </cell>
          <cell r="D456">
            <v>0</v>
          </cell>
          <cell r="N456">
            <v>1</v>
          </cell>
          <cell r="O456">
            <v>0</v>
          </cell>
          <cell r="P456">
            <v>0</v>
          </cell>
          <cell r="Q456">
            <v>0</v>
          </cell>
        </row>
        <row r="457">
          <cell r="C457">
            <v>0</v>
          </cell>
          <cell r="D457">
            <v>0</v>
          </cell>
          <cell r="N457">
            <v>1</v>
          </cell>
          <cell r="O457">
            <v>0</v>
          </cell>
          <cell r="P457">
            <v>0</v>
          </cell>
          <cell r="Q457">
            <v>0</v>
          </cell>
        </row>
        <row r="458">
          <cell r="C458">
            <v>0</v>
          </cell>
          <cell r="D458">
            <v>0</v>
          </cell>
          <cell r="N458">
            <v>1</v>
          </cell>
          <cell r="O458">
            <v>0</v>
          </cell>
          <cell r="P458">
            <v>0</v>
          </cell>
          <cell r="Q458">
            <v>0</v>
          </cell>
        </row>
        <row r="459">
          <cell r="C459">
            <v>0</v>
          </cell>
          <cell r="D459">
            <v>0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</row>
        <row r="460">
          <cell r="C460">
            <v>0</v>
          </cell>
          <cell r="D460">
            <v>0</v>
          </cell>
          <cell r="N460">
            <v>1</v>
          </cell>
          <cell r="O460">
            <v>0</v>
          </cell>
          <cell r="P460">
            <v>0</v>
          </cell>
          <cell r="Q460">
            <v>0</v>
          </cell>
        </row>
        <row r="461">
          <cell r="C461">
            <v>0</v>
          </cell>
          <cell r="D461">
            <v>0</v>
          </cell>
          <cell r="N461">
            <v>1</v>
          </cell>
          <cell r="O461">
            <v>0</v>
          </cell>
          <cell r="P461">
            <v>0</v>
          </cell>
          <cell r="Q461">
            <v>0</v>
          </cell>
        </row>
        <row r="462">
          <cell r="C462">
            <v>0</v>
          </cell>
          <cell r="D462">
            <v>0</v>
          </cell>
          <cell r="N462">
            <v>1</v>
          </cell>
          <cell r="O462">
            <v>0</v>
          </cell>
          <cell r="P462">
            <v>0</v>
          </cell>
          <cell r="Q462">
            <v>0</v>
          </cell>
        </row>
        <row r="463">
          <cell r="C463">
            <v>0</v>
          </cell>
          <cell r="D463">
            <v>0</v>
          </cell>
          <cell r="N463">
            <v>1</v>
          </cell>
          <cell r="O463">
            <v>0</v>
          </cell>
          <cell r="P463">
            <v>0</v>
          </cell>
          <cell r="Q463">
            <v>0</v>
          </cell>
        </row>
        <row r="464">
          <cell r="C464">
            <v>0</v>
          </cell>
          <cell r="D464">
            <v>0</v>
          </cell>
          <cell r="N464">
            <v>1</v>
          </cell>
          <cell r="O464">
            <v>0</v>
          </cell>
          <cell r="P464">
            <v>0</v>
          </cell>
          <cell r="Q464">
            <v>0</v>
          </cell>
        </row>
        <row r="465">
          <cell r="C465">
            <v>0</v>
          </cell>
          <cell r="D465">
            <v>0</v>
          </cell>
          <cell r="N465">
            <v>1</v>
          </cell>
          <cell r="O465">
            <v>0</v>
          </cell>
          <cell r="P465">
            <v>0</v>
          </cell>
          <cell r="Q465">
            <v>0</v>
          </cell>
        </row>
        <row r="466">
          <cell r="C466">
            <v>0</v>
          </cell>
          <cell r="D466">
            <v>0</v>
          </cell>
          <cell r="N466">
            <v>1</v>
          </cell>
          <cell r="O466">
            <v>0</v>
          </cell>
          <cell r="P466">
            <v>0</v>
          </cell>
          <cell r="Q466">
            <v>0</v>
          </cell>
        </row>
        <row r="467">
          <cell r="C467">
            <v>0</v>
          </cell>
          <cell r="D467">
            <v>0</v>
          </cell>
          <cell r="N467">
            <v>1</v>
          </cell>
          <cell r="O467">
            <v>0</v>
          </cell>
          <cell r="P467">
            <v>0</v>
          </cell>
          <cell r="Q467">
            <v>0</v>
          </cell>
        </row>
        <row r="468">
          <cell r="C468">
            <v>0</v>
          </cell>
          <cell r="D468">
            <v>0</v>
          </cell>
          <cell r="N468">
            <v>1</v>
          </cell>
          <cell r="O468">
            <v>0</v>
          </cell>
          <cell r="P468">
            <v>0</v>
          </cell>
          <cell r="Q468">
            <v>0</v>
          </cell>
        </row>
        <row r="469">
          <cell r="C469">
            <v>0</v>
          </cell>
          <cell r="D469">
            <v>0</v>
          </cell>
          <cell r="N469">
            <v>1</v>
          </cell>
          <cell r="O469">
            <v>0</v>
          </cell>
          <cell r="P469">
            <v>0</v>
          </cell>
          <cell r="Q469">
            <v>0</v>
          </cell>
        </row>
        <row r="470">
          <cell r="C470">
            <v>0</v>
          </cell>
          <cell r="D470">
            <v>0</v>
          </cell>
          <cell r="N470">
            <v>1</v>
          </cell>
          <cell r="O470">
            <v>0</v>
          </cell>
          <cell r="P470">
            <v>0</v>
          </cell>
          <cell r="Q470">
            <v>0</v>
          </cell>
        </row>
        <row r="471">
          <cell r="C471">
            <v>0</v>
          </cell>
          <cell r="D471">
            <v>0</v>
          </cell>
          <cell r="N471">
            <v>1</v>
          </cell>
          <cell r="O471">
            <v>0</v>
          </cell>
          <cell r="P471">
            <v>0</v>
          </cell>
          <cell r="Q471">
            <v>0</v>
          </cell>
        </row>
        <row r="472">
          <cell r="C472">
            <v>0</v>
          </cell>
          <cell r="D472">
            <v>0</v>
          </cell>
          <cell r="N472">
            <v>1</v>
          </cell>
          <cell r="O472">
            <v>0</v>
          </cell>
          <cell r="P472">
            <v>0</v>
          </cell>
          <cell r="Q472">
            <v>0</v>
          </cell>
        </row>
        <row r="473">
          <cell r="C473">
            <v>0</v>
          </cell>
          <cell r="D473">
            <v>0</v>
          </cell>
          <cell r="N473">
            <v>1</v>
          </cell>
          <cell r="O473">
            <v>0</v>
          </cell>
          <cell r="P473">
            <v>0</v>
          </cell>
          <cell r="Q473">
            <v>0</v>
          </cell>
        </row>
        <row r="474">
          <cell r="C474">
            <v>0</v>
          </cell>
          <cell r="D474">
            <v>0</v>
          </cell>
          <cell r="N474">
            <v>1</v>
          </cell>
          <cell r="O474">
            <v>0</v>
          </cell>
          <cell r="P474">
            <v>0</v>
          </cell>
          <cell r="Q474">
            <v>0</v>
          </cell>
        </row>
        <row r="475">
          <cell r="C475">
            <v>0</v>
          </cell>
          <cell r="D475">
            <v>0</v>
          </cell>
          <cell r="N475">
            <v>1</v>
          </cell>
          <cell r="O475">
            <v>0</v>
          </cell>
          <cell r="P475">
            <v>0</v>
          </cell>
          <cell r="Q475">
            <v>0</v>
          </cell>
        </row>
        <row r="476">
          <cell r="C476">
            <v>0</v>
          </cell>
          <cell r="D476">
            <v>0</v>
          </cell>
          <cell r="N476">
            <v>1</v>
          </cell>
          <cell r="O476">
            <v>0</v>
          </cell>
          <cell r="P476">
            <v>0</v>
          </cell>
          <cell r="Q476">
            <v>0</v>
          </cell>
        </row>
        <row r="477">
          <cell r="C477">
            <v>0</v>
          </cell>
          <cell r="D477">
            <v>0</v>
          </cell>
          <cell r="N477">
            <v>1</v>
          </cell>
          <cell r="O477">
            <v>0</v>
          </cell>
          <cell r="P477">
            <v>0</v>
          </cell>
          <cell r="Q477">
            <v>0</v>
          </cell>
        </row>
        <row r="478">
          <cell r="C478">
            <v>0</v>
          </cell>
          <cell r="D478">
            <v>0</v>
          </cell>
          <cell r="N478">
            <v>1</v>
          </cell>
          <cell r="O478">
            <v>0</v>
          </cell>
          <cell r="P478">
            <v>0</v>
          </cell>
          <cell r="Q478">
            <v>0</v>
          </cell>
        </row>
        <row r="479">
          <cell r="C479">
            <v>0</v>
          </cell>
          <cell r="D479">
            <v>0</v>
          </cell>
          <cell r="N479">
            <v>1</v>
          </cell>
          <cell r="O479">
            <v>0</v>
          </cell>
          <cell r="P479">
            <v>0</v>
          </cell>
          <cell r="Q479">
            <v>0</v>
          </cell>
        </row>
        <row r="480">
          <cell r="C480">
            <v>0</v>
          </cell>
          <cell r="D480">
            <v>0</v>
          </cell>
          <cell r="N480">
            <v>1</v>
          </cell>
          <cell r="O480">
            <v>0</v>
          </cell>
          <cell r="P480">
            <v>0</v>
          </cell>
          <cell r="Q480">
            <v>0</v>
          </cell>
        </row>
        <row r="481">
          <cell r="C481">
            <v>0</v>
          </cell>
          <cell r="D481">
            <v>0</v>
          </cell>
          <cell r="N481">
            <v>1</v>
          </cell>
          <cell r="O481">
            <v>0</v>
          </cell>
          <cell r="P481">
            <v>0</v>
          </cell>
          <cell r="Q481">
            <v>0</v>
          </cell>
        </row>
        <row r="482">
          <cell r="C482">
            <v>0</v>
          </cell>
          <cell r="D482">
            <v>0</v>
          </cell>
          <cell r="N482">
            <v>1</v>
          </cell>
          <cell r="O482">
            <v>0</v>
          </cell>
          <cell r="P482">
            <v>0</v>
          </cell>
          <cell r="Q482">
            <v>0</v>
          </cell>
        </row>
        <row r="483">
          <cell r="C483">
            <v>0</v>
          </cell>
          <cell r="D483">
            <v>0</v>
          </cell>
          <cell r="N483">
            <v>1</v>
          </cell>
          <cell r="O483">
            <v>0</v>
          </cell>
          <cell r="P483">
            <v>0</v>
          </cell>
          <cell r="Q483">
            <v>0</v>
          </cell>
        </row>
        <row r="484">
          <cell r="C484">
            <v>0</v>
          </cell>
          <cell r="D484">
            <v>0</v>
          </cell>
          <cell r="N484">
            <v>1</v>
          </cell>
          <cell r="O484">
            <v>0</v>
          </cell>
          <cell r="P484">
            <v>0</v>
          </cell>
          <cell r="Q484">
            <v>0</v>
          </cell>
        </row>
        <row r="485">
          <cell r="C485">
            <v>0</v>
          </cell>
          <cell r="D485">
            <v>0</v>
          </cell>
          <cell r="N485">
            <v>1</v>
          </cell>
          <cell r="O485">
            <v>0</v>
          </cell>
          <cell r="P485">
            <v>0</v>
          </cell>
          <cell r="Q485">
            <v>0</v>
          </cell>
        </row>
        <row r="486">
          <cell r="C486">
            <v>0</v>
          </cell>
          <cell r="D486">
            <v>0</v>
          </cell>
          <cell r="N486">
            <v>1</v>
          </cell>
          <cell r="O486">
            <v>0</v>
          </cell>
          <cell r="P486">
            <v>0</v>
          </cell>
          <cell r="Q486">
            <v>0</v>
          </cell>
        </row>
        <row r="487">
          <cell r="C487">
            <v>0</v>
          </cell>
          <cell r="D487">
            <v>0</v>
          </cell>
          <cell r="N487">
            <v>1</v>
          </cell>
          <cell r="O487">
            <v>0</v>
          </cell>
          <cell r="P487">
            <v>0</v>
          </cell>
          <cell r="Q487">
            <v>0</v>
          </cell>
        </row>
        <row r="488">
          <cell r="C488">
            <v>0</v>
          </cell>
          <cell r="D488">
            <v>0</v>
          </cell>
          <cell r="N488">
            <v>1</v>
          </cell>
          <cell r="O488">
            <v>0</v>
          </cell>
          <cell r="P488">
            <v>0</v>
          </cell>
          <cell r="Q488">
            <v>0</v>
          </cell>
        </row>
        <row r="489">
          <cell r="C489">
            <v>0</v>
          </cell>
          <cell r="D489">
            <v>0</v>
          </cell>
          <cell r="N489">
            <v>1</v>
          </cell>
          <cell r="O489">
            <v>0</v>
          </cell>
          <cell r="P489">
            <v>0</v>
          </cell>
          <cell r="Q489">
            <v>0</v>
          </cell>
        </row>
        <row r="490">
          <cell r="C490">
            <v>0</v>
          </cell>
          <cell r="D490">
            <v>0</v>
          </cell>
          <cell r="N490">
            <v>1</v>
          </cell>
          <cell r="O490">
            <v>0</v>
          </cell>
          <cell r="P490">
            <v>0</v>
          </cell>
          <cell r="Q490">
            <v>0</v>
          </cell>
        </row>
        <row r="491">
          <cell r="C491">
            <v>0</v>
          </cell>
          <cell r="D491">
            <v>0</v>
          </cell>
          <cell r="N491">
            <v>1</v>
          </cell>
          <cell r="O491">
            <v>0</v>
          </cell>
          <cell r="P491">
            <v>0</v>
          </cell>
          <cell r="Q491">
            <v>0</v>
          </cell>
        </row>
        <row r="492">
          <cell r="C492">
            <v>0</v>
          </cell>
          <cell r="D492">
            <v>0</v>
          </cell>
          <cell r="N492">
            <v>1</v>
          </cell>
          <cell r="O492">
            <v>0</v>
          </cell>
          <cell r="P492">
            <v>0</v>
          </cell>
          <cell r="Q492">
            <v>0</v>
          </cell>
        </row>
        <row r="493">
          <cell r="C493">
            <v>0</v>
          </cell>
          <cell r="D493">
            <v>0</v>
          </cell>
          <cell r="N493">
            <v>1</v>
          </cell>
          <cell r="O493">
            <v>0</v>
          </cell>
          <cell r="P493">
            <v>0</v>
          </cell>
          <cell r="Q493">
            <v>0</v>
          </cell>
        </row>
        <row r="494">
          <cell r="C494">
            <v>0</v>
          </cell>
          <cell r="D494">
            <v>0</v>
          </cell>
          <cell r="N494">
            <v>1</v>
          </cell>
          <cell r="O494">
            <v>0</v>
          </cell>
          <cell r="P494">
            <v>0</v>
          </cell>
          <cell r="Q494">
            <v>0</v>
          </cell>
        </row>
        <row r="495">
          <cell r="C495">
            <v>0</v>
          </cell>
          <cell r="D495">
            <v>0</v>
          </cell>
          <cell r="N495">
            <v>1</v>
          </cell>
          <cell r="O495">
            <v>0</v>
          </cell>
          <cell r="P495">
            <v>0</v>
          </cell>
          <cell r="Q495">
            <v>0</v>
          </cell>
        </row>
        <row r="496">
          <cell r="C496">
            <v>0</v>
          </cell>
          <cell r="D496">
            <v>0</v>
          </cell>
          <cell r="N496">
            <v>1</v>
          </cell>
          <cell r="O496">
            <v>0</v>
          </cell>
          <cell r="P496">
            <v>0</v>
          </cell>
          <cell r="Q496">
            <v>0</v>
          </cell>
        </row>
        <row r="497">
          <cell r="C497">
            <v>0</v>
          </cell>
          <cell r="D497">
            <v>0</v>
          </cell>
          <cell r="N497">
            <v>1</v>
          </cell>
          <cell r="O497">
            <v>0</v>
          </cell>
          <cell r="P497">
            <v>0</v>
          </cell>
          <cell r="Q497">
            <v>0</v>
          </cell>
        </row>
        <row r="498">
          <cell r="C498">
            <v>0</v>
          </cell>
          <cell r="D498">
            <v>0</v>
          </cell>
          <cell r="N498">
            <v>1</v>
          </cell>
          <cell r="O498">
            <v>0</v>
          </cell>
          <cell r="P498">
            <v>0</v>
          </cell>
          <cell r="Q498">
            <v>0</v>
          </cell>
        </row>
        <row r="499">
          <cell r="C499">
            <v>0</v>
          </cell>
          <cell r="D499">
            <v>0</v>
          </cell>
          <cell r="N499">
            <v>1</v>
          </cell>
          <cell r="O499">
            <v>0</v>
          </cell>
          <cell r="P499">
            <v>0</v>
          </cell>
          <cell r="Q499">
            <v>0</v>
          </cell>
        </row>
        <row r="500">
          <cell r="C500">
            <v>0</v>
          </cell>
          <cell r="D500">
            <v>0</v>
          </cell>
          <cell r="N500">
            <v>1</v>
          </cell>
          <cell r="O500">
            <v>0</v>
          </cell>
          <cell r="P500">
            <v>0</v>
          </cell>
          <cell r="Q500">
            <v>0</v>
          </cell>
        </row>
        <row r="501">
          <cell r="C501">
            <v>0</v>
          </cell>
          <cell r="D501">
            <v>0</v>
          </cell>
          <cell r="N501">
            <v>1</v>
          </cell>
          <cell r="O501">
            <v>0</v>
          </cell>
          <cell r="P501">
            <v>0</v>
          </cell>
          <cell r="Q501">
            <v>0</v>
          </cell>
        </row>
        <row r="502">
          <cell r="C502">
            <v>0</v>
          </cell>
          <cell r="D502">
            <v>0</v>
          </cell>
          <cell r="N502">
            <v>1</v>
          </cell>
          <cell r="O502">
            <v>0</v>
          </cell>
          <cell r="P502">
            <v>0</v>
          </cell>
          <cell r="Q502">
            <v>0</v>
          </cell>
        </row>
        <row r="503">
          <cell r="C503">
            <v>0</v>
          </cell>
          <cell r="D503">
            <v>0</v>
          </cell>
          <cell r="N503">
            <v>1</v>
          </cell>
          <cell r="O503">
            <v>0</v>
          </cell>
          <cell r="P503">
            <v>0</v>
          </cell>
          <cell r="Q503">
            <v>0</v>
          </cell>
        </row>
        <row r="504">
          <cell r="C504">
            <v>0</v>
          </cell>
          <cell r="D504">
            <v>0</v>
          </cell>
          <cell r="N504">
            <v>1</v>
          </cell>
          <cell r="O504">
            <v>0</v>
          </cell>
          <cell r="P504">
            <v>0</v>
          </cell>
          <cell r="Q504">
            <v>0</v>
          </cell>
        </row>
        <row r="505">
          <cell r="C505">
            <v>0</v>
          </cell>
          <cell r="D505">
            <v>0</v>
          </cell>
          <cell r="N505">
            <v>1</v>
          </cell>
          <cell r="O505">
            <v>0</v>
          </cell>
          <cell r="P505">
            <v>0</v>
          </cell>
          <cell r="Q505">
            <v>0</v>
          </cell>
        </row>
        <row r="506">
          <cell r="C506">
            <v>0</v>
          </cell>
          <cell r="D506">
            <v>0</v>
          </cell>
          <cell r="N506">
            <v>1</v>
          </cell>
          <cell r="O506">
            <v>0</v>
          </cell>
          <cell r="P506">
            <v>0</v>
          </cell>
          <cell r="Q506">
            <v>0</v>
          </cell>
        </row>
        <row r="507">
          <cell r="C507">
            <v>0</v>
          </cell>
          <cell r="D507">
            <v>0</v>
          </cell>
          <cell r="N507">
            <v>1</v>
          </cell>
          <cell r="O507">
            <v>0</v>
          </cell>
          <cell r="P507">
            <v>0</v>
          </cell>
          <cell r="Q507">
            <v>0</v>
          </cell>
        </row>
        <row r="508">
          <cell r="C508">
            <v>0</v>
          </cell>
          <cell r="D508">
            <v>0</v>
          </cell>
          <cell r="N508">
            <v>1</v>
          </cell>
          <cell r="O508">
            <v>0</v>
          </cell>
          <cell r="P508">
            <v>0</v>
          </cell>
          <cell r="Q508">
            <v>0</v>
          </cell>
        </row>
        <row r="509">
          <cell r="C509">
            <v>0</v>
          </cell>
          <cell r="D509">
            <v>0</v>
          </cell>
          <cell r="N509">
            <v>1</v>
          </cell>
          <cell r="O509">
            <v>0</v>
          </cell>
          <cell r="P509">
            <v>0</v>
          </cell>
          <cell r="Q509">
            <v>0</v>
          </cell>
        </row>
        <row r="510">
          <cell r="C510">
            <v>0</v>
          </cell>
          <cell r="D510">
            <v>0</v>
          </cell>
          <cell r="N510">
            <v>1</v>
          </cell>
          <cell r="O510">
            <v>0</v>
          </cell>
          <cell r="P510">
            <v>0</v>
          </cell>
          <cell r="Q510">
            <v>0</v>
          </cell>
        </row>
        <row r="511">
          <cell r="C511">
            <v>0</v>
          </cell>
          <cell r="D511">
            <v>0</v>
          </cell>
          <cell r="N511">
            <v>1</v>
          </cell>
          <cell r="O511">
            <v>0</v>
          </cell>
          <cell r="P511">
            <v>0</v>
          </cell>
          <cell r="Q511">
            <v>0</v>
          </cell>
        </row>
        <row r="512">
          <cell r="C512">
            <v>0</v>
          </cell>
          <cell r="D512">
            <v>0</v>
          </cell>
          <cell r="N512">
            <v>1</v>
          </cell>
          <cell r="O512">
            <v>0</v>
          </cell>
          <cell r="P512">
            <v>0</v>
          </cell>
          <cell r="Q512">
            <v>0</v>
          </cell>
        </row>
        <row r="513">
          <cell r="C513">
            <v>0</v>
          </cell>
          <cell r="D513">
            <v>0</v>
          </cell>
          <cell r="N513">
            <v>1</v>
          </cell>
          <cell r="O513">
            <v>0</v>
          </cell>
          <cell r="P513">
            <v>0</v>
          </cell>
          <cell r="Q513">
            <v>0</v>
          </cell>
        </row>
        <row r="514">
          <cell r="C514">
            <v>0</v>
          </cell>
          <cell r="D514">
            <v>0</v>
          </cell>
          <cell r="N514">
            <v>1</v>
          </cell>
          <cell r="O514">
            <v>0</v>
          </cell>
          <cell r="P514">
            <v>0</v>
          </cell>
          <cell r="Q514">
            <v>0</v>
          </cell>
        </row>
        <row r="515">
          <cell r="C515">
            <v>0</v>
          </cell>
          <cell r="D515">
            <v>0</v>
          </cell>
          <cell r="N515">
            <v>1</v>
          </cell>
          <cell r="O515">
            <v>0</v>
          </cell>
          <cell r="P515">
            <v>0</v>
          </cell>
          <cell r="Q515">
            <v>0</v>
          </cell>
        </row>
        <row r="516">
          <cell r="C516">
            <v>0</v>
          </cell>
          <cell r="D516">
            <v>0</v>
          </cell>
          <cell r="N516">
            <v>1</v>
          </cell>
          <cell r="O516">
            <v>0</v>
          </cell>
          <cell r="P516">
            <v>0</v>
          </cell>
          <cell r="Q516">
            <v>0</v>
          </cell>
        </row>
        <row r="517">
          <cell r="C517">
            <v>0</v>
          </cell>
          <cell r="D517">
            <v>0</v>
          </cell>
          <cell r="N517">
            <v>1</v>
          </cell>
          <cell r="O517">
            <v>0</v>
          </cell>
          <cell r="P517">
            <v>0</v>
          </cell>
          <cell r="Q517">
            <v>0</v>
          </cell>
        </row>
        <row r="518">
          <cell r="C518">
            <v>0</v>
          </cell>
          <cell r="D518">
            <v>0</v>
          </cell>
          <cell r="N518">
            <v>1</v>
          </cell>
          <cell r="O518">
            <v>0</v>
          </cell>
          <cell r="P518">
            <v>0</v>
          </cell>
          <cell r="Q518">
            <v>0</v>
          </cell>
        </row>
        <row r="519">
          <cell r="C519">
            <v>0</v>
          </cell>
          <cell r="D519">
            <v>0</v>
          </cell>
          <cell r="N519">
            <v>1</v>
          </cell>
          <cell r="O519">
            <v>0</v>
          </cell>
          <cell r="P519">
            <v>0</v>
          </cell>
          <cell r="Q519">
            <v>0</v>
          </cell>
        </row>
        <row r="520">
          <cell r="C520">
            <v>0</v>
          </cell>
          <cell r="D520">
            <v>0</v>
          </cell>
          <cell r="N520">
            <v>1</v>
          </cell>
          <cell r="O520">
            <v>0</v>
          </cell>
          <cell r="P520">
            <v>0</v>
          </cell>
          <cell r="Q520">
            <v>0</v>
          </cell>
        </row>
        <row r="521">
          <cell r="C521">
            <v>0</v>
          </cell>
          <cell r="D521">
            <v>0</v>
          </cell>
          <cell r="N521">
            <v>1</v>
          </cell>
          <cell r="O521">
            <v>0</v>
          </cell>
          <cell r="P521">
            <v>0</v>
          </cell>
          <cell r="Q521">
            <v>0</v>
          </cell>
        </row>
        <row r="522">
          <cell r="C522">
            <v>0</v>
          </cell>
          <cell r="D522">
            <v>0</v>
          </cell>
          <cell r="N522">
            <v>1</v>
          </cell>
          <cell r="O522">
            <v>0</v>
          </cell>
          <cell r="P522">
            <v>0</v>
          </cell>
          <cell r="Q522">
            <v>0</v>
          </cell>
        </row>
        <row r="523">
          <cell r="C523">
            <v>0</v>
          </cell>
          <cell r="D523">
            <v>0</v>
          </cell>
          <cell r="N523">
            <v>1</v>
          </cell>
          <cell r="O523">
            <v>0</v>
          </cell>
          <cell r="P523">
            <v>0</v>
          </cell>
          <cell r="Q523">
            <v>0</v>
          </cell>
        </row>
        <row r="524">
          <cell r="C524">
            <v>0</v>
          </cell>
          <cell r="D524">
            <v>0</v>
          </cell>
          <cell r="N524">
            <v>1</v>
          </cell>
          <cell r="O524">
            <v>0</v>
          </cell>
          <cell r="P524">
            <v>0</v>
          </cell>
          <cell r="Q524">
            <v>0</v>
          </cell>
        </row>
        <row r="525">
          <cell r="C525">
            <v>0</v>
          </cell>
          <cell r="D525">
            <v>0</v>
          </cell>
          <cell r="N525">
            <v>1</v>
          </cell>
          <cell r="O525">
            <v>0</v>
          </cell>
          <cell r="P525">
            <v>0</v>
          </cell>
          <cell r="Q525">
            <v>0</v>
          </cell>
        </row>
        <row r="526">
          <cell r="C526">
            <v>0</v>
          </cell>
          <cell r="D526">
            <v>0</v>
          </cell>
          <cell r="N526">
            <v>1</v>
          </cell>
          <cell r="O526">
            <v>0</v>
          </cell>
          <cell r="P526">
            <v>0</v>
          </cell>
          <cell r="Q526">
            <v>0</v>
          </cell>
        </row>
        <row r="527">
          <cell r="C527">
            <v>0</v>
          </cell>
          <cell r="D527">
            <v>0</v>
          </cell>
          <cell r="N527">
            <v>1</v>
          </cell>
          <cell r="O527">
            <v>0</v>
          </cell>
          <cell r="P527">
            <v>0</v>
          </cell>
          <cell r="Q527">
            <v>0</v>
          </cell>
        </row>
        <row r="528">
          <cell r="C528">
            <v>0</v>
          </cell>
          <cell r="D528">
            <v>0</v>
          </cell>
          <cell r="N528">
            <v>1</v>
          </cell>
          <cell r="O528">
            <v>0</v>
          </cell>
          <cell r="P528">
            <v>0</v>
          </cell>
          <cell r="Q528">
            <v>0</v>
          </cell>
        </row>
        <row r="529">
          <cell r="C529">
            <v>0</v>
          </cell>
          <cell r="D529">
            <v>0</v>
          </cell>
          <cell r="N529">
            <v>1</v>
          </cell>
          <cell r="O529">
            <v>0</v>
          </cell>
          <cell r="P529">
            <v>0</v>
          </cell>
          <cell r="Q529">
            <v>0</v>
          </cell>
        </row>
        <row r="530">
          <cell r="C530">
            <v>0</v>
          </cell>
          <cell r="D530">
            <v>0</v>
          </cell>
          <cell r="N530">
            <v>1</v>
          </cell>
          <cell r="O530">
            <v>0</v>
          </cell>
          <cell r="P530">
            <v>0</v>
          </cell>
          <cell r="Q530">
            <v>0</v>
          </cell>
        </row>
        <row r="531">
          <cell r="C531">
            <v>0</v>
          </cell>
          <cell r="D531">
            <v>0</v>
          </cell>
          <cell r="N531">
            <v>1</v>
          </cell>
          <cell r="O531">
            <v>0</v>
          </cell>
          <cell r="P531">
            <v>0</v>
          </cell>
          <cell r="Q531">
            <v>0</v>
          </cell>
        </row>
        <row r="532">
          <cell r="C532">
            <v>0</v>
          </cell>
          <cell r="D532">
            <v>0</v>
          </cell>
          <cell r="N532">
            <v>1</v>
          </cell>
          <cell r="O532">
            <v>0</v>
          </cell>
          <cell r="P532">
            <v>0</v>
          </cell>
          <cell r="Q532">
            <v>0</v>
          </cell>
        </row>
        <row r="533">
          <cell r="C533">
            <v>0</v>
          </cell>
          <cell r="D533">
            <v>0</v>
          </cell>
          <cell r="N533">
            <v>1</v>
          </cell>
          <cell r="O533">
            <v>0</v>
          </cell>
          <cell r="P533">
            <v>0</v>
          </cell>
          <cell r="Q533">
            <v>0</v>
          </cell>
        </row>
        <row r="534">
          <cell r="C534">
            <v>0</v>
          </cell>
          <cell r="D534">
            <v>0</v>
          </cell>
          <cell r="N534">
            <v>1</v>
          </cell>
          <cell r="O534">
            <v>0</v>
          </cell>
          <cell r="P534">
            <v>0</v>
          </cell>
          <cell r="Q534">
            <v>0</v>
          </cell>
        </row>
        <row r="535">
          <cell r="C535">
            <v>0</v>
          </cell>
          <cell r="D535">
            <v>0</v>
          </cell>
          <cell r="N535">
            <v>1</v>
          </cell>
          <cell r="O535">
            <v>0</v>
          </cell>
          <cell r="P535">
            <v>0</v>
          </cell>
          <cell r="Q535">
            <v>0</v>
          </cell>
        </row>
        <row r="536">
          <cell r="C536">
            <v>0</v>
          </cell>
          <cell r="D536">
            <v>0</v>
          </cell>
          <cell r="N536">
            <v>1</v>
          </cell>
          <cell r="O536">
            <v>0</v>
          </cell>
          <cell r="P536">
            <v>0</v>
          </cell>
          <cell r="Q536">
            <v>0</v>
          </cell>
        </row>
        <row r="537">
          <cell r="C537">
            <v>0</v>
          </cell>
          <cell r="D537">
            <v>0</v>
          </cell>
          <cell r="N537">
            <v>1</v>
          </cell>
          <cell r="O537">
            <v>0</v>
          </cell>
          <cell r="P537">
            <v>0</v>
          </cell>
          <cell r="Q537">
            <v>0</v>
          </cell>
        </row>
        <row r="538">
          <cell r="C538">
            <v>0</v>
          </cell>
          <cell r="D538">
            <v>0</v>
          </cell>
          <cell r="N538">
            <v>1</v>
          </cell>
          <cell r="O538">
            <v>0</v>
          </cell>
          <cell r="P538">
            <v>0</v>
          </cell>
          <cell r="Q538">
            <v>0</v>
          </cell>
        </row>
        <row r="539">
          <cell r="C539">
            <v>0</v>
          </cell>
          <cell r="D539">
            <v>0</v>
          </cell>
          <cell r="N539">
            <v>1</v>
          </cell>
          <cell r="O539">
            <v>0</v>
          </cell>
          <cell r="P539">
            <v>0</v>
          </cell>
          <cell r="Q539">
            <v>0</v>
          </cell>
        </row>
        <row r="540">
          <cell r="C540">
            <v>0</v>
          </cell>
          <cell r="D540">
            <v>0</v>
          </cell>
          <cell r="N540">
            <v>1</v>
          </cell>
          <cell r="O540">
            <v>0</v>
          </cell>
          <cell r="P540">
            <v>0</v>
          </cell>
          <cell r="Q540">
            <v>0</v>
          </cell>
        </row>
        <row r="541">
          <cell r="C541">
            <v>0</v>
          </cell>
          <cell r="D541">
            <v>0</v>
          </cell>
          <cell r="N541">
            <v>1</v>
          </cell>
          <cell r="O541">
            <v>0</v>
          </cell>
          <cell r="P541">
            <v>0</v>
          </cell>
          <cell r="Q541">
            <v>0</v>
          </cell>
        </row>
        <row r="542">
          <cell r="C542">
            <v>0</v>
          </cell>
          <cell r="D542">
            <v>0</v>
          </cell>
          <cell r="N542">
            <v>1</v>
          </cell>
          <cell r="O542">
            <v>0</v>
          </cell>
          <cell r="P542">
            <v>0</v>
          </cell>
          <cell r="Q542">
            <v>0</v>
          </cell>
        </row>
        <row r="543">
          <cell r="C543">
            <v>0</v>
          </cell>
          <cell r="D543">
            <v>0</v>
          </cell>
          <cell r="N543">
            <v>1</v>
          </cell>
          <cell r="O543">
            <v>0</v>
          </cell>
          <cell r="P543">
            <v>0</v>
          </cell>
          <cell r="Q543">
            <v>0</v>
          </cell>
        </row>
        <row r="544">
          <cell r="C544">
            <v>0</v>
          </cell>
          <cell r="D544">
            <v>0</v>
          </cell>
          <cell r="N544">
            <v>1</v>
          </cell>
          <cell r="O544">
            <v>0</v>
          </cell>
          <cell r="P544">
            <v>0</v>
          </cell>
          <cell r="Q544">
            <v>0</v>
          </cell>
        </row>
        <row r="545">
          <cell r="C545">
            <v>0</v>
          </cell>
          <cell r="D545">
            <v>0</v>
          </cell>
          <cell r="N545">
            <v>1</v>
          </cell>
          <cell r="O545">
            <v>0</v>
          </cell>
          <cell r="P545">
            <v>0</v>
          </cell>
          <cell r="Q545">
            <v>0</v>
          </cell>
        </row>
        <row r="546">
          <cell r="C546">
            <v>0</v>
          </cell>
          <cell r="D546">
            <v>0</v>
          </cell>
          <cell r="N546">
            <v>1</v>
          </cell>
          <cell r="O546">
            <v>0</v>
          </cell>
          <cell r="P546">
            <v>0</v>
          </cell>
          <cell r="Q546">
            <v>0</v>
          </cell>
        </row>
        <row r="547">
          <cell r="C547">
            <v>0</v>
          </cell>
          <cell r="D547">
            <v>0</v>
          </cell>
          <cell r="N547">
            <v>1</v>
          </cell>
          <cell r="O547">
            <v>0</v>
          </cell>
          <cell r="P547">
            <v>0</v>
          </cell>
          <cell r="Q547">
            <v>0</v>
          </cell>
        </row>
        <row r="548">
          <cell r="C548">
            <v>0</v>
          </cell>
          <cell r="D548">
            <v>0</v>
          </cell>
          <cell r="N548">
            <v>1</v>
          </cell>
          <cell r="O548">
            <v>0</v>
          </cell>
          <cell r="P548">
            <v>0</v>
          </cell>
          <cell r="Q548">
            <v>0</v>
          </cell>
        </row>
        <row r="549">
          <cell r="C549">
            <v>0</v>
          </cell>
          <cell r="D549">
            <v>0</v>
          </cell>
          <cell r="N549">
            <v>1</v>
          </cell>
          <cell r="O549">
            <v>0</v>
          </cell>
          <cell r="P549">
            <v>0</v>
          </cell>
          <cell r="Q549">
            <v>0</v>
          </cell>
        </row>
        <row r="550">
          <cell r="C550">
            <v>0</v>
          </cell>
          <cell r="D550">
            <v>0</v>
          </cell>
          <cell r="N550">
            <v>1</v>
          </cell>
          <cell r="O550">
            <v>0</v>
          </cell>
          <cell r="P550">
            <v>0</v>
          </cell>
          <cell r="Q550">
            <v>0</v>
          </cell>
        </row>
        <row r="551">
          <cell r="C551">
            <v>0</v>
          </cell>
          <cell r="D551">
            <v>0</v>
          </cell>
          <cell r="N551">
            <v>1</v>
          </cell>
          <cell r="O551">
            <v>0</v>
          </cell>
          <cell r="P551">
            <v>0</v>
          </cell>
          <cell r="Q551">
            <v>0</v>
          </cell>
        </row>
        <row r="552">
          <cell r="C552">
            <v>0</v>
          </cell>
          <cell r="D552">
            <v>0</v>
          </cell>
          <cell r="N552">
            <v>1</v>
          </cell>
          <cell r="O552">
            <v>0</v>
          </cell>
          <cell r="P552">
            <v>0</v>
          </cell>
          <cell r="Q552">
            <v>0</v>
          </cell>
        </row>
        <row r="553">
          <cell r="C553">
            <v>0</v>
          </cell>
          <cell r="D553">
            <v>0</v>
          </cell>
          <cell r="N553">
            <v>1</v>
          </cell>
          <cell r="O553">
            <v>0</v>
          </cell>
          <cell r="P553">
            <v>0</v>
          </cell>
          <cell r="Q553">
            <v>0</v>
          </cell>
        </row>
        <row r="554">
          <cell r="C554">
            <v>0</v>
          </cell>
          <cell r="D554">
            <v>0</v>
          </cell>
          <cell r="N554">
            <v>1</v>
          </cell>
          <cell r="O554">
            <v>0</v>
          </cell>
          <cell r="P554">
            <v>0</v>
          </cell>
          <cell r="Q554">
            <v>0</v>
          </cell>
        </row>
        <row r="555">
          <cell r="C555">
            <v>0</v>
          </cell>
          <cell r="D555">
            <v>0</v>
          </cell>
          <cell r="N555">
            <v>1</v>
          </cell>
          <cell r="O555">
            <v>0</v>
          </cell>
          <cell r="P555">
            <v>0</v>
          </cell>
          <cell r="Q555">
            <v>0</v>
          </cell>
        </row>
        <row r="556">
          <cell r="C556">
            <v>0</v>
          </cell>
          <cell r="D556">
            <v>0</v>
          </cell>
          <cell r="N556">
            <v>1</v>
          </cell>
          <cell r="O556">
            <v>0</v>
          </cell>
          <cell r="P556">
            <v>0</v>
          </cell>
          <cell r="Q556">
            <v>0</v>
          </cell>
        </row>
        <row r="557">
          <cell r="C557">
            <v>0</v>
          </cell>
          <cell r="D557">
            <v>0</v>
          </cell>
          <cell r="N557">
            <v>1</v>
          </cell>
          <cell r="O557">
            <v>0</v>
          </cell>
          <cell r="P557">
            <v>0</v>
          </cell>
          <cell r="Q557">
            <v>0</v>
          </cell>
        </row>
        <row r="558">
          <cell r="C558">
            <v>0</v>
          </cell>
          <cell r="D558">
            <v>0</v>
          </cell>
          <cell r="N558">
            <v>1</v>
          </cell>
          <cell r="O558">
            <v>0</v>
          </cell>
          <cell r="P558">
            <v>0</v>
          </cell>
          <cell r="Q558">
            <v>0</v>
          </cell>
        </row>
        <row r="559">
          <cell r="C559">
            <v>0</v>
          </cell>
          <cell r="D559">
            <v>0</v>
          </cell>
          <cell r="N559">
            <v>1</v>
          </cell>
          <cell r="O559">
            <v>0</v>
          </cell>
          <cell r="P559">
            <v>0</v>
          </cell>
          <cell r="Q559">
            <v>0</v>
          </cell>
        </row>
        <row r="560">
          <cell r="C560">
            <v>0</v>
          </cell>
          <cell r="D560">
            <v>0</v>
          </cell>
          <cell r="N560">
            <v>1</v>
          </cell>
          <cell r="O560">
            <v>0</v>
          </cell>
          <cell r="P560">
            <v>0</v>
          </cell>
          <cell r="Q560">
            <v>0</v>
          </cell>
        </row>
        <row r="561">
          <cell r="C561">
            <v>0</v>
          </cell>
          <cell r="D561">
            <v>0</v>
          </cell>
          <cell r="N561">
            <v>1</v>
          </cell>
          <cell r="O561">
            <v>0</v>
          </cell>
          <cell r="P561">
            <v>0</v>
          </cell>
          <cell r="Q561">
            <v>0</v>
          </cell>
        </row>
        <row r="562">
          <cell r="C562">
            <v>0</v>
          </cell>
          <cell r="D562">
            <v>0</v>
          </cell>
          <cell r="N562">
            <v>1</v>
          </cell>
          <cell r="O562">
            <v>0</v>
          </cell>
          <cell r="P562">
            <v>0</v>
          </cell>
          <cell r="Q562">
            <v>0</v>
          </cell>
        </row>
        <row r="563">
          <cell r="C563">
            <v>0</v>
          </cell>
          <cell r="D563">
            <v>0</v>
          </cell>
          <cell r="N563">
            <v>1</v>
          </cell>
          <cell r="O563">
            <v>0</v>
          </cell>
          <cell r="P563">
            <v>0</v>
          </cell>
          <cell r="Q563">
            <v>0</v>
          </cell>
        </row>
        <row r="564">
          <cell r="C564">
            <v>0</v>
          </cell>
          <cell r="D564">
            <v>0</v>
          </cell>
          <cell r="N564">
            <v>1</v>
          </cell>
          <cell r="O564">
            <v>0</v>
          </cell>
          <cell r="P564">
            <v>0</v>
          </cell>
          <cell r="Q564">
            <v>0</v>
          </cell>
        </row>
        <row r="565">
          <cell r="C565">
            <v>0</v>
          </cell>
          <cell r="D565">
            <v>0</v>
          </cell>
          <cell r="N565">
            <v>1</v>
          </cell>
          <cell r="O565">
            <v>0</v>
          </cell>
          <cell r="P565">
            <v>0</v>
          </cell>
          <cell r="Q565">
            <v>0</v>
          </cell>
        </row>
        <row r="566">
          <cell r="C566">
            <v>0</v>
          </cell>
          <cell r="D566">
            <v>0</v>
          </cell>
          <cell r="N566">
            <v>1</v>
          </cell>
          <cell r="O566">
            <v>0</v>
          </cell>
          <cell r="P566">
            <v>0</v>
          </cell>
          <cell r="Q566">
            <v>0</v>
          </cell>
        </row>
        <row r="567">
          <cell r="C567">
            <v>0</v>
          </cell>
          <cell r="D567">
            <v>0</v>
          </cell>
          <cell r="N567">
            <v>1</v>
          </cell>
          <cell r="O567">
            <v>0</v>
          </cell>
          <cell r="P567">
            <v>0</v>
          </cell>
          <cell r="Q567">
            <v>0</v>
          </cell>
        </row>
        <row r="568">
          <cell r="C568">
            <v>0</v>
          </cell>
          <cell r="D568">
            <v>0</v>
          </cell>
          <cell r="N568">
            <v>1</v>
          </cell>
          <cell r="O568">
            <v>0</v>
          </cell>
          <cell r="P568">
            <v>0</v>
          </cell>
          <cell r="Q568">
            <v>0</v>
          </cell>
        </row>
        <row r="569">
          <cell r="C569">
            <v>0</v>
          </cell>
          <cell r="D569">
            <v>0</v>
          </cell>
          <cell r="N569">
            <v>1</v>
          </cell>
          <cell r="O569">
            <v>0</v>
          </cell>
          <cell r="P569">
            <v>0</v>
          </cell>
          <cell r="Q569">
            <v>0</v>
          </cell>
        </row>
        <row r="570">
          <cell r="C570">
            <v>0</v>
          </cell>
          <cell r="D570">
            <v>0</v>
          </cell>
          <cell r="N570">
            <v>1</v>
          </cell>
          <cell r="O570">
            <v>0</v>
          </cell>
          <cell r="P570">
            <v>0</v>
          </cell>
          <cell r="Q570">
            <v>0</v>
          </cell>
        </row>
        <row r="571">
          <cell r="C571">
            <v>0</v>
          </cell>
          <cell r="D571">
            <v>0</v>
          </cell>
          <cell r="N571">
            <v>1</v>
          </cell>
          <cell r="O571">
            <v>0</v>
          </cell>
          <cell r="P571">
            <v>0</v>
          </cell>
          <cell r="Q571">
            <v>0</v>
          </cell>
        </row>
        <row r="572">
          <cell r="C572">
            <v>0</v>
          </cell>
          <cell r="D572">
            <v>0</v>
          </cell>
          <cell r="N572">
            <v>1</v>
          </cell>
          <cell r="O572">
            <v>0</v>
          </cell>
          <cell r="P572">
            <v>0</v>
          </cell>
          <cell r="Q572">
            <v>0</v>
          </cell>
        </row>
        <row r="573">
          <cell r="C573">
            <v>0</v>
          </cell>
          <cell r="D573">
            <v>0</v>
          </cell>
          <cell r="N573">
            <v>1</v>
          </cell>
          <cell r="O573">
            <v>0</v>
          </cell>
          <cell r="P573">
            <v>0</v>
          </cell>
          <cell r="Q573">
            <v>0</v>
          </cell>
        </row>
        <row r="574">
          <cell r="C574">
            <v>0</v>
          </cell>
          <cell r="D574">
            <v>0</v>
          </cell>
          <cell r="N574">
            <v>1</v>
          </cell>
          <cell r="O574">
            <v>0</v>
          </cell>
          <cell r="P574">
            <v>0</v>
          </cell>
          <cell r="Q574">
            <v>0</v>
          </cell>
        </row>
        <row r="575">
          <cell r="C575">
            <v>0</v>
          </cell>
          <cell r="D575">
            <v>0</v>
          </cell>
          <cell r="N575">
            <v>1</v>
          </cell>
          <cell r="O575">
            <v>0</v>
          </cell>
          <cell r="P575">
            <v>0</v>
          </cell>
          <cell r="Q575">
            <v>0</v>
          </cell>
        </row>
        <row r="576">
          <cell r="C576">
            <v>0</v>
          </cell>
          <cell r="D576">
            <v>0</v>
          </cell>
          <cell r="N576">
            <v>1</v>
          </cell>
          <cell r="O576">
            <v>0</v>
          </cell>
          <cell r="P576">
            <v>0</v>
          </cell>
          <cell r="Q576">
            <v>0</v>
          </cell>
        </row>
        <row r="577">
          <cell r="C577">
            <v>0</v>
          </cell>
          <cell r="D577">
            <v>0</v>
          </cell>
          <cell r="N577">
            <v>1</v>
          </cell>
          <cell r="O577">
            <v>0</v>
          </cell>
          <cell r="P577">
            <v>0</v>
          </cell>
          <cell r="Q577">
            <v>0</v>
          </cell>
        </row>
        <row r="578">
          <cell r="C578">
            <v>0</v>
          </cell>
          <cell r="D578">
            <v>0</v>
          </cell>
          <cell r="N578">
            <v>1</v>
          </cell>
          <cell r="O578">
            <v>0</v>
          </cell>
          <cell r="P578">
            <v>0</v>
          </cell>
          <cell r="Q578">
            <v>0</v>
          </cell>
        </row>
        <row r="579">
          <cell r="C579">
            <v>0</v>
          </cell>
          <cell r="D579">
            <v>0</v>
          </cell>
          <cell r="N579">
            <v>1</v>
          </cell>
          <cell r="O579">
            <v>0</v>
          </cell>
          <cell r="P579">
            <v>0</v>
          </cell>
          <cell r="Q579">
            <v>0</v>
          </cell>
        </row>
        <row r="580">
          <cell r="C580">
            <v>0</v>
          </cell>
          <cell r="D580">
            <v>0</v>
          </cell>
          <cell r="N580">
            <v>1</v>
          </cell>
          <cell r="O580">
            <v>0</v>
          </cell>
          <cell r="P580">
            <v>0</v>
          </cell>
          <cell r="Q580">
            <v>0</v>
          </cell>
        </row>
        <row r="581">
          <cell r="C581">
            <v>0</v>
          </cell>
          <cell r="D581">
            <v>0</v>
          </cell>
          <cell r="N581">
            <v>1</v>
          </cell>
          <cell r="O581">
            <v>0</v>
          </cell>
          <cell r="P581">
            <v>0</v>
          </cell>
          <cell r="Q581">
            <v>0</v>
          </cell>
        </row>
        <row r="582">
          <cell r="C582">
            <v>0</v>
          </cell>
          <cell r="D582">
            <v>0</v>
          </cell>
          <cell r="N582">
            <v>1</v>
          </cell>
          <cell r="O582">
            <v>0</v>
          </cell>
          <cell r="P582">
            <v>0</v>
          </cell>
          <cell r="Q582">
            <v>0</v>
          </cell>
        </row>
        <row r="583">
          <cell r="C583">
            <v>0</v>
          </cell>
          <cell r="D583">
            <v>0</v>
          </cell>
          <cell r="N583">
            <v>1</v>
          </cell>
          <cell r="O583">
            <v>0</v>
          </cell>
          <cell r="P583">
            <v>0</v>
          </cell>
          <cell r="Q583">
            <v>0</v>
          </cell>
        </row>
        <row r="584">
          <cell r="C584">
            <v>0</v>
          </cell>
          <cell r="D584">
            <v>0</v>
          </cell>
          <cell r="N584">
            <v>1</v>
          </cell>
          <cell r="O584">
            <v>0</v>
          </cell>
          <cell r="P584">
            <v>0</v>
          </cell>
          <cell r="Q584">
            <v>0</v>
          </cell>
        </row>
        <row r="585">
          <cell r="C585">
            <v>0</v>
          </cell>
          <cell r="D585">
            <v>0</v>
          </cell>
          <cell r="N585">
            <v>1</v>
          </cell>
          <cell r="O585">
            <v>0</v>
          </cell>
          <cell r="P585">
            <v>0</v>
          </cell>
          <cell r="Q585">
            <v>0</v>
          </cell>
        </row>
        <row r="586">
          <cell r="C586">
            <v>0</v>
          </cell>
          <cell r="D586">
            <v>0</v>
          </cell>
          <cell r="N586">
            <v>1</v>
          </cell>
          <cell r="O586">
            <v>0</v>
          </cell>
          <cell r="P586">
            <v>0</v>
          </cell>
          <cell r="Q586">
            <v>0</v>
          </cell>
        </row>
        <row r="587">
          <cell r="C587">
            <v>0</v>
          </cell>
          <cell r="D587">
            <v>0</v>
          </cell>
          <cell r="N587">
            <v>1</v>
          </cell>
          <cell r="O587">
            <v>0</v>
          </cell>
          <cell r="P587">
            <v>0</v>
          </cell>
          <cell r="Q587">
            <v>0</v>
          </cell>
        </row>
        <row r="588">
          <cell r="C588">
            <v>0</v>
          </cell>
          <cell r="D588">
            <v>0</v>
          </cell>
          <cell r="N588">
            <v>1</v>
          </cell>
          <cell r="O588">
            <v>0</v>
          </cell>
          <cell r="P588">
            <v>0</v>
          </cell>
          <cell r="Q588">
            <v>0</v>
          </cell>
        </row>
        <row r="589">
          <cell r="C589">
            <v>0</v>
          </cell>
          <cell r="D589">
            <v>0</v>
          </cell>
          <cell r="N589">
            <v>1</v>
          </cell>
          <cell r="O589">
            <v>0</v>
          </cell>
          <cell r="P589">
            <v>0</v>
          </cell>
          <cell r="Q589">
            <v>0</v>
          </cell>
        </row>
        <row r="590">
          <cell r="C590">
            <v>0</v>
          </cell>
          <cell r="D590">
            <v>0</v>
          </cell>
          <cell r="N590">
            <v>1</v>
          </cell>
          <cell r="O590">
            <v>0</v>
          </cell>
          <cell r="P590">
            <v>0</v>
          </cell>
          <cell r="Q590">
            <v>0</v>
          </cell>
        </row>
        <row r="591">
          <cell r="C591">
            <v>0</v>
          </cell>
          <cell r="D591">
            <v>0</v>
          </cell>
          <cell r="N591">
            <v>1</v>
          </cell>
          <cell r="O591">
            <v>0</v>
          </cell>
          <cell r="P591">
            <v>0</v>
          </cell>
          <cell r="Q591">
            <v>0</v>
          </cell>
        </row>
        <row r="592">
          <cell r="C592">
            <v>0</v>
          </cell>
          <cell r="D592">
            <v>0</v>
          </cell>
          <cell r="N592">
            <v>1</v>
          </cell>
          <cell r="O592">
            <v>0</v>
          </cell>
          <cell r="P592">
            <v>0</v>
          </cell>
          <cell r="Q592">
            <v>0</v>
          </cell>
        </row>
        <row r="593">
          <cell r="C593">
            <v>0</v>
          </cell>
          <cell r="D593">
            <v>0</v>
          </cell>
          <cell r="N593">
            <v>1</v>
          </cell>
          <cell r="O593">
            <v>0</v>
          </cell>
          <cell r="P593">
            <v>0</v>
          </cell>
          <cell r="Q593">
            <v>0</v>
          </cell>
        </row>
        <row r="594">
          <cell r="C594">
            <v>0</v>
          </cell>
          <cell r="D594">
            <v>0</v>
          </cell>
          <cell r="N594">
            <v>1</v>
          </cell>
          <cell r="O594">
            <v>0</v>
          </cell>
          <cell r="P594">
            <v>0</v>
          </cell>
          <cell r="Q594">
            <v>0</v>
          </cell>
        </row>
        <row r="595">
          <cell r="C595">
            <v>0</v>
          </cell>
          <cell r="D595">
            <v>0</v>
          </cell>
          <cell r="N595">
            <v>1</v>
          </cell>
          <cell r="O595">
            <v>0</v>
          </cell>
          <cell r="P595">
            <v>0</v>
          </cell>
          <cell r="Q595">
            <v>0</v>
          </cell>
        </row>
        <row r="596">
          <cell r="C596">
            <v>0</v>
          </cell>
          <cell r="D596">
            <v>0</v>
          </cell>
          <cell r="N596">
            <v>1</v>
          </cell>
          <cell r="O596">
            <v>0</v>
          </cell>
          <cell r="P596">
            <v>0</v>
          </cell>
          <cell r="Q596">
            <v>0</v>
          </cell>
        </row>
        <row r="597">
          <cell r="C597">
            <v>0</v>
          </cell>
          <cell r="D597">
            <v>0</v>
          </cell>
          <cell r="N597">
            <v>1</v>
          </cell>
          <cell r="O597">
            <v>0</v>
          </cell>
          <cell r="P597">
            <v>0</v>
          </cell>
          <cell r="Q597">
            <v>0</v>
          </cell>
        </row>
        <row r="598">
          <cell r="C598">
            <v>0</v>
          </cell>
          <cell r="D598">
            <v>0</v>
          </cell>
          <cell r="N598">
            <v>1</v>
          </cell>
          <cell r="O598">
            <v>0</v>
          </cell>
          <cell r="P598">
            <v>0</v>
          </cell>
          <cell r="Q598">
            <v>0</v>
          </cell>
        </row>
        <row r="599">
          <cell r="C599">
            <v>0</v>
          </cell>
          <cell r="D599">
            <v>0</v>
          </cell>
          <cell r="N599">
            <v>1</v>
          </cell>
          <cell r="O599">
            <v>0</v>
          </cell>
          <cell r="P599">
            <v>0</v>
          </cell>
          <cell r="Q599">
            <v>0</v>
          </cell>
        </row>
        <row r="600">
          <cell r="C600">
            <v>0</v>
          </cell>
          <cell r="D600">
            <v>0</v>
          </cell>
          <cell r="N600">
            <v>1</v>
          </cell>
          <cell r="O600">
            <v>0</v>
          </cell>
          <cell r="P600">
            <v>0</v>
          </cell>
          <cell r="Q600">
            <v>0</v>
          </cell>
        </row>
        <row r="601">
          <cell r="C601">
            <v>0</v>
          </cell>
          <cell r="D601">
            <v>0</v>
          </cell>
          <cell r="N601">
            <v>1</v>
          </cell>
          <cell r="O601">
            <v>0</v>
          </cell>
          <cell r="P601">
            <v>0</v>
          </cell>
          <cell r="Q601">
            <v>0</v>
          </cell>
        </row>
        <row r="602">
          <cell r="C602">
            <v>0</v>
          </cell>
          <cell r="D602">
            <v>0</v>
          </cell>
          <cell r="N602">
            <v>1</v>
          </cell>
          <cell r="O602">
            <v>0</v>
          </cell>
          <cell r="P602">
            <v>0</v>
          </cell>
          <cell r="Q602">
            <v>0</v>
          </cell>
        </row>
        <row r="603">
          <cell r="C603">
            <v>0</v>
          </cell>
          <cell r="D603">
            <v>0</v>
          </cell>
          <cell r="N603">
            <v>1</v>
          </cell>
          <cell r="O603">
            <v>0</v>
          </cell>
          <cell r="P603">
            <v>0</v>
          </cell>
          <cell r="Q603">
            <v>0</v>
          </cell>
        </row>
        <row r="604">
          <cell r="C604">
            <v>0</v>
          </cell>
          <cell r="D604">
            <v>0</v>
          </cell>
          <cell r="N604">
            <v>1</v>
          </cell>
          <cell r="O604">
            <v>0</v>
          </cell>
          <cell r="P604">
            <v>0</v>
          </cell>
          <cell r="Q604">
            <v>0</v>
          </cell>
        </row>
        <row r="605">
          <cell r="C605">
            <v>0</v>
          </cell>
          <cell r="D605">
            <v>0</v>
          </cell>
          <cell r="N605">
            <v>1</v>
          </cell>
          <cell r="O605">
            <v>0</v>
          </cell>
          <cell r="P605">
            <v>0</v>
          </cell>
          <cell r="Q605">
            <v>0</v>
          </cell>
        </row>
        <row r="606">
          <cell r="C606">
            <v>0</v>
          </cell>
          <cell r="D606">
            <v>0</v>
          </cell>
          <cell r="N606">
            <v>1</v>
          </cell>
          <cell r="O606">
            <v>0</v>
          </cell>
          <cell r="P606">
            <v>0</v>
          </cell>
          <cell r="Q606">
            <v>0</v>
          </cell>
        </row>
        <row r="607">
          <cell r="C607">
            <v>0</v>
          </cell>
          <cell r="D607">
            <v>0</v>
          </cell>
          <cell r="N607">
            <v>1</v>
          </cell>
          <cell r="O607">
            <v>0</v>
          </cell>
          <cell r="P607">
            <v>0</v>
          </cell>
          <cell r="Q607">
            <v>0</v>
          </cell>
        </row>
        <row r="608">
          <cell r="C608">
            <v>0</v>
          </cell>
          <cell r="D608">
            <v>0</v>
          </cell>
          <cell r="N608">
            <v>1</v>
          </cell>
          <cell r="O608">
            <v>0</v>
          </cell>
          <cell r="P608">
            <v>0</v>
          </cell>
          <cell r="Q608">
            <v>0</v>
          </cell>
        </row>
        <row r="609">
          <cell r="C609">
            <v>0</v>
          </cell>
          <cell r="D609">
            <v>0</v>
          </cell>
          <cell r="N609">
            <v>1</v>
          </cell>
          <cell r="O609">
            <v>0</v>
          </cell>
          <cell r="P609">
            <v>0</v>
          </cell>
          <cell r="Q609">
            <v>0</v>
          </cell>
        </row>
        <row r="610">
          <cell r="C610">
            <v>0</v>
          </cell>
          <cell r="D610">
            <v>0</v>
          </cell>
          <cell r="N610">
            <v>1</v>
          </cell>
          <cell r="O610">
            <v>0</v>
          </cell>
          <cell r="P610">
            <v>0</v>
          </cell>
          <cell r="Q610">
            <v>0</v>
          </cell>
        </row>
        <row r="611">
          <cell r="C611">
            <v>0</v>
          </cell>
          <cell r="D611">
            <v>0</v>
          </cell>
          <cell r="N611">
            <v>1</v>
          </cell>
          <cell r="O611">
            <v>0</v>
          </cell>
          <cell r="P611">
            <v>0</v>
          </cell>
          <cell r="Q611">
            <v>0</v>
          </cell>
        </row>
        <row r="612">
          <cell r="C612">
            <v>0</v>
          </cell>
          <cell r="D612">
            <v>0</v>
          </cell>
          <cell r="N612">
            <v>1</v>
          </cell>
          <cell r="O612">
            <v>0</v>
          </cell>
          <cell r="P612">
            <v>0</v>
          </cell>
          <cell r="Q612">
            <v>0</v>
          </cell>
        </row>
        <row r="613">
          <cell r="C613">
            <v>0</v>
          </cell>
          <cell r="D613">
            <v>0</v>
          </cell>
          <cell r="N613">
            <v>1</v>
          </cell>
          <cell r="O613">
            <v>0</v>
          </cell>
          <cell r="P613">
            <v>0</v>
          </cell>
          <cell r="Q613">
            <v>0</v>
          </cell>
        </row>
        <row r="614">
          <cell r="C614">
            <v>0</v>
          </cell>
          <cell r="D614">
            <v>0</v>
          </cell>
          <cell r="N614">
            <v>1</v>
          </cell>
          <cell r="O614">
            <v>0</v>
          </cell>
          <cell r="P614">
            <v>0</v>
          </cell>
          <cell r="Q614">
            <v>0</v>
          </cell>
        </row>
        <row r="615">
          <cell r="C615">
            <v>0</v>
          </cell>
          <cell r="D615">
            <v>0</v>
          </cell>
          <cell r="N615">
            <v>1</v>
          </cell>
          <cell r="O615">
            <v>0</v>
          </cell>
          <cell r="P615">
            <v>0</v>
          </cell>
          <cell r="Q615">
            <v>0</v>
          </cell>
        </row>
        <row r="616">
          <cell r="C616">
            <v>0</v>
          </cell>
          <cell r="D616">
            <v>0</v>
          </cell>
          <cell r="N616">
            <v>1</v>
          </cell>
          <cell r="O616">
            <v>0</v>
          </cell>
          <cell r="P616">
            <v>0</v>
          </cell>
          <cell r="Q616">
            <v>0</v>
          </cell>
        </row>
        <row r="617">
          <cell r="C617">
            <v>0</v>
          </cell>
          <cell r="D617">
            <v>0</v>
          </cell>
          <cell r="N617">
            <v>1</v>
          </cell>
          <cell r="O617">
            <v>0</v>
          </cell>
          <cell r="P617">
            <v>0</v>
          </cell>
          <cell r="Q617">
            <v>0</v>
          </cell>
        </row>
        <row r="618">
          <cell r="C618">
            <v>0</v>
          </cell>
          <cell r="D618">
            <v>0</v>
          </cell>
          <cell r="N618">
            <v>1</v>
          </cell>
          <cell r="O618">
            <v>0</v>
          </cell>
          <cell r="P618">
            <v>0</v>
          </cell>
          <cell r="Q618">
            <v>0</v>
          </cell>
        </row>
        <row r="619">
          <cell r="C619">
            <v>0</v>
          </cell>
          <cell r="D619">
            <v>0</v>
          </cell>
          <cell r="N619">
            <v>1</v>
          </cell>
          <cell r="O619">
            <v>0</v>
          </cell>
          <cell r="P619">
            <v>0</v>
          </cell>
          <cell r="Q619">
            <v>0</v>
          </cell>
        </row>
        <row r="620">
          <cell r="C620">
            <v>0</v>
          </cell>
          <cell r="D620">
            <v>0</v>
          </cell>
          <cell r="N620">
            <v>1</v>
          </cell>
          <cell r="O620">
            <v>0</v>
          </cell>
          <cell r="P620">
            <v>0</v>
          </cell>
          <cell r="Q620">
            <v>0</v>
          </cell>
        </row>
        <row r="621">
          <cell r="C621">
            <v>0</v>
          </cell>
          <cell r="D621">
            <v>0</v>
          </cell>
          <cell r="N621">
            <v>1</v>
          </cell>
          <cell r="O621">
            <v>0</v>
          </cell>
          <cell r="P621">
            <v>0</v>
          </cell>
          <cell r="Q621">
            <v>0</v>
          </cell>
        </row>
        <row r="622">
          <cell r="C622">
            <v>0</v>
          </cell>
          <cell r="D622">
            <v>0</v>
          </cell>
          <cell r="N622">
            <v>1</v>
          </cell>
          <cell r="O622">
            <v>0</v>
          </cell>
          <cell r="P622">
            <v>0</v>
          </cell>
          <cell r="Q622">
            <v>0</v>
          </cell>
        </row>
        <row r="623">
          <cell r="C623">
            <v>0</v>
          </cell>
          <cell r="D623">
            <v>0</v>
          </cell>
          <cell r="N623">
            <v>1</v>
          </cell>
          <cell r="O623">
            <v>0</v>
          </cell>
          <cell r="P623">
            <v>0</v>
          </cell>
          <cell r="Q623">
            <v>0</v>
          </cell>
        </row>
        <row r="624">
          <cell r="C624">
            <v>0</v>
          </cell>
          <cell r="D624">
            <v>0</v>
          </cell>
          <cell r="N624">
            <v>1</v>
          </cell>
          <cell r="O624">
            <v>0</v>
          </cell>
          <cell r="P624">
            <v>0</v>
          </cell>
          <cell r="Q624">
            <v>0</v>
          </cell>
        </row>
        <row r="625">
          <cell r="C625">
            <v>0</v>
          </cell>
          <cell r="D625">
            <v>0</v>
          </cell>
          <cell r="N625">
            <v>1</v>
          </cell>
          <cell r="O625">
            <v>0</v>
          </cell>
          <cell r="P625">
            <v>0</v>
          </cell>
          <cell r="Q625">
            <v>0</v>
          </cell>
        </row>
        <row r="626">
          <cell r="C626">
            <v>0</v>
          </cell>
          <cell r="D626">
            <v>0</v>
          </cell>
          <cell r="N626">
            <v>1</v>
          </cell>
          <cell r="O626">
            <v>0</v>
          </cell>
          <cell r="P626">
            <v>0</v>
          </cell>
          <cell r="Q626">
            <v>0</v>
          </cell>
        </row>
        <row r="627">
          <cell r="C627">
            <v>0</v>
          </cell>
          <cell r="D627">
            <v>0</v>
          </cell>
          <cell r="N627">
            <v>1</v>
          </cell>
          <cell r="O627">
            <v>0</v>
          </cell>
          <cell r="P627">
            <v>0</v>
          </cell>
          <cell r="Q627">
            <v>0</v>
          </cell>
        </row>
        <row r="628">
          <cell r="C628">
            <v>0</v>
          </cell>
          <cell r="D628">
            <v>0</v>
          </cell>
          <cell r="N628">
            <v>1</v>
          </cell>
          <cell r="O628">
            <v>0</v>
          </cell>
          <cell r="P628">
            <v>0</v>
          </cell>
          <cell r="Q628">
            <v>0</v>
          </cell>
        </row>
        <row r="629">
          <cell r="C629">
            <v>0</v>
          </cell>
          <cell r="D629">
            <v>0</v>
          </cell>
          <cell r="N629">
            <v>1</v>
          </cell>
          <cell r="O629">
            <v>0</v>
          </cell>
          <cell r="P629">
            <v>0</v>
          </cell>
          <cell r="Q629">
            <v>0</v>
          </cell>
        </row>
        <row r="630">
          <cell r="C630">
            <v>0</v>
          </cell>
          <cell r="D630">
            <v>0</v>
          </cell>
          <cell r="N630">
            <v>1</v>
          </cell>
          <cell r="O630">
            <v>0</v>
          </cell>
          <cell r="P630">
            <v>0</v>
          </cell>
          <cell r="Q630">
            <v>0</v>
          </cell>
        </row>
        <row r="631">
          <cell r="C631">
            <v>0</v>
          </cell>
          <cell r="D631">
            <v>0</v>
          </cell>
          <cell r="N631">
            <v>1</v>
          </cell>
          <cell r="O631">
            <v>0</v>
          </cell>
          <cell r="P631">
            <v>0</v>
          </cell>
          <cell r="Q631">
            <v>0</v>
          </cell>
        </row>
        <row r="632">
          <cell r="C632">
            <v>0</v>
          </cell>
          <cell r="D632">
            <v>0</v>
          </cell>
          <cell r="N632">
            <v>1</v>
          </cell>
          <cell r="O632">
            <v>0</v>
          </cell>
          <cell r="P632">
            <v>0</v>
          </cell>
          <cell r="Q632">
            <v>0</v>
          </cell>
        </row>
        <row r="633">
          <cell r="C633">
            <v>0</v>
          </cell>
          <cell r="D633">
            <v>0</v>
          </cell>
          <cell r="N633">
            <v>1</v>
          </cell>
          <cell r="O633">
            <v>0</v>
          </cell>
          <cell r="P633">
            <v>0</v>
          </cell>
          <cell r="Q633">
            <v>0</v>
          </cell>
        </row>
        <row r="634">
          <cell r="C634">
            <v>0</v>
          </cell>
          <cell r="D634">
            <v>0</v>
          </cell>
          <cell r="N634">
            <v>1</v>
          </cell>
          <cell r="O634">
            <v>0</v>
          </cell>
          <cell r="P634">
            <v>0</v>
          </cell>
          <cell r="Q634">
            <v>0</v>
          </cell>
        </row>
        <row r="635">
          <cell r="C635">
            <v>0</v>
          </cell>
          <cell r="D635">
            <v>0</v>
          </cell>
          <cell r="N635">
            <v>1</v>
          </cell>
          <cell r="O635">
            <v>0</v>
          </cell>
          <cell r="P635">
            <v>0</v>
          </cell>
          <cell r="Q635">
            <v>0</v>
          </cell>
        </row>
        <row r="636">
          <cell r="C636">
            <v>0</v>
          </cell>
          <cell r="D636">
            <v>0</v>
          </cell>
          <cell r="N636">
            <v>1</v>
          </cell>
          <cell r="O636">
            <v>0</v>
          </cell>
          <cell r="P636">
            <v>0</v>
          </cell>
          <cell r="Q636">
            <v>0</v>
          </cell>
        </row>
        <row r="637">
          <cell r="C637">
            <v>0</v>
          </cell>
          <cell r="D637">
            <v>0</v>
          </cell>
          <cell r="N637">
            <v>1</v>
          </cell>
          <cell r="O637">
            <v>0</v>
          </cell>
          <cell r="P637">
            <v>0</v>
          </cell>
          <cell r="Q637">
            <v>0</v>
          </cell>
        </row>
        <row r="638">
          <cell r="C638">
            <v>0</v>
          </cell>
          <cell r="D638">
            <v>0</v>
          </cell>
          <cell r="N638">
            <v>1</v>
          </cell>
          <cell r="O638">
            <v>0</v>
          </cell>
          <cell r="P638">
            <v>0</v>
          </cell>
          <cell r="Q638">
            <v>0</v>
          </cell>
        </row>
        <row r="639">
          <cell r="C639">
            <v>0</v>
          </cell>
          <cell r="D639">
            <v>0</v>
          </cell>
          <cell r="N639">
            <v>1</v>
          </cell>
          <cell r="O639">
            <v>0</v>
          </cell>
          <cell r="P639">
            <v>0</v>
          </cell>
          <cell r="Q639">
            <v>0</v>
          </cell>
        </row>
        <row r="640">
          <cell r="C640">
            <v>0</v>
          </cell>
          <cell r="D640">
            <v>0</v>
          </cell>
          <cell r="N640">
            <v>1</v>
          </cell>
          <cell r="O640">
            <v>0</v>
          </cell>
          <cell r="P640">
            <v>0</v>
          </cell>
          <cell r="Q640">
            <v>0</v>
          </cell>
        </row>
        <row r="641">
          <cell r="C641">
            <v>0</v>
          </cell>
          <cell r="D641">
            <v>0</v>
          </cell>
          <cell r="N641">
            <v>1</v>
          </cell>
          <cell r="O641">
            <v>0</v>
          </cell>
          <cell r="P641">
            <v>0</v>
          </cell>
          <cell r="Q641">
            <v>0</v>
          </cell>
        </row>
        <row r="642">
          <cell r="C642">
            <v>0</v>
          </cell>
          <cell r="D642">
            <v>0</v>
          </cell>
          <cell r="N642">
            <v>1</v>
          </cell>
          <cell r="O642">
            <v>0</v>
          </cell>
          <cell r="P642">
            <v>0</v>
          </cell>
          <cell r="Q642">
            <v>0</v>
          </cell>
        </row>
        <row r="643">
          <cell r="C643">
            <v>0</v>
          </cell>
          <cell r="D643">
            <v>0</v>
          </cell>
          <cell r="N643">
            <v>1</v>
          </cell>
          <cell r="O643">
            <v>0</v>
          </cell>
          <cell r="P643">
            <v>0</v>
          </cell>
          <cell r="Q643">
            <v>0</v>
          </cell>
        </row>
        <row r="644">
          <cell r="C644">
            <v>0</v>
          </cell>
          <cell r="D644">
            <v>0</v>
          </cell>
          <cell r="N644">
            <v>1</v>
          </cell>
          <cell r="O644">
            <v>0</v>
          </cell>
          <cell r="P644">
            <v>0</v>
          </cell>
          <cell r="Q644">
            <v>0</v>
          </cell>
        </row>
        <row r="645">
          <cell r="C645">
            <v>0</v>
          </cell>
          <cell r="D645">
            <v>0</v>
          </cell>
          <cell r="N645">
            <v>1</v>
          </cell>
          <cell r="O645">
            <v>0</v>
          </cell>
          <cell r="P645">
            <v>0</v>
          </cell>
          <cell r="Q645">
            <v>0</v>
          </cell>
        </row>
        <row r="646">
          <cell r="C646">
            <v>0</v>
          </cell>
          <cell r="D646">
            <v>0</v>
          </cell>
          <cell r="N646">
            <v>1</v>
          </cell>
          <cell r="O646">
            <v>0</v>
          </cell>
          <cell r="P646">
            <v>0</v>
          </cell>
          <cell r="Q646">
            <v>0</v>
          </cell>
        </row>
        <row r="647">
          <cell r="C647">
            <v>0</v>
          </cell>
          <cell r="D647">
            <v>0</v>
          </cell>
          <cell r="N647">
            <v>1</v>
          </cell>
          <cell r="O647">
            <v>0</v>
          </cell>
          <cell r="P647">
            <v>0</v>
          </cell>
          <cell r="Q647">
            <v>0</v>
          </cell>
        </row>
        <row r="648">
          <cell r="C648">
            <v>0</v>
          </cell>
          <cell r="D648">
            <v>0</v>
          </cell>
          <cell r="N648">
            <v>1</v>
          </cell>
          <cell r="O648">
            <v>0</v>
          </cell>
          <cell r="P648">
            <v>0</v>
          </cell>
          <cell r="Q648">
            <v>0</v>
          </cell>
        </row>
        <row r="649">
          <cell r="C649">
            <v>0</v>
          </cell>
          <cell r="D649">
            <v>0</v>
          </cell>
          <cell r="N649">
            <v>1</v>
          </cell>
          <cell r="O649">
            <v>0</v>
          </cell>
          <cell r="P649">
            <v>0</v>
          </cell>
          <cell r="Q649">
            <v>0</v>
          </cell>
        </row>
        <row r="650">
          <cell r="C650">
            <v>0</v>
          </cell>
          <cell r="D650">
            <v>0</v>
          </cell>
          <cell r="N650">
            <v>1</v>
          </cell>
          <cell r="O650">
            <v>0</v>
          </cell>
          <cell r="P650">
            <v>0</v>
          </cell>
          <cell r="Q650">
            <v>0</v>
          </cell>
        </row>
        <row r="651">
          <cell r="C651">
            <v>0</v>
          </cell>
          <cell r="D651">
            <v>0</v>
          </cell>
          <cell r="N651">
            <v>1</v>
          </cell>
          <cell r="O651">
            <v>0</v>
          </cell>
          <cell r="P651">
            <v>0</v>
          </cell>
          <cell r="Q651">
            <v>0</v>
          </cell>
        </row>
        <row r="652">
          <cell r="C652">
            <v>0</v>
          </cell>
          <cell r="D652">
            <v>0</v>
          </cell>
          <cell r="N652">
            <v>1</v>
          </cell>
          <cell r="O652">
            <v>0</v>
          </cell>
          <cell r="P652">
            <v>0</v>
          </cell>
          <cell r="Q652">
            <v>0</v>
          </cell>
        </row>
        <row r="653">
          <cell r="C653">
            <v>0</v>
          </cell>
          <cell r="D653">
            <v>0</v>
          </cell>
          <cell r="N653">
            <v>1</v>
          </cell>
          <cell r="O653">
            <v>0</v>
          </cell>
          <cell r="P653">
            <v>0</v>
          </cell>
          <cell r="Q653">
            <v>0</v>
          </cell>
        </row>
        <row r="654">
          <cell r="C654">
            <v>0</v>
          </cell>
          <cell r="D654">
            <v>0</v>
          </cell>
          <cell r="N654">
            <v>1</v>
          </cell>
          <cell r="O654">
            <v>0</v>
          </cell>
          <cell r="P654">
            <v>0</v>
          </cell>
          <cell r="Q654">
            <v>0</v>
          </cell>
        </row>
        <row r="655">
          <cell r="C655">
            <v>0</v>
          </cell>
          <cell r="D655">
            <v>0</v>
          </cell>
          <cell r="N655">
            <v>1</v>
          </cell>
          <cell r="O655">
            <v>0</v>
          </cell>
          <cell r="P655">
            <v>0</v>
          </cell>
          <cell r="Q655">
            <v>0</v>
          </cell>
        </row>
        <row r="656">
          <cell r="C656">
            <v>0</v>
          </cell>
          <cell r="D656">
            <v>0</v>
          </cell>
          <cell r="N656">
            <v>1</v>
          </cell>
          <cell r="O656">
            <v>0</v>
          </cell>
          <cell r="P656">
            <v>0</v>
          </cell>
          <cell r="Q656">
            <v>0</v>
          </cell>
        </row>
        <row r="657">
          <cell r="C657">
            <v>0</v>
          </cell>
          <cell r="D657">
            <v>0</v>
          </cell>
          <cell r="N657">
            <v>1</v>
          </cell>
          <cell r="O657">
            <v>0</v>
          </cell>
          <cell r="P657">
            <v>0</v>
          </cell>
          <cell r="Q657">
            <v>0</v>
          </cell>
        </row>
        <row r="658">
          <cell r="C658">
            <v>0</v>
          </cell>
          <cell r="D658">
            <v>0</v>
          </cell>
          <cell r="N658">
            <v>1</v>
          </cell>
          <cell r="O658">
            <v>0</v>
          </cell>
          <cell r="P658">
            <v>0</v>
          </cell>
          <cell r="Q658">
            <v>0</v>
          </cell>
        </row>
        <row r="659">
          <cell r="C659">
            <v>0</v>
          </cell>
          <cell r="D659">
            <v>0</v>
          </cell>
          <cell r="N659">
            <v>1</v>
          </cell>
          <cell r="O659">
            <v>0</v>
          </cell>
          <cell r="P659">
            <v>0</v>
          </cell>
          <cell r="Q659">
            <v>0</v>
          </cell>
        </row>
        <row r="660">
          <cell r="C660">
            <v>0</v>
          </cell>
          <cell r="D660">
            <v>0</v>
          </cell>
          <cell r="N660">
            <v>1</v>
          </cell>
          <cell r="O660">
            <v>0</v>
          </cell>
          <cell r="P660">
            <v>0</v>
          </cell>
          <cell r="Q660">
            <v>0</v>
          </cell>
        </row>
        <row r="661">
          <cell r="C661">
            <v>0</v>
          </cell>
          <cell r="D661">
            <v>0</v>
          </cell>
          <cell r="N661">
            <v>1</v>
          </cell>
          <cell r="O661">
            <v>0</v>
          </cell>
          <cell r="P661">
            <v>0</v>
          </cell>
          <cell r="Q661">
            <v>0</v>
          </cell>
        </row>
        <row r="662">
          <cell r="C662">
            <v>0</v>
          </cell>
          <cell r="D662">
            <v>0</v>
          </cell>
          <cell r="N662">
            <v>1</v>
          </cell>
          <cell r="O662">
            <v>0</v>
          </cell>
          <cell r="P662">
            <v>0</v>
          </cell>
          <cell r="Q662">
            <v>0</v>
          </cell>
        </row>
        <row r="663">
          <cell r="C663">
            <v>0</v>
          </cell>
          <cell r="D663">
            <v>0</v>
          </cell>
          <cell r="N663">
            <v>1</v>
          </cell>
          <cell r="O663">
            <v>0</v>
          </cell>
          <cell r="P663">
            <v>0</v>
          </cell>
          <cell r="Q663">
            <v>0</v>
          </cell>
        </row>
        <row r="664">
          <cell r="C664">
            <v>0</v>
          </cell>
          <cell r="D664">
            <v>0</v>
          </cell>
          <cell r="N664">
            <v>1</v>
          </cell>
          <cell r="O664">
            <v>0</v>
          </cell>
          <cell r="P664">
            <v>0</v>
          </cell>
          <cell r="Q664">
            <v>0</v>
          </cell>
        </row>
        <row r="665">
          <cell r="C665">
            <v>0</v>
          </cell>
          <cell r="D665">
            <v>0</v>
          </cell>
          <cell r="N665">
            <v>1</v>
          </cell>
          <cell r="O665">
            <v>0</v>
          </cell>
          <cell r="P665">
            <v>0</v>
          </cell>
          <cell r="Q665">
            <v>0</v>
          </cell>
        </row>
        <row r="666">
          <cell r="C666">
            <v>0</v>
          </cell>
          <cell r="D666">
            <v>0</v>
          </cell>
          <cell r="N666">
            <v>1</v>
          </cell>
          <cell r="O666">
            <v>0</v>
          </cell>
          <cell r="P666">
            <v>0</v>
          </cell>
          <cell r="Q666">
            <v>0</v>
          </cell>
        </row>
        <row r="667">
          <cell r="C667">
            <v>0</v>
          </cell>
          <cell r="D667">
            <v>0</v>
          </cell>
          <cell r="N667">
            <v>1</v>
          </cell>
          <cell r="O667">
            <v>0</v>
          </cell>
          <cell r="P667">
            <v>0</v>
          </cell>
          <cell r="Q667">
            <v>0</v>
          </cell>
        </row>
        <row r="668">
          <cell r="C668">
            <v>0</v>
          </cell>
          <cell r="D668">
            <v>0</v>
          </cell>
          <cell r="N668">
            <v>1</v>
          </cell>
          <cell r="O668">
            <v>0</v>
          </cell>
          <cell r="P668">
            <v>0</v>
          </cell>
          <cell r="Q668">
            <v>0</v>
          </cell>
        </row>
        <row r="669">
          <cell r="C669">
            <v>0</v>
          </cell>
          <cell r="D669">
            <v>0</v>
          </cell>
          <cell r="N669">
            <v>1</v>
          </cell>
          <cell r="O669">
            <v>0</v>
          </cell>
          <cell r="P669">
            <v>0</v>
          </cell>
          <cell r="Q669">
            <v>0</v>
          </cell>
        </row>
        <row r="670">
          <cell r="C670">
            <v>0</v>
          </cell>
          <cell r="D670">
            <v>0</v>
          </cell>
          <cell r="N670">
            <v>1</v>
          </cell>
          <cell r="O670">
            <v>0</v>
          </cell>
          <cell r="P670">
            <v>0</v>
          </cell>
          <cell r="Q670">
            <v>0</v>
          </cell>
        </row>
        <row r="671">
          <cell r="C671">
            <v>0</v>
          </cell>
          <cell r="D671">
            <v>0</v>
          </cell>
          <cell r="N671">
            <v>1</v>
          </cell>
          <cell r="O671">
            <v>0</v>
          </cell>
          <cell r="P671">
            <v>0</v>
          </cell>
          <cell r="Q671">
            <v>0</v>
          </cell>
        </row>
        <row r="672">
          <cell r="C672">
            <v>0</v>
          </cell>
          <cell r="D672">
            <v>0</v>
          </cell>
          <cell r="N672">
            <v>1</v>
          </cell>
          <cell r="O672">
            <v>0</v>
          </cell>
          <cell r="P672">
            <v>0</v>
          </cell>
          <cell r="Q672">
            <v>0</v>
          </cell>
        </row>
        <row r="673">
          <cell r="C673">
            <v>0</v>
          </cell>
          <cell r="D673">
            <v>0</v>
          </cell>
          <cell r="N673">
            <v>1</v>
          </cell>
          <cell r="O673">
            <v>0</v>
          </cell>
          <cell r="P673">
            <v>0</v>
          </cell>
          <cell r="Q673">
            <v>0</v>
          </cell>
        </row>
        <row r="674">
          <cell r="C674">
            <v>0</v>
          </cell>
          <cell r="D674">
            <v>0</v>
          </cell>
          <cell r="N674">
            <v>1</v>
          </cell>
          <cell r="O674">
            <v>0</v>
          </cell>
          <cell r="P674">
            <v>0</v>
          </cell>
          <cell r="Q674">
            <v>0</v>
          </cell>
        </row>
        <row r="675">
          <cell r="C675">
            <v>0</v>
          </cell>
          <cell r="D675">
            <v>0</v>
          </cell>
          <cell r="N675">
            <v>1</v>
          </cell>
          <cell r="O675">
            <v>0</v>
          </cell>
          <cell r="P675">
            <v>0</v>
          </cell>
          <cell r="Q675">
            <v>0</v>
          </cell>
        </row>
        <row r="676">
          <cell r="C676">
            <v>0</v>
          </cell>
          <cell r="D676">
            <v>0</v>
          </cell>
          <cell r="N676">
            <v>1</v>
          </cell>
          <cell r="O676">
            <v>0</v>
          </cell>
          <cell r="P676">
            <v>0</v>
          </cell>
          <cell r="Q676">
            <v>0</v>
          </cell>
        </row>
        <row r="677">
          <cell r="C677">
            <v>0</v>
          </cell>
          <cell r="D677">
            <v>0</v>
          </cell>
          <cell r="N677">
            <v>1</v>
          </cell>
          <cell r="O677">
            <v>0</v>
          </cell>
          <cell r="P677">
            <v>0</v>
          </cell>
          <cell r="Q677">
            <v>0</v>
          </cell>
        </row>
        <row r="678">
          <cell r="C678">
            <v>0</v>
          </cell>
          <cell r="D678">
            <v>0</v>
          </cell>
          <cell r="N678">
            <v>1</v>
          </cell>
          <cell r="O678">
            <v>0</v>
          </cell>
          <cell r="P678">
            <v>0</v>
          </cell>
          <cell r="Q678">
            <v>0</v>
          </cell>
        </row>
        <row r="679">
          <cell r="C679">
            <v>0</v>
          </cell>
          <cell r="D679">
            <v>0</v>
          </cell>
          <cell r="N679">
            <v>1</v>
          </cell>
          <cell r="O679">
            <v>0</v>
          </cell>
          <cell r="P679">
            <v>0</v>
          </cell>
          <cell r="Q679">
            <v>0</v>
          </cell>
        </row>
        <row r="680">
          <cell r="C680">
            <v>0</v>
          </cell>
          <cell r="D680">
            <v>0</v>
          </cell>
          <cell r="N680">
            <v>1</v>
          </cell>
          <cell r="O680">
            <v>0</v>
          </cell>
          <cell r="P680">
            <v>0</v>
          </cell>
          <cell r="Q680">
            <v>0</v>
          </cell>
        </row>
        <row r="681">
          <cell r="C681">
            <v>0</v>
          </cell>
          <cell r="D681">
            <v>0</v>
          </cell>
          <cell r="N681">
            <v>1</v>
          </cell>
          <cell r="O681">
            <v>0</v>
          </cell>
          <cell r="P681">
            <v>0</v>
          </cell>
          <cell r="Q681">
            <v>0</v>
          </cell>
        </row>
        <row r="682">
          <cell r="C682">
            <v>0</v>
          </cell>
          <cell r="D682">
            <v>0</v>
          </cell>
          <cell r="N682">
            <v>1</v>
          </cell>
          <cell r="O682">
            <v>0</v>
          </cell>
          <cell r="P682">
            <v>0</v>
          </cell>
          <cell r="Q682">
            <v>0</v>
          </cell>
        </row>
        <row r="683">
          <cell r="C683">
            <v>0</v>
          </cell>
          <cell r="D683">
            <v>0</v>
          </cell>
          <cell r="N683">
            <v>1</v>
          </cell>
          <cell r="O683">
            <v>0</v>
          </cell>
          <cell r="P683">
            <v>0</v>
          </cell>
          <cell r="Q683">
            <v>0</v>
          </cell>
        </row>
        <row r="684">
          <cell r="C684">
            <v>0</v>
          </cell>
          <cell r="D684">
            <v>0</v>
          </cell>
          <cell r="N684">
            <v>1</v>
          </cell>
          <cell r="O684">
            <v>0</v>
          </cell>
          <cell r="P684">
            <v>0</v>
          </cell>
          <cell r="Q684">
            <v>0</v>
          </cell>
        </row>
        <row r="685">
          <cell r="C685">
            <v>0</v>
          </cell>
          <cell r="D685">
            <v>0</v>
          </cell>
          <cell r="N685">
            <v>1</v>
          </cell>
          <cell r="O685">
            <v>0</v>
          </cell>
          <cell r="P685">
            <v>0</v>
          </cell>
          <cell r="Q685">
            <v>0</v>
          </cell>
        </row>
        <row r="686">
          <cell r="C686">
            <v>0</v>
          </cell>
          <cell r="D686">
            <v>0</v>
          </cell>
          <cell r="N686">
            <v>1</v>
          </cell>
          <cell r="O686">
            <v>0</v>
          </cell>
          <cell r="P686">
            <v>0</v>
          </cell>
          <cell r="Q686">
            <v>0</v>
          </cell>
        </row>
        <row r="687">
          <cell r="C687">
            <v>0</v>
          </cell>
          <cell r="D687">
            <v>0</v>
          </cell>
          <cell r="N687">
            <v>1</v>
          </cell>
          <cell r="O687">
            <v>0</v>
          </cell>
          <cell r="P687">
            <v>0</v>
          </cell>
          <cell r="Q687">
            <v>0</v>
          </cell>
        </row>
        <row r="688">
          <cell r="C688">
            <v>0</v>
          </cell>
          <cell r="D688">
            <v>0</v>
          </cell>
          <cell r="N688">
            <v>1</v>
          </cell>
          <cell r="O688">
            <v>0</v>
          </cell>
          <cell r="P688">
            <v>0</v>
          </cell>
          <cell r="Q688">
            <v>0</v>
          </cell>
        </row>
        <row r="689">
          <cell r="C689">
            <v>0</v>
          </cell>
          <cell r="D689">
            <v>0</v>
          </cell>
          <cell r="N689">
            <v>1</v>
          </cell>
          <cell r="O689">
            <v>0</v>
          </cell>
          <cell r="P689">
            <v>0</v>
          </cell>
          <cell r="Q689">
            <v>0</v>
          </cell>
        </row>
        <row r="690">
          <cell r="C690">
            <v>0</v>
          </cell>
          <cell r="D690">
            <v>0</v>
          </cell>
          <cell r="N690">
            <v>1</v>
          </cell>
          <cell r="O690">
            <v>0</v>
          </cell>
          <cell r="P690">
            <v>0</v>
          </cell>
          <cell r="Q690">
            <v>0</v>
          </cell>
        </row>
        <row r="691">
          <cell r="C691">
            <v>0</v>
          </cell>
          <cell r="D691">
            <v>0</v>
          </cell>
          <cell r="N691">
            <v>1</v>
          </cell>
          <cell r="O691">
            <v>0</v>
          </cell>
          <cell r="P691">
            <v>0</v>
          </cell>
          <cell r="Q691">
            <v>0</v>
          </cell>
        </row>
        <row r="692">
          <cell r="C692">
            <v>0</v>
          </cell>
          <cell r="D692">
            <v>0</v>
          </cell>
          <cell r="N692">
            <v>1</v>
          </cell>
          <cell r="O692">
            <v>0</v>
          </cell>
          <cell r="P692">
            <v>0</v>
          </cell>
          <cell r="Q692">
            <v>0</v>
          </cell>
        </row>
        <row r="693">
          <cell r="C693">
            <v>0</v>
          </cell>
          <cell r="D693">
            <v>0</v>
          </cell>
          <cell r="N693">
            <v>1</v>
          </cell>
          <cell r="O693">
            <v>0</v>
          </cell>
          <cell r="P693">
            <v>0</v>
          </cell>
          <cell r="Q693">
            <v>0</v>
          </cell>
        </row>
        <row r="694">
          <cell r="C694">
            <v>0</v>
          </cell>
          <cell r="D694">
            <v>0</v>
          </cell>
          <cell r="N694">
            <v>1</v>
          </cell>
          <cell r="O694">
            <v>0</v>
          </cell>
          <cell r="P694">
            <v>0</v>
          </cell>
          <cell r="Q694">
            <v>0</v>
          </cell>
        </row>
        <row r="695">
          <cell r="C695">
            <v>0</v>
          </cell>
          <cell r="D695">
            <v>0</v>
          </cell>
          <cell r="N695">
            <v>1</v>
          </cell>
          <cell r="O695">
            <v>0</v>
          </cell>
          <cell r="P695">
            <v>0</v>
          </cell>
          <cell r="Q695">
            <v>0</v>
          </cell>
        </row>
        <row r="696">
          <cell r="C696">
            <v>0</v>
          </cell>
          <cell r="D696">
            <v>0</v>
          </cell>
          <cell r="N696">
            <v>1</v>
          </cell>
          <cell r="O696">
            <v>0</v>
          </cell>
          <cell r="P696">
            <v>0</v>
          </cell>
          <cell r="Q696">
            <v>0</v>
          </cell>
        </row>
        <row r="697">
          <cell r="C697">
            <v>0</v>
          </cell>
          <cell r="D697">
            <v>0</v>
          </cell>
          <cell r="N697">
            <v>1</v>
          </cell>
          <cell r="O697">
            <v>0</v>
          </cell>
          <cell r="P697">
            <v>0</v>
          </cell>
          <cell r="Q697">
            <v>0</v>
          </cell>
        </row>
        <row r="698">
          <cell r="C698">
            <v>0</v>
          </cell>
          <cell r="D698">
            <v>0</v>
          </cell>
          <cell r="N698">
            <v>1</v>
          </cell>
          <cell r="O698">
            <v>0</v>
          </cell>
          <cell r="P698">
            <v>0</v>
          </cell>
          <cell r="Q698">
            <v>0</v>
          </cell>
        </row>
        <row r="699">
          <cell r="C699">
            <v>0</v>
          </cell>
          <cell r="D699">
            <v>0</v>
          </cell>
          <cell r="N699">
            <v>1</v>
          </cell>
          <cell r="O699">
            <v>0</v>
          </cell>
          <cell r="P699">
            <v>0</v>
          </cell>
          <cell r="Q699">
            <v>0</v>
          </cell>
        </row>
        <row r="700">
          <cell r="C700">
            <v>0</v>
          </cell>
          <cell r="D700">
            <v>0</v>
          </cell>
          <cell r="N700">
            <v>1</v>
          </cell>
          <cell r="O700">
            <v>0</v>
          </cell>
          <cell r="P700">
            <v>0</v>
          </cell>
          <cell r="Q700">
            <v>0</v>
          </cell>
        </row>
        <row r="701">
          <cell r="C701">
            <v>0</v>
          </cell>
          <cell r="D701">
            <v>0</v>
          </cell>
          <cell r="N701">
            <v>1</v>
          </cell>
          <cell r="O701">
            <v>0</v>
          </cell>
          <cell r="P701">
            <v>0</v>
          </cell>
          <cell r="Q701">
            <v>0</v>
          </cell>
        </row>
        <row r="702">
          <cell r="C702">
            <v>0</v>
          </cell>
          <cell r="D702">
            <v>0</v>
          </cell>
          <cell r="N702">
            <v>1</v>
          </cell>
          <cell r="O702">
            <v>0</v>
          </cell>
          <cell r="P702">
            <v>0</v>
          </cell>
          <cell r="Q702">
            <v>0</v>
          </cell>
        </row>
        <row r="703">
          <cell r="C703">
            <v>0</v>
          </cell>
          <cell r="D703">
            <v>0</v>
          </cell>
          <cell r="N703">
            <v>1</v>
          </cell>
          <cell r="O703">
            <v>0</v>
          </cell>
          <cell r="P703">
            <v>0</v>
          </cell>
          <cell r="Q703">
            <v>0</v>
          </cell>
        </row>
        <row r="704">
          <cell r="C704">
            <v>0</v>
          </cell>
          <cell r="D704">
            <v>0</v>
          </cell>
          <cell r="N704">
            <v>1</v>
          </cell>
          <cell r="O704">
            <v>0</v>
          </cell>
          <cell r="P704">
            <v>0</v>
          </cell>
          <cell r="Q704">
            <v>0</v>
          </cell>
        </row>
        <row r="705">
          <cell r="C705">
            <v>0</v>
          </cell>
          <cell r="D705">
            <v>0</v>
          </cell>
          <cell r="N705">
            <v>1</v>
          </cell>
          <cell r="O705">
            <v>0</v>
          </cell>
          <cell r="P705">
            <v>0</v>
          </cell>
          <cell r="Q705">
            <v>0</v>
          </cell>
        </row>
        <row r="706">
          <cell r="C706">
            <v>0</v>
          </cell>
          <cell r="D706">
            <v>0</v>
          </cell>
          <cell r="N706">
            <v>1</v>
          </cell>
          <cell r="O706">
            <v>0</v>
          </cell>
          <cell r="P706">
            <v>0</v>
          </cell>
          <cell r="Q706">
            <v>0</v>
          </cell>
        </row>
        <row r="707">
          <cell r="C707">
            <v>0</v>
          </cell>
          <cell r="D707">
            <v>0</v>
          </cell>
          <cell r="N707">
            <v>1</v>
          </cell>
          <cell r="O707">
            <v>0</v>
          </cell>
          <cell r="P707">
            <v>0</v>
          </cell>
          <cell r="Q707">
            <v>0</v>
          </cell>
        </row>
        <row r="708">
          <cell r="C708">
            <v>0</v>
          </cell>
          <cell r="D708">
            <v>0</v>
          </cell>
          <cell r="N708">
            <v>1</v>
          </cell>
          <cell r="O708">
            <v>0</v>
          </cell>
          <cell r="P708">
            <v>0</v>
          </cell>
          <cell r="Q708">
            <v>0</v>
          </cell>
        </row>
        <row r="709">
          <cell r="C709">
            <v>0</v>
          </cell>
          <cell r="D709">
            <v>0</v>
          </cell>
          <cell r="N709">
            <v>1</v>
          </cell>
          <cell r="O709">
            <v>0</v>
          </cell>
          <cell r="P709">
            <v>0</v>
          </cell>
          <cell r="Q709">
            <v>0</v>
          </cell>
        </row>
        <row r="710">
          <cell r="C710">
            <v>0</v>
          </cell>
          <cell r="D710">
            <v>0</v>
          </cell>
          <cell r="N710">
            <v>1</v>
          </cell>
          <cell r="O710">
            <v>0</v>
          </cell>
          <cell r="P710">
            <v>0</v>
          </cell>
          <cell r="Q710">
            <v>0</v>
          </cell>
        </row>
        <row r="711">
          <cell r="C711">
            <v>0</v>
          </cell>
          <cell r="D711">
            <v>0</v>
          </cell>
          <cell r="N711">
            <v>1</v>
          </cell>
          <cell r="O711">
            <v>0</v>
          </cell>
          <cell r="P711">
            <v>0</v>
          </cell>
          <cell r="Q711">
            <v>0</v>
          </cell>
        </row>
        <row r="712">
          <cell r="C712">
            <v>0</v>
          </cell>
          <cell r="D712">
            <v>0</v>
          </cell>
          <cell r="N712">
            <v>1</v>
          </cell>
          <cell r="O712">
            <v>0</v>
          </cell>
          <cell r="P712">
            <v>0</v>
          </cell>
          <cell r="Q712">
            <v>0</v>
          </cell>
        </row>
        <row r="713">
          <cell r="C713">
            <v>0</v>
          </cell>
          <cell r="D713">
            <v>0</v>
          </cell>
          <cell r="N713">
            <v>1</v>
          </cell>
          <cell r="O713">
            <v>0</v>
          </cell>
          <cell r="P713">
            <v>0</v>
          </cell>
          <cell r="Q713">
            <v>0</v>
          </cell>
        </row>
        <row r="714">
          <cell r="C714">
            <v>0</v>
          </cell>
          <cell r="D714">
            <v>0</v>
          </cell>
          <cell r="N714">
            <v>1</v>
          </cell>
          <cell r="O714">
            <v>0</v>
          </cell>
          <cell r="P714">
            <v>0</v>
          </cell>
          <cell r="Q714">
            <v>0</v>
          </cell>
        </row>
        <row r="715">
          <cell r="C715">
            <v>0</v>
          </cell>
          <cell r="D715">
            <v>0</v>
          </cell>
          <cell r="N715">
            <v>1</v>
          </cell>
          <cell r="O715">
            <v>0</v>
          </cell>
          <cell r="P715">
            <v>0</v>
          </cell>
          <cell r="Q715">
            <v>0</v>
          </cell>
        </row>
        <row r="716">
          <cell r="C716">
            <v>0</v>
          </cell>
          <cell r="D716">
            <v>0</v>
          </cell>
          <cell r="N716">
            <v>1</v>
          </cell>
          <cell r="O716">
            <v>0</v>
          </cell>
          <cell r="P716">
            <v>0</v>
          </cell>
          <cell r="Q716">
            <v>0</v>
          </cell>
        </row>
        <row r="717">
          <cell r="C717">
            <v>0</v>
          </cell>
          <cell r="D717">
            <v>0</v>
          </cell>
          <cell r="N717">
            <v>1</v>
          </cell>
          <cell r="O717">
            <v>0</v>
          </cell>
          <cell r="P717">
            <v>0</v>
          </cell>
          <cell r="Q717">
            <v>0</v>
          </cell>
        </row>
        <row r="718">
          <cell r="C718">
            <v>0</v>
          </cell>
          <cell r="D718">
            <v>0</v>
          </cell>
          <cell r="N718">
            <v>1</v>
          </cell>
          <cell r="O718">
            <v>0</v>
          </cell>
          <cell r="P718">
            <v>0</v>
          </cell>
          <cell r="Q718">
            <v>0</v>
          </cell>
        </row>
        <row r="719">
          <cell r="C719">
            <v>0</v>
          </cell>
          <cell r="D719">
            <v>0</v>
          </cell>
          <cell r="N719">
            <v>1</v>
          </cell>
          <cell r="O719">
            <v>0</v>
          </cell>
          <cell r="P719">
            <v>0</v>
          </cell>
          <cell r="Q719">
            <v>0</v>
          </cell>
        </row>
        <row r="720">
          <cell r="C720">
            <v>0</v>
          </cell>
          <cell r="D720">
            <v>0</v>
          </cell>
          <cell r="N720">
            <v>1</v>
          </cell>
          <cell r="O720">
            <v>0</v>
          </cell>
          <cell r="P720">
            <v>0</v>
          </cell>
          <cell r="Q720">
            <v>0</v>
          </cell>
        </row>
        <row r="721">
          <cell r="C721">
            <v>0</v>
          </cell>
          <cell r="D721">
            <v>0</v>
          </cell>
          <cell r="N721">
            <v>1</v>
          </cell>
          <cell r="O721">
            <v>0</v>
          </cell>
          <cell r="P721">
            <v>0</v>
          </cell>
          <cell r="Q721">
            <v>0</v>
          </cell>
        </row>
        <row r="722">
          <cell r="C722">
            <v>0</v>
          </cell>
          <cell r="D722">
            <v>0</v>
          </cell>
          <cell r="N722">
            <v>1</v>
          </cell>
          <cell r="O722">
            <v>0</v>
          </cell>
          <cell r="P722">
            <v>0</v>
          </cell>
          <cell r="Q722">
            <v>0</v>
          </cell>
        </row>
        <row r="723">
          <cell r="C723">
            <v>0</v>
          </cell>
          <cell r="D723">
            <v>0</v>
          </cell>
          <cell r="N723">
            <v>1</v>
          </cell>
          <cell r="O723">
            <v>0</v>
          </cell>
          <cell r="P723">
            <v>0</v>
          </cell>
          <cell r="Q723">
            <v>0</v>
          </cell>
        </row>
        <row r="724">
          <cell r="C724">
            <v>0</v>
          </cell>
          <cell r="D724">
            <v>0</v>
          </cell>
          <cell r="N724">
            <v>1</v>
          </cell>
          <cell r="O724">
            <v>0</v>
          </cell>
          <cell r="P724">
            <v>0</v>
          </cell>
          <cell r="Q724">
            <v>0</v>
          </cell>
        </row>
        <row r="725">
          <cell r="C725">
            <v>0</v>
          </cell>
          <cell r="D725">
            <v>0</v>
          </cell>
          <cell r="N725">
            <v>1</v>
          </cell>
          <cell r="O725">
            <v>0</v>
          </cell>
          <cell r="P725">
            <v>0</v>
          </cell>
          <cell r="Q725">
            <v>0</v>
          </cell>
        </row>
        <row r="726">
          <cell r="C726">
            <v>0</v>
          </cell>
          <cell r="D726">
            <v>0</v>
          </cell>
          <cell r="N726">
            <v>1</v>
          </cell>
          <cell r="O726">
            <v>0</v>
          </cell>
          <cell r="P726">
            <v>0</v>
          </cell>
          <cell r="Q726">
            <v>0</v>
          </cell>
        </row>
        <row r="727">
          <cell r="C727">
            <v>0</v>
          </cell>
          <cell r="D727">
            <v>0</v>
          </cell>
          <cell r="N727">
            <v>1</v>
          </cell>
          <cell r="O727">
            <v>0</v>
          </cell>
          <cell r="P727">
            <v>0</v>
          </cell>
          <cell r="Q727">
            <v>0</v>
          </cell>
        </row>
        <row r="728">
          <cell r="C728">
            <v>0</v>
          </cell>
          <cell r="D728">
            <v>0</v>
          </cell>
          <cell r="N728">
            <v>1</v>
          </cell>
          <cell r="O728">
            <v>0</v>
          </cell>
          <cell r="P728">
            <v>0</v>
          </cell>
          <cell r="Q728">
            <v>0</v>
          </cell>
        </row>
        <row r="729">
          <cell r="C729">
            <v>0</v>
          </cell>
          <cell r="D729">
            <v>0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</row>
        <row r="730">
          <cell r="C730">
            <v>0</v>
          </cell>
          <cell r="D730">
            <v>0</v>
          </cell>
          <cell r="N730">
            <v>1</v>
          </cell>
          <cell r="O730">
            <v>0</v>
          </cell>
          <cell r="P730">
            <v>0</v>
          </cell>
          <cell r="Q730">
            <v>0</v>
          </cell>
        </row>
        <row r="731">
          <cell r="C731">
            <v>0</v>
          </cell>
          <cell r="D731">
            <v>0</v>
          </cell>
          <cell r="N731">
            <v>1</v>
          </cell>
          <cell r="O731">
            <v>0</v>
          </cell>
          <cell r="P731">
            <v>0</v>
          </cell>
          <cell r="Q731">
            <v>0</v>
          </cell>
        </row>
        <row r="732">
          <cell r="C732">
            <v>0</v>
          </cell>
          <cell r="D732">
            <v>0</v>
          </cell>
          <cell r="N732">
            <v>1</v>
          </cell>
          <cell r="O732">
            <v>0</v>
          </cell>
          <cell r="P732">
            <v>0</v>
          </cell>
          <cell r="Q732">
            <v>0</v>
          </cell>
        </row>
        <row r="733">
          <cell r="C733">
            <v>0</v>
          </cell>
          <cell r="D733">
            <v>0</v>
          </cell>
          <cell r="N733">
            <v>1</v>
          </cell>
          <cell r="O733">
            <v>0</v>
          </cell>
          <cell r="P733">
            <v>0</v>
          </cell>
          <cell r="Q733">
            <v>0</v>
          </cell>
        </row>
        <row r="734">
          <cell r="C734">
            <v>0</v>
          </cell>
          <cell r="D734">
            <v>0</v>
          </cell>
          <cell r="N734">
            <v>1</v>
          </cell>
          <cell r="O734">
            <v>0</v>
          </cell>
          <cell r="P734">
            <v>0</v>
          </cell>
          <cell r="Q734">
            <v>0</v>
          </cell>
        </row>
        <row r="735">
          <cell r="C735">
            <v>0</v>
          </cell>
          <cell r="D735">
            <v>0</v>
          </cell>
          <cell r="N735">
            <v>1</v>
          </cell>
          <cell r="O735">
            <v>0</v>
          </cell>
          <cell r="P735">
            <v>0</v>
          </cell>
          <cell r="Q735">
            <v>0</v>
          </cell>
        </row>
        <row r="736">
          <cell r="C736">
            <v>0</v>
          </cell>
          <cell r="D736">
            <v>0</v>
          </cell>
          <cell r="N736">
            <v>1</v>
          </cell>
          <cell r="O736">
            <v>0</v>
          </cell>
          <cell r="P736">
            <v>0</v>
          </cell>
          <cell r="Q736">
            <v>0</v>
          </cell>
        </row>
        <row r="737">
          <cell r="C737">
            <v>0</v>
          </cell>
          <cell r="D737">
            <v>0</v>
          </cell>
          <cell r="N737">
            <v>1</v>
          </cell>
          <cell r="O737">
            <v>0</v>
          </cell>
          <cell r="P737">
            <v>0</v>
          </cell>
          <cell r="Q737">
            <v>0</v>
          </cell>
        </row>
        <row r="738">
          <cell r="C738">
            <v>0</v>
          </cell>
          <cell r="D738">
            <v>0</v>
          </cell>
          <cell r="N738">
            <v>1</v>
          </cell>
          <cell r="O738">
            <v>0</v>
          </cell>
          <cell r="P738">
            <v>0</v>
          </cell>
          <cell r="Q738">
            <v>0</v>
          </cell>
        </row>
        <row r="739">
          <cell r="C739">
            <v>0</v>
          </cell>
          <cell r="D739">
            <v>0</v>
          </cell>
          <cell r="N739">
            <v>1</v>
          </cell>
          <cell r="O739">
            <v>0</v>
          </cell>
          <cell r="P739">
            <v>0</v>
          </cell>
          <cell r="Q739">
            <v>0</v>
          </cell>
        </row>
        <row r="740">
          <cell r="C740">
            <v>0</v>
          </cell>
          <cell r="D740">
            <v>0</v>
          </cell>
          <cell r="N740">
            <v>1</v>
          </cell>
          <cell r="O740">
            <v>0</v>
          </cell>
          <cell r="P740">
            <v>0</v>
          </cell>
          <cell r="Q740">
            <v>0</v>
          </cell>
        </row>
        <row r="741">
          <cell r="C741">
            <v>0</v>
          </cell>
          <cell r="D741">
            <v>0</v>
          </cell>
          <cell r="N741">
            <v>1</v>
          </cell>
          <cell r="O741">
            <v>0</v>
          </cell>
          <cell r="P741">
            <v>0</v>
          </cell>
          <cell r="Q741">
            <v>0</v>
          </cell>
        </row>
        <row r="742">
          <cell r="C742">
            <v>0</v>
          </cell>
          <cell r="D742">
            <v>0</v>
          </cell>
          <cell r="N742">
            <v>1</v>
          </cell>
          <cell r="O742">
            <v>0</v>
          </cell>
          <cell r="P742">
            <v>0</v>
          </cell>
          <cell r="Q742">
            <v>0</v>
          </cell>
        </row>
        <row r="743">
          <cell r="C743">
            <v>0</v>
          </cell>
          <cell r="D743">
            <v>0</v>
          </cell>
          <cell r="N743">
            <v>1</v>
          </cell>
          <cell r="O743">
            <v>0</v>
          </cell>
          <cell r="P743">
            <v>0</v>
          </cell>
          <cell r="Q743">
            <v>0</v>
          </cell>
        </row>
        <row r="744">
          <cell r="C744">
            <v>0</v>
          </cell>
          <cell r="D744">
            <v>0</v>
          </cell>
          <cell r="N744">
            <v>1</v>
          </cell>
          <cell r="O744">
            <v>0</v>
          </cell>
          <cell r="P744">
            <v>0</v>
          </cell>
          <cell r="Q744">
            <v>0</v>
          </cell>
        </row>
        <row r="745">
          <cell r="C745">
            <v>0</v>
          </cell>
          <cell r="D745">
            <v>0</v>
          </cell>
          <cell r="N745">
            <v>1</v>
          </cell>
          <cell r="O745">
            <v>0</v>
          </cell>
          <cell r="P745">
            <v>0</v>
          </cell>
          <cell r="Q745">
            <v>0</v>
          </cell>
        </row>
        <row r="746">
          <cell r="C746">
            <v>0</v>
          </cell>
          <cell r="D746">
            <v>0</v>
          </cell>
          <cell r="N746">
            <v>1</v>
          </cell>
          <cell r="O746">
            <v>0</v>
          </cell>
          <cell r="P746">
            <v>0</v>
          </cell>
          <cell r="Q746">
            <v>0</v>
          </cell>
        </row>
        <row r="747">
          <cell r="C747">
            <v>0</v>
          </cell>
          <cell r="D747">
            <v>0</v>
          </cell>
          <cell r="N747">
            <v>1</v>
          </cell>
          <cell r="O747">
            <v>0</v>
          </cell>
          <cell r="P747">
            <v>0</v>
          </cell>
          <cell r="Q747">
            <v>0</v>
          </cell>
        </row>
        <row r="748">
          <cell r="C748">
            <v>0</v>
          </cell>
          <cell r="D748">
            <v>0</v>
          </cell>
          <cell r="N748">
            <v>1</v>
          </cell>
          <cell r="O748">
            <v>0</v>
          </cell>
          <cell r="P748">
            <v>0</v>
          </cell>
          <cell r="Q748">
            <v>0</v>
          </cell>
        </row>
        <row r="749">
          <cell r="C749">
            <v>0</v>
          </cell>
          <cell r="D749">
            <v>0</v>
          </cell>
          <cell r="N749">
            <v>1</v>
          </cell>
          <cell r="O749">
            <v>0</v>
          </cell>
          <cell r="P749">
            <v>0</v>
          </cell>
          <cell r="Q749">
            <v>0</v>
          </cell>
        </row>
        <row r="750">
          <cell r="C750">
            <v>0</v>
          </cell>
          <cell r="D750">
            <v>0</v>
          </cell>
          <cell r="N750">
            <v>1</v>
          </cell>
          <cell r="O750">
            <v>0</v>
          </cell>
          <cell r="P750">
            <v>0</v>
          </cell>
          <cell r="Q750">
            <v>0</v>
          </cell>
        </row>
        <row r="751">
          <cell r="C751">
            <v>0</v>
          </cell>
          <cell r="D751">
            <v>0</v>
          </cell>
          <cell r="N751">
            <v>1</v>
          </cell>
          <cell r="O751">
            <v>0</v>
          </cell>
          <cell r="P751">
            <v>0</v>
          </cell>
          <cell r="Q751">
            <v>0</v>
          </cell>
        </row>
        <row r="752">
          <cell r="C752">
            <v>0</v>
          </cell>
          <cell r="D752">
            <v>0</v>
          </cell>
          <cell r="N752">
            <v>1</v>
          </cell>
          <cell r="O752">
            <v>0</v>
          </cell>
          <cell r="P752">
            <v>0</v>
          </cell>
          <cell r="Q752">
            <v>0</v>
          </cell>
        </row>
        <row r="753">
          <cell r="C753">
            <v>0</v>
          </cell>
          <cell r="D753">
            <v>0</v>
          </cell>
          <cell r="N753">
            <v>1</v>
          </cell>
          <cell r="O753">
            <v>0</v>
          </cell>
          <cell r="P753">
            <v>0</v>
          </cell>
          <cell r="Q753">
            <v>0</v>
          </cell>
        </row>
        <row r="754">
          <cell r="C754">
            <v>0</v>
          </cell>
          <cell r="D754">
            <v>0</v>
          </cell>
          <cell r="N754">
            <v>1</v>
          </cell>
          <cell r="O754">
            <v>0</v>
          </cell>
          <cell r="P754">
            <v>0</v>
          </cell>
          <cell r="Q754">
            <v>0</v>
          </cell>
        </row>
        <row r="755">
          <cell r="C755">
            <v>0</v>
          </cell>
          <cell r="D755">
            <v>0</v>
          </cell>
          <cell r="N755">
            <v>1</v>
          </cell>
          <cell r="O755">
            <v>0</v>
          </cell>
          <cell r="P755">
            <v>0</v>
          </cell>
          <cell r="Q755">
            <v>0</v>
          </cell>
        </row>
        <row r="756">
          <cell r="C756">
            <v>0</v>
          </cell>
          <cell r="D756">
            <v>0</v>
          </cell>
          <cell r="N756">
            <v>1</v>
          </cell>
          <cell r="O756">
            <v>0</v>
          </cell>
          <cell r="P756">
            <v>0</v>
          </cell>
          <cell r="Q756">
            <v>0</v>
          </cell>
        </row>
        <row r="757">
          <cell r="C757">
            <v>0</v>
          </cell>
          <cell r="D757">
            <v>0</v>
          </cell>
          <cell r="N757">
            <v>1</v>
          </cell>
          <cell r="O757">
            <v>0</v>
          </cell>
          <cell r="P757">
            <v>0</v>
          </cell>
          <cell r="Q757">
            <v>0</v>
          </cell>
        </row>
        <row r="758">
          <cell r="C758">
            <v>0</v>
          </cell>
          <cell r="D758">
            <v>0</v>
          </cell>
          <cell r="N758">
            <v>1</v>
          </cell>
          <cell r="O758">
            <v>0</v>
          </cell>
          <cell r="P758">
            <v>0</v>
          </cell>
          <cell r="Q758">
            <v>0</v>
          </cell>
        </row>
        <row r="759">
          <cell r="C759">
            <v>0</v>
          </cell>
          <cell r="D759">
            <v>0</v>
          </cell>
          <cell r="N759">
            <v>1</v>
          </cell>
          <cell r="O759">
            <v>0</v>
          </cell>
          <cell r="P759">
            <v>0</v>
          </cell>
          <cell r="Q759">
            <v>0</v>
          </cell>
        </row>
        <row r="760">
          <cell r="C760">
            <v>0</v>
          </cell>
          <cell r="D760">
            <v>0</v>
          </cell>
          <cell r="N760">
            <v>1</v>
          </cell>
          <cell r="O760">
            <v>0</v>
          </cell>
          <cell r="P760">
            <v>0</v>
          </cell>
          <cell r="Q760">
            <v>0</v>
          </cell>
        </row>
        <row r="761">
          <cell r="C761">
            <v>0</v>
          </cell>
          <cell r="D761">
            <v>0</v>
          </cell>
          <cell r="N761">
            <v>1</v>
          </cell>
          <cell r="O761">
            <v>0</v>
          </cell>
          <cell r="P761">
            <v>0</v>
          </cell>
          <cell r="Q761">
            <v>0</v>
          </cell>
        </row>
        <row r="762">
          <cell r="C762">
            <v>0</v>
          </cell>
          <cell r="D762">
            <v>0</v>
          </cell>
          <cell r="N762">
            <v>1</v>
          </cell>
          <cell r="O762">
            <v>0</v>
          </cell>
          <cell r="P762">
            <v>0</v>
          </cell>
          <cell r="Q762">
            <v>0</v>
          </cell>
        </row>
        <row r="763">
          <cell r="C763">
            <v>0</v>
          </cell>
          <cell r="D763">
            <v>0</v>
          </cell>
          <cell r="N763">
            <v>1</v>
          </cell>
          <cell r="O763">
            <v>0</v>
          </cell>
          <cell r="P763">
            <v>0</v>
          </cell>
          <cell r="Q763">
            <v>0</v>
          </cell>
        </row>
        <row r="764">
          <cell r="C764">
            <v>0</v>
          </cell>
          <cell r="D764">
            <v>0</v>
          </cell>
          <cell r="N764">
            <v>1</v>
          </cell>
          <cell r="O764">
            <v>0</v>
          </cell>
          <cell r="P764">
            <v>0</v>
          </cell>
          <cell r="Q764">
            <v>0</v>
          </cell>
        </row>
        <row r="765">
          <cell r="C765">
            <v>0</v>
          </cell>
          <cell r="D765">
            <v>0</v>
          </cell>
          <cell r="N765">
            <v>1</v>
          </cell>
          <cell r="O765">
            <v>0</v>
          </cell>
          <cell r="P765">
            <v>0</v>
          </cell>
          <cell r="Q765">
            <v>0</v>
          </cell>
        </row>
        <row r="766">
          <cell r="C766">
            <v>0</v>
          </cell>
          <cell r="D766">
            <v>0</v>
          </cell>
          <cell r="N766">
            <v>1</v>
          </cell>
          <cell r="O766">
            <v>0</v>
          </cell>
          <cell r="P766">
            <v>0</v>
          </cell>
          <cell r="Q766">
            <v>0</v>
          </cell>
        </row>
        <row r="767">
          <cell r="C767">
            <v>0</v>
          </cell>
          <cell r="D767">
            <v>0</v>
          </cell>
          <cell r="N767">
            <v>1</v>
          </cell>
          <cell r="O767">
            <v>0</v>
          </cell>
          <cell r="P767">
            <v>0</v>
          </cell>
          <cell r="Q767">
            <v>0</v>
          </cell>
        </row>
        <row r="768">
          <cell r="C768">
            <v>0</v>
          </cell>
          <cell r="D768">
            <v>0</v>
          </cell>
          <cell r="N768">
            <v>1</v>
          </cell>
          <cell r="O768">
            <v>0</v>
          </cell>
          <cell r="P768">
            <v>0</v>
          </cell>
          <cell r="Q768">
            <v>0</v>
          </cell>
        </row>
        <row r="769">
          <cell r="C769">
            <v>0</v>
          </cell>
          <cell r="D769">
            <v>0</v>
          </cell>
          <cell r="N769">
            <v>1</v>
          </cell>
          <cell r="O769">
            <v>0</v>
          </cell>
          <cell r="P769">
            <v>0</v>
          </cell>
          <cell r="Q769">
            <v>0</v>
          </cell>
        </row>
        <row r="770">
          <cell r="C770">
            <v>0</v>
          </cell>
          <cell r="D770">
            <v>0</v>
          </cell>
          <cell r="N770">
            <v>1</v>
          </cell>
          <cell r="O770">
            <v>0</v>
          </cell>
          <cell r="P770">
            <v>0</v>
          </cell>
          <cell r="Q770">
            <v>0</v>
          </cell>
        </row>
        <row r="771">
          <cell r="C771">
            <v>0</v>
          </cell>
          <cell r="D771">
            <v>0</v>
          </cell>
          <cell r="N771">
            <v>1</v>
          </cell>
          <cell r="O771">
            <v>0</v>
          </cell>
          <cell r="P771">
            <v>0</v>
          </cell>
          <cell r="Q771">
            <v>0</v>
          </cell>
        </row>
        <row r="772">
          <cell r="C772">
            <v>0</v>
          </cell>
          <cell r="D772">
            <v>0</v>
          </cell>
          <cell r="N772">
            <v>1</v>
          </cell>
          <cell r="O772">
            <v>0</v>
          </cell>
          <cell r="P772">
            <v>0</v>
          </cell>
          <cell r="Q772">
            <v>0</v>
          </cell>
        </row>
        <row r="773">
          <cell r="C773">
            <v>0</v>
          </cell>
          <cell r="D773">
            <v>0</v>
          </cell>
          <cell r="N773">
            <v>1</v>
          </cell>
          <cell r="O773">
            <v>0</v>
          </cell>
          <cell r="P773">
            <v>0</v>
          </cell>
          <cell r="Q773">
            <v>0</v>
          </cell>
        </row>
        <row r="774">
          <cell r="C774">
            <v>0</v>
          </cell>
          <cell r="D774">
            <v>0</v>
          </cell>
          <cell r="N774">
            <v>1</v>
          </cell>
          <cell r="O774">
            <v>0</v>
          </cell>
          <cell r="P774">
            <v>0</v>
          </cell>
          <cell r="Q774">
            <v>0</v>
          </cell>
        </row>
        <row r="775">
          <cell r="C775">
            <v>0</v>
          </cell>
          <cell r="D775">
            <v>0</v>
          </cell>
          <cell r="N775">
            <v>1</v>
          </cell>
          <cell r="O775">
            <v>0</v>
          </cell>
          <cell r="P775">
            <v>0</v>
          </cell>
          <cell r="Q775">
            <v>0</v>
          </cell>
        </row>
        <row r="776">
          <cell r="C776">
            <v>0</v>
          </cell>
          <cell r="D776">
            <v>0</v>
          </cell>
          <cell r="N776">
            <v>1</v>
          </cell>
          <cell r="O776">
            <v>0</v>
          </cell>
          <cell r="P776">
            <v>0</v>
          </cell>
          <cell r="Q776">
            <v>0</v>
          </cell>
        </row>
        <row r="777">
          <cell r="C777">
            <v>0</v>
          </cell>
          <cell r="D777">
            <v>0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</row>
        <row r="778">
          <cell r="C778">
            <v>0</v>
          </cell>
          <cell r="D778">
            <v>0</v>
          </cell>
          <cell r="N778">
            <v>1</v>
          </cell>
          <cell r="O778">
            <v>0</v>
          </cell>
          <cell r="P778">
            <v>0</v>
          </cell>
          <cell r="Q778">
            <v>0</v>
          </cell>
        </row>
        <row r="779">
          <cell r="C779">
            <v>0</v>
          </cell>
          <cell r="D779">
            <v>0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</row>
        <row r="780">
          <cell r="C780">
            <v>0</v>
          </cell>
          <cell r="D780">
            <v>0</v>
          </cell>
          <cell r="N780">
            <v>1</v>
          </cell>
          <cell r="O780">
            <v>0</v>
          </cell>
          <cell r="P780">
            <v>0</v>
          </cell>
          <cell r="Q780">
            <v>0</v>
          </cell>
        </row>
        <row r="781">
          <cell r="C781">
            <v>0</v>
          </cell>
          <cell r="D781">
            <v>0</v>
          </cell>
          <cell r="N781">
            <v>1</v>
          </cell>
          <cell r="O781">
            <v>0</v>
          </cell>
          <cell r="P781">
            <v>0</v>
          </cell>
          <cell r="Q781">
            <v>0</v>
          </cell>
        </row>
        <row r="782">
          <cell r="C782">
            <v>0</v>
          </cell>
          <cell r="D782">
            <v>0</v>
          </cell>
          <cell r="N782">
            <v>1</v>
          </cell>
          <cell r="O782">
            <v>0</v>
          </cell>
          <cell r="P782">
            <v>0</v>
          </cell>
          <cell r="Q782">
            <v>0</v>
          </cell>
        </row>
        <row r="783">
          <cell r="C783">
            <v>0</v>
          </cell>
          <cell r="D783">
            <v>0</v>
          </cell>
          <cell r="N783">
            <v>1</v>
          </cell>
          <cell r="O783">
            <v>0</v>
          </cell>
          <cell r="P783">
            <v>0</v>
          </cell>
          <cell r="Q783">
            <v>0</v>
          </cell>
        </row>
        <row r="784">
          <cell r="C784">
            <v>0</v>
          </cell>
          <cell r="D784">
            <v>0</v>
          </cell>
          <cell r="N784">
            <v>1</v>
          </cell>
          <cell r="O784">
            <v>0</v>
          </cell>
          <cell r="P784">
            <v>0</v>
          </cell>
          <cell r="Q784">
            <v>0</v>
          </cell>
        </row>
        <row r="785">
          <cell r="C785">
            <v>0</v>
          </cell>
          <cell r="D785">
            <v>0</v>
          </cell>
          <cell r="N785">
            <v>1</v>
          </cell>
          <cell r="O785">
            <v>0</v>
          </cell>
          <cell r="P785">
            <v>0</v>
          </cell>
          <cell r="Q785">
            <v>0</v>
          </cell>
        </row>
        <row r="786">
          <cell r="C786">
            <v>0</v>
          </cell>
          <cell r="D786">
            <v>0</v>
          </cell>
          <cell r="N786">
            <v>1</v>
          </cell>
          <cell r="O786">
            <v>0</v>
          </cell>
          <cell r="P786">
            <v>0</v>
          </cell>
          <cell r="Q786">
            <v>0</v>
          </cell>
        </row>
        <row r="787">
          <cell r="C787">
            <v>0</v>
          </cell>
          <cell r="D787">
            <v>0</v>
          </cell>
          <cell r="N787">
            <v>1</v>
          </cell>
          <cell r="O787">
            <v>0</v>
          </cell>
          <cell r="P787">
            <v>0</v>
          </cell>
          <cell r="Q787">
            <v>0</v>
          </cell>
        </row>
        <row r="788">
          <cell r="C788">
            <v>0</v>
          </cell>
          <cell r="D788">
            <v>0</v>
          </cell>
          <cell r="N788">
            <v>1</v>
          </cell>
          <cell r="O788">
            <v>0</v>
          </cell>
          <cell r="P788">
            <v>0</v>
          </cell>
          <cell r="Q788">
            <v>0</v>
          </cell>
        </row>
        <row r="789">
          <cell r="C789">
            <v>0</v>
          </cell>
          <cell r="D789">
            <v>0</v>
          </cell>
          <cell r="N789">
            <v>1</v>
          </cell>
          <cell r="O789">
            <v>0</v>
          </cell>
          <cell r="P789">
            <v>0</v>
          </cell>
          <cell r="Q789">
            <v>0</v>
          </cell>
        </row>
        <row r="790">
          <cell r="C790">
            <v>0</v>
          </cell>
          <cell r="D790">
            <v>0</v>
          </cell>
          <cell r="N790">
            <v>1</v>
          </cell>
          <cell r="O790">
            <v>0</v>
          </cell>
          <cell r="P790">
            <v>0</v>
          </cell>
          <cell r="Q790">
            <v>0</v>
          </cell>
        </row>
        <row r="791">
          <cell r="C791">
            <v>0</v>
          </cell>
          <cell r="D791">
            <v>0</v>
          </cell>
          <cell r="N791">
            <v>1</v>
          </cell>
          <cell r="O791">
            <v>0</v>
          </cell>
          <cell r="P791">
            <v>0</v>
          </cell>
          <cell r="Q791">
            <v>0</v>
          </cell>
        </row>
        <row r="792">
          <cell r="C792">
            <v>0</v>
          </cell>
          <cell r="D792">
            <v>0</v>
          </cell>
          <cell r="N792">
            <v>1</v>
          </cell>
          <cell r="O792">
            <v>0</v>
          </cell>
          <cell r="P792">
            <v>0</v>
          </cell>
          <cell r="Q792">
            <v>0</v>
          </cell>
        </row>
        <row r="793">
          <cell r="C793">
            <v>0</v>
          </cell>
          <cell r="D793">
            <v>0</v>
          </cell>
          <cell r="N793">
            <v>1</v>
          </cell>
          <cell r="O793">
            <v>0</v>
          </cell>
          <cell r="P793">
            <v>0</v>
          </cell>
          <cell r="Q793">
            <v>0</v>
          </cell>
        </row>
        <row r="794">
          <cell r="C794">
            <v>0</v>
          </cell>
          <cell r="D794">
            <v>0</v>
          </cell>
          <cell r="N794">
            <v>1</v>
          </cell>
          <cell r="O794">
            <v>0</v>
          </cell>
          <cell r="P794">
            <v>0</v>
          </cell>
          <cell r="Q794">
            <v>0</v>
          </cell>
        </row>
        <row r="795">
          <cell r="C795">
            <v>0</v>
          </cell>
          <cell r="D795">
            <v>0</v>
          </cell>
          <cell r="N795">
            <v>1</v>
          </cell>
          <cell r="O795">
            <v>0</v>
          </cell>
          <cell r="P795">
            <v>0</v>
          </cell>
          <cell r="Q795">
            <v>0</v>
          </cell>
        </row>
        <row r="796">
          <cell r="C796">
            <v>0</v>
          </cell>
          <cell r="D796">
            <v>0</v>
          </cell>
          <cell r="N796">
            <v>1</v>
          </cell>
          <cell r="O796">
            <v>0</v>
          </cell>
          <cell r="P796">
            <v>0</v>
          </cell>
          <cell r="Q796">
            <v>0</v>
          </cell>
        </row>
        <row r="797">
          <cell r="C797">
            <v>0</v>
          </cell>
          <cell r="D797">
            <v>0</v>
          </cell>
          <cell r="N797">
            <v>1</v>
          </cell>
          <cell r="O797">
            <v>0</v>
          </cell>
          <cell r="P797">
            <v>0</v>
          </cell>
          <cell r="Q797">
            <v>0</v>
          </cell>
        </row>
        <row r="798">
          <cell r="C798">
            <v>0</v>
          </cell>
          <cell r="D798">
            <v>0</v>
          </cell>
          <cell r="N798">
            <v>1</v>
          </cell>
          <cell r="O798">
            <v>0</v>
          </cell>
          <cell r="P798">
            <v>0</v>
          </cell>
          <cell r="Q798">
            <v>0</v>
          </cell>
        </row>
        <row r="799">
          <cell r="C799">
            <v>0</v>
          </cell>
          <cell r="D799">
            <v>0</v>
          </cell>
          <cell r="N799">
            <v>1</v>
          </cell>
          <cell r="O799">
            <v>0</v>
          </cell>
          <cell r="P799">
            <v>0</v>
          </cell>
          <cell r="Q799">
            <v>0</v>
          </cell>
        </row>
        <row r="800">
          <cell r="C800">
            <v>0</v>
          </cell>
          <cell r="D800">
            <v>0</v>
          </cell>
          <cell r="N800">
            <v>1</v>
          </cell>
          <cell r="O800">
            <v>0</v>
          </cell>
          <cell r="P800">
            <v>0</v>
          </cell>
          <cell r="Q800">
            <v>0</v>
          </cell>
        </row>
        <row r="801">
          <cell r="C801">
            <v>0</v>
          </cell>
          <cell r="D801">
            <v>0</v>
          </cell>
          <cell r="N801">
            <v>1</v>
          </cell>
          <cell r="O801">
            <v>0</v>
          </cell>
          <cell r="P801">
            <v>0</v>
          </cell>
          <cell r="Q801">
            <v>0</v>
          </cell>
        </row>
        <row r="802">
          <cell r="C802">
            <v>0</v>
          </cell>
          <cell r="D802">
            <v>0</v>
          </cell>
          <cell r="N802">
            <v>1</v>
          </cell>
          <cell r="O802">
            <v>0</v>
          </cell>
          <cell r="P802">
            <v>0</v>
          </cell>
          <cell r="Q802">
            <v>0</v>
          </cell>
        </row>
        <row r="803">
          <cell r="C803">
            <v>0</v>
          </cell>
          <cell r="D803">
            <v>0</v>
          </cell>
          <cell r="N803">
            <v>1</v>
          </cell>
          <cell r="O803">
            <v>0</v>
          </cell>
          <cell r="P803">
            <v>0</v>
          </cell>
          <cell r="Q803">
            <v>0</v>
          </cell>
        </row>
        <row r="804">
          <cell r="C804">
            <v>0</v>
          </cell>
          <cell r="D804">
            <v>0</v>
          </cell>
          <cell r="N804">
            <v>1</v>
          </cell>
          <cell r="O804">
            <v>0</v>
          </cell>
          <cell r="P804">
            <v>0</v>
          </cell>
          <cell r="Q804">
            <v>0</v>
          </cell>
        </row>
        <row r="805">
          <cell r="C805">
            <v>0</v>
          </cell>
          <cell r="D805">
            <v>0</v>
          </cell>
          <cell r="N805">
            <v>1</v>
          </cell>
          <cell r="O805">
            <v>0</v>
          </cell>
          <cell r="P805">
            <v>0</v>
          </cell>
          <cell r="Q805">
            <v>0</v>
          </cell>
        </row>
        <row r="806">
          <cell r="C806">
            <v>0</v>
          </cell>
          <cell r="D806">
            <v>0</v>
          </cell>
          <cell r="N806">
            <v>1</v>
          </cell>
          <cell r="O806">
            <v>0</v>
          </cell>
          <cell r="P806">
            <v>0</v>
          </cell>
          <cell r="Q806">
            <v>0</v>
          </cell>
        </row>
        <row r="807">
          <cell r="C807">
            <v>0</v>
          </cell>
          <cell r="D807">
            <v>0</v>
          </cell>
          <cell r="N807">
            <v>1</v>
          </cell>
          <cell r="O807">
            <v>0</v>
          </cell>
          <cell r="P807">
            <v>0</v>
          </cell>
          <cell r="Q807">
            <v>0</v>
          </cell>
        </row>
        <row r="808">
          <cell r="C808">
            <v>0</v>
          </cell>
          <cell r="D808">
            <v>0</v>
          </cell>
          <cell r="N808">
            <v>1</v>
          </cell>
          <cell r="O808">
            <v>0</v>
          </cell>
          <cell r="P808">
            <v>0</v>
          </cell>
          <cell r="Q808">
            <v>0</v>
          </cell>
        </row>
        <row r="809">
          <cell r="C809">
            <v>0</v>
          </cell>
          <cell r="D809">
            <v>0</v>
          </cell>
          <cell r="N809">
            <v>1</v>
          </cell>
          <cell r="O809">
            <v>0</v>
          </cell>
          <cell r="P809">
            <v>0</v>
          </cell>
          <cell r="Q809">
            <v>0</v>
          </cell>
        </row>
        <row r="810">
          <cell r="C810">
            <v>0</v>
          </cell>
          <cell r="D810">
            <v>0</v>
          </cell>
          <cell r="N810">
            <v>1</v>
          </cell>
          <cell r="O810">
            <v>0</v>
          </cell>
          <cell r="P810">
            <v>0</v>
          </cell>
          <cell r="Q810">
            <v>0</v>
          </cell>
        </row>
        <row r="811">
          <cell r="C811">
            <v>0</v>
          </cell>
          <cell r="D811">
            <v>0</v>
          </cell>
          <cell r="N811">
            <v>1</v>
          </cell>
          <cell r="O811">
            <v>0</v>
          </cell>
          <cell r="P811">
            <v>0</v>
          </cell>
          <cell r="Q811">
            <v>0</v>
          </cell>
        </row>
        <row r="812">
          <cell r="C812">
            <v>0</v>
          </cell>
          <cell r="D812">
            <v>0</v>
          </cell>
          <cell r="N812">
            <v>1</v>
          </cell>
          <cell r="O812">
            <v>0</v>
          </cell>
          <cell r="P812">
            <v>0</v>
          </cell>
          <cell r="Q812">
            <v>0</v>
          </cell>
        </row>
        <row r="813">
          <cell r="C813">
            <v>0</v>
          </cell>
          <cell r="D813">
            <v>0</v>
          </cell>
          <cell r="N813">
            <v>1</v>
          </cell>
          <cell r="O813">
            <v>0</v>
          </cell>
          <cell r="P813">
            <v>0</v>
          </cell>
          <cell r="Q813">
            <v>0</v>
          </cell>
        </row>
        <row r="814">
          <cell r="C814">
            <v>0</v>
          </cell>
          <cell r="D814">
            <v>0</v>
          </cell>
          <cell r="N814">
            <v>1</v>
          </cell>
          <cell r="O814">
            <v>0</v>
          </cell>
          <cell r="P814">
            <v>0</v>
          </cell>
          <cell r="Q814">
            <v>0</v>
          </cell>
        </row>
        <row r="815">
          <cell r="C815">
            <v>0</v>
          </cell>
          <cell r="D815">
            <v>0</v>
          </cell>
          <cell r="N815">
            <v>1</v>
          </cell>
          <cell r="O815">
            <v>0</v>
          </cell>
          <cell r="P815">
            <v>0</v>
          </cell>
          <cell r="Q815">
            <v>0</v>
          </cell>
        </row>
        <row r="816">
          <cell r="C816">
            <v>0</v>
          </cell>
          <cell r="D816">
            <v>0</v>
          </cell>
          <cell r="N816">
            <v>1</v>
          </cell>
          <cell r="O816">
            <v>0</v>
          </cell>
          <cell r="P816">
            <v>0</v>
          </cell>
          <cell r="Q816">
            <v>0</v>
          </cell>
        </row>
        <row r="817">
          <cell r="C817">
            <v>0</v>
          </cell>
          <cell r="D817">
            <v>0</v>
          </cell>
          <cell r="N817">
            <v>1</v>
          </cell>
          <cell r="O817">
            <v>0</v>
          </cell>
          <cell r="P817">
            <v>0</v>
          </cell>
          <cell r="Q817">
            <v>0</v>
          </cell>
        </row>
        <row r="818">
          <cell r="C818">
            <v>0</v>
          </cell>
          <cell r="D818">
            <v>0</v>
          </cell>
          <cell r="N818">
            <v>1</v>
          </cell>
          <cell r="O818">
            <v>0</v>
          </cell>
          <cell r="P818">
            <v>0</v>
          </cell>
          <cell r="Q818">
            <v>0</v>
          </cell>
        </row>
        <row r="819">
          <cell r="C819">
            <v>0</v>
          </cell>
          <cell r="D819">
            <v>0</v>
          </cell>
          <cell r="N819">
            <v>1</v>
          </cell>
          <cell r="O819">
            <v>0</v>
          </cell>
          <cell r="P819">
            <v>0</v>
          </cell>
          <cell r="Q819">
            <v>0</v>
          </cell>
        </row>
        <row r="820">
          <cell r="C820">
            <v>0</v>
          </cell>
          <cell r="D820">
            <v>0</v>
          </cell>
          <cell r="N820">
            <v>1</v>
          </cell>
          <cell r="O820">
            <v>0</v>
          </cell>
          <cell r="P820">
            <v>0</v>
          </cell>
          <cell r="Q820">
            <v>0</v>
          </cell>
        </row>
        <row r="821">
          <cell r="C821">
            <v>0</v>
          </cell>
          <cell r="D821">
            <v>0</v>
          </cell>
          <cell r="N821">
            <v>1</v>
          </cell>
          <cell r="O821">
            <v>0</v>
          </cell>
          <cell r="P821">
            <v>0</v>
          </cell>
          <cell r="Q821">
            <v>0</v>
          </cell>
        </row>
        <row r="822">
          <cell r="C822">
            <v>0</v>
          </cell>
          <cell r="D822">
            <v>0</v>
          </cell>
          <cell r="N822">
            <v>1</v>
          </cell>
          <cell r="O822">
            <v>0</v>
          </cell>
          <cell r="P822">
            <v>0</v>
          </cell>
          <cell r="Q822">
            <v>0</v>
          </cell>
        </row>
        <row r="823">
          <cell r="C823">
            <v>0</v>
          </cell>
          <cell r="D823">
            <v>0</v>
          </cell>
          <cell r="N823">
            <v>1</v>
          </cell>
          <cell r="O823">
            <v>0</v>
          </cell>
          <cell r="P823">
            <v>0</v>
          </cell>
          <cell r="Q823">
            <v>0</v>
          </cell>
        </row>
        <row r="824">
          <cell r="C824">
            <v>0</v>
          </cell>
          <cell r="D824">
            <v>0</v>
          </cell>
          <cell r="N824">
            <v>1</v>
          </cell>
          <cell r="O824">
            <v>0</v>
          </cell>
          <cell r="P824">
            <v>0</v>
          </cell>
          <cell r="Q824">
            <v>0</v>
          </cell>
        </row>
        <row r="825">
          <cell r="C825">
            <v>0</v>
          </cell>
          <cell r="D825">
            <v>0</v>
          </cell>
          <cell r="N825">
            <v>1</v>
          </cell>
          <cell r="O825">
            <v>0</v>
          </cell>
          <cell r="P825">
            <v>0</v>
          </cell>
          <cell r="Q825">
            <v>0</v>
          </cell>
        </row>
        <row r="826">
          <cell r="C826">
            <v>0</v>
          </cell>
          <cell r="D826">
            <v>0</v>
          </cell>
          <cell r="N826">
            <v>1</v>
          </cell>
          <cell r="O826">
            <v>0</v>
          </cell>
          <cell r="P826">
            <v>0</v>
          </cell>
          <cell r="Q826">
            <v>0</v>
          </cell>
        </row>
        <row r="827">
          <cell r="C827">
            <v>0</v>
          </cell>
          <cell r="D827">
            <v>0</v>
          </cell>
          <cell r="N827">
            <v>1</v>
          </cell>
          <cell r="O827">
            <v>0</v>
          </cell>
          <cell r="P827">
            <v>0</v>
          </cell>
          <cell r="Q827">
            <v>0</v>
          </cell>
        </row>
        <row r="828">
          <cell r="C828">
            <v>0</v>
          </cell>
          <cell r="D828">
            <v>0</v>
          </cell>
          <cell r="N828">
            <v>1</v>
          </cell>
          <cell r="O828">
            <v>0</v>
          </cell>
          <cell r="P828">
            <v>0</v>
          </cell>
          <cell r="Q828">
            <v>0</v>
          </cell>
        </row>
        <row r="829">
          <cell r="C829">
            <v>0</v>
          </cell>
          <cell r="D829">
            <v>0</v>
          </cell>
          <cell r="N829">
            <v>1</v>
          </cell>
          <cell r="O829">
            <v>0</v>
          </cell>
          <cell r="P829">
            <v>0</v>
          </cell>
          <cell r="Q829">
            <v>0</v>
          </cell>
        </row>
        <row r="830">
          <cell r="C830">
            <v>0</v>
          </cell>
          <cell r="D830">
            <v>0</v>
          </cell>
          <cell r="N830">
            <v>1</v>
          </cell>
          <cell r="O830">
            <v>0</v>
          </cell>
          <cell r="P830">
            <v>0</v>
          </cell>
          <cell r="Q830">
            <v>0</v>
          </cell>
        </row>
        <row r="831">
          <cell r="C831">
            <v>0</v>
          </cell>
          <cell r="D831">
            <v>0</v>
          </cell>
          <cell r="N831">
            <v>1</v>
          </cell>
          <cell r="O831">
            <v>0</v>
          </cell>
          <cell r="P831">
            <v>0</v>
          </cell>
          <cell r="Q831">
            <v>0</v>
          </cell>
        </row>
        <row r="832">
          <cell r="C832">
            <v>0</v>
          </cell>
          <cell r="D832">
            <v>0</v>
          </cell>
          <cell r="N832">
            <v>1</v>
          </cell>
          <cell r="O832">
            <v>0</v>
          </cell>
          <cell r="P832">
            <v>0</v>
          </cell>
          <cell r="Q832">
            <v>0</v>
          </cell>
        </row>
        <row r="833">
          <cell r="C833">
            <v>0</v>
          </cell>
          <cell r="D833">
            <v>0</v>
          </cell>
          <cell r="N833">
            <v>1</v>
          </cell>
          <cell r="O833">
            <v>0</v>
          </cell>
          <cell r="P833">
            <v>0</v>
          </cell>
          <cell r="Q833">
            <v>0</v>
          </cell>
        </row>
        <row r="834">
          <cell r="C834">
            <v>0</v>
          </cell>
          <cell r="D834">
            <v>0</v>
          </cell>
          <cell r="N834">
            <v>1</v>
          </cell>
          <cell r="O834">
            <v>0</v>
          </cell>
          <cell r="P834">
            <v>0</v>
          </cell>
          <cell r="Q834">
            <v>0</v>
          </cell>
        </row>
        <row r="835">
          <cell r="C835">
            <v>0</v>
          </cell>
          <cell r="D835">
            <v>0</v>
          </cell>
          <cell r="N835">
            <v>1</v>
          </cell>
          <cell r="O835">
            <v>0</v>
          </cell>
          <cell r="P835">
            <v>0</v>
          </cell>
          <cell r="Q835">
            <v>0</v>
          </cell>
        </row>
        <row r="836">
          <cell r="C836">
            <v>0</v>
          </cell>
          <cell r="D836">
            <v>0</v>
          </cell>
          <cell r="N836">
            <v>1</v>
          </cell>
          <cell r="O836">
            <v>0</v>
          </cell>
          <cell r="P836">
            <v>0</v>
          </cell>
          <cell r="Q836">
            <v>0</v>
          </cell>
        </row>
        <row r="837">
          <cell r="C837">
            <v>0</v>
          </cell>
          <cell r="D837">
            <v>0</v>
          </cell>
          <cell r="N837">
            <v>1</v>
          </cell>
          <cell r="O837">
            <v>0</v>
          </cell>
          <cell r="P837">
            <v>0</v>
          </cell>
          <cell r="Q837">
            <v>0</v>
          </cell>
        </row>
        <row r="838">
          <cell r="C838">
            <v>0</v>
          </cell>
          <cell r="D838">
            <v>0</v>
          </cell>
          <cell r="N838">
            <v>1</v>
          </cell>
          <cell r="O838">
            <v>0</v>
          </cell>
          <cell r="P838">
            <v>0</v>
          </cell>
          <cell r="Q838">
            <v>0</v>
          </cell>
        </row>
        <row r="839">
          <cell r="C839">
            <v>0</v>
          </cell>
          <cell r="D839">
            <v>0</v>
          </cell>
          <cell r="N839">
            <v>1</v>
          </cell>
          <cell r="O839">
            <v>0</v>
          </cell>
          <cell r="P839">
            <v>0</v>
          </cell>
          <cell r="Q839">
            <v>0</v>
          </cell>
        </row>
        <row r="840">
          <cell r="C840">
            <v>0</v>
          </cell>
          <cell r="D840">
            <v>0</v>
          </cell>
          <cell r="N840">
            <v>1</v>
          </cell>
          <cell r="O840">
            <v>0</v>
          </cell>
          <cell r="P840">
            <v>0</v>
          </cell>
          <cell r="Q840">
            <v>0</v>
          </cell>
        </row>
        <row r="841">
          <cell r="C841">
            <v>0</v>
          </cell>
          <cell r="D841">
            <v>0</v>
          </cell>
          <cell r="N841">
            <v>1</v>
          </cell>
          <cell r="O841">
            <v>0</v>
          </cell>
          <cell r="P841">
            <v>0</v>
          </cell>
          <cell r="Q841">
            <v>0</v>
          </cell>
        </row>
        <row r="842">
          <cell r="C842">
            <v>0</v>
          </cell>
          <cell r="D842">
            <v>0</v>
          </cell>
          <cell r="N842">
            <v>1</v>
          </cell>
          <cell r="O842">
            <v>0</v>
          </cell>
          <cell r="P842">
            <v>0</v>
          </cell>
          <cell r="Q842">
            <v>0</v>
          </cell>
        </row>
        <row r="843">
          <cell r="C843">
            <v>0</v>
          </cell>
          <cell r="D843">
            <v>0</v>
          </cell>
          <cell r="N843">
            <v>1</v>
          </cell>
          <cell r="O843">
            <v>0</v>
          </cell>
          <cell r="P843">
            <v>0</v>
          </cell>
          <cell r="Q843">
            <v>0</v>
          </cell>
        </row>
        <row r="844">
          <cell r="C844">
            <v>0</v>
          </cell>
          <cell r="D844">
            <v>0</v>
          </cell>
          <cell r="N844">
            <v>1</v>
          </cell>
          <cell r="O844">
            <v>0</v>
          </cell>
          <cell r="P844">
            <v>0</v>
          </cell>
          <cell r="Q844">
            <v>0</v>
          </cell>
        </row>
        <row r="845">
          <cell r="C845">
            <v>0</v>
          </cell>
          <cell r="D845">
            <v>0</v>
          </cell>
          <cell r="N845">
            <v>1</v>
          </cell>
          <cell r="O845">
            <v>0</v>
          </cell>
          <cell r="P845">
            <v>0</v>
          </cell>
          <cell r="Q845">
            <v>0</v>
          </cell>
        </row>
        <row r="846">
          <cell r="C846">
            <v>0</v>
          </cell>
          <cell r="D846">
            <v>0</v>
          </cell>
          <cell r="N846">
            <v>1</v>
          </cell>
          <cell r="O846">
            <v>0</v>
          </cell>
          <cell r="P846">
            <v>0</v>
          </cell>
          <cell r="Q846">
            <v>0</v>
          </cell>
        </row>
        <row r="847">
          <cell r="C847">
            <v>0</v>
          </cell>
          <cell r="D847">
            <v>0</v>
          </cell>
          <cell r="N847">
            <v>1</v>
          </cell>
          <cell r="O847">
            <v>0</v>
          </cell>
          <cell r="P847">
            <v>0</v>
          </cell>
          <cell r="Q847">
            <v>0</v>
          </cell>
        </row>
        <row r="848">
          <cell r="C848">
            <v>0</v>
          </cell>
          <cell r="D848">
            <v>0</v>
          </cell>
          <cell r="N848">
            <v>1</v>
          </cell>
          <cell r="O848">
            <v>0</v>
          </cell>
          <cell r="P848">
            <v>0</v>
          </cell>
          <cell r="Q848">
            <v>0</v>
          </cell>
        </row>
        <row r="849">
          <cell r="C849">
            <v>0</v>
          </cell>
          <cell r="D849">
            <v>0</v>
          </cell>
          <cell r="N849">
            <v>1</v>
          </cell>
          <cell r="O849">
            <v>0</v>
          </cell>
          <cell r="P849">
            <v>0</v>
          </cell>
          <cell r="Q849">
            <v>0</v>
          </cell>
        </row>
        <row r="850">
          <cell r="C850">
            <v>0</v>
          </cell>
          <cell r="D850">
            <v>0</v>
          </cell>
          <cell r="N850">
            <v>1</v>
          </cell>
          <cell r="O850">
            <v>0</v>
          </cell>
          <cell r="P850">
            <v>0</v>
          </cell>
          <cell r="Q850">
            <v>0</v>
          </cell>
        </row>
        <row r="851">
          <cell r="C851">
            <v>0</v>
          </cell>
          <cell r="D851">
            <v>0</v>
          </cell>
          <cell r="N851">
            <v>1</v>
          </cell>
          <cell r="O851">
            <v>0</v>
          </cell>
          <cell r="P851">
            <v>0</v>
          </cell>
          <cell r="Q851">
            <v>0</v>
          </cell>
        </row>
        <row r="852">
          <cell r="C852">
            <v>0</v>
          </cell>
          <cell r="D852">
            <v>0</v>
          </cell>
          <cell r="N852">
            <v>1</v>
          </cell>
          <cell r="O852">
            <v>0</v>
          </cell>
          <cell r="P852">
            <v>0</v>
          </cell>
          <cell r="Q852">
            <v>0</v>
          </cell>
        </row>
        <row r="853">
          <cell r="C853">
            <v>0</v>
          </cell>
          <cell r="D853">
            <v>0</v>
          </cell>
          <cell r="N853">
            <v>1</v>
          </cell>
          <cell r="O853">
            <v>0</v>
          </cell>
          <cell r="P853">
            <v>0</v>
          </cell>
          <cell r="Q853">
            <v>0</v>
          </cell>
        </row>
        <row r="854">
          <cell r="C854">
            <v>0</v>
          </cell>
          <cell r="D854">
            <v>0</v>
          </cell>
          <cell r="N854">
            <v>1</v>
          </cell>
          <cell r="O854">
            <v>0</v>
          </cell>
          <cell r="P854">
            <v>0</v>
          </cell>
          <cell r="Q854">
            <v>0</v>
          </cell>
        </row>
        <row r="855">
          <cell r="C855">
            <v>0</v>
          </cell>
          <cell r="D855">
            <v>0</v>
          </cell>
          <cell r="N855">
            <v>1</v>
          </cell>
          <cell r="O855">
            <v>0</v>
          </cell>
          <cell r="P855">
            <v>0</v>
          </cell>
          <cell r="Q855">
            <v>0</v>
          </cell>
        </row>
        <row r="856">
          <cell r="C856">
            <v>0</v>
          </cell>
          <cell r="D856">
            <v>0</v>
          </cell>
          <cell r="N856">
            <v>1</v>
          </cell>
          <cell r="O856">
            <v>0</v>
          </cell>
          <cell r="P856">
            <v>0</v>
          </cell>
          <cell r="Q856">
            <v>0</v>
          </cell>
        </row>
        <row r="857">
          <cell r="C857">
            <v>0</v>
          </cell>
          <cell r="D857">
            <v>0</v>
          </cell>
          <cell r="N857">
            <v>1</v>
          </cell>
          <cell r="O857">
            <v>0</v>
          </cell>
          <cell r="P857">
            <v>0</v>
          </cell>
          <cell r="Q857">
            <v>0</v>
          </cell>
        </row>
        <row r="858">
          <cell r="C858">
            <v>0</v>
          </cell>
          <cell r="D858">
            <v>0</v>
          </cell>
          <cell r="N858">
            <v>1</v>
          </cell>
          <cell r="O858">
            <v>0</v>
          </cell>
          <cell r="P858">
            <v>0</v>
          </cell>
          <cell r="Q858">
            <v>0</v>
          </cell>
        </row>
        <row r="859">
          <cell r="C859">
            <v>0</v>
          </cell>
          <cell r="D859">
            <v>0</v>
          </cell>
          <cell r="N859">
            <v>1</v>
          </cell>
          <cell r="O859">
            <v>0</v>
          </cell>
          <cell r="P859">
            <v>0</v>
          </cell>
          <cell r="Q859">
            <v>0</v>
          </cell>
        </row>
        <row r="860">
          <cell r="C860">
            <v>0</v>
          </cell>
          <cell r="D860">
            <v>0</v>
          </cell>
          <cell r="N860">
            <v>1</v>
          </cell>
          <cell r="O860">
            <v>0</v>
          </cell>
          <cell r="P860">
            <v>0</v>
          </cell>
          <cell r="Q860">
            <v>0</v>
          </cell>
        </row>
        <row r="861">
          <cell r="C861">
            <v>0</v>
          </cell>
          <cell r="D861">
            <v>0</v>
          </cell>
          <cell r="N861">
            <v>1</v>
          </cell>
          <cell r="O861">
            <v>0</v>
          </cell>
          <cell r="P861">
            <v>0</v>
          </cell>
          <cell r="Q861">
            <v>0</v>
          </cell>
        </row>
        <row r="862">
          <cell r="C862">
            <v>0</v>
          </cell>
          <cell r="D862">
            <v>0</v>
          </cell>
          <cell r="N862">
            <v>1</v>
          </cell>
          <cell r="O862">
            <v>0</v>
          </cell>
          <cell r="P862">
            <v>0</v>
          </cell>
          <cell r="Q862">
            <v>0</v>
          </cell>
        </row>
        <row r="863">
          <cell r="C863">
            <v>0</v>
          </cell>
          <cell r="D863">
            <v>0</v>
          </cell>
          <cell r="N863">
            <v>1</v>
          </cell>
          <cell r="O863">
            <v>0</v>
          </cell>
          <cell r="P863">
            <v>0</v>
          </cell>
          <cell r="Q863">
            <v>0</v>
          </cell>
        </row>
        <row r="864">
          <cell r="C864">
            <v>0</v>
          </cell>
          <cell r="D864">
            <v>0</v>
          </cell>
          <cell r="N864">
            <v>1</v>
          </cell>
          <cell r="O864">
            <v>0</v>
          </cell>
          <cell r="P864">
            <v>0</v>
          </cell>
          <cell r="Q864">
            <v>0</v>
          </cell>
        </row>
        <row r="865">
          <cell r="C865">
            <v>0</v>
          </cell>
          <cell r="D865">
            <v>0</v>
          </cell>
          <cell r="N865">
            <v>1</v>
          </cell>
          <cell r="O865">
            <v>0</v>
          </cell>
          <cell r="P865">
            <v>0</v>
          </cell>
          <cell r="Q865">
            <v>0</v>
          </cell>
        </row>
        <row r="866">
          <cell r="C866">
            <v>0</v>
          </cell>
          <cell r="D866">
            <v>0</v>
          </cell>
          <cell r="N866">
            <v>1</v>
          </cell>
          <cell r="O866">
            <v>0</v>
          </cell>
          <cell r="P866">
            <v>0</v>
          </cell>
          <cell r="Q866">
            <v>0</v>
          </cell>
        </row>
        <row r="867">
          <cell r="C867">
            <v>0</v>
          </cell>
          <cell r="D867">
            <v>0</v>
          </cell>
          <cell r="N867">
            <v>1</v>
          </cell>
          <cell r="O867">
            <v>0</v>
          </cell>
          <cell r="P867">
            <v>0</v>
          </cell>
          <cell r="Q867">
            <v>0</v>
          </cell>
        </row>
        <row r="868">
          <cell r="C868">
            <v>0</v>
          </cell>
          <cell r="D868">
            <v>0</v>
          </cell>
          <cell r="N868">
            <v>1</v>
          </cell>
          <cell r="O868">
            <v>0</v>
          </cell>
          <cell r="P868">
            <v>0</v>
          </cell>
          <cell r="Q868">
            <v>0</v>
          </cell>
        </row>
        <row r="869">
          <cell r="C869">
            <v>0</v>
          </cell>
          <cell r="D869">
            <v>0</v>
          </cell>
          <cell r="N869">
            <v>1</v>
          </cell>
          <cell r="O869">
            <v>0</v>
          </cell>
          <cell r="P869">
            <v>0</v>
          </cell>
          <cell r="Q869">
            <v>0</v>
          </cell>
        </row>
        <row r="870">
          <cell r="C870">
            <v>0</v>
          </cell>
          <cell r="D870">
            <v>0</v>
          </cell>
          <cell r="N870">
            <v>1</v>
          </cell>
          <cell r="O870">
            <v>0</v>
          </cell>
          <cell r="P870">
            <v>0</v>
          </cell>
          <cell r="Q870">
            <v>0</v>
          </cell>
        </row>
        <row r="871">
          <cell r="C871">
            <v>0</v>
          </cell>
          <cell r="D871">
            <v>0</v>
          </cell>
          <cell r="N871">
            <v>1</v>
          </cell>
          <cell r="O871">
            <v>0</v>
          </cell>
          <cell r="P871">
            <v>0</v>
          </cell>
          <cell r="Q871">
            <v>0</v>
          </cell>
        </row>
        <row r="872">
          <cell r="C872">
            <v>0</v>
          </cell>
          <cell r="D872">
            <v>0</v>
          </cell>
          <cell r="N872">
            <v>1</v>
          </cell>
          <cell r="O872">
            <v>0</v>
          </cell>
          <cell r="P872">
            <v>0</v>
          </cell>
          <cell r="Q872">
            <v>0</v>
          </cell>
        </row>
        <row r="873">
          <cell r="C873">
            <v>0</v>
          </cell>
          <cell r="D873">
            <v>0</v>
          </cell>
          <cell r="N873">
            <v>1</v>
          </cell>
          <cell r="O873">
            <v>0</v>
          </cell>
          <cell r="P873">
            <v>0</v>
          </cell>
          <cell r="Q873">
            <v>0</v>
          </cell>
        </row>
        <row r="874">
          <cell r="C874">
            <v>0</v>
          </cell>
          <cell r="D874">
            <v>0</v>
          </cell>
          <cell r="N874">
            <v>1</v>
          </cell>
          <cell r="O874">
            <v>0</v>
          </cell>
          <cell r="P874">
            <v>0</v>
          </cell>
          <cell r="Q874">
            <v>0</v>
          </cell>
        </row>
        <row r="875">
          <cell r="C875">
            <v>0</v>
          </cell>
          <cell r="D875">
            <v>0</v>
          </cell>
          <cell r="N875">
            <v>1</v>
          </cell>
          <cell r="O875">
            <v>0</v>
          </cell>
          <cell r="P875">
            <v>0</v>
          </cell>
          <cell r="Q875">
            <v>0</v>
          </cell>
        </row>
        <row r="876">
          <cell r="C876">
            <v>0</v>
          </cell>
          <cell r="D876">
            <v>0</v>
          </cell>
          <cell r="N876">
            <v>1</v>
          </cell>
          <cell r="O876">
            <v>0</v>
          </cell>
          <cell r="P876">
            <v>0</v>
          </cell>
          <cell r="Q876">
            <v>0</v>
          </cell>
        </row>
        <row r="877">
          <cell r="C877">
            <v>0</v>
          </cell>
          <cell r="D877">
            <v>0</v>
          </cell>
          <cell r="N877">
            <v>1</v>
          </cell>
          <cell r="O877">
            <v>0</v>
          </cell>
          <cell r="P877">
            <v>0</v>
          </cell>
          <cell r="Q877">
            <v>0</v>
          </cell>
        </row>
        <row r="878">
          <cell r="C878">
            <v>0</v>
          </cell>
          <cell r="D878">
            <v>0</v>
          </cell>
          <cell r="N878">
            <v>1</v>
          </cell>
          <cell r="O878">
            <v>0</v>
          </cell>
          <cell r="P878">
            <v>0</v>
          </cell>
          <cell r="Q878">
            <v>0</v>
          </cell>
        </row>
        <row r="879">
          <cell r="C879">
            <v>0</v>
          </cell>
          <cell r="D879">
            <v>0</v>
          </cell>
          <cell r="N879">
            <v>1</v>
          </cell>
          <cell r="O879">
            <v>0</v>
          </cell>
          <cell r="P879">
            <v>0</v>
          </cell>
          <cell r="Q879">
            <v>0</v>
          </cell>
        </row>
        <row r="880">
          <cell r="C880">
            <v>0</v>
          </cell>
          <cell r="D880">
            <v>0</v>
          </cell>
          <cell r="N880">
            <v>1</v>
          </cell>
          <cell r="O880">
            <v>0</v>
          </cell>
          <cell r="P880">
            <v>0</v>
          </cell>
          <cell r="Q880">
            <v>0</v>
          </cell>
        </row>
        <row r="881">
          <cell r="C881">
            <v>0</v>
          </cell>
          <cell r="D881">
            <v>0</v>
          </cell>
          <cell r="N881">
            <v>1</v>
          </cell>
          <cell r="O881">
            <v>0</v>
          </cell>
          <cell r="P881">
            <v>0</v>
          </cell>
          <cell r="Q881">
            <v>0</v>
          </cell>
        </row>
        <row r="882">
          <cell r="C882">
            <v>0</v>
          </cell>
          <cell r="D882">
            <v>0</v>
          </cell>
          <cell r="N882">
            <v>1</v>
          </cell>
          <cell r="O882">
            <v>0</v>
          </cell>
          <cell r="P882">
            <v>0</v>
          </cell>
          <cell r="Q882">
            <v>0</v>
          </cell>
        </row>
        <row r="883">
          <cell r="C883">
            <v>0</v>
          </cell>
          <cell r="D883">
            <v>0</v>
          </cell>
          <cell r="N883">
            <v>1</v>
          </cell>
          <cell r="O883">
            <v>0</v>
          </cell>
          <cell r="P883">
            <v>0</v>
          </cell>
          <cell r="Q883">
            <v>0</v>
          </cell>
        </row>
        <row r="884">
          <cell r="C884">
            <v>0</v>
          </cell>
          <cell r="D884">
            <v>0</v>
          </cell>
          <cell r="N884">
            <v>1</v>
          </cell>
          <cell r="O884">
            <v>0</v>
          </cell>
          <cell r="P884">
            <v>0</v>
          </cell>
          <cell r="Q884">
            <v>0</v>
          </cell>
        </row>
        <row r="885">
          <cell r="C885">
            <v>0</v>
          </cell>
          <cell r="D885">
            <v>0</v>
          </cell>
          <cell r="N885">
            <v>1</v>
          </cell>
          <cell r="O885">
            <v>0</v>
          </cell>
          <cell r="P885">
            <v>0</v>
          </cell>
          <cell r="Q885">
            <v>0</v>
          </cell>
        </row>
        <row r="886">
          <cell r="C886">
            <v>0</v>
          </cell>
          <cell r="D886">
            <v>0</v>
          </cell>
          <cell r="N886">
            <v>1</v>
          </cell>
          <cell r="O886">
            <v>0</v>
          </cell>
          <cell r="P886">
            <v>0</v>
          </cell>
          <cell r="Q886">
            <v>0</v>
          </cell>
        </row>
        <row r="887">
          <cell r="C887">
            <v>0</v>
          </cell>
          <cell r="D887">
            <v>0</v>
          </cell>
          <cell r="N887">
            <v>1</v>
          </cell>
          <cell r="O887">
            <v>0</v>
          </cell>
          <cell r="P887">
            <v>0</v>
          </cell>
          <cell r="Q887">
            <v>0</v>
          </cell>
        </row>
        <row r="888">
          <cell r="C888">
            <v>0</v>
          </cell>
          <cell r="D888">
            <v>0</v>
          </cell>
          <cell r="N888">
            <v>1</v>
          </cell>
          <cell r="O888">
            <v>0</v>
          </cell>
          <cell r="P888">
            <v>0</v>
          </cell>
          <cell r="Q888">
            <v>0</v>
          </cell>
        </row>
        <row r="889">
          <cell r="C889">
            <v>0</v>
          </cell>
          <cell r="D889">
            <v>0</v>
          </cell>
          <cell r="N889">
            <v>1</v>
          </cell>
          <cell r="O889">
            <v>0</v>
          </cell>
          <cell r="P889">
            <v>0</v>
          </cell>
          <cell r="Q889">
            <v>0</v>
          </cell>
        </row>
        <row r="890">
          <cell r="C890">
            <v>0</v>
          </cell>
          <cell r="D890">
            <v>0</v>
          </cell>
          <cell r="N890">
            <v>1</v>
          </cell>
          <cell r="O890">
            <v>0</v>
          </cell>
          <cell r="P890">
            <v>0</v>
          </cell>
          <cell r="Q890">
            <v>0</v>
          </cell>
        </row>
        <row r="891">
          <cell r="C891">
            <v>0</v>
          </cell>
          <cell r="D891">
            <v>0</v>
          </cell>
          <cell r="N891">
            <v>1</v>
          </cell>
          <cell r="O891">
            <v>0</v>
          </cell>
          <cell r="P891">
            <v>0</v>
          </cell>
          <cell r="Q891">
            <v>0</v>
          </cell>
        </row>
        <row r="892">
          <cell r="C892">
            <v>0</v>
          </cell>
          <cell r="D892">
            <v>0</v>
          </cell>
          <cell r="N892">
            <v>1</v>
          </cell>
          <cell r="O892">
            <v>0</v>
          </cell>
          <cell r="P892">
            <v>0</v>
          </cell>
          <cell r="Q892">
            <v>0</v>
          </cell>
        </row>
        <row r="893">
          <cell r="C893">
            <v>0</v>
          </cell>
          <cell r="D893">
            <v>0</v>
          </cell>
          <cell r="N893">
            <v>1</v>
          </cell>
          <cell r="O893">
            <v>0</v>
          </cell>
          <cell r="P893">
            <v>0</v>
          </cell>
          <cell r="Q893">
            <v>0</v>
          </cell>
        </row>
        <row r="894">
          <cell r="C894">
            <v>0</v>
          </cell>
          <cell r="D894">
            <v>0</v>
          </cell>
          <cell r="N894">
            <v>1</v>
          </cell>
          <cell r="O894">
            <v>0</v>
          </cell>
          <cell r="P894">
            <v>0</v>
          </cell>
          <cell r="Q894">
            <v>0</v>
          </cell>
        </row>
        <row r="895">
          <cell r="C895">
            <v>0</v>
          </cell>
          <cell r="D895">
            <v>0</v>
          </cell>
          <cell r="N895">
            <v>1</v>
          </cell>
          <cell r="O895">
            <v>0</v>
          </cell>
          <cell r="P895">
            <v>0</v>
          </cell>
          <cell r="Q895">
            <v>0</v>
          </cell>
        </row>
        <row r="896">
          <cell r="C896">
            <v>0</v>
          </cell>
          <cell r="D896">
            <v>0</v>
          </cell>
          <cell r="N896">
            <v>1</v>
          </cell>
          <cell r="O896">
            <v>0</v>
          </cell>
          <cell r="P896">
            <v>0</v>
          </cell>
          <cell r="Q896">
            <v>0</v>
          </cell>
        </row>
        <row r="897">
          <cell r="C897">
            <v>0</v>
          </cell>
          <cell r="D897">
            <v>0</v>
          </cell>
          <cell r="N897">
            <v>1</v>
          </cell>
          <cell r="O897">
            <v>0</v>
          </cell>
          <cell r="P897">
            <v>0</v>
          </cell>
          <cell r="Q897">
            <v>0</v>
          </cell>
        </row>
        <row r="898">
          <cell r="C898">
            <v>0</v>
          </cell>
          <cell r="D898">
            <v>0</v>
          </cell>
          <cell r="N898">
            <v>1</v>
          </cell>
          <cell r="O898">
            <v>0</v>
          </cell>
          <cell r="P898">
            <v>0</v>
          </cell>
          <cell r="Q898">
            <v>0</v>
          </cell>
        </row>
        <row r="899">
          <cell r="C899">
            <v>0</v>
          </cell>
          <cell r="D899">
            <v>0</v>
          </cell>
          <cell r="N899">
            <v>1</v>
          </cell>
          <cell r="O899">
            <v>0</v>
          </cell>
          <cell r="P899">
            <v>0</v>
          </cell>
          <cell r="Q899">
            <v>0</v>
          </cell>
        </row>
        <row r="900">
          <cell r="C900">
            <v>0</v>
          </cell>
          <cell r="D900">
            <v>0</v>
          </cell>
          <cell r="N900">
            <v>1</v>
          </cell>
          <cell r="O900">
            <v>0</v>
          </cell>
          <cell r="P900">
            <v>0</v>
          </cell>
          <cell r="Q900">
            <v>0</v>
          </cell>
        </row>
        <row r="901">
          <cell r="C901">
            <v>0</v>
          </cell>
          <cell r="D901">
            <v>0</v>
          </cell>
          <cell r="N901">
            <v>1</v>
          </cell>
          <cell r="O901">
            <v>0</v>
          </cell>
          <cell r="P901">
            <v>0</v>
          </cell>
          <cell r="Q901">
            <v>0</v>
          </cell>
        </row>
        <row r="902">
          <cell r="C902">
            <v>0</v>
          </cell>
          <cell r="D902">
            <v>0</v>
          </cell>
          <cell r="N902">
            <v>1</v>
          </cell>
          <cell r="O902">
            <v>0</v>
          </cell>
          <cell r="P902">
            <v>0</v>
          </cell>
          <cell r="Q902">
            <v>0</v>
          </cell>
        </row>
        <row r="903">
          <cell r="C903">
            <v>0</v>
          </cell>
          <cell r="D903">
            <v>0</v>
          </cell>
          <cell r="N903">
            <v>1</v>
          </cell>
          <cell r="O903">
            <v>0</v>
          </cell>
          <cell r="P903">
            <v>0</v>
          </cell>
          <cell r="Q903">
            <v>0</v>
          </cell>
        </row>
        <row r="904">
          <cell r="C904">
            <v>0</v>
          </cell>
          <cell r="D904">
            <v>0</v>
          </cell>
          <cell r="N904">
            <v>1</v>
          </cell>
          <cell r="O904">
            <v>0</v>
          </cell>
          <cell r="P904">
            <v>0</v>
          </cell>
          <cell r="Q904">
            <v>0</v>
          </cell>
        </row>
        <row r="905">
          <cell r="C905">
            <v>0</v>
          </cell>
          <cell r="D905">
            <v>0</v>
          </cell>
          <cell r="N905">
            <v>1</v>
          </cell>
          <cell r="O905">
            <v>0</v>
          </cell>
          <cell r="P905">
            <v>0</v>
          </cell>
          <cell r="Q905">
            <v>0</v>
          </cell>
        </row>
        <row r="906">
          <cell r="C906">
            <v>0</v>
          </cell>
          <cell r="D906">
            <v>0</v>
          </cell>
          <cell r="N906">
            <v>1</v>
          </cell>
          <cell r="O906">
            <v>0</v>
          </cell>
          <cell r="P906">
            <v>0</v>
          </cell>
          <cell r="Q906">
            <v>0</v>
          </cell>
        </row>
        <row r="907">
          <cell r="C907">
            <v>0</v>
          </cell>
          <cell r="D907">
            <v>0</v>
          </cell>
          <cell r="N907">
            <v>1</v>
          </cell>
          <cell r="O907">
            <v>0</v>
          </cell>
          <cell r="P907">
            <v>0</v>
          </cell>
          <cell r="Q907">
            <v>0</v>
          </cell>
        </row>
        <row r="908">
          <cell r="C908">
            <v>0</v>
          </cell>
          <cell r="D908">
            <v>0</v>
          </cell>
          <cell r="N908">
            <v>1</v>
          </cell>
          <cell r="O908">
            <v>0</v>
          </cell>
          <cell r="P908">
            <v>0</v>
          </cell>
          <cell r="Q908">
            <v>0</v>
          </cell>
        </row>
        <row r="909">
          <cell r="C909">
            <v>0</v>
          </cell>
          <cell r="D909">
            <v>0</v>
          </cell>
          <cell r="N909">
            <v>1</v>
          </cell>
          <cell r="O909">
            <v>0</v>
          </cell>
          <cell r="P909">
            <v>0</v>
          </cell>
          <cell r="Q909">
            <v>0</v>
          </cell>
        </row>
        <row r="910">
          <cell r="C910">
            <v>0</v>
          </cell>
          <cell r="D910">
            <v>0</v>
          </cell>
          <cell r="N910">
            <v>1</v>
          </cell>
          <cell r="O910">
            <v>0</v>
          </cell>
          <cell r="P910">
            <v>0</v>
          </cell>
          <cell r="Q910">
            <v>0</v>
          </cell>
        </row>
        <row r="911">
          <cell r="C911">
            <v>0</v>
          </cell>
          <cell r="D911">
            <v>0</v>
          </cell>
          <cell r="N911">
            <v>1</v>
          </cell>
          <cell r="O911">
            <v>0</v>
          </cell>
          <cell r="P911">
            <v>0</v>
          </cell>
          <cell r="Q911">
            <v>0</v>
          </cell>
        </row>
        <row r="912">
          <cell r="C912">
            <v>0</v>
          </cell>
          <cell r="D912">
            <v>0</v>
          </cell>
          <cell r="N912">
            <v>1</v>
          </cell>
          <cell r="O912">
            <v>0</v>
          </cell>
          <cell r="P912">
            <v>0</v>
          </cell>
          <cell r="Q912">
            <v>0</v>
          </cell>
        </row>
        <row r="913">
          <cell r="C913">
            <v>0</v>
          </cell>
          <cell r="D913">
            <v>0</v>
          </cell>
          <cell r="N913">
            <v>1</v>
          </cell>
          <cell r="O913">
            <v>0</v>
          </cell>
          <cell r="P913">
            <v>0</v>
          </cell>
          <cell r="Q913">
            <v>0</v>
          </cell>
        </row>
        <row r="914">
          <cell r="C914">
            <v>0</v>
          </cell>
          <cell r="D914">
            <v>0</v>
          </cell>
          <cell r="N914">
            <v>1</v>
          </cell>
          <cell r="O914">
            <v>0</v>
          </cell>
          <cell r="P914">
            <v>0</v>
          </cell>
          <cell r="Q914">
            <v>0</v>
          </cell>
        </row>
        <row r="915">
          <cell r="C915">
            <v>0</v>
          </cell>
          <cell r="D915">
            <v>0</v>
          </cell>
          <cell r="N915">
            <v>1</v>
          </cell>
          <cell r="O915">
            <v>0</v>
          </cell>
          <cell r="P915">
            <v>0</v>
          </cell>
          <cell r="Q915">
            <v>0</v>
          </cell>
        </row>
        <row r="916">
          <cell r="C916">
            <v>0</v>
          </cell>
          <cell r="D916">
            <v>0</v>
          </cell>
          <cell r="N916">
            <v>1</v>
          </cell>
          <cell r="O916">
            <v>0</v>
          </cell>
          <cell r="P916">
            <v>0</v>
          </cell>
          <cell r="Q916">
            <v>0</v>
          </cell>
        </row>
        <row r="917">
          <cell r="C917">
            <v>0</v>
          </cell>
          <cell r="D917">
            <v>0</v>
          </cell>
          <cell r="N917">
            <v>1</v>
          </cell>
          <cell r="O917">
            <v>0</v>
          </cell>
          <cell r="P917">
            <v>0</v>
          </cell>
          <cell r="Q917">
            <v>0</v>
          </cell>
        </row>
        <row r="918">
          <cell r="C918">
            <v>0</v>
          </cell>
          <cell r="D918">
            <v>0</v>
          </cell>
          <cell r="N918">
            <v>1</v>
          </cell>
          <cell r="O918">
            <v>0</v>
          </cell>
          <cell r="P918">
            <v>0</v>
          </cell>
          <cell r="Q918">
            <v>0</v>
          </cell>
        </row>
        <row r="919">
          <cell r="C919">
            <v>0</v>
          </cell>
          <cell r="D919">
            <v>0</v>
          </cell>
          <cell r="N919">
            <v>1</v>
          </cell>
          <cell r="O919">
            <v>0</v>
          </cell>
          <cell r="P919">
            <v>0</v>
          </cell>
          <cell r="Q919">
            <v>0</v>
          </cell>
        </row>
        <row r="920">
          <cell r="C920">
            <v>0</v>
          </cell>
          <cell r="D920">
            <v>0</v>
          </cell>
          <cell r="N920">
            <v>1</v>
          </cell>
          <cell r="O920">
            <v>0</v>
          </cell>
          <cell r="P920">
            <v>0</v>
          </cell>
          <cell r="Q920">
            <v>0</v>
          </cell>
        </row>
        <row r="921">
          <cell r="C921">
            <v>0</v>
          </cell>
          <cell r="D921">
            <v>0</v>
          </cell>
          <cell r="N921">
            <v>1</v>
          </cell>
          <cell r="O921">
            <v>0</v>
          </cell>
          <cell r="P921">
            <v>0</v>
          </cell>
          <cell r="Q921">
            <v>0</v>
          </cell>
        </row>
        <row r="922">
          <cell r="C922">
            <v>0</v>
          </cell>
          <cell r="D922">
            <v>0</v>
          </cell>
          <cell r="N922">
            <v>1</v>
          </cell>
          <cell r="O922">
            <v>0</v>
          </cell>
          <cell r="P922">
            <v>0</v>
          </cell>
          <cell r="Q922">
            <v>0</v>
          </cell>
        </row>
        <row r="923">
          <cell r="C923">
            <v>0</v>
          </cell>
          <cell r="D923">
            <v>0</v>
          </cell>
          <cell r="N923">
            <v>1</v>
          </cell>
          <cell r="O923">
            <v>0</v>
          </cell>
          <cell r="P923">
            <v>0</v>
          </cell>
          <cell r="Q923">
            <v>0</v>
          </cell>
        </row>
        <row r="924">
          <cell r="C924">
            <v>0</v>
          </cell>
          <cell r="D924">
            <v>0</v>
          </cell>
          <cell r="N924">
            <v>1</v>
          </cell>
          <cell r="O924">
            <v>0</v>
          </cell>
          <cell r="P924">
            <v>0</v>
          </cell>
          <cell r="Q924">
            <v>0</v>
          </cell>
        </row>
        <row r="925">
          <cell r="C925">
            <v>0</v>
          </cell>
          <cell r="D925">
            <v>0</v>
          </cell>
          <cell r="N925">
            <v>1</v>
          </cell>
          <cell r="O925">
            <v>0</v>
          </cell>
          <cell r="P925">
            <v>0</v>
          </cell>
          <cell r="Q925">
            <v>0</v>
          </cell>
        </row>
        <row r="926">
          <cell r="C926">
            <v>0</v>
          </cell>
          <cell r="D926">
            <v>0</v>
          </cell>
          <cell r="N926">
            <v>1</v>
          </cell>
          <cell r="O926">
            <v>0</v>
          </cell>
          <cell r="P926">
            <v>0</v>
          </cell>
          <cell r="Q926">
            <v>0</v>
          </cell>
        </row>
        <row r="927">
          <cell r="C927">
            <v>0</v>
          </cell>
          <cell r="D927">
            <v>0</v>
          </cell>
          <cell r="N927">
            <v>1</v>
          </cell>
          <cell r="O927">
            <v>0</v>
          </cell>
          <cell r="P927">
            <v>0</v>
          </cell>
          <cell r="Q927">
            <v>0</v>
          </cell>
        </row>
        <row r="928">
          <cell r="C928">
            <v>0</v>
          </cell>
          <cell r="D928">
            <v>0</v>
          </cell>
          <cell r="N928">
            <v>1</v>
          </cell>
          <cell r="O928">
            <v>0</v>
          </cell>
          <cell r="P928">
            <v>0</v>
          </cell>
          <cell r="Q928">
            <v>0</v>
          </cell>
        </row>
        <row r="929">
          <cell r="C929">
            <v>0</v>
          </cell>
          <cell r="D929">
            <v>0</v>
          </cell>
          <cell r="N929">
            <v>1</v>
          </cell>
          <cell r="O929">
            <v>0</v>
          </cell>
          <cell r="P929">
            <v>0</v>
          </cell>
          <cell r="Q929">
            <v>0</v>
          </cell>
        </row>
        <row r="930">
          <cell r="C930">
            <v>0</v>
          </cell>
          <cell r="D930">
            <v>0</v>
          </cell>
          <cell r="N930">
            <v>1</v>
          </cell>
          <cell r="O930">
            <v>0</v>
          </cell>
          <cell r="P930">
            <v>0</v>
          </cell>
          <cell r="Q930">
            <v>0</v>
          </cell>
        </row>
        <row r="931">
          <cell r="C931">
            <v>0</v>
          </cell>
          <cell r="D931">
            <v>0</v>
          </cell>
          <cell r="N931">
            <v>1</v>
          </cell>
          <cell r="O931">
            <v>0</v>
          </cell>
          <cell r="P931">
            <v>0</v>
          </cell>
          <cell r="Q931">
            <v>0</v>
          </cell>
        </row>
        <row r="932">
          <cell r="C932">
            <v>0</v>
          </cell>
          <cell r="D932">
            <v>0</v>
          </cell>
          <cell r="N932">
            <v>1</v>
          </cell>
          <cell r="O932">
            <v>0</v>
          </cell>
          <cell r="P932">
            <v>0</v>
          </cell>
          <cell r="Q932">
            <v>0</v>
          </cell>
        </row>
        <row r="933">
          <cell r="C933">
            <v>0</v>
          </cell>
          <cell r="D933">
            <v>0</v>
          </cell>
          <cell r="N933">
            <v>1</v>
          </cell>
          <cell r="O933">
            <v>0</v>
          </cell>
          <cell r="P933">
            <v>0</v>
          </cell>
          <cell r="Q933">
            <v>0</v>
          </cell>
        </row>
        <row r="934">
          <cell r="C934">
            <v>0</v>
          </cell>
          <cell r="D934">
            <v>0</v>
          </cell>
          <cell r="N934">
            <v>1</v>
          </cell>
          <cell r="O934">
            <v>0</v>
          </cell>
          <cell r="P934">
            <v>0</v>
          </cell>
          <cell r="Q934">
            <v>0</v>
          </cell>
        </row>
        <row r="935">
          <cell r="C935">
            <v>0</v>
          </cell>
          <cell r="D935">
            <v>0</v>
          </cell>
          <cell r="N935">
            <v>1</v>
          </cell>
          <cell r="O935">
            <v>0</v>
          </cell>
          <cell r="P935">
            <v>0</v>
          </cell>
          <cell r="Q935">
            <v>0</v>
          </cell>
        </row>
        <row r="936">
          <cell r="C936">
            <v>0</v>
          </cell>
          <cell r="D936">
            <v>0</v>
          </cell>
          <cell r="N936">
            <v>1</v>
          </cell>
          <cell r="O936">
            <v>0</v>
          </cell>
          <cell r="P936">
            <v>0</v>
          </cell>
          <cell r="Q936">
            <v>0</v>
          </cell>
        </row>
        <row r="937">
          <cell r="C937">
            <v>0</v>
          </cell>
          <cell r="D937">
            <v>0</v>
          </cell>
          <cell r="N937">
            <v>1</v>
          </cell>
          <cell r="O937">
            <v>0</v>
          </cell>
          <cell r="P937">
            <v>0</v>
          </cell>
          <cell r="Q937">
            <v>0</v>
          </cell>
        </row>
        <row r="938">
          <cell r="C938">
            <v>0</v>
          </cell>
          <cell r="D938">
            <v>0</v>
          </cell>
          <cell r="N938">
            <v>1</v>
          </cell>
          <cell r="O938">
            <v>0</v>
          </cell>
          <cell r="P938">
            <v>0</v>
          </cell>
          <cell r="Q938">
            <v>0</v>
          </cell>
        </row>
        <row r="939">
          <cell r="C939">
            <v>0</v>
          </cell>
          <cell r="D939">
            <v>0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</row>
        <row r="940">
          <cell r="C940">
            <v>0</v>
          </cell>
          <cell r="D940">
            <v>0</v>
          </cell>
          <cell r="N940">
            <v>1</v>
          </cell>
          <cell r="O940">
            <v>0</v>
          </cell>
          <cell r="P940">
            <v>0</v>
          </cell>
          <cell r="Q940">
            <v>0</v>
          </cell>
        </row>
        <row r="941">
          <cell r="C941">
            <v>0</v>
          </cell>
          <cell r="D941">
            <v>0</v>
          </cell>
          <cell r="N941">
            <v>1</v>
          </cell>
          <cell r="O941">
            <v>0</v>
          </cell>
          <cell r="P941">
            <v>0</v>
          </cell>
          <cell r="Q941">
            <v>0</v>
          </cell>
        </row>
        <row r="942">
          <cell r="C942">
            <v>0</v>
          </cell>
          <cell r="D942">
            <v>0</v>
          </cell>
          <cell r="N942">
            <v>1</v>
          </cell>
          <cell r="O942">
            <v>0</v>
          </cell>
          <cell r="P942">
            <v>0</v>
          </cell>
          <cell r="Q942">
            <v>0</v>
          </cell>
        </row>
        <row r="943">
          <cell r="C943">
            <v>0</v>
          </cell>
          <cell r="D943">
            <v>0</v>
          </cell>
          <cell r="N943">
            <v>1</v>
          </cell>
          <cell r="O943">
            <v>0</v>
          </cell>
          <cell r="P943">
            <v>0</v>
          </cell>
          <cell r="Q943">
            <v>0</v>
          </cell>
        </row>
        <row r="944">
          <cell r="C944">
            <v>0</v>
          </cell>
          <cell r="D944">
            <v>0</v>
          </cell>
          <cell r="N944">
            <v>1</v>
          </cell>
          <cell r="O944">
            <v>0</v>
          </cell>
          <cell r="P944">
            <v>0</v>
          </cell>
          <cell r="Q944">
            <v>0</v>
          </cell>
        </row>
        <row r="945">
          <cell r="C945">
            <v>0</v>
          </cell>
          <cell r="D945">
            <v>0</v>
          </cell>
          <cell r="N945">
            <v>1</v>
          </cell>
          <cell r="O945">
            <v>0</v>
          </cell>
          <cell r="P945">
            <v>0</v>
          </cell>
          <cell r="Q945">
            <v>0</v>
          </cell>
        </row>
        <row r="946">
          <cell r="C946">
            <v>0</v>
          </cell>
          <cell r="D946">
            <v>0</v>
          </cell>
          <cell r="N946">
            <v>1</v>
          </cell>
          <cell r="O946">
            <v>0</v>
          </cell>
          <cell r="P946">
            <v>0</v>
          </cell>
          <cell r="Q946">
            <v>0</v>
          </cell>
        </row>
        <row r="947">
          <cell r="C947">
            <v>0</v>
          </cell>
          <cell r="D947">
            <v>0</v>
          </cell>
          <cell r="N947">
            <v>1</v>
          </cell>
          <cell r="O947">
            <v>0</v>
          </cell>
          <cell r="P947">
            <v>0</v>
          </cell>
          <cell r="Q947">
            <v>0</v>
          </cell>
        </row>
        <row r="948">
          <cell r="C948">
            <v>0</v>
          </cell>
          <cell r="D948">
            <v>0</v>
          </cell>
          <cell r="N948">
            <v>1</v>
          </cell>
          <cell r="O948">
            <v>0</v>
          </cell>
          <cell r="P948">
            <v>0</v>
          </cell>
          <cell r="Q948">
            <v>0</v>
          </cell>
        </row>
        <row r="949">
          <cell r="C949">
            <v>0</v>
          </cell>
          <cell r="D949">
            <v>0</v>
          </cell>
          <cell r="N949">
            <v>1</v>
          </cell>
          <cell r="O949">
            <v>0</v>
          </cell>
          <cell r="P949">
            <v>0</v>
          </cell>
          <cell r="Q949">
            <v>0</v>
          </cell>
        </row>
        <row r="950">
          <cell r="C950">
            <v>0</v>
          </cell>
          <cell r="D950">
            <v>0</v>
          </cell>
          <cell r="N950">
            <v>1</v>
          </cell>
          <cell r="O950">
            <v>0</v>
          </cell>
          <cell r="P950">
            <v>0</v>
          </cell>
          <cell r="Q950">
            <v>0</v>
          </cell>
        </row>
        <row r="951">
          <cell r="C951">
            <v>0</v>
          </cell>
          <cell r="D951">
            <v>0</v>
          </cell>
          <cell r="N951">
            <v>1</v>
          </cell>
          <cell r="O951">
            <v>0</v>
          </cell>
          <cell r="P951">
            <v>0</v>
          </cell>
          <cell r="Q951">
            <v>0</v>
          </cell>
        </row>
        <row r="952">
          <cell r="C952">
            <v>0</v>
          </cell>
          <cell r="D952">
            <v>0</v>
          </cell>
          <cell r="N952">
            <v>1</v>
          </cell>
          <cell r="O952">
            <v>0</v>
          </cell>
          <cell r="P952">
            <v>0</v>
          </cell>
          <cell r="Q952">
            <v>0</v>
          </cell>
        </row>
        <row r="953">
          <cell r="C953">
            <v>0</v>
          </cell>
          <cell r="D953">
            <v>0</v>
          </cell>
          <cell r="N953">
            <v>1</v>
          </cell>
          <cell r="O953">
            <v>0</v>
          </cell>
          <cell r="P953">
            <v>0</v>
          </cell>
          <cell r="Q953">
            <v>0</v>
          </cell>
        </row>
        <row r="954">
          <cell r="C954">
            <v>0</v>
          </cell>
          <cell r="D954">
            <v>0</v>
          </cell>
          <cell r="N954">
            <v>1</v>
          </cell>
          <cell r="O954">
            <v>0</v>
          </cell>
          <cell r="P954">
            <v>0</v>
          </cell>
          <cell r="Q954">
            <v>0</v>
          </cell>
        </row>
        <row r="955">
          <cell r="C955">
            <v>0</v>
          </cell>
          <cell r="D955">
            <v>0</v>
          </cell>
          <cell r="N955">
            <v>1</v>
          </cell>
          <cell r="O955">
            <v>0</v>
          </cell>
          <cell r="P955">
            <v>0</v>
          </cell>
          <cell r="Q955">
            <v>0</v>
          </cell>
        </row>
        <row r="956">
          <cell r="C956">
            <v>0</v>
          </cell>
          <cell r="D956">
            <v>0</v>
          </cell>
          <cell r="N956">
            <v>1</v>
          </cell>
          <cell r="O956">
            <v>0</v>
          </cell>
          <cell r="P956">
            <v>0</v>
          </cell>
          <cell r="Q956">
            <v>0</v>
          </cell>
        </row>
        <row r="957">
          <cell r="C957">
            <v>0</v>
          </cell>
          <cell r="D957">
            <v>0</v>
          </cell>
          <cell r="N957">
            <v>1</v>
          </cell>
          <cell r="O957">
            <v>0</v>
          </cell>
          <cell r="P957">
            <v>0</v>
          </cell>
          <cell r="Q957">
            <v>0</v>
          </cell>
        </row>
        <row r="958">
          <cell r="C958">
            <v>0</v>
          </cell>
          <cell r="D958">
            <v>0</v>
          </cell>
          <cell r="N958">
            <v>1</v>
          </cell>
          <cell r="O958">
            <v>0</v>
          </cell>
          <cell r="P958">
            <v>0</v>
          </cell>
          <cell r="Q958">
            <v>0</v>
          </cell>
        </row>
        <row r="959">
          <cell r="C959">
            <v>0</v>
          </cell>
          <cell r="D959">
            <v>0</v>
          </cell>
          <cell r="N959">
            <v>1</v>
          </cell>
          <cell r="O959">
            <v>0</v>
          </cell>
          <cell r="P959">
            <v>0</v>
          </cell>
          <cell r="Q959">
            <v>0</v>
          </cell>
        </row>
        <row r="960">
          <cell r="C960">
            <v>0</v>
          </cell>
          <cell r="D960">
            <v>0</v>
          </cell>
          <cell r="N960">
            <v>1</v>
          </cell>
          <cell r="O960">
            <v>0</v>
          </cell>
          <cell r="P960">
            <v>0</v>
          </cell>
          <cell r="Q960">
            <v>0</v>
          </cell>
        </row>
        <row r="961">
          <cell r="C961">
            <v>0</v>
          </cell>
          <cell r="D961">
            <v>0</v>
          </cell>
          <cell r="N961">
            <v>1</v>
          </cell>
          <cell r="O961">
            <v>0</v>
          </cell>
          <cell r="P961">
            <v>0</v>
          </cell>
          <cell r="Q961">
            <v>0</v>
          </cell>
        </row>
        <row r="962">
          <cell r="C962">
            <v>0</v>
          </cell>
          <cell r="D962">
            <v>0</v>
          </cell>
          <cell r="N962">
            <v>1</v>
          </cell>
          <cell r="O962">
            <v>0</v>
          </cell>
          <cell r="P962">
            <v>0</v>
          </cell>
          <cell r="Q962">
            <v>0</v>
          </cell>
        </row>
        <row r="963">
          <cell r="C963">
            <v>0</v>
          </cell>
          <cell r="D963">
            <v>0</v>
          </cell>
          <cell r="N963">
            <v>1</v>
          </cell>
          <cell r="O963">
            <v>0</v>
          </cell>
          <cell r="P963">
            <v>0</v>
          </cell>
          <cell r="Q963">
            <v>0</v>
          </cell>
        </row>
        <row r="964">
          <cell r="C964">
            <v>0</v>
          </cell>
          <cell r="D964">
            <v>0</v>
          </cell>
          <cell r="N964">
            <v>1</v>
          </cell>
          <cell r="O964">
            <v>0</v>
          </cell>
          <cell r="P964">
            <v>0</v>
          </cell>
          <cell r="Q964">
            <v>0</v>
          </cell>
        </row>
        <row r="965">
          <cell r="C965">
            <v>0</v>
          </cell>
          <cell r="D965">
            <v>0</v>
          </cell>
          <cell r="N965">
            <v>1</v>
          </cell>
          <cell r="O965">
            <v>0</v>
          </cell>
          <cell r="P965">
            <v>0</v>
          </cell>
          <cell r="Q965">
            <v>0</v>
          </cell>
        </row>
        <row r="966">
          <cell r="C966">
            <v>0</v>
          </cell>
          <cell r="D966">
            <v>0</v>
          </cell>
          <cell r="N966">
            <v>1</v>
          </cell>
          <cell r="O966">
            <v>0</v>
          </cell>
          <cell r="P966">
            <v>0</v>
          </cell>
          <cell r="Q966">
            <v>0</v>
          </cell>
        </row>
        <row r="967">
          <cell r="C967">
            <v>0</v>
          </cell>
          <cell r="D967">
            <v>0</v>
          </cell>
          <cell r="N967">
            <v>1</v>
          </cell>
          <cell r="O967">
            <v>0</v>
          </cell>
          <cell r="P967">
            <v>0</v>
          </cell>
          <cell r="Q967">
            <v>0</v>
          </cell>
        </row>
        <row r="968">
          <cell r="C968">
            <v>0</v>
          </cell>
          <cell r="D968">
            <v>0</v>
          </cell>
          <cell r="N968">
            <v>1</v>
          </cell>
          <cell r="O968">
            <v>0</v>
          </cell>
          <cell r="P968">
            <v>0</v>
          </cell>
          <cell r="Q968">
            <v>0</v>
          </cell>
        </row>
        <row r="969">
          <cell r="C969">
            <v>0</v>
          </cell>
          <cell r="D969">
            <v>0</v>
          </cell>
          <cell r="N969">
            <v>1</v>
          </cell>
          <cell r="O969">
            <v>0</v>
          </cell>
          <cell r="P969">
            <v>0</v>
          </cell>
          <cell r="Q969">
            <v>0</v>
          </cell>
        </row>
        <row r="970">
          <cell r="C970">
            <v>0</v>
          </cell>
          <cell r="D970">
            <v>0</v>
          </cell>
          <cell r="N970">
            <v>1</v>
          </cell>
          <cell r="O970">
            <v>0</v>
          </cell>
          <cell r="P970">
            <v>0</v>
          </cell>
          <cell r="Q970">
            <v>0</v>
          </cell>
        </row>
        <row r="971">
          <cell r="C971">
            <v>0</v>
          </cell>
          <cell r="D971">
            <v>0</v>
          </cell>
          <cell r="N971">
            <v>1</v>
          </cell>
          <cell r="O971">
            <v>0</v>
          </cell>
          <cell r="P971">
            <v>0</v>
          </cell>
          <cell r="Q971">
            <v>0</v>
          </cell>
        </row>
        <row r="972">
          <cell r="C972">
            <v>0</v>
          </cell>
          <cell r="D972">
            <v>0</v>
          </cell>
          <cell r="N972">
            <v>1</v>
          </cell>
          <cell r="O972">
            <v>0</v>
          </cell>
          <cell r="P972">
            <v>0</v>
          </cell>
          <cell r="Q972">
            <v>0</v>
          </cell>
        </row>
        <row r="973">
          <cell r="C973">
            <v>0</v>
          </cell>
          <cell r="D973">
            <v>0</v>
          </cell>
          <cell r="N973">
            <v>1</v>
          </cell>
          <cell r="O973">
            <v>0</v>
          </cell>
          <cell r="P973">
            <v>0</v>
          </cell>
          <cell r="Q973">
            <v>0</v>
          </cell>
        </row>
        <row r="974">
          <cell r="C974">
            <v>0</v>
          </cell>
          <cell r="D974">
            <v>0</v>
          </cell>
          <cell r="N974">
            <v>1</v>
          </cell>
          <cell r="O974">
            <v>0</v>
          </cell>
          <cell r="P974">
            <v>0</v>
          </cell>
          <cell r="Q974">
            <v>0</v>
          </cell>
        </row>
        <row r="975">
          <cell r="C975">
            <v>0</v>
          </cell>
          <cell r="D975">
            <v>0</v>
          </cell>
          <cell r="N975">
            <v>1</v>
          </cell>
          <cell r="O975">
            <v>0</v>
          </cell>
          <cell r="P975">
            <v>0</v>
          </cell>
          <cell r="Q975">
            <v>0</v>
          </cell>
        </row>
        <row r="976">
          <cell r="C976">
            <v>0</v>
          </cell>
          <cell r="D976">
            <v>0</v>
          </cell>
          <cell r="N976">
            <v>1</v>
          </cell>
          <cell r="O976">
            <v>0</v>
          </cell>
          <cell r="P976">
            <v>0</v>
          </cell>
          <cell r="Q976">
            <v>0</v>
          </cell>
        </row>
        <row r="977">
          <cell r="C977">
            <v>0</v>
          </cell>
          <cell r="D977">
            <v>0</v>
          </cell>
          <cell r="N977">
            <v>1</v>
          </cell>
          <cell r="O977">
            <v>0</v>
          </cell>
          <cell r="P977">
            <v>0</v>
          </cell>
          <cell r="Q977">
            <v>0</v>
          </cell>
        </row>
        <row r="978">
          <cell r="C978">
            <v>0</v>
          </cell>
          <cell r="D978">
            <v>0</v>
          </cell>
          <cell r="N978">
            <v>1</v>
          </cell>
          <cell r="O978">
            <v>0</v>
          </cell>
          <cell r="P978">
            <v>0</v>
          </cell>
          <cell r="Q978">
            <v>0</v>
          </cell>
        </row>
        <row r="979">
          <cell r="C979">
            <v>0</v>
          </cell>
          <cell r="D979">
            <v>0</v>
          </cell>
          <cell r="N979">
            <v>1</v>
          </cell>
          <cell r="O979">
            <v>0</v>
          </cell>
          <cell r="P979">
            <v>0</v>
          </cell>
          <cell r="Q979">
            <v>0</v>
          </cell>
        </row>
        <row r="980">
          <cell r="C980">
            <v>0</v>
          </cell>
          <cell r="D980">
            <v>0</v>
          </cell>
          <cell r="N980">
            <v>1</v>
          </cell>
          <cell r="O980">
            <v>0</v>
          </cell>
          <cell r="P980">
            <v>0</v>
          </cell>
          <cell r="Q980">
            <v>0</v>
          </cell>
        </row>
        <row r="981">
          <cell r="C981">
            <v>0</v>
          </cell>
          <cell r="D981">
            <v>0</v>
          </cell>
          <cell r="N981">
            <v>1</v>
          </cell>
          <cell r="O981">
            <v>0</v>
          </cell>
          <cell r="P981">
            <v>0</v>
          </cell>
          <cell r="Q981">
            <v>0</v>
          </cell>
        </row>
        <row r="982">
          <cell r="C982">
            <v>0</v>
          </cell>
          <cell r="D982">
            <v>0</v>
          </cell>
          <cell r="N982">
            <v>1</v>
          </cell>
          <cell r="O982">
            <v>0</v>
          </cell>
          <cell r="P982">
            <v>0</v>
          </cell>
          <cell r="Q982">
            <v>0</v>
          </cell>
        </row>
        <row r="983">
          <cell r="C983">
            <v>0</v>
          </cell>
          <cell r="D983">
            <v>0</v>
          </cell>
          <cell r="N983">
            <v>1</v>
          </cell>
          <cell r="O983">
            <v>0</v>
          </cell>
          <cell r="P983">
            <v>0</v>
          </cell>
          <cell r="Q983">
            <v>0</v>
          </cell>
        </row>
        <row r="984">
          <cell r="C984">
            <v>0</v>
          </cell>
          <cell r="D984">
            <v>0</v>
          </cell>
          <cell r="N984">
            <v>1</v>
          </cell>
          <cell r="O984">
            <v>0</v>
          </cell>
          <cell r="P984">
            <v>0</v>
          </cell>
          <cell r="Q984">
            <v>0</v>
          </cell>
        </row>
        <row r="985">
          <cell r="C985">
            <v>0</v>
          </cell>
          <cell r="D985">
            <v>0</v>
          </cell>
          <cell r="N985">
            <v>1</v>
          </cell>
          <cell r="O985">
            <v>0</v>
          </cell>
          <cell r="P985">
            <v>0</v>
          </cell>
          <cell r="Q985">
            <v>0</v>
          </cell>
        </row>
        <row r="986">
          <cell r="C986">
            <v>0</v>
          </cell>
          <cell r="D986">
            <v>0</v>
          </cell>
          <cell r="N986">
            <v>1</v>
          </cell>
          <cell r="O986">
            <v>0</v>
          </cell>
          <cell r="P986">
            <v>0</v>
          </cell>
          <cell r="Q986">
            <v>0</v>
          </cell>
        </row>
        <row r="987">
          <cell r="C987">
            <v>0</v>
          </cell>
          <cell r="D987">
            <v>0</v>
          </cell>
          <cell r="N987">
            <v>1</v>
          </cell>
          <cell r="O987">
            <v>0</v>
          </cell>
          <cell r="P987">
            <v>0</v>
          </cell>
          <cell r="Q987">
            <v>0</v>
          </cell>
        </row>
        <row r="988">
          <cell r="C988">
            <v>0</v>
          </cell>
          <cell r="D988">
            <v>0</v>
          </cell>
          <cell r="N988">
            <v>1</v>
          </cell>
          <cell r="O988">
            <v>0</v>
          </cell>
          <cell r="P988">
            <v>0</v>
          </cell>
          <cell r="Q988">
            <v>0</v>
          </cell>
        </row>
        <row r="989">
          <cell r="C989">
            <v>0</v>
          </cell>
          <cell r="D989">
            <v>0</v>
          </cell>
          <cell r="N989">
            <v>1</v>
          </cell>
          <cell r="O989">
            <v>0</v>
          </cell>
          <cell r="P989">
            <v>0</v>
          </cell>
          <cell r="Q989">
            <v>0</v>
          </cell>
        </row>
        <row r="990">
          <cell r="C990">
            <v>0</v>
          </cell>
          <cell r="D990">
            <v>0</v>
          </cell>
          <cell r="N990">
            <v>1</v>
          </cell>
          <cell r="O990">
            <v>0</v>
          </cell>
          <cell r="P990">
            <v>0</v>
          </cell>
          <cell r="Q990">
            <v>0</v>
          </cell>
        </row>
        <row r="991">
          <cell r="C991">
            <v>0</v>
          </cell>
          <cell r="D991">
            <v>0</v>
          </cell>
          <cell r="N991">
            <v>1</v>
          </cell>
          <cell r="O991">
            <v>0</v>
          </cell>
          <cell r="P991">
            <v>0</v>
          </cell>
          <cell r="Q991">
            <v>0</v>
          </cell>
        </row>
        <row r="992">
          <cell r="C992">
            <v>0</v>
          </cell>
          <cell r="D992">
            <v>0</v>
          </cell>
          <cell r="N992">
            <v>1</v>
          </cell>
          <cell r="O992">
            <v>0</v>
          </cell>
          <cell r="P992">
            <v>0</v>
          </cell>
          <cell r="Q992">
            <v>0</v>
          </cell>
        </row>
        <row r="993">
          <cell r="C993">
            <v>0</v>
          </cell>
          <cell r="D993">
            <v>0</v>
          </cell>
          <cell r="N993">
            <v>1</v>
          </cell>
          <cell r="O993">
            <v>0</v>
          </cell>
          <cell r="P993">
            <v>0</v>
          </cell>
          <cell r="Q993">
            <v>0</v>
          </cell>
        </row>
        <row r="994">
          <cell r="C994">
            <v>0</v>
          </cell>
          <cell r="D994">
            <v>0</v>
          </cell>
          <cell r="N994">
            <v>1</v>
          </cell>
          <cell r="O994">
            <v>0</v>
          </cell>
          <cell r="P994">
            <v>0</v>
          </cell>
          <cell r="Q994">
            <v>0</v>
          </cell>
        </row>
        <row r="995">
          <cell r="C995">
            <v>0</v>
          </cell>
          <cell r="D995">
            <v>0</v>
          </cell>
          <cell r="N995">
            <v>1</v>
          </cell>
          <cell r="O995">
            <v>0</v>
          </cell>
          <cell r="P995">
            <v>0</v>
          </cell>
          <cell r="Q995">
            <v>0</v>
          </cell>
        </row>
        <row r="996">
          <cell r="C996">
            <v>0</v>
          </cell>
          <cell r="D996">
            <v>0</v>
          </cell>
          <cell r="N996">
            <v>1</v>
          </cell>
          <cell r="O996">
            <v>0</v>
          </cell>
          <cell r="P996">
            <v>0</v>
          </cell>
          <cell r="Q996">
            <v>0</v>
          </cell>
        </row>
        <row r="997">
          <cell r="C997">
            <v>0</v>
          </cell>
          <cell r="D997">
            <v>0</v>
          </cell>
          <cell r="N997">
            <v>1</v>
          </cell>
          <cell r="O997">
            <v>0</v>
          </cell>
          <cell r="P997">
            <v>0</v>
          </cell>
          <cell r="Q997">
            <v>0</v>
          </cell>
        </row>
        <row r="998">
          <cell r="C998">
            <v>0</v>
          </cell>
          <cell r="D998">
            <v>0</v>
          </cell>
          <cell r="N998">
            <v>1</v>
          </cell>
          <cell r="O998">
            <v>0</v>
          </cell>
          <cell r="P998">
            <v>0</v>
          </cell>
          <cell r="Q998">
            <v>0</v>
          </cell>
        </row>
        <row r="999">
          <cell r="C999">
            <v>0</v>
          </cell>
          <cell r="D999">
            <v>0</v>
          </cell>
          <cell r="N999">
            <v>1</v>
          </cell>
          <cell r="O999">
            <v>0</v>
          </cell>
          <cell r="P999">
            <v>0</v>
          </cell>
          <cell r="Q999">
            <v>0</v>
          </cell>
        </row>
        <row r="1000">
          <cell r="C1000">
            <v>0</v>
          </cell>
          <cell r="D1000">
            <v>0</v>
          </cell>
          <cell r="N1000">
            <v>1</v>
          </cell>
          <cell r="O1000">
            <v>0</v>
          </cell>
          <cell r="P1000">
            <v>0</v>
          </cell>
          <cell r="Q1000">
            <v>0</v>
          </cell>
        </row>
        <row r="1001">
          <cell r="C1001">
            <v>0</v>
          </cell>
          <cell r="D1001">
            <v>0</v>
          </cell>
          <cell r="N1001">
            <v>1</v>
          </cell>
          <cell r="O1001">
            <v>0</v>
          </cell>
          <cell r="P1001">
            <v>0</v>
          </cell>
          <cell r="Q1001">
            <v>0</v>
          </cell>
        </row>
        <row r="1002">
          <cell r="C1002">
            <v>0</v>
          </cell>
          <cell r="D1002">
            <v>0</v>
          </cell>
          <cell r="N1002">
            <v>1</v>
          </cell>
          <cell r="O1002">
            <v>0</v>
          </cell>
          <cell r="P1002">
            <v>0</v>
          </cell>
          <cell r="Q1002">
            <v>0</v>
          </cell>
        </row>
        <row r="1003">
          <cell r="C1003">
            <v>0</v>
          </cell>
          <cell r="D1003">
            <v>0</v>
          </cell>
          <cell r="N1003">
            <v>1</v>
          </cell>
          <cell r="O1003">
            <v>0</v>
          </cell>
          <cell r="P1003">
            <v>0</v>
          </cell>
          <cell r="Q1003">
            <v>0</v>
          </cell>
        </row>
        <row r="1004">
          <cell r="C1004">
            <v>0</v>
          </cell>
          <cell r="D1004">
            <v>0</v>
          </cell>
          <cell r="N1004">
            <v>1</v>
          </cell>
          <cell r="O1004">
            <v>0</v>
          </cell>
          <cell r="P1004">
            <v>0</v>
          </cell>
          <cell r="Q1004">
            <v>0</v>
          </cell>
        </row>
        <row r="1005">
          <cell r="C1005">
            <v>0</v>
          </cell>
          <cell r="D1005">
            <v>0</v>
          </cell>
          <cell r="N1005">
            <v>1</v>
          </cell>
          <cell r="O1005">
            <v>0</v>
          </cell>
          <cell r="P1005">
            <v>0</v>
          </cell>
          <cell r="Q1005">
            <v>0</v>
          </cell>
        </row>
        <row r="1006">
          <cell r="C1006">
            <v>0</v>
          </cell>
          <cell r="D1006">
            <v>0</v>
          </cell>
          <cell r="N1006">
            <v>1</v>
          </cell>
          <cell r="O1006">
            <v>0</v>
          </cell>
          <cell r="P1006">
            <v>0</v>
          </cell>
          <cell r="Q1006">
            <v>0</v>
          </cell>
        </row>
        <row r="1007">
          <cell r="C1007">
            <v>0</v>
          </cell>
          <cell r="D1007">
            <v>0</v>
          </cell>
          <cell r="N1007">
            <v>1</v>
          </cell>
          <cell r="O1007">
            <v>0</v>
          </cell>
          <cell r="P1007">
            <v>0</v>
          </cell>
          <cell r="Q1007">
            <v>0</v>
          </cell>
        </row>
        <row r="1008">
          <cell r="C1008">
            <v>0</v>
          </cell>
          <cell r="D1008">
            <v>0</v>
          </cell>
          <cell r="N1008">
            <v>1</v>
          </cell>
          <cell r="O1008">
            <v>0</v>
          </cell>
          <cell r="P1008">
            <v>0</v>
          </cell>
          <cell r="Q1008">
            <v>0</v>
          </cell>
        </row>
        <row r="1009">
          <cell r="C1009">
            <v>0</v>
          </cell>
          <cell r="D1009">
            <v>0</v>
          </cell>
          <cell r="N1009">
            <v>1</v>
          </cell>
          <cell r="O1009">
            <v>0</v>
          </cell>
          <cell r="P1009">
            <v>0</v>
          </cell>
          <cell r="Q1009">
            <v>0</v>
          </cell>
        </row>
        <row r="1010">
          <cell r="C1010">
            <v>0</v>
          </cell>
          <cell r="D1010">
            <v>0</v>
          </cell>
          <cell r="N1010">
            <v>1</v>
          </cell>
          <cell r="O1010">
            <v>0</v>
          </cell>
          <cell r="P1010">
            <v>0</v>
          </cell>
          <cell r="Q1010">
            <v>0</v>
          </cell>
        </row>
        <row r="1011">
          <cell r="C1011">
            <v>0</v>
          </cell>
          <cell r="D1011">
            <v>0</v>
          </cell>
          <cell r="N1011">
            <v>1</v>
          </cell>
          <cell r="O1011">
            <v>0</v>
          </cell>
          <cell r="P1011">
            <v>0</v>
          </cell>
          <cell r="Q1011">
            <v>0</v>
          </cell>
        </row>
        <row r="1012">
          <cell r="C1012">
            <v>0</v>
          </cell>
          <cell r="D1012">
            <v>0</v>
          </cell>
          <cell r="N1012">
            <v>1</v>
          </cell>
          <cell r="O1012">
            <v>0</v>
          </cell>
          <cell r="P1012">
            <v>0</v>
          </cell>
          <cell r="Q1012">
            <v>0</v>
          </cell>
        </row>
        <row r="1013">
          <cell r="C1013">
            <v>0</v>
          </cell>
          <cell r="D1013">
            <v>0</v>
          </cell>
          <cell r="N1013">
            <v>1</v>
          </cell>
          <cell r="O1013">
            <v>0</v>
          </cell>
          <cell r="P1013">
            <v>0</v>
          </cell>
          <cell r="Q1013">
            <v>0</v>
          </cell>
        </row>
        <row r="1014">
          <cell r="C1014">
            <v>0</v>
          </cell>
          <cell r="D1014">
            <v>0</v>
          </cell>
          <cell r="N1014">
            <v>1</v>
          </cell>
          <cell r="O1014">
            <v>0</v>
          </cell>
          <cell r="P1014">
            <v>0</v>
          </cell>
          <cell r="Q1014">
            <v>0</v>
          </cell>
        </row>
        <row r="1015">
          <cell r="C1015">
            <v>0</v>
          </cell>
          <cell r="D1015">
            <v>0</v>
          </cell>
          <cell r="N1015">
            <v>1</v>
          </cell>
          <cell r="O1015">
            <v>0</v>
          </cell>
          <cell r="P1015">
            <v>0</v>
          </cell>
          <cell r="Q1015">
            <v>0</v>
          </cell>
        </row>
        <row r="1016">
          <cell r="C1016">
            <v>0</v>
          </cell>
          <cell r="D1016">
            <v>0</v>
          </cell>
          <cell r="N1016">
            <v>1</v>
          </cell>
          <cell r="O1016">
            <v>0</v>
          </cell>
          <cell r="P1016">
            <v>0</v>
          </cell>
          <cell r="Q1016">
            <v>0</v>
          </cell>
        </row>
        <row r="1017">
          <cell r="C1017">
            <v>0</v>
          </cell>
          <cell r="D1017">
            <v>0</v>
          </cell>
          <cell r="N1017">
            <v>1</v>
          </cell>
          <cell r="O1017">
            <v>0</v>
          </cell>
          <cell r="P1017">
            <v>0</v>
          </cell>
          <cell r="Q1017">
            <v>0</v>
          </cell>
        </row>
        <row r="1018">
          <cell r="C1018">
            <v>0</v>
          </cell>
          <cell r="D1018">
            <v>0</v>
          </cell>
          <cell r="N1018">
            <v>1</v>
          </cell>
          <cell r="O1018">
            <v>0</v>
          </cell>
          <cell r="P1018">
            <v>0</v>
          </cell>
          <cell r="Q1018">
            <v>0</v>
          </cell>
        </row>
        <row r="1019">
          <cell r="C1019">
            <v>0</v>
          </cell>
          <cell r="D1019">
            <v>0</v>
          </cell>
          <cell r="N1019">
            <v>1</v>
          </cell>
          <cell r="O1019">
            <v>0</v>
          </cell>
          <cell r="P1019">
            <v>0</v>
          </cell>
          <cell r="Q1019">
            <v>0</v>
          </cell>
        </row>
        <row r="1020">
          <cell r="C1020">
            <v>0</v>
          </cell>
          <cell r="D1020">
            <v>0</v>
          </cell>
          <cell r="N1020">
            <v>1</v>
          </cell>
          <cell r="O1020">
            <v>0</v>
          </cell>
          <cell r="P1020">
            <v>0</v>
          </cell>
          <cell r="Q1020">
            <v>0</v>
          </cell>
        </row>
        <row r="1021">
          <cell r="C1021">
            <v>0</v>
          </cell>
          <cell r="D1021">
            <v>0</v>
          </cell>
          <cell r="N1021">
            <v>1</v>
          </cell>
          <cell r="O1021">
            <v>0</v>
          </cell>
          <cell r="P1021">
            <v>0</v>
          </cell>
          <cell r="Q1021">
            <v>0</v>
          </cell>
        </row>
        <row r="1022">
          <cell r="C1022">
            <v>0</v>
          </cell>
          <cell r="D1022">
            <v>0</v>
          </cell>
          <cell r="N1022">
            <v>1</v>
          </cell>
          <cell r="O1022">
            <v>0</v>
          </cell>
          <cell r="P1022">
            <v>0</v>
          </cell>
          <cell r="Q1022">
            <v>0</v>
          </cell>
        </row>
        <row r="1023">
          <cell r="C1023">
            <v>0</v>
          </cell>
          <cell r="D1023">
            <v>0</v>
          </cell>
          <cell r="N1023">
            <v>1</v>
          </cell>
          <cell r="O1023">
            <v>0</v>
          </cell>
          <cell r="P1023">
            <v>0</v>
          </cell>
          <cell r="Q1023">
            <v>0</v>
          </cell>
        </row>
        <row r="1024">
          <cell r="C1024">
            <v>0</v>
          </cell>
          <cell r="D1024">
            <v>0</v>
          </cell>
          <cell r="N1024">
            <v>1</v>
          </cell>
          <cell r="O1024">
            <v>0</v>
          </cell>
          <cell r="P1024">
            <v>0</v>
          </cell>
          <cell r="Q1024">
            <v>0</v>
          </cell>
        </row>
        <row r="1025">
          <cell r="C1025">
            <v>0</v>
          </cell>
          <cell r="D1025">
            <v>0</v>
          </cell>
          <cell r="N1025">
            <v>1</v>
          </cell>
          <cell r="O1025">
            <v>0</v>
          </cell>
          <cell r="P1025">
            <v>0</v>
          </cell>
          <cell r="Q1025">
            <v>0</v>
          </cell>
        </row>
        <row r="1026">
          <cell r="C1026">
            <v>0</v>
          </cell>
          <cell r="D1026">
            <v>0</v>
          </cell>
          <cell r="N1026">
            <v>1</v>
          </cell>
          <cell r="O1026">
            <v>0</v>
          </cell>
          <cell r="P1026">
            <v>0</v>
          </cell>
          <cell r="Q1026">
            <v>0</v>
          </cell>
        </row>
        <row r="1027">
          <cell r="C1027">
            <v>0</v>
          </cell>
          <cell r="D1027">
            <v>0</v>
          </cell>
          <cell r="N1027">
            <v>1</v>
          </cell>
          <cell r="O1027">
            <v>0</v>
          </cell>
          <cell r="P1027">
            <v>0</v>
          </cell>
          <cell r="Q1027">
            <v>0</v>
          </cell>
        </row>
        <row r="1028">
          <cell r="C1028">
            <v>0</v>
          </cell>
          <cell r="D1028">
            <v>0</v>
          </cell>
          <cell r="N1028">
            <v>1</v>
          </cell>
          <cell r="O1028">
            <v>0</v>
          </cell>
          <cell r="P1028">
            <v>0</v>
          </cell>
          <cell r="Q1028">
            <v>0</v>
          </cell>
        </row>
        <row r="1029">
          <cell r="C1029">
            <v>0</v>
          </cell>
          <cell r="D1029">
            <v>0</v>
          </cell>
          <cell r="N1029">
            <v>1</v>
          </cell>
          <cell r="O1029">
            <v>0</v>
          </cell>
          <cell r="P1029">
            <v>0</v>
          </cell>
          <cell r="Q1029">
            <v>0</v>
          </cell>
        </row>
        <row r="1030">
          <cell r="C1030">
            <v>0</v>
          </cell>
          <cell r="D1030">
            <v>0</v>
          </cell>
          <cell r="N1030">
            <v>1</v>
          </cell>
          <cell r="O1030">
            <v>0</v>
          </cell>
          <cell r="P1030">
            <v>0</v>
          </cell>
          <cell r="Q1030">
            <v>0</v>
          </cell>
        </row>
        <row r="1031">
          <cell r="C1031">
            <v>0</v>
          </cell>
          <cell r="D1031">
            <v>0</v>
          </cell>
          <cell r="N1031">
            <v>1</v>
          </cell>
          <cell r="O1031">
            <v>0</v>
          </cell>
          <cell r="P1031">
            <v>0</v>
          </cell>
          <cell r="Q1031">
            <v>0</v>
          </cell>
        </row>
        <row r="1032">
          <cell r="C1032">
            <v>0</v>
          </cell>
          <cell r="D1032">
            <v>0</v>
          </cell>
          <cell r="N1032">
            <v>1</v>
          </cell>
          <cell r="O1032">
            <v>0</v>
          </cell>
          <cell r="P1032">
            <v>0</v>
          </cell>
          <cell r="Q1032">
            <v>0</v>
          </cell>
        </row>
        <row r="1033">
          <cell r="C1033">
            <v>0</v>
          </cell>
          <cell r="D1033">
            <v>0</v>
          </cell>
          <cell r="N1033">
            <v>1</v>
          </cell>
          <cell r="O1033">
            <v>0</v>
          </cell>
          <cell r="P1033">
            <v>0</v>
          </cell>
          <cell r="Q1033">
            <v>0</v>
          </cell>
        </row>
        <row r="1034">
          <cell r="C1034">
            <v>0</v>
          </cell>
          <cell r="D1034">
            <v>0</v>
          </cell>
          <cell r="N1034">
            <v>1</v>
          </cell>
          <cell r="O1034">
            <v>0</v>
          </cell>
          <cell r="P1034">
            <v>0</v>
          </cell>
          <cell r="Q1034">
            <v>0</v>
          </cell>
        </row>
        <row r="1035">
          <cell r="C1035">
            <v>0</v>
          </cell>
          <cell r="D1035">
            <v>0</v>
          </cell>
          <cell r="N1035">
            <v>1</v>
          </cell>
          <cell r="O1035">
            <v>0</v>
          </cell>
          <cell r="P1035">
            <v>0</v>
          </cell>
          <cell r="Q1035">
            <v>0</v>
          </cell>
        </row>
        <row r="1036">
          <cell r="C1036">
            <v>0</v>
          </cell>
          <cell r="D1036">
            <v>0</v>
          </cell>
          <cell r="N1036">
            <v>1</v>
          </cell>
          <cell r="O1036">
            <v>0</v>
          </cell>
          <cell r="P1036">
            <v>0</v>
          </cell>
          <cell r="Q1036">
            <v>0</v>
          </cell>
        </row>
        <row r="1037">
          <cell r="C1037">
            <v>0</v>
          </cell>
          <cell r="D1037">
            <v>0</v>
          </cell>
          <cell r="N1037">
            <v>1</v>
          </cell>
          <cell r="O1037">
            <v>0</v>
          </cell>
          <cell r="P1037">
            <v>0</v>
          </cell>
          <cell r="Q1037">
            <v>0</v>
          </cell>
        </row>
        <row r="1038">
          <cell r="C1038">
            <v>0</v>
          </cell>
          <cell r="D1038">
            <v>0</v>
          </cell>
          <cell r="N1038">
            <v>1</v>
          </cell>
          <cell r="O1038">
            <v>0</v>
          </cell>
          <cell r="P1038">
            <v>0</v>
          </cell>
          <cell r="Q1038">
            <v>0</v>
          </cell>
        </row>
        <row r="1039">
          <cell r="C1039">
            <v>0</v>
          </cell>
          <cell r="D1039">
            <v>0</v>
          </cell>
          <cell r="N1039">
            <v>1</v>
          </cell>
          <cell r="O1039">
            <v>0</v>
          </cell>
          <cell r="P1039">
            <v>0</v>
          </cell>
          <cell r="Q1039">
            <v>0</v>
          </cell>
        </row>
        <row r="1040">
          <cell r="C1040">
            <v>0</v>
          </cell>
          <cell r="D1040">
            <v>0</v>
          </cell>
          <cell r="N1040">
            <v>1</v>
          </cell>
          <cell r="O1040">
            <v>0</v>
          </cell>
          <cell r="P1040">
            <v>0</v>
          </cell>
          <cell r="Q1040">
            <v>0</v>
          </cell>
        </row>
        <row r="1041">
          <cell r="C1041">
            <v>0</v>
          </cell>
          <cell r="D1041">
            <v>0</v>
          </cell>
          <cell r="N1041">
            <v>1</v>
          </cell>
          <cell r="O1041">
            <v>0</v>
          </cell>
          <cell r="P1041">
            <v>0</v>
          </cell>
          <cell r="Q1041">
            <v>0</v>
          </cell>
        </row>
        <row r="1042">
          <cell r="C1042">
            <v>0</v>
          </cell>
          <cell r="D1042">
            <v>0</v>
          </cell>
          <cell r="N1042">
            <v>1</v>
          </cell>
          <cell r="O1042">
            <v>0</v>
          </cell>
          <cell r="P1042">
            <v>0</v>
          </cell>
          <cell r="Q1042">
            <v>0</v>
          </cell>
        </row>
        <row r="1043">
          <cell r="C1043">
            <v>0</v>
          </cell>
          <cell r="D1043">
            <v>0</v>
          </cell>
          <cell r="N1043">
            <v>1</v>
          </cell>
          <cell r="O1043">
            <v>0</v>
          </cell>
          <cell r="P1043">
            <v>0</v>
          </cell>
          <cell r="Q1043">
            <v>0</v>
          </cell>
        </row>
        <row r="1044">
          <cell r="C1044">
            <v>0</v>
          </cell>
          <cell r="D1044">
            <v>0</v>
          </cell>
          <cell r="N1044">
            <v>1</v>
          </cell>
          <cell r="O1044">
            <v>0</v>
          </cell>
          <cell r="P1044">
            <v>0</v>
          </cell>
          <cell r="Q1044">
            <v>0</v>
          </cell>
        </row>
        <row r="1045">
          <cell r="C1045">
            <v>0</v>
          </cell>
          <cell r="D1045">
            <v>0</v>
          </cell>
          <cell r="N1045">
            <v>1</v>
          </cell>
          <cell r="O1045">
            <v>0</v>
          </cell>
          <cell r="P1045">
            <v>0</v>
          </cell>
          <cell r="Q1045">
            <v>0</v>
          </cell>
        </row>
        <row r="1046">
          <cell r="C1046">
            <v>0</v>
          </cell>
          <cell r="D1046">
            <v>0</v>
          </cell>
          <cell r="N1046">
            <v>1</v>
          </cell>
          <cell r="O1046">
            <v>0</v>
          </cell>
          <cell r="P1046">
            <v>0</v>
          </cell>
          <cell r="Q1046">
            <v>0</v>
          </cell>
        </row>
        <row r="1047">
          <cell r="C1047">
            <v>0</v>
          </cell>
          <cell r="D1047">
            <v>0</v>
          </cell>
          <cell r="N1047">
            <v>1</v>
          </cell>
          <cell r="O1047">
            <v>0</v>
          </cell>
          <cell r="P1047">
            <v>0</v>
          </cell>
          <cell r="Q1047">
            <v>0</v>
          </cell>
        </row>
        <row r="1048">
          <cell r="C1048">
            <v>0</v>
          </cell>
          <cell r="D1048">
            <v>0</v>
          </cell>
          <cell r="N1048">
            <v>1</v>
          </cell>
          <cell r="O1048">
            <v>0</v>
          </cell>
          <cell r="P1048">
            <v>0</v>
          </cell>
          <cell r="Q1048">
            <v>0</v>
          </cell>
        </row>
        <row r="1049">
          <cell r="C1049">
            <v>0</v>
          </cell>
          <cell r="D1049">
            <v>0</v>
          </cell>
          <cell r="N1049">
            <v>1</v>
          </cell>
          <cell r="O1049">
            <v>0</v>
          </cell>
          <cell r="P1049">
            <v>0</v>
          </cell>
          <cell r="Q1049">
            <v>0</v>
          </cell>
        </row>
        <row r="1050">
          <cell r="C1050">
            <v>0</v>
          </cell>
          <cell r="D1050">
            <v>0</v>
          </cell>
          <cell r="N1050">
            <v>1</v>
          </cell>
          <cell r="O1050">
            <v>0</v>
          </cell>
          <cell r="P1050">
            <v>0</v>
          </cell>
          <cell r="Q1050">
            <v>0</v>
          </cell>
        </row>
        <row r="1051">
          <cell r="C1051">
            <v>0</v>
          </cell>
          <cell r="D1051">
            <v>0</v>
          </cell>
          <cell r="N1051">
            <v>1</v>
          </cell>
          <cell r="O1051">
            <v>0</v>
          </cell>
          <cell r="P1051">
            <v>0</v>
          </cell>
          <cell r="Q1051">
            <v>0</v>
          </cell>
        </row>
        <row r="1052">
          <cell r="C1052">
            <v>0</v>
          </cell>
          <cell r="D1052">
            <v>0</v>
          </cell>
          <cell r="N1052">
            <v>1</v>
          </cell>
          <cell r="O1052">
            <v>0</v>
          </cell>
          <cell r="P1052">
            <v>0</v>
          </cell>
          <cell r="Q1052">
            <v>0</v>
          </cell>
        </row>
        <row r="1053">
          <cell r="C1053">
            <v>0</v>
          </cell>
          <cell r="D1053">
            <v>0</v>
          </cell>
          <cell r="N1053">
            <v>1</v>
          </cell>
          <cell r="O1053">
            <v>0</v>
          </cell>
          <cell r="P1053">
            <v>0</v>
          </cell>
          <cell r="Q1053">
            <v>0</v>
          </cell>
        </row>
        <row r="1054">
          <cell r="C1054">
            <v>0</v>
          </cell>
          <cell r="D1054">
            <v>0</v>
          </cell>
          <cell r="N1054">
            <v>1</v>
          </cell>
          <cell r="O1054">
            <v>0</v>
          </cell>
          <cell r="P1054">
            <v>0</v>
          </cell>
          <cell r="Q1054">
            <v>0</v>
          </cell>
        </row>
        <row r="1055">
          <cell r="C1055">
            <v>0</v>
          </cell>
          <cell r="D1055">
            <v>0</v>
          </cell>
          <cell r="N1055">
            <v>1</v>
          </cell>
          <cell r="O1055">
            <v>0</v>
          </cell>
          <cell r="P1055">
            <v>0</v>
          </cell>
          <cell r="Q1055">
            <v>0</v>
          </cell>
        </row>
        <row r="1056">
          <cell r="C1056">
            <v>0</v>
          </cell>
          <cell r="D1056">
            <v>0</v>
          </cell>
          <cell r="N1056">
            <v>1</v>
          </cell>
          <cell r="O1056">
            <v>0</v>
          </cell>
          <cell r="P1056">
            <v>0</v>
          </cell>
          <cell r="Q1056">
            <v>0</v>
          </cell>
        </row>
        <row r="1057">
          <cell r="C1057">
            <v>0</v>
          </cell>
          <cell r="D1057">
            <v>0</v>
          </cell>
          <cell r="N1057">
            <v>1</v>
          </cell>
          <cell r="O1057">
            <v>0</v>
          </cell>
          <cell r="P1057">
            <v>0</v>
          </cell>
          <cell r="Q1057">
            <v>0</v>
          </cell>
        </row>
        <row r="1058">
          <cell r="C1058">
            <v>0</v>
          </cell>
          <cell r="D1058">
            <v>0</v>
          </cell>
          <cell r="N1058">
            <v>1</v>
          </cell>
          <cell r="O1058">
            <v>0</v>
          </cell>
          <cell r="P1058">
            <v>0</v>
          </cell>
          <cell r="Q1058">
            <v>0</v>
          </cell>
        </row>
        <row r="1059">
          <cell r="C1059">
            <v>0</v>
          </cell>
          <cell r="D1059">
            <v>0</v>
          </cell>
          <cell r="N1059">
            <v>1</v>
          </cell>
          <cell r="O1059">
            <v>0</v>
          </cell>
          <cell r="P1059">
            <v>0</v>
          </cell>
          <cell r="Q1059">
            <v>0</v>
          </cell>
        </row>
        <row r="1060">
          <cell r="C1060">
            <v>0</v>
          </cell>
          <cell r="D1060">
            <v>0</v>
          </cell>
          <cell r="N1060">
            <v>1</v>
          </cell>
          <cell r="O1060">
            <v>0</v>
          </cell>
          <cell r="P1060">
            <v>0</v>
          </cell>
          <cell r="Q1060">
            <v>0</v>
          </cell>
        </row>
        <row r="1061">
          <cell r="C1061">
            <v>0</v>
          </cell>
          <cell r="D1061">
            <v>0</v>
          </cell>
          <cell r="N1061">
            <v>1</v>
          </cell>
          <cell r="O1061">
            <v>0</v>
          </cell>
          <cell r="P1061">
            <v>0</v>
          </cell>
          <cell r="Q1061">
            <v>0</v>
          </cell>
        </row>
        <row r="1062">
          <cell r="C1062">
            <v>0</v>
          </cell>
          <cell r="D1062">
            <v>0</v>
          </cell>
          <cell r="N1062">
            <v>1</v>
          </cell>
          <cell r="O1062">
            <v>0</v>
          </cell>
          <cell r="P1062">
            <v>0</v>
          </cell>
          <cell r="Q1062">
            <v>0</v>
          </cell>
        </row>
        <row r="1063">
          <cell r="C1063">
            <v>0</v>
          </cell>
          <cell r="D1063">
            <v>0</v>
          </cell>
          <cell r="N1063">
            <v>1</v>
          </cell>
          <cell r="O1063">
            <v>0</v>
          </cell>
          <cell r="P1063">
            <v>0</v>
          </cell>
          <cell r="Q1063">
            <v>0</v>
          </cell>
        </row>
        <row r="1064">
          <cell r="C1064">
            <v>0</v>
          </cell>
          <cell r="D1064">
            <v>0</v>
          </cell>
          <cell r="N1064">
            <v>1</v>
          </cell>
          <cell r="O1064">
            <v>0</v>
          </cell>
          <cell r="P1064">
            <v>0</v>
          </cell>
          <cell r="Q1064">
            <v>0</v>
          </cell>
        </row>
        <row r="1065">
          <cell r="C1065">
            <v>0</v>
          </cell>
          <cell r="D1065">
            <v>0</v>
          </cell>
          <cell r="N1065">
            <v>1</v>
          </cell>
          <cell r="O1065">
            <v>0</v>
          </cell>
          <cell r="P1065">
            <v>0</v>
          </cell>
          <cell r="Q1065">
            <v>0</v>
          </cell>
        </row>
        <row r="1066">
          <cell r="C1066">
            <v>0</v>
          </cell>
          <cell r="D1066">
            <v>0</v>
          </cell>
          <cell r="N1066">
            <v>1</v>
          </cell>
          <cell r="O1066">
            <v>0</v>
          </cell>
          <cell r="P1066">
            <v>0</v>
          </cell>
          <cell r="Q1066">
            <v>0</v>
          </cell>
        </row>
        <row r="1067">
          <cell r="C1067">
            <v>0</v>
          </cell>
          <cell r="D1067">
            <v>0</v>
          </cell>
          <cell r="N1067">
            <v>1</v>
          </cell>
          <cell r="O1067">
            <v>0</v>
          </cell>
          <cell r="P1067">
            <v>0</v>
          </cell>
          <cell r="Q1067">
            <v>0</v>
          </cell>
        </row>
        <row r="1068">
          <cell r="C1068">
            <v>0</v>
          </cell>
          <cell r="D1068">
            <v>0</v>
          </cell>
          <cell r="N1068">
            <v>1</v>
          </cell>
          <cell r="O1068">
            <v>0</v>
          </cell>
          <cell r="P1068">
            <v>0</v>
          </cell>
          <cell r="Q1068">
            <v>0</v>
          </cell>
        </row>
        <row r="1069">
          <cell r="C1069">
            <v>0</v>
          </cell>
          <cell r="D1069">
            <v>0</v>
          </cell>
          <cell r="N1069">
            <v>1</v>
          </cell>
          <cell r="O1069">
            <v>0</v>
          </cell>
          <cell r="P1069">
            <v>0</v>
          </cell>
          <cell r="Q1069">
            <v>0</v>
          </cell>
        </row>
        <row r="1070">
          <cell r="C1070">
            <v>0</v>
          </cell>
          <cell r="D1070">
            <v>0</v>
          </cell>
          <cell r="N1070">
            <v>1</v>
          </cell>
          <cell r="O1070">
            <v>0</v>
          </cell>
          <cell r="P1070">
            <v>0</v>
          </cell>
          <cell r="Q1070">
            <v>0</v>
          </cell>
        </row>
        <row r="1071">
          <cell r="C1071">
            <v>0</v>
          </cell>
          <cell r="D1071">
            <v>0</v>
          </cell>
          <cell r="N1071">
            <v>1</v>
          </cell>
          <cell r="O1071">
            <v>0</v>
          </cell>
          <cell r="P1071">
            <v>0</v>
          </cell>
          <cell r="Q1071">
            <v>0</v>
          </cell>
        </row>
        <row r="1072">
          <cell r="C1072">
            <v>0</v>
          </cell>
          <cell r="D1072">
            <v>0</v>
          </cell>
          <cell r="N1072">
            <v>1</v>
          </cell>
          <cell r="O1072">
            <v>0</v>
          </cell>
          <cell r="P1072">
            <v>0</v>
          </cell>
          <cell r="Q1072">
            <v>0</v>
          </cell>
        </row>
        <row r="1073">
          <cell r="C1073">
            <v>0</v>
          </cell>
          <cell r="D1073">
            <v>0</v>
          </cell>
          <cell r="N1073">
            <v>1</v>
          </cell>
          <cell r="O1073">
            <v>0</v>
          </cell>
          <cell r="P1073">
            <v>0</v>
          </cell>
          <cell r="Q1073">
            <v>0</v>
          </cell>
        </row>
        <row r="1074">
          <cell r="C1074">
            <v>0</v>
          </cell>
          <cell r="D1074">
            <v>0</v>
          </cell>
          <cell r="N1074">
            <v>1</v>
          </cell>
          <cell r="O1074">
            <v>0</v>
          </cell>
          <cell r="P1074">
            <v>0</v>
          </cell>
          <cell r="Q1074">
            <v>0</v>
          </cell>
        </row>
        <row r="1075">
          <cell r="C1075">
            <v>0</v>
          </cell>
          <cell r="D1075">
            <v>0</v>
          </cell>
          <cell r="N1075">
            <v>1</v>
          </cell>
          <cell r="O1075">
            <v>0</v>
          </cell>
          <cell r="P1075">
            <v>0</v>
          </cell>
          <cell r="Q1075">
            <v>0</v>
          </cell>
        </row>
        <row r="1076">
          <cell r="C1076">
            <v>0</v>
          </cell>
          <cell r="D1076">
            <v>0</v>
          </cell>
          <cell r="N1076">
            <v>1</v>
          </cell>
          <cell r="O1076">
            <v>0</v>
          </cell>
          <cell r="P1076">
            <v>0</v>
          </cell>
          <cell r="Q1076">
            <v>0</v>
          </cell>
        </row>
        <row r="1077">
          <cell r="C1077">
            <v>0</v>
          </cell>
          <cell r="D1077">
            <v>0</v>
          </cell>
          <cell r="N1077">
            <v>1</v>
          </cell>
          <cell r="O1077">
            <v>0</v>
          </cell>
          <cell r="P1077">
            <v>0</v>
          </cell>
          <cell r="Q1077">
            <v>0</v>
          </cell>
        </row>
        <row r="1078">
          <cell r="C1078">
            <v>0</v>
          </cell>
          <cell r="D1078">
            <v>0</v>
          </cell>
          <cell r="N1078">
            <v>1</v>
          </cell>
          <cell r="O1078">
            <v>0</v>
          </cell>
          <cell r="P1078">
            <v>0</v>
          </cell>
          <cell r="Q1078">
            <v>0</v>
          </cell>
        </row>
        <row r="1079">
          <cell r="C1079">
            <v>0</v>
          </cell>
          <cell r="D1079">
            <v>0</v>
          </cell>
          <cell r="N1079">
            <v>1</v>
          </cell>
          <cell r="O1079">
            <v>0</v>
          </cell>
          <cell r="P1079">
            <v>0</v>
          </cell>
          <cell r="Q1079">
            <v>0</v>
          </cell>
        </row>
        <row r="1080">
          <cell r="C1080">
            <v>0</v>
          </cell>
          <cell r="D1080">
            <v>0</v>
          </cell>
          <cell r="N1080">
            <v>1</v>
          </cell>
          <cell r="O1080">
            <v>0</v>
          </cell>
          <cell r="P1080">
            <v>0</v>
          </cell>
          <cell r="Q1080">
            <v>0</v>
          </cell>
        </row>
        <row r="1081">
          <cell r="C1081">
            <v>0</v>
          </cell>
          <cell r="D1081">
            <v>0</v>
          </cell>
          <cell r="N1081">
            <v>1</v>
          </cell>
          <cell r="O1081">
            <v>0</v>
          </cell>
          <cell r="P1081">
            <v>0</v>
          </cell>
          <cell r="Q1081">
            <v>0</v>
          </cell>
        </row>
        <row r="1082">
          <cell r="C1082">
            <v>0</v>
          </cell>
          <cell r="D1082">
            <v>0</v>
          </cell>
          <cell r="N1082">
            <v>1</v>
          </cell>
          <cell r="O1082">
            <v>0</v>
          </cell>
          <cell r="P1082">
            <v>0</v>
          </cell>
          <cell r="Q1082">
            <v>0</v>
          </cell>
        </row>
        <row r="1083">
          <cell r="C1083">
            <v>0</v>
          </cell>
          <cell r="D1083">
            <v>0</v>
          </cell>
          <cell r="N1083">
            <v>1</v>
          </cell>
          <cell r="O1083">
            <v>0</v>
          </cell>
          <cell r="P1083">
            <v>0</v>
          </cell>
          <cell r="Q1083">
            <v>0</v>
          </cell>
        </row>
        <row r="1084">
          <cell r="C1084">
            <v>0</v>
          </cell>
          <cell r="D1084">
            <v>0</v>
          </cell>
          <cell r="N1084">
            <v>1</v>
          </cell>
          <cell r="O1084">
            <v>0</v>
          </cell>
          <cell r="P1084">
            <v>0</v>
          </cell>
          <cell r="Q1084">
            <v>0</v>
          </cell>
        </row>
        <row r="1085">
          <cell r="C1085">
            <v>0</v>
          </cell>
          <cell r="D1085">
            <v>0</v>
          </cell>
          <cell r="N1085">
            <v>1</v>
          </cell>
          <cell r="O1085">
            <v>0</v>
          </cell>
          <cell r="P1085">
            <v>0</v>
          </cell>
          <cell r="Q1085">
            <v>0</v>
          </cell>
        </row>
        <row r="1086">
          <cell r="C1086">
            <v>0</v>
          </cell>
          <cell r="D1086">
            <v>0</v>
          </cell>
          <cell r="N1086">
            <v>1</v>
          </cell>
          <cell r="O1086">
            <v>0</v>
          </cell>
          <cell r="P1086">
            <v>0</v>
          </cell>
          <cell r="Q1086">
            <v>0</v>
          </cell>
        </row>
        <row r="1087">
          <cell r="C1087">
            <v>0</v>
          </cell>
          <cell r="D1087">
            <v>0</v>
          </cell>
          <cell r="N1087">
            <v>1</v>
          </cell>
          <cell r="O1087">
            <v>0</v>
          </cell>
          <cell r="P1087">
            <v>0</v>
          </cell>
          <cell r="Q1087">
            <v>0</v>
          </cell>
        </row>
        <row r="1088">
          <cell r="C1088">
            <v>0</v>
          </cell>
          <cell r="D1088">
            <v>0</v>
          </cell>
          <cell r="N1088">
            <v>1</v>
          </cell>
          <cell r="O1088">
            <v>0</v>
          </cell>
          <cell r="P1088">
            <v>0</v>
          </cell>
          <cell r="Q1088">
            <v>0</v>
          </cell>
        </row>
        <row r="1089">
          <cell r="C1089">
            <v>0</v>
          </cell>
          <cell r="D1089">
            <v>0</v>
          </cell>
          <cell r="N1089">
            <v>1</v>
          </cell>
          <cell r="O1089">
            <v>0</v>
          </cell>
          <cell r="P1089">
            <v>0</v>
          </cell>
          <cell r="Q1089">
            <v>0</v>
          </cell>
        </row>
        <row r="1090">
          <cell r="C1090">
            <v>0</v>
          </cell>
          <cell r="D1090">
            <v>0</v>
          </cell>
          <cell r="N1090">
            <v>1</v>
          </cell>
          <cell r="O1090">
            <v>0</v>
          </cell>
          <cell r="P1090">
            <v>0</v>
          </cell>
          <cell r="Q1090">
            <v>0</v>
          </cell>
        </row>
        <row r="1091">
          <cell r="C1091">
            <v>0</v>
          </cell>
          <cell r="D1091">
            <v>0</v>
          </cell>
          <cell r="N1091">
            <v>1</v>
          </cell>
          <cell r="O1091">
            <v>0</v>
          </cell>
          <cell r="P1091">
            <v>0</v>
          </cell>
          <cell r="Q1091">
            <v>0</v>
          </cell>
        </row>
        <row r="1092">
          <cell r="C1092">
            <v>0</v>
          </cell>
          <cell r="D1092">
            <v>0</v>
          </cell>
          <cell r="N1092">
            <v>1</v>
          </cell>
          <cell r="O1092">
            <v>0</v>
          </cell>
          <cell r="P1092">
            <v>0</v>
          </cell>
          <cell r="Q1092">
            <v>0</v>
          </cell>
        </row>
        <row r="1093">
          <cell r="C1093">
            <v>0</v>
          </cell>
          <cell r="D1093">
            <v>0</v>
          </cell>
          <cell r="N1093">
            <v>1</v>
          </cell>
          <cell r="O1093">
            <v>0</v>
          </cell>
          <cell r="P1093">
            <v>0</v>
          </cell>
          <cell r="Q1093">
            <v>0</v>
          </cell>
        </row>
        <row r="1094">
          <cell r="C1094">
            <v>0</v>
          </cell>
          <cell r="D1094">
            <v>0</v>
          </cell>
          <cell r="N1094">
            <v>1</v>
          </cell>
          <cell r="O1094">
            <v>0</v>
          </cell>
          <cell r="P1094">
            <v>0</v>
          </cell>
          <cell r="Q1094">
            <v>0</v>
          </cell>
        </row>
        <row r="1095">
          <cell r="C1095">
            <v>0</v>
          </cell>
          <cell r="D1095">
            <v>0</v>
          </cell>
          <cell r="N1095">
            <v>1</v>
          </cell>
          <cell r="O1095">
            <v>0</v>
          </cell>
          <cell r="P1095">
            <v>0</v>
          </cell>
          <cell r="Q1095">
            <v>0</v>
          </cell>
        </row>
        <row r="1096">
          <cell r="C1096">
            <v>0</v>
          </cell>
          <cell r="D1096">
            <v>0</v>
          </cell>
          <cell r="N1096">
            <v>1</v>
          </cell>
          <cell r="O1096">
            <v>0</v>
          </cell>
          <cell r="P1096">
            <v>0</v>
          </cell>
          <cell r="Q1096">
            <v>0</v>
          </cell>
        </row>
        <row r="1097">
          <cell r="C1097">
            <v>0</v>
          </cell>
          <cell r="D1097">
            <v>0</v>
          </cell>
          <cell r="N1097">
            <v>1</v>
          </cell>
          <cell r="O1097">
            <v>0</v>
          </cell>
          <cell r="P1097">
            <v>0</v>
          </cell>
          <cell r="Q1097">
            <v>0</v>
          </cell>
        </row>
        <row r="1098">
          <cell r="C1098">
            <v>0</v>
          </cell>
          <cell r="D1098">
            <v>0</v>
          </cell>
          <cell r="N1098">
            <v>1</v>
          </cell>
          <cell r="O1098">
            <v>0</v>
          </cell>
          <cell r="P1098">
            <v>0</v>
          </cell>
          <cell r="Q1098">
            <v>0</v>
          </cell>
        </row>
        <row r="1099">
          <cell r="C1099">
            <v>0</v>
          </cell>
          <cell r="D1099">
            <v>0</v>
          </cell>
          <cell r="N1099">
            <v>1</v>
          </cell>
          <cell r="O1099">
            <v>0</v>
          </cell>
          <cell r="P1099">
            <v>0</v>
          </cell>
          <cell r="Q1099">
            <v>0</v>
          </cell>
        </row>
        <row r="1100">
          <cell r="C1100">
            <v>0</v>
          </cell>
          <cell r="D1100">
            <v>0</v>
          </cell>
          <cell r="N1100">
            <v>1</v>
          </cell>
          <cell r="O1100">
            <v>0</v>
          </cell>
          <cell r="P1100">
            <v>0</v>
          </cell>
          <cell r="Q1100">
            <v>0</v>
          </cell>
        </row>
        <row r="1101">
          <cell r="C1101">
            <v>0</v>
          </cell>
          <cell r="D1101">
            <v>0</v>
          </cell>
          <cell r="N1101">
            <v>1</v>
          </cell>
          <cell r="O1101">
            <v>0</v>
          </cell>
          <cell r="P1101">
            <v>0</v>
          </cell>
          <cell r="Q1101">
            <v>0</v>
          </cell>
        </row>
        <row r="1102">
          <cell r="C1102">
            <v>0</v>
          </cell>
          <cell r="D1102">
            <v>0</v>
          </cell>
          <cell r="N1102">
            <v>1</v>
          </cell>
          <cell r="O1102">
            <v>0</v>
          </cell>
          <cell r="P1102">
            <v>0</v>
          </cell>
          <cell r="Q1102">
            <v>0</v>
          </cell>
        </row>
        <row r="1103">
          <cell r="C1103">
            <v>0</v>
          </cell>
          <cell r="D1103">
            <v>0</v>
          </cell>
          <cell r="N1103">
            <v>1</v>
          </cell>
          <cell r="O1103">
            <v>0</v>
          </cell>
          <cell r="P1103">
            <v>0</v>
          </cell>
          <cell r="Q1103">
            <v>0</v>
          </cell>
        </row>
        <row r="1104">
          <cell r="C1104">
            <v>0</v>
          </cell>
          <cell r="D1104">
            <v>0</v>
          </cell>
          <cell r="N1104">
            <v>1</v>
          </cell>
          <cell r="O1104">
            <v>0</v>
          </cell>
          <cell r="P1104">
            <v>0</v>
          </cell>
          <cell r="Q1104">
            <v>0</v>
          </cell>
        </row>
        <row r="1105">
          <cell r="C1105">
            <v>0</v>
          </cell>
          <cell r="D1105">
            <v>0</v>
          </cell>
          <cell r="N1105">
            <v>1</v>
          </cell>
          <cell r="O1105">
            <v>0</v>
          </cell>
          <cell r="P1105">
            <v>0</v>
          </cell>
          <cell r="Q1105">
            <v>0</v>
          </cell>
        </row>
        <row r="1106">
          <cell r="C1106">
            <v>0</v>
          </cell>
          <cell r="D1106">
            <v>0</v>
          </cell>
          <cell r="N1106">
            <v>1</v>
          </cell>
          <cell r="O1106">
            <v>0</v>
          </cell>
          <cell r="P1106">
            <v>0</v>
          </cell>
          <cell r="Q1106">
            <v>0</v>
          </cell>
        </row>
        <row r="1107">
          <cell r="C1107">
            <v>0</v>
          </cell>
          <cell r="D1107">
            <v>0</v>
          </cell>
          <cell r="N1107">
            <v>1</v>
          </cell>
          <cell r="O1107">
            <v>0</v>
          </cell>
          <cell r="P1107">
            <v>0</v>
          </cell>
          <cell r="Q1107">
            <v>0</v>
          </cell>
        </row>
        <row r="1108">
          <cell r="C1108">
            <v>0</v>
          </cell>
          <cell r="D1108">
            <v>0</v>
          </cell>
          <cell r="N1108">
            <v>1</v>
          </cell>
          <cell r="O1108">
            <v>0</v>
          </cell>
          <cell r="P1108">
            <v>0</v>
          </cell>
          <cell r="Q1108">
            <v>0</v>
          </cell>
        </row>
        <row r="1109">
          <cell r="C1109">
            <v>0</v>
          </cell>
          <cell r="D1109">
            <v>0</v>
          </cell>
          <cell r="N1109">
            <v>1</v>
          </cell>
          <cell r="O1109">
            <v>0</v>
          </cell>
          <cell r="P1109">
            <v>0</v>
          </cell>
          <cell r="Q1109">
            <v>0</v>
          </cell>
        </row>
        <row r="1110">
          <cell r="C1110">
            <v>0</v>
          </cell>
          <cell r="D1110">
            <v>0</v>
          </cell>
          <cell r="N1110">
            <v>1</v>
          </cell>
          <cell r="O1110">
            <v>0</v>
          </cell>
          <cell r="P1110">
            <v>0</v>
          </cell>
          <cell r="Q1110">
            <v>0</v>
          </cell>
        </row>
        <row r="1111">
          <cell r="C1111">
            <v>0</v>
          </cell>
          <cell r="D1111">
            <v>0</v>
          </cell>
          <cell r="N1111">
            <v>1</v>
          </cell>
          <cell r="O1111">
            <v>0</v>
          </cell>
          <cell r="P1111">
            <v>0</v>
          </cell>
          <cell r="Q1111">
            <v>0</v>
          </cell>
        </row>
        <row r="1112">
          <cell r="C1112">
            <v>0</v>
          </cell>
          <cell r="D1112">
            <v>0</v>
          </cell>
          <cell r="N1112">
            <v>1</v>
          </cell>
          <cell r="O1112">
            <v>0</v>
          </cell>
          <cell r="P1112">
            <v>0</v>
          </cell>
          <cell r="Q1112">
            <v>0</v>
          </cell>
        </row>
        <row r="1113">
          <cell r="C1113">
            <v>0</v>
          </cell>
          <cell r="D1113">
            <v>0</v>
          </cell>
          <cell r="N1113">
            <v>1</v>
          </cell>
          <cell r="O1113">
            <v>0</v>
          </cell>
          <cell r="P1113">
            <v>0</v>
          </cell>
          <cell r="Q1113">
            <v>0</v>
          </cell>
        </row>
        <row r="1114">
          <cell r="C1114">
            <v>0</v>
          </cell>
          <cell r="D1114">
            <v>0</v>
          </cell>
          <cell r="N1114">
            <v>1</v>
          </cell>
          <cell r="O1114">
            <v>0</v>
          </cell>
          <cell r="P1114">
            <v>0</v>
          </cell>
          <cell r="Q1114">
            <v>0</v>
          </cell>
        </row>
        <row r="1115">
          <cell r="C1115">
            <v>0</v>
          </cell>
          <cell r="D1115">
            <v>0</v>
          </cell>
          <cell r="N1115">
            <v>1</v>
          </cell>
          <cell r="O1115">
            <v>0</v>
          </cell>
          <cell r="P1115">
            <v>0</v>
          </cell>
          <cell r="Q1115">
            <v>0</v>
          </cell>
        </row>
        <row r="1116">
          <cell r="C1116">
            <v>0</v>
          </cell>
          <cell r="D1116">
            <v>0</v>
          </cell>
          <cell r="N1116">
            <v>1</v>
          </cell>
          <cell r="O1116">
            <v>0</v>
          </cell>
          <cell r="P1116">
            <v>0</v>
          </cell>
          <cell r="Q1116">
            <v>0</v>
          </cell>
        </row>
        <row r="1117">
          <cell r="C1117">
            <v>0</v>
          </cell>
          <cell r="D1117">
            <v>0</v>
          </cell>
          <cell r="N1117">
            <v>1</v>
          </cell>
          <cell r="O1117">
            <v>0</v>
          </cell>
          <cell r="P1117">
            <v>0</v>
          </cell>
          <cell r="Q1117">
            <v>0</v>
          </cell>
        </row>
        <row r="1118">
          <cell r="C1118">
            <v>0</v>
          </cell>
          <cell r="D1118">
            <v>0</v>
          </cell>
          <cell r="N1118">
            <v>1</v>
          </cell>
          <cell r="O1118">
            <v>0</v>
          </cell>
          <cell r="P1118">
            <v>0</v>
          </cell>
          <cell r="Q1118">
            <v>0</v>
          </cell>
        </row>
        <row r="1119">
          <cell r="C1119">
            <v>0</v>
          </cell>
          <cell r="D1119">
            <v>0</v>
          </cell>
          <cell r="N1119">
            <v>1</v>
          </cell>
          <cell r="O1119">
            <v>0</v>
          </cell>
          <cell r="P1119">
            <v>0</v>
          </cell>
          <cell r="Q1119">
            <v>0</v>
          </cell>
        </row>
        <row r="1120">
          <cell r="C1120">
            <v>0</v>
          </cell>
          <cell r="D1120">
            <v>0</v>
          </cell>
          <cell r="N1120">
            <v>1</v>
          </cell>
          <cell r="O1120">
            <v>0</v>
          </cell>
          <cell r="P1120">
            <v>0</v>
          </cell>
          <cell r="Q1120">
            <v>0</v>
          </cell>
        </row>
        <row r="1121">
          <cell r="C1121">
            <v>0</v>
          </cell>
          <cell r="D1121">
            <v>0</v>
          </cell>
          <cell r="N1121">
            <v>1</v>
          </cell>
          <cell r="O1121">
            <v>0</v>
          </cell>
          <cell r="P1121">
            <v>0</v>
          </cell>
          <cell r="Q1121">
            <v>0</v>
          </cell>
        </row>
        <row r="1122">
          <cell r="C1122">
            <v>0</v>
          </cell>
          <cell r="D1122">
            <v>0</v>
          </cell>
          <cell r="N1122">
            <v>1</v>
          </cell>
          <cell r="O1122">
            <v>0</v>
          </cell>
          <cell r="P1122">
            <v>0</v>
          </cell>
          <cell r="Q1122">
            <v>0</v>
          </cell>
        </row>
        <row r="1123">
          <cell r="C1123">
            <v>0</v>
          </cell>
          <cell r="D1123">
            <v>0</v>
          </cell>
          <cell r="N1123">
            <v>1</v>
          </cell>
          <cell r="O1123">
            <v>0</v>
          </cell>
          <cell r="P1123">
            <v>0</v>
          </cell>
          <cell r="Q1123">
            <v>0</v>
          </cell>
        </row>
        <row r="1124">
          <cell r="C1124">
            <v>0</v>
          </cell>
          <cell r="D1124">
            <v>0</v>
          </cell>
          <cell r="N1124">
            <v>1</v>
          </cell>
          <cell r="O1124">
            <v>0</v>
          </cell>
          <cell r="P1124">
            <v>0</v>
          </cell>
          <cell r="Q1124">
            <v>0</v>
          </cell>
        </row>
        <row r="1125">
          <cell r="C1125">
            <v>0</v>
          </cell>
          <cell r="D1125">
            <v>0</v>
          </cell>
          <cell r="N1125">
            <v>1</v>
          </cell>
          <cell r="O1125">
            <v>0</v>
          </cell>
          <cell r="P1125">
            <v>0</v>
          </cell>
          <cell r="Q1125">
            <v>0</v>
          </cell>
        </row>
        <row r="1126">
          <cell r="C1126">
            <v>0</v>
          </cell>
          <cell r="D1126">
            <v>0</v>
          </cell>
          <cell r="N1126">
            <v>1</v>
          </cell>
          <cell r="O1126">
            <v>0</v>
          </cell>
          <cell r="P1126">
            <v>0</v>
          </cell>
          <cell r="Q1126">
            <v>0</v>
          </cell>
        </row>
        <row r="1127">
          <cell r="C1127">
            <v>0</v>
          </cell>
          <cell r="D1127">
            <v>0</v>
          </cell>
          <cell r="N1127">
            <v>1</v>
          </cell>
          <cell r="O1127">
            <v>0</v>
          </cell>
          <cell r="P1127">
            <v>0</v>
          </cell>
          <cell r="Q1127">
            <v>0</v>
          </cell>
        </row>
        <row r="1128">
          <cell r="C1128">
            <v>0</v>
          </cell>
          <cell r="D1128">
            <v>0</v>
          </cell>
          <cell r="N1128">
            <v>1</v>
          </cell>
          <cell r="O1128">
            <v>0</v>
          </cell>
          <cell r="P1128">
            <v>0</v>
          </cell>
          <cell r="Q1128">
            <v>0</v>
          </cell>
        </row>
        <row r="1129">
          <cell r="C1129">
            <v>0</v>
          </cell>
          <cell r="D1129">
            <v>0</v>
          </cell>
          <cell r="N1129">
            <v>1</v>
          </cell>
          <cell r="O1129">
            <v>0</v>
          </cell>
          <cell r="P1129">
            <v>0</v>
          </cell>
          <cell r="Q1129">
            <v>0</v>
          </cell>
        </row>
        <row r="1130">
          <cell r="C1130">
            <v>0</v>
          </cell>
          <cell r="D1130">
            <v>0</v>
          </cell>
          <cell r="N1130">
            <v>1</v>
          </cell>
          <cell r="O1130">
            <v>0</v>
          </cell>
          <cell r="P1130">
            <v>0</v>
          </cell>
          <cell r="Q1130">
            <v>0</v>
          </cell>
        </row>
        <row r="1131">
          <cell r="C1131">
            <v>0</v>
          </cell>
          <cell r="D1131">
            <v>0</v>
          </cell>
          <cell r="N1131">
            <v>1</v>
          </cell>
          <cell r="O1131">
            <v>0</v>
          </cell>
          <cell r="P1131">
            <v>0</v>
          </cell>
          <cell r="Q1131">
            <v>0</v>
          </cell>
        </row>
        <row r="1132">
          <cell r="C1132">
            <v>0</v>
          </cell>
          <cell r="D1132">
            <v>0</v>
          </cell>
          <cell r="N1132">
            <v>1</v>
          </cell>
          <cell r="O1132">
            <v>0</v>
          </cell>
          <cell r="P1132">
            <v>0</v>
          </cell>
          <cell r="Q1132">
            <v>0</v>
          </cell>
        </row>
        <row r="1133">
          <cell r="C1133">
            <v>0</v>
          </cell>
          <cell r="D1133">
            <v>0</v>
          </cell>
          <cell r="N1133">
            <v>1</v>
          </cell>
          <cell r="O1133">
            <v>0</v>
          </cell>
          <cell r="P1133">
            <v>0</v>
          </cell>
          <cell r="Q1133">
            <v>0</v>
          </cell>
        </row>
        <row r="1134">
          <cell r="C1134">
            <v>0</v>
          </cell>
          <cell r="D1134">
            <v>0</v>
          </cell>
          <cell r="N1134">
            <v>1</v>
          </cell>
          <cell r="O1134">
            <v>0</v>
          </cell>
          <cell r="P1134">
            <v>0</v>
          </cell>
          <cell r="Q1134">
            <v>0</v>
          </cell>
        </row>
        <row r="1135">
          <cell r="C1135">
            <v>0</v>
          </cell>
          <cell r="D1135">
            <v>0</v>
          </cell>
          <cell r="N1135">
            <v>1</v>
          </cell>
          <cell r="O1135">
            <v>0</v>
          </cell>
          <cell r="P1135">
            <v>0</v>
          </cell>
          <cell r="Q1135">
            <v>0</v>
          </cell>
        </row>
        <row r="1136">
          <cell r="C1136">
            <v>0</v>
          </cell>
          <cell r="D1136">
            <v>0</v>
          </cell>
          <cell r="N1136">
            <v>1</v>
          </cell>
          <cell r="O1136">
            <v>0</v>
          </cell>
          <cell r="P1136">
            <v>0</v>
          </cell>
          <cell r="Q1136">
            <v>0</v>
          </cell>
        </row>
        <row r="1137">
          <cell r="C1137">
            <v>0</v>
          </cell>
          <cell r="D1137">
            <v>0</v>
          </cell>
          <cell r="N1137">
            <v>1</v>
          </cell>
          <cell r="O1137">
            <v>0</v>
          </cell>
          <cell r="P1137">
            <v>0</v>
          </cell>
          <cell r="Q1137">
            <v>0</v>
          </cell>
        </row>
        <row r="1138">
          <cell r="C1138">
            <v>0</v>
          </cell>
          <cell r="D1138">
            <v>0</v>
          </cell>
          <cell r="N1138">
            <v>1</v>
          </cell>
          <cell r="O1138">
            <v>0</v>
          </cell>
          <cell r="P1138">
            <v>0</v>
          </cell>
          <cell r="Q1138">
            <v>0</v>
          </cell>
        </row>
        <row r="1139">
          <cell r="C1139">
            <v>0</v>
          </cell>
          <cell r="D1139">
            <v>0</v>
          </cell>
          <cell r="N1139">
            <v>1</v>
          </cell>
          <cell r="O1139">
            <v>0</v>
          </cell>
          <cell r="P1139">
            <v>0</v>
          </cell>
          <cell r="Q1139">
            <v>0</v>
          </cell>
        </row>
        <row r="1140">
          <cell r="C1140">
            <v>0</v>
          </cell>
          <cell r="D1140">
            <v>0</v>
          </cell>
          <cell r="N1140">
            <v>1</v>
          </cell>
          <cell r="O1140">
            <v>0</v>
          </cell>
          <cell r="P1140">
            <v>0</v>
          </cell>
          <cell r="Q1140">
            <v>0</v>
          </cell>
        </row>
        <row r="1141">
          <cell r="C1141">
            <v>0</v>
          </cell>
          <cell r="D1141">
            <v>0</v>
          </cell>
          <cell r="N1141">
            <v>1</v>
          </cell>
          <cell r="O1141">
            <v>0</v>
          </cell>
          <cell r="P1141">
            <v>0</v>
          </cell>
          <cell r="Q1141">
            <v>0</v>
          </cell>
        </row>
        <row r="1142">
          <cell r="C1142">
            <v>0</v>
          </cell>
          <cell r="D1142">
            <v>0</v>
          </cell>
          <cell r="N1142">
            <v>1</v>
          </cell>
          <cell r="O1142">
            <v>0</v>
          </cell>
          <cell r="P1142">
            <v>0</v>
          </cell>
          <cell r="Q1142">
            <v>0</v>
          </cell>
        </row>
        <row r="1143">
          <cell r="C1143">
            <v>0</v>
          </cell>
          <cell r="D1143">
            <v>0</v>
          </cell>
          <cell r="N1143">
            <v>1</v>
          </cell>
          <cell r="O1143">
            <v>0</v>
          </cell>
          <cell r="P1143">
            <v>0</v>
          </cell>
          <cell r="Q1143">
            <v>0</v>
          </cell>
        </row>
        <row r="1144">
          <cell r="C1144">
            <v>0</v>
          </cell>
          <cell r="D1144">
            <v>0</v>
          </cell>
          <cell r="N1144">
            <v>1</v>
          </cell>
          <cell r="O1144">
            <v>0</v>
          </cell>
          <cell r="P1144">
            <v>0</v>
          </cell>
          <cell r="Q1144">
            <v>0</v>
          </cell>
        </row>
        <row r="1145">
          <cell r="C1145">
            <v>0</v>
          </cell>
          <cell r="D1145">
            <v>0</v>
          </cell>
          <cell r="N1145">
            <v>1</v>
          </cell>
          <cell r="O1145">
            <v>0</v>
          </cell>
          <cell r="P1145">
            <v>0</v>
          </cell>
          <cell r="Q1145">
            <v>0</v>
          </cell>
        </row>
        <row r="1146">
          <cell r="C1146">
            <v>0</v>
          </cell>
          <cell r="D1146">
            <v>0</v>
          </cell>
          <cell r="N1146">
            <v>1</v>
          </cell>
          <cell r="O1146">
            <v>0</v>
          </cell>
          <cell r="P1146">
            <v>0</v>
          </cell>
          <cell r="Q1146">
            <v>0</v>
          </cell>
        </row>
        <row r="1147">
          <cell r="C1147">
            <v>0</v>
          </cell>
          <cell r="D1147">
            <v>0</v>
          </cell>
          <cell r="N1147">
            <v>1</v>
          </cell>
          <cell r="O1147">
            <v>0</v>
          </cell>
          <cell r="P1147">
            <v>0</v>
          </cell>
          <cell r="Q1147">
            <v>0</v>
          </cell>
        </row>
        <row r="1148">
          <cell r="C1148">
            <v>0</v>
          </cell>
          <cell r="D1148">
            <v>0</v>
          </cell>
          <cell r="N1148">
            <v>1</v>
          </cell>
          <cell r="O1148">
            <v>0</v>
          </cell>
          <cell r="P1148">
            <v>0</v>
          </cell>
          <cell r="Q1148">
            <v>0</v>
          </cell>
        </row>
        <row r="1149">
          <cell r="C1149">
            <v>0</v>
          </cell>
          <cell r="D1149">
            <v>0</v>
          </cell>
          <cell r="N1149">
            <v>1</v>
          </cell>
          <cell r="O1149">
            <v>0</v>
          </cell>
          <cell r="P1149">
            <v>0</v>
          </cell>
          <cell r="Q1149">
            <v>0</v>
          </cell>
        </row>
        <row r="1150">
          <cell r="C1150">
            <v>0</v>
          </cell>
          <cell r="D1150">
            <v>0</v>
          </cell>
          <cell r="N1150">
            <v>1</v>
          </cell>
          <cell r="O1150">
            <v>0</v>
          </cell>
          <cell r="P1150">
            <v>0</v>
          </cell>
          <cell r="Q1150">
            <v>0</v>
          </cell>
        </row>
        <row r="1151">
          <cell r="C1151">
            <v>0</v>
          </cell>
          <cell r="D1151">
            <v>0</v>
          </cell>
          <cell r="N1151">
            <v>1</v>
          </cell>
          <cell r="O1151">
            <v>0</v>
          </cell>
          <cell r="P1151">
            <v>0</v>
          </cell>
          <cell r="Q1151">
            <v>0</v>
          </cell>
        </row>
        <row r="1152">
          <cell r="C1152">
            <v>0</v>
          </cell>
          <cell r="D1152">
            <v>0</v>
          </cell>
          <cell r="N1152">
            <v>1</v>
          </cell>
          <cell r="O1152">
            <v>0</v>
          </cell>
          <cell r="P1152">
            <v>0</v>
          </cell>
          <cell r="Q1152">
            <v>0</v>
          </cell>
        </row>
        <row r="1153">
          <cell r="C1153">
            <v>0</v>
          </cell>
          <cell r="D1153">
            <v>0</v>
          </cell>
          <cell r="N1153">
            <v>1</v>
          </cell>
          <cell r="O1153">
            <v>0</v>
          </cell>
          <cell r="P1153">
            <v>0</v>
          </cell>
          <cell r="Q1153">
            <v>0</v>
          </cell>
        </row>
        <row r="1154">
          <cell r="C1154">
            <v>0</v>
          </cell>
          <cell r="D1154">
            <v>0</v>
          </cell>
          <cell r="N1154">
            <v>1</v>
          </cell>
          <cell r="O1154">
            <v>0</v>
          </cell>
          <cell r="P1154">
            <v>0</v>
          </cell>
          <cell r="Q1154">
            <v>0</v>
          </cell>
        </row>
        <row r="1155">
          <cell r="C1155">
            <v>0</v>
          </cell>
          <cell r="D1155">
            <v>0</v>
          </cell>
          <cell r="N1155">
            <v>1</v>
          </cell>
          <cell r="O1155">
            <v>0</v>
          </cell>
          <cell r="P1155">
            <v>0</v>
          </cell>
          <cell r="Q1155">
            <v>0</v>
          </cell>
        </row>
        <row r="1156">
          <cell r="C1156">
            <v>0</v>
          </cell>
          <cell r="D1156">
            <v>0</v>
          </cell>
          <cell r="N1156">
            <v>1</v>
          </cell>
          <cell r="O1156">
            <v>0</v>
          </cell>
          <cell r="P1156">
            <v>0</v>
          </cell>
          <cell r="Q1156">
            <v>0</v>
          </cell>
        </row>
        <row r="1157">
          <cell r="C1157">
            <v>0</v>
          </cell>
          <cell r="D1157">
            <v>0</v>
          </cell>
          <cell r="N1157">
            <v>1</v>
          </cell>
          <cell r="O1157">
            <v>0</v>
          </cell>
          <cell r="P1157">
            <v>0</v>
          </cell>
          <cell r="Q1157">
            <v>0</v>
          </cell>
        </row>
        <row r="1158">
          <cell r="C1158">
            <v>0</v>
          </cell>
          <cell r="D1158">
            <v>0</v>
          </cell>
          <cell r="N1158">
            <v>1</v>
          </cell>
          <cell r="O1158">
            <v>0</v>
          </cell>
          <cell r="P1158">
            <v>0</v>
          </cell>
          <cell r="Q1158">
            <v>0</v>
          </cell>
        </row>
        <row r="1159">
          <cell r="C1159">
            <v>0</v>
          </cell>
          <cell r="D1159">
            <v>0</v>
          </cell>
          <cell r="N1159">
            <v>1</v>
          </cell>
          <cell r="O1159">
            <v>0</v>
          </cell>
          <cell r="P1159">
            <v>0</v>
          </cell>
          <cell r="Q1159">
            <v>0</v>
          </cell>
        </row>
        <row r="1160">
          <cell r="C1160">
            <v>0</v>
          </cell>
          <cell r="D1160">
            <v>0</v>
          </cell>
          <cell r="N1160">
            <v>1</v>
          </cell>
          <cell r="O1160">
            <v>0</v>
          </cell>
          <cell r="P1160">
            <v>0</v>
          </cell>
          <cell r="Q1160">
            <v>0</v>
          </cell>
        </row>
        <row r="1161">
          <cell r="C1161">
            <v>0</v>
          </cell>
          <cell r="D1161">
            <v>0</v>
          </cell>
          <cell r="N1161">
            <v>1</v>
          </cell>
          <cell r="O1161">
            <v>0</v>
          </cell>
          <cell r="P1161">
            <v>0</v>
          </cell>
          <cell r="Q1161">
            <v>0</v>
          </cell>
        </row>
        <row r="1162">
          <cell r="C1162">
            <v>0</v>
          </cell>
          <cell r="D1162">
            <v>0</v>
          </cell>
          <cell r="N1162">
            <v>1</v>
          </cell>
          <cell r="O1162">
            <v>0</v>
          </cell>
          <cell r="P1162">
            <v>0</v>
          </cell>
          <cell r="Q1162">
            <v>0</v>
          </cell>
        </row>
        <row r="1163">
          <cell r="C1163">
            <v>0</v>
          </cell>
          <cell r="D1163">
            <v>0</v>
          </cell>
          <cell r="N1163">
            <v>1</v>
          </cell>
          <cell r="O1163">
            <v>0</v>
          </cell>
          <cell r="P1163">
            <v>0</v>
          </cell>
          <cell r="Q1163">
            <v>0</v>
          </cell>
        </row>
        <row r="1164">
          <cell r="C1164">
            <v>0</v>
          </cell>
          <cell r="D1164">
            <v>0</v>
          </cell>
          <cell r="N1164">
            <v>1</v>
          </cell>
          <cell r="O1164">
            <v>0</v>
          </cell>
          <cell r="P1164">
            <v>0</v>
          </cell>
          <cell r="Q1164">
            <v>0</v>
          </cell>
        </row>
        <row r="1165">
          <cell r="C1165">
            <v>0</v>
          </cell>
          <cell r="D1165">
            <v>0</v>
          </cell>
          <cell r="N1165">
            <v>1</v>
          </cell>
          <cell r="O1165">
            <v>0</v>
          </cell>
          <cell r="P1165">
            <v>0</v>
          </cell>
          <cell r="Q1165">
            <v>0</v>
          </cell>
        </row>
        <row r="1166">
          <cell r="C1166">
            <v>0</v>
          </cell>
          <cell r="D1166">
            <v>0</v>
          </cell>
          <cell r="N1166">
            <v>1</v>
          </cell>
          <cell r="O1166">
            <v>0</v>
          </cell>
          <cell r="P1166">
            <v>0</v>
          </cell>
          <cell r="Q1166">
            <v>0</v>
          </cell>
        </row>
        <row r="1167">
          <cell r="C1167">
            <v>0</v>
          </cell>
          <cell r="D1167">
            <v>0</v>
          </cell>
          <cell r="N1167">
            <v>1</v>
          </cell>
          <cell r="O1167">
            <v>0</v>
          </cell>
          <cell r="P1167">
            <v>0</v>
          </cell>
          <cell r="Q1167">
            <v>0</v>
          </cell>
        </row>
        <row r="1168">
          <cell r="C1168">
            <v>0</v>
          </cell>
          <cell r="D1168">
            <v>0</v>
          </cell>
          <cell r="N1168">
            <v>1</v>
          </cell>
          <cell r="O1168">
            <v>0</v>
          </cell>
          <cell r="P1168">
            <v>0</v>
          </cell>
          <cell r="Q1168">
            <v>0</v>
          </cell>
        </row>
        <row r="1169">
          <cell r="C1169">
            <v>0</v>
          </cell>
          <cell r="D1169">
            <v>0</v>
          </cell>
          <cell r="N1169">
            <v>1</v>
          </cell>
          <cell r="O1169">
            <v>0</v>
          </cell>
          <cell r="P1169">
            <v>0</v>
          </cell>
          <cell r="Q1169">
            <v>0</v>
          </cell>
        </row>
        <row r="1170">
          <cell r="C1170">
            <v>0</v>
          </cell>
          <cell r="D1170">
            <v>0</v>
          </cell>
          <cell r="N1170">
            <v>1</v>
          </cell>
          <cell r="O1170">
            <v>0</v>
          </cell>
          <cell r="P1170">
            <v>0</v>
          </cell>
          <cell r="Q1170">
            <v>0</v>
          </cell>
        </row>
        <row r="1171">
          <cell r="C1171">
            <v>0</v>
          </cell>
          <cell r="D1171">
            <v>0</v>
          </cell>
          <cell r="N1171">
            <v>1</v>
          </cell>
          <cell r="O1171">
            <v>0</v>
          </cell>
          <cell r="P1171">
            <v>0</v>
          </cell>
          <cell r="Q1171">
            <v>0</v>
          </cell>
        </row>
        <row r="1172">
          <cell r="C1172">
            <v>0</v>
          </cell>
          <cell r="D1172">
            <v>0</v>
          </cell>
          <cell r="N1172">
            <v>1</v>
          </cell>
          <cell r="O1172">
            <v>0</v>
          </cell>
          <cell r="P1172">
            <v>0</v>
          </cell>
          <cell r="Q1172">
            <v>0</v>
          </cell>
        </row>
        <row r="1173">
          <cell r="C1173">
            <v>0</v>
          </cell>
          <cell r="D1173">
            <v>0</v>
          </cell>
          <cell r="N1173">
            <v>1</v>
          </cell>
          <cell r="O1173">
            <v>0</v>
          </cell>
          <cell r="P1173">
            <v>0</v>
          </cell>
          <cell r="Q1173">
            <v>0</v>
          </cell>
        </row>
        <row r="1174">
          <cell r="C1174">
            <v>0</v>
          </cell>
          <cell r="D1174">
            <v>0</v>
          </cell>
          <cell r="N1174">
            <v>1</v>
          </cell>
          <cell r="O1174">
            <v>0</v>
          </cell>
          <cell r="P1174">
            <v>0</v>
          </cell>
          <cell r="Q1174">
            <v>0</v>
          </cell>
        </row>
        <row r="1175">
          <cell r="C1175">
            <v>0</v>
          </cell>
          <cell r="D1175">
            <v>0</v>
          </cell>
          <cell r="N1175">
            <v>1</v>
          </cell>
          <cell r="O1175">
            <v>0</v>
          </cell>
          <cell r="P1175">
            <v>0</v>
          </cell>
          <cell r="Q1175">
            <v>0</v>
          </cell>
        </row>
        <row r="1176">
          <cell r="C1176">
            <v>0</v>
          </cell>
          <cell r="D1176">
            <v>0</v>
          </cell>
          <cell r="N1176">
            <v>1</v>
          </cell>
          <cell r="O1176">
            <v>0</v>
          </cell>
          <cell r="P1176">
            <v>0</v>
          </cell>
          <cell r="Q1176">
            <v>0</v>
          </cell>
        </row>
        <row r="1177">
          <cell r="C1177">
            <v>0</v>
          </cell>
          <cell r="D1177">
            <v>0</v>
          </cell>
          <cell r="N1177">
            <v>1</v>
          </cell>
          <cell r="O1177">
            <v>0</v>
          </cell>
          <cell r="P1177">
            <v>0</v>
          </cell>
          <cell r="Q1177">
            <v>0</v>
          </cell>
        </row>
        <row r="1178">
          <cell r="C1178">
            <v>0</v>
          </cell>
          <cell r="D1178">
            <v>0</v>
          </cell>
          <cell r="N1178">
            <v>1</v>
          </cell>
          <cell r="O1178">
            <v>0</v>
          </cell>
          <cell r="P1178">
            <v>0</v>
          </cell>
          <cell r="Q1178">
            <v>0</v>
          </cell>
        </row>
        <row r="1179">
          <cell r="C1179">
            <v>0</v>
          </cell>
          <cell r="D1179">
            <v>0</v>
          </cell>
          <cell r="N1179">
            <v>1</v>
          </cell>
          <cell r="O1179">
            <v>0</v>
          </cell>
          <cell r="P1179">
            <v>0</v>
          </cell>
          <cell r="Q1179">
            <v>0</v>
          </cell>
        </row>
        <row r="1180">
          <cell r="C1180">
            <v>0</v>
          </cell>
          <cell r="D1180">
            <v>0</v>
          </cell>
          <cell r="N1180">
            <v>1</v>
          </cell>
          <cell r="O1180">
            <v>0</v>
          </cell>
          <cell r="P1180">
            <v>0</v>
          </cell>
          <cell r="Q1180">
            <v>0</v>
          </cell>
        </row>
        <row r="1181">
          <cell r="C1181">
            <v>0</v>
          </cell>
          <cell r="D1181">
            <v>0</v>
          </cell>
          <cell r="N1181">
            <v>1</v>
          </cell>
          <cell r="O1181">
            <v>0</v>
          </cell>
          <cell r="P1181">
            <v>0</v>
          </cell>
          <cell r="Q1181">
            <v>0</v>
          </cell>
        </row>
        <row r="1182">
          <cell r="C1182">
            <v>0</v>
          </cell>
          <cell r="D1182">
            <v>0</v>
          </cell>
          <cell r="N1182">
            <v>1</v>
          </cell>
          <cell r="O1182">
            <v>0</v>
          </cell>
          <cell r="P1182">
            <v>0</v>
          </cell>
          <cell r="Q1182">
            <v>0</v>
          </cell>
        </row>
        <row r="1183">
          <cell r="C1183">
            <v>0</v>
          </cell>
          <cell r="D1183">
            <v>0</v>
          </cell>
          <cell r="N1183">
            <v>1</v>
          </cell>
          <cell r="O1183">
            <v>0</v>
          </cell>
          <cell r="P1183">
            <v>0</v>
          </cell>
          <cell r="Q1183">
            <v>0</v>
          </cell>
        </row>
        <row r="1184">
          <cell r="C1184">
            <v>0</v>
          </cell>
          <cell r="D1184">
            <v>0</v>
          </cell>
          <cell r="N1184">
            <v>1</v>
          </cell>
          <cell r="O1184">
            <v>0</v>
          </cell>
          <cell r="P1184">
            <v>0</v>
          </cell>
          <cell r="Q1184">
            <v>0</v>
          </cell>
        </row>
        <row r="1185">
          <cell r="C1185">
            <v>0</v>
          </cell>
          <cell r="D1185">
            <v>0</v>
          </cell>
          <cell r="N1185">
            <v>1</v>
          </cell>
          <cell r="O1185">
            <v>0</v>
          </cell>
          <cell r="P1185">
            <v>0</v>
          </cell>
          <cell r="Q1185">
            <v>0</v>
          </cell>
        </row>
        <row r="1186">
          <cell r="C1186">
            <v>0</v>
          </cell>
          <cell r="D1186">
            <v>0</v>
          </cell>
          <cell r="N1186">
            <v>1</v>
          </cell>
          <cell r="O1186">
            <v>0</v>
          </cell>
          <cell r="P1186">
            <v>0</v>
          </cell>
          <cell r="Q1186">
            <v>0</v>
          </cell>
        </row>
        <row r="1187">
          <cell r="C1187">
            <v>0</v>
          </cell>
          <cell r="D1187">
            <v>0</v>
          </cell>
          <cell r="N1187">
            <v>1</v>
          </cell>
          <cell r="O1187">
            <v>0</v>
          </cell>
          <cell r="P1187">
            <v>0</v>
          </cell>
          <cell r="Q1187">
            <v>0</v>
          </cell>
        </row>
        <row r="1188">
          <cell r="C1188">
            <v>0</v>
          </cell>
          <cell r="D1188">
            <v>0</v>
          </cell>
          <cell r="N1188">
            <v>1</v>
          </cell>
          <cell r="O1188">
            <v>0</v>
          </cell>
          <cell r="P1188">
            <v>0</v>
          </cell>
          <cell r="Q1188">
            <v>0</v>
          </cell>
        </row>
        <row r="1189">
          <cell r="C1189">
            <v>0</v>
          </cell>
          <cell r="D1189">
            <v>0</v>
          </cell>
          <cell r="N1189">
            <v>1</v>
          </cell>
          <cell r="O1189">
            <v>0</v>
          </cell>
          <cell r="P1189">
            <v>0</v>
          </cell>
          <cell r="Q1189">
            <v>0</v>
          </cell>
        </row>
        <row r="1190">
          <cell r="C1190">
            <v>0</v>
          </cell>
          <cell r="D1190">
            <v>0</v>
          </cell>
          <cell r="N1190">
            <v>1</v>
          </cell>
          <cell r="O1190">
            <v>0</v>
          </cell>
          <cell r="P1190">
            <v>0</v>
          </cell>
          <cell r="Q1190">
            <v>0</v>
          </cell>
        </row>
        <row r="1191">
          <cell r="C1191">
            <v>0</v>
          </cell>
          <cell r="D1191">
            <v>0</v>
          </cell>
          <cell r="N1191">
            <v>1</v>
          </cell>
          <cell r="O1191">
            <v>0</v>
          </cell>
          <cell r="P1191">
            <v>0</v>
          </cell>
          <cell r="Q1191">
            <v>0</v>
          </cell>
        </row>
        <row r="1192">
          <cell r="C1192">
            <v>0</v>
          </cell>
          <cell r="D1192">
            <v>0</v>
          </cell>
          <cell r="N1192">
            <v>1</v>
          </cell>
          <cell r="O1192">
            <v>0</v>
          </cell>
          <cell r="P1192">
            <v>0</v>
          </cell>
          <cell r="Q1192">
            <v>0</v>
          </cell>
        </row>
        <row r="1193">
          <cell r="C1193">
            <v>0</v>
          </cell>
          <cell r="D1193">
            <v>0</v>
          </cell>
          <cell r="N1193">
            <v>1</v>
          </cell>
          <cell r="O1193">
            <v>0</v>
          </cell>
          <cell r="P1193">
            <v>0</v>
          </cell>
          <cell r="Q1193">
            <v>0</v>
          </cell>
        </row>
        <row r="1194">
          <cell r="C1194">
            <v>0</v>
          </cell>
          <cell r="D1194">
            <v>0</v>
          </cell>
          <cell r="N1194">
            <v>1</v>
          </cell>
          <cell r="O1194">
            <v>0</v>
          </cell>
          <cell r="P1194">
            <v>0</v>
          </cell>
          <cell r="Q1194">
            <v>0</v>
          </cell>
        </row>
        <row r="1195">
          <cell r="C1195">
            <v>0</v>
          </cell>
          <cell r="D1195">
            <v>0</v>
          </cell>
          <cell r="N1195">
            <v>1</v>
          </cell>
          <cell r="O1195">
            <v>0</v>
          </cell>
          <cell r="P1195">
            <v>0</v>
          </cell>
          <cell r="Q1195">
            <v>0</v>
          </cell>
        </row>
        <row r="1196">
          <cell r="C1196">
            <v>0</v>
          </cell>
          <cell r="D1196">
            <v>0</v>
          </cell>
          <cell r="N1196">
            <v>1</v>
          </cell>
          <cell r="O1196">
            <v>0</v>
          </cell>
          <cell r="P1196">
            <v>0</v>
          </cell>
          <cell r="Q1196">
            <v>0</v>
          </cell>
        </row>
        <row r="1197">
          <cell r="C1197">
            <v>0</v>
          </cell>
          <cell r="D1197">
            <v>0</v>
          </cell>
          <cell r="N1197">
            <v>1</v>
          </cell>
          <cell r="O1197">
            <v>0</v>
          </cell>
          <cell r="P1197">
            <v>0</v>
          </cell>
          <cell r="Q1197">
            <v>0</v>
          </cell>
        </row>
        <row r="1198">
          <cell r="C1198">
            <v>0</v>
          </cell>
          <cell r="D1198">
            <v>0</v>
          </cell>
          <cell r="N1198">
            <v>1</v>
          </cell>
          <cell r="O1198">
            <v>0</v>
          </cell>
          <cell r="P1198">
            <v>0</v>
          </cell>
          <cell r="Q1198">
            <v>0</v>
          </cell>
        </row>
        <row r="1199">
          <cell r="C1199">
            <v>0</v>
          </cell>
          <cell r="D1199">
            <v>0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</row>
        <row r="1200">
          <cell r="C1200">
            <v>0</v>
          </cell>
          <cell r="D1200">
            <v>0</v>
          </cell>
          <cell r="N1200">
            <v>1</v>
          </cell>
          <cell r="O1200">
            <v>0</v>
          </cell>
          <cell r="P1200">
            <v>0</v>
          </cell>
          <cell r="Q1200">
            <v>0</v>
          </cell>
        </row>
        <row r="1201">
          <cell r="C1201">
            <v>0</v>
          </cell>
          <cell r="D1201">
            <v>0</v>
          </cell>
          <cell r="N1201">
            <v>1</v>
          </cell>
          <cell r="O1201">
            <v>0</v>
          </cell>
          <cell r="P1201">
            <v>0</v>
          </cell>
          <cell r="Q1201">
            <v>0</v>
          </cell>
        </row>
        <row r="1202">
          <cell r="C1202">
            <v>0</v>
          </cell>
          <cell r="D1202">
            <v>0</v>
          </cell>
          <cell r="N1202">
            <v>1</v>
          </cell>
          <cell r="O1202">
            <v>0</v>
          </cell>
          <cell r="P1202">
            <v>0</v>
          </cell>
          <cell r="Q1202">
            <v>0</v>
          </cell>
        </row>
        <row r="1203">
          <cell r="C1203">
            <v>0</v>
          </cell>
          <cell r="D1203">
            <v>0</v>
          </cell>
          <cell r="N1203">
            <v>1</v>
          </cell>
          <cell r="O1203">
            <v>0</v>
          </cell>
          <cell r="P1203">
            <v>0</v>
          </cell>
          <cell r="Q1203">
            <v>0</v>
          </cell>
        </row>
        <row r="1204">
          <cell r="C1204">
            <v>0</v>
          </cell>
          <cell r="D1204">
            <v>0</v>
          </cell>
          <cell r="N1204">
            <v>1</v>
          </cell>
          <cell r="O1204">
            <v>0</v>
          </cell>
          <cell r="P1204">
            <v>0</v>
          </cell>
          <cell r="Q1204">
            <v>0</v>
          </cell>
        </row>
        <row r="1205">
          <cell r="C1205">
            <v>0</v>
          </cell>
          <cell r="D1205">
            <v>0</v>
          </cell>
          <cell r="N1205">
            <v>1</v>
          </cell>
          <cell r="O1205">
            <v>0</v>
          </cell>
          <cell r="P1205">
            <v>0</v>
          </cell>
          <cell r="Q1205">
            <v>0</v>
          </cell>
        </row>
        <row r="1206">
          <cell r="C1206">
            <v>0</v>
          </cell>
          <cell r="D1206">
            <v>0</v>
          </cell>
          <cell r="N1206">
            <v>1</v>
          </cell>
          <cell r="O1206">
            <v>0</v>
          </cell>
          <cell r="P1206">
            <v>0</v>
          </cell>
          <cell r="Q1206">
            <v>0</v>
          </cell>
        </row>
        <row r="1207">
          <cell r="C1207">
            <v>0</v>
          </cell>
          <cell r="D1207">
            <v>0</v>
          </cell>
          <cell r="N1207">
            <v>1</v>
          </cell>
          <cell r="O1207">
            <v>0</v>
          </cell>
          <cell r="P1207">
            <v>0</v>
          </cell>
          <cell r="Q1207">
            <v>0</v>
          </cell>
        </row>
        <row r="1208">
          <cell r="C1208">
            <v>0</v>
          </cell>
          <cell r="D1208">
            <v>0</v>
          </cell>
          <cell r="N1208">
            <v>1</v>
          </cell>
          <cell r="O1208">
            <v>0</v>
          </cell>
          <cell r="P1208">
            <v>0</v>
          </cell>
          <cell r="Q1208">
            <v>0</v>
          </cell>
        </row>
        <row r="1209">
          <cell r="C1209">
            <v>0</v>
          </cell>
          <cell r="D1209">
            <v>0</v>
          </cell>
          <cell r="N1209">
            <v>1</v>
          </cell>
          <cell r="O1209">
            <v>0</v>
          </cell>
          <cell r="P1209">
            <v>0</v>
          </cell>
          <cell r="Q1209">
            <v>0</v>
          </cell>
        </row>
        <row r="1210">
          <cell r="C1210">
            <v>0</v>
          </cell>
          <cell r="D1210">
            <v>0</v>
          </cell>
          <cell r="N1210">
            <v>1</v>
          </cell>
          <cell r="O1210">
            <v>0</v>
          </cell>
          <cell r="P1210">
            <v>0</v>
          </cell>
          <cell r="Q1210">
            <v>0</v>
          </cell>
        </row>
        <row r="1211">
          <cell r="C1211">
            <v>0</v>
          </cell>
          <cell r="D1211">
            <v>0</v>
          </cell>
          <cell r="N1211">
            <v>1</v>
          </cell>
          <cell r="O1211">
            <v>0</v>
          </cell>
          <cell r="P1211">
            <v>0</v>
          </cell>
          <cell r="Q1211">
            <v>0</v>
          </cell>
        </row>
        <row r="1212">
          <cell r="C1212">
            <v>0</v>
          </cell>
          <cell r="D1212">
            <v>0</v>
          </cell>
          <cell r="N1212">
            <v>1</v>
          </cell>
          <cell r="O1212">
            <v>0</v>
          </cell>
          <cell r="P1212">
            <v>0</v>
          </cell>
          <cell r="Q1212">
            <v>0</v>
          </cell>
        </row>
        <row r="1213">
          <cell r="C1213">
            <v>0</v>
          </cell>
          <cell r="D1213">
            <v>0</v>
          </cell>
          <cell r="N1213">
            <v>1</v>
          </cell>
          <cell r="O1213">
            <v>0</v>
          </cell>
          <cell r="P1213">
            <v>0</v>
          </cell>
          <cell r="Q1213">
            <v>0</v>
          </cell>
        </row>
        <row r="1214">
          <cell r="C1214">
            <v>0</v>
          </cell>
          <cell r="D1214">
            <v>0</v>
          </cell>
          <cell r="N1214">
            <v>1</v>
          </cell>
          <cell r="O1214">
            <v>0</v>
          </cell>
          <cell r="P1214">
            <v>0</v>
          </cell>
          <cell r="Q1214">
            <v>0</v>
          </cell>
        </row>
        <row r="1215">
          <cell r="C1215">
            <v>0</v>
          </cell>
          <cell r="D1215">
            <v>0</v>
          </cell>
          <cell r="N1215">
            <v>1</v>
          </cell>
          <cell r="O1215">
            <v>0</v>
          </cell>
          <cell r="P1215">
            <v>0</v>
          </cell>
          <cell r="Q1215">
            <v>0</v>
          </cell>
        </row>
        <row r="1216">
          <cell r="C1216">
            <v>0</v>
          </cell>
          <cell r="D1216">
            <v>0</v>
          </cell>
          <cell r="N1216">
            <v>1</v>
          </cell>
          <cell r="O1216">
            <v>0</v>
          </cell>
          <cell r="P1216">
            <v>0</v>
          </cell>
          <cell r="Q1216">
            <v>0</v>
          </cell>
        </row>
        <row r="1217">
          <cell r="C1217">
            <v>0</v>
          </cell>
          <cell r="D1217">
            <v>0</v>
          </cell>
          <cell r="N1217">
            <v>1</v>
          </cell>
          <cell r="O1217">
            <v>0</v>
          </cell>
          <cell r="P1217">
            <v>0</v>
          </cell>
          <cell r="Q1217">
            <v>0</v>
          </cell>
        </row>
        <row r="1218">
          <cell r="C1218">
            <v>0</v>
          </cell>
          <cell r="D1218">
            <v>0</v>
          </cell>
          <cell r="N1218">
            <v>1</v>
          </cell>
          <cell r="O1218">
            <v>0</v>
          </cell>
          <cell r="P1218">
            <v>0</v>
          </cell>
          <cell r="Q1218">
            <v>0</v>
          </cell>
        </row>
        <row r="1219">
          <cell r="C1219">
            <v>0</v>
          </cell>
          <cell r="D1219">
            <v>0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</row>
        <row r="1220">
          <cell r="C1220">
            <v>0</v>
          </cell>
          <cell r="D1220">
            <v>0</v>
          </cell>
          <cell r="N1220">
            <v>1</v>
          </cell>
          <cell r="O1220">
            <v>0</v>
          </cell>
          <cell r="P1220">
            <v>0</v>
          </cell>
          <cell r="Q1220">
            <v>0</v>
          </cell>
        </row>
        <row r="1221">
          <cell r="C1221">
            <v>0</v>
          </cell>
          <cell r="D1221">
            <v>0</v>
          </cell>
          <cell r="N1221">
            <v>1</v>
          </cell>
          <cell r="O1221">
            <v>0</v>
          </cell>
          <cell r="P1221">
            <v>0</v>
          </cell>
          <cell r="Q1221">
            <v>0</v>
          </cell>
        </row>
        <row r="1222">
          <cell r="C1222">
            <v>0</v>
          </cell>
          <cell r="D1222">
            <v>0</v>
          </cell>
          <cell r="N1222">
            <v>1</v>
          </cell>
          <cell r="O1222">
            <v>0</v>
          </cell>
          <cell r="P1222">
            <v>0</v>
          </cell>
          <cell r="Q1222">
            <v>0</v>
          </cell>
        </row>
        <row r="1223">
          <cell r="C1223">
            <v>0</v>
          </cell>
          <cell r="D1223">
            <v>0</v>
          </cell>
          <cell r="N1223">
            <v>1</v>
          </cell>
          <cell r="O1223">
            <v>0</v>
          </cell>
          <cell r="P1223">
            <v>0</v>
          </cell>
          <cell r="Q1223">
            <v>0</v>
          </cell>
        </row>
        <row r="1224">
          <cell r="C1224">
            <v>0</v>
          </cell>
          <cell r="D1224">
            <v>0</v>
          </cell>
          <cell r="N1224">
            <v>1</v>
          </cell>
          <cell r="O1224">
            <v>0</v>
          </cell>
          <cell r="P1224">
            <v>0</v>
          </cell>
          <cell r="Q1224">
            <v>0</v>
          </cell>
        </row>
        <row r="1225">
          <cell r="C1225">
            <v>0</v>
          </cell>
          <cell r="D1225">
            <v>0</v>
          </cell>
          <cell r="N1225">
            <v>1</v>
          </cell>
          <cell r="O1225">
            <v>0</v>
          </cell>
          <cell r="P1225">
            <v>0</v>
          </cell>
          <cell r="Q1225">
            <v>0</v>
          </cell>
        </row>
        <row r="1226">
          <cell r="C1226">
            <v>0</v>
          </cell>
          <cell r="D1226">
            <v>0</v>
          </cell>
          <cell r="N1226">
            <v>1</v>
          </cell>
          <cell r="O1226">
            <v>0</v>
          </cell>
          <cell r="P1226">
            <v>0</v>
          </cell>
          <cell r="Q1226">
            <v>0</v>
          </cell>
        </row>
        <row r="1227">
          <cell r="C1227">
            <v>0</v>
          </cell>
          <cell r="D1227">
            <v>0</v>
          </cell>
          <cell r="N1227">
            <v>1</v>
          </cell>
          <cell r="O1227">
            <v>0</v>
          </cell>
          <cell r="P1227">
            <v>0</v>
          </cell>
          <cell r="Q1227">
            <v>0</v>
          </cell>
        </row>
        <row r="1228">
          <cell r="C1228">
            <v>0</v>
          </cell>
          <cell r="D1228">
            <v>0</v>
          </cell>
          <cell r="N1228">
            <v>1</v>
          </cell>
          <cell r="O1228">
            <v>0</v>
          </cell>
          <cell r="P1228">
            <v>0</v>
          </cell>
          <cell r="Q1228">
            <v>0</v>
          </cell>
        </row>
        <row r="1229">
          <cell r="C1229">
            <v>0</v>
          </cell>
          <cell r="D1229">
            <v>0</v>
          </cell>
          <cell r="N1229">
            <v>1</v>
          </cell>
          <cell r="O1229">
            <v>0</v>
          </cell>
          <cell r="P1229">
            <v>0</v>
          </cell>
          <cell r="Q1229">
            <v>0</v>
          </cell>
        </row>
        <row r="1230">
          <cell r="C1230">
            <v>0</v>
          </cell>
          <cell r="D1230">
            <v>0</v>
          </cell>
          <cell r="N1230">
            <v>1</v>
          </cell>
          <cell r="O1230">
            <v>0</v>
          </cell>
          <cell r="P1230">
            <v>0</v>
          </cell>
          <cell r="Q1230">
            <v>0</v>
          </cell>
        </row>
        <row r="1231">
          <cell r="C1231">
            <v>0</v>
          </cell>
          <cell r="D1231">
            <v>0</v>
          </cell>
          <cell r="N1231">
            <v>1</v>
          </cell>
          <cell r="O1231">
            <v>0</v>
          </cell>
          <cell r="P1231">
            <v>0</v>
          </cell>
          <cell r="Q1231">
            <v>0</v>
          </cell>
        </row>
        <row r="1232">
          <cell r="C1232">
            <v>0</v>
          </cell>
          <cell r="D1232">
            <v>0</v>
          </cell>
          <cell r="N1232">
            <v>1</v>
          </cell>
          <cell r="O1232">
            <v>0</v>
          </cell>
          <cell r="P1232">
            <v>0</v>
          </cell>
          <cell r="Q1232">
            <v>0</v>
          </cell>
        </row>
        <row r="1233">
          <cell r="C1233">
            <v>0</v>
          </cell>
          <cell r="D1233">
            <v>0</v>
          </cell>
          <cell r="N1233">
            <v>1</v>
          </cell>
          <cell r="O1233">
            <v>0</v>
          </cell>
          <cell r="P1233">
            <v>0</v>
          </cell>
          <cell r="Q1233">
            <v>0</v>
          </cell>
        </row>
        <row r="1234">
          <cell r="C1234">
            <v>0</v>
          </cell>
          <cell r="D1234">
            <v>0</v>
          </cell>
          <cell r="N1234">
            <v>1</v>
          </cell>
          <cell r="O1234">
            <v>0</v>
          </cell>
          <cell r="P1234">
            <v>0</v>
          </cell>
          <cell r="Q1234">
            <v>0</v>
          </cell>
        </row>
        <row r="1235">
          <cell r="C1235">
            <v>0</v>
          </cell>
          <cell r="D1235">
            <v>0</v>
          </cell>
          <cell r="N1235">
            <v>1</v>
          </cell>
          <cell r="O1235">
            <v>0</v>
          </cell>
          <cell r="P1235">
            <v>0</v>
          </cell>
          <cell r="Q1235">
            <v>0</v>
          </cell>
        </row>
        <row r="1236">
          <cell r="C1236">
            <v>0</v>
          </cell>
          <cell r="D1236">
            <v>0</v>
          </cell>
          <cell r="N1236">
            <v>1</v>
          </cell>
          <cell r="O1236">
            <v>0</v>
          </cell>
          <cell r="P1236">
            <v>0</v>
          </cell>
          <cell r="Q1236">
            <v>0</v>
          </cell>
        </row>
        <row r="1237">
          <cell r="C1237">
            <v>0</v>
          </cell>
          <cell r="D1237">
            <v>0</v>
          </cell>
          <cell r="N1237">
            <v>1</v>
          </cell>
          <cell r="O1237">
            <v>0</v>
          </cell>
          <cell r="P1237">
            <v>0</v>
          </cell>
          <cell r="Q1237">
            <v>0</v>
          </cell>
        </row>
        <row r="1238">
          <cell r="C1238">
            <v>0</v>
          </cell>
          <cell r="D1238">
            <v>0</v>
          </cell>
          <cell r="N1238">
            <v>1</v>
          </cell>
          <cell r="O1238">
            <v>0</v>
          </cell>
          <cell r="P1238">
            <v>0</v>
          </cell>
          <cell r="Q1238">
            <v>0</v>
          </cell>
        </row>
        <row r="1239">
          <cell r="C1239">
            <v>0</v>
          </cell>
          <cell r="D1239">
            <v>0</v>
          </cell>
          <cell r="N1239">
            <v>1</v>
          </cell>
          <cell r="O1239">
            <v>0</v>
          </cell>
          <cell r="P1239">
            <v>0</v>
          </cell>
          <cell r="Q1239">
            <v>0</v>
          </cell>
        </row>
        <row r="1240">
          <cell r="C1240">
            <v>0</v>
          </cell>
          <cell r="D1240">
            <v>0</v>
          </cell>
          <cell r="N1240">
            <v>1</v>
          </cell>
          <cell r="O1240">
            <v>0</v>
          </cell>
          <cell r="P1240">
            <v>0</v>
          </cell>
          <cell r="Q1240">
            <v>0</v>
          </cell>
        </row>
        <row r="1241">
          <cell r="C1241">
            <v>0</v>
          </cell>
          <cell r="D1241">
            <v>0</v>
          </cell>
          <cell r="N1241">
            <v>1</v>
          </cell>
          <cell r="O1241">
            <v>0</v>
          </cell>
          <cell r="P1241">
            <v>0</v>
          </cell>
          <cell r="Q1241">
            <v>0</v>
          </cell>
        </row>
        <row r="1242">
          <cell r="C1242">
            <v>0</v>
          </cell>
          <cell r="D1242">
            <v>0</v>
          </cell>
          <cell r="N1242">
            <v>1</v>
          </cell>
          <cell r="O1242">
            <v>0</v>
          </cell>
          <cell r="P1242">
            <v>0</v>
          </cell>
          <cell r="Q1242">
            <v>0</v>
          </cell>
        </row>
        <row r="1243">
          <cell r="C1243">
            <v>0</v>
          </cell>
          <cell r="D1243">
            <v>0</v>
          </cell>
          <cell r="N1243">
            <v>1</v>
          </cell>
          <cell r="O1243">
            <v>0</v>
          </cell>
          <cell r="P1243">
            <v>0</v>
          </cell>
          <cell r="Q1243">
            <v>0</v>
          </cell>
        </row>
        <row r="1244">
          <cell r="C1244">
            <v>0</v>
          </cell>
          <cell r="D1244">
            <v>0</v>
          </cell>
          <cell r="N1244">
            <v>1</v>
          </cell>
          <cell r="O1244">
            <v>0</v>
          </cell>
          <cell r="P1244">
            <v>0</v>
          </cell>
          <cell r="Q1244">
            <v>0</v>
          </cell>
        </row>
        <row r="1245">
          <cell r="C1245">
            <v>0</v>
          </cell>
          <cell r="D1245">
            <v>0</v>
          </cell>
          <cell r="N1245">
            <v>1</v>
          </cell>
          <cell r="O1245">
            <v>0</v>
          </cell>
          <cell r="P1245">
            <v>0</v>
          </cell>
          <cell r="Q1245">
            <v>0</v>
          </cell>
        </row>
        <row r="1246">
          <cell r="C1246">
            <v>0</v>
          </cell>
          <cell r="D1246">
            <v>0</v>
          </cell>
          <cell r="N1246">
            <v>1</v>
          </cell>
          <cell r="O1246">
            <v>0</v>
          </cell>
          <cell r="P1246">
            <v>0</v>
          </cell>
          <cell r="Q1246">
            <v>0</v>
          </cell>
        </row>
        <row r="1247">
          <cell r="C1247">
            <v>0</v>
          </cell>
          <cell r="D1247">
            <v>0</v>
          </cell>
          <cell r="N1247">
            <v>1</v>
          </cell>
          <cell r="O1247">
            <v>0</v>
          </cell>
          <cell r="P1247">
            <v>0</v>
          </cell>
          <cell r="Q1247">
            <v>0</v>
          </cell>
        </row>
        <row r="1248">
          <cell r="C1248">
            <v>0</v>
          </cell>
          <cell r="D1248">
            <v>0</v>
          </cell>
          <cell r="N1248">
            <v>1</v>
          </cell>
          <cell r="O1248">
            <v>0</v>
          </cell>
          <cell r="P1248">
            <v>0</v>
          </cell>
          <cell r="Q1248">
            <v>0</v>
          </cell>
        </row>
        <row r="1249">
          <cell r="C1249">
            <v>0</v>
          </cell>
          <cell r="D1249">
            <v>0</v>
          </cell>
          <cell r="N1249">
            <v>1</v>
          </cell>
          <cell r="O1249">
            <v>0</v>
          </cell>
          <cell r="P1249">
            <v>0</v>
          </cell>
          <cell r="Q1249">
            <v>0</v>
          </cell>
        </row>
        <row r="1250">
          <cell r="C1250">
            <v>0</v>
          </cell>
          <cell r="D1250">
            <v>0</v>
          </cell>
          <cell r="N1250">
            <v>1</v>
          </cell>
          <cell r="O1250">
            <v>0</v>
          </cell>
          <cell r="P1250">
            <v>0</v>
          </cell>
          <cell r="Q1250">
            <v>0</v>
          </cell>
        </row>
        <row r="1251">
          <cell r="C1251">
            <v>0</v>
          </cell>
          <cell r="D1251">
            <v>0</v>
          </cell>
          <cell r="N1251">
            <v>1</v>
          </cell>
          <cell r="O1251">
            <v>0</v>
          </cell>
          <cell r="P1251">
            <v>0</v>
          </cell>
          <cell r="Q1251">
            <v>0</v>
          </cell>
        </row>
        <row r="1252">
          <cell r="C1252">
            <v>0</v>
          </cell>
          <cell r="D1252">
            <v>0</v>
          </cell>
          <cell r="N1252">
            <v>1</v>
          </cell>
          <cell r="O1252">
            <v>0</v>
          </cell>
          <cell r="P1252">
            <v>0</v>
          </cell>
          <cell r="Q1252">
            <v>0</v>
          </cell>
        </row>
        <row r="1253">
          <cell r="C1253">
            <v>0</v>
          </cell>
          <cell r="D1253">
            <v>0</v>
          </cell>
          <cell r="N1253">
            <v>1</v>
          </cell>
          <cell r="O1253">
            <v>0</v>
          </cell>
          <cell r="P1253">
            <v>0</v>
          </cell>
          <cell r="Q1253">
            <v>0</v>
          </cell>
        </row>
        <row r="1254">
          <cell r="C1254">
            <v>0</v>
          </cell>
          <cell r="D1254">
            <v>0</v>
          </cell>
          <cell r="N1254">
            <v>1</v>
          </cell>
          <cell r="O1254">
            <v>0</v>
          </cell>
          <cell r="P1254">
            <v>0</v>
          </cell>
          <cell r="Q1254">
            <v>0</v>
          </cell>
        </row>
        <row r="1255">
          <cell r="C1255">
            <v>0</v>
          </cell>
          <cell r="D1255">
            <v>0</v>
          </cell>
          <cell r="N1255">
            <v>1</v>
          </cell>
          <cell r="O1255">
            <v>0</v>
          </cell>
          <cell r="P1255">
            <v>0</v>
          </cell>
          <cell r="Q1255">
            <v>0</v>
          </cell>
        </row>
        <row r="1256">
          <cell r="C1256">
            <v>0</v>
          </cell>
          <cell r="D1256">
            <v>0</v>
          </cell>
          <cell r="N1256">
            <v>1</v>
          </cell>
          <cell r="O1256">
            <v>0</v>
          </cell>
          <cell r="P1256">
            <v>0</v>
          </cell>
          <cell r="Q1256">
            <v>0</v>
          </cell>
        </row>
        <row r="1257">
          <cell r="C1257">
            <v>0</v>
          </cell>
          <cell r="D1257">
            <v>0</v>
          </cell>
          <cell r="N1257">
            <v>1</v>
          </cell>
          <cell r="O1257">
            <v>0</v>
          </cell>
          <cell r="P1257">
            <v>0</v>
          </cell>
          <cell r="Q1257">
            <v>0</v>
          </cell>
        </row>
        <row r="1258">
          <cell r="C1258">
            <v>0</v>
          </cell>
          <cell r="D1258">
            <v>0</v>
          </cell>
          <cell r="N1258">
            <v>1</v>
          </cell>
          <cell r="O1258">
            <v>0</v>
          </cell>
          <cell r="P1258">
            <v>0</v>
          </cell>
          <cell r="Q1258">
            <v>0</v>
          </cell>
        </row>
        <row r="1259">
          <cell r="C1259">
            <v>0</v>
          </cell>
          <cell r="D1259">
            <v>0</v>
          </cell>
          <cell r="N1259">
            <v>1</v>
          </cell>
          <cell r="O1259">
            <v>0</v>
          </cell>
          <cell r="P1259">
            <v>0</v>
          </cell>
          <cell r="Q1259">
            <v>0</v>
          </cell>
        </row>
        <row r="1260">
          <cell r="C1260">
            <v>0</v>
          </cell>
          <cell r="D1260">
            <v>0</v>
          </cell>
          <cell r="N1260">
            <v>1</v>
          </cell>
          <cell r="O1260">
            <v>0</v>
          </cell>
          <cell r="P1260">
            <v>0</v>
          </cell>
          <cell r="Q1260">
            <v>0</v>
          </cell>
        </row>
        <row r="1261">
          <cell r="C1261">
            <v>0</v>
          </cell>
          <cell r="D1261">
            <v>0</v>
          </cell>
          <cell r="N1261">
            <v>1</v>
          </cell>
          <cell r="O1261">
            <v>0</v>
          </cell>
          <cell r="P1261">
            <v>0</v>
          </cell>
          <cell r="Q1261">
            <v>0</v>
          </cell>
        </row>
        <row r="1262">
          <cell r="C1262">
            <v>0</v>
          </cell>
          <cell r="D1262">
            <v>0</v>
          </cell>
          <cell r="N1262">
            <v>1</v>
          </cell>
          <cell r="O1262">
            <v>0</v>
          </cell>
          <cell r="P1262">
            <v>0</v>
          </cell>
          <cell r="Q1262">
            <v>0</v>
          </cell>
        </row>
        <row r="1263">
          <cell r="C1263">
            <v>0</v>
          </cell>
          <cell r="D1263">
            <v>0</v>
          </cell>
          <cell r="N1263">
            <v>1</v>
          </cell>
          <cell r="O1263">
            <v>0</v>
          </cell>
          <cell r="P1263">
            <v>0</v>
          </cell>
          <cell r="Q1263">
            <v>0</v>
          </cell>
        </row>
        <row r="1264">
          <cell r="C1264">
            <v>0</v>
          </cell>
          <cell r="D1264">
            <v>0</v>
          </cell>
          <cell r="N1264">
            <v>1</v>
          </cell>
          <cell r="O1264">
            <v>0</v>
          </cell>
          <cell r="P1264">
            <v>0</v>
          </cell>
          <cell r="Q1264">
            <v>0</v>
          </cell>
        </row>
        <row r="1265">
          <cell r="C1265">
            <v>0</v>
          </cell>
          <cell r="D1265">
            <v>0</v>
          </cell>
          <cell r="N1265">
            <v>1</v>
          </cell>
          <cell r="O1265">
            <v>0</v>
          </cell>
          <cell r="P1265">
            <v>0</v>
          </cell>
          <cell r="Q1265">
            <v>0</v>
          </cell>
        </row>
        <row r="1266">
          <cell r="C1266">
            <v>0</v>
          </cell>
          <cell r="D1266">
            <v>0</v>
          </cell>
          <cell r="N1266">
            <v>1</v>
          </cell>
          <cell r="O1266">
            <v>0</v>
          </cell>
          <cell r="P1266">
            <v>0</v>
          </cell>
          <cell r="Q1266">
            <v>0</v>
          </cell>
        </row>
        <row r="1267">
          <cell r="C1267">
            <v>0</v>
          </cell>
          <cell r="D1267">
            <v>0</v>
          </cell>
          <cell r="N1267">
            <v>1</v>
          </cell>
          <cell r="O1267">
            <v>0</v>
          </cell>
          <cell r="P1267">
            <v>0</v>
          </cell>
          <cell r="Q1267">
            <v>0</v>
          </cell>
        </row>
        <row r="1268">
          <cell r="C1268">
            <v>0</v>
          </cell>
          <cell r="D1268">
            <v>0</v>
          </cell>
          <cell r="N1268">
            <v>1</v>
          </cell>
          <cell r="O1268">
            <v>0</v>
          </cell>
          <cell r="P1268">
            <v>0</v>
          </cell>
          <cell r="Q1268">
            <v>0</v>
          </cell>
        </row>
        <row r="1269">
          <cell r="C1269">
            <v>0</v>
          </cell>
          <cell r="D1269">
            <v>0</v>
          </cell>
          <cell r="N1269">
            <v>1</v>
          </cell>
          <cell r="O1269">
            <v>0</v>
          </cell>
          <cell r="P1269">
            <v>0</v>
          </cell>
          <cell r="Q1269">
            <v>0</v>
          </cell>
        </row>
        <row r="1270">
          <cell r="C1270">
            <v>0</v>
          </cell>
          <cell r="D1270">
            <v>0</v>
          </cell>
          <cell r="N1270">
            <v>1</v>
          </cell>
          <cell r="O1270">
            <v>0</v>
          </cell>
          <cell r="P1270">
            <v>0</v>
          </cell>
          <cell r="Q1270">
            <v>0</v>
          </cell>
        </row>
        <row r="1271">
          <cell r="C1271">
            <v>0</v>
          </cell>
          <cell r="D1271">
            <v>0</v>
          </cell>
          <cell r="N1271">
            <v>1</v>
          </cell>
          <cell r="O1271">
            <v>0</v>
          </cell>
          <cell r="P1271">
            <v>0</v>
          </cell>
          <cell r="Q1271">
            <v>0</v>
          </cell>
        </row>
        <row r="1272">
          <cell r="C1272">
            <v>0</v>
          </cell>
          <cell r="D1272">
            <v>0</v>
          </cell>
          <cell r="N1272">
            <v>1</v>
          </cell>
          <cell r="O1272">
            <v>0</v>
          </cell>
          <cell r="P1272">
            <v>0</v>
          </cell>
          <cell r="Q1272">
            <v>0</v>
          </cell>
        </row>
        <row r="1273">
          <cell r="C1273">
            <v>0</v>
          </cell>
          <cell r="D1273">
            <v>0</v>
          </cell>
          <cell r="N1273">
            <v>1</v>
          </cell>
          <cell r="O1273">
            <v>0</v>
          </cell>
          <cell r="P1273">
            <v>0</v>
          </cell>
          <cell r="Q1273">
            <v>0</v>
          </cell>
        </row>
        <row r="1274">
          <cell r="C1274">
            <v>0</v>
          </cell>
          <cell r="D1274">
            <v>0</v>
          </cell>
          <cell r="N1274">
            <v>1</v>
          </cell>
          <cell r="O1274">
            <v>0</v>
          </cell>
          <cell r="P1274">
            <v>0</v>
          </cell>
          <cell r="Q1274">
            <v>0</v>
          </cell>
        </row>
        <row r="1275">
          <cell r="C1275">
            <v>0</v>
          </cell>
          <cell r="D1275">
            <v>0</v>
          </cell>
          <cell r="N1275">
            <v>1</v>
          </cell>
          <cell r="O1275">
            <v>0</v>
          </cell>
          <cell r="P1275">
            <v>0</v>
          </cell>
          <cell r="Q1275">
            <v>0</v>
          </cell>
        </row>
        <row r="1276">
          <cell r="C1276">
            <v>0</v>
          </cell>
          <cell r="D1276">
            <v>0</v>
          </cell>
          <cell r="N1276">
            <v>1</v>
          </cell>
          <cell r="O1276">
            <v>0</v>
          </cell>
          <cell r="P1276">
            <v>0</v>
          </cell>
          <cell r="Q1276">
            <v>0</v>
          </cell>
        </row>
        <row r="1277">
          <cell r="C1277">
            <v>0</v>
          </cell>
          <cell r="D1277">
            <v>0</v>
          </cell>
          <cell r="N1277">
            <v>1</v>
          </cell>
          <cell r="O1277">
            <v>0</v>
          </cell>
          <cell r="P1277">
            <v>0</v>
          </cell>
          <cell r="Q1277">
            <v>0</v>
          </cell>
        </row>
        <row r="1278">
          <cell r="C1278">
            <v>0</v>
          </cell>
          <cell r="D1278">
            <v>0</v>
          </cell>
          <cell r="N1278">
            <v>1</v>
          </cell>
          <cell r="O1278">
            <v>0</v>
          </cell>
          <cell r="P1278">
            <v>0</v>
          </cell>
          <cell r="Q1278">
            <v>0</v>
          </cell>
        </row>
        <row r="1279">
          <cell r="C1279">
            <v>0</v>
          </cell>
          <cell r="D1279">
            <v>0</v>
          </cell>
          <cell r="N1279">
            <v>1</v>
          </cell>
          <cell r="O1279">
            <v>0</v>
          </cell>
          <cell r="P1279">
            <v>0</v>
          </cell>
          <cell r="Q1279">
            <v>0</v>
          </cell>
        </row>
        <row r="1280">
          <cell r="C1280">
            <v>0</v>
          </cell>
          <cell r="D1280">
            <v>0</v>
          </cell>
          <cell r="N1280">
            <v>1</v>
          </cell>
          <cell r="O1280">
            <v>0</v>
          </cell>
          <cell r="P1280">
            <v>0</v>
          </cell>
          <cell r="Q1280">
            <v>0</v>
          </cell>
        </row>
        <row r="1281">
          <cell r="C1281">
            <v>0</v>
          </cell>
          <cell r="D1281">
            <v>0</v>
          </cell>
          <cell r="N1281">
            <v>1</v>
          </cell>
          <cell r="O1281">
            <v>0</v>
          </cell>
          <cell r="P1281">
            <v>0</v>
          </cell>
          <cell r="Q1281">
            <v>0</v>
          </cell>
        </row>
        <row r="1282">
          <cell r="C1282">
            <v>0</v>
          </cell>
          <cell r="D1282">
            <v>0</v>
          </cell>
          <cell r="N1282">
            <v>1</v>
          </cell>
          <cell r="O1282">
            <v>0</v>
          </cell>
          <cell r="P1282">
            <v>0</v>
          </cell>
          <cell r="Q1282">
            <v>0</v>
          </cell>
        </row>
        <row r="1283">
          <cell r="C1283">
            <v>0</v>
          </cell>
          <cell r="D1283">
            <v>0</v>
          </cell>
          <cell r="N1283">
            <v>1</v>
          </cell>
          <cell r="O1283">
            <v>0</v>
          </cell>
          <cell r="P1283">
            <v>0</v>
          </cell>
          <cell r="Q1283">
            <v>0</v>
          </cell>
        </row>
        <row r="1284">
          <cell r="C1284">
            <v>0</v>
          </cell>
          <cell r="D1284">
            <v>0</v>
          </cell>
          <cell r="N1284">
            <v>1</v>
          </cell>
          <cell r="O1284">
            <v>0</v>
          </cell>
          <cell r="P1284">
            <v>0</v>
          </cell>
          <cell r="Q1284">
            <v>0</v>
          </cell>
        </row>
        <row r="1285">
          <cell r="C1285">
            <v>0</v>
          </cell>
          <cell r="D1285">
            <v>0</v>
          </cell>
          <cell r="N1285">
            <v>1</v>
          </cell>
          <cell r="O1285">
            <v>0</v>
          </cell>
          <cell r="P1285">
            <v>0</v>
          </cell>
          <cell r="Q1285">
            <v>0</v>
          </cell>
        </row>
        <row r="1286">
          <cell r="C1286">
            <v>0</v>
          </cell>
          <cell r="D1286">
            <v>0</v>
          </cell>
          <cell r="N1286">
            <v>1</v>
          </cell>
          <cell r="O1286">
            <v>0</v>
          </cell>
          <cell r="P1286">
            <v>0</v>
          </cell>
          <cell r="Q1286">
            <v>0</v>
          </cell>
        </row>
        <row r="1287">
          <cell r="C1287">
            <v>0</v>
          </cell>
          <cell r="D1287">
            <v>0</v>
          </cell>
          <cell r="N1287">
            <v>1</v>
          </cell>
          <cell r="O1287">
            <v>0</v>
          </cell>
          <cell r="P1287">
            <v>0</v>
          </cell>
          <cell r="Q1287">
            <v>0</v>
          </cell>
        </row>
        <row r="1288">
          <cell r="C1288">
            <v>0</v>
          </cell>
          <cell r="D1288">
            <v>0</v>
          </cell>
          <cell r="N1288">
            <v>1</v>
          </cell>
          <cell r="O1288">
            <v>0</v>
          </cell>
          <cell r="P1288">
            <v>0</v>
          </cell>
          <cell r="Q1288">
            <v>0</v>
          </cell>
        </row>
        <row r="1289">
          <cell r="C1289">
            <v>0</v>
          </cell>
          <cell r="D1289">
            <v>0</v>
          </cell>
          <cell r="N1289">
            <v>1</v>
          </cell>
          <cell r="O1289">
            <v>0</v>
          </cell>
          <cell r="P1289">
            <v>0</v>
          </cell>
          <cell r="Q1289">
            <v>0</v>
          </cell>
        </row>
        <row r="1290">
          <cell r="C1290">
            <v>0</v>
          </cell>
          <cell r="D1290">
            <v>0</v>
          </cell>
          <cell r="N1290">
            <v>1</v>
          </cell>
          <cell r="O1290">
            <v>0</v>
          </cell>
          <cell r="P1290">
            <v>0</v>
          </cell>
          <cell r="Q1290">
            <v>0</v>
          </cell>
        </row>
        <row r="1291">
          <cell r="C1291">
            <v>0</v>
          </cell>
          <cell r="D1291">
            <v>0</v>
          </cell>
          <cell r="N1291">
            <v>1</v>
          </cell>
          <cell r="O1291">
            <v>0</v>
          </cell>
          <cell r="P1291">
            <v>0</v>
          </cell>
          <cell r="Q1291">
            <v>0</v>
          </cell>
        </row>
        <row r="1292">
          <cell r="C1292">
            <v>0</v>
          </cell>
          <cell r="D1292">
            <v>0</v>
          </cell>
          <cell r="N1292">
            <v>1</v>
          </cell>
          <cell r="O1292">
            <v>0</v>
          </cell>
          <cell r="P1292">
            <v>0</v>
          </cell>
          <cell r="Q1292">
            <v>0</v>
          </cell>
        </row>
        <row r="1293">
          <cell r="C1293">
            <v>0</v>
          </cell>
          <cell r="D1293">
            <v>0</v>
          </cell>
          <cell r="N1293">
            <v>1</v>
          </cell>
          <cell r="O1293">
            <v>0</v>
          </cell>
          <cell r="P1293">
            <v>0</v>
          </cell>
          <cell r="Q1293">
            <v>0</v>
          </cell>
        </row>
        <row r="1294">
          <cell r="C1294">
            <v>0</v>
          </cell>
          <cell r="D1294">
            <v>0</v>
          </cell>
          <cell r="N1294">
            <v>1</v>
          </cell>
          <cell r="O1294">
            <v>0</v>
          </cell>
          <cell r="P1294">
            <v>0</v>
          </cell>
          <cell r="Q1294">
            <v>0</v>
          </cell>
        </row>
        <row r="1295">
          <cell r="C1295">
            <v>0</v>
          </cell>
          <cell r="D1295">
            <v>0</v>
          </cell>
          <cell r="N1295">
            <v>1</v>
          </cell>
          <cell r="O1295">
            <v>0</v>
          </cell>
          <cell r="P1295">
            <v>0</v>
          </cell>
          <cell r="Q1295">
            <v>0</v>
          </cell>
        </row>
        <row r="1296">
          <cell r="C1296">
            <v>0</v>
          </cell>
          <cell r="D1296">
            <v>0</v>
          </cell>
          <cell r="N1296">
            <v>1</v>
          </cell>
          <cell r="O1296">
            <v>0</v>
          </cell>
          <cell r="P1296">
            <v>0</v>
          </cell>
          <cell r="Q1296">
            <v>0</v>
          </cell>
        </row>
        <row r="1297">
          <cell r="C1297">
            <v>0</v>
          </cell>
          <cell r="D1297">
            <v>0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</row>
        <row r="1298">
          <cell r="C1298">
            <v>0</v>
          </cell>
          <cell r="D1298">
            <v>0</v>
          </cell>
          <cell r="N1298">
            <v>1</v>
          </cell>
          <cell r="O1298">
            <v>0</v>
          </cell>
          <cell r="P1298">
            <v>0</v>
          </cell>
          <cell r="Q1298">
            <v>0</v>
          </cell>
        </row>
        <row r="1299">
          <cell r="C1299">
            <v>0</v>
          </cell>
          <cell r="D1299">
            <v>0</v>
          </cell>
          <cell r="N1299">
            <v>1</v>
          </cell>
          <cell r="O1299">
            <v>0</v>
          </cell>
          <cell r="P1299">
            <v>0</v>
          </cell>
          <cell r="Q1299">
            <v>0</v>
          </cell>
        </row>
        <row r="1300">
          <cell r="C1300">
            <v>0</v>
          </cell>
          <cell r="D1300">
            <v>0</v>
          </cell>
          <cell r="N1300">
            <v>1</v>
          </cell>
          <cell r="O1300">
            <v>0</v>
          </cell>
          <cell r="P1300">
            <v>0</v>
          </cell>
          <cell r="Q1300">
            <v>0</v>
          </cell>
        </row>
        <row r="1301">
          <cell r="C1301">
            <v>0</v>
          </cell>
          <cell r="D1301">
            <v>0</v>
          </cell>
          <cell r="N1301">
            <v>1</v>
          </cell>
          <cell r="O1301">
            <v>0</v>
          </cell>
          <cell r="P1301">
            <v>0</v>
          </cell>
          <cell r="Q1301">
            <v>0</v>
          </cell>
        </row>
        <row r="1302">
          <cell r="C1302">
            <v>0</v>
          </cell>
          <cell r="D1302">
            <v>0</v>
          </cell>
          <cell r="N1302">
            <v>1</v>
          </cell>
          <cell r="O1302">
            <v>0</v>
          </cell>
          <cell r="P1302">
            <v>0</v>
          </cell>
          <cell r="Q1302">
            <v>0</v>
          </cell>
        </row>
        <row r="1303">
          <cell r="C1303">
            <v>0</v>
          </cell>
          <cell r="D1303">
            <v>0</v>
          </cell>
          <cell r="N1303">
            <v>1</v>
          </cell>
          <cell r="O1303">
            <v>0</v>
          </cell>
          <cell r="P1303">
            <v>0</v>
          </cell>
          <cell r="Q1303">
            <v>0</v>
          </cell>
        </row>
        <row r="1304">
          <cell r="C1304">
            <v>0</v>
          </cell>
          <cell r="D1304">
            <v>0</v>
          </cell>
          <cell r="N1304">
            <v>1</v>
          </cell>
          <cell r="O1304">
            <v>0</v>
          </cell>
          <cell r="P1304">
            <v>0</v>
          </cell>
          <cell r="Q1304">
            <v>0</v>
          </cell>
        </row>
        <row r="1305">
          <cell r="C1305">
            <v>0</v>
          </cell>
          <cell r="D1305">
            <v>0</v>
          </cell>
          <cell r="N1305">
            <v>1</v>
          </cell>
          <cell r="O1305">
            <v>0</v>
          </cell>
          <cell r="P1305">
            <v>0</v>
          </cell>
          <cell r="Q1305">
            <v>0</v>
          </cell>
        </row>
        <row r="1306">
          <cell r="C1306">
            <v>0</v>
          </cell>
          <cell r="D1306">
            <v>0</v>
          </cell>
          <cell r="N1306">
            <v>1</v>
          </cell>
          <cell r="O1306">
            <v>0</v>
          </cell>
          <cell r="P1306">
            <v>0</v>
          </cell>
          <cell r="Q1306">
            <v>0</v>
          </cell>
        </row>
        <row r="1307">
          <cell r="C1307">
            <v>0</v>
          </cell>
          <cell r="D1307">
            <v>0</v>
          </cell>
          <cell r="N1307">
            <v>1</v>
          </cell>
          <cell r="O1307">
            <v>0</v>
          </cell>
          <cell r="P1307">
            <v>0</v>
          </cell>
          <cell r="Q1307">
            <v>0</v>
          </cell>
        </row>
        <row r="1308">
          <cell r="C1308">
            <v>0</v>
          </cell>
          <cell r="D1308">
            <v>0</v>
          </cell>
          <cell r="N1308">
            <v>1</v>
          </cell>
          <cell r="O1308">
            <v>0</v>
          </cell>
          <cell r="P1308">
            <v>0</v>
          </cell>
          <cell r="Q1308">
            <v>0</v>
          </cell>
        </row>
        <row r="1309">
          <cell r="C1309">
            <v>0</v>
          </cell>
          <cell r="D1309">
            <v>0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</row>
        <row r="1310">
          <cell r="C1310">
            <v>0</v>
          </cell>
          <cell r="D1310">
            <v>0</v>
          </cell>
          <cell r="N1310">
            <v>1</v>
          </cell>
          <cell r="O1310">
            <v>0</v>
          </cell>
          <cell r="P1310">
            <v>0</v>
          </cell>
          <cell r="Q1310">
            <v>0</v>
          </cell>
        </row>
        <row r="1311">
          <cell r="C1311">
            <v>0</v>
          </cell>
          <cell r="D1311">
            <v>0</v>
          </cell>
          <cell r="N1311">
            <v>1</v>
          </cell>
          <cell r="O1311">
            <v>0</v>
          </cell>
          <cell r="P1311">
            <v>0</v>
          </cell>
          <cell r="Q1311">
            <v>0</v>
          </cell>
        </row>
        <row r="1312">
          <cell r="C1312">
            <v>0</v>
          </cell>
          <cell r="D1312">
            <v>0</v>
          </cell>
          <cell r="N1312">
            <v>1</v>
          </cell>
          <cell r="O1312">
            <v>0</v>
          </cell>
          <cell r="P1312">
            <v>0</v>
          </cell>
          <cell r="Q1312">
            <v>0</v>
          </cell>
        </row>
        <row r="1313">
          <cell r="C1313">
            <v>0</v>
          </cell>
          <cell r="D1313">
            <v>0</v>
          </cell>
          <cell r="N1313">
            <v>1</v>
          </cell>
          <cell r="O1313">
            <v>0</v>
          </cell>
          <cell r="P1313">
            <v>0</v>
          </cell>
          <cell r="Q1313">
            <v>0</v>
          </cell>
        </row>
        <row r="1314">
          <cell r="C1314">
            <v>0</v>
          </cell>
          <cell r="D1314">
            <v>0</v>
          </cell>
          <cell r="N1314">
            <v>1</v>
          </cell>
          <cell r="O1314">
            <v>0</v>
          </cell>
          <cell r="P1314">
            <v>0</v>
          </cell>
          <cell r="Q1314">
            <v>0</v>
          </cell>
        </row>
        <row r="1315">
          <cell r="C1315">
            <v>0</v>
          </cell>
          <cell r="D1315">
            <v>0</v>
          </cell>
          <cell r="N1315">
            <v>1</v>
          </cell>
          <cell r="O1315">
            <v>0</v>
          </cell>
          <cell r="P1315">
            <v>0</v>
          </cell>
          <cell r="Q1315">
            <v>0</v>
          </cell>
        </row>
        <row r="1316">
          <cell r="C1316">
            <v>0</v>
          </cell>
          <cell r="D1316">
            <v>0</v>
          </cell>
          <cell r="N1316">
            <v>1</v>
          </cell>
          <cell r="O1316">
            <v>0</v>
          </cell>
          <cell r="P1316">
            <v>0</v>
          </cell>
          <cell r="Q1316">
            <v>0</v>
          </cell>
        </row>
        <row r="1317">
          <cell r="C1317">
            <v>0</v>
          </cell>
          <cell r="D1317">
            <v>0</v>
          </cell>
          <cell r="N1317">
            <v>1</v>
          </cell>
          <cell r="O1317">
            <v>0</v>
          </cell>
          <cell r="P1317">
            <v>0</v>
          </cell>
          <cell r="Q1317">
            <v>0</v>
          </cell>
        </row>
        <row r="1318">
          <cell r="C1318">
            <v>0</v>
          </cell>
          <cell r="D1318">
            <v>0</v>
          </cell>
          <cell r="N1318">
            <v>1</v>
          </cell>
          <cell r="O1318">
            <v>0</v>
          </cell>
          <cell r="P1318">
            <v>0</v>
          </cell>
          <cell r="Q1318">
            <v>0</v>
          </cell>
        </row>
        <row r="1319">
          <cell r="C1319">
            <v>0</v>
          </cell>
          <cell r="D1319">
            <v>0</v>
          </cell>
          <cell r="N1319">
            <v>1</v>
          </cell>
          <cell r="O1319">
            <v>0</v>
          </cell>
          <cell r="P1319">
            <v>0</v>
          </cell>
          <cell r="Q1319">
            <v>0</v>
          </cell>
        </row>
        <row r="1320">
          <cell r="C1320">
            <v>0</v>
          </cell>
          <cell r="D1320">
            <v>0</v>
          </cell>
          <cell r="N1320">
            <v>1</v>
          </cell>
          <cell r="O1320">
            <v>0</v>
          </cell>
          <cell r="P1320">
            <v>0</v>
          </cell>
          <cell r="Q1320">
            <v>0</v>
          </cell>
        </row>
        <row r="1321">
          <cell r="C1321">
            <v>0</v>
          </cell>
          <cell r="D1321">
            <v>0</v>
          </cell>
          <cell r="N1321">
            <v>1</v>
          </cell>
          <cell r="O1321">
            <v>0</v>
          </cell>
          <cell r="P1321">
            <v>0</v>
          </cell>
          <cell r="Q1321">
            <v>0</v>
          </cell>
        </row>
        <row r="1322">
          <cell r="C1322">
            <v>0</v>
          </cell>
          <cell r="D1322">
            <v>0</v>
          </cell>
          <cell r="N1322">
            <v>1</v>
          </cell>
          <cell r="O1322">
            <v>0</v>
          </cell>
          <cell r="P1322">
            <v>0</v>
          </cell>
          <cell r="Q1322">
            <v>0</v>
          </cell>
        </row>
        <row r="1323">
          <cell r="C1323">
            <v>0</v>
          </cell>
          <cell r="D1323">
            <v>0</v>
          </cell>
          <cell r="N1323">
            <v>1</v>
          </cell>
          <cell r="O1323">
            <v>0</v>
          </cell>
          <cell r="P1323">
            <v>0</v>
          </cell>
          <cell r="Q1323">
            <v>0</v>
          </cell>
        </row>
        <row r="1324">
          <cell r="C1324">
            <v>0</v>
          </cell>
          <cell r="D1324">
            <v>0</v>
          </cell>
          <cell r="N1324">
            <v>1</v>
          </cell>
          <cell r="O1324">
            <v>0</v>
          </cell>
          <cell r="P1324">
            <v>0</v>
          </cell>
          <cell r="Q1324">
            <v>0</v>
          </cell>
        </row>
        <row r="1325">
          <cell r="C1325">
            <v>0</v>
          </cell>
          <cell r="D1325">
            <v>0</v>
          </cell>
          <cell r="N1325">
            <v>1</v>
          </cell>
          <cell r="O1325">
            <v>0</v>
          </cell>
          <cell r="P1325">
            <v>0</v>
          </cell>
          <cell r="Q1325">
            <v>0</v>
          </cell>
        </row>
        <row r="1326">
          <cell r="C1326">
            <v>0</v>
          </cell>
          <cell r="D1326">
            <v>0</v>
          </cell>
          <cell r="N1326">
            <v>1</v>
          </cell>
          <cell r="O1326">
            <v>0</v>
          </cell>
          <cell r="P1326">
            <v>0</v>
          </cell>
          <cell r="Q1326">
            <v>0</v>
          </cell>
        </row>
        <row r="1327">
          <cell r="C1327">
            <v>0</v>
          </cell>
          <cell r="D1327">
            <v>0</v>
          </cell>
          <cell r="N1327">
            <v>1</v>
          </cell>
          <cell r="O1327">
            <v>0</v>
          </cell>
          <cell r="P1327">
            <v>0</v>
          </cell>
          <cell r="Q1327">
            <v>0</v>
          </cell>
        </row>
        <row r="1328">
          <cell r="C1328">
            <v>0</v>
          </cell>
          <cell r="D1328">
            <v>0</v>
          </cell>
          <cell r="N1328">
            <v>1</v>
          </cell>
          <cell r="O1328">
            <v>0</v>
          </cell>
          <cell r="P1328">
            <v>0</v>
          </cell>
          <cell r="Q1328">
            <v>0</v>
          </cell>
        </row>
        <row r="1329">
          <cell r="C1329">
            <v>0</v>
          </cell>
          <cell r="D1329">
            <v>0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</row>
        <row r="1330">
          <cell r="C1330">
            <v>0</v>
          </cell>
          <cell r="D1330">
            <v>0</v>
          </cell>
          <cell r="N1330">
            <v>1</v>
          </cell>
          <cell r="O1330">
            <v>0</v>
          </cell>
          <cell r="P1330">
            <v>0</v>
          </cell>
          <cell r="Q1330">
            <v>0</v>
          </cell>
        </row>
        <row r="1331">
          <cell r="C1331">
            <v>0</v>
          </cell>
          <cell r="D1331">
            <v>0</v>
          </cell>
          <cell r="N1331">
            <v>1</v>
          </cell>
          <cell r="O1331">
            <v>0</v>
          </cell>
          <cell r="P1331">
            <v>0</v>
          </cell>
          <cell r="Q1331">
            <v>0</v>
          </cell>
        </row>
        <row r="1332">
          <cell r="C1332">
            <v>0</v>
          </cell>
          <cell r="D1332">
            <v>0</v>
          </cell>
          <cell r="N1332">
            <v>1</v>
          </cell>
          <cell r="O1332">
            <v>0</v>
          </cell>
          <cell r="P1332">
            <v>0</v>
          </cell>
          <cell r="Q1332">
            <v>0</v>
          </cell>
        </row>
        <row r="1333">
          <cell r="C1333">
            <v>0</v>
          </cell>
          <cell r="D1333">
            <v>0</v>
          </cell>
          <cell r="N1333">
            <v>1</v>
          </cell>
          <cell r="O1333">
            <v>0</v>
          </cell>
          <cell r="P1333">
            <v>0</v>
          </cell>
          <cell r="Q1333">
            <v>0</v>
          </cell>
        </row>
        <row r="1334">
          <cell r="C1334">
            <v>0</v>
          </cell>
          <cell r="D1334">
            <v>0</v>
          </cell>
          <cell r="N1334">
            <v>1</v>
          </cell>
          <cell r="O1334">
            <v>0</v>
          </cell>
          <cell r="P1334">
            <v>0</v>
          </cell>
          <cell r="Q1334">
            <v>0</v>
          </cell>
        </row>
        <row r="1335">
          <cell r="C1335">
            <v>0</v>
          </cell>
          <cell r="D1335">
            <v>0</v>
          </cell>
          <cell r="N1335">
            <v>1</v>
          </cell>
          <cell r="O1335">
            <v>0</v>
          </cell>
          <cell r="P1335">
            <v>0</v>
          </cell>
          <cell r="Q1335">
            <v>0</v>
          </cell>
        </row>
        <row r="1336">
          <cell r="C1336">
            <v>0</v>
          </cell>
          <cell r="D1336">
            <v>0</v>
          </cell>
          <cell r="N1336">
            <v>1</v>
          </cell>
          <cell r="O1336">
            <v>0</v>
          </cell>
          <cell r="P1336">
            <v>0</v>
          </cell>
          <cell r="Q1336">
            <v>0</v>
          </cell>
        </row>
        <row r="1337">
          <cell r="C1337">
            <v>0</v>
          </cell>
          <cell r="D1337">
            <v>0</v>
          </cell>
          <cell r="N1337">
            <v>1</v>
          </cell>
          <cell r="O1337">
            <v>0</v>
          </cell>
          <cell r="P1337">
            <v>0</v>
          </cell>
          <cell r="Q1337">
            <v>0</v>
          </cell>
        </row>
        <row r="1338">
          <cell r="C1338">
            <v>0</v>
          </cell>
          <cell r="D1338">
            <v>0</v>
          </cell>
          <cell r="N1338">
            <v>1</v>
          </cell>
          <cell r="O1338">
            <v>0</v>
          </cell>
          <cell r="P1338">
            <v>0</v>
          </cell>
          <cell r="Q1338">
            <v>0</v>
          </cell>
        </row>
        <row r="1339">
          <cell r="C1339">
            <v>0</v>
          </cell>
          <cell r="D1339">
            <v>0</v>
          </cell>
          <cell r="N1339">
            <v>1</v>
          </cell>
          <cell r="O1339">
            <v>0</v>
          </cell>
          <cell r="P1339">
            <v>0</v>
          </cell>
          <cell r="Q1339">
            <v>0</v>
          </cell>
        </row>
        <row r="1340">
          <cell r="C1340">
            <v>0</v>
          </cell>
          <cell r="D1340">
            <v>0</v>
          </cell>
          <cell r="N1340">
            <v>1</v>
          </cell>
          <cell r="O1340">
            <v>0</v>
          </cell>
          <cell r="P1340">
            <v>0</v>
          </cell>
          <cell r="Q1340">
            <v>0</v>
          </cell>
        </row>
        <row r="1341">
          <cell r="C1341">
            <v>0</v>
          </cell>
          <cell r="D1341">
            <v>0</v>
          </cell>
          <cell r="N1341">
            <v>1</v>
          </cell>
          <cell r="O1341">
            <v>0</v>
          </cell>
          <cell r="P1341">
            <v>0</v>
          </cell>
          <cell r="Q1341">
            <v>0</v>
          </cell>
        </row>
        <row r="1342">
          <cell r="C1342">
            <v>0</v>
          </cell>
          <cell r="D1342">
            <v>0</v>
          </cell>
          <cell r="N1342">
            <v>1</v>
          </cell>
          <cell r="O1342">
            <v>0</v>
          </cell>
          <cell r="P1342">
            <v>0</v>
          </cell>
          <cell r="Q1342">
            <v>0</v>
          </cell>
        </row>
        <row r="1343">
          <cell r="C1343">
            <v>0</v>
          </cell>
          <cell r="D1343">
            <v>0</v>
          </cell>
          <cell r="N1343">
            <v>1</v>
          </cell>
          <cell r="O1343">
            <v>0</v>
          </cell>
          <cell r="P1343">
            <v>0</v>
          </cell>
          <cell r="Q1343">
            <v>0</v>
          </cell>
        </row>
        <row r="1344">
          <cell r="C1344">
            <v>0</v>
          </cell>
          <cell r="D1344">
            <v>0</v>
          </cell>
          <cell r="N1344">
            <v>1</v>
          </cell>
          <cell r="O1344">
            <v>0</v>
          </cell>
          <cell r="P1344">
            <v>0</v>
          </cell>
          <cell r="Q1344">
            <v>0</v>
          </cell>
        </row>
        <row r="1345">
          <cell r="C1345">
            <v>0</v>
          </cell>
          <cell r="D1345">
            <v>0</v>
          </cell>
          <cell r="N1345">
            <v>1</v>
          </cell>
          <cell r="O1345">
            <v>0</v>
          </cell>
          <cell r="P1345">
            <v>0</v>
          </cell>
          <cell r="Q1345">
            <v>0</v>
          </cell>
        </row>
        <row r="1346">
          <cell r="C1346">
            <v>0</v>
          </cell>
          <cell r="D1346">
            <v>0</v>
          </cell>
          <cell r="N1346">
            <v>1</v>
          </cell>
          <cell r="O1346">
            <v>0</v>
          </cell>
          <cell r="P1346">
            <v>0</v>
          </cell>
          <cell r="Q1346">
            <v>0</v>
          </cell>
        </row>
        <row r="1347">
          <cell r="C1347">
            <v>0</v>
          </cell>
          <cell r="D1347">
            <v>0</v>
          </cell>
          <cell r="N1347">
            <v>1</v>
          </cell>
          <cell r="O1347">
            <v>0</v>
          </cell>
          <cell r="P1347">
            <v>0</v>
          </cell>
          <cell r="Q1347">
            <v>0</v>
          </cell>
        </row>
        <row r="1348">
          <cell r="C1348">
            <v>0</v>
          </cell>
          <cell r="D1348">
            <v>0</v>
          </cell>
          <cell r="N1348">
            <v>1</v>
          </cell>
          <cell r="O1348">
            <v>0</v>
          </cell>
          <cell r="P1348">
            <v>0</v>
          </cell>
          <cell r="Q1348">
            <v>0</v>
          </cell>
        </row>
        <row r="1349">
          <cell r="C1349">
            <v>0</v>
          </cell>
          <cell r="D1349">
            <v>0</v>
          </cell>
          <cell r="N1349">
            <v>1</v>
          </cell>
          <cell r="O1349">
            <v>0</v>
          </cell>
          <cell r="P1349">
            <v>0</v>
          </cell>
          <cell r="Q1349">
            <v>0</v>
          </cell>
        </row>
        <row r="1350">
          <cell r="C1350">
            <v>0</v>
          </cell>
          <cell r="D1350">
            <v>0</v>
          </cell>
          <cell r="N1350">
            <v>1</v>
          </cell>
          <cell r="O1350">
            <v>0</v>
          </cell>
          <cell r="P1350">
            <v>0</v>
          </cell>
          <cell r="Q1350">
            <v>0</v>
          </cell>
        </row>
        <row r="1351">
          <cell r="C1351">
            <v>0</v>
          </cell>
          <cell r="D1351">
            <v>0</v>
          </cell>
          <cell r="N1351">
            <v>1</v>
          </cell>
          <cell r="O1351">
            <v>0</v>
          </cell>
          <cell r="P1351">
            <v>0</v>
          </cell>
          <cell r="Q1351">
            <v>0</v>
          </cell>
        </row>
        <row r="1352">
          <cell r="C1352">
            <v>0</v>
          </cell>
          <cell r="D1352">
            <v>0</v>
          </cell>
          <cell r="N1352">
            <v>1</v>
          </cell>
          <cell r="O1352">
            <v>0</v>
          </cell>
          <cell r="P1352">
            <v>0</v>
          </cell>
          <cell r="Q1352">
            <v>0</v>
          </cell>
        </row>
        <row r="1353">
          <cell r="C1353">
            <v>0</v>
          </cell>
          <cell r="D1353">
            <v>0</v>
          </cell>
          <cell r="N1353">
            <v>1</v>
          </cell>
          <cell r="O1353">
            <v>0</v>
          </cell>
          <cell r="P1353">
            <v>0</v>
          </cell>
          <cell r="Q1353">
            <v>0</v>
          </cell>
        </row>
        <row r="1354">
          <cell r="C1354">
            <v>0</v>
          </cell>
          <cell r="D1354">
            <v>0</v>
          </cell>
          <cell r="N1354">
            <v>1</v>
          </cell>
          <cell r="O1354">
            <v>0</v>
          </cell>
          <cell r="P1354">
            <v>0</v>
          </cell>
          <cell r="Q1354">
            <v>0</v>
          </cell>
        </row>
        <row r="1355">
          <cell r="C1355">
            <v>0</v>
          </cell>
          <cell r="D1355">
            <v>0</v>
          </cell>
          <cell r="N1355">
            <v>1</v>
          </cell>
          <cell r="O1355">
            <v>0</v>
          </cell>
          <cell r="P1355">
            <v>0</v>
          </cell>
          <cell r="Q1355">
            <v>0</v>
          </cell>
        </row>
        <row r="1356">
          <cell r="C1356">
            <v>0</v>
          </cell>
          <cell r="D1356">
            <v>0</v>
          </cell>
          <cell r="N1356">
            <v>1</v>
          </cell>
          <cell r="O1356">
            <v>0</v>
          </cell>
          <cell r="P1356">
            <v>0</v>
          </cell>
          <cell r="Q1356">
            <v>0</v>
          </cell>
        </row>
        <row r="1357">
          <cell r="C1357">
            <v>0</v>
          </cell>
          <cell r="D1357">
            <v>0</v>
          </cell>
          <cell r="N1357">
            <v>1</v>
          </cell>
          <cell r="O1357">
            <v>0</v>
          </cell>
          <cell r="P1357">
            <v>0</v>
          </cell>
          <cell r="Q1357">
            <v>0</v>
          </cell>
        </row>
        <row r="1358">
          <cell r="C1358">
            <v>0</v>
          </cell>
          <cell r="D1358">
            <v>0</v>
          </cell>
          <cell r="N1358">
            <v>1</v>
          </cell>
          <cell r="O1358">
            <v>0</v>
          </cell>
          <cell r="P1358">
            <v>0</v>
          </cell>
          <cell r="Q1358">
            <v>0</v>
          </cell>
        </row>
        <row r="1359">
          <cell r="C1359">
            <v>0</v>
          </cell>
          <cell r="D1359">
            <v>0</v>
          </cell>
          <cell r="N1359">
            <v>1</v>
          </cell>
          <cell r="O1359">
            <v>0</v>
          </cell>
          <cell r="P1359">
            <v>0</v>
          </cell>
          <cell r="Q1359">
            <v>0</v>
          </cell>
        </row>
        <row r="1360">
          <cell r="C1360">
            <v>0</v>
          </cell>
          <cell r="D1360">
            <v>0</v>
          </cell>
          <cell r="N1360">
            <v>1</v>
          </cell>
          <cell r="O1360">
            <v>0</v>
          </cell>
          <cell r="P1360">
            <v>0</v>
          </cell>
          <cell r="Q1360">
            <v>0</v>
          </cell>
        </row>
        <row r="1361">
          <cell r="C1361">
            <v>0</v>
          </cell>
          <cell r="D1361">
            <v>0</v>
          </cell>
          <cell r="N1361">
            <v>1</v>
          </cell>
          <cell r="O1361">
            <v>0</v>
          </cell>
          <cell r="P1361">
            <v>0</v>
          </cell>
          <cell r="Q1361">
            <v>0</v>
          </cell>
        </row>
        <row r="1362">
          <cell r="C1362">
            <v>0</v>
          </cell>
          <cell r="D1362">
            <v>0</v>
          </cell>
          <cell r="N1362">
            <v>1</v>
          </cell>
          <cell r="O1362">
            <v>0</v>
          </cell>
          <cell r="P1362">
            <v>0</v>
          </cell>
          <cell r="Q1362">
            <v>0</v>
          </cell>
        </row>
        <row r="1363">
          <cell r="C1363">
            <v>0</v>
          </cell>
          <cell r="D1363">
            <v>0</v>
          </cell>
          <cell r="N1363">
            <v>1</v>
          </cell>
          <cell r="O1363">
            <v>0</v>
          </cell>
          <cell r="P1363">
            <v>0</v>
          </cell>
          <cell r="Q1363">
            <v>0</v>
          </cell>
        </row>
        <row r="1364">
          <cell r="C1364">
            <v>0</v>
          </cell>
          <cell r="D1364">
            <v>0</v>
          </cell>
          <cell r="N1364">
            <v>1</v>
          </cell>
          <cell r="O1364">
            <v>0</v>
          </cell>
          <cell r="P1364">
            <v>0</v>
          </cell>
          <cell r="Q1364">
            <v>0</v>
          </cell>
        </row>
        <row r="1365">
          <cell r="C1365">
            <v>0</v>
          </cell>
          <cell r="D1365">
            <v>0</v>
          </cell>
          <cell r="N1365">
            <v>1</v>
          </cell>
          <cell r="O1365">
            <v>0</v>
          </cell>
          <cell r="P1365">
            <v>0</v>
          </cell>
          <cell r="Q1365">
            <v>0</v>
          </cell>
        </row>
        <row r="1366">
          <cell r="C1366">
            <v>0</v>
          </cell>
          <cell r="D1366">
            <v>0</v>
          </cell>
          <cell r="N1366">
            <v>1</v>
          </cell>
          <cell r="O1366">
            <v>0</v>
          </cell>
          <cell r="P1366">
            <v>0</v>
          </cell>
          <cell r="Q1366">
            <v>0</v>
          </cell>
        </row>
        <row r="1367">
          <cell r="C1367">
            <v>0</v>
          </cell>
          <cell r="D1367">
            <v>0</v>
          </cell>
          <cell r="N1367">
            <v>1</v>
          </cell>
          <cell r="O1367">
            <v>0</v>
          </cell>
          <cell r="P1367">
            <v>0</v>
          </cell>
          <cell r="Q1367">
            <v>0</v>
          </cell>
        </row>
        <row r="1368">
          <cell r="C1368">
            <v>0</v>
          </cell>
          <cell r="D1368">
            <v>0</v>
          </cell>
          <cell r="N1368">
            <v>1</v>
          </cell>
          <cell r="O1368">
            <v>0</v>
          </cell>
          <cell r="P1368">
            <v>0</v>
          </cell>
          <cell r="Q1368">
            <v>0</v>
          </cell>
        </row>
        <row r="1369">
          <cell r="C1369">
            <v>0</v>
          </cell>
          <cell r="D1369">
            <v>0</v>
          </cell>
          <cell r="N1369">
            <v>1</v>
          </cell>
          <cell r="O1369">
            <v>0</v>
          </cell>
          <cell r="P1369">
            <v>0</v>
          </cell>
          <cell r="Q1369">
            <v>0</v>
          </cell>
        </row>
        <row r="1370">
          <cell r="C1370">
            <v>0</v>
          </cell>
          <cell r="D1370">
            <v>0</v>
          </cell>
          <cell r="N1370">
            <v>1</v>
          </cell>
          <cell r="O1370">
            <v>0</v>
          </cell>
          <cell r="P1370">
            <v>0</v>
          </cell>
          <cell r="Q1370">
            <v>0</v>
          </cell>
        </row>
        <row r="1371">
          <cell r="C1371">
            <v>0</v>
          </cell>
          <cell r="D1371">
            <v>0</v>
          </cell>
          <cell r="N1371">
            <v>1</v>
          </cell>
          <cell r="O1371">
            <v>0</v>
          </cell>
          <cell r="P1371">
            <v>0</v>
          </cell>
          <cell r="Q1371">
            <v>0</v>
          </cell>
        </row>
        <row r="1372">
          <cell r="C1372">
            <v>0</v>
          </cell>
          <cell r="D1372">
            <v>0</v>
          </cell>
          <cell r="N1372">
            <v>1</v>
          </cell>
          <cell r="O1372">
            <v>0</v>
          </cell>
          <cell r="P1372">
            <v>0</v>
          </cell>
          <cell r="Q1372">
            <v>0</v>
          </cell>
        </row>
        <row r="1373">
          <cell r="C1373">
            <v>0</v>
          </cell>
          <cell r="D1373">
            <v>0</v>
          </cell>
          <cell r="N1373">
            <v>1</v>
          </cell>
          <cell r="O1373">
            <v>0</v>
          </cell>
          <cell r="P1373">
            <v>0</v>
          </cell>
          <cell r="Q1373">
            <v>0</v>
          </cell>
        </row>
        <row r="1374">
          <cell r="C1374">
            <v>0</v>
          </cell>
          <cell r="D1374">
            <v>0</v>
          </cell>
          <cell r="N1374">
            <v>1</v>
          </cell>
          <cell r="O1374">
            <v>0</v>
          </cell>
          <cell r="P1374">
            <v>0</v>
          </cell>
          <cell r="Q1374">
            <v>0</v>
          </cell>
        </row>
        <row r="1375">
          <cell r="C1375">
            <v>0</v>
          </cell>
          <cell r="D1375">
            <v>0</v>
          </cell>
          <cell r="N1375">
            <v>1</v>
          </cell>
          <cell r="O1375">
            <v>0</v>
          </cell>
          <cell r="P1375">
            <v>0</v>
          </cell>
          <cell r="Q1375">
            <v>0</v>
          </cell>
        </row>
        <row r="1376">
          <cell r="C1376">
            <v>0</v>
          </cell>
          <cell r="D1376">
            <v>0</v>
          </cell>
          <cell r="N1376">
            <v>1</v>
          </cell>
          <cell r="O1376">
            <v>0</v>
          </cell>
          <cell r="P1376">
            <v>0</v>
          </cell>
          <cell r="Q1376">
            <v>0</v>
          </cell>
        </row>
        <row r="1377">
          <cell r="C1377">
            <v>0</v>
          </cell>
          <cell r="D1377">
            <v>0</v>
          </cell>
          <cell r="N1377">
            <v>1</v>
          </cell>
          <cell r="O1377">
            <v>0</v>
          </cell>
          <cell r="P1377">
            <v>0</v>
          </cell>
          <cell r="Q1377">
            <v>0</v>
          </cell>
        </row>
        <row r="1378">
          <cell r="C1378">
            <v>0</v>
          </cell>
          <cell r="D1378">
            <v>0</v>
          </cell>
          <cell r="N1378">
            <v>1</v>
          </cell>
          <cell r="O1378">
            <v>0</v>
          </cell>
          <cell r="P1378">
            <v>0</v>
          </cell>
          <cell r="Q1378">
            <v>0</v>
          </cell>
        </row>
        <row r="1379">
          <cell r="C1379">
            <v>0</v>
          </cell>
          <cell r="D1379">
            <v>0</v>
          </cell>
          <cell r="N1379">
            <v>1</v>
          </cell>
          <cell r="O1379">
            <v>0</v>
          </cell>
          <cell r="P1379">
            <v>0</v>
          </cell>
          <cell r="Q1379">
            <v>0</v>
          </cell>
        </row>
        <row r="1380">
          <cell r="C1380">
            <v>0</v>
          </cell>
          <cell r="D1380">
            <v>0</v>
          </cell>
          <cell r="N1380">
            <v>1</v>
          </cell>
          <cell r="O1380">
            <v>0</v>
          </cell>
          <cell r="P1380">
            <v>0</v>
          </cell>
          <cell r="Q1380">
            <v>0</v>
          </cell>
        </row>
        <row r="1381">
          <cell r="C1381">
            <v>0</v>
          </cell>
          <cell r="D1381">
            <v>0</v>
          </cell>
          <cell r="N1381">
            <v>1</v>
          </cell>
          <cell r="O1381">
            <v>0</v>
          </cell>
          <cell r="P1381">
            <v>0</v>
          </cell>
          <cell r="Q1381">
            <v>0</v>
          </cell>
        </row>
        <row r="1382">
          <cell r="C1382">
            <v>0</v>
          </cell>
          <cell r="D1382">
            <v>0</v>
          </cell>
          <cell r="N1382">
            <v>1</v>
          </cell>
          <cell r="O1382">
            <v>0</v>
          </cell>
          <cell r="P1382">
            <v>0</v>
          </cell>
          <cell r="Q1382">
            <v>0</v>
          </cell>
        </row>
        <row r="1383">
          <cell r="C1383">
            <v>0</v>
          </cell>
          <cell r="D1383">
            <v>0</v>
          </cell>
          <cell r="N1383">
            <v>1</v>
          </cell>
          <cell r="O1383">
            <v>0</v>
          </cell>
          <cell r="P1383">
            <v>0</v>
          </cell>
          <cell r="Q1383">
            <v>0</v>
          </cell>
        </row>
        <row r="1384">
          <cell r="C1384">
            <v>0</v>
          </cell>
          <cell r="D1384">
            <v>0</v>
          </cell>
          <cell r="N1384">
            <v>1</v>
          </cell>
          <cell r="O1384">
            <v>0</v>
          </cell>
          <cell r="P1384">
            <v>0</v>
          </cell>
          <cell r="Q1384">
            <v>0</v>
          </cell>
        </row>
        <row r="1385">
          <cell r="C1385">
            <v>0</v>
          </cell>
          <cell r="D1385">
            <v>0</v>
          </cell>
          <cell r="N1385">
            <v>1</v>
          </cell>
          <cell r="O1385">
            <v>0</v>
          </cell>
          <cell r="P1385">
            <v>0</v>
          </cell>
          <cell r="Q1385">
            <v>0</v>
          </cell>
        </row>
        <row r="1386">
          <cell r="C1386">
            <v>0</v>
          </cell>
          <cell r="D1386">
            <v>0</v>
          </cell>
          <cell r="N1386">
            <v>1</v>
          </cell>
          <cell r="O1386">
            <v>0</v>
          </cell>
          <cell r="P1386">
            <v>0</v>
          </cell>
          <cell r="Q1386">
            <v>0</v>
          </cell>
        </row>
        <row r="1387">
          <cell r="C1387">
            <v>0</v>
          </cell>
          <cell r="D1387">
            <v>0</v>
          </cell>
          <cell r="N1387">
            <v>1</v>
          </cell>
          <cell r="O1387">
            <v>0</v>
          </cell>
          <cell r="P1387">
            <v>0</v>
          </cell>
          <cell r="Q1387">
            <v>0</v>
          </cell>
        </row>
        <row r="1388">
          <cell r="C1388">
            <v>0</v>
          </cell>
          <cell r="D1388">
            <v>0</v>
          </cell>
          <cell r="N1388">
            <v>1</v>
          </cell>
          <cell r="O1388">
            <v>0</v>
          </cell>
          <cell r="P1388">
            <v>0</v>
          </cell>
          <cell r="Q1388">
            <v>0</v>
          </cell>
        </row>
        <row r="1389">
          <cell r="C1389">
            <v>0</v>
          </cell>
          <cell r="D1389">
            <v>0</v>
          </cell>
          <cell r="N1389">
            <v>1</v>
          </cell>
          <cell r="O1389">
            <v>0</v>
          </cell>
          <cell r="P1389">
            <v>0</v>
          </cell>
          <cell r="Q1389">
            <v>0</v>
          </cell>
        </row>
        <row r="1390">
          <cell r="C1390">
            <v>0</v>
          </cell>
          <cell r="D1390">
            <v>0</v>
          </cell>
          <cell r="N1390">
            <v>1</v>
          </cell>
          <cell r="O1390">
            <v>0</v>
          </cell>
          <cell r="P1390">
            <v>0</v>
          </cell>
          <cell r="Q1390">
            <v>0</v>
          </cell>
        </row>
        <row r="1391">
          <cell r="C1391">
            <v>0</v>
          </cell>
          <cell r="D1391">
            <v>0</v>
          </cell>
          <cell r="N1391">
            <v>1</v>
          </cell>
          <cell r="O1391">
            <v>0</v>
          </cell>
          <cell r="P1391">
            <v>0</v>
          </cell>
          <cell r="Q1391">
            <v>0</v>
          </cell>
        </row>
        <row r="1392">
          <cell r="C1392">
            <v>0</v>
          </cell>
          <cell r="D1392">
            <v>0</v>
          </cell>
          <cell r="N1392">
            <v>1</v>
          </cell>
          <cell r="O1392">
            <v>0</v>
          </cell>
          <cell r="P1392">
            <v>0</v>
          </cell>
          <cell r="Q1392">
            <v>0</v>
          </cell>
        </row>
        <row r="1393">
          <cell r="C1393">
            <v>0</v>
          </cell>
          <cell r="D1393">
            <v>0</v>
          </cell>
          <cell r="N1393">
            <v>1</v>
          </cell>
          <cell r="O1393">
            <v>0</v>
          </cell>
          <cell r="P1393">
            <v>0</v>
          </cell>
          <cell r="Q1393">
            <v>0</v>
          </cell>
        </row>
        <row r="1394">
          <cell r="C1394">
            <v>0</v>
          </cell>
          <cell r="D1394">
            <v>0</v>
          </cell>
          <cell r="N1394">
            <v>1</v>
          </cell>
          <cell r="O1394">
            <v>0</v>
          </cell>
          <cell r="P1394">
            <v>0</v>
          </cell>
          <cell r="Q1394">
            <v>0</v>
          </cell>
        </row>
        <row r="1395">
          <cell r="C1395">
            <v>0</v>
          </cell>
          <cell r="D1395">
            <v>0</v>
          </cell>
          <cell r="N1395">
            <v>1</v>
          </cell>
          <cell r="O1395">
            <v>0</v>
          </cell>
          <cell r="P1395">
            <v>0</v>
          </cell>
          <cell r="Q1395">
            <v>0</v>
          </cell>
        </row>
        <row r="1396">
          <cell r="C1396">
            <v>0</v>
          </cell>
          <cell r="D1396">
            <v>0</v>
          </cell>
          <cell r="N1396">
            <v>1</v>
          </cell>
          <cell r="O1396">
            <v>0</v>
          </cell>
          <cell r="P1396">
            <v>0</v>
          </cell>
          <cell r="Q1396">
            <v>0</v>
          </cell>
        </row>
        <row r="1397">
          <cell r="C1397">
            <v>0</v>
          </cell>
          <cell r="D1397">
            <v>0</v>
          </cell>
          <cell r="N1397">
            <v>1</v>
          </cell>
          <cell r="O1397">
            <v>0</v>
          </cell>
          <cell r="P1397">
            <v>0</v>
          </cell>
          <cell r="Q1397">
            <v>0</v>
          </cell>
        </row>
        <row r="1398">
          <cell r="C1398">
            <v>0</v>
          </cell>
          <cell r="D1398">
            <v>0</v>
          </cell>
          <cell r="N1398">
            <v>1</v>
          </cell>
          <cell r="O1398">
            <v>0</v>
          </cell>
          <cell r="P1398">
            <v>0</v>
          </cell>
          <cell r="Q1398">
            <v>0</v>
          </cell>
        </row>
        <row r="1399">
          <cell r="C1399">
            <v>0</v>
          </cell>
          <cell r="D1399">
            <v>0</v>
          </cell>
          <cell r="N1399">
            <v>1</v>
          </cell>
          <cell r="O1399">
            <v>0</v>
          </cell>
          <cell r="P1399">
            <v>0</v>
          </cell>
          <cell r="Q1399">
            <v>0</v>
          </cell>
        </row>
        <row r="1400">
          <cell r="C1400">
            <v>0</v>
          </cell>
          <cell r="D1400">
            <v>0</v>
          </cell>
          <cell r="N1400">
            <v>1</v>
          </cell>
          <cell r="O1400">
            <v>0</v>
          </cell>
          <cell r="P1400">
            <v>0</v>
          </cell>
          <cell r="Q1400">
            <v>0</v>
          </cell>
        </row>
        <row r="1401">
          <cell r="C1401">
            <v>0</v>
          </cell>
          <cell r="D1401">
            <v>0</v>
          </cell>
          <cell r="N1401">
            <v>1</v>
          </cell>
          <cell r="O1401">
            <v>0</v>
          </cell>
          <cell r="P1401">
            <v>0</v>
          </cell>
          <cell r="Q1401">
            <v>0</v>
          </cell>
        </row>
        <row r="1402">
          <cell r="C1402">
            <v>0</v>
          </cell>
          <cell r="D1402">
            <v>0</v>
          </cell>
          <cell r="N1402">
            <v>1</v>
          </cell>
          <cell r="O1402">
            <v>0</v>
          </cell>
          <cell r="P1402">
            <v>0</v>
          </cell>
          <cell r="Q1402">
            <v>0</v>
          </cell>
        </row>
        <row r="1403">
          <cell r="C1403">
            <v>0</v>
          </cell>
          <cell r="D1403">
            <v>0</v>
          </cell>
          <cell r="N1403">
            <v>1</v>
          </cell>
          <cell r="O1403">
            <v>0</v>
          </cell>
          <cell r="P1403">
            <v>0</v>
          </cell>
          <cell r="Q1403">
            <v>0</v>
          </cell>
        </row>
        <row r="1404">
          <cell r="C1404">
            <v>0</v>
          </cell>
          <cell r="D1404">
            <v>0</v>
          </cell>
          <cell r="N1404">
            <v>1</v>
          </cell>
          <cell r="O1404">
            <v>0</v>
          </cell>
          <cell r="P1404">
            <v>0</v>
          </cell>
          <cell r="Q1404">
            <v>0</v>
          </cell>
        </row>
        <row r="1405">
          <cell r="C1405">
            <v>0</v>
          </cell>
          <cell r="D1405">
            <v>0</v>
          </cell>
          <cell r="N1405">
            <v>1</v>
          </cell>
          <cell r="O1405">
            <v>0</v>
          </cell>
          <cell r="P1405">
            <v>0</v>
          </cell>
          <cell r="Q1405">
            <v>0</v>
          </cell>
        </row>
        <row r="1406">
          <cell r="C1406">
            <v>0</v>
          </cell>
          <cell r="D1406">
            <v>0</v>
          </cell>
          <cell r="N1406">
            <v>1</v>
          </cell>
          <cell r="O1406">
            <v>0</v>
          </cell>
          <cell r="P1406">
            <v>0</v>
          </cell>
          <cell r="Q1406">
            <v>0</v>
          </cell>
        </row>
        <row r="1407">
          <cell r="C1407">
            <v>0</v>
          </cell>
          <cell r="D1407">
            <v>0</v>
          </cell>
          <cell r="N1407">
            <v>1</v>
          </cell>
          <cell r="O1407">
            <v>0</v>
          </cell>
          <cell r="P1407">
            <v>0</v>
          </cell>
          <cell r="Q1407">
            <v>0</v>
          </cell>
        </row>
        <row r="1408">
          <cell r="C1408">
            <v>0</v>
          </cell>
          <cell r="D1408">
            <v>0</v>
          </cell>
          <cell r="N1408">
            <v>1</v>
          </cell>
          <cell r="O1408">
            <v>0</v>
          </cell>
          <cell r="P1408">
            <v>0</v>
          </cell>
          <cell r="Q1408">
            <v>0</v>
          </cell>
        </row>
        <row r="1409">
          <cell r="C1409">
            <v>0</v>
          </cell>
          <cell r="D1409">
            <v>0</v>
          </cell>
          <cell r="N1409">
            <v>1</v>
          </cell>
          <cell r="O1409">
            <v>0</v>
          </cell>
          <cell r="P1409">
            <v>0</v>
          </cell>
          <cell r="Q1409">
            <v>0</v>
          </cell>
        </row>
        <row r="1410">
          <cell r="C1410">
            <v>0</v>
          </cell>
          <cell r="D1410">
            <v>0</v>
          </cell>
          <cell r="N1410">
            <v>1</v>
          </cell>
          <cell r="O1410">
            <v>0</v>
          </cell>
          <cell r="P1410">
            <v>0</v>
          </cell>
          <cell r="Q1410">
            <v>0</v>
          </cell>
        </row>
        <row r="1411">
          <cell r="C1411">
            <v>0</v>
          </cell>
          <cell r="D1411">
            <v>0</v>
          </cell>
          <cell r="N1411">
            <v>1</v>
          </cell>
          <cell r="O1411">
            <v>0</v>
          </cell>
          <cell r="P1411">
            <v>0</v>
          </cell>
          <cell r="Q1411">
            <v>0</v>
          </cell>
        </row>
        <row r="1412">
          <cell r="C1412">
            <v>0</v>
          </cell>
          <cell r="D1412">
            <v>0</v>
          </cell>
          <cell r="N1412">
            <v>1</v>
          </cell>
          <cell r="O1412">
            <v>0</v>
          </cell>
          <cell r="P1412">
            <v>0</v>
          </cell>
          <cell r="Q1412">
            <v>0</v>
          </cell>
        </row>
        <row r="1413">
          <cell r="C1413">
            <v>0</v>
          </cell>
          <cell r="D1413">
            <v>0</v>
          </cell>
          <cell r="N1413">
            <v>1</v>
          </cell>
          <cell r="O1413">
            <v>0</v>
          </cell>
          <cell r="P1413">
            <v>0</v>
          </cell>
          <cell r="Q1413">
            <v>0</v>
          </cell>
        </row>
        <row r="1414">
          <cell r="C1414">
            <v>0</v>
          </cell>
          <cell r="D1414">
            <v>0</v>
          </cell>
          <cell r="N1414">
            <v>1</v>
          </cell>
          <cell r="O1414">
            <v>0</v>
          </cell>
          <cell r="P1414">
            <v>0</v>
          </cell>
          <cell r="Q1414">
            <v>0</v>
          </cell>
        </row>
        <row r="1415">
          <cell r="C1415">
            <v>0</v>
          </cell>
          <cell r="D1415">
            <v>0</v>
          </cell>
          <cell r="N1415">
            <v>1</v>
          </cell>
          <cell r="O1415">
            <v>0</v>
          </cell>
          <cell r="P1415">
            <v>0</v>
          </cell>
          <cell r="Q1415">
            <v>0</v>
          </cell>
        </row>
        <row r="1416">
          <cell r="C1416">
            <v>0</v>
          </cell>
          <cell r="D1416">
            <v>0</v>
          </cell>
          <cell r="N1416">
            <v>1</v>
          </cell>
          <cell r="O1416">
            <v>0</v>
          </cell>
          <cell r="P1416">
            <v>0</v>
          </cell>
          <cell r="Q1416">
            <v>0</v>
          </cell>
        </row>
        <row r="1417">
          <cell r="C1417">
            <v>0</v>
          </cell>
          <cell r="D1417">
            <v>0</v>
          </cell>
          <cell r="N1417">
            <v>1</v>
          </cell>
          <cell r="O1417">
            <v>0</v>
          </cell>
          <cell r="P1417">
            <v>0</v>
          </cell>
          <cell r="Q1417">
            <v>0</v>
          </cell>
        </row>
        <row r="1418">
          <cell r="C1418">
            <v>0</v>
          </cell>
          <cell r="D1418">
            <v>0</v>
          </cell>
          <cell r="N1418">
            <v>1</v>
          </cell>
          <cell r="O1418">
            <v>0</v>
          </cell>
          <cell r="P1418">
            <v>0</v>
          </cell>
          <cell r="Q1418">
            <v>0</v>
          </cell>
        </row>
        <row r="1419">
          <cell r="C1419">
            <v>0</v>
          </cell>
          <cell r="D1419">
            <v>0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</row>
        <row r="1420">
          <cell r="C1420">
            <v>0</v>
          </cell>
          <cell r="D1420">
            <v>0</v>
          </cell>
          <cell r="N1420">
            <v>1</v>
          </cell>
          <cell r="O1420">
            <v>0</v>
          </cell>
          <cell r="P1420">
            <v>0</v>
          </cell>
          <cell r="Q1420">
            <v>0</v>
          </cell>
        </row>
        <row r="1421">
          <cell r="C1421">
            <v>0</v>
          </cell>
          <cell r="D1421">
            <v>0</v>
          </cell>
          <cell r="N1421">
            <v>1</v>
          </cell>
          <cell r="O1421">
            <v>0</v>
          </cell>
          <cell r="P1421">
            <v>0</v>
          </cell>
          <cell r="Q1421">
            <v>0</v>
          </cell>
        </row>
        <row r="1422">
          <cell r="C1422">
            <v>0</v>
          </cell>
          <cell r="D1422">
            <v>0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</row>
        <row r="1423">
          <cell r="C1423">
            <v>0</v>
          </cell>
          <cell r="D1423">
            <v>0</v>
          </cell>
          <cell r="N1423">
            <v>1</v>
          </cell>
          <cell r="O1423">
            <v>0</v>
          </cell>
          <cell r="P1423">
            <v>0</v>
          </cell>
          <cell r="Q1423">
            <v>0</v>
          </cell>
        </row>
        <row r="1424">
          <cell r="C1424">
            <v>0</v>
          </cell>
          <cell r="D1424">
            <v>0</v>
          </cell>
          <cell r="N1424">
            <v>1</v>
          </cell>
          <cell r="O1424">
            <v>0</v>
          </cell>
          <cell r="P1424">
            <v>0</v>
          </cell>
          <cell r="Q1424">
            <v>0</v>
          </cell>
        </row>
        <row r="1425">
          <cell r="C1425">
            <v>0</v>
          </cell>
          <cell r="D1425">
            <v>0</v>
          </cell>
          <cell r="N1425">
            <v>1</v>
          </cell>
          <cell r="O1425">
            <v>0</v>
          </cell>
          <cell r="P1425">
            <v>0</v>
          </cell>
          <cell r="Q1425">
            <v>0</v>
          </cell>
        </row>
        <row r="1426">
          <cell r="C1426">
            <v>0</v>
          </cell>
          <cell r="D1426">
            <v>0</v>
          </cell>
          <cell r="N1426">
            <v>1</v>
          </cell>
          <cell r="O1426">
            <v>0</v>
          </cell>
          <cell r="P1426">
            <v>0</v>
          </cell>
          <cell r="Q1426">
            <v>0</v>
          </cell>
        </row>
        <row r="1427">
          <cell r="C1427">
            <v>0</v>
          </cell>
          <cell r="D1427">
            <v>0</v>
          </cell>
          <cell r="N1427">
            <v>1</v>
          </cell>
          <cell r="O1427">
            <v>0</v>
          </cell>
          <cell r="P1427">
            <v>0</v>
          </cell>
          <cell r="Q1427">
            <v>0</v>
          </cell>
        </row>
        <row r="1428">
          <cell r="C1428">
            <v>0</v>
          </cell>
          <cell r="D1428">
            <v>0</v>
          </cell>
          <cell r="N1428">
            <v>1</v>
          </cell>
          <cell r="O1428">
            <v>0</v>
          </cell>
          <cell r="P1428">
            <v>0</v>
          </cell>
          <cell r="Q1428">
            <v>0</v>
          </cell>
        </row>
        <row r="1429">
          <cell r="C1429">
            <v>0</v>
          </cell>
          <cell r="D1429">
            <v>0</v>
          </cell>
          <cell r="N1429">
            <v>1</v>
          </cell>
          <cell r="O1429">
            <v>0</v>
          </cell>
          <cell r="P1429">
            <v>0</v>
          </cell>
          <cell r="Q1429">
            <v>0</v>
          </cell>
        </row>
        <row r="1430">
          <cell r="C1430">
            <v>0</v>
          </cell>
          <cell r="D1430">
            <v>0</v>
          </cell>
          <cell r="N1430">
            <v>1</v>
          </cell>
          <cell r="O1430">
            <v>0</v>
          </cell>
          <cell r="P1430">
            <v>0</v>
          </cell>
          <cell r="Q1430">
            <v>0</v>
          </cell>
        </row>
        <row r="1431">
          <cell r="C1431">
            <v>0</v>
          </cell>
          <cell r="D1431">
            <v>0</v>
          </cell>
          <cell r="N1431">
            <v>1</v>
          </cell>
          <cell r="O1431">
            <v>0</v>
          </cell>
          <cell r="P1431">
            <v>0</v>
          </cell>
          <cell r="Q1431">
            <v>0</v>
          </cell>
        </row>
        <row r="1432">
          <cell r="C1432">
            <v>0</v>
          </cell>
          <cell r="D1432">
            <v>0</v>
          </cell>
          <cell r="N1432">
            <v>1</v>
          </cell>
          <cell r="O1432">
            <v>0</v>
          </cell>
          <cell r="P1432">
            <v>0</v>
          </cell>
          <cell r="Q1432">
            <v>0</v>
          </cell>
        </row>
        <row r="1433">
          <cell r="C1433">
            <v>0</v>
          </cell>
          <cell r="D1433">
            <v>0</v>
          </cell>
          <cell r="N1433">
            <v>1</v>
          </cell>
          <cell r="O1433">
            <v>0</v>
          </cell>
          <cell r="P1433">
            <v>0</v>
          </cell>
          <cell r="Q1433">
            <v>0</v>
          </cell>
        </row>
        <row r="1434">
          <cell r="C1434">
            <v>0</v>
          </cell>
          <cell r="D1434">
            <v>0</v>
          </cell>
          <cell r="N1434">
            <v>1</v>
          </cell>
          <cell r="O1434">
            <v>0</v>
          </cell>
          <cell r="P1434">
            <v>0</v>
          </cell>
          <cell r="Q1434">
            <v>0</v>
          </cell>
        </row>
        <row r="1435">
          <cell r="C1435">
            <v>0</v>
          </cell>
          <cell r="D1435">
            <v>0</v>
          </cell>
          <cell r="N1435">
            <v>1</v>
          </cell>
          <cell r="O1435">
            <v>0</v>
          </cell>
          <cell r="P1435">
            <v>0</v>
          </cell>
          <cell r="Q1435">
            <v>0</v>
          </cell>
        </row>
        <row r="1436">
          <cell r="C1436">
            <v>0</v>
          </cell>
          <cell r="D1436">
            <v>0</v>
          </cell>
          <cell r="N1436">
            <v>1</v>
          </cell>
          <cell r="O1436">
            <v>0</v>
          </cell>
          <cell r="P1436">
            <v>0</v>
          </cell>
          <cell r="Q1436">
            <v>0</v>
          </cell>
        </row>
        <row r="1437">
          <cell r="C1437">
            <v>0</v>
          </cell>
          <cell r="D1437">
            <v>0</v>
          </cell>
          <cell r="N1437">
            <v>1</v>
          </cell>
          <cell r="O1437">
            <v>0</v>
          </cell>
          <cell r="P1437">
            <v>0</v>
          </cell>
          <cell r="Q1437">
            <v>0</v>
          </cell>
        </row>
        <row r="1438">
          <cell r="C1438">
            <v>0</v>
          </cell>
          <cell r="D1438">
            <v>0</v>
          </cell>
          <cell r="N1438">
            <v>1</v>
          </cell>
          <cell r="O1438">
            <v>0</v>
          </cell>
          <cell r="P1438">
            <v>0</v>
          </cell>
          <cell r="Q1438">
            <v>0</v>
          </cell>
        </row>
        <row r="1439">
          <cell r="C1439">
            <v>0</v>
          </cell>
          <cell r="D1439">
            <v>0</v>
          </cell>
          <cell r="N1439">
            <v>1</v>
          </cell>
          <cell r="O1439">
            <v>0</v>
          </cell>
          <cell r="P1439">
            <v>0</v>
          </cell>
          <cell r="Q1439">
            <v>0</v>
          </cell>
        </row>
        <row r="1440">
          <cell r="C1440">
            <v>0</v>
          </cell>
          <cell r="D1440">
            <v>0</v>
          </cell>
          <cell r="N1440">
            <v>1</v>
          </cell>
          <cell r="O1440">
            <v>0</v>
          </cell>
          <cell r="P1440">
            <v>0</v>
          </cell>
          <cell r="Q1440">
            <v>0</v>
          </cell>
        </row>
        <row r="1441">
          <cell r="C1441">
            <v>0</v>
          </cell>
          <cell r="D1441">
            <v>0</v>
          </cell>
          <cell r="N1441">
            <v>1</v>
          </cell>
          <cell r="O1441">
            <v>0</v>
          </cell>
          <cell r="P1441">
            <v>0</v>
          </cell>
          <cell r="Q1441">
            <v>0</v>
          </cell>
        </row>
        <row r="1442">
          <cell r="C1442">
            <v>0</v>
          </cell>
          <cell r="D1442">
            <v>0</v>
          </cell>
          <cell r="N1442">
            <v>1</v>
          </cell>
          <cell r="O1442">
            <v>0</v>
          </cell>
          <cell r="P1442">
            <v>0</v>
          </cell>
          <cell r="Q1442">
            <v>0</v>
          </cell>
        </row>
        <row r="1443">
          <cell r="C1443">
            <v>0</v>
          </cell>
          <cell r="D1443">
            <v>0</v>
          </cell>
          <cell r="N1443">
            <v>1</v>
          </cell>
          <cell r="O1443">
            <v>0</v>
          </cell>
          <cell r="P1443">
            <v>0</v>
          </cell>
          <cell r="Q1443">
            <v>0</v>
          </cell>
        </row>
        <row r="1444">
          <cell r="C1444">
            <v>0</v>
          </cell>
          <cell r="D1444">
            <v>0</v>
          </cell>
          <cell r="N1444">
            <v>1</v>
          </cell>
          <cell r="O1444">
            <v>0</v>
          </cell>
          <cell r="P1444">
            <v>0</v>
          </cell>
          <cell r="Q1444">
            <v>0</v>
          </cell>
        </row>
        <row r="1445">
          <cell r="C1445">
            <v>0</v>
          </cell>
          <cell r="D1445">
            <v>0</v>
          </cell>
          <cell r="N1445">
            <v>1</v>
          </cell>
          <cell r="O1445">
            <v>0</v>
          </cell>
          <cell r="P1445">
            <v>0</v>
          </cell>
          <cell r="Q1445">
            <v>0</v>
          </cell>
        </row>
        <row r="1446">
          <cell r="C1446">
            <v>0</v>
          </cell>
          <cell r="D1446">
            <v>0</v>
          </cell>
          <cell r="N1446">
            <v>1</v>
          </cell>
          <cell r="O1446">
            <v>0</v>
          </cell>
          <cell r="P1446">
            <v>0</v>
          </cell>
          <cell r="Q1446">
            <v>0</v>
          </cell>
        </row>
        <row r="1447">
          <cell r="C1447">
            <v>0</v>
          </cell>
          <cell r="D1447">
            <v>0</v>
          </cell>
          <cell r="N1447">
            <v>1</v>
          </cell>
          <cell r="O1447">
            <v>0</v>
          </cell>
          <cell r="P1447">
            <v>0</v>
          </cell>
          <cell r="Q1447">
            <v>0</v>
          </cell>
        </row>
        <row r="1448">
          <cell r="C1448">
            <v>0</v>
          </cell>
          <cell r="D1448">
            <v>0</v>
          </cell>
          <cell r="N1448">
            <v>1</v>
          </cell>
          <cell r="O1448">
            <v>0</v>
          </cell>
          <cell r="P1448">
            <v>0</v>
          </cell>
          <cell r="Q1448">
            <v>0</v>
          </cell>
        </row>
        <row r="1449">
          <cell r="C1449">
            <v>2.65</v>
          </cell>
          <cell r="D1449">
            <v>0.02</v>
          </cell>
          <cell r="N1449">
            <v>1</v>
          </cell>
          <cell r="O1449">
            <v>0</v>
          </cell>
          <cell r="P1449">
            <v>0</v>
          </cell>
          <cell r="Q1449">
            <v>0.5</v>
          </cell>
        </row>
        <row r="1450">
          <cell r="C1450">
            <v>3</v>
          </cell>
          <cell r="D1450">
            <v>0.09</v>
          </cell>
          <cell r="N1450">
            <v>1</v>
          </cell>
          <cell r="O1450">
            <v>0</v>
          </cell>
          <cell r="P1450">
            <v>0</v>
          </cell>
          <cell r="Q1450">
            <v>0.5</v>
          </cell>
        </row>
        <row r="1451">
          <cell r="C1451">
            <v>4.16</v>
          </cell>
          <cell r="D1451">
            <v>0.04</v>
          </cell>
          <cell r="N1451">
            <v>1</v>
          </cell>
          <cell r="O1451">
            <v>0</v>
          </cell>
          <cell r="P1451">
            <v>0</v>
          </cell>
          <cell r="Q1451">
            <v>0.5</v>
          </cell>
        </row>
        <row r="1452">
          <cell r="C1452">
            <v>4.0599999999999996</v>
          </cell>
          <cell r="D1452">
            <v>0.04</v>
          </cell>
          <cell r="N1452">
            <v>1</v>
          </cell>
          <cell r="O1452">
            <v>0</v>
          </cell>
          <cell r="P1452">
            <v>0</v>
          </cell>
          <cell r="Q1452">
            <v>0.5</v>
          </cell>
        </row>
        <row r="1453">
          <cell r="C1453">
            <v>3.91</v>
          </cell>
          <cell r="D1453">
            <v>7.0000000000000007E-2</v>
          </cell>
          <cell r="N1453">
            <v>1</v>
          </cell>
          <cell r="O1453">
            <v>0</v>
          </cell>
          <cell r="P1453">
            <v>0</v>
          </cell>
          <cell r="Q1453">
            <v>0.5</v>
          </cell>
        </row>
        <row r="1454">
          <cell r="C1454">
            <v>4.42</v>
          </cell>
          <cell r="D1454">
            <v>0</v>
          </cell>
          <cell r="N1454">
            <v>1</v>
          </cell>
          <cell r="O1454">
            <v>0</v>
          </cell>
          <cell r="P1454">
            <v>0</v>
          </cell>
          <cell r="Q1454">
            <v>0.5</v>
          </cell>
        </row>
        <row r="1455">
          <cell r="C1455">
            <v>4.88</v>
          </cell>
          <cell r="D1455">
            <v>0.02</v>
          </cell>
          <cell r="N1455">
            <v>1</v>
          </cell>
          <cell r="O1455">
            <v>0</v>
          </cell>
          <cell r="P1455">
            <v>0</v>
          </cell>
          <cell r="Q1455">
            <v>0.5</v>
          </cell>
        </row>
        <row r="1456">
          <cell r="C1456">
            <v>4.47</v>
          </cell>
          <cell r="D1456">
            <v>0.02</v>
          </cell>
          <cell r="N1456">
            <v>1</v>
          </cell>
          <cell r="O1456">
            <v>0</v>
          </cell>
          <cell r="P1456">
            <v>0</v>
          </cell>
          <cell r="Q1456">
            <v>0.5</v>
          </cell>
        </row>
        <row r="1457">
          <cell r="C1457">
            <v>3.73</v>
          </cell>
          <cell r="D1457">
            <v>0.09</v>
          </cell>
          <cell r="N1457">
            <v>1</v>
          </cell>
          <cell r="O1457">
            <v>0</v>
          </cell>
          <cell r="P1457">
            <v>0</v>
          </cell>
          <cell r="Q1457">
            <v>0.5</v>
          </cell>
        </row>
        <row r="1458">
          <cell r="C1458">
            <v>2.96</v>
          </cell>
          <cell r="D1458">
            <v>0</v>
          </cell>
          <cell r="N1458">
            <v>1</v>
          </cell>
          <cell r="O1458">
            <v>0</v>
          </cell>
          <cell r="P1458">
            <v>0</v>
          </cell>
          <cell r="Q1458">
            <v>0.5</v>
          </cell>
        </row>
        <row r="1459">
          <cell r="C1459">
            <v>2.11</v>
          </cell>
          <cell r="D1459">
            <v>0.15</v>
          </cell>
          <cell r="N1459">
            <v>1</v>
          </cell>
          <cell r="O1459">
            <v>0</v>
          </cell>
          <cell r="P1459">
            <v>0</v>
          </cell>
          <cell r="Q1459">
            <v>0.5</v>
          </cell>
        </row>
        <row r="1460">
          <cell r="C1460">
            <v>0.53</v>
          </cell>
          <cell r="D1460">
            <v>0.28000000000000003</v>
          </cell>
          <cell r="N1460">
            <v>1</v>
          </cell>
          <cell r="O1460">
            <v>0</v>
          </cell>
          <cell r="P1460">
            <v>0</v>
          </cell>
          <cell r="Q1460">
            <v>0.5</v>
          </cell>
        </row>
        <row r="1461">
          <cell r="C1461">
            <v>0.11</v>
          </cell>
          <cell r="D1461">
            <v>1.39</v>
          </cell>
          <cell r="N1461">
            <v>1</v>
          </cell>
          <cell r="O1461">
            <v>0</v>
          </cell>
          <cell r="P1461">
            <v>0</v>
          </cell>
          <cell r="Q1461">
            <v>0.5</v>
          </cell>
        </row>
        <row r="1462">
          <cell r="C1462">
            <v>0</v>
          </cell>
          <cell r="D1462">
            <v>2.5499999999999998</v>
          </cell>
          <cell r="N1462">
            <v>1</v>
          </cell>
          <cell r="O1462">
            <v>0</v>
          </cell>
          <cell r="P1462">
            <v>0</v>
          </cell>
          <cell r="Q1462">
            <v>0</v>
          </cell>
        </row>
        <row r="1463">
          <cell r="C1463">
            <v>0</v>
          </cell>
          <cell r="D1463">
            <v>3.28</v>
          </cell>
          <cell r="N1463">
            <v>1</v>
          </cell>
          <cell r="O1463">
            <v>0</v>
          </cell>
          <cell r="P1463">
            <v>0</v>
          </cell>
          <cell r="Q1463">
            <v>0</v>
          </cell>
        </row>
        <row r="1464">
          <cell r="C1464">
            <v>0</v>
          </cell>
          <cell r="D1464">
            <v>3.89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</row>
        <row r="1465">
          <cell r="C1465">
            <v>0</v>
          </cell>
          <cell r="D1465">
            <v>3.96</v>
          </cell>
          <cell r="N1465">
            <v>1</v>
          </cell>
          <cell r="O1465">
            <v>0</v>
          </cell>
          <cell r="P1465">
            <v>0</v>
          </cell>
          <cell r="Q1465">
            <v>0</v>
          </cell>
        </row>
        <row r="1466">
          <cell r="C1466">
            <v>0</v>
          </cell>
          <cell r="D1466">
            <v>4.2699999999999996</v>
          </cell>
          <cell r="N1466">
            <v>1</v>
          </cell>
          <cell r="O1466">
            <v>0</v>
          </cell>
          <cell r="P1466">
            <v>0</v>
          </cell>
          <cell r="Q1466">
            <v>0</v>
          </cell>
        </row>
        <row r="1467">
          <cell r="C1467">
            <v>0</v>
          </cell>
          <cell r="D1467">
            <v>4.28</v>
          </cell>
          <cell r="N1467">
            <v>1</v>
          </cell>
          <cell r="O1467">
            <v>0</v>
          </cell>
          <cell r="P1467">
            <v>0</v>
          </cell>
          <cell r="Q1467">
            <v>0</v>
          </cell>
        </row>
        <row r="1468">
          <cell r="C1468">
            <v>0.01</v>
          </cell>
          <cell r="D1468">
            <v>3.93</v>
          </cell>
          <cell r="N1468">
            <v>1</v>
          </cell>
          <cell r="O1468">
            <v>0</v>
          </cell>
          <cell r="P1468">
            <v>0</v>
          </cell>
          <cell r="Q1468">
            <v>0</v>
          </cell>
        </row>
        <row r="1469">
          <cell r="C1469">
            <v>0.42</v>
          </cell>
          <cell r="D1469">
            <v>3.3</v>
          </cell>
          <cell r="N1469">
            <v>1</v>
          </cell>
          <cell r="O1469">
            <v>0</v>
          </cell>
          <cell r="P1469">
            <v>0</v>
          </cell>
          <cell r="Q1469">
            <v>0.5</v>
          </cell>
        </row>
        <row r="1470">
          <cell r="C1470">
            <v>0.76</v>
          </cell>
          <cell r="D1470">
            <v>2.48</v>
          </cell>
          <cell r="N1470">
            <v>1</v>
          </cell>
          <cell r="O1470">
            <v>0</v>
          </cell>
          <cell r="P1470">
            <v>0</v>
          </cell>
          <cell r="Q1470">
            <v>0.5</v>
          </cell>
        </row>
        <row r="1471">
          <cell r="C1471">
            <v>0.71</v>
          </cell>
          <cell r="D1471">
            <v>1.99</v>
          </cell>
          <cell r="N1471">
            <v>1</v>
          </cell>
          <cell r="O1471">
            <v>0</v>
          </cell>
          <cell r="P1471">
            <v>0</v>
          </cell>
          <cell r="Q1471">
            <v>0.5</v>
          </cell>
        </row>
        <row r="1472">
          <cell r="C1472">
            <v>0.59</v>
          </cell>
          <cell r="D1472">
            <v>1.84</v>
          </cell>
          <cell r="N1472">
            <v>1</v>
          </cell>
          <cell r="O1472">
            <v>0</v>
          </cell>
          <cell r="P1472">
            <v>0</v>
          </cell>
          <cell r="Q1472">
            <v>0.5</v>
          </cell>
        </row>
        <row r="1473">
          <cell r="C1473">
            <v>0.26</v>
          </cell>
          <cell r="D1473">
            <v>2.09</v>
          </cell>
          <cell r="N1473">
            <v>1</v>
          </cell>
          <cell r="O1473">
            <v>0</v>
          </cell>
          <cell r="P1473">
            <v>0</v>
          </cell>
          <cell r="Q1473">
            <v>0.5</v>
          </cell>
        </row>
        <row r="1474">
          <cell r="C1474">
            <v>0</v>
          </cell>
          <cell r="D1474">
            <v>2.58</v>
          </cell>
          <cell r="N1474">
            <v>1</v>
          </cell>
          <cell r="O1474">
            <v>0</v>
          </cell>
          <cell r="P1474">
            <v>0</v>
          </cell>
          <cell r="Q1474">
            <v>0</v>
          </cell>
        </row>
        <row r="1475">
          <cell r="C1475">
            <v>0</v>
          </cell>
          <cell r="D1475">
            <v>2.85</v>
          </cell>
          <cell r="N1475">
            <v>1</v>
          </cell>
          <cell r="O1475">
            <v>0</v>
          </cell>
          <cell r="P1475">
            <v>0</v>
          </cell>
          <cell r="Q1475">
            <v>0</v>
          </cell>
        </row>
        <row r="1476">
          <cell r="C1476">
            <v>0</v>
          </cell>
          <cell r="D1476">
            <v>2.68</v>
          </cell>
          <cell r="N1476">
            <v>1</v>
          </cell>
          <cell r="O1476">
            <v>0</v>
          </cell>
          <cell r="P1476">
            <v>0</v>
          </cell>
          <cell r="Q1476">
            <v>0</v>
          </cell>
        </row>
        <row r="1477">
          <cell r="C1477">
            <v>0.03</v>
          </cell>
          <cell r="D1477">
            <v>2.5299999999999998</v>
          </cell>
          <cell r="N1477">
            <v>1</v>
          </cell>
          <cell r="O1477">
            <v>0</v>
          </cell>
          <cell r="P1477">
            <v>0</v>
          </cell>
          <cell r="Q1477">
            <v>0</v>
          </cell>
        </row>
        <row r="1478">
          <cell r="C1478">
            <v>0</v>
          </cell>
          <cell r="D1478">
            <v>2.89</v>
          </cell>
          <cell r="N1478">
            <v>1</v>
          </cell>
          <cell r="O1478">
            <v>0</v>
          </cell>
          <cell r="P1478">
            <v>0</v>
          </cell>
          <cell r="Q1478">
            <v>0</v>
          </cell>
        </row>
        <row r="1479">
          <cell r="C1479">
            <v>0</v>
          </cell>
          <cell r="D1479">
            <v>4.3899999999999997</v>
          </cell>
          <cell r="N1479">
            <v>1</v>
          </cell>
          <cell r="O1479">
            <v>0</v>
          </cell>
          <cell r="P1479">
            <v>0</v>
          </cell>
          <cell r="Q1479">
            <v>0</v>
          </cell>
        </row>
        <row r="1480">
          <cell r="C1480">
            <v>0</v>
          </cell>
          <cell r="D1480">
            <v>3.46</v>
          </cell>
          <cell r="N1480">
            <v>1</v>
          </cell>
          <cell r="O1480">
            <v>0</v>
          </cell>
          <cell r="P1480">
            <v>0</v>
          </cell>
          <cell r="Q1480">
            <v>0</v>
          </cell>
        </row>
        <row r="1481">
          <cell r="C1481">
            <v>0</v>
          </cell>
          <cell r="D1481">
            <v>3.28</v>
          </cell>
          <cell r="N1481">
            <v>1</v>
          </cell>
          <cell r="O1481">
            <v>0</v>
          </cell>
          <cell r="P1481">
            <v>0</v>
          </cell>
          <cell r="Q1481">
            <v>0</v>
          </cell>
        </row>
        <row r="1482">
          <cell r="C1482">
            <v>0</v>
          </cell>
          <cell r="D1482">
            <v>4</v>
          </cell>
          <cell r="N1482">
            <v>1</v>
          </cell>
          <cell r="O1482">
            <v>0</v>
          </cell>
          <cell r="P1482">
            <v>0</v>
          </cell>
          <cell r="Q1482">
            <v>0</v>
          </cell>
        </row>
        <row r="1483">
          <cell r="C1483">
            <v>0</v>
          </cell>
          <cell r="D1483">
            <v>4.79</v>
          </cell>
          <cell r="N1483">
            <v>1</v>
          </cell>
          <cell r="O1483">
            <v>0</v>
          </cell>
          <cell r="P1483">
            <v>0</v>
          </cell>
          <cell r="Q1483">
            <v>0</v>
          </cell>
        </row>
        <row r="1484">
          <cell r="C1484">
            <v>0</v>
          </cell>
          <cell r="D1484">
            <v>4.7699999999999996</v>
          </cell>
          <cell r="N1484">
            <v>1</v>
          </cell>
          <cell r="O1484">
            <v>0</v>
          </cell>
          <cell r="P1484">
            <v>0</v>
          </cell>
          <cell r="Q1484">
            <v>0</v>
          </cell>
        </row>
        <row r="1485">
          <cell r="C1485">
            <v>0</v>
          </cell>
          <cell r="D1485">
            <v>4.03</v>
          </cell>
          <cell r="N1485">
            <v>1</v>
          </cell>
          <cell r="O1485">
            <v>0</v>
          </cell>
          <cell r="P1485">
            <v>0</v>
          </cell>
          <cell r="Q1485">
            <v>0</v>
          </cell>
        </row>
        <row r="1486">
          <cell r="C1486">
            <v>0</v>
          </cell>
          <cell r="D1486">
            <v>4.09</v>
          </cell>
          <cell r="N1486">
            <v>1</v>
          </cell>
          <cell r="O1486">
            <v>0</v>
          </cell>
          <cell r="P1486">
            <v>0</v>
          </cell>
          <cell r="Q1486">
            <v>0</v>
          </cell>
        </row>
        <row r="1487">
          <cell r="C1487">
            <v>0</v>
          </cell>
          <cell r="D1487">
            <v>4.6100000000000003</v>
          </cell>
          <cell r="N1487">
            <v>1</v>
          </cell>
          <cell r="O1487">
            <v>0</v>
          </cell>
          <cell r="P1487">
            <v>0</v>
          </cell>
          <cell r="Q1487">
            <v>0</v>
          </cell>
        </row>
        <row r="1488">
          <cell r="C1488">
            <v>0</v>
          </cell>
          <cell r="D1488">
            <v>3.73</v>
          </cell>
          <cell r="N1488">
            <v>1</v>
          </cell>
          <cell r="O1488">
            <v>0</v>
          </cell>
          <cell r="P1488">
            <v>0</v>
          </cell>
          <cell r="Q1488">
            <v>0</v>
          </cell>
        </row>
        <row r="1489">
          <cell r="C1489">
            <v>0</v>
          </cell>
          <cell r="D1489">
            <v>3.25</v>
          </cell>
          <cell r="N1489">
            <v>1</v>
          </cell>
          <cell r="O1489">
            <v>0</v>
          </cell>
          <cell r="P1489">
            <v>0</v>
          </cell>
          <cell r="Q1489">
            <v>0</v>
          </cell>
        </row>
        <row r="1490">
          <cell r="C1490">
            <v>0</v>
          </cell>
          <cell r="D1490">
            <v>3.35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</row>
        <row r="1491">
          <cell r="C1491">
            <v>0</v>
          </cell>
          <cell r="D1491">
            <v>4.3499999999999996</v>
          </cell>
          <cell r="N1491">
            <v>1</v>
          </cell>
          <cell r="O1491">
            <v>0</v>
          </cell>
          <cell r="P1491">
            <v>0</v>
          </cell>
          <cell r="Q1491">
            <v>0</v>
          </cell>
        </row>
        <row r="1492">
          <cell r="C1492">
            <v>0</v>
          </cell>
          <cell r="D1492">
            <v>5.94</v>
          </cell>
          <cell r="N1492">
            <v>1</v>
          </cell>
          <cell r="O1492">
            <v>0</v>
          </cell>
          <cell r="P1492">
            <v>0</v>
          </cell>
          <cell r="Q1492">
            <v>0</v>
          </cell>
        </row>
        <row r="1493">
          <cell r="C1493">
            <v>0</v>
          </cell>
          <cell r="D1493">
            <v>6.05</v>
          </cell>
          <cell r="N1493">
            <v>1</v>
          </cell>
          <cell r="O1493">
            <v>0</v>
          </cell>
          <cell r="P1493">
            <v>0</v>
          </cell>
          <cell r="Q1493">
            <v>0</v>
          </cell>
        </row>
        <row r="1494">
          <cell r="C1494">
            <v>0</v>
          </cell>
          <cell r="D1494">
            <v>5.2</v>
          </cell>
          <cell r="N1494">
            <v>1</v>
          </cell>
          <cell r="O1494">
            <v>0</v>
          </cell>
          <cell r="P1494">
            <v>0</v>
          </cell>
          <cell r="Q1494">
            <v>0</v>
          </cell>
        </row>
        <row r="1495">
          <cell r="C1495">
            <v>0</v>
          </cell>
          <cell r="D1495">
            <v>5.05</v>
          </cell>
          <cell r="N1495">
            <v>1</v>
          </cell>
          <cell r="O1495">
            <v>0</v>
          </cell>
          <cell r="P1495">
            <v>0</v>
          </cell>
          <cell r="Q1495">
            <v>0</v>
          </cell>
        </row>
        <row r="1496">
          <cell r="C1496">
            <v>0</v>
          </cell>
          <cell r="D1496">
            <v>5.84</v>
          </cell>
          <cell r="N1496">
            <v>1</v>
          </cell>
          <cell r="O1496">
            <v>0</v>
          </cell>
          <cell r="P1496">
            <v>0</v>
          </cell>
          <cell r="Q1496">
            <v>0</v>
          </cell>
        </row>
        <row r="1497">
          <cell r="C1497">
            <v>0.48</v>
          </cell>
          <cell r="D1497">
            <v>4.4400000000000004</v>
          </cell>
          <cell r="N1497">
            <v>1</v>
          </cell>
          <cell r="O1497">
            <v>0</v>
          </cell>
          <cell r="P1497">
            <v>0</v>
          </cell>
          <cell r="Q1497">
            <v>0</v>
          </cell>
        </row>
        <row r="1498">
          <cell r="C1498">
            <v>2.62</v>
          </cell>
          <cell r="D1498">
            <v>2.69</v>
          </cell>
          <cell r="N1498">
            <v>1</v>
          </cell>
          <cell r="O1498">
            <v>0</v>
          </cell>
          <cell r="P1498">
            <v>0</v>
          </cell>
          <cell r="Q1498">
            <v>0</v>
          </cell>
        </row>
        <row r="1499">
          <cell r="C1499">
            <v>3.66</v>
          </cell>
          <cell r="D1499">
            <v>2.15</v>
          </cell>
          <cell r="N1499">
            <v>1</v>
          </cell>
          <cell r="O1499">
            <v>0</v>
          </cell>
          <cell r="P1499">
            <v>0</v>
          </cell>
          <cell r="Q1499">
            <v>0</v>
          </cell>
        </row>
        <row r="1500">
          <cell r="C1500">
            <v>4.1100000000000003</v>
          </cell>
          <cell r="D1500">
            <v>1.87</v>
          </cell>
          <cell r="N1500">
            <v>1</v>
          </cell>
          <cell r="O1500">
            <v>0</v>
          </cell>
          <cell r="P1500">
            <v>0</v>
          </cell>
          <cell r="Q1500">
            <v>0</v>
          </cell>
        </row>
        <row r="1501">
          <cell r="C1501">
            <v>6.84</v>
          </cell>
          <cell r="D1501">
            <v>1.37</v>
          </cell>
          <cell r="N1501">
            <v>1</v>
          </cell>
          <cell r="O1501">
            <v>0</v>
          </cell>
          <cell r="P1501">
            <v>0</v>
          </cell>
          <cell r="Q1501">
            <v>0</v>
          </cell>
        </row>
        <row r="1502">
          <cell r="C1502">
            <v>6.73</v>
          </cell>
          <cell r="D1502">
            <v>1</v>
          </cell>
          <cell r="N1502">
            <v>1</v>
          </cell>
          <cell r="O1502">
            <v>0</v>
          </cell>
          <cell r="P1502">
            <v>0</v>
          </cell>
          <cell r="Q1502">
            <v>0</v>
          </cell>
        </row>
        <row r="1503">
          <cell r="C1503">
            <v>4.9000000000000004</v>
          </cell>
          <cell r="D1503">
            <v>0.66</v>
          </cell>
          <cell r="N1503">
            <v>1</v>
          </cell>
          <cell r="O1503">
            <v>0</v>
          </cell>
          <cell r="P1503">
            <v>0</v>
          </cell>
          <cell r="Q1503">
            <v>0</v>
          </cell>
        </row>
        <row r="1504">
          <cell r="C1504">
            <v>3.65</v>
          </cell>
          <cell r="D1504">
            <v>0.22</v>
          </cell>
          <cell r="N1504">
            <v>1</v>
          </cell>
          <cell r="O1504">
            <v>0</v>
          </cell>
          <cell r="P1504">
            <v>0</v>
          </cell>
          <cell r="Q1504">
            <v>0</v>
          </cell>
        </row>
        <row r="1505">
          <cell r="C1505">
            <v>3.49</v>
          </cell>
          <cell r="D1505">
            <v>0.09</v>
          </cell>
          <cell r="N1505">
            <v>1</v>
          </cell>
          <cell r="O1505">
            <v>0</v>
          </cell>
          <cell r="P1505">
            <v>0</v>
          </cell>
          <cell r="Q1505">
            <v>0</v>
          </cell>
        </row>
        <row r="1506">
          <cell r="C1506">
            <v>3.66</v>
          </cell>
          <cell r="D1506">
            <v>0.25</v>
          </cell>
          <cell r="N1506">
            <v>1</v>
          </cell>
          <cell r="O1506">
            <v>0</v>
          </cell>
          <cell r="P1506">
            <v>0</v>
          </cell>
          <cell r="Q1506">
            <v>0</v>
          </cell>
        </row>
        <row r="1507">
          <cell r="C1507">
            <v>5.25</v>
          </cell>
          <cell r="D1507">
            <v>0.18</v>
          </cell>
          <cell r="N1507">
            <v>1</v>
          </cell>
          <cell r="O1507">
            <v>0</v>
          </cell>
          <cell r="P1507">
            <v>0</v>
          </cell>
          <cell r="Q1507">
            <v>0</v>
          </cell>
        </row>
        <row r="1508">
          <cell r="C1508">
            <v>7.31</v>
          </cell>
          <cell r="D1508">
            <v>0.23</v>
          </cell>
          <cell r="N1508">
            <v>1</v>
          </cell>
          <cell r="O1508">
            <v>0</v>
          </cell>
          <cell r="P1508">
            <v>0</v>
          </cell>
          <cell r="Q1508">
            <v>0</v>
          </cell>
        </row>
        <row r="1509">
          <cell r="C1509">
            <v>7.72</v>
          </cell>
          <cell r="D1509">
            <v>0.61</v>
          </cell>
          <cell r="N1509">
            <v>1</v>
          </cell>
          <cell r="O1509">
            <v>0</v>
          </cell>
          <cell r="P1509">
            <v>0</v>
          </cell>
          <cell r="Q1509">
            <v>0</v>
          </cell>
        </row>
        <row r="1510">
          <cell r="C1510">
            <v>0.87</v>
          </cell>
          <cell r="D1510">
            <v>2.92</v>
          </cell>
          <cell r="N1510">
            <v>1</v>
          </cell>
          <cell r="O1510">
            <v>0</v>
          </cell>
          <cell r="P1510">
            <v>0</v>
          </cell>
          <cell r="Q1510">
            <v>0</v>
          </cell>
        </row>
        <row r="1511">
          <cell r="C1511">
            <v>0</v>
          </cell>
          <cell r="D1511">
            <v>6.81</v>
          </cell>
          <cell r="N1511">
            <v>1</v>
          </cell>
          <cell r="O1511">
            <v>0</v>
          </cell>
          <cell r="P1511">
            <v>0</v>
          </cell>
          <cell r="Q1511">
            <v>0</v>
          </cell>
        </row>
        <row r="1512">
          <cell r="C1512">
            <v>0</v>
          </cell>
          <cell r="D1512">
            <v>7.67</v>
          </cell>
          <cell r="N1512">
            <v>1</v>
          </cell>
          <cell r="O1512">
            <v>0</v>
          </cell>
          <cell r="P1512">
            <v>0</v>
          </cell>
          <cell r="Q1512">
            <v>0</v>
          </cell>
        </row>
        <row r="1513">
          <cell r="C1513">
            <v>0</v>
          </cell>
          <cell r="D1513">
            <v>7.06</v>
          </cell>
          <cell r="N1513">
            <v>1</v>
          </cell>
          <cell r="O1513">
            <v>0</v>
          </cell>
          <cell r="P1513">
            <v>0</v>
          </cell>
          <cell r="Q1513">
            <v>0</v>
          </cell>
        </row>
        <row r="1514">
          <cell r="C1514">
            <v>0</v>
          </cell>
          <cell r="D1514">
            <v>8.4700000000000006</v>
          </cell>
          <cell r="N1514">
            <v>1</v>
          </cell>
          <cell r="O1514">
            <v>0</v>
          </cell>
          <cell r="P1514">
            <v>0</v>
          </cell>
          <cell r="Q1514">
            <v>0</v>
          </cell>
        </row>
        <row r="1515">
          <cell r="C1515">
            <v>0</v>
          </cell>
          <cell r="D1515">
            <v>7.12</v>
          </cell>
          <cell r="N1515">
            <v>1</v>
          </cell>
          <cell r="O1515">
            <v>0</v>
          </cell>
          <cell r="P1515">
            <v>0</v>
          </cell>
          <cell r="Q1515">
            <v>0</v>
          </cell>
        </row>
        <row r="1516">
          <cell r="C1516">
            <v>0</v>
          </cell>
          <cell r="D1516">
            <v>10.42</v>
          </cell>
          <cell r="N1516">
            <v>1</v>
          </cell>
          <cell r="O1516">
            <v>0</v>
          </cell>
          <cell r="P1516">
            <v>0</v>
          </cell>
          <cell r="Q1516">
            <v>0</v>
          </cell>
        </row>
        <row r="1517">
          <cell r="C1517">
            <v>0</v>
          </cell>
          <cell r="D1517">
            <v>3.86</v>
          </cell>
          <cell r="N1517">
            <v>1</v>
          </cell>
          <cell r="O1517">
            <v>0</v>
          </cell>
          <cell r="P1517">
            <v>0</v>
          </cell>
          <cell r="Q1517">
            <v>0</v>
          </cell>
        </row>
        <row r="1518">
          <cell r="C1518">
            <v>0</v>
          </cell>
          <cell r="D1518">
            <v>1.55</v>
          </cell>
          <cell r="N1518">
            <v>1</v>
          </cell>
          <cell r="O1518">
            <v>0</v>
          </cell>
          <cell r="P1518">
            <v>0</v>
          </cell>
          <cell r="Q1518">
            <v>0</v>
          </cell>
        </row>
        <row r="1519">
          <cell r="C1519">
            <v>3.3</v>
          </cell>
          <cell r="D1519">
            <v>0.45</v>
          </cell>
          <cell r="N1519">
            <v>0.75</v>
          </cell>
          <cell r="O1519">
            <v>0.25</v>
          </cell>
          <cell r="P1519">
            <v>0</v>
          </cell>
          <cell r="Q1519">
            <v>0</v>
          </cell>
        </row>
        <row r="1520">
          <cell r="C1520">
            <v>5.32</v>
          </cell>
          <cell r="D1520">
            <v>0.15</v>
          </cell>
          <cell r="N1520">
            <v>0.75</v>
          </cell>
          <cell r="O1520">
            <v>0.25</v>
          </cell>
          <cell r="P1520">
            <v>0</v>
          </cell>
          <cell r="Q1520">
            <v>0</v>
          </cell>
        </row>
        <row r="1521">
          <cell r="C1521">
            <v>3.99</v>
          </cell>
          <cell r="D1521">
            <v>0.09</v>
          </cell>
          <cell r="N1521">
            <v>1</v>
          </cell>
          <cell r="O1521">
            <v>0</v>
          </cell>
          <cell r="P1521">
            <v>0</v>
          </cell>
          <cell r="Q1521">
            <v>0</v>
          </cell>
        </row>
        <row r="1522">
          <cell r="C1522">
            <v>1.39</v>
          </cell>
          <cell r="D1522">
            <v>0.17</v>
          </cell>
          <cell r="N1522">
            <v>1</v>
          </cell>
          <cell r="O1522">
            <v>0</v>
          </cell>
          <cell r="P1522">
            <v>0</v>
          </cell>
          <cell r="Q1522">
            <v>0</v>
          </cell>
        </row>
        <row r="1523">
          <cell r="C1523">
            <v>3.03</v>
          </cell>
          <cell r="D1523">
            <v>0.24</v>
          </cell>
          <cell r="N1523">
            <v>1</v>
          </cell>
          <cell r="O1523">
            <v>0</v>
          </cell>
          <cell r="P1523">
            <v>0</v>
          </cell>
          <cell r="Q1523">
            <v>0</v>
          </cell>
        </row>
        <row r="1524">
          <cell r="C1524">
            <v>4.2699999999999996</v>
          </cell>
          <cell r="D1524">
            <v>0.38</v>
          </cell>
          <cell r="N1524">
            <v>1</v>
          </cell>
          <cell r="O1524">
            <v>0</v>
          </cell>
          <cell r="P1524">
            <v>0</v>
          </cell>
          <cell r="Q1524">
            <v>0</v>
          </cell>
        </row>
        <row r="1525">
          <cell r="C1525">
            <v>3.78</v>
          </cell>
          <cell r="D1525">
            <v>2.4</v>
          </cell>
          <cell r="N1525">
            <v>1</v>
          </cell>
          <cell r="O1525">
            <v>0</v>
          </cell>
          <cell r="P1525">
            <v>0</v>
          </cell>
          <cell r="Q1525">
            <v>0</v>
          </cell>
        </row>
        <row r="1526">
          <cell r="C1526">
            <v>3.76</v>
          </cell>
          <cell r="D1526">
            <v>4</v>
          </cell>
          <cell r="N1526">
            <v>1</v>
          </cell>
          <cell r="O1526">
            <v>0</v>
          </cell>
          <cell r="P1526">
            <v>0</v>
          </cell>
          <cell r="Q1526">
            <v>0</v>
          </cell>
        </row>
        <row r="1527">
          <cell r="C1527">
            <v>3.97</v>
          </cell>
          <cell r="D1527">
            <v>5.17</v>
          </cell>
          <cell r="N1527">
            <v>1</v>
          </cell>
          <cell r="O1527">
            <v>0</v>
          </cell>
          <cell r="P1527">
            <v>0</v>
          </cell>
          <cell r="Q1527">
            <v>0</v>
          </cell>
        </row>
        <row r="1528">
          <cell r="C1528">
            <v>5.18</v>
          </cell>
          <cell r="D1528">
            <v>5.13</v>
          </cell>
          <cell r="N1528">
            <v>1</v>
          </cell>
          <cell r="O1528">
            <v>0</v>
          </cell>
          <cell r="P1528">
            <v>0</v>
          </cell>
          <cell r="Q1528">
            <v>0</v>
          </cell>
        </row>
        <row r="1529">
          <cell r="C1529">
            <v>7.44</v>
          </cell>
          <cell r="D1529">
            <v>0.32</v>
          </cell>
          <cell r="N1529">
            <v>1</v>
          </cell>
          <cell r="O1529">
            <v>0</v>
          </cell>
          <cell r="P1529">
            <v>0</v>
          </cell>
          <cell r="Q1529">
            <v>0</v>
          </cell>
        </row>
        <row r="1530">
          <cell r="C1530">
            <v>8.3000000000000007</v>
          </cell>
          <cell r="D1530">
            <v>0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</row>
        <row r="1531">
          <cell r="C1531">
            <v>6.55</v>
          </cell>
          <cell r="D1531">
            <v>0</v>
          </cell>
          <cell r="N1531">
            <v>1</v>
          </cell>
          <cell r="O1531">
            <v>0</v>
          </cell>
          <cell r="P1531">
            <v>0</v>
          </cell>
          <cell r="Q1531">
            <v>0</v>
          </cell>
        </row>
        <row r="1532">
          <cell r="C1532">
            <v>9.17</v>
          </cell>
          <cell r="D1532">
            <v>0.11</v>
          </cell>
          <cell r="N1532">
            <v>1</v>
          </cell>
          <cell r="O1532">
            <v>0</v>
          </cell>
          <cell r="P1532">
            <v>0</v>
          </cell>
          <cell r="Q1532">
            <v>0</v>
          </cell>
        </row>
        <row r="1533">
          <cell r="C1533">
            <v>14.12</v>
          </cell>
          <cell r="D1533">
            <v>0.19</v>
          </cell>
          <cell r="N1533">
            <v>1</v>
          </cell>
          <cell r="O1533">
            <v>0</v>
          </cell>
          <cell r="P1533">
            <v>0</v>
          </cell>
          <cell r="Q1533">
            <v>0</v>
          </cell>
        </row>
        <row r="1534">
          <cell r="C1534">
            <v>12.39</v>
          </cell>
          <cell r="D1534">
            <v>0.4</v>
          </cell>
          <cell r="N1534">
            <v>1</v>
          </cell>
          <cell r="O1534">
            <v>0</v>
          </cell>
          <cell r="P1534">
            <v>0</v>
          </cell>
          <cell r="Q1534">
            <v>0</v>
          </cell>
        </row>
        <row r="1535">
          <cell r="C1535">
            <v>6.57</v>
          </cell>
          <cell r="D1535">
            <v>0.72</v>
          </cell>
          <cell r="N1535">
            <v>1</v>
          </cell>
          <cell r="O1535">
            <v>0</v>
          </cell>
          <cell r="P1535">
            <v>0</v>
          </cell>
          <cell r="Q1535">
            <v>0</v>
          </cell>
        </row>
        <row r="1536">
          <cell r="C1536">
            <v>2.2799999999999998</v>
          </cell>
          <cell r="D1536">
            <v>0.97</v>
          </cell>
          <cell r="N1536">
            <v>1</v>
          </cell>
          <cell r="O1536">
            <v>0</v>
          </cell>
          <cell r="P1536">
            <v>0</v>
          </cell>
          <cell r="Q1536">
            <v>0.5</v>
          </cell>
        </row>
        <row r="1537">
          <cell r="C1537">
            <v>0.53</v>
          </cell>
          <cell r="D1537">
            <v>2.84</v>
          </cell>
          <cell r="N1537">
            <v>1</v>
          </cell>
          <cell r="O1537">
            <v>0</v>
          </cell>
          <cell r="P1537">
            <v>0</v>
          </cell>
          <cell r="Q1537">
            <v>0.5</v>
          </cell>
        </row>
        <row r="1538">
          <cell r="C1538">
            <v>0.11</v>
          </cell>
          <cell r="D1538">
            <v>4.2300000000000004</v>
          </cell>
          <cell r="N1538">
            <v>1</v>
          </cell>
          <cell r="O1538">
            <v>0</v>
          </cell>
          <cell r="P1538">
            <v>0</v>
          </cell>
          <cell r="Q1538">
            <v>0.5</v>
          </cell>
        </row>
        <row r="1539">
          <cell r="C1539">
            <v>0.23</v>
          </cell>
          <cell r="D1539">
            <v>2.82</v>
          </cell>
          <cell r="N1539">
            <v>1</v>
          </cell>
          <cell r="O1539">
            <v>0</v>
          </cell>
          <cell r="P1539">
            <v>0</v>
          </cell>
          <cell r="Q1539">
            <v>0.5</v>
          </cell>
        </row>
        <row r="1540">
          <cell r="C1540">
            <v>1.96</v>
          </cell>
          <cell r="D1540">
            <v>0.86</v>
          </cell>
          <cell r="N1540">
            <v>1</v>
          </cell>
          <cell r="O1540">
            <v>0</v>
          </cell>
          <cell r="P1540">
            <v>0</v>
          </cell>
          <cell r="Q1540">
            <v>0.5</v>
          </cell>
        </row>
        <row r="1541">
          <cell r="C1541">
            <v>7.18</v>
          </cell>
          <cell r="D1541">
            <v>0</v>
          </cell>
          <cell r="N1541">
            <v>1</v>
          </cell>
          <cell r="O1541">
            <v>0</v>
          </cell>
          <cell r="P1541">
            <v>0</v>
          </cell>
          <cell r="Q1541">
            <v>0.5</v>
          </cell>
        </row>
        <row r="1542">
          <cell r="C1542">
            <v>8.85</v>
          </cell>
          <cell r="D1542">
            <v>0</v>
          </cell>
          <cell r="N1542">
            <v>0.9</v>
          </cell>
          <cell r="O1542">
            <v>0</v>
          </cell>
          <cell r="P1542">
            <v>0.1</v>
          </cell>
          <cell r="Q1542">
            <v>0.5</v>
          </cell>
        </row>
        <row r="1543">
          <cell r="C1543">
            <v>5.78</v>
          </cell>
          <cell r="D1543">
            <v>0.05</v>
          </cell>
          <cell r="N1543">
            <v>1</v>
          </cell>
          <cell r="O1543">
            <v>0</v>
          </cell>
          <cell r="P1543">
            <v>0</v>
          </cell>
          <cell r="Q1543">
            <v>0.5</v>
          </cell>
        </row>
        <row r="1544">
          <cell r="C1544">
            <v>3.85</v>
          </cell>
          <cell r="D1544">
            <v>0.02</v>
          </cell>
          <cell r="N1544">
            <v>1</v>
          </cell>
          <cell r="O1544">
            <v>0</v>
          </cell>
          <cell r="P1544">
            <v>0</v>
          </cell>
          <cell r="Q1544">
            <v>0.5</v>
          </cell>
        </row>
        <row r="1545">
          <cell r="C1545">
            <v>4.17</v>
          </cell>
          <cell r="D1545">
            <v>0.16</v>
          </cell>
          <cell r="N1545">
            <v>1</v>
          </cell>
          <cell r="O1545">
            <v>0</v>
          </cell>
          <cell r="P1545">
            <v>0</v>
          </cell>
          <cell r="Q1545">
            <v>0.5</v>
          </cell>
        </row>
        <row r="1546">
          <cell r="C1546">
            <v>4.54</v>
          </cell>
          <cell r="D1546">
            <v>0.26</v>
          </cell>
          <cell r="N1546">
            <v>1</v>
          </cell>
          <cell r="O1546">
            <v>0</v>
          </cell>
          <cell r="P1546">
            <v>0</v>
          </cell>
          <cell r="Q1546">
            <v>0.5</v>
          </cell>
        </row>
        <row r="1547">
          <cell r="C1547">
            <v>3.35</v>
          </cell>
          <cell r="D1547">
            <v>0.24</v>
          </cell>
          <cell r="N1547">
            <v>1</v>
          </cell>
          <cell r="O1547">
            <v>0</v>
          </cell>
          <cell r="P1547">
            <v>0</v>
          </cell>
          <cell r="Q1547">
            <v>0.5</v>
          </cell>
        </row>
        <row r="1548">
          <cell r="C1548">
            <v>1.75</v>
          </cell>
          <cell r="D1548">
            <v>0</v>
          </cell>
          <cell r="N1548">
            <v>1</v>
          </cell>
          <cell r="O1548">
            <v>0</v>
          </cell>
          <cell r="P1548">
            <v>0</v>
          </cell>
          <cell r="Q1548">
            <v>0.5</v>
          </cell>
        </row>
        <row r="1549">
          <cell r="C1549">
            <v>0.94</v>
          </cell>
          <cell r="D1549">
            <v>0.12</v>
          </cell>
          <cell r="N1549">
            <v>1</v>
          </cell>
          <cell r="O1549">
            <v>0</v>
          </cell>
          <cell r="P1549">
            <v>0</v>
          </cell>
          <cell r="Q1549">
            <v>0.5</v>
          </cell>
        </row>
        <row r="1550">
          <cell r="C1550">
            <v>0.23</v>
          </cell>
          <cell r="D1550">
            <v>1.1100000000000001</v>
          </cell>
          <cell r="N1550">
            <v>1</v>
          </cell>
          <cell r="O1550">
            <v>0</v>
          </cell>
          <cell r="P1550">
            <v>0</v>
          </cell>
          <cell r="Q1550">
            <v>0.5</v>
          </cell>
        </row>
        <row r="1551">
          <cell r="C1551">
            <v>0.41</v>
          </cell>
          <cell r="D1551">
            <v>1.84</v>
          </cell>
          <cell r="N1551">
            <v>1</v>
          </cell>
          <cell r="O1551">
            <v>0</v>
          </cell>
          <cell r="P1551">
            <v>0</v>
          </cell>
          <cell r="Q1551">
            <v>0.5</v>
          </cell>
        </row>
        <row r="1552">
          <cell r="C1552">
            <v>1.0900000000000001</v>
          </cell>
          <cell r="D1552">
            <v>2.2799999999999998</v>
          </cell>
          <cell r="N1552">
            <v>1</v>
          </cell>
          <cell r="O1552">
            <v>0</v>
          </cell>
          <cell r="P1552">
            <v>0</v>
          </cell>
          <cell r="Q1552">
            <v>0.5</v>
          </cell>
        </row>
        <row r="1553">
          <cell r="C1553">
            <v>0.12</v>
          </cell>
          <cell r="D1553">
            <v>2.4300000000000002</v>
          </cell>
          <cell r="N1553">
            <v>1</v>
          </cell>
          <cell r="O1553">
            <v>0</v>
          </cell>
          <cell r="P1553">
            <v>0</v>
          </cell>
          <cell r="Q1553">
            <v>0.5</v>
          </cell>
        </row>
        <row r="1554">
          <cell r="C1554">
            <v>0.21</v>
          </cell>
          <cell r="D1554">
            <v>1.56</v>
          </cell>
          <cell r="N1554">
            <v>1</v>
          </cell>
          <cell r="O1554">
            <v>0</v>
          </cell>
          <cell r="P1554">
            <v>0</v>
          </cell>
          <cell r="Q1554">
            <v>0.5</v>
          </cell>
        </row>
        <row r="1555">
          <cell r="C1555">
            <v>0.12</v>
          </cell>
          <cell r="D1555">
            <v>1.04</v>
          </cell>
          <cell r="N1555">
            <v>1</v>
          </cell>
          <cell r="O1555">
            <v>0</v>
          </cell>
          <cell r="P1555">
            <v>0</v>
          </cell>
          <cell r="Q1555">
            <v>0.5</v>
          </cell>
        </row>
        <row r="1556">
          <cell r="C1556">
            <v>0.12</v>
          </cell>
          <cell r="D1556">
            <v>0.61</v>
          </cell>
          <cell r="N1556">
            <v>1</v>
          </cell>
          <cell r="O1556">
            <v>0</v>
          </cell>
          <cell r="P1556">
            <v>0</v>
          </cell>
          <cell r="Q1556">
            <v>0.5</v>
          </cell>
        </row>
        <row r="1557">
          <cell r="C1557">
            <v>0.25</v>
          </cell>
          <cell r="D1557">
            <v>0.91</v>
          </cell>
          <cell r="N1557">
            <v>1</v>
          </cell>
          <cell r="O1557">
            <v>0</v>
          </cell>
          <cell r="P1557">
            <v>0</v>
          </cell>
          <cell r="Q1557">
            <v>0.5</v>
          </cell>
        </row>
        <row r="1558">
          <cell r="C1558">
            <v>0.18</v>
          </cell>
          <cell r="D1558">
            <v>1.1499999999999999</v>
          </cell>
          <cell r="N1558">
            <v>1</v>
          </cell>
          <cell r="O1558">
            <v>0</v>
          </cell>
          <cell r="P1558">
            <v>0</v>
          </cell>
          <cell r="Q1558">
            <v>0.5</v>
          </cell>
        </row>
        <row r="1559">
          <cell r="C1559">
            <v>0.21</v>
          </cell>
          <cell r="D1559">
            <v>1.04</v>
          </cell>
          <cell r="N1559">
            <v>1</v>
          </cell>
          <cell r="O1559">
            <v>0</v>
          </cell>
          <cell r="P1559">
            <v>0</v>
          </cell>
          <cell r="Q1559">
            <v>0.5</v>
          </cell>
        </row>
        <row r="1560">
          <cell r="C1560">
            <v>0.14000000000000001</v>
          </cell>
          <cell r="D1560">
            <v>0.92</v>
          </cell>
          <cell r="N1560">
            <v>1</v>
          </cell>
          <cell r="O1560">
            <v>0</v>
          </cell>
          <cell r="P1560">
            <v>0</v>
          </cell>
          <cell r="Q1560">
            <v>0.5</v>
          </cell>
        </row>
        <row r="1561">
          <cell r="C1561">
            <v>0</v>
          </cell>
          <cell r="D1561">
            <v>2.04</v>
          </cell>
          <cell r="N1561">
            <v>1</v>
          </cell>
          <cell r="O1561">
            <v>0</v>
          </cell>
          <cell r="P1561">
            <v>0</v>
          </cell>
          <cell r="Q1561">
            <v>0</v>
          </cell>
        </row>
        <row r="1562">
          <cell r="C1562">
            <v>0</v>
          </cell>
          <cell r="D1562">
            <v>2.83</v>
          </cell>
          <cell r="N1562">
            <v>1</v>
          </cell>
          <cell r="O1562">
            <v>0</v>
          </cell>
          <cell r="P1562">
            <v>0</v>
          </cell>
          <cell r="Q1562">
            <v>0</v>
          </cell>
        </row>
        <row r="1563">
          <cell r="C1563">
            <v>0</v>
          </cell>
          <cell r="D1563">
            <v>2.2000000000000002</v>
          </cell>
          <cell r="N1563">
            <v>1</v>
          </cell>
          <cell r="O1563">
            <v>0</v>
          </cell>
          <cell r="P1563">
            <v>0</v>
          </cell>
          <cell r="Q1563">
            <v>0</v>
          </cell>
        </row>
        <row r="1564">
          <cell r="C1564">
            <v>0.09</v>
          </cell>
          <cell r="D1564">
            <v>1.4</v>
          </cell>
          <cell r="N1564">
            <v>1</v>
          </cell>
          <cell r="O1564">
            <v>0</v>
          </cell>
          <cell r="P1564">
            <v>0</v>
          </cell>
          <cell r="Q1564">
            <v>0</v>
          </cell>
        </row>
        <row r="1565">
          <cell r="C1565">
            <v>7.0000000000000007E-2</v>
          </cell>
          <cell r="D1565">
            <v>1.17</v>
          </cell>
          <cell r="N1565">
            <v>1</v>
          </cell>
          <cell r="O1565">
            <v>0</v>
          </cell>
          <cell r="P1565">
            <v>0</v>
          </cell>
          <cell r="Q1565">
            <v>0.5</v>
          </cell>
        </row>
        <row r="1566">
          <cell r="C1566">
            <v>0</v>
          </cell>
          <cell r="D1566">
            <v>1.1599999999999999</v>
          </cell>
          <cell r="N1566">
            <v>1</v>
          </cell>
          <cell r="O1566">
            <v>0</v>
          </cell>
          <cell r="P1566">
            <v>0</v>
          </cell>
          <cell r="Q1566">
            <v>0</v>
          </cell>
        </row>
        <row r="1567">
          <cell r="C1567">
            <v>0</v>
          </cell>
          <cell r="D1567">
            <v>2.29</v>
          </cell>
          <cell r="N1567">
            <v>1</v>
          </cell>
          <cell r="O1567">
            <v>0</v>
          </cell>
          <cell r="P1567">
            <v>0</v>
          </cell>
          <cell r="Q1567">
            <v>0</v>
          </cell>
        </row>
        <row r="1568">
          <cell r="C1568">
            <v>0</v>
          </cell>
          <cell r="D1568">
            <v>2.54</v>
          </cell>
          <cell r="N1568">
            <v>1</v>
          </cell>
          <cell r="O1568">
            <v>0</v>
          </cell>
          <cell r="P1568">
            <v>0</v>
          </cell>
          <cell r="Q1568">
            <v>0</v>
          </cell>
        </row>
        <row r="1569">
          <cell r="C1569">
            <v>0</v>
          </cell>
          <cell r="D1569">
            <v>2.04</v>
          </cell>
          <cell r="N1569">
            <v>1</v>
          </cell>
          <cell r="O1569">
            <v>0</v>
          </cell>
          <cell r="P1569">
            <v>0</v>
          </cell>
          <cell r="Q1569">
            <v>0</v>
          </cell>
        </row>
        <row r="1570">
          <cell r="C1570">
            <v>0</v>
          </cell>
          <cell r="D1570">
            <v>2.08</v>
          </cell>
          <cell r="N1570">
            <v>1</v>
          </cell>
          <cell r="O1570">
            <v>0</v>
          </cell>
          <cell r="P1570">
            <v>0</v>
          </cell>
          <cell r="Q1570">
            <v>0</v>
          </cell>
        </row>
        <row r="1571">
          <cell r="C1571">
            <v>0</v>
          </cell>
          <cell r="D1571">
            <v>2.17</v>
          </cell>
          <cell r="N1571">
            <v>1</v>
          </cell>
          <cell r="O1571">
            <v>0</v>
          </cell>
          <cell r="P1571">
            <v>0</v>
          </cell>
          <cell r="Q1571">
            <v>0</v>
          </cell>
        </row>
        <row r="1572">
          <cell r="C1572">
            <v>0.17</v>
          </cell>
          <cell r="D1572">
            <v>2.0299999999999998</v>
          </cell>
          <cell r="N1572">
            <v>1</v>
          </cell>
          <cell r="O1572">
            <v>0</v>
          </cell>
          <cell r="P1572">
            <v>0</v>
          </cell>
          <cell r="Q1572">
            <v>0</v>
          </cell>
        </row>
        <row r="1573">
          <cell r="C1573">
            <v>0.56000000000000005</v>
          </cell>
          <cell r="D1573">
            <v>2.16</v>
          </cell>
          <cell r="N1573">
            <v>1</v>
          </cell>
          <cell r="O1573">
            <v>0</v>
          </cell>
          <cell r="P1573">
            <v>0</v>
          </cell>
          <cell r="Q1573">
            <v>0.5</v>
          </cell>
        </row>
        <row r="1574">
          <cell r="C1574">
            <v>0.44</v>
          </cell>
          <cell r="D1574">
            <v>2.2599999999999998</v>
          </cell>
          <cell r="N1574">
            <v>1</v>
          </cell>
          <cell r="O1574">
            <v>0</v>
          </cell>
          <cell r="P1574">
            <v>0</v>
          </cell>
          <cell r="Q1574">
            <v>0.5</v>
          </cell>
        </row>
        <row r="1575">
          <cell r="C1575">
            <v>0.67</v>
          </cell>
          <cell r="D1575">
            <v>1.96</v>
          </cell>
          <cell r="N1575">
            <v>1</v>
          </cell>
          <cell r="O1575">
            <v>0</v>
          </cell>
          <cell r="P1575">
            <v>0</v>
          </cell>
          <cell r="Q1575">
            <v>0.5</v>
          </cell>
        </row>
        <row r="1576">
          <cell r="C1576">
            <v>0.78</v>
          </cell>
          <cell r="D1576">
            <v>1.96</v>
          </cell>
          <cell r="N1576">
            <v>1</v>
          </cell>
          <cell r="O1576">
            <v>0</v>
          </cell>
          <cell r="P1576">
            <v>0</v>
          </cell>
          <cell r="Q1576">
            <v>0.5</v>
          </cell>
        </row>
        <row r="1577">
          <cell r="C1577">
            <v>0.3</v>
          </cell>
          <cell r="D1577">
            <v>2.52</v>
          </cell>
          <cell r="N1577">
            <v>1</v>
          </cell>
          <cell r="O1577">
            <v>0</v>
          </cell>
          <cell r="P1577">
            <v>0</v>
          </cell>
          <cell r="Q1577">
            <v>0.5</v>
          </cell>
        </row>
        <row r="1578">
          <cell r="C1578">
            <v>0.32</v>
          </cell>
          <cell r="D1578">
            <v>2.2599999999999998</v>
          </cell>
          <cell r="N1578">
            <v>1</v>
          </cell>
          <cell r="O1578">
            <v>0</v>
          </cell>
          <cell r="P1578">
            <v>0</v>
          </cell>
          <cell r="Q1578">
            <v>0.5</v>
          </cell>
        </row>
        <row r="1579">
          <cell r="C1579">
            <v>0.51</v>
          </cell>
          <cell r="D1579">
            <v>1.84</v>
          </cell>
          <cell r="N1579">
            <v>1</v>
          </cell>
          <cell r="O1579">
            <v>0</v>
          </cell>
          <cell r="P1579">
            <v>0</v>
          </cell>
          <cell r="Q1579">
            <v>0.5</v>
          </cell>
        </row>
        <row r="1580">
          <cell r="C1580">
            <v>0.4</v>
          </cell>
          <cell r="D1580">
            <v>0.91</v>
          </cell>
          <cell r="N1580">
            <v>1</v>
          </cell>
          <cell r="O1580">
            <v>0</v>
          </cell>
          <cell r="P1580">
            <v>0</v>
          </cell>
          <cell r="Q1580">
            <v>0.5</v>
          </cell>
        </row>
        <row r="1581">
          <cell r="C1581">
            <v>0.3</v>
          </cell>
          <cell r="D1581">
            <v>0.49</v>
          </cell>
          <cell r="N1581">
            <v>1</v>
          </cell>
          <cell r="O1581">
            <v>0</v>
          </cell>
          <cell r="P1581">
            <v>0</v>
          </cell>
          <cell r="Q1581">
            <v>0.5</v>
          </cell>
        </row>
        <row r="1582">
          <cell r="C1582">
            <v>0.17</v>
          </cell>
          <cell r="D1582">
            <v>0.37</v>
          </cell>
          <cell r="N1582">
            <v>1</v>
          </cell>
          <cell r="O1582">
            <v>0</v>
          </cell>
          <cell r="P1582">
            <v>0</v>
          </cell>
          <cell r="Q1582">
            <v>0.5</v>
          </cell>
        </row>
        <row r="1583">
          <cell r="C1583">
            <v>0.25</v>
          </cell>
          <cell r="D1583">
            <v>0.36</v>
          </cell>
          <cell r="N1583">
            <v>1</v>
          </cell>
          <cell r="O1583">
            <v>0</v>
          </cell>
          <cell r="P1583">
            <v>0</v>
          </cell>
          <cell r="Q1583">
            <v>0.5</v>
          </cell>
        </row>
        <row r="1584">
          <cell r="C1584">
            <v>0.27</v>
          </cell>
          <cell r="D1584">
            <v>0.52</v>
          </cell>
          <cell r="N1584">
            <v>1</v>
          </cell>
          <cell r="O1584">
            <v>0</v>
          </cell>
          <cell r="P1584">
            <v>0</v>
          </cell>
          <cell r="Q1584">
            <v>0.5</v>
          </cell>
        </row>
        <row r="1585">
          <cell r="C1585">
            <v>0.26</v>
          </cell>
          <cell r="D1585">
            <v>0.64</v>
          </cell>
          <cell r="N1585">
            <v>1</v>
          </cell>
          <cell r="O1585">
            <v>0</v>
          </cell>
          <cell r="P1585">
            <v>0</v>
          </cell>
          <cell r="Q1585">
            <v>0.5</v>
          </cell>
        </row>
        <row r="1586">
          <cell r="C1586">
            <v>0.21</v>
          </cell>
          <cell r="D1586">
            <v>0.49</v>
          </cell>
          <cell r="N1586">
            <v>1</v>
          </cell>
          <cell r="O1586">
            <v>0</v>
          </cell>
          <cell r="P1586">
            <v>0</v>
          </cell>
          <cell r="Q1586">
            <v>0.5</v>
          </cell>
        </row>
        <row r="1587">
          <cell r="C1587">
            <v>0.31</v>
          </cell>
          <cell r="D1587">
            <v>0.41</v>
          </cell>
          <cell r="N1587">
            <v>1</v>
          </cell>
          <cell r="O1587">
            <v>0</v>
          </cell>
          <cell r="P1587">
            <v>0</v>
          </cell>
          <cell r="Q1587">
            <v>0.5</v>
          </cell>
        </row>
        <row r="1588">
          <cell r="C1588">
            <v>0.69</v>
          </cell>
          <cell r="D1588">
            <v>0.24</v>
          </cell>
          <cell r="N1588">
            <v>1</v>
          </cell>
          <cell r="O1588">
            <v>0</v>
          </cell>
          <cell r="P1588">
            <v>0</v>
          </cell>
          <cell r="Q1588">
            <v>0.5</v>
          </cell>
        </row>
        <row r="1589">
          <cell r="C1589">
            <v>1.1299999999999999</v>
          </cell>
          <cell r="D1589">
            <v>0.5</v>
          </cell>
          <cell r="N1589">
            <v>1</v>
          </cell>
          <cell r="O1589">
            <v>0</v>
          </cell>
          <cell r="P1589">
            <v>0</v>
          </cell>
          <cell r="Q1589">
            <v>0.5</v>
          </cell>
        </row>
        <row r="1590">
          <cell r="C1590">
            <v>1.04</v>
          </cell>
          <cell r="D1590">
            <v>0.77</v>
          </cell>
          <cell r="N1590">
            <v>1</v>
          </cell>
          <cell r="O1590">
            <v>0</v>
          </cell>
          <cell r="P1590">
            <v>0</v>
          </cell>
          <cell r="Q1590">
            <v>0.5</v>
          </cell>
        </row>
        <row r="1591">
          <cell r="C1591">
            <v>0.32</v>
          </cell>
          <cell r="D1591">
            <v>1.74</v>
          </cell>
          <cell r="N1591">
            <v>1</v>
          </cell>
          <cell r="O1591">
            <v>0</v>
          </cell>
          <cell r="P1591">
            <v>0</v>
          </cell>
          <cell r="Q1591">
            <v>0.5</v>
          </cell>
        </row>
        <row r="1592">
          <cell r="C1592">
            <v>0</v>
          </cell>
          <cell r="D1592">
            <v>1.89</v>
          </cell>
          <cell r="N1592">
            <v>1</v>
          </cell>
          <cell r="O1592">
            <v>0</v>
          </cell>
          <cell r="P1592">
            <v>0</v>
          </cell>
          <cell r="Q1592">
            <v>0</v>
          </cell>
        </row>
        <row r="1593">
          <cell r="C1593">
            <v>0</v>
          </cell>
          <cell r="D1593">
            <v>2.31</v>
          </cell>
          <cell r="N1593">
            <v>1</v>
          </cell>
          <cell r="O1593">
            <v>0</v>
          </cell>
          <cell r="P1593">
            <v>0</v>
          </cell>
          <cell r="Q1593">
            <v>0</v>
          </cell>
        </row>
        <row r="1594">
          <cell r="C1594">
            <v>0.04</v>
          </cell>
          <cell r="D1594">
            <v>1.81</v>
          </cell>
          <cell r="N1594">
            <v>1</v>
          </cell>
          <cell r="O1594">
            <v>0</v>
          </cell>
          <cell r="P1594">
            <v>0</v>
          </cell>
          <cell r="Q1594">
            <v>0</v>
          </cell>
        </row>
        <row r="1595">
          <cell r="C1595">
            <v>0.19</v>
          </cell>
          <cell r="D1595">
            <v>2.15</v>
          </cell>
          <cell r="N1595">
            <v>1</v>
          </cell>
          <cell r="O1595">
            <v>0</v>
          </cell>
          <cell r="P1595">
            <v>0</v>
          </cell>
          <cell r="Q1595">
            <v>0.5</v>
          </cell>
        </row>
        <row r="1596">
          <cell r="C1596">
            <v>0.23</v>
          </cell>
          <cell r="D1596">
            <v>2.4</v>
          </cell>
          <cell r="N1596">
            <v>1</v>
          </cell>
          <cell r="O1596">
            <v>0</v>
          </cell>
          <cell r="P1596">
            <v>0</v>
          </cell>
          <cell r="Q1596">
            <v>0.5</v>
          </cell>
        </row>
        <row r="1597">
          <cell r="C1597">
            <v>0.2</v>
          </cell>
          <cell r="D1597">
            <v>2.2200000000000002</v>
          </cell>
          <cell r="N1597">
            <v>1</v>
          </cell>
          <cell r="O1597">
            <v>0</v>
          </cell>
          <cell r="P1597">
            <v>0</v>
          </cell>
          <cell r="Q1597">
            <v>0.5</v>
          </cell>
        </row>
        <row r="1598">
          <cell r="C1598">
            <v>0.22</v>
          </cell>
          <cell r="D1598">
            <v>0.35</v>
          </cell>
          <cell r="N1598">
            <v>1</v>
          </cell>
          <cell r="O1598">
            <v>0</v>
          </cell>
          <cell r="P1598">
            <v>0</v>
          </cell>
          <cell r="Q1598">
            <v>0.5</v>
          </cell>
        </row>
        <row r="1599">
          <cell r="C1599">
            <v>0.23</v>
          </cell>
          <cell r="D1599">
            <v>0.45</v>
          </cell>
          <cell r="N1599">
            <v>1</v>
          </cell>
          <cell r="O1599">
            <v>0</v>
          </cell>
          <cell r="P1599">
            <v>0</v>
          </cell>
          <cell r="Q1599">
            <v>0.5</v>
          </cell>
        </row>
        <row r="1600">
          <cell r="C1600">
            <v>0</v>
          </cell>
          <cell r="D1600">
            <v>1.1200000000000001</v>
          </cell>
          <cell r="N1600">
            <v>1</v>
          </cell>
          <cell r="O1600">
            <v>0</v>
          </cell>
          <cell r="P1600">
            <v>0</v>
          </cell>
          <cell r="Q1600">
            <v>0.5</v>
          </cell>
        </row>
        <row r="1601">
          <cell r="C1601">
            <v>0.36</v>
          </cell>
          <cell r="D1601">
            <v>0.85</v>
          </cell>
          <cell r="N1601">
            <v>1</v>
          </cell>
          <cell r="O1601">
            <v>0</v>
          </cell>
          <cell r="P1601">
            <v>0</v>
          </cell>
          <cell r="Q1601">
            <v>0.5</v>
          </cell>
        </row>
        <row r="1602">
          <cell r="C1602">
            <v>0.65</v>
          </cell>
          <cell r="D1602">
            <v>0.3</v>
          </cell>
          <cell r="N1602">
            <v>1</v>
          </cell>
          <cell r="O1602">
            <v>0</v>
          </cell>
          <cell r="P1602">
            <v>0</v>
          </cell>
          <cell r="Q1602">
            <v>0.5</v>
          </cell>
        </row>
        <row r="1603">
          <cell r="C1603">
            <v>0.49</v>
          </cell>
          <cell r="D1603">
            <v>0.12</v>
          </cell>
          <cell r="N1603">
            <v>1</v>
          </cell>
          <cell r="O1603">
            <v>0</v>
          </cell>
          <cell r="P1603">
            <v>0</v>
          </cell>
          <cell r="Q1603">
            <v>0.5</v>
          </cell>
        </row>
        <row r="1604">
          <cell r="C1604">
            <v>4.96</v>
          </cell>
          <cell r="D1604">
            <v>0</v>
          </cell>
          <cell r="N1604">
            <v>1</v>
          </cell>
          <cell r="O1604">
            <v>0</v>
          </cell>
          <cell r="P1604">
            <v>0</v>
          </cell>
          <cell r="Q1604">
            <v>0.5</v>
          </cell>
        </row>
        <row r="1605">
          <cell r="C1605">
            <v>4.6500000000000004</v>
          </cell>
          <cell r="D1605">
            <v>0</v>
          </cell>
          <cell r="N1605">
            <v>1</v>
          </cell>
          <cell r="O1605">
            <v>0</v>
          </cell>
          <cell r="P1605">
            <v>0</v>
          </cell>
          <cell r="Q1605">
            <v>0.5</v>
          </cell>
        </row>
        <row r="1606">
          <cell r="C1606">
            <v>4.21</v>
          </cell>
          <cell r="D1606">
            <v>0</v>
          </cell>
          <cell r="N1606">
            <v>1</v>
          </cell>
          <cell r="O1606">
            <v>0</v>
          </cell>
          <cell r="P1606">
            <v>0</v>
          </cell>
          <cell r="Q1606">
            <v>0.5</v>
          </cell>
        </row>
        <row r="1607">
          <cell r="C1607">
            <v>0.93</v>
          </cell>
          <cell r="D1607">
            <v>0.32</v>
          </cell>
          <cell r="N1607">
            <v>1</v>
          </cell>
          <cell r="O1607">
            <v>0</v>
          </cell>
          <cell r="P1607">
            <v>0</v>
          </cell>
          <cell r="Q1607">
            <v>0.5</v>
          </cell>
        </row>
        <row r="1608">
          <cell r="C1608">
            <v>0.98</v>
          </cell>
          <cell r="D1608">
            <v>0.14000000000000001</v>
          </cell>
          <cell r="N1608">
            <v>1</v>
          </cell>
          <cell r="O1608">
            <v>0</v>
          </cell>
          <cell r="P1608">
            <v>0</v>
          </cell>
          <cell r="Q1608">
            <v>0.5</v>
          </cell>
        </row>
        <row r="1609">
          <cell r="C1609">
            <v>1.27</v>
          </cell>
          <cell r="D1609">
            <v>0.82</v>
          </cell>
          <cell r="N1609">
            <v>1</v>
          </cell>
          <cell r="O1609">
            <v>0</v>
          </cell>
          <cell r="P1609">
            <v>0</v>
          </cell>
          <cell r="Q1609">
            <v>0.5</v>
          </cell>
        </row>
        <row r="1610">
          <cell r="C1610">
            <v>2.73</v>
          </cell>
          <cell r="D1610">
            <v>0.47</v>
          </cell>
          <cell r="N1610">
            <v>1</v>
          </cell>
          <cell r="O1610">
            <v>0</v>
          </cell>
          <cell r="P1610">
            <v>0</v>
          </cell>
          <cell r="Q1610">
            <v>0.5</v>
          </cell>
        </row>
        <row r="1611">
          <cell r="C1611">
            <v>5.08</v>
          </cell>
          <cell r="D1611">
            <v>0.28000000000000003</v>
          </cell>
          <cell r="N1611">
            <v>1</v>
          </cell>
          <cell r="O1611">
            <v>0</v>
          </cell>
          <cell r="P1611">
            <v>0</v>
          </cell>
          <cell r="Q1611">
            <v>0</v>
          </cell>
        </row>
        <row r="1612">
          <cell r="C1612">
            <v>6.31</v>
          </cell>
          <cell r="D1612">
            <v>0.17</v>
          </cell>
          <cell r="N1612">
            <v>1</v>
          </cell>
          <cell r="O1612">
            <v>0</v>
          </cell>
          <cell r="P1612">
            <v>0</v>
          </cell>
          <cell r="Q1612">
            <v>0</v>
          </cell>
        </row>
        <row r="1613">
          <cell r="C1613">
            <v>4.18</v>
          </cell>
          <cell r="D1613">
            <v>0.19</v>
          </cell>
          <cell r="N1613">
            <v>1</v>
          </cell>
          <cell r="O1613">
            <v>0</v>
          </cell>
          <cell r="P1613">
            <v>0</v>
          </cell>
          <cell r="Q1613">
            <v>0</v>
          </cell>
        </row>
        <row r="1614">
          <cell r="C1614">
            <v>4.09</v>
          </cell>
          <cell r="D1614">
            <v>0.23</v>
          </cell>
          <cell r="N1614">
            <v>1</v>
          </cell>
          <cell r="O1614">
            <v>0</v>
          </cell>
          <cell r="P1614">
            <v>0</v>
          </cell>
          <cell r="Q1614">
            <v>0</v>
          </cell>
        </row>
        <row r="1615">
          <cell r="C1615">
            <v>2.68</v>
          </cell>
          <cell r="D1615">
            <v>0.53</v>
          </cell>
          <cell r="N1615">
            <v>1</v>
          </cell>
          <cell r="O1615">
            <v>0</v>
          </cell>
          <cell r="P1615">
            <v>0</v>
          </cell>
          <cell r="Q1615">
            <v>0.5</v>
          </cell>
        </row>
        <row r="1616">
          <cell r="C1616">
            <v>1.99</v>
          </cell>
          <cell r="D1616">
            <v>0.12</v>
          </cell>
          <cell r="N1616">
            <v>1</v>
          </cell>
          <cell r="O1616">
            <v>0</v>
          </cell>
          <cell r="P1616">
            <v>0</v>
          </cell>
          <cell r="Q1616">
            <v>0.5</v>
          </cell>
        </row>
        <row r="1617">
          <cell r="C1617">
            <v>2</v>
          </cell>
          <cell r="D1617">
            <v>0.03</v>
          </cell>
          <cell r="N1617">
            <v>1</v>
          </cell>
          <cell r="O1617">
            <v>0</v>
          </cell>
          <cell r="P1617">
            <v>0</v>
          </cell>
          <cell r="Q1617">
            <v>0.5</v>
          </cell>
        </row>
        <row r="1618">
          <cell r="C1618">
            <v>2.0699999999999998</v>
          </cell>
          <cell r="D1618">
            <v>0.14000000000000001</v>
          </cell>
          <cell r="N1618">
            <v>1</v>
          </cell>
          <cell r="O1618">
            <v>0</v>
          </cell>
          <cell r="P1618">
            <v>0</v>
          </cell>
          <cell r="Q1618">
            <v>0.5</v>
          </cell>
        </row>
        <row r="1619">
          <cell r="C1619">
            <v>3.06</v>
          </cell>
          <cell r="D1619">
            <v>0.57999999999999996</v>
          </cell>
          <cell r="N1619">
            <v>1</v>
          </cell>
          <cell r="O1619">
            <v>0</v>
          </cell>
          <cell r="P1619">
            <v>0</v>
          </cell>
          <cell r="Q1619">
            <v>0.5</v>
          </cell>
        </row>
        <row r="1620">
          <cell r="C1620">
            <v>5.03</v>
          </cell>
          <cell r="D1620">
            <v>0.17</v>
          </cell>
          <cell r="N1620">
            <v>1</v>
          </cell>
          <cell r="O1620">
            <v>0</v>
          </cell>
          <cell r="P1620">
            <v>0</v>
          </cell>
          <cell r="Q1620">
            <v>0.5</v>
          </cell>
        </row>
        <row r="1621">
          <cell r="C1621">
            <v>7.26</v>
          </cell>
          <cell r="D1621">
            <v>0.04</v>
          </cell>
          <cell r="N1621">
            <v>1</v>
          </cell>
          <cell r="O1621">
            <v>0</v>
          </cell>
          <cell r="P1621">
            <v>0</v>
          </cell>
          <cell r="Q1621">
            <v>0.5</v>
          </cell>
        </row>
        <row r="1622">
          <cell r="C1622">
            <v>6.29</v>
          </cell>
          <cell r="D1622">
            <v>0.16</v>
          </cell>
          <cell r="N1622">
            <v>1</v>
          </cell>
          <cell r="O1622">
            <v>0</v>
          </cell>
          <cell r="P1622">
            <v>0</v>
          </cell>
          <cell r="Q1622">
            <v>0.5</v>
          </cell>
        </row>
        <row r="1623">
          <cell r="C1623">
            <v>4.91</v>
          </cell>
          <cell r="D1623">
            <v>0.18</v>
          </cell>
          <cell r="N1623">
            <v>1</v>
          </cell>
          <cell r="O1623">
            <v>0</v>
          </cell>
          <cell r="P1623">
            <v>0</v>
          </cell>
          <cell r="Q1623">
            <v>0.5</v>
          </cell>
        </row>
        <row r="1624">
          <cell r="C1624">
            <v>3.5</v>
          </cell>
          <cell r="D1624">
            <v>0.39</v>
          </cell>
          <cell r="N1624">
            <v>1</v>
          </cell>
          <cell r="O1624">
            <v>0</v>
          </cell>
          <cell r="P1624">
            <v>0</v>
          </cell>
          <cell r="Q1624">
            <v>0.5</v>
          </cell>
        </row>
        <row r="1625">
          <cell r="C1625">
            <v>2.5</v>
          </cell>
          <cell r="D1625">
            <v>0.03</v>
          </cell>
          <cell r="N1625">
            <v>1</v>
          </cell>
          <cell r="O1625">
            <v>0</v>
          </cell>
          <cell r="P1625">
            <v>0</v>
          </cell>
          <cell r="Q1625">
            <v>0.5</v>
          </cell>
        </row>
        <row r="1626">
          <cell r="C1626">
            <v>1.58</v>
          </cell>
          <cell r="D1626">
            <v>0.02</v>
          </cell>
          <cell r="N1626">
            <v>1</v>
          </cell>
          <cell r="O1626">
            <v>0</v>
          </cell>
          <cell r="P1626">
            <v>0</v>
          </cell>
          <cell r="Q1626">
            <v>0.5</v>
          </cell>
        </row>
        <row r="1627">
          <cell r="C1627">
            <v>2.4</v>
          </cell>
          <cell r="D1627">
            <v>0.1</v>
          </cell>
          <cell r="N1627">
            <v>1</v>
          </cell>
          <cell r="O1627">
            <v>0</v>
          </cell>
          <cell r="P1627">
            <v>0</v>
          </cell>
          <cell r="Q1627">
            <v>0.5</v>
          </cell>
        </row>
        <row r="1628">
          <cell r="C1628">
            <v>2.59</v>
          </cell>
          <cell r="D1628">
            <v>0</v>
          </cell>
          <cell r="N1628">
            <v>1</v>
          </cell>
          <cell r="O1628">
            <v>0</v>
          </cell>
          <cell r="P1628">
            <v>0</v>
          </cell>
          <cell r="Q1628">
            <v>0.5</v>
          </cell>
        </row>
        <row r="1629">
          <cell r="C1629">
            <v>1.92</v>
          </cell>
          <cell r="D1629">
            <v>0</v>
          </cell>
          <cell r="N1629">
            <v>1</v>
          </cell>
          <cell r="O1629">
            <v>0</v>
          </cell>
          <cell r="P1629">
            <v>0</v>
          </cell>
          <cell r="Q1629">
            <v>0.5</v>
          </cell>
        </row>
        <row r="1630">
          <cell r="C1630">
            <v>0.75</v>
          </cell>
          <cell r="D1630">
            <v>0.1</v>
          </cell>
          <cell r="N1630">
            <v>1</v>
          </cell>
          <cell r="O1630">
            <v>0</v>
          </cell>
          <cell r="P1630">
            <v>0</v>
          </cell>
          <cell r="Q1630">
            <v>0.5</v>
          </cell>
        </row>
        <row r="1631">
          <cell r="C1631">
            <v>0.36</v>
          </cell>
          <cell r="D1631">
            <v>0.77</v>
          </cell>
          <cell r="N1631">
            <v>1</v>
          </cell>
          <cell r="O1631">
            <v>0</v>
          </cell>
          <cell r="P1631">
            <v>0</v>
          </cell>
          <cell r="Q1631">
            <v>0.5</v>
          </cell>
        </row>
        <row r="1632">
          <cell r="C1632">
            <v>0.56999999999999995</v>
          </cell>
          <cell r="D1632">
            <v>0.67</v>
          </cell>
          <cell r="N1632">
            <v>1</v>
          </cell>
          <cell r="O1632">
            <v>0</v>
          </cell>
          <cell r="P1632">
            <v>0</v>
          </cell>
          <cell r="Q1632">
            <v>0.5</v>
          </cell>
        </row>
        <row r="1633">
          <cell r="C1633">
            <v>1.71</v>
          </cell>
          <cell r="D1633">
            <v>0.26</v>
          </cell>
          <cell r="N1633">
            <v>1</v>
          </cell>
          <cell r="O1633">
            <v>0</v>
          </cell>
          <cell r="P1633">
            <v>0</v>
          </cell>
          <cell r="Q1633">
            <v>0.5</v>
          </cell>
        </row>
        <row r="1634">
          <cell r="C1634">
            <v>1.61</v>
          </cell>
          <cell r="D1634">
            <v>0.23</v>
          </cell>
          <cell r="N1634">
            <v>1</v>
          </cell>
          <cell r="O1634">
            <v>0</v>
          </cell>
          <cell r="P1634">
            <v>0</v>
          </cell>
          <cell r="Q1634">
            <v>0.5</v>
          </cell>
        </row>
        <row r="1635">
          <cell r="C1635">
            <v>1.99</v>
          </cell>
          <cell r="D1635">
            <v>0.19</v>
          </cell>
          <cell r="N1635">
            <v>1</v>
          </cell>
          <cell r="O1635">
            <v>0</v>
          </cell>
          <cell r="P1635">
            <v>0</v>
          </cell>
          <cell r="Q1635">
            <v>0.5</v>
          </cell>
        </row>
        <row r="1636">
          <cell r="C1636">
            <v>2.16</v>
          </cell>
          <cell r="D1636">
            <v>0.09</v>
          </cell>
          <cell r="N1636">
            <v>1</v>
          </cell>
          <cell r="O1636">
            <v>0</v>
          </cell>
          <cell r="P1636">
            <v>0</v>
          </cell>
          <cell r="Q1636">
            <v>0.5</v>
          </cell>
        </row>
        <row r="1637">
          <cell r="C1637">
            <v>2.29</v>
          </cell>
          <cell r="D1637">
            <v>0.09</v>
          </cell>
          <cell r="N1637">
            <v>1</v>
          </cell>
          <cell r="O1637">
            <v>0</v>
          </cell>
          <cell r="P1637">
            <v>0</v>
          </cell>
          <cell r="Q1637">
            <v>0.5</v>
          </cell>
        </row>
        <row r="1638">
          <cell r="C1638">
            <v>2.77</v>
          </cell>
          <cell r="D1638">
            <v>0.02</v>
          </cell>
          <cell r="N1638">
            <v>1</v>
          </cell>
          <cell r="O1638">
            <v>0</v>
          </cell>
          <cell r="P1638">
            <v>0</v>
          </cell>
          <cell r="Q1638">
            <v>0.5</v>
          </cell>
        </row>
        <row r="1639">
          <cell r="C1639">
            <v>3.49</v>
          </cell>
          <cell r="D1639">
            <v>0.05</v>
          </cell>
          <cell r="N1639">
            <v>1</v>
          </cell>
          <cell r="O1639">
            <v>0</v>
          </cell>
          <cell r="P1639">
            <v>0</v>
          </cell>
          <cell r="Q1639">
            <v>0.5</v>
          </cell>
        </row>
        <row r="1640">
          <cell r="C1640">
            <v>3.96</v>
          </cell>
          <cell r="D1640">
            <v>7.0000000000000007E-2</v>
          </cell>
          <cell r="N1640">
            <v>1</v>
          </cell>
          <cell r="O1640">
            <v>0</v>
          </cell>
          <cell r="P1640">
            <v>0</v>
          </cell>
          <cell r="Q1640">
            <v>0.5</v>
          </cell>
        </row>
        <row r="1641">
          <cell r="C1641">
            <v>3.69</v>
          </cell>
          <cell r="D1641">
            <v>0.04</v>
          </cell>
          <cell r="N1641">
            <v>1</v>
          </cell>
          <cell r="O1641">
            <v>0</v>
          </cell>
          <cell r="P1641">
            <v>0</v>
          </cell>
          <cell r="Q1641">
            <v>0.5</v>
          </cell>
        </row>
        <row r="1642">
          <cell r="C1642">
            <v>2.98</v>
          </cell>
          <cell r="D1642">
            <v>0.21</v>
          </cell>
          <cell r="N1642">
            <v>1</v>
          </cell>
          <cell r="O1642">
            <v>0</v>
          </cell>
          <cell r="P1642">
            <v>0</v>
          </cell>
          <cell r="Q1642">
            <v>0.5</v>
          </cell>
        </row>
        <row r="1643">
          <cell r="C1643">
            <v>1.92</v>
          </cell>
          <cell r="D1643">
            <v>0.37</v>
          </cell>
          <cell r="N1643">
            <v>1</v>
          </cell>
          <cell r="O1643">
            <v>0</v>
          </cell>
          <cell r="P1643">
            <v>0</v>
          </cell>
          <cell r="Q1643">
            <v>0.5</v>
          </cell>
        </row>
        <row r="1644">
          <cell r="C1644">
            <v>1.23</v>
          </cell>
          <cell r="D1644">
            <v>0.48</v>
          </cell>
          <cell r="N1644">
            <v>1</v>
          </cell>
          <cell r="O1644">
            <v>0</v>
          </cell>
          <cell r="P1644">
            <v>0</v>
          </cell>
          <cell r="Q1644">
            <v>0.5</v>
          </cell>
        </row>
        <row r="1645">
          <cell r="C1645">
            <v>0.61</v>
          </cell>
          <cell r="D1645">
            <v>0.48</v>
          </cell>
          <cell r="N1645">
            <v>1</v>
          </cell>
          <cell r="O1645">
            <v>0</v>
          </cell>
          <cell r="P1645">
            <v>0</v>
          </cell>
          <cell r="Q1645">
            <v>0.5</v>
          </cell>
        </row>
        <row r="1646">
          <cell r="C1646">
            <v>0.19</v>
          </cell>
          <cell r="D1646">
            <v>0.73</v>
          </cell>
          <cell r="N1646">
            <v>1</v>
          </cell>
          <cell r="O1646">
            <v>0</v>
          </cell>
          <cell r="P1646">
            <v>0</v>
          </cell>
          <cell r="Q1646">
            <v>0.5</v>
          </cell>
        </row>
        <row r="1647">
          <cell r="C1647">
            <v>0</v>
          </cell>
          <cell r="D1647">
            <v>2.16</v>
          </cell>
          <cell r="N1647">
            <v>1</v>
          </cell>
          <cell r="O1647">
            <v>0</v>
          </cell>
          <cell r="P1647">
            <v>0</v>
          </cell>
          <cell r="Q1647">
            <v>0</v>
          </cell>
        </row>
        <row r="1648">
          <cell r="C1648">
            <v>0</v>
          </cell>
          <cell r="D1648">
            <v>3.17</v>
          </cell>
          <cell r="N1648">
            <v>1</v>
          </cell>
          <cell r="O1648">
            <v>0</v>
          </cell>
          <cell r="P1648">
            <v>0</v>
          </cell>
          <cell r="Q1648">
            <v>0</v>
          </cell>
        </row>
        <row r="1649">
          <cell r="C1649">
            <v>0</v>
          </cell>
          <cell r="D1649">
            <v>3.77</v>
          </cell>
          <cell r="N1649">
            <v>1</v>
          </cell>
          <cell r="O1649">
            <v>0</v>
          </cell>
          <cell r="P1649">
            <v>0</v>
          </cell>
          <cell r="Q1649">
            <v>0</v>
          </cell>
        </row>
        <row r="1650">
          <cell r="C1650">
            <v>0</v>
          </cell>
          <cell r="D1650">
            <v>3.91</v>
          </cell>
          <cell r="N1650">
            <v>1</v>
          </cell>
          <cell r="O1650">
            <v>0</v>
          </cell>
          <cell r="P1650">
            <v>0</v>
          </cell>
          <cell r="Q1650">
            <v>0</v>
          </cell>
        </row>
        <row r="1651">
          <cell r="C1651">
            <v>0</v>
          </cell>
          <cell r="D1651">
            <v>4.04</v>
          </cell>
          <cell r="N1651">
            <v>1</v>
          </cell>
          <cell r="O1651">
            <v>0</v>
          </cell>
          <cell r="P1651">
            <v>0</v>
          </cell>
          <cell r="Q1651">
            <v>0</v>
          </cell>
        </row>
        <row r="1652">
          <cell r="C1652">
            <v>0</v>
          </cell>
          <cell r="D1652">
            <v>3.65</v>
          </cell>
          <cell r="N1652">
            <v>1</v>
          </cell>
          <cell r="O1652">
            <v>0</v>
          </cell>
          <cell r="P1652">
            <v>0</v>
          </cell>
          <cell r="Q1652">
            <v>0</v>
          </cell>
        </row>
        <row r="1653">
          <cell r="C1653">
            <v>0.42</v>
          </cell>
          <cell r="D1653">
            <v>2.3199999999999998</v>
          </cell>
          <cell r="N1653">
            <v>1</v>
          </cell>
          <cell r="O1653">
            <v>0</v>
          </cell>
          <cell r="P1653">
            <v>0</v>
          </cell>
          <cell r="Q1653">
            <v>0.5</v>
          </cell>
        </row>
        <row r="1654">
          <cell r="C1654">
            <v>1.01</v>
          </cell>
          <cell r="D1654">
            <v>0.14000000000000001</v>
          </cell>
          <cell r="N1654">
            <v>1</v>
          </cell>
          <cell r="O1654">
            <v>0</v>
          </cell>
          <cell r="P1654">
            <v>0</v>
          </cell>
          <cell r="Q1654">
            <v>0.5</v>
          </cell>
        </row>
        <row r="1655">
          <cell r="C1655">
            <v>1.75</v>
          </cell>
          <cell r="D1655">
            <v>0.02</v>
          </cell>
          <cell r="N1655">
            <v>1</v>
          </cell>
          <cell r="O1655">
            <v>0</v>
          </cell>
          <cell r="P1655">
            <v>0</v>
          </cell>
          <cell r="Q1655">
            <v>0.5</v>
          </cell>
        </row>
        <row r="1656">
          <cell r="C1656">
            <v>2.15</v>
          </cell>
          <cell r="D1656">
            <v>0.13</v>
          </cell>
          <cell r="N1656">
            <v>1</v>
          </cell>
          <cell r="O1656">
            <v>0</v>
          </cell>
          <cell r="P1656">
            <v>0</v>
          </cell>
          <cell r="Q1656">
            <v>0.5</v>
          </cell>
        </row>
        <row r="1657">
          <cell r="C1657">
            <v>3.18</v>
          </cell>
          <cell r="D1657">
            <v>0.12</v>
          </cell>
          <cell r="N1657">
            <v>1</v>
          </cell>
          <cell r="O1657">
            <v>0</v>
          </cell>
          <cell r="P1657">
            <v>0</v>
          </cell>
          <cell r="Q1657">
            <v>0.5</v>
          </cell>
        </row>
        <row r="1658">
          <cell r="C1658">
            <v>3.69</v>
          </cell>
          <cell r="D1658">
            <v>0.19</v>
          </cell>
          <cell r="N1658">
            <v>1</v>
          </cell>
          <cell r="O1658">
            <v>0</v>
          </cell>
          <cell r="P1658">
            <v>0</v>
          </cell>
          <cell r="Q1658">
            <v>0.5</v>
          </cell>
        </row>
        <row r="1659">
          <cell r="C1659">
            <v>3.35</v>
          </cell>
          <cell r="D1659">
            <v>0.13</v>
          </cell>
          <cell r="N1659">
            <v>1</v>
          </cell>
          <cell r="O1659">
            <v>0</v>
          </cell>
          <cell r="P1659">
            <v>0</v>
          </cell>
          <cell r="Q1659">
            <v>0.5</v>
          </cell>
        </row>
        <row r="1660">
          <cell r="C1660">
            <v>7</v>
          </cell>
          <cell r="D1660">
            <v>0.1</v>
          </cell>
          <cell r="N1660">
            <v>1</v>
          </cell>
          <cell r="O1660">
            <v>0</v>
          </cell>
          <cell r="P1660">
            <v>0</v>
          </cell>
          <cell r="Q1660">
            <v>0.5</v>
          </cell>
        </row>
        <row r="1661">
          <cell r="C1661">
            <v>7.28</v>
          </cell>
          <cell r="D1661">
            <v>0.32</v>
          </cell>
          <cell r="N1661">
            <v>1</v>
          </cell>
          <cell r="O1661">
            <v>0</v>
          </cell>
          <cell r="P1661">
            <v>0</v>
          </cell>
          <cell r="Q1661">
            <v>0.5</v>
          </cell>
        </row>
        <row r="1662">
          <cell r="C1662">
            <v>4.6900000000000004</v>
          </cell>
          <cell r="D1662">
            <v>0.73</v>
          </cell>
          <cell r="N1662">
            <v>1</v>
          </cell>
          <cell r="O1662">
            <v>0</v>
          </cell>
          <cell r="P1662">
            <v>0</v>
          </cell>
          <cell r="Q1662">
            <v>0.5</v>
          </cell>
        </row>
        <row r="1663">
          <cell r="C1663">
            <v>2.0299999999999998</v>
          </cell>
          <cell r="D1663">
            <v>1.05</v>
          </cell>
          <cell r="N1663">
            <v>1</v>
          </cell>
          <cell r="O1663">
            <v>0</v>
          </cell>
          <cell r="P1663">
            <v>0</v>
          </cell>
          <cell r="Q1663">
            <v>0.5</v>
          </cell>
        </row>
        <row r="1664">
          <cell r="C1664">
            <v>4.76</v>
          </cell>
          <cell r="D1664">
            <v>0.81</v>
          </cell>
          <cell r="N1664">
            <v>1</v>
          </cell>
          <cell r="O1664">
            <v>0</v>
          </cell>
          <cell r="P1664">
            <v>0</v>
          </cell>
          <cell r="Q1664">
            <v>0.5</v>
          </cell>
        </row>
        <row r="1665">
          <cell r="C1665">
            <v>1.3</v>
          </cell>
          <cell r="D1665">
            <v>0.71</v>
          </cell>
          <cell r="N1665">
            <v>1</v>
          </cell>
          <cell r="O1665">
            <v>0</v>
          </cell>
          <cell r="P1665">
            <v>0</v>
          </cell>
          <cell r="Q1665">
            <v>0.5</v>
          </cell>
        </row>
        <row r="1666">
          <cell r="C1666">
            <v>0.36</v>
          </cell>
          <cell r="D1666">
            <v>0.34</v>
          </cell>
          <cell r="N1666">
            <v>1</v>
          </cell>
          <cell r="O1666">
            <v>0</v>
          </cell>
          <cell r="P1666">
            <v>0</v>
          </cell>
          <cell r="Q1666">
            <v>0.5</v>
          </cell>
        </row>
        <row r="1667">
          <cell r="C1667">
            <v>0.4</v>
          </cell>
          <cell r="D1667">
            <v>0.42</v>
          </cell>
          <cell r="N1667">
            <v>1</v>
          </cell>
          <cell r="O1667">
            <v>0</v>
          </cell>
          <cell r="P1667">
            <v>0</v>
          </cell>
          <cell r="Q1667">
            <v>0.5</v>
          </cell>
        </row>
        <row r="1668">
          <cell r="C1668">
            <v>0.23</v>
          </cell>
          <cell r="D1668">
            <v>0.57999999999999996</v>
          </cell>
          <cell r="N1668">
            <v>1</v>
          </cell>
          <cell r="O1668">
            <v>0</v>
          </cell>
          <cell r="P1668">
            <v>0</v>
          </cell>
          <cell r="Q1668">
            <v>0.5</v>
          </cell>
        </row>
        <row r="1669">
          <cell r="C1669">
            <v>0.18</v>
          </cell>
          <cell r="D1669">
            <v>0.9</v>
          </cell>
          <cell r="N1669">
            <v>1</v>
          </cell>
          <cell r="O1669">
            <v>0</v>
          </cell>
          <cell r="P1669">
            <v>0</v>
          </cell>
          <cell r="Q1669">
            <v>0.5</v>
          </cell>
        </row>
        <row r="1670">
          <cell r="C1670">
            <v>0</v>
          </cell>
          <cell r="D1670">
            <v>1.67</v>
          </cell>
          <cell r="N1670">
            <v>1</v>
          </cell>
          <cell r="O1670">
            <v>0</v>
          </cell>
          <cell r="P1670">
            <v>0</v>
          </cell>
          <cell r="Q1670">
            <v>0</v>
          </cell>
        </row>
        <row r="1671">
          <cell r="C1671">
            <v>0</v>
          </cell>
          <cell r="D1671">
            <v>2.16</v>
          </cell>
          <cell r="N1671">
            <v>1</v>
          </cell>
          <cell r="O1671">
            <v>0</v>
          </cell>
          <cell r="P1671">
            <v>0</v>
          </cell>
          <cell r="Q1671">
            <v>0</v>
          </cell>
        </row>
        <row r="1672">
          <cell r="C1672">
            <v>0</v>
          </cell>
          <cell r="D1672">
            <v>2.46</v>
          </cell>
          <cell r="N1672">
            <v>1</v>
          </cell>
          <cell r="O1672">
            <v>0</v>
          </cell>
          <cell r="P1672">
            <v>0</v>
          </cell>
          <cell r="Q1672">
            <v>0</v>
          </cell>
        </row>
        <row r="1673">
          <cell r="C1673">
            <v>0</v>
          </cell>
          <cell r="D1673">
            <v>1.63</v>
          </cell>
          <cell r="N1673">
            <v>1</v>
          </cell>
          <cell r="O1673">
            <v>0</v>
          </cell>
          <cell r="P1673">
            <v>0</v>
          </cell>
          <cell r="Q1673">
            <v>0</v>
          </cell>
        </row>
        <row r="1674">
          <cell r="C1674">
            <v>7.0000000000000007E-2</v>
          </cell>
          <cell r="D1674">
            <v>0.49</v>
          </cell>
          <cell r="N1674">
            <v>1</v>
          </cell>
          <cell r="O1674">
            <v>0</v>
          </cell>
          <cell r="P1674">
            <v>0</v>
          </cell>
          <cell r="Q1674">
            <v>0</v>
          </cell>
        </row>
        <row r="1675">
          <cell r="C1675">
            <v>0.67</v>
          </cell>
          <cell r="D1675">
            <v>0.17</v>
          </cell>
          <cell r="N1675">
            <v>1</v>
          </cell>
          <cell r="O1675">
            <v>0</v>
          </cell>
          <cell r="P1675">
            <v>0</v>
          </cell>
          <cell r="Q1675">
            <v>0.5</v>
          </cell>
        </row>
        <row r="1676">
          <cell r="C1676">
            <v>1.35</v>
          </cell>
          <cell r="D1676">
            <v>0.16</v>
          </cell>
          <cell r="N1676">
            <v>1</v>
          </cell>
          <cell r="O1676">
            <v>0</v>
          </cell>
          <cell r="P1676">
            <v>0</v>
          </cell>
          <cell r="Q1676">
            <v>0.5</v>
          </cell>
        </row>
        <row r="1677">
          <cell r="C1677">
            <v>2.02</v>
          </cell>
          <cell r="D1677">
            <v>0.15</v>
          </cell>
          <cell r="N1677">
            <v>1</v>
          </cell>
          <cell r="O1677">
            <v>0</v>
          </cell>
          <cell r="P1677">
            <v>0</v>
          </cell>
          <cell r="Q1677">
            <v>0.5</v>
          </cell>
        </row>
        <row r="1678">
          <cell r="C1678">
            <v>1.86</v>
          </cell>
          <cell r="D1678">
            <v>0.16</v>
          </cell>
          <cell r="N1678">
            <v>1</v>
          </cell>
          <cell r="O1678">
            <v>0</v>
          </cell>
          <cell r="P1678">
            <v>0</v>
          </cell>
          <cell r="Q1678">
            <v>0.5</v>
          </cell>
        </row>
        <row r="1679">
          <cell r="C1679">
            <v>1.45</v>
          </cell>
          <cell r="D1679">
            <v>0.3</v>
          </cell>
          <cell r="N1679">
            <v>1</v>
          </cell>
          <cell r="O1679">
            <v>0</v>
          </cell>
          <cell r="P1679">
            <v>0</v>
          </cell>
          <cell r="Q1679">
            <v>0.5</v>
          </cell>
        </row>
        <row r="1680">
          <cell r="C1680">
            <v>3.22</v>
          </cell>
          <cell r="D1680">
            <v>0.12</v>
          </cell>
          <cell r="N1680">
            <v>1</v>
          </cell>
          <cell r="O1680">
            <v>0</v>
          </cell>
          <cell r="P1680">
            <v>0</v>
          </cell>
          <cell r="Q1680">
            <v>0.5</v>
          </cell>
        </row>
        <row r="1681">
          <cell r="C1681">
            <v>5.23</v>
          </cell>
          <cell r="D1681">
            <v>0</v>
          </cell>
          <cell r="N1681">
            <v>1</v>
          </cell>
          <cell r="O1681">
            <v>0</v>
          </cell>
          <cell r="P1681">
            <v>0</v>
          </cell>
          <cell r="Q1681">
            <v>0.5</v>
          </cell>
        </row>
        <row r="1682">
          <cell r="C1682">
            <v>5.16</v>
          </cell>
          <cell r="D1682">
            <v>0.28999999999999998</v>
          </cell>
          <cell r="N1682">
            <v>1</v>
          </cell>
          <cell r="O1682">
            <v>0</v>
          </cell>
          <cell r="P1682">
            <v>0</v>
          </cell>
          <cell r="Q1682">
            <v>0.5</v>
          </cell>
        </row>
        <row r="1683">
          <cell r="C1683">
            <v>4.79</v>
          </cell>
          <cell r="D1683">
            <v>3.73</v>
          </cell>
          <cell r="N1683">
            <v>1</v>
          </cell>
          <cell r="O1683">
            <v>0</v>
          </cell>
          <cell r="P1683">
            <v>0</v>
          </cell>
          <cell r="Q1683">
            <v>0.5</v>
          </cell>
        </row>
        <row r="1684">
          <cell r="C1684">
            <v>3</v>
          </cell>
          <cell r="D1684">
            <v>12.3</v>
          </cell>
          <cell r="N1684">
            <v>1</v>
          </cell>
          <cell r="O1684">
            <v>0</v>
          </cell>
          <cell r="P1684">
            <v>0</v>
          </cell>
          <cell r="Q1684">
            <v>0.5</v>
          </cell>
        </row>
        <row r="1685">
          <cell r="C1685">
            <v>2.11</v>
          </cell>
          <cell r="D1685">
            <v>16.77</v>
          </cell>
          <cell r="N1685">
            <v>1</v>
          </cell>
          <cell r="O1685">
            <v>0</v>
          </cell>
          <cell r="P1685">
            <v>0</v>
          </cell>
          <cell r="Q1685">
            <v>0.5</v>
          </cell>
        </row>
        <row r="1686">
          <cell r="C1686">
            <v>1.83</v>
          </cell>
          <cell r="D1686">
            <v>17.47</v>
          </cell>
          <cell r="N1686">
            <v>1</v>
          </cell>
          <cell r="O1686">
            <v>0</v>
          </cell>
          <cell r="P1686">
            <v>0</v>
          </cell>
          <cell r="Q1686">
            <v>0.5</v>
          </cell>
        </row>
        <row r="1687">
          <cell r="C1687">
            <v>1.99</v>
          </cell>
          <cell r="D1687">
            <v>15.89</v>
          </cell>
          <cell r="N1687">
            <v>1</v>
          </cell>
          <cell r="O1687">
            <v>0</v>
          </cell>
          <cell r="P1687">
            <v>0</v>
          </cell>
          <cell r="Q1687">
            <v>0.5</v>
          </cell>
        </row>
        <row r="1688">
          <cell r="C1688">
            <v>2.02</v>
          </cell>
          <cell r="D1688">
            <v>13.16</v>
          </cell>
          <cell r="N1688">
            <v>1</v>
          </cell>
          <cell r="O1688">
            <v>0</v>
          </cell>
          <cell r="P1688">
            <v>0</v>
          </cell>
          <cell r="Q1688">
            <v>0.5</v>
          </cell>
        </row>
        <row r="1689">
          <cell r="C1689">
            <v>2.19</v>
          </cell>
          <cell r="D1689">
            <v>9.4</v>
          </cell>
          <cell r="N1689">
            <v>1</v>
          </cell>
          <cell r="O1689">
            <v>0</v>
          </cell>
          <cell r="P1689">
            <v>0</v>
          </cell>
          <cell r="Q1689">
            <v>0.5</v>
          </cell>
        </row>
        <row r="1690">
          <cell r="C1690">
            <v>2.65</v>
          </cell>
          <cell r="D1690">
            <v>4.99</v>
          </cell>
          <cell r="N1690">
            <v>1</v>
          </cell>
          <cell r="O1690">
            <v>0</v>
          </cell>
          <cell r="P1690">
            <v>0</v>
          </cell>
          <cell r="Q1690">
            <v>0.5</v>
          </cell>
        </row>
        <row r="1691">
          <cell r="C1691">
            <v>2.66</v>
          </cell>
          <cell r="D1691">
            <v>2.37</v>
          </cell>
          <cell r="N1691">
            <v>1</v>
          </cell>
          <cell r="O1691">
            <v>0</v>
          </cell>
          <cell r="P1691">
            <v>0</v>
          </cell>
          <cell r="Q1691">
            <v>0.5</v>
          </cell>
        </row>
        <row r="1692">
          <cell r="C1692">
            <v>1.54</v>
          </cell>
          <cell r="D1692">
            <v>0.14000000000000001</v>
          </cell>
          <cell r="N1692">
            <v>1</v>
          </cell>
          <cell r="O1692">
            <v>0</v>
          </cell>
          <cell r="P1692">
            <v>0</v>
          </cell>
          <cell r="Q1692">
            <v>0.5</v>
          </cell>
        </row>
        <row r="1693">
          <cell r="C1693">
            <v>0.47</v>
          </cell>
          <cell r="D1693">
            <v>0.71</v>
          </cell>
          <cell r="N1693">
            <v>1</v>
          </cell>
          <cell r="O1693">
            <v>0</v>
          </cell>
          <cell r="P1693">
            <v>0</v>
          </cell>
          <cell r="Q1693">
            <v>0.5</v>
          </cell>
        </row>
        <row r="1694">
          <cell r="C1694">
            <v>1.45</v>
          </cell>
          <cell r="D1694">
            <v>1.87</v>
          </cell>
          <cell r="N1694">
            <v>1</v>
          </cell>
          <cell r="O1694">
            <v>0</v>
          </cell>
          <cell r="P1694">
            <v>0</v>
          </cell>
          <cell r="Q1694">
            <v>0.5</v>
          </cell>
        </row>
        <row r="1695">
          <cell r="C1695">
            <v>0.32</v>
          </cell>
          <cell r="D1695">
            <v>3</v>
          </cell>
          <cell r="N1695">
            <v>1</v>
          </cell>
          <cell r="O1695">
            <v>0</v>
          </cell>
          <cell r="P1695">
            <v>0</v>
          </cell>
          <cell r="Q1695">
            <v>0.5</v>
          </cell>
        </row>
        <row r="1696">
          <cell r="C1696">
            <v>0</v>
          </cell>
          <cell r="D1696">
            <v>4.74</v>
          </cell>
          <cell r="N1696">
            <v>1</v>
          </cell>
          <cell r="O1696">
            <v>0</v>
          </cell>
          <cell r="P1696">
            <v>0</v>
          </cell>
          <cell r="Q1696">
            <v>0.5</v>
          </cell>
        </row>
        <row r="1697">
          <cell r="C1697">
            <v>0.01</v>
          </cell>
          <cell r="D1697">
            <v>4.57</v>
          </cell>
          <cell r="N1697">
            <v>1</v>
          </cell>
          <cell r="O1697">
            <v>0</v>
          </cell>
          <cell r="P1697">
            <v>0</v>
          </cell>
          <cell r="Q1697">
            <v>0</v>
          </cell>
        </row>
        <row r="1698">
          <cell r="C1698">
            <v>0.02</v>
          </cell>
          <cell r="D1698">
            <v>5.0199999999999996</v>
          </cell>
          <cell r="N1698">
            <v>1</v>
          </cell>
          <cell r="O1698">
            <v>0</v>
          </cell>
          <cell r="P1698">
            <v>0</v>
          </cell>
          <cell r="Q1698">
            <v>0</v>
          </cell>
        </row>
        <row r="1699">
          <cell r="C1699">
            <v>0</v>
          </cell>
          <cell r="D1699">
            <v>5.79</v>
          </cell>
          <cell r="N1699">
            <v>1</v>
          </cell>
          <cell r="O1699">
            <v>0</v>
          </cell>
          <cell r="P1699">
            <v>0</v>
          </cell>
          <cell r="Q1699">
            <v>0</v>
          </cell>
        </row>
        <row r="1700">
          <cell r="C1700">
            <v>0</v>
          </cell>
          <cell r="D1700">
            <v>9.2100000000000009</v>
          </cell>
          <cell r="N1700">
            <v>1</v>
          </cell>
          <cell r="O1700">
            <v>0</v>
          </cell>
          <cell r="P1700">
            <v>0</v>
          </cell>
          <cell r="Q1700">
            <v>0</v>
          </cell>
        </row>
        <row r="1701">
          <cell r="C1701">
            <v>0</v>
          </cell>
          <cell r="D1701">
            <v>10.67</v>
          </cell>
          <cell r="N1701">
            <v>1</v>
          </cell>
          <cell r="O1701">
            <v>0</v>
          </cell>
          <cell r="P1701">
            <v>0</v>
          </cell>
          <cell r="Q1701">
            <v>0</v>
          </cell>
        </row>
        <row r="1702">
          <cell r="C1702">
            <v>0</v>
          </cell>
          <cell r="D1702">
            <v>17.350000000000001</v>
          </cell>
          <cell r="N1702">
            <v>1</v>
          </cell>
          <cell r="O1702">
            <v>0</v>
          </cell>
          <cell r="P1702">
            <v>0</v>
          </cell>
          <cell r="Q1702">
            <v>0</v>
          </cell>
        </row>
        <row r="1703">
          <cell r="C1703">
            <v>0</v>
          </cell>
          <cell r="D1703">
            <v>8.48</v>
          </cell>
          <cell r="N1703">
            <v>1</v>
          </cell>
          <cell r="O1703">
            <v>0</v>
          </cell>
          <cell r="P1703">
            <v>0</v>
          </cell>
          <cell r="Q1703">
            <v>0</v>
          </cell>
        </row>
        <row r="1704">
          <cell r="C1704">
            <v>0</v>
          </cell>
          <cell r="D1704">
            <v>6.39</v>
          </cell>
          <cell r="N1704">
            <v>1</v>
          </cell>
          <cell r="O1704">
            <v>0</v>
          </cell>
          <cell r="P1704">
            <v>0</v>
          </cell>
          <cell r="Q1704">
            <v>0</v>
          </cell>
        </row>
        <row r="1705">
          <cell r="C1705">
            <v>0</v>
          </cell>
          <cell r="D1705">
            <v>3.78</v>
          </cell>
          <cell r="N1705">
            <v>1</v>
          </cell>
          <cell r="O1705">
            <v>0</v>
          </cell>
          <cell r="P1705">
            <v>0</v>
          </cell>
          <cell r="Q1705">
            <v>0</v>
          </cell>
        </row>
        <row r="1706">
          <cell r="C1706">
            <v>1.05</v>
          </cell>
          <cell r="D1706">
            <v>1.27</v>
          </cell>
          <cell r="N1706">
            <v>1</v>
          </cell>
          <cell r="O1706">
            <v>0</v>
          </cell>
          <cell r="P1706">
            <v>0</v>
          </cell>
          <cell r="Q1706">
            <v>0.5</v>
          </cell>
        </row>
        <row r="1707">
          <cell r="C1707">
            <v>0.53</v>
          </cell>
          <cell r="D1707">
            <v>0.35</v>
          </cell>
          <cell r="N1707">
            <v>1</v>
          </cell>
          <cell r="O1707">
            <v>0</v>
          </cell>
          <cell r="P1707">
            <v>0</v>
          </cell>
          <cell r="Q1707">
            <v>0.5</v>
          </cell>
        </row>
        <row r="1708">
          <cell r="C1708">
            <v>0.22</v>
          </cell>
          <cell r="D1708">
            <v>0.36</v>
          </cell>
          <cell r="N1708">
            <v>1</v>
          </cell>
          <cell r="O1708">
            <v>0</v>
          </cell>
          <cell r="P1708">
            <v>0</v>
          </cell>
          <cell r="Q1708">
            <v>0.5</v>
          </cell>
        </row>
        <row r="1709">
          <cell r="C1709">
            <v>0</v>
          </cell>
          <cell r="D1709">
            <v>1.37</v>
          </cell>
          <cell r="N1709">
            <v>1</v>
          </cell>
          <cell r="O1709">
            <v>0</v>
          </cell>
          <cell r="P1709">
            <v>0</v>
          </cell>
          <cell r="Q1709">
            <v>0.5</v>
          </cell>
        </row>
        <row r="1710">
          <cell r="C1710">
            <v>0</v>
          </cell>
          <cell r="D1710">
            <v>2.7</v>
          </cell>
          <cell r="N1710">
            <v>1</v>
          </cell>
          <cell r="O1710">
            <v>0</v>
          </cell>
          <cell r="P1710">
            <v>0</v>
          </cell>
          <cell r="Q1710">
            <v>0</v>
          </cell>
        </row>
        <row r="1711">
          <cell r="C1711">
            <v>0</v>
          </cell>
          <cell r="D1711">
            <v>1.46</v>
          </cell>
          <cell r="N1711">
            <v>1</v>
          </cell>
          <cell r="O1711">
            <v>0</v>
          </cell>
          <cell r="P1711">
            <v>0</v>
          </cell>
          <cell r="Q1711">
            <v>0</v>
          </cell>
        </row>
        <row r="1712">
          <cell r="C1712">
            <v>0.16</v>
          </cell>
          <cell r="D1712">
            <v>0.83</v>
          </cell>
          <cell r="N1712">
            <v>1</v>
          </cell>
          <cell r="O1712">
            <v>0</v>
          </cell>
          <cell r="P1712">
            <v>0</v>
          </cell>
          <cell r="Q1712">
            <v>0</v>
          </cell>
        </row>
        <row r="1713">
          <cell r="C1713">
            <v>1.37</v>
          </cell>
          <cell r="D1713">
            <v>0.27</v>
          </cell>
          <cell r="N1713">
            <v>1</v>
          </cell>
          <cell r="O1713">
            <v>0</v>
          </cell>
          <cell r="P1713">
            <v>0</v>
          </cell>
          <cell r="Q1713">
            <v>0.5</v>
          </cell>
        </row>
        <row r="1714">
          <cell r="C1714">
            <v>2.0499999999999998</v>
          </cell>
          <cell r="D1714">
            <v>0.1</v>
          </cell>
          <cell r="N1714">
            <v>1</v>
          </cell>
          <cell r="O1714">
            <v>0</v>
          </cell>
          <cell r="P1714">
            <v>0</v>
          </cell>
          <cell r="Q1714">
            <v>0.5</v>
          </cell>
        </row>
        <row r="1715">
          <cell r="C1715">
            <v>2.5099999999999998</v>
          </cell>
          <cell r="D1715">
            <v>0.03</v>
          </cell>
          <cell r="N1715">
            <v>1</v>
          </cell>
          <cell r="O1715">
            <v>0</v>
          </cell>
          <cell r="P1715">
            <v>0</v>
          </cell>
          <cell r="Q1715">
            <v>0.5</v>
          </cell>
        </row>
        <row r="1716">
          <cell r="C1716">
            <v>2.16</v>
          </cell>
          <cell r="D1716">
            <v>0</v>
          </cell>
          <cell r="N1716">
            <v>1</v>
          </cell>
          <cell r="O1716">
            <v>0</v>
          </cell>
          <cell r="P1716">
            <v>0</v>
          </cell>
          <cell r="Q1716">
            <v>0.5</v>
          </cell>
        </row>
        <row r="1717">
          <cell r="C1717">
            <v>3.12</v>
          </cell>
          <cell r="D1717">
            <v>0</v>
          </cell>
          <cell r="N1717">
            <v>1</v>
          </cell>
          <cell r="O1717">
            <v>0</v>
          </cell>
          <cell r="P1717">
            <v>0</v>
          </cell>
          <cell r="Q1717">
            <v>0.5</v>
          </cell>
        </row>
        <row r="1718">
          <cell r="C1718">
            <v>2.13</v>
          </cell>
          <cell r="D1718">
            <v>0</v>
          </cell>
          <cell r="N1718">
            <v>1</v>
          </cell>
          <cell r="O1718">
            <v>0</v>
          </cell>
          <cell r="P1718">
            <v>0</v>
          </cell>
          <cell r="Q1718">
            <v>0.5</v>
          </cell>
        </row>
        <row r="1719">
          <cell r="C1719">
            <v>1.23</v>
          </cell>
          <cell r="D1719">
            <v>0.63</v>
          </cell>
          <cell r="N1719">
            <v>1</v>
          </cell>
          <cell r="O1719">
            <v>0</v>
          </cell>
          <cell r="P1719">
            <v>0</v>
          </cell>
          <cell r="Q1719">
            <v>0.5</v>
          </cell>
        </row>
        <row r="1720">
          <cell r="C1720">
            <v>0.81</v>
          </cell>
          <cell r="D1720">
            <v>3.77</v>
          </cell>
          <cell r="N1720">
            <v>1</v>
          </cell>
          <cell r="O1720">
            <v>0</v>
          </cell>
          <cell r="P1720">
            <v>0</v>
          </cell>
          <cell r="Q1720">
            <v>0.5</v>
          </cell>
        </row>
        <row r="1721">
          <cell r="C1721">
            <v>0.35</v>
          </cell>
          <cell r="D1721">
            <v>4.53</v>
          </cell>
          <cell r="N1721">
            <v>1</v>
          </cell>
          <cell r="O1721">
            <v>0</v>
          </cell>
          <cell r="P1721">
            <v>0</v>
          </cell>
          <cell r="Q1721">
            <v>0.5</v>
          </cell>
        </row>
        <row r="1722">
          <cell r="C1722">
            <v>0.28999999999999998</v>
          </cell>
          <cell r="D1722">
            <v>3.66</v>
          </cell>
          <cell r="N1722">
            <v>1</v>
          </cell>
          <cell r="O1722">
            <v>0</v>
          </cell>
          <cell r="P1722">
            <v>0</v>
          </cell>
          <cell r="Q1722">
            <v>0.5</v>
          </cell>
        </row>
        <row r="1723">
          <cell r="C1723">
            <v>0.08</v>
          </cell>
          <cell r="D1723">
            <v>7.06</v>
          </cell>
          <cell r="N1723">
            <v>1</v>
          </cell>
          <cell r="O1723">
            <v>0</v>
          </cell>
          <cell r="P1723">
            <v>0</v>
          </cell>
          <cell r="Q1723">
            <v>0.5</v>
          </cell>
        </row>
        <row r="1724">
          <cell r="C1724">
            <v>0.06</v>
          </cell>
          <cell r="D1724">
            <v>6.37</v>
          </cell>
          <cell r="N1724">
            <v>1</v>
          </cell>
          <cell r="O1724">
            <v>0</v>
          </cell>
          <cell r="P1724">
            <v>0</v>
          </cell>
          <cell r="Q1724">
            <v>0.5</v>
          </cell>
        </row>
        <row r="1725">
          <cell r="C1725">
            <v>0.18</v>
          </cell>
          <cell r="D1725">
            <v>0.22</v>
          </cell>
          <cell r="N1725">
            <v>1</v>
          </cell>
          <cell r="O1725">
            <v>0</v>
          </cell>
          <cell r="P1725">
            <v>0</v>
          </cell>
          <cell r="Q1725">
            <v>0.5</v>
          </cell>
        </row>
        <row r="1726">
          <cell r="C1726">
            <v>1.1100000000000001</v>
          </cell>
          <cell r="D1726">
            <v>0.04</v>
          </cell>
          <cell r="N1726">
            <v>1</v>
          </cell>
          <cell r="O1726">
            <v>0</v>
          </cell>
          <cell r="P1726">
            <v>0</v>
          </cell>
          <cell r="Q1726">
            <v>0.5</v>
          </cell>
        </row>
        <row r="1727">
          <cell r="C1727">
            <v>2.65</v>
          </cell>
          <cell r="D1727">
            <v>0.01</v>
          </cell>
          <cell r="N1727">
            <v>1</v>
          </cell>
          <cell r="O1727">
            <v>0</v>
          </cell>
          <cell r="P1727">
            <v>0</v>
          </cell>
          <cell r="Q1727">
            <v>0.5</v>
          </cell>
        </row>
        <row r="1728">
          <cell r="C1728">
            <v>2.88</v>
          </cell>
          <cell r="D1728">
            <v>0.03</v>
          </cell>
          <cell r="N1728">
            <v>1</v>
          </cell>
          <cell r="O1728">
            <v>0</v>
          </cell>
          <cell r="P1728">
            <v>0</v>
          </cell>
          <cell r="Q1728">
            <v>0.5</v>
          </cell>
        </row>
        <row r="1729">
          <cell r="C1729">
            <v>3.27</v>
          </cell>
          <cell r="D1729">
            <v>0</v>
          </cell>
          <cell r="N1729">
            <v>1</v>
          </cell>
          <cell r="O1729">
            <v>0</v>
          </cell>
          <cell r="P1729">
            <v>0</v>
          </cell>
          <cell r="Q1729">
            <v>0.5</v>
          </cell>
        </row>
        <row r="1730">
          <cell r="C1730">
            <v>3.69</v>
          </cell>
          <cell r="D1730">
            <v>0</v>
          </cell>
          <cell r="N1730">
            <v>1</v>
          </cell>
          <cell r="O1730">
            <v>0</v>
          </cell>
          <cell r="P1730">
            <v>0</v>
          </cell>
          <cell r="Q1730">
            <v>0.5</v>
          </cell>
        </row>
        <row r="1731">
          <cell r="C1731">
            <v>1.75</v>
          </cell>
          <cell r="D1731">
            <v>0.27</v>
          </cell>
          <cell r="N1731">
            <v>1</v>
          </cell>
          <cell r="O1731">
            <v>0</v>
          </cell>
          <cell r="P1731">
            <v>0</v>
          </cell>
          <cell r="Q1731">
            <v>0.5</v>
          </cell>
        </row>
        <row r="1732">
          <cell r="C1732">
            <v>0.44</v>
          </cell>
          <cell r="D1732">
            <v>1.41</v>
          </cell>
          <cell r="N1732">
            <v>1</v>
          </cell>
          <cell r="O1732">
            <v>0</v>
          </cell>
          <cell r="P1732">
            <v>0</v>
          </cell>
          <cell r="Q1732">
            <v>0.5</v>
          </cell>
        </row>
        <row r="1733">
          <cell r="C1733">
            <v>0</v>
          </cell>
          <cell r="D1733">
            <v>3.38</v>
          </cell>
          <cell r="N1733">
            <v>1</v>
          </cell>
          <cell r="O1733">
            <v>0</v>
          </cell>
          <cell r="P1733">
            <v>0</v>
          </cell>
          <cell r="Q1733">
            <v>0.5</v>
          </cell>
        </row>
        <row r="1734">
          <cell r="C1734">
            <v>0</v>
          </cell>
          <cell r="D1734">
            <v>5.04</v>
          </cell>
          <cell r="N1734">
            <v>1</v>
          </cell>
          <cell r="O1734">
            <v>0</v>
          </cell>
          <cell r="P1734">
            <v>0</v>
          </cell>
          <cell r="Q1734">
            <v>0</v>
          </cell>
        </row>
        <row r="1735">
          <cell r="C1735">
            <v>0</v>
          </cell>
          <cell r="D1735">
            <v>5.31</v>
          </cell>
          <cell r="N1735">
            <v>1</v>
          </cell>
          <cell r="O1735">
            <v>0</v>
          </cell>
          <cell r="P1735">
            <v>0</v>
          </cell>
          <cell r="Q1735">
            <v>0</v>
          </cell>
        </row>
        <row r="1736">
          <cell r="C1736">
            <v>0.18</v>
          </cell>
          <cell r="D1736">
            <v>3.66</v>
          </cell>
          <cell r="N1736">
            <v>1</v>
          </cell>
          <cell r="O1736">
            <v>0</v>
          </cell>
          <cell r="P1736">
            <v>0</v>
          </cell>
          <cell r="Q1736">
            <v>0</v>
          </cell>
        </row>
        <row r="1737">
          <cell r="C1737">
            <v>1.38</v>
          </cell>
          <cell r="D1737">
            <v>1.54</v>
          </cell>
          <cell r="N1737">
            <v>1</v>
          </cell>
          <cell r="O1737">
            <v>0</v>
          </cell>
          <cell r="P1737">
            <v>0</v>
          </cell>
          <cell r="Q1737">
            <v>0</v>
          </cell>
        </row>
        <row r="1738">
          <cell r="C1738">
            <v>3.76</v>
          </cell>
          <cell r="D1738">
            <v>0.52</v>
          </cell>
          <cell r="N1738">
            <v>1</v>
          </cell>
          <cell r="O1738">
            <v>0</v>
          </cell>
          <cell r="P1738">
            <v>0</v>
          </cell>
          <cell r="Q1738">
            <v>0</v>
          </cell>
        </row>
        <row r="1739">
          <cell r="C1739">
            <v>7.08</v>
          </cell>
          <cell r="D1739">
            <v>0.25</v>
          </cell>
          <cell r="N1739">
            <v>1</v>
          </cell>
          <cell r="O1739">
            <v>0</v>
          </cell>
          <cell r="P1739">
            <v>0</v>
          </cell>
          <cell r="Q1739">
            <v>0</v>
          </cell>
        </row>
        <row r="1740">
          <cell r="C1740">
            <v>11.18</v>
          </cell>
          <cell r="D1740">
            <v>0.08</v>
          </cell>
          <cell r="N1740">
            <v>1</v>
          </cell>
          <cell r="O1740">
            <v>0</v>
          </cell>
          <cell r="P1740">
            <v>0</v>
          </cell>
          <cell r="Q1740">
            <v>0</v>
          </cell>
        </row>
        <row r="1741">
          <cell r="C1741">
            <v>12.54</v>
          </cell>
          <cell r="D1741">
            <v>0.03</v>
          </cell>
          <cell r="N1741">
            <v>1</v>
          </cell>
          <cell r="O1741">
            <v>0</v>
          </cell>
          <cell r="P1741">
            <v>0</v>
          </cell>
          <cell r="Q1741">
            <v>0</v>
          </cell>
        </row>
        <row r="1742">
          <cell r="C1742">
            <v>10.57</v>
          </cell>
          <cell r="D1742">
            <v>0</v>
          </cell>
          <cell r="N1742">
            <v>1</v>
          </cell>
          <cell r="O1742">
            <v>0</v>
          </cell>
          <cell r="P1742">
            <v>0</v>
          </cell>
          <cell r="Q1742">
            <v>0</v>
          </cell>
        </row>
        <row r="1743">
          <cell r="C1743">
            <v>8.1999999999999993</v>
          </cell>
          <cell r="D1743">
            <v>0</v>
          </cell>
          <cell r="N1743">
            <v>1</v>
          </cell>
          <cell r="O1743">
            <v>0</v>
          </cell>
          <cell r="P1743">
            <v>0</v>
          </cell>
          <cell r="Q1743">
            <v>0</v>
          </cell>
        </row>
        <row r="1744">
          <cell r="C1744">
            <v>5.55</v>
          </cell>
          <cell r="D1744">
            <v>0</v>
          </cell>
          <cell r="N1744">
            <v>1</v>
          </cell>
          <cell r="O1744">
            <v>0</v>
          </cell>
          <cell r="P1744">
            <v>0</v>
          </cell>
          <cell r="Q1744">
            <v>0</v>
          </cell>
        </row>
        <row r="1745">
          <cell r="C1745">
            <v>1.54</v>
          </cell>
          <cell r="D1745">
            <v>4.79</v>
          </cell>
          <cell r="N1745">
            <v>0.8</v>
          </cell>
          <cell r="O1745">
            <v>0.2</v>
          </cell>
          <cell r="P1745">
            <v>0</v>
          </cell>
          <cell r="Q1745">
            <v>0</v>
          </cell>
        </row>
        <row r="1746">
          <cell r="C1746">
            <v>9.6300000000000008</v>
          </cell>
          <cell r="D1746">
            <v>0</v>
          </cell>
          <cell r="N1746">
            <v>0.8</v>
          </cell>
          <cell r="O1746">
            <v>0.2</v>
          </cell>
          <cell r="P1746">
            <v>0</v>
          </cell>
          <cell r="Q1746">
            <v>0</v>
          </cell>
        </row>
        <row r="1747">
          <cell r="C1747">
            <v>48.56</v>
          </cell>
          <cell r="D1747">
            <v>0</v>
          </cell>
          <cell r="N1747">
            <v>1</v>
          </cell>
          <cell r="O1747">
            <v>0</v>
          </cell>
          <cell r="P1747">
            <v>0</v>
          </cell>
          <cell r="Q1747">
            <v>0</v>
          </cell>
        </row>
        <row r="1748">
          <cell r="C1748">
            <v>57.77</v>
          </cell>
          <cell r="D1748">
            <v>0</v>
          </cell>
          <cell r="N1748">
            <v>1</v>
          </cell>
          <cell r="O1748">
            <v>0</v>
          </cell>
          <cell r="P1748">
            <v>0</v>
          </cell>
          <cell r="Q1748">
            <v>0</v>
          </cell>
        </row>
        <row r="1749">
          <cell r="C1749">
            <v>19.28</v>
          </cell>
          <cell r="D1749">
            <v>0.09</v>
          </cell>
          <cell r="N1749">
            <v>1</v>
          </cell>
          <cell r="O1749">
            <v>0</v>
          </cell>
          <cell r="P1749">
            <v>0</v>
          </cell>
          <cell r="Q1749">
            <v>0</v>
          </cell>
        </row>
        <row r="1750">
          <cell r="C1750">
            <v>6.02</v>
          </cell>
          <cell r="D1750">
            <v>0.75</v>
          </cell>
          <cell r="N1750">
            <v>1</v>
          </cell>
          <cell r="O1750">
            <v>0</v>
          </cell>
          <cell r="P1750">
            <v>0</v>
          </cell>
          <cell r="Q1750">
            <v>0</v>
          </cell>
        </row>
        <row r="1751">
          <cell r="C1751">
            <v>0.37</v>
          </cell>
          <cell r="D1751">
            <v>2.17</v>
          </cell>
          <cell r="N1751">
            <v>1</v>
          </cell>
          <cell r="O1751">
            <v>0</v>
          </cell>
          <cell r="P1751">
            <v>0</v>
          </cell>
          <cell r="Q1751">
            <v>0</v>
          </cell>
        </row>
        <row r="1752">
          <cell r="C1752">
            <v>0</v>
          </cell>
          <cell r="D1752">
            <v>3.28</v>
          </cell>
          <cell r="N1752">
            <v>1</v>
          </cell>
          <cell r="O1752">
            <v>0</v>
          </cell>
          <cell r="P1752">
            <v>0</v>
          </cell>
          <cell r="Q1752">
            <v>0</v>
          </cell>
        </row>
        <row r="1753">
          <cell r="C1753">
            <v>1.93</v>
          </cell>
          <cell r="D1753">
            <v>2.23</v>
          </cell>
          <cell r="N1753">
            <v>1</v>
          </cell>
          <cell r="O1753">
            <v>0</v>
          </cell>
          <cell r="P1753">
            <v>0</v>
          </cell>
          <cell r="Q1753">
            <v>0</v>
          </cell>
        </row>
        <row r="1754">
          <cell r="C1754">
            <v>7.25</v>
          </cell>
          <cell r="D1754">
            <v>1.0900000000000001</v>
          </cell>
          <cell r="N1754">
            <v>1</v>
          </cell>
          <cell r="O1754">
            <v>0</v>
          </cell>
          <cell r="P1754">
            <v>0</v>
          </cell>
          <cell r="Q1754">
            <v>0</v>
          </cell>
        </row>
        <row r="1755">
          <cell r="C1755">
            <v>17.27</v>
          </cell>
          <cell r="D1755">
            <v>0.35</v>
          </cell>
          <cell r="N1755">
            <v>1</v>
          </cell>
          <cell r="O1755">
            <v>0</v>
          </cell>
          <cell r="P1755">
            <v>0</v>
          </cell>
          <cell r="Q1755">
            <v>0</v>
          </cell>
        </row>
        <row r="1756">
          <cell r="C1756">
            <v>21.01</v>
          </cell>
          <cell r="D1756">
            <v>0.26</v>
          </cell>
          <cell r="N1756">
            <v>1</v>
          </cell>
          <cell r="O1756">
            <v>0</v>
          </cell>
          <cell r="P1756">
            <v>0</v>
          </cell>
          <cell r="Q1756">
            <v>0</v>
          </cell>
        </row>
        <row r="1757">
          <cell r="C1757">
            <v>27.22</v>
          </cell>
          <cell r="D1757">
            <v>0.09</v>
          </cell>
          <cell r="N1757">
            <v>1</v>
          </cell>
          <cell r="O1757">
            <v>0</v>
          </cell>
          <cell r="P1757">
            <v>0</v>
          </cell>
          <cell r="Q1757">
            <v>0</v>
          </cell>
        </row>
        <row r="1758">
          <cell r="C1758">
            <v>36.46</v>
          </cell>
          <cell r="D1758">
            <v>0</v>
          </cell>
          <cell r="N1758">
            <v>1</v>
          </cell>
          <cell r="O1758">
            <v>0</v>
          </cell>
          <cell r="P1758">
            <v>0</v>
          </cell>
          <cell r="Q1758">
            <v>0</v>
          </cell>
        </row>
        <row r="1759">
          <cell r="C1759">
            <v>39.75</v>
          </cell>
          <cell r="D1759">
            <v>0</v>
          </cell>
          <cell r="N1759">
            <v>1</v>
          </cell>
          <cell r="O1759">
            <v>0</v>
          </cell>
          <cell r="P1759">
            <v>0</v>
          </cell>
          <cell r="Q1759">
            <v>0</v>
          </cell>
        </row>
        <row r="1760">
          <cell r="C1760">
            <v>37.049999999999997</v>
          </cell>
          <cell r="D1760">
            <v>0</v>
          </cell>
          <cell r="N1760">
            <v>1</v>
          </cell>
          <cell r="O1760">
            <v>0</v>
          </cell>
          <cell r="P1760">
            <v>0</v>
          </cell>
          <cell r="Q1760">
            <v>0</v>
          </cell>
        </row>
        <row r="1761">
          <cell r="C1761">
            <v>30.98</v>
          </cell>
          <cell r="D1761">
            <v>0</v>
          </cell>
          <cell r="N1761">
            <v>1</v>
          </cell>
          <cell r="O1761">
            <v>0</v>
          </cell>
          <cell r="P1761">
            <v>0</v>
          </cell>
          <cell r="Q1761">
            <v>0</v>
          </cell>
        </row>
        <row r="1762">
          <cell r="C1762">
            <v>21.49</v>
          </cell>
          <cell r="D1762">
            <v>0.14000000000000001</v>
          </cell>
          <cell r="N1762">
            <v>0.8</v>
          </cell>
          <cell r="O1762">
            <v>0.2</v>
          </cell>
          <cell r="P1762">
            <v>0</v>
          </cell>
          <cell r="Q1762">
            <v>0</v>
          </cell>
        </row>
        <row r="1763">
          <cell r="C1763">
            <v>8.92</v>
          </cell>
          <cell r="D1763">
            <v>0.34</v>
          </cell>
          <cell r="N1763">
            <v>0.8</v>
          </cell>
          <cell r="O1763">
            <v>0.2</v>
          </cell>
          <cell r="P1763">
            <v>0</v>
          </cell>
          <cell r="Q1763">
            <v>0</v>
          </cell>
        </row>
        <row r="1764">
          <cell r="C1764">
            <v>8.74</v>
          </cell>
          <cell r="D1764">
            <v>0.55000000000000004</v>
          </cell>
          <cell r="N1764">
            <v>1</v>
          </cell>
          <cell r="O1764">
            <v>0</v>
          </cell>
          <cell r="P1764">
            <v>0</v>
          </cell>
          <cell r="Q1764">
            <v>0</v>
          </cell>
        </row>
        <row r="1765">
          <cell r="C1765">
            <v>12.78</v>
          </cell>
          <cell r="D1765">
            <v>0.79</v>
          </cell>
          <cell r="N1765">
            <v>1</v>
          </cell>
          <cell r="O1765">
            <v>0</v>
          </cell>
          <cell r="P1765">
            <v>0</v>
          </cell>
          <cell r="Q1765">
            <v>0</v>
          </cell>
        </row>
        <row r="1766">
          <cell r="C1766">
            <v>9.02</v>
          </cell>
          <cell r="D1766">
            <v>1.71</v>
          </cell>
          <cell r="N1766">
            <v>1</v>
          </cell>
          <cell r="O1766">
            <v>0</v>
          </cell>
          <cell r="P1766">
            <v>0</v>
          </cell>
          <cell r="Q1766">
            <v>0</v>
          </cell>
        </row>
        <row r="1767">
          <cell r="C1767">
            <v>3.16</v>
          </cell>
          <cell r="D1767">
            <v>1.84</v>
          </cell>
          <cell r="N1767">
            <v>1</v>
          </cell>
          <cell r="O1767">
            <v>0</v>
          </cell>
          <cell r="P1767">
            <v>0</v>
          </cell>
          <cell r="Q1767">
            <v>0</v>
          </cell>
        </row>
        <row r="1768">
          <cell r="C1768">
            <v>4.78</v>
          </cell>
          <cell r="D1768">
            <v>1.59</v>
          </cell>
          <cell r="N1768">
            <v>1</v>
          </cell>
          <cell r="O1768">
            <v>0</v>
          </cell>
          <cell r="P1768">
            <v>0</v>
          </cell>
          <cell r="Q1768">
            <v>0</v>
          </cell>
        </row>
        <row r="1769">
          <cell r="C1769">
            <v>4.97</v>
          </cell>
          <cell r="D1769">
            <v>1.64</v>
          </cell>
          <cell r="N1769">
            <v>1</v>
          </cell>
          <cell r="O1769">
            <v>0</v>
          </cell>
          <cell r="P1769">
            <v>0</v>
          </cell>
          <cell r="Q1769">
            <v>0</v>
          </cell>
        </row>
        <row r="1770">
          <cell r="C1770">
            <v>6.13</v>
          </cell>
          <cell r="D1770">
            <v>2.12</v>
          </cell>
          <cell r="N1770">
            <v>1</v>
          </cell>
          <cell r="O1770">
            <v>0</v>
          </cell>
          <cell r="P1770">
            <v>0</v>
          </cell>
          <cell r="Q1770">
            <v>0</v>
          </cell>
        </row>
        <row r="1771">
          <cell r="C1771">
            <v>5.24</v>
          </cell>
          <cell r="D1771">
            <v>3.07</v>
          </cell>
          <cell r="N1771">
            <v>1</v>
          </cell>
          <cell r="O1771">
            <v>0</v>
          </cell>
          <cell r="P1771">
            <v>0</v>
          </cell>
          <cell r="Q1771">
            <v>0</v>
          </cell>
        </row>
        <row r="1772">
          <cell r="C1772">
            <v>2.42</v>
          </cell>
          <cell r="D1772">
            <v>4.41</v>
          </cell>
          <cell r="N1772">
            <v>1</v>
          </cell>
          <cell r="O1772">
            <v>0</v>
          </cell>
          <cell r="P1772">
            <v>0</v>
          </cell>
          <cell r="Q1772">
            <v>0</v>
          </cell>
        </row>
        <row r="1773">
          <cell r="C1773">
            <v>0.16</v>
          </cell>
          <cell r="D1773">
            <v>6.12</v>
          </cell>
          <cell r="N1773">
            <v>1</v>
          </cell>
          <cell r="O1773">
            <v>0</v>
          </cell>
          <cell r="P1773">
            <v>0</v>
          </cell>
          <cell r="Q1773">
            <v>0</v>
          </cell>
        </row>
        <row r="1774">
          <cell r="C1774">
            <v>0</v>
          </cell>
          <cell r="D1774">
            <v>10.3</v>
          </cell>
          <cell r="N1774">
            <v>1</v>
          </cell>
          <cell r="O1774">
            <v>0</v>
          </cell>
          <cell r="P1774">
            <v>0</v>
          </cell>
          <cell r="Q1774">
            <v>0</v>
          </cell>
        </row>
        <row r="1775">
          <cell r="C1775">
            <v>0</v>
          </cell>
          <cell r="D1775">
            <v>15.27</v>
          </cell>
          <cell r="N1775">
            <v>1</v>
          </cell>
          <cell r="O1775">
            <v>0</v>
          </cell>
          <cell r="P1775">
            <v>0</v>
          </cell>
          <cell r="Q1775">
            <v>0</v>
          </cell>
        </row>
        <row r="1776">
          <cell r="C1776">
            <v>0</v>
          </cell>
          <cell r="D1776">
            <v>24.07</v>
          </cell>
          <cell r="N1776">
            <v>1</v>
          </cell>
          <cell r="O1776">
            <v>0</v>
          </cell>
          <cell r="P1776">
            <v>0</v>
          </cell>
          <cell r="Q1776">
            <v>0</v>
          </cell>
        </row>
        <row r="1777">
          <cell r="C1777">
            <v>0</v>
          </cell>
          <cell r="D1777">
            <v>14.08</v>
          </cell>
          <cell r="N1777">
            <v>1</v>
          </cell>
          <cell r="O1777">
            <v>0</v>
          </cell>
          <cell r="P1777">
            <v>0</v>
          </cell>
          <cell r="Q1777">
            <v>0</v>
          </cell>
        </row>
        <row r="1778">
          <cell r="C1778">
            <v>0</v>
          </cell>
          <cell r="D1778">
            <v>9.02</v>
          </cell>
          <cell r="N1778">
            <v>0.9</v>
          </cell>
          <cell r="O1778">
            <v>0.1</v>
          </cell>
          <cell r="P1778">
            <v>0</v>
          </cell>
          <cell r="Q1778">
            <v>0</v>
          </cell>
        </row>
        <row r="1779">
          <cell r="C1779">
            <v>0.03</v>
          </cell>
          <cell r="D1779">
            <v>5.53</v>
          </cell>
          <cell r="N1779">
            <v>0.9</v>
          </cell>
          <cell r="O1779">
            <v>0.1</v>
          </cell>
          <cell r="P1779">
            <v>0</v>
          </cell>
          <cell r="Q1779">
            <v>0</v>
          </cell>
        </row>
        <row r="1780">
          <cell r="C1780">
            <v>0</v>
          </cell>
          <cell r="D1780">
            <v>10.52</v>
          </cell>
          <cell r="N1780">
            <v>0.9</v>
          </cell>
          <cell r="O1780">
            <v>0.1</v>
          </cell>
          <cell r="P1780">
            <v>0</v>
          </cell>
          <cell r="Q1780">
            <v>0</v>
          </cell>
        </row>
        <row r="1781">
          <cell r="C1781">
            <v>0</v>
          </cell>
          <cell r="D1781">
            <v>6.08</v>
          </cell>
          <cell r="N1781">
            <v>0.9</v>
          </cell>
          <cell r="O1781">
            <v>0.1</v>
          </cell>
          <cell r="P1781">
            <v>0</v>
          </cell>
          <cell r="Q1781">
            <v>0</v>
          </cell>
        </row>
        <row r="1782">
          <cell r="C1782">
            <v>0</v>
          </cell>
          <cell r="D1782">
            <v>4.08</v>
          </cell>
          <cell r="N1782">
            <v>0.9</v>
          </cell>
          <cell r="O1782">
            <v>0.1</v>
          </cell>
          <cell r="P1782">
            <v>0</v>
          </cell>
          <cell r="Q1782">
            <v>0</v>
          </cell>
        </row>
        <row r="1783">
          <cell r="C1783">
            <v>0</v>
          </cell>
          <cell r="D1783">
            <v>4.54</v>
          </cell>
          <cell r="N1783">
            <v>1</v>
          </cell>
          <cell r="O1783">
            <v>0</v>
          </cell>
          <cell r="P1783">
            <v>0</v>
          </cell>
          <cell r="Q1783">
            <v>0</v>
          </cell>
        </row>
        <row r="1784">
          <cell r="C1784">
            <v>0</v>
          </cell>
          <cell r="D1784">
            <v>4.08</v>
          </cell>
          <cell r="N1784">
            <v>1</v>
          </cell>
          <cell r="O1784">
            <v>0</v>
          </cell>
          <cell r="P1784">
            <v>0</v>
          </cell>
          <cell r="Q1784">
            <v>0</v>
          </cell>
        </row>
        <row r="1785">
          <cell r="C1785">
            <v>0</v>
          </cell>
          <cell r="D1785">
            <v>3.69</v>
          </cell>
          <cell r="N1785">
            <v>1</v>
          </cell>
          <cell r="O1785">
            <v>0</v>
          </cell>
          <cell r="P1785">
            <v>0</v>
          </cell>
          <cell r="Q1785">
            <v>0</v>
          </cell>
        </row>
        <row r="1786">
          <cell r="C1786">
            <v>0</v>
          </cell>
          <cell r="D1786">
            <v>3.52</v>
          </cell>
          <cell r="N1786">
            <v>1</v>
          </cell>
          <cell r="O1786">
            <v>0</v>
          </cell>
          <cell r="P1786">
            <v>0</v>
          </cell>
          <cell r="Q1786">
            <v>0</v>
          </cell>
        </row>
        <row r="1787">
          <cell r="C1787">
            <v>0</v>
          </cell>
          <cell r="D1787">
            <v>3.17</v>
          </cell>
          <cell r="N1787">
            <v>1</v>
          </cell>
          <cell r="O1787">
            <v>0</v>
          </cell>
          <cell r="P1787">
            <v>0</v>
          </cell>
          <cell r="Q1787">
            <v>0</v>
          </cell>
        </row>
        <row r="1788">
          <cell r="C1788">
            <v>0</v>
          </cell>
          <cell r="D1788">
            <v>2.0099999999999998</v>
          </cell>
          <cell r="N1788">
            <v>1</v>
          </cell>
          <cell r="O1788">
            <v>0</v>
          </cell>
          <cell r="P1788">
            <v>0</v>
          </cell>
          <cell r="Q1788">
            <v>0</v>
          </cell>
        </row>
        <row r="1789">
          <cell r="C1789">
            <v>0</v>
          </cell>
          <cell r="D1789">
            <v>1.63</v>
          </cell>
          <cell r="N1789">
            <v>1</v>
          </cell>
          <cell r="O1789">
            <v>0</v>
          </cell>
          <cell r="P1789">
            <v>0</v>
          </cell>
          <cell r="Q1789">
            <v>0</v>
          </cell>
        </row>
        <row r="1790">
          <cell r="C1790">
            <v>0</v>
          </cell>
          <cell r="D1790">
            <v>1.35</v>
          </cell>
          <cell r="N1790">
            <v>1</v>
          </cell>
          <cell r="O1790">
            <v>0</v>
          </cell>
          <cell r="P1790">
            <v>0</v>
          </cell>
          <cell r="Q1790">
            <v>0</v>
          </cell>
        </row>
        <row r="1791">
          <cell r="C1791">
            <v>0.22</v>
          </cell>
          <cell r="D1791">
            <v>0.45</v>
          </cell>
          <cell r="N1791">
            <v>1</v>
          </cell>
          <cell r="O1791">
            <v>0</v>
          </cell>
          <cell r="P1791">
            <v>0</v>
          </cell>
          <cell r="Q1791">
            <v>0</v>
          </cell>
        </row>
        <row r="1792">
          <cell r="C1792">
            <v>0.86</v>
          </cell>
          <cell r="D1792">
            <v>0.39</v>
          </cell>
          <cell r="N1792">
            <v>1</v>
          </cell>
          <cell r="O1792">
            <v>0</v>
          </cell>
          <cell r="P1792">
            <v>0</v>
          </cell>
          <cell r="Q1792">
            <v>0.5</v>
          </cell>
        </row>
        <row r="1793">
          <cell r="C1793">
            <v>1.83</v>
          </cell>
          <cell r="D1793">
            <v>0.28999999999999998</v>
          </cell>
          <cell r="N1793">
            <v>1</v>
          </cell>
          <cell r="O1793">
            <v>0</v>
          </cell>
          <cell r="P1793">
            <v>0</v>
          </cell>
          <cell r="Q1793">
            <v>0.5</v>
          </cell>
        </row>
        <row r="1794">
          <cell r="C1794">
            <v>2.98</v>
          </cell>
          <cell r="D1794">
            <v>0.28000000000000003</v>
          </cell>
          <cell r="N1794">
            <v>1</v>
          </cell>
          <cell r="O1794">
            <v>0</v>
          </cell>
          <cell r="P1794">
            <v>0</v>
          </cell>
          <cell r="Q1794">
            <v>0.5</v>
          </cell>
        </row>
        <row r="1795">
          <cell r="C1795">
            <v>6.72</v>
          </cell>
          <cell r="D1795">
            <v>0.21</v>
          </cell>
          <cell r="N1795">
            <v>1</v>
          </cell>
          <cell r="O1795">
            <v>0</v>
          </cell>
          <cell r="P1795">
            <v>0</v>
          </cell>
          <cell r="Q1795">
            <v>0.5</v>
          </cell>
        </row>
        <row r="1796">
          <cell r="C1796">
            <v>9.93</v>
          </cell>
          <cell r="D1796">
            <v>0.12</v>
          </cell>
          <cell r="N1796">
            <v>1</v>
          </cell>
          <cell r="O1796">
            <v>0</v>
          </cell>
          <cell r="P1796">
            <v>0</v>
          </cell>
          <cell r="Q1796">
            <v>0.5</v>
          </cell>
        </row>
        <row r="1797">
          <cell r="C1797">
            <v>9.27</v>
          </cell>
          <cell r="D1797">
            <v>0.02</v>
          </cell>
          <cell r="N1797">
            <v>1</v>
          </cell>
          <cell r="O1797">
            <v>0</v>
          </cell>
          <cell r="P1797">
            <v>0</v>
          </cell>
          <cell r="Q1797">
            <v>0.5</v>
          </cell>
        </row>
        <row r="1798">
          <cell r="C1798">
            <v>2.67</v>
          </cell>
          <cell r="D1798">
            <v>3.07</v>
          </cell>
          <cell r="N1798">
            <v>1</v>
          </cell>
          <cell r="O1798">
            <v>0</v>
          </cell>
          <cell r="P1798">
            <v>0</v>
          </cell>
          <cell r="Q1798">
            <v>0.5</v>
          </cell>
        </row>
        <row r="1799">
          <cell r="C1799">
            <v>0.43</v>
          </cell>
          <cell r="D1799">
            <v>0.96</v>
          </cell>
          <cell r="N1799">
            <v>1</v>
          </cell>
          <cell r="O1799">
            <v>0</v>
          </cell>
          <cell r="P1799">
            <v>0</v>
          </cell>
          <cell r="Q1799">
            <v>0.5</v>
          </cell>
        </row>
        <row r="1800">
          <cell r="C1800">
            <v>20.09</v>
          </cell>
          <cell r="D1800">
            <v>0</v>
          </cell>
          <cell r="N1800">
            <v>1</v>
          </cell>
          <cell r="O1800">
            <v>0</v>
          </cell>
          <cell r="P1800">
            <v>0</v>
          </cell>
          <cell r="Q1800">
            <v>0.5</v>
          </cell>
        </row>
        <row r="1801">
          <cell r="C1801">
            <v>2.5499999999999998</v>
          </cell>
          <cell r="D1801">
            <v>4.53</v>
          </cell>
          <cell r="N1801">
            <v>1</v>
          </cell>
          <cell r="O1801">
            <v>0</v>
          </cell>
          <cell r="P1801">
            <v>0</v>
          </cell>
          <cell r="Q1801">
            <v>0.5</v>
          </cell>
        </row>
        <row r="1802">
          <cell r="C1802">
            <v>0.93</v>
          </cell>
          <cell r="D1802">
            <v>8.18</v>
          </cell>
          <cell r="N1802">
            <v>1</v>
          </cell>
          <cell r="O1802">
            <v>0</v>
          </cell>
          <cell r="P1802">
            <v>0</v>
          </cell>
          <cell r="Q1802">
            <v>0.5</v>
          </cell>
        </row>
        <row r="1803">
          <cell r="C1803">
            <v>0.66</v>
          </cell>
          <cell r="D1803">
            <v>4.42</v>
          </cell>
          <cell r="N1803">
            <v>1</v>
          </cell>
          <cell r="O1803">
            <v>0</v>
          </cell>
          <cell r="P1803">
            <v>0</v>
          </cell>
          <cell r="Q1803">
            <v>0.5</v>
          </cell>
        </row>
        <row r="1804">
          <cell r="C1804">
            <v>21.46</v>
          </cell>
          <cell r="D1804">
            <v>0.06</v>
          </cell>
          <cell r="N1804">
            <v>1</v>
          </cell>
          <cell r="O1804">
            <v>0</v>
          </cell>
          <cell r="P1804">
            <v>0</v>
          </cell>
          <cell r="Q1804">
            <v>0</v>
          </cell>
        </row>
        <row r="1805">
          <cell r="C1805">
            <v>44.66</v>
          </cell>
          <cell r="D1805">
            <v>0</v>
          </cell>
          <cell r="N1805">
            <v>1</v>
          </cell>
          <cell r="O1805">
            <v>0</v>
          </cell>
          <cell r="P1805">
            <v>0</v>
          </cell>
          <cell r="Q1805">
            <v>0</v>
          </cell>
        </row>
        <row r="1806">
          <cell r="C1806">
            <v>43.66</v>
          </cell>
          <cell r="D1806">
            <v>0</v>
          </cell>
          <cell r="N1806">
            <v>1</v>
          </cell>
          <cell r="O1806">
            <v>0</v>
          </cell>
          <cell r="P1806">
            <v>0</v>
          </cell>
          <cell r="Q1806">
            <v>0</v>
          </cell>
        </row>
        <row r="1807">
          <cell r="C1807">
            <v>29.82</v>
          </cell>
          <cell r="D1807">
            <v>0</v>
          </cell>
          <cell r="N1807">
            <v>1</v>
          </cell>
          <cell r="O1807">
            <v>0</v>
          </cell>
          <cell r="P1807">
            <v>0</v>
          </cell>
          <cell r="Q1807">
            <v>0</v>
          </cell>
        </row>
        <row r="1808">
          <cell r="C1808">
            <v>7.07</v>
          </cell>
          <cell r="D1808">
            <v>0.01</v>
          </cell>
          <cell r="N1808">
            <v>1</v>
          </cell>
          <cell r="O1808">
            <v>0</v>
          </cell>
          <cell r="P1808">
            <v>0</v>
          </cell>
          <cell r="Q1808">
            <v>0</v>
          </cell>
        </row>
        <row r="1809">
          <cell r="C1809">
            <v>2.27</v>
          </cell>
          <cell r="D1809">
            <v>0</v>
          </cell>
          <cell r="N1809">
            <v>1</v>
          </cell>
          <cell r="O1809">
            <v>0</v>
          </cell>
          <cell r="P1809">
            <v>0</v>
          </cell>
          <cell r="Q1809">
            <v>0.5</v>
          </cell>
        </row>
        <row r="1810">
          <cell r="C1810">
            <v>1.28</v>
          </cell>
          <cell r="D1810">
            <v>2.25</v>
          </cell>
          <cell r="N1810">
            <v>1</v>
          </cell>
          <cell r="O1810">
            <v>0</v>
          </cell>
          <cell r="P1810">
            <v>0</v>
          </cell>
          <cell r="Q1810">
            <v>0.5</v>
          </cell>
        </row>
        <row r="1811">
          <cell r="C1811">
            <v>0.25</v>
          </cell>
          <cell r="D1811">
            <v>5.98</v>
          </cell>
          <cell r="N1811">
            <v>1</v>
          </cell>
          <cell r="O1811">
            <v>0</v>
          </cell>
          <cell r="P1811">
            <v>0</v>
          </cell>
          <cell r="Q1811">
            <v>0.5</v>
          </cell>
        </row>
        <row r="1812">
          <cell r="C1812">
            <v>0.59</v>
          </cell>
          <cell r="D1812">
            <v>3.42</v>
          </cell>
          <cell r="N1812">
            <v>1</v>
          </cell>
          <cell r="O1812">
            <v>0</v>
          </cell>
          <cell r="P1812">
            <v>0</v>
          </cell>
          <cell r="Q1812">
            <v>0.5</v>
          </cell>
        </row>
        <row r="1813">
          <cell r="C1813">
            <v>1.91</v>
          </cell>
          <cell r="D1813">
            <v>0.43</v>
          </cell>
          <cell r="N1813">
            <v>1</v>
          </cell>
          <cell r="O1813">
            <v>0</v>
          </cell>
          <cell r="P1813">
            <v>0</v>
          </cell>
          <cell r="Q1813">
            <v>0.5</v>
          </cell>
        </row>
        <row r="1814">
          <cell r="C1814">
            <v>2.73</v>
          </cell>
          <cell r="D1814">
            <v>0.18</v>
          </cell>
          <cell r="N1814">
            <v>1</v>
          </cell>
          <cell r="O1814">
            <v>0</v>
          </cell>
          <cell r="P1814">
            <v>0</v>
          </cell>
          <cell r="Q1814">
            <v>0.5</v>
          </cell>
        </row>
        <row r="1815">
          <cell r="C1815">
            <v>0.91</v>
          </cell>
          <cell r="D1815">
            <v>0.56999999999999995</v>
          </cell>
          <cell r="N1815">
            <v>1</v>
          </cell>
          <cell r="O1815">
            <v>0</v>
          </cell>
          <cell r="P1815">
            <v>0</v>
          </cell>
          <cell r="Q1815">
            <v>0.5</v>
          </cell>
        </row>
        <row r="1816">
          <cell r="C1816">
            <v>0.97</v>
          </cell>
          <cell r="D1816">
            <v>0.03</v>
          </cell>
          <cell r="N1816">
            <v>1</v>
          </cell>
          <cell r="O1816">
            <v>0</v>
          </cell>
          <cell r="P1816">
            <v>0</v>
          </cell>
          <cell r="Q1816">
            <v>0.5</v>
          </cell>
        </row>
        <row r="1817">
          <cell r="C1817">
            <v>0.38</v>
          </cell>
          <cell r="D1817">
            <v>0.17</v>
          </cell>
          <cell r="N1817">
            <v>1</v>
          </cell>
          <cell r="O1817">
            <v>0</v>
          </cell>
          <cell r="P1817">
            <v>0</v>
          </cell>
          <cell r="Q1817">
            <v>0.5</v>
          </cell>
        </row>
        <row r="1818">
          <cell r="C1818">
            <v>0.32</v>
          </cell>
          <cell r="D1818">
            <v>0.46</v>
          </cell>
          <cell r="N1818">
            <v>1</v>
          </cell>
          <cell r="O1818">
            <v>0</v>
          </cell>
          <cell r="P1818">
            <v>0</v>
          </cell>
          <cell r="Q1818">
            <v>0.5</v>
          </cell>
        </row>
        <row r="1819">
          <cell r="C1819">
            <v>0.11</v>
          </cell>
          <cell r="D1819">
            <v>1.43</v>
          </cell>
          <cell r="N1819">
            <v>1</v>
          </cell>
          <cell r="O1819">
            <v>0</v>
          </cell>
          <cell r="P1819">
            <v>0</v>
          </cell>
          <cell r="Q1819">
            <v>0.5</v>
          </cell>
        </row>
        <row r="1820">
          <cell r="C1820">
            <v>0</v>
          </cell>
          <cell r="D1820">
            <v>2.67</v>
          </cell>
          <cell r="N1820">
            <v>1</v>
          </cell>
          <cell r="O1820">
            <v>0</v>
          </cell>
          <cell r="P1820">
            <v>0</v>
          </cell>
          <cell r="Q1820">
            <v>0</v>
          </cell>
        </row>
        <row r="1821">
          <cell r="C1821">
            <v>3.1</v>
          </cell>
          <cell r="D1821">
            <v>2.58</v>
          </cell>
          <cell r="N1821">
            <v>1</v>
          </cell>
          <cell r="O1821">
            <v>0</v>
          </cell>
          <cell r="P1821">
            <v>0</v>
          </cell>
          <cell r="Q1821">
            <v>0.5</v>
          </cell>
        </row>
        <row r="1822">
          <cell r="C1822">
            <v>2.2400000000000002</v>
          </cell>
          <cell r="D1822">
            <v>2.93</v>
          </cell>
          <cell r="N1822">
            <v>1</v>
          </cell>
          <cell r="O1822">
            <v>0</v>
          </cell>
          <cell r="P1822">
            <v>0</v>
          </cell>
          <cell r="Q1822">
            <v>0.5</v>
          </cell>
        </row>
        <row r="1823">
          <cell r="C1823">
            <v>1.87</v>
          </cell>
          <cell r="D1823">
            <v>2.58</v>
          </cell>
          <cell r="N1823">
            <v>1</v>
          </cell>
          <cell r="O1823">
            <v>0</v>
          </cell>
          <cell r="P1823">
            <v>0</v>
          </cell>
          <cell r="Q1823">
            <v>0.5</v>
          </cell>
        </row>
        <row r="1824">
          <cell r="C1824">
            <v>0.94</v>
          </cell>
          <cell r="D1824">
            <v>2.4</v>
          </cell>
          <cell r="N1824">
            <v>1</v>
          </cell>
          <cell r="O1824">
            <v>0</v>
          </cell>
          <cell r="P1824">
            <v>0</v>
          </cell>
          <cell r="Q1824">
            <v>0.5</v>
          </cell>
        </row>
        <row r="1825">
          <cell r="C1825">
            <v>0.08</v>
          </cell>
          <cell r="D1825">
            <v>2.34</v>
          </cell>
          <cell r="N1825">
            <v>1</v>
          </cell>
          <cell r="O1825">
            <v>0</v>
          </cell>
          <cell r="P1825">
            <v>0</v>
          </cell>
          <cell r="Q1825">
            <v>0.5</v>
          </cell>
        </row>
        <row r="1826">
          <cell r="C1826">
            <v>0.14000000000000001</v>
          </cell>
          <cell r="D1826">
            <v>2.37</v>
          </cell>
          <cell r="N1826">
            <v>1</v>
          </cell>
          <cell r="O1826">
            <v>0</v>
          </cell>
          <cell r="P1826">
            <v>0</v>
          </cell>
          <cell r="Q1826">
            <v>0.5</v>
          </cell>
        </row>
        <row r="1827">
          <cell r="C1827">
            <v>0.19</v>
          </cell>
          <cell r="D1827">
            <v>3.15</v>
          </cell>
          <cell r="N1827">
            <v>1</v>
          </cell>
          <cell r="O1827">
            <v>0</v>
          </cell>
          <cell r="P1827">
            <v>0</v>
          </cell>
          <cell r="Q1827">
            <v>0.5</v>
          </cell>
        </row>
        <row r="1828">
          <cell r="C1828">
            <v>0.11</v>
          </cell>
          <cell r="D1828">
            <v>4.28</v>
          </cell>
          <cell r="N1828">
            <v>1</v>
          </cell>
          <cell r="O1828">
            <v>0</v>
          </cell>
          <cell r="P1828">
            <v>0</v>
          </cell>
          <cell r="Q1828">
            <v>0.5</v>
          </cell>
        </row>
        <row r="1829">
          <cell r="C1829">
            <v>0</v>
          </cell>
          <cell r="D1829">
            <v>6.12</v>
          </cell>
          <cell r="N1829">
            <v>1</v>
          </cell>
          <cell r="O1829">
            <v>0</v>
          </cell>
          <cell r="P1829">
            <v>0</v>
          </cell>
          <cell r="Q1829">
            <v>0</v>
          </cell>
        </row>
        <row r="1830">
          <cell r="C1830">
            <v>0</v>
          </cell>
          <cell r="D1830">
            <v>5.03</v>
          </cell>
          <cell r="N1830">
            <v>1</v>
          </cell>
          <cell r="O1830">
            <v>0</v>
          </cell>
          <cell r="P1830">
            <v>0</v>
          </cell>
          <cell r="Q1830">
            <v>0</v>
          </cell>
        </row>
        <row r="1831">
          <cell r="C1831">
            <v>0</v>
          </cell>
          <cell r="D1831">
            <v>4.9000000000000004</v>
          </cell>
          <cell r="N1831">
            <v>1</v>
          </cell>
          <cell r="O1831">
            <v>0</v>
          </cell>
          <cell r="P1831">
            <v>0</v>
          </cell>
          <cell r="Q1831">
            <v>0</v>
          </cell>
        </row>
        <row r="1832">
          <cell r="C1832">
            <v>0</v>
          </cell>
          <cell r="D1832">
            <v>4.8</v>
          </cell>
          <cell r="N1832">
            <v>1</v>
          </cell>
          <cell r="O1832">
            <v>0</v>
          </cell>
          <cell r="P1832">
            <v>0</v>
          </cell>
          <cell r="Q1832">
            <v>0</v>
          </cell>
        </row>
        <row r="1833">
          <cell r="C1833">
            <v>0.15</v>
          </cell>
          <cell r="D1833">
            <v>5.08</v>
          </cell>
          <cell r="N1833">
            <v>1</v>
          </cell>
          <cell r="O1833">
            <v>0</v>
          </cell>
          <cell r="P1833">
            <v>0</v>
          </cell>
          <cell r="Q1833">
            <v>0</v>
          </cell>
        </row>
        <row r="1834">
          <cell r="C1834">
            <v>2.02</v>
          </cell>
          <cell r="D1834">
            <v>5.76</v>
          </cell>
          <cell r="N1834">
            <v>1</v>
          </cell>
          <cell r="O1834">
            <v>0</v>
          </cell>
          <cell r="P1834">
            <v>0</v>
          </cell>
          <cell r="Q1834">
            <v>0.4</v>
          </cell>
        </row>
        <row r="1835">
          <cell r="C1835">
            <v>5.24</v>
          </cell>
          <cell r="D1835">
            <v>6.07</v>
          </cell>
          <cell r="N1835">
            <v>1</v>
          </cell>
          <cell r="O1835">
            <v>0</v>
          </cell>
          <cell r="P1835">
            <v>0</v>
          </cell>
          <cell r="Q1835">
            <v>0.4</v>
          </cell>
        </row>
        <row r="1836">
          <cell r="C1836">
            <v>9.02</v>
          </cell>
          <cell r="D1836">
            <v>5.27</v>
          </cell>
          <cell r="N1836">
            <v>1</v>
          </cell>
          <cell r="O1836">
            <v>0</v>
          </cell>
          <cell r="P1836">
            <v>0</v>
          </cell>
          <cell r="Q1836">
            <v>0.4</v>
          </cell>
        </row>
        <row r="1837">
          <cell r="C1837">
            <v>11.93</v>
          </cell>
          <cell r="D1837">
            <v>4.3899999999999997</v>
          </cell>
          <cell r="N1837">
            <v>1</v>
          </cell>
          <cell r="O1837">
            <v>0</v>
          </cell>
          <cell r="P1837">
            <v>0</v>
          </cell>
          <cell r="Q1837">
            <v>0.4</v>
          </cell>
        </row>
        <row r="1838">
          <cell r="C1838">
            <v>13.32</v>
          </cell>
          <cell r="D1838">
            <v>3.48</v>
          </cell>
          <cell r="N1838">
            <v>1</v>
          </cell>
          <cell r="O1838">
            <v>0</v>
          </cell>
          <cell r="P1838">
            <v>0</v>
          </cell>
          <cell r="Q1838">
            <v>0.4</v>
          </cell>
        </row>
        <row r="1839">
          <cell r="C1839">
            <v>12.8</v>
          </cell>
          <cell r="D1839">
            <v>2.84</v>
          </cell>
          <cell r="N1839">
            <v>1</v>
          </cell>
          <cell r="O1839">
            <v>0</v>
          </cell>
          <cell r="P1839">
            <v>0</v>
          </cell>
          <cell r="Q1839">
            <v>0.4</v>
          </cell>
        </row>
        <row r="1840">
          <cell r="C1840">
            <v>13.53</v>
          </cell>
          <cell r="D1840">
            <v>1.42</v>
          </cell>
          <cell r="N1840">
            <v>1</v>
          </cell>
          <cell r="O1840">
            <v>0</v>
          </cell>
          <cell r="P1840">
            <v>0</v>
          </cell>
          <cell r="Q1840">
            <v>0.4</v>
          </cell>
        </row>
        <row r="1841">
          <cell r="C1841">
            <v>14.94</v>
          </cell>
          <cell r="D1841">
            <v>0.97</v>
          </cell>
          <cell r="N1841">
            <v>1</v>
          </cell>
          <cell r="O1841">
            <v>0</v>
          </cell>
          <cell r="P1841">
            <v>0</v>
          </cell>
          <cell r="Q1841">
            <v>0.4</v>
          </cell>
        </row>
        <row r="1842">
          <cell r="C1842">
            <v>15.75</v>
          </cell>
          <cell r="D1842">
            <v>0.77</v>
          </cell>
          <cell r="N1842">
            <v>1</v>
          </cell>
          <cell r="O1842">
            <v>0</v>
          </cell>
          <cell r="P1842">
            <v>0</v>
          </cell>
          <cell r="Q1842">
            <v>0.4</v>
          </cell>
        </row>
        <row r="1843">
          <cell r="C1843">
            <v>13.44</v>
          </cell>
          <cell r="D1843">
            <v>1.01</v>
          </cell>
          <cell r="N1843">
            <v>1</v>
          </cell>
          <cell r="O1843">
            <v>0</v>
          </cell>
          <cell r="P1843">
            <v>0</v>
          </cell>
          <cell r="Q1843">
            <v>0.4</v>
          </cell>
        </row>
        <row r="1844">
          <cell r="C1844">
            <v>5.7</v>
          </cell>
          <cell r="D1844">
            <v>1.8</v>
          </cell>
          <cell r="N1844">
            <v>1</v>
          </cell>
          <cell r="O1844">
            <v>0</v>
          </cell>
          <cell r="P1844">
            <v>0</v>
          </cell>
          <cell r="Q1844">
            <v>0.4</v>
          </cell>
        </row>
        <row r="1845">
          <cell r="C1845">
            <v>7.65</v>
          </cell>
          <cell r="D1845">
            <v>2.06</v>
          </cell>
          <cell r="N1845">
            <v>1</v>
          </cell>
          <cell r="O1845">
            <v>0</v>
          </cell>
          <cell r="P1845">
            <v>0</v>
          </cell>
          <cell r="Q1845">
            <v>0.4</v>
          </cell>
        </row>
        <row r="1846">
          <cell r="C1846">
            <v>3.07</v>
          </cell>
          <cell r="D1846">
            <v>1.48</v>
          </cell>
          <cell r="N1846">
            <v>1</v>
          </cell>
          <cell r="O1846">
            <v>0</v>
          </cell>
          <cell r="P1846">
            <v>0</v>
          </cell>
          <cell r="Q1846">
            <v>0.4</v>
          </cell>
        </row>
        <row r="1847">
          <cell r="C1847">
            <v>1.86</v>
          </cell>
          <cell r="D1847">
            <v>0.95</v>
          </cell>
          <cell r="N1847">
            <v>1</v>
          </cell>
          <cell r="O1847">
            <v>0</v>
          </cell>
          <cell r="P1847">
            <v>0</v>
          </cell>
          <cell r="Q1847">
            <v>0.4</v>
          </cell>
        </row>
        <row r="1848">
          <cell r="C1848">
            <v>0.48</v>
          </cell>
          <cell r="D1848">
            <v>0.79</v>
          </cell>
          <cell r="N1848">
            <v>1</v>
          </cell>
          <cell r="O1848">
            <v>0</v>
          </cell>
          <cell r="P1848">
            <v>0</v>
          </cell>
          <cell r="Q1848">
            <v>0.4</v>
          </cell>
        </row>
        <row r="1849">
          <cell r="C1849">
            <v>0.14000000000000001</v>
          </cell>
          <cell r="D1849">
            <v>2.06</v>
          </cell>
          <cell r="N1849">
            <v>1</v>
          </cell>
          <cell r="O1849">
            <v>0</v>
          </cell>
          <cell r="P1849">
            <v>0</v>
          </cell>
          <cell r="Q1849">
            <v>0.4</v>
          </cell>
        </row>
        <row r="1850">
          <cell r="C1850">
            <v>4.03</v>
          </cell>
          <cell r="D1850">
            <v>3.53</v>
          </cell>
          <cell r="N1850">
            <v>1</v>
          </cell>
          <cell r="O1850">
            <v>0</v>
          </cell>
          <cell r="P1850">
            <v>0</v>
          </cell>
          <cell r="Q1850">
            <v>0.4</v>
          </cell>
        </row>
        <row r="1851">
          <cell r="C1851">
            <v>4.3899999999999997</v>
          </cell>
          <cell r="D1851">
            <v>4.59</v>
          </cell>
          <cell r="N1851">
            <v>1</v>
          </cell>
          <cell r="O1851">
            <v>0</v>
          </cell>
          <cell r="P1851">
            <v>0</v>
          </cell>
          <cell r="Q1851">
            <v>0.4</v>
          </cell>
        </row>
        <row r="1852">
          <cell r="C1852">
            <v>0.14000000000000001</v>
          </cell>
          <cell r="D1852">
            <v>5.86</v>
          </cell>
          <cell r="N1852">
            <v>1</v>
          </cell>
          <cell r="O1852">
            <v>0</v>
          </cell>
          <cell r="P1852">
            <v>0</v>
          </cell>
          <cell r="Q1852">
            <v>0.4</v>
          </cell>
        </row>
        <row r="1853">
          <cell r="C1853">
            <v>0</v>
          </cell>
          <cell r="D1853">
            <v>5.04</v>
          </cell>
          <cell r="N1853">
            <v>1</v>
          </cell>
          <cell r="O1853">
            <v>0</v>
          </cell>
          <cell r="P1853">
            <v>0</v>
          </cell>
          <cell r="Q1853">
            <v>0</v>
          </cell>
        </row>
        <row r="1854">
          <cell r="C1854">
            <v>0</v>
          </cell>
          <cell r="D1854">
            <v>2.29</v>
          </cell>
          <cell r="N1854">
            <v>1</v>
          </cell>
          <cell r="O1854">
            <v>0</v>
          </cell>
          <cell r="P1854">
            <v>0</v>
          </cell>
          <cell r="Q1854">
            <v>0</v>
          </cell>
        </row>
        <row r="1855">
          <cell r="C1855">
            <v>0</v>
          </cell>
          <cell r="D1855">
            <v>2.02</v>
          </cell>
          <cell r="N1855">
            <v>1</v>
          </cell>
          <cell r="O1855">
            <v>0</v>
          </cell>
          <cell r="P1855">
            <v>0</v>
          </cell>
          <cell r="Q1855">
            <v>0</v>
          </cell>
        </row>
        <row r="1856">
          <cell r="C1856">
            <v>0</v>
          </cell>
          <cell r="D1856">
            <v>2.44</v>
          </cell>
          <cell r="N1856">
            <v>1</v>
          </cell>
          <cell r="O1856">
            <v>0</v>
          </cell>
          <cell r="P1856">
            <v>0</v>
          </cell>
          <cell r="Q1856">
            <v>0</v>
          </cell>
        </row>
        <row r="1857">
          <cell r="C1857">
            <v>0</v>
          </cell>
          <cell r="D1857">
            <v>3.25</v>
          </cell>
          <cell r="N1857">
            <v>1</v>
          </cell>
          <cell r="O1857">
            <v>0</v>
          </cell>
          <cell r="P1857">
            <v>0</v>
          </cell>
          <cell r="Q1857">
            <v>0</v>
          </cell>
        </row>
        <row r="1858">
          <cell r="C1858">
            <v>0</v>
          </cell>
          <cell r="D1858">
            <v>4</v>
          </cell>
          <cell r="N1858">
            <v>1</v>
          </cell>
          <cell r="O1858">
            <v>0</v>
          </cell>
          <cell r="P1858">
            <v>0</v>
          </cell>
          <cell r="Q1858">
            <v>0</v>
          </cell>
        </row>
        <row r="1859">
          <cell r="C1859">
            <v>0.12</v>
          </cell>
          <cell r="D1859">
            <v>4.7699999999999996</v>
          </cell>
          <cell r="N1859">
            <v>1</v>
          </cell>
          <cell r="O1859">
            <v>0</v>
          </cell>
          <cell r="P1859">
            <v>0</v>
          </cell>
          <cell r="Q1859">
            <v>0</v>
          </cell>
        </row>
        <row r="1860">
          <cell r="C1860">
            <v>4</v>
          </cell>
          <cell r="D1860">
            <v>4.04</v>
          </cell>
          <cell r="N1860">
            <v>1</v>
          </cell>
          <cell r="O1860">
            <v>0</v>
          </cell>
          <cell r="P1860">
            <v>0</v>
          </cell>
          <cell r="Q1860">
            <v>0.5</v>
          </cell>
        </row>
        <row r="1861">
          <cell r="C1861">
            <v>4.3499999999999996</v>
          </cell>
          <cell r="D1861">
            <v>4.8099999999999996</v>
          </cell>
          <cell r="N1861">
            <v>1</v>
          </cell>
          <cell r="O1861">
            <v>0</v>
          </cell>
          <cell r="P1861">
            <v>0</v>
          </cell>
          <cell r="Q1861">
            <v>0.5</v>
          </cell>
        </row>
        <row r="1862">
          <cell r="C1862">
            <v>1.28</v>
          </cell>
          <cell r="D1862">
            <v>5.88</v>
          </cell>
          <cell r="N1862">
            <v>1</v>
          </cell>
          <cell r="O1862">
            <v>0</v>
          </cell>
          <cell r="P1862">
            <v>0</v>
          </cell>
          <cell r="Q1862">
            <v>0.5</v>
          </cell>
        </row>
        <row r="1863">
          <cell r="C1863">
            <v>0</v>
          </cell>
          <cell r="D1863">
            <v>6.4</v>
          </cell>
          <cell r="N1863">
            <v>1</v>
          </cell>
          <cell r="O1863">
            <v>0</v>
          </cell>
          <cell r="P1863">
            <v>0</v>
          </cell>
          <cell r="Q1863">
            <v>0.5</v>
          </cell>
        </row>
        <row r="1864">
          <cell r="C1864">
            <v>0</v>
          </cell>
          <cell r="D1864">
            <v>7.78</v>
          </cell>
          <cell r="N1864">
            <v>1</v>
          </cell>
          <cell r="O1864">
            <v>0</v>
          </cell>
          <cell r="P1864">
            <v>0</v>
          </cell>
          <cell r="Q1864">
            <v>0</v>
          </cell>
        </row>
        <row r="1865">
          <cell r="C1865">
            <v>0</v>
          </cell>
          <cell r="D1865">
            <v>6.78</v>
          </cell>
          <cell r="N1865">
            <v>1</v>
          </cell>
          <cell r="O1865">
            <v>0</v>
          </cell>
          <cell r="P1865">
            <v>0</v>
          </cell>
          <cell r="Q1865">
            <v>0</v>
          </cell>
        </row>
        <row r="1866">
          <cell r="C1866">
            <v>0</v>
          </cell>
          <cell r="D1866">
            <v>6.08</v>
          </cell>
          <cell r="N1866">
            <v>0.9</v>
          </cell>
          <cell r="O1866">
            <v>0.1</v>
          </cell>
          <cell r="P1866">
            <v>0</v>
          </cell>
          <cell r="Q1866">
            <v>0</v>
          </cell>
        </row>
        <row r="1867">
          <cell r="C1867">
            <v>0</v>
          </cell>
          <cell r="D1867">
            <v>5.77</v>
          </cell>
          <cell r="N1867">
            <v>0.9</v>
          </cell>
          <cell r="O1867">
            <v>0.1</v>
          </cell>
          <cell r="P1867">
            <v>0</v>
          </cell>
          <cell r="Q1867">
            <v>0</v>
          </cell>
        </row>
        <row r="1868">
          <cell r="C1868">
            <v>0</v>
          </cell>
          <cell r="D1868">
            <v>7.94</v>
          </cell>
          <cell r="N1868">
            <v>0.9</v>
          </cell>
          <cell r="O1868">
            <v>0.1</v>
          </cell>
          <cell r="P1868">
            <v>0</v>
          </cell>
          <cell r="Q1868">
            <v>0</v>
          </cell>
        </row>
        <row r="1869">
          <cell r="C1869">
            <v>0.55000000000000004</v>
          </cell>
          <cell r="D1869">
            <v>7.21</v>
          </cell>
          <cell r="N1869">
            <v>0.9</v>
          </cell>
          <cell r="O1869">
            <v>0.1</v>
          </cell>
          <cell r="P1869">
            <v>0</v>
          </cell>
          <cell r="Q1869">
            <v>0.5</v>
          </cell>
        </row>
        <row r="1870">
          <cell r="C1870">
            <v>0.08</v>
          </cell>
          <cell r="D1870">
            <v>8.36</v>
          </cell>
          <cell r="N1870">
            <v>0.9</v>
          </cell>
          <cell r="O1870">
            <v>0.1</v>
          </cell>
          <cell r="P1870">
            <v>0</v>
          </cell>
          <cell r="Q1870">
            <v>0.5</v>
          </cell>
        </row>
        <row r="1871">
          <cell r="C1871">
            <v>0</v>
          </cell>
          <cell r="D1871">
            <v>9.65</v>
          </cell>
          <cell r="N1871">
            <v>0.9</v>
          </cell>
          <cell r="O1871">
            <v>0.1</v>
          </cell>
          <cell r="P1871">
            <v>0</v>
          </cell>
          <cell r="Q1871">
            <v>0</v>
          </cell>
        </row>
        <row r="1872">
          <cell r="C1872">
            <v>0</v>
          </cell>
          <cell r="D1872">
            <v>9.1</v>
          </cell>
          <cell r="N1872">
            <v>0.9</v>
          </cell>
          <cell r="O1872">
            <v>0.1</v>
          </cell>
          <cell r="P1872">
            <v>0</v>
          </cell>
          <cell r="Q1872">
            <v>0</v>
          </cell>
        </row>
        <row r="1873">
          <cell r="C1873">
            <v>0</v>
          </cell>
          <cell r="D1873">
            <v>8.92</v>
          </cell>
          <cell r="N1873">
            <v>0.9</v>
          </cell>
          <cell r="O1873">
            <v>0.1</v>
          </cell>
          <cell r="P1873">
            <v>0</v>
          </cell>
          <cell r="Q1873">
            <v>0</v>
          </cell>
        </row>
        <row r="1874">
          <cell r="C1874">
            <v>0</v>
          </cell>
          <cell r="D1874">
            <v>7.63</v>
          </cell>
          <cell r="N1874">
            <v>0.9</v>
          </cell>
          <cell r="O1874">
            <v>0.1</v>
          </cell>
          <cell r="P1874">
            <v>0</v>
          </cell>
          <cell r="Q1874">
            <v>0</v>
          </cell>
        </row>
        <row r="1875">
          <cell r="C1875">
            <v>0</v>
          </cell>
          <cell r="D1875">
            <v>5.8</v>
          </cell>
          <cell r="N1875">
            <v>0.9</v>
          </cell>
          <cell r="O1875">
            <v>0.1</v>
          </cell>
          <cell r="P1875">
            <v>0</v>
          </cell>
          <cell r="Q1875">
            <v>0</v>
          </cell>
        </row>
        <row r="1876">
          <cell r="C1876">
            <v>0</v>
          </cell>
          <cell r="D1876">
            <v>4.32</v>
          </cell>
          <cell r="N1876">
            <v>0.9</v>
          </cell>
          <cell r="O1876">
            <v>0.1</v>
          </cell>
          <cell r="P1876">
            <v>0</v>
          </cell>
          <cell r="Q1876">
            <v>0</v>
          </cell>
        </row>
        <row r="1877">
          <cell r="C1877">
            <v>0.01</v>
          </cell>
          <cell r="D1877">
            <v>3.61</v>
          </cell>
          <cell r="N1877">
            <v>0.9</v>
          </cell>
          <cell r="O1877">
            <v>0.1</v>
          </cell>
          <cell r="P1877">
            <v>0</v>
          </cell>
          <cell r="Q1877">
            <v>0</v>
          </cell>
        </row>
        <row r="1878">
          <cell r="C1878">
            <v>7.0000000000000007E-2</v>
          </cell>
          <cell r="D1878">
            <v>3.65</v>
          </cell>
          <cell r="N1878">
            <v>0.9</v>
          </cell>
          <cell r="O1878">
            <v>0.1</v>
          </cell>
          <cell r="P1878">
            <v>0</v>
          </cell>
          <cell r="Q1878">
            <v>0</v>
          </cell>
        </row>
        <row r="1879">
          <cell r="C1879">
            <v>0.42</v>
          </cell>
          <cell r="D1879">
            <v>4.08</v>
          </cell>
          <cell r="N1879">
            <v>0.9</v>
          </cell>
          <cell r="O1879">
            <v>0.1</v>
          </cell>
          <cell r="P1879">
            <v>0</v>
          </cell>
          <cell r="Q1879">
            <v>0.4</v>
          </cell>
        </row>
        <row r="1880">
          <cell r="C1880">
            <v>1.43</v>
          </cell>
          <cell r="D1880">
            <v>3.93</v>
          </cell>
          <cell r="N1880">
            <v>0.9</v>
          </cell>
          <cell r="O1880">
            <v>0.1</v>
          </cell>
          <cell r="P1880">
            <v>0</v>
          </cell>
          <cell r="Q1880">
            <v>0.4</v>
          </cell>
        </row>
        <row r="1881">
          <cell r="C1881">
            <v>2.1800000000000002</v>
          </cell>
          <cell r="D1881">
            <v>3.76</v>
          </cell>
          <cell r="N1881">
            <v>0.4</v>
          </cell>
          <cell r="O1881">
            <v>0.6</v>
          </cell>
          <cell r="P1881">
            <v>0</v>
          </cell>
          <cell r="Q1881">
            <v>0.4</v>
          </cell>
        </row>
        <row r="1882">
          <cell r="C1882">
            <v>2.29</v>
          </cell>
          <cell r="D1882">
            <v>3.48</v>
          </cell>
          <cell r="N1882">
            <v>0.4</v>
          </cell>
          <cell r="O1882">
            <v>0.6</v>
          </cell>
          <cell r="P1882">
            <v>0</v>
          </cell>
          <cell r="Q1882">
            <v>0.4</v>
          </cell>
        </row>
        <row r="1883">
          <cell r="C1883">
            <v>4.57</v>
          </cell>
          <cell r="D1883">
            <v>2.79</v>
          </cell>
          <cell r="N1883">
            <v>0.4</v>
          </cell>
          <cell r="O1883">
            <v>0.6</v>
          </cell>
          <cell r="P1883">
            <v>0</v>
          </cell>
          <cell r="Q1883">
            <v>0.4</v>
          </cell>
        </row>
        <row r="1884">
          <cell r="C1884">
            <v>4.34</v>
          </cell>
          <cell r="D1884">
            <v>2.08</v>
          </cell>
          <cell r="N1884">
            <v>0.4</v>
          </cell>
          <cell r="O1884">
            <v>0.6</v>
          </cell>
          <cell r="P1884">
            <v>0</v>
          </cell>
          <cell r="Q1884">
            <v>0.4</v>
          </cell>
        </row>
        <row r="1885">
          <cell r="C1885">
            <v>0.45</v>
          </cell>
          <cell r="D1885">
            <v>2.74</v>
          </cell>
          <cell r="N1885">
            <v>0.4</v>
          </cell>
          <cell r="O1885">
            <v>0.6</v>
          </cell>
          <cell r="P1885">
            <v>0</v>
          </cell>
          <cell r="Q1885">
            <v>0.4</v>
          </cell>
        </row>
        <row r="1886">
          <cell r="C1886">
            <v>0.68</v>
          </cell>
          <cell r="D1886">
            <v>2.33</v>
          </cell>
          <cell r="N1886">
            <v>0.4</v>
          </cell>
          <cell r="O1886">
            <v>0.6</v>
          </cell>
          <cell r="P1886">
            <v>0</v>
          </cell>
          <cell r="Q1886">
            <v>0.4</v>
          </cell>
        </row>
        <row r="1887">
          <cell r="C1887">
            <v>2.8</v>
          </cell>
          <cell r="D1887">
            <v>2.56</v>
          </cell>
          <cell r="N1887">
            <v>0.4</v>
          </cell>
          <cell r="O1887">
            <v>0.6</v>
          </cell>
          <cell r="P1887">
            <v>0</v>
          </cell>
          <cell r="Q1887">
            <v>0.4</v>
          </cell>
        </row>
        <row r="1888">
          <cell r="C1888">
            <v>2.23</v>
          </cell>
          <cell r="D1888">
            <v>3.11</v>
          </cell>
          <cell r="N1888">
            <v>0.4</v>
          </cell>
          <cell r="O1888">
            <v>0.6</v>
          </cell>
          <cell r="P1888">
            <v>0</v>
          </cell>
          <cell r="Q1888">
            <v>0.4</v>
          </cell>
        </row>
        <row r="1889">
          <cell r="C1889">
            <v>1.37</v>
          </cell>
          <cell r="D1889">
            <v>3.82</v>
          </cell>
          <cell r="N1889">
            <v>0.4</v>
          </cell>
          <cell r="O1889">
            <v>0.6</v>
          </cell>
          <cell r="P1889">
            <v>0</v>
          </cell>
          <cell r="Q1889">
            <v>0.4</v>
          </cell>
        </row>
        <row r="1890">
          <cell r="C1890">
            <v>0.21</v>
          </cell>
          <cell r="D1890">
            <v>4.34</v>
          </cell>
          <cell r="N1890">
            <v>0.4</v>
          </cell>
          <cell r="O1890">
            <v>0.6</v>
          </cell>
          <cell r="P1890">
            <v>0</v>
          </cell>
          <cell r="Q1890">
            <v>0.4</v>
          </cell>
        </row>
        <row r="1891">
          <cell r="C1891">
            <v>0.6</v>
          </cell>
          <cell r="D1891">
            <v>3.86</v>
          </cell>
          <cell r="N1891">
            <v>0.4</v>
          </cell>
          <cell r="O1891">
            <v>0.6</v>
          </cell>
          <cell r="P1891">
            <v>0</v>
          </cell>
          <cell r="Q1891">
            <v>0.4</v>
          </cell>
        </row>
        <row r="1892">
          <cell r="C1892">
            <v>0.64</v>
          </cell>
          <cell r="D1892">
            <v>3.12</v>
          </cell>
          <cell r="N1892">
            <v>0.4</v>
          </cell>
          <cell r="O1892">
            <v>0.6</v>
          </cell>
          <cell r="P1892">
            <v>0</v>
          </cell>
          <cell r="Q1892">
            <v>0.4</v>
          </cell>
        </row>
        <row r="1893">
          <cell r="C1893">
            <v>2.15</v>
          </cell>
          <cell r="D1893">
            <v>1.91</v>
          </cell>
          <cell r="N1893">
            <v>0.4</v>
          </cell>
          <cell r="O1893">
            <v>0.6</v>
          </cell>
          <cell r="P1893">
            <v>0</v>
          </cell>
          <cell r="Q1893">
            <v>0.4</v>
          </cell>
        </row>
        <row r="1894">
          <cell r="C1894">
            <v>4.1399999999999997</v>
          </cell>
          <cell r="D1894">
            <v>1.56</v>
          </cell>
          <cell r="N1894">
            <v>0.4</v>
          </cell>
          <cell r="O1894">
            <v>0.6</v>
          </cell>
          <cell r="P1894">
            <v>0</v>
          </cell>
          <cell r="Q1894">
            <v>0.4</v>
          </cell>
        </row>
        <row r="1895">
          <cell r="C1895">
            <v>14.91</v>
          </cell>
          <cell r="D1895">
            <v>1.43</v>
          </cell>
          <cell r="N1895">
            <v>0.4</v>
          </cell>
          <cell r="O1895">
            <v>0.6</v>
          </cell>
          <cell r="P1895">
            <v>0</v>
          </cell>
          <cell r="Q1895">
            <v>0.4</v>
          </cell>
        </row>
        <row r="1896">
          <cell r="C1896">
            <v>18.55</v>
          </cell>
          <cell r="D1896">
            <v>1.92</v>
          </cell>
          <cell r="N1896">
            <v>0.4</v>
          </cell>
          <cell r="O1896">
            <v>0.6</v>
          </cell>
          <cell r="P1896">
            <v>0</v>
          </cell>
          <cell r="Q1896">
            <v>0.4</v>
          </cell>
        </row>
        <row r="1897">
          <cell r="C1897">
            <v>4.28</v>
          </cell>
          <cell r="D1897">
            <v>3.12</v>
          </cell>
          <cell r="N1897">
            <v>0.4</v>
          </cell>
          <cell r="O1897">
            <v>0.6</v>
          </cell>
          <cell r="P1897">
            <v>0</v>
          </cell>
          <cell r="Q1897">
            <v>0.4</v>
          </cell>
        </row>
        <row r="1898">
          <cell r="C1898">
            <v>0.19</v>
          </cell>
          <cell r="D1898">
            <v>5.84</v>
          </cell>
          <cell r="N1898">
            <v>0.4</v>
          </cell>
          <cell r="O1898">
            <v>0.6</v>
          </cell>
          <cell r="P1898">
            <v>0</v>
          </cell>
          <cell r="Q1898">
            <v>0.4</v>
          </cell>
        </row>
        <row r="1899">
          <cell r="C1899">
            <v>0.36</v>
          </cell>
          <cell r="D1899">
            <v>9.5</v>
          </cell>
          <cell r="N1899">
            <v>0.4</v>
          </cell>
          <cell r="O1899">
            <v>0.6</v>
          </cell>
          <cell r="P1899">
            <v>0</v>
          </cell>
          <cell r="Q1899">
            <v>0.4</v>
          </cell>
        </row>
        <row r="1900">
          <cell r="C1900">
            <v>1.95</v>
          </cell>
          <cell r="D1900">
            <v>8.5299999999999994</v>
          </cell>
          <cell r="N1900">
            <v>0</v>
          </cell>
          <cell r="O1900">
            <v>0</v>
          </cell>
          <cell r="P1900">
            <v>1</v>
          </cell>
          <cell r="Q1900">
            <v>0.4</v>
          </cell>
        </row>
        <row r="1901">
          <cell r="C1901">
            <v>13.47</v>
          </cell>
          <cell r="D1901">
            <v>6.28</v>
          </cell>
          <cell r="N1901">
            <v>0</v>
          </cell>
          <cell r="O1901">
            <v>0</v>
          </cell>
          <cell r="P1901">
            <v>1</v>
          </cell>
          <cell r="Q1901">
            <v>0.4</v>
          </cell>
        </row>
        <row r="1902">
          <cell r="C1902">
            <v>12.53</v>
          </cell>
          <cell r="D1902">
            <v>6.32</v>
          </cell>
          <cell r="N1902">
            <v>0</v>
          </cell>
          <cell r="O1902">
            <v>0</v>
          </cell>
          <cell r="P1902">
            <v>1</v>
          </cell>
          <cell r="Q1902">
            <v>0.4</v>
          </cell>
        </row>
        <row r="1903">
          <cell r="C1903">
            <v>22.72</v>
          </cell>
          <cell r="D1903">
            <v>6.54</v>
          </cell>
          <cell r="N1903">
            <v>0</v>
          </cell>
          <cell r="O1903">
            <v>0</v>
          </cell>
          <cell r="P1903">
            <v>1</v>
          </cell>
          <cell r="Q1903">
            <v>0.4</v>
          </cell>
        </row>
        <row r="1904">
          <cell r="C1904">
            <v>28.85</v>
          </cell>
          <cell r="D1904">
            <v>6.66</v>
          </cell>
          <cell r="N1904">
            <v>0</v>
          </cell>
          <cell r="O1904">
            <v>0</v>
          </cell>
          <cell r="P1904">
            <v>1</v>
          </cell>
          <cell r="Q1904">
            <v>0.4</v>
          </cell>
        </row>
        <row r="1905">
          <cell r="C1905">
            <v>55.95</v>
          </cell>
          <cell r="D1905">
            <v>7.88</v>
          </cell>
          <cell r="N1905">
            <v>0.4</v>
          </cell>
          <cell r="O1905">
            <v>0.6</v>
          </cell>
          <cell r="P1905">
            <v>0</v>
          </cell>
          <cell r="Q1905">
            <v>0.4</v>
          </cell>
        </row>
        <row r="1906">
          <cell r="C1906">
            <v>4.08</v>
          </cell>
          <cell r="D1906">
            <v>7.06</v>
          </cell>
          <cell r="N1906">
            <v>0.4</v>
          </cell>
          <cell r="O1906">
            <v>0.6</v>
          </cell>
          <cell r="P1906">
            <v>0</v>
          </cell>
          <cell r="Q1906">
            <v>0.4</v>
          </cell>
        </row>
        <row r="1907">
          <cell r="C1907">
            <v>6.35</v>
          </cell>
          <cell r="D1907">
            <v>7.1</v>
          </cell>
          <cell r="N1907">
            <v>0.4</v>
          </cell>
          <cell r="O1907">
            <v>0.6</v>
          </cell>
          <cell r="P1907">
            <v>0</v>
          </cell>
          <cell r="Q1907">
            <v>0.4</v>
          </cell>
        </row>
        <row r="1908">
          <cell r="C1908">
            <v>25.94</v>
          </cell>
          <cell r="D1908">
            <v>6.45</v>
          </cell>
          <cell r="N1908">
            <v>0.4</v>
          </cell>
          <cell r="O1908">
            <v>0.6</v>
          </cell>
          <cell r="P1908">
            <v>0</v>
          </cell>
          <cell r="Q1908">
            <v>0.4</v>
          </cell>
        </row>
        <row r="1909">
          <cell r="C1909">
            <v>5.85</v>
          </cell>
          <cell r="D1909">
            <v>7.78</v>
          </cell>
          <cell r="N1909">
            <v>0</v>
          </cell>
          <cell r="O1909">
            <v>0.1</v>
          </cell>
          <cell r="P1909">
            <v>0.9</v>
          </cell>
          <cell r="Q1909">
            <v>0.4</v>
          </cell>
        </row>
        <row r="1910">
          <cell r="C1910">
            <v>25.37</v>
          </cell>
          <cell r="D1910">
            <v>12.9</v>
          </cell>
          <cell r="N1910">
            <v>0</v>
          </cell>
          <cell r="O1910">
            <v>0.1</v>
          </cell>
          <cell r="P1910">
            <v>0.9</v>
          </cell>
          <cell r="Q1910">
            <v>0.4</v>
          </cell>
        </row>
        <row r="1911">
          <cell r="C1911">
            <v>0.48</v>
          </cell>
          <cell r="D1911">
            <v>8.2899999999999991</v>
          </cell>
          <cell r="N1911">
            <v>0</v>
          </cell>
          <cell r="O1911">
            <v>0.1</v>
          </cell>
          <cell r="P1911">
            <v>0.9</v>
          </cell>
          <cell r="Q1911">
            <v>0.4</v>
          </cell>
        </row>
        <row r="1912">
          <cell r="C1912">
            <v>102.29</v>
          </cell>
          <cell r="D1912">
            <v>5.91</v>
          </cell>
          <cell r="N1912">
            <v>1</v>
          </cell>
          <cell r="O1912">
            <v>0</v>
          </cell>
          <cell r="P1912">
            <v>0</v>
          </cell>
          <cell r="Q1912">
            <v>0.4</v>
          </cell>
        </row>
        <row r="1913">
          <cell r="C1913">
            <v>143.97999999999999</v>
          </cell>
          <cell r="D1913">
            <v>4.6100000000000003</v>
          </cell>
          <cell r="N1913">
            <v>1</v>
          </cell>
          <cell r="O1913">
            <v>0</v>
          </cell>
          <cell r="P1913">
            <v>0</v>
          </cell>
          <cell r="Q1913">
            <v>0.4</v>
          </cell>
        </row>
        <row r="1914">
          <cell r="C1914">
            <v>118.57</v>
          </cell>
          <cell r="D1914">
            <v>4.67</v>
          </cell>
          <cell r="N1914">
            <v>1</v>
          </cell>
          <cell r="O1914">
            <v>0</v>
          </cell>
          <cell r="P1914">
            <v>0</v>
          </cell>
          <cell r="Q1914">
            <v>0.4</v>
          </cell>
        </row>
        <row r="1915">
          <cell r="C1915">
            <v>19.559999999999999</v>
          </cell>
          <cell r="D1915">
            <v>4.51</v>
          </cell>
          <cell r="N1915">
            <v>0.6</v>
          </cell>
          <cell r="O1915">
            <v>0.4</v>
          </cell>
          <cell r="P1915">
            <v>0</v>
          </cell>
          <cell r="Q1915">
            <v>0.4</v>
          </cell>
        </row>
        <row r="1916">
          <cell r="C1916">
            <v>21.84</v>
          </cell>
          <cell r="D1916">
            <v>4.58</v>
          </cell>
          <cell r="N1916">
            <v>0.6</v>
          </cell>
          <cell r="O1916">
            <v>0.4</v>
          </cell>
          <cell r="P1916">
            <v>0</v>
          </cell>
          <cell r="Q1916">
            <v>0.4</v>
          </cell>
        </row>
        <row r="1917">
          <cell r="C1917">
            <v>27.8</v>
          </cell>
          <cell r="D1917">
            <v>4.68</v>
          </cell>
          <cell r="N1917">
            <v>0.6</v>
          </cell>
          <cell r="O1917">
            <v>0.4</v>
          </cell>
          <cell r="P1917">
            <v>0</v>
          </cell>
          <cell r="Q1917">
            <v>0.4</v>
          </cell>
        </row>
        <row r="1918">
          <cell r="C1918">
            <v>21.12</v>
          </cell>
          <cell r="D1918">
            <v>4.67</v>
          </cell>
          <cell r="N1918">
            <v>0.6</v>
          </cell>
          <cell r="O1918">
            <v>0.4</v>
          </cell>
          <cell r="P1918">
            <v>0</v>
          </cell>
          <cell r="Q1918">
            <v>0.4</v>
          </cell>
        </row>
        <row r="1919">
          <cell r="C1919">
            <v>56.51</v>
          </cell>
          <cell r="D1919">
            <v>4.53</v>
          </cell>
          <cell r="N1919">
            <v>0.75</v>
          </cell>
          <cell r="O1919">
            <v>0.2</v>
          </cell>
          <cell r="P1919">
            <v>0.05</v>
          </cell>
          <cell r="Q1919">
            <v>0.4</v>
          </cell>
        </row>
        <row r="1920">
          <cell r="C1920">
            <v>33.880000000000003</v>
          </cell>
          <cell r="D1920">
            <v>4.24</v>
          </cell>
          <cell r="N1920">
            <v>0.75</v>
          </cell>
          <cell r="O1920">
            <v>0.2</v>
          </cell>
          <cell r="P1920">
            <v>0.05</v>
          </cell>
          <cell r="Q1920">
            <v>0.4</v>
          </cell>
        </row>
        <row r="1921">
          <cell r="C1921">
            <v>27.69</v>
          </cell>
          <cell r="D1921">
            <v>3.77</v>
          </cell>
          <cell r="N1921">
            <v>0.75</v>
          </cell>
          <cell r="O1921">
            <v>0.2</v>
          </cell>
          <cell r="P1921">
            <v>0.05</v>
          </cell>
          <cell r="Q1921">
            <v>0.4</v>
          </cell>
        </row>
        <row r="1922">
          <cell r="C1922">
            <v>26.27</v>
          </cell>
          <cell r="D1922">
            <v>3.37</v>
          </cell>
          <cell r="N1922">
            <v>0.75</v>
          </cell>
          <cell r="O1922">
            <v>0.2</v>
          </cell>
          <cell r="P1922">
            <v>0.05</v>
          </cell>
          <cell r="Q1922">
            <v>0.4</v>
          </cell>
        </row>
        <row r="1923">
          <cell r="C1923">
            <v>20.52</v>
          </cell>
          <cell r="D1923">
            <v>4.49</v>
          </cell>
          <cell r="N1923">
            <v>0.75</v>
          </cell>
          <cell r="O1923">
            <v>0.2</v>
          </cell>
          <cell r="P1923">
            <v>0.05</v>
          </cell>
          <cell r="Q1923">
            <v>0.4</v>
          </cell>
        </row>
        <row r="1924">
          <cell r="C1924">
            <v>24.27</v>
          </cell>
          <cell r="D1924">
            <v>4.45</v>
          </cell>
          <cell r="N1924">
            <v>0.75</v>
          </cell>
          <cell r="O1924">
            <v>0.2</v>
          </cell>
          <cell r="P1924">
            <v>0.05</v>
          </cell>
          <cell r="Q1924">
            <v>0.4</v>
          </cell>
        </row>
        <row r="1925">
          <cell r="C1925">
            <v>31.91</v>
          </cell>
          <cell r="D1925">
            <v>4.3600000000000003</v>
          </cell>
          <cell r="N1925">
            <v>0.75</v>
          </cell>
          <cell r="O1925">
            <v>0.2</v>
          </cell>
          <cell r="P1925">
            <v>0.05</v>
          </cell>
          <cell r="Q1925">
            <v>0.4</v>
          </cell>
        </row>
        <row r="1926">
          <cell r="C1926">
            <v>30.9</v>
          </cell>
          <cell r="D1926">
            <v>5.36</v>
          </cell>
          <cell r="N1926">
            <v>0.75</v>
          </cell>
          <cell r="O1926">
            <v>0.2</v>
          </cell>
          <cell r="P1926">
            <v>0.05</v>
          </cell>
          <cell r="Q1926">
            <v>0.4</v>
          </cell>
        </row>
        <row r="1927">
          <cell r="C1927">
            <v>29.45</v>
          </cell>
          <cell r="D1927">
            <v>6.44</v>
          </cell>
          <cell r="N1927">
            <v>0.75</v>
          </cell>
          <cell r="O1927">
            <v>0.2</v>
          </cell>
          <cell r="P1927">
            <v>0.05</v>
          </cell>
          <cell r="Q1927">
            <v>0.4</v>
          </cell>
        </row>
        <row r="1928">
          <cell r="C1928">
            <v>20.309999999999999</v>
          </cell>
          <cell r="D1928">
            <v>7.69</v>
          </cell>
          <cell r="N1928">
            <v>0.75</v>
          </cell>
          <cell r="O1928">
            <v>0.2</v>
          </cell>
          <cell r="P1928">
            <v>0.05</v>
          </cell>
          <cell r="Q1928">
            <v>0.4</v>
          </cell>
        </row>
        <row r="1929">
          <cell r="C1929">
            <v>18.3</v>
          </cell>
          <cell r="D1929">
            <v>7.99</v>
          </cell>
          <cell r="N1929">
            <v>0.75</v>
          </cell>
          <cell r="O1929">
            <v>0.2</v>
          </cell>
          <cell r="P1929">
            <v>0.05</v>
          </cell>
          <cell r="Q1929">
            <v>0.4</v>
          </cell>
        </row>
        <row r="1930">
          <cell r="C1930">
            <v>18.91</v>
          </cell>
          <cell r="D1930">
            <v>7.49</v>
          </cell>
          <cell r="N1930">
            <v>0.75</v>
          </cell>
          <cell r="O1930">
            <v>0.2</v>
          </cell>
          <cell r="P1930">
            <v>0.05</v>
          </cell>
          <cell r="Q1930">
            <v>0.4</v>
          </cell>
        </row>
        <row r="1931">
          <cell r="C1931">
            <v>22.81</v>
          </cell>
          <cell r="D1931">
            <v>6.28</v>
          </cell>
          <cell r="N1931">
            <v>0.8</v>
          </cell>
          <cell r="O1931">
            <v>0.2</v>
          </cell>
          <cell r="P1931">
            <v>0</v>
          </cell>
          <cell r="Q1931">
            <v>0.4</v>
          </cell>
        </row>
        <row r="1932">
          <cell r="C1932">
            <v>13.92</v>
          </cell>
          <cell r="D1932">
            <v>8.24</v>
          </cell>
          <cell r="N1932">
            <v>0.8</v>
          </cell>
          <cell r="O1932">
            <v>0.2</v>
          </cell>
          <cell r="P1932">
            <v>0</v>
          </cell>
          <cell r="Q1932">
            <v>0.4</v>
          </cell>
        </row>
        <row r="1933">
          <cell r="C1933">
            <v>7.06</v>
          </cell>
          <cell r="D1933">
            <v>8.75</v>
          </cell>
          <cell r="N1933">
            <v>0.8</v>
          </cell>
          <cell r="O1933">
            <v>0.2</v>
          </cell>
          <cell r="P1933">
            <v>0</v>
          </cell>
          <cell r="Q1933">
            <v>0.4</v>
          </cell>
        </row>
        <row r="1934">
          <cell r="C1934">
            <v>6.39</v>
          </cell>
          <cell r="D1934">
            <v>8.98</v>
          </cell>
          <cell r="N1934">
            <v>0.8</v>
          </cell>
          <cell r="O1934">
            <v>0.2</v>
          </cell>
          <cell r="P1934">
            <v>0</v>
          </cell>
          <cell r="Q1934">
            <v>0.4</v>
          </cell>
        </row>
        <row r="1935">
          <cell r="C1935">
            <v>1.1399999999999999</v>
          </cell>
          <cell r="D1935">
            <v>10.119999999999999</v>
          </cell>
          <cell r="N1935">
            <v>0.1</v>
          </cell>
          <cell r="O1935">
            <v>0.4</v>
          </cell>
          <cell r="P1935">
            <v>0.5</v>
          </cell>
          <cell r="Q1935">
            <v>0.4</v>
          </cell>
        </row>
        <row r="1936">
          <cell r="C1936">
            <v>0.03</v>
          </cell>
          <cell r="D1936">
            <v>9.32</v>
          </cell>
          <cell r="N1936">
            <v>0.1</v>
          </cell>
          <cell r="O1936">
            <v>0.4</v>
          </cell>
          <cell r="P1936">
            <v>0.5</v>
          </cell>
          <cell r="Q1936">
            <v>0.4</v>
          </cell>
        </row>
        <row r="1937">
          <cell r="C1937">
            <v>23.86</v>
          </cell>
          <cell r="D1937">
            <v>6.93</v>
          </cell>
          <cell r="N1937">
            <v>0.1</v>
          </cell>
          <cell r="O1937">
            <v>0.4</v>
          </cell>
          <cell r="P1937">
            <v>0.5</v>
          </cell>
          <cell r="Q1937">
            <v>0.4</v>
          </cell>
        </row>
        <row r="1938">
          <cell r="C1938">
            <v>23.43</v>
          </cell>
          <cell r="D1938">
            <v>7.12</v>
          </cell>
          <cell r="N1938">
            <v>1</v>
          </cell>
          <cell r="O1938">
            <v>0</v>
          </cell>
          <cell r="P1938">
            <v>0</v>
          </cell>
          <cell r="Q1938">
            <v>0.4</v>
          </cell>
        </row>
        <row r="1939">
          <cell r="C1939">
            <v>11.25</v>
          </cell>
          <cell r="D1939">
            <v>6.65</v>
          </cell>
          <cell r="N1939">
            <v>1</v>
          </cell>
          <cell r="O1939">
            <v>0</v>
          </cell>
          <cell r="P1939">
            <v>0</v>
          </cell>
          <cell r="Q1939">
            <v>0.4</v>
          </cell>
        </row>
        <row r="1940">
          <cell r="C1940">
            <v>29.32</v>
          </cell>
          <cell r="D1940">
            <v>5.91</v>
          </cell>
          <cell r="N1940">
            <v>1</v>
          </cell>
          <cell r="O1940">
            <v>0</v>
          </cell>
          <cell r="P1940">
            <v>0</v>
          </cell>
          <cell r="Q1940">
            <v>0.4</v>
          </cell>
        </row>
        <row r="1941">
          <cell r="C1941">
            <v>24.75</v>
          </cell>
          <cell r="D1941">
            <v>6.67</v>
          </cell>
          <cell r="N1941">
            <v>0.1</v>
          </cell>
          <cell r="O1941">
            <v>0.2</v>
          </cell>
          <cell r="P1941">
            <v>0.7</v>
          </cell>
          <cell r="Q1941">
            <v>0.4</v>
          </cell>
        </row>
        <row r="1942">
          <cell r="C1942">
            <v>27.67</v>
          </cell>
          <cell r="D1942">
            <v>6.14</v>
          </cell>
          <cell r="N1942">
            <v>0.1</v>
          </cell>
          <cell r="O1942">
            <v>0.2</v>
          </cell>
          <cell r="P1942">
            <v>0.7</v>
          </cell>
          <cell r="Q1942">
            <v>0.4</v>
          </cell>
        </row>
        <row r="1943">
          <cell r="C1943">
            <v>6.26</v>
          </cell>
          <cell r="D1943">
            <v>6.92</v>
          </cell>
          <cell r="N1943">
            <v>0.1</v>
          </cell>
          <cell r="O1943">
            <v>0.2</v>
          </cell>
          <cell r="P1943">
            <v>0.7</v>
          </cell>
          <cell r="Q1943">
            <v>0.4</v>
          </cell>
        </row>
        <row r="1944">
          <cell r="C1944">
            <v>25.9</v>
          </cell>
          <cell r="D1944">
            <v>6.64</v>
          </cell>
          <cell r="N1944">
            <v>0.2</v>
          </cell>
          <cell r="O1944">
            <v>0.8</v>
          </cell>
          <cell r="P1944">
            <v>0</v>
          </cell>
          <cell r="Q1944">
            <v>0.4</v>
          </cell>
        </row>
        <row r="1945">
          <cell r="C1945">
            <v>9.91</v>
          </cell>
          <cell r="D1945">
            <v>7.62</v>
          </cell>
          <cell r="N1945">
            <v>0.2</v>
          </cell>
          <cell r="O1945">
            <v>0.8</v>
          </cell>
          <cell r="P1945">
            <v>0</v>
          </cell>
          <cell r="Q1945">
            <v>0.4</v>
          </cell>
        </row>
        <row r="1946">
          <cell r="C1946">
            <v>0</v>
          </cell>
          <cell r="D1946">
            <v>7.52</v>
          </cell>
          <cell r="N1946">
            <v>0.2</v>
          </cell>
          <cell r="O1946">
            <v>0.8</v>
          </cell>
          <cell r="P1946">
            <v>0</v>
          </cell>
          <cell r="Q1946">
            <v>0.4</v>
          </cell>
        </row>
        <row r="1947">
          <cell r="C1947">
            <v>0</v>
          </cell>
          <cell r="D1947">
            <v>7.28</v>
          </cell>
          <cell r="N1947">
            <v>0.2</v>
          </cell>
          <cell r="O1947">
            <v>0.8</v>
          </cell>
          <cell r="P1947">
            <v>0</v>
          </cell>
          <cell r="Q1947">
            <v>0</v>
          </cell>
        </row>
        <row r="1948">
          <cell r="C1948">
            <v>0</v>
          </cell>
          <cell r="D1948">
            <v>7.27</v>
          </cell>
          <cell r="N1948">
            <v>1</v>
          </cell>
          <cell r="O1948">
            <v>0</v>
          </cell>
          <cell r="P1948">
            <v>0</v>
          </cell>
          <cell r="Q1948">
            <v>0</v>
          </cell>
        </row>
        <row r="1949">
          <cell r="C1949">
            <v>0</v>
          </cell>
          <cell r="D1949">
            <v>7.81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</row>
        <row r="1950">
          <cell r="C1950">
            <v>11.05</v>
          </cell>
          <cell r="D1950">
            <v>6.4</v>
          </cell>
          <cell r="N1950">
            <v>1</v>
          </cell>
          <cell r="O1950">
            <v>0</v>
          </cell>
          <cell r="P1950">
            <v>0</v>
          </cell>
          <cell r="Q1950">
            <v>0.5</v>
          </cell>
        </row>
        <row r="1951">
          <cell r="C1951">
            <v>0.19</v>
          </cell>
          <cell r="D1951">
            <v>6.23</v>
          </cell>
          <cell r="N1951">
            <v>1</v>
          </cell>
          <cell r="O1951">
            <v>0</v>
          </cell>
          <cell r="P1951">
            <v>0</v>
          </cell>
          <cell r="Q1951">
            <v>0.5</v>
          </cell>
        </row>
        <row r="1952">
          <cell r="C1952">
            <v>1.1100000000000001</v>
          </cell>
          <cell r="D1952">
            <v>5.3</v>
          </cell>
          <cell r="N1952">
            <v>0</v>
          </cell>
          <cell r="O1952">
            <v>0.1</v>
          </cell>
          <cell r="P1952">
            <v>0.9</v>
          </cell>
          <cell r="Q1952">
            <v>0.5</v>
          </cell>
        </row>
        <row r="1953">
          <cell r="C1953">
            <v>0.95</v>
          </cell>
          <cell r="D1953">
            <v>7.69</v>
          </cell>
          <cell r="N1953">
            <v>0</v>
          </cell>
          <cell r="O1953">
            <v>0.1</v>
          </cell>
          <cell r="P1953">
            <v>0.9</v>
          </cell>
          <cell r="Q1953">
            <v>0.5</v>
          </cell>
        </row>
        <row r="1954">
          <cell r="C1954">
            <v>18.760000000000002</v>
          </cell>
          <cell r="D1954">
            <v>6.52</v>
          </cell>
          <cell r="N1954">
            <v>1</v>
          </cell>
          <cell r="O1954">
            <v>0</v>
          </cell>
          <cell r="P1954">
            <v>0</v>
          </cell>
          <cell r="Q1954">
            <v>0.5</v>
          </cell>
        </row>
        <row r="1955">
          <cell r="C1955">
            <v>29.35</v>
          </cell>
          <cell r="D1955">
            <v>5.13</v>
          </cell>
          <cell r="N1955">
            <v>1</v>
          </cell>
          <cell r="O1955">
            <v>0</v>
          </cell>
          <cell r="P1955">
            <v>0</v>
          </cell>
          <cell r="Q1955">
            <v>0.5</v>
          </cell>
        </row>
        <row r="1956">
          <cell r="C1956">
            <v>59.76</v>
          </cell>
          <cell r="D1956">
            <v>4.1100000000000003</v>
          </cell>
          <cell r="N1956">
            <v>1</v>
          </cell>
          <cell r="O1956">
            <v>0</v>
          </cell>
          <cell r="P1956">
            <v>0</v>
          </cell>
          <cell r="Q1956">
            <v>0.5</v>
          </cell>
        </row>
        <row r="1957">
          <cell r="C1957">
            <v>78.459999999999994</v>
          </cell>
          <cell r="D1957">
            <v>4.32</v>
          </cell>
          <cell r="N1957">
            <v>1</v>
          </cell>
          <cell r="O1957">
            <v>0</v>
          </cell>
          <cell r="P1957">
            <v>0</v>
          </cell>
          <cell r="Q1957">
            <v>0.5</v>
          </cell>
        </row>
        <row r="1958">
          <cell r="C1958">
            <v>60.51</v>
          </cell>
          <cell r="D1958">
            <v>5.44</v>
          </cell>
          <cell r="N1958">
            <v>1</v>
          </cell>
          <cell r="O1958">
            <v>0</v>
          </cell>
          <cell r="P1958">
            <v>0</v>
          </cell>
          <cell r="Q1958">
            <v>0.5</v>
          </cell>
        </row>
        <row r="1959">
          <cell r="C1959">
            <v>28.07</v>
          </cell>
          <cell r="D1959">
            <v>7.11</v>
          </cell>
          <cell r="N1959">
            <v>1</v>
          </cell>
          <cell r="O1959">
            <v>0</v>
          </cell>
          <cell r="P1959">
            <v>0</v>
          </cell>
          <cell r="Q1959">
            <v>0.5</v>
          </cell>
        </row>
        <row r="1960">
          <cell r="C1960">
            <v>4.43</v>
          </cell>
          <cell r="D1960">
            <v>9.41</v>
          </cell>
          <cell r="N1960">
            <v>1</v>
          </cell>
          <cell r="O1960">
            <v>0</v>
          </cell>
          <cell r="P1960">
            <v>0</v>
          </cell>
          <cell r="Q1960">
            <v>0.5</v>
          </cell>
        </row>
        <row r="1961">
          <cell r="C1961">
            <v>0</v>
          </cell>
          <cell r="D1961">
            <v>10.76</v>
          </cell>
          <cell r="N1961">
            <v>1</v>
          </cell>
          <cell r="O1961">
            <v>0</v>
          </cell>
          <cell r="P1961">
            <v>0</v>
          </cell>
          <cell r="Q1961">
            <v>0.5</v>
          </cell>
        </row>
        <row r="1962">
          <cell r="C1962">
            <v>3.52</v>
          </cell>
          <cell r="D1962">
            <v>9.7200000000000006</v>
          </cell>
          <cell r="N1962">
            <v>1</v>
          </cell>
          <cell r="O1962">
            <v>0</v>
          </cell>
          <cell r="P1962">
            <v>0</v>
          </cell>
          <cell r="Q1962">
            <v>0.5</v>
          </cell>
        </row>
        <row r="1963">
          <cell r="C1963">
            <v>7.2</v>
          </cell>
          <cell r="D1963">
            <v>8.6999999999999993</v>
          </cell>
          <cell r="N1963">
            <v>1</v>
          </cell>
          <cell r="O1963">
            <v>0</v>
          </cell>
          <cell r="P1963">
            <v>0</v>
          </cell>
          <cell r="Q1963">
            <v>0.5</v>
          </cell>
        </row>
        <row r="1964">
          <cell r="C1964">
            <v>4.26</v>
          </cell>
          <cell r="D1964">
            <v>8.69</v>
          </cell>
          <cell r="N1964">
            <v>1</v>
          </cell>
          <cell r="O1964">
            <v>0</v>
          </cell>
          <cell r="P1964">
            <v>0</v>
          </cell>
          <cell r="Q1964">
            <v>0</v>
          </cell>
        </row>
        <row r="1965">
          <cell r="C1965">
            <v>7.54</v>
          </cell>
          <cell r="D1965">
            <v>7</v>
          </cell>
          <cell r="N1965">
            <v>1</v>
          </cell>
          <cell r="O1965">
            <v>0</v>
          </cell>
          <cell r="P1965">
            <v>0</v>
          </cell>
          <cell r="Q1965">
            <v>0</v>
          </cell>
        </row>
        <row r="1966">
          <cell r="C1966">
            <v>1.84</v>
          </cell>
          <cell r="D1966">
            <v>5.66</v>
          </cell>
          <cell r="N1966">
            <v>0.2</v>
          </cell>
          <cell r="O1966">
            <v>0.3</v>
          </cell>
          <cell r="P1966">
            <v>0.5</v>
          </cell>
          <cell r="Q1966">
            <v>0</v>
          </cell>
        </row>
        <row r="1967">
          <cell r="C1967">
            <v>0.83</v>
          </cell>
          <cell r="D1967">
            <v>5.37</v>
          </cell>
          <cell r="N1967">
            <v>0.2</v>
          </cell>
          <cell r="O1967">
            <v>0.3</v>
          </cell>
          <cell r="P1967">
            <v>0.5</v>
          </cell>
          <cell r="Q1967">
            <v>0</v>
          </cell>
        </row>
        <row r="1968">
          <cell r="C1968">
            <v>1.58</v>
          </cell>
          <cell r="D1968">
            <v>5.16</v>
          </cell>
          <cell r="N1968">
            <v>0.2</v>
          </cell>
          <cell r="O1968">
            <v>0.3</v>
          </cell>
          <cell r="P1968">
            <v>0.5</v>
          </cell>
          <cell r="Q1968">
            <v>0</v>
          </cell>
        </row>
        <row r="1969">
          <cell r="C1969">
            <v>1.68</v>
          </cell>
          <cell r="D1969">
            <v>4.55</v>
          </cell>
          <cell r="N1969">
            <v>0.2</v>
          </cell>
          <cell r="O1969">
            <v>0.3</v>
          </cell>
          <cell r="P1969">
            <v>0.5</v>
          </cell>
          <cell r="Q1969">
            <v>0</v>
          </cell>
        </row>
        <row r="1970">
          <cell r="C1970">
            <v>1.04</v>
          </cell>
          <cell r="D1970">
            <v>5.23</v>
          </cell>
          <cell r="N1970">
            <v>0.2</v>
          </cell>
          <cell r="O1970">
            <v>0.3</v>
          </cell>
          <cell r="P1970">
            <v>0.5</v>
          </cell>
          <cell r="Q1970">
            <v>0</v>
          </cell>
        </row>
        <row r="1971">
          <cell r="C1971">
            <v>3.57</v>
          </cell>
          <cell r="D1971">
            <v>5.64</v>
          </cell>
          <cell r="N1971">
            <v>0.2</v>
          </cell>
          <cell r="O1971">
            <v>0.3</v>
          </cell>
          <cell r="P1971">
            <v>0.5</v>
          </cell>
          <cell r="Q1971">
            <v>0</v>
          </cell>
        </row>
        <row r="1972">
          <cell r="C1972">
            <v>0.57999999999999996</v>
          </cell>
          <cell r="D1972">
            <v>7.05</v>
          </cell>
          <cell r="N1972">
            <v>0.2</v>
          </cell>
          <cell r="O1972">
            <v>0.3</v>
          </cell>
          <cell r="P1972">
            <v>0.5</v>
          </cell>
          <cell r="Q1972">
            <v>0</v>
          </cell>
        </row>
        <row r="1973">
          <cell r="C1973">
            <v>0</v>
          </cell>
          <cell r="D1973">
            <v>9.06</v>
          </cell>
          <cell r="N1973">
            <v>0.2</v>
          </cell>
          <cell r="O1973">
            <v>0.3</v>
          </cell>
          <cell r="P1973">
            <v>0.5</v>
          </cell>
          <cell r="Q1973">
            <v>0.5</v>
          </cell>
        </row>
        <row r="1974">
          <cell r="C1974">
            <v>0</v>
          </cell>
          <cell r="D1974">
            <v>9.59</v>
          </cell>
          <cell r="N1974">
            <v>0.2</v>
          </cell>
          <cell r="O1974">
            <v>0.3</v>
          </cell>
          <cell r="P1974">
            <v>0.5</v>
          </cell>
          <cell r="Q1974">
            <v>0</v>
          </cell>
        </row>
        <row r="1975">
          <cell r="C1975">
            <v>0</v>
          </cell>
          <cell r="D1975">
            <v>9</v>
          </cell>
          <cell r="N1975">
            <v>1</v>
          </cell>
          <cell r="O1975">
            <v>0</v>
          </cell>
          <cell r="P1975">
            <v>0</v>
          </cell>
          <cell r="Q1975">
            <v>0</v>
          </cell>
        </row>
        <row r="1976">
          <cell r="C1976">
            <v>0.32</v>
          </cell>
          <cell r="D1976">
            <v>9.14</v>
          </cell>
          <cell r="N1976">
            <v>1</v>
          </cell>
          <cell r="O1976">
            <v>0</v>
          </cell>
          <cell r="P1976">
            <v>0</v>
          </cell>
          <cell r="Q1976">
            <v>0</v>
          </cell>
        </row>
        <row r="1977">
          <cell r="C1977">
            <v>2.67</v>
          </cell>
          <cell r="D1977">
            <v>7.97</v>
          </cell>
          <cell r="N1977">
            <v>1</v>
          </cell>
          <cell r="O1977">
            <v>0</v>
          </cell>
          <cell r="P1977">
            <v>0</v>
          </cell>
          <cell r="Q1977">
            <v>0.5</v>
          </cell>
        </row>
        <row r="1978">
          <cell r="C1978">
            <v>3.58</v>
          </cell>
          <cell r="D1978">
            <v>7.41</v>
          </cell>
          <cell r="N1978">
            <v>1</v>
          </cell>
          <cell r="O1978">
            <v>0</v>
          </cell>
          <cell r="P1978">
            <v>0</v>
          </cell>
          <cell r="Q1978">
            <v>0.5</v>
          </cell>
        </row>
        <row r="1979">
          <cell r="C1979">
            <v>3.09</v>
          </cell>
          <cell r="D1979">
            <v>7.47</v>
          </cell>
          <cell r="N1979">
            <v>1</v>
          </cell>
          <cell r="O1979">
            <v>0</v>
          </cell>
          <cell r="P1979">
            <v>0</v>
          </cell>
          <cell r="Q1979">
            <v>0.5</v>
          </cell>
        </row>
        <row r="1980">
          <cell r="C1980">
            <v>1.7</v>
          </cell>
          <cell r="D1980">
            <v>7.31</v>
          </cell>
          <cell r="N1980">
            <v>1</v>
          </cell>
          <cell r="O1980">
            <v>0</v>
          </cell>
          <cell r="P1980">
            <v>0</v>
          </cell>
          <cell r="Q1980">
            <v>0.5</v>
          </cell>
        </row>
        <row r="1981">
          <cell r="C1981">
            <v>0.13</v>
          </cell>
          <cell r="D1981">
            <v>7.98</v>
          </cell>
          <cell r="N1981">
            <v>1</v>
          </cell>
          <cell r="O1981">
            <v>0</v>
          </cell>
          <cell r="P1981">
            <v>0</v>
          </cell>
          <cell r="Q1981">
            <v>0.5</v>
          </cell>
        </row>
        <row r="1982">
          <cell r="C1982">
            <v>0</v>
          </cell>
          <cell r="D1982">
            <v>8.35</v>
          </cell>
          <cell r="N1982">
            <v>1</v>
          </cell>
          <cell r="O1982">
            <v>0</v>
          </cell>
          <cell r="P1982">
            <v>0</v>
          </cell>
          <cell r="Q1982">
            <v>0</v>
          </cell>
        </row>
        <row r="1983">
          <cell r="C1983">
            <v>0.13</v>
          </cell>
          <cell r="D1983">
            <v>8.42</v>
          </cell>
          <cell r="N1983">
            <v>1</v>
          </cell>
          <cell r="O1983">
            <v>0</v>
          </cell>
          <cell r="P1983">
            <v>0</v>
          </cell>
          <cell r="Q1983">
            <v>0</v>
          </cell>
        </row>
        <row r="1984">
          <cell r="C1984">
            <v>0.08</v>
          </cell>
          <cell r="D1984">
            <v>8.15</v>
          </cell>
          <cell r="N1984">
            <v>1</v>
          </cell>
          <cell r="O1984">
            <v>0</v>
          </cell>
          <cell r="P1984">
            <v>0</v>
          </cell>
          <cell r="Q1984">
            <v>0.5</v>
          </cell>
        </row>
        <row r="1985">
          <cell r="C1985">
            <v>0.05</v>
          </cell>
          <cell r="D1985">
            <v>8.69</v>
          </cell>
          <cell r="N1985">
            <v>1</v>
          </cell>
          <cell r="O1985">
            <v>0</v>
          </cell>
          <cell r="P1985">
            <v>0</v>
          </cell>
          <cell r="Q1985">
            <v>0</v>
          </cell>
        </row>
        <row r="1986">
          <cell r="C1986">
            <v>0.79</v>
          </cell>
          <cell r="D1986">
            <v>8.16</v>
          </cell>
          <cell r="N1986">
            <v>1</v>
          </cell>
          <cell r="O1986">
            <v>0</v>
          </cell>
          <cell r="P1986">
            <v>0</v>
          </cell>
          <cell r="Q1986">
            <v>0.5</v>
          </cell>
        </row>
        <row r="1987">
          <cell r="C1987">
            <v>0.85</v>
          </cell>
          <cell r="D1987">
            <v>8.07</v>
          </cell>
          <cell r="N1987">
            <v>0.2</v>
          </cell>
          <cell r="O1987">
            <v>0.3</v>
          </cell>
          <cell r="P1987">
            <v>0.5</v>
          </cell>
          <cell r="Q1987">
            <v>0.5</v>
          </cell>
        </row>
        <row r="1988">
          <cell r="C1988">
            <v>3.23</v>
          </cell>
          <cell r="D1988">
            <v>7.42</v>
          </cell>
          <cell r="N1988">
            <v>0.2</v>
          </cell>
          <cell r="O1988">
            <v>0.3</v>
          </cell>
          <cell r="P1988">
            <v>0.5</v>
          </cell>
          <cell r="Q1988">
            <v>0.5</v>
          </cell>
        </row>
        <row r="1989">
          <cell r="C1989">
            <v>4.96</v>
          </cell>
          <cell r="D1989">
            <v>7.1</v>
          </cell>
          <cell r="N1989">
            <v>0.2</v>
          </cell>
          <cell r="O1989">
            <v>0.3</v>
          </cell>
          <cell r="P1989">
            <v>0.5</v>
          </cell>
          <cell r="Q1989">
            <v>0.5</v>
          </cell>
        </row>
        <row r="1990">
          <cell r="C1990">
            <v>1.02</v>
          </cell>
          <cell r="D1990">
            <v>8.65</v>
          </cell>
          <cell r="N1990">
            <v>1</v>
          </cell>
          <cell r="O1990">
            <v>0</v>
          </cell>
          <cell r="P1990">
            <v>0</v>
          </cell>
          <cell r="Q1990">
            <v>0.5</v>
          </cell>
        </row>
        <row r="1991">
          <cell r="C1991">
            <v>0</v>
          </cell>
          <cell r="D1991">
            <v>10.16</v>
          </cell>
          <cell r="N1991">
            <v>1</v>
          </cell>
          <cell r="O1991">
            <v>0</v>
          </cell>
          <cell r="P1991">
            <v>0</v>
          </cell>
          <cell r="Q1991">
            <v>0.5</v>
          </cell>
        </row>
        <row r="1992">
          <cell r="C1992">
            <v>0</v>
          </cell>
          <cell r="D1992">
            <v>10.96</v>
          </cell>
          <cell r="N1992">
            <v>1</v>
          </cell>
          <cell r="O1992">
            <v>0</v>
          </cell>
          <cell r="P1992">
            <v>0</v>
          </cell>
          <cell r="Q1992">
            <v>0</v>
          </cell>
        </row>
        <row r="1993">
          <cell r="C1993">
            <v>0</v>
          </cell>
          <cell r="D1993">
            <v>10.75</v>
          </cell>
          <cell r="N1993">
            <v>1</v>
          </cell>
          <cell r="O1993">
            <v>0</v>
          </cell>
          <cell r="P1993">
            <v>0</v>
          </cell>
          <cell r="Q1993">
            <v>0</v>
          </cell>
        </row>
        <row r="1994">
          <cell r="C1994">
            <v>0</v>
          </cell>
          <cell r="D1994">
            <v>10.38</v>
          </cell>
          <cell r="N1994">
            <v>1</v>
          </cell>
          <cell r="O1994">
            <v>0</v>
          </cell>
          <cell r="P1994">
            <v>0</v>
          </cell>
          <cell r="Q1994">
            <v>0</v>
          </cell>
        </row>
        <row r="1995">
          <cell r="C1995">
            <v>0</v>
          </cell>
          <cell r="D1995">
            <v>11.3</v>
          </cell>
          <cell r="N1995">
            <v>1</v>
          </cell>
          <cell r="O1995">
            <v>0</v>
          </cell>
          <cell r="P1995">
            <v>0</v>
          </cell>
          <cell r="Q1995">
            <v>0</v>
          </cell>
        </row>
        <row r="1996">
          <cell r="C1996">
            <v>0.06</v>
          </cell>
          <cell r="D1996">
            <v>11.72</v>
          </cell>
          <cell r="N1996">
            <v>1</v>
          </cell>
          <cell r="O1996">
            <v>0</v>
          </cell>
          <cell r="P1996">
            <v>0</v>
          </cell>
          <cell r="Q1996">
            <v>0</v>
          </cell>
        </row>
        <row r="1997">
          <cell r="C1997">
            <v>0</v>
          </cell>
          <cell r="D1997">
            <v>12.63</v>
          </cell>
          <cell r="N1997">
            <v>1</v>
          </cell>
          <cell r="O1997">
            <v>0</v>
          </cell>
          <cell r="P1997">
            <v>0</v>
          </cell>
          <cell r="Q1997">
            <v>0</v>
          </cell>
        </row>
        <row r="1998">
          <cell r="C1998">
            <v>0</v>
          </cell>
          <cell r="D1998">
            <v>13.47</v>
          </cell>
          <cell r="N1998">
            <v>1</v>
          </cell>
          <cell r="O1998">
            <v>0</v>
          </cell>
          <cell r="P1998">
            <v>0</v>
          </cell>
          <cell r="Q1998">
            <v>0</v>
          </cell>
        </row>
        <row r="1999">
          <cell r="C1999">
            <v>0</v>
          </cell>
          <cell r="D1999">
            <v>14.2</v>
          </cell>
          <cell r="N1999">
            <v>1</v>
          </cell>
          <cell r="O1999">
            <v>0</v>
          </cell>
          <cell r="P1999">
            <v>0</v>
          </cell>
          <cell r="Q1999">
            <v>0</v>
          </cell>
        </row>
        <row r="2000">
          <cell r="C2000">
            <v>0</v>
          </cell>
          <cell r="D2000">
            <v>13.63</v>
          </cell>
          <cell r="N2000">
            <v>1</v>
          </cell>
          <cell r="O2000">
            <v>0</v>
          </cell>
          <cell r="P2000">
            <v>0</v>
          </cell>
          <cell r="Q2000">
            <v>0</v>
          </cell>
        </row>
        <row r="2001">
          <cell r="C2001">
            <v>0</v>
          </cell>
          <cell r="D2001">
            <v>12.04</v>
          </cell>
          <cell r="N2001">
            <v>1</v>
          </cell>
          <cell r="O2001">
            <v>0</v>
          </cell>
          <cell r="P2001">
            <v>0</v>
          </cell>
          <cell r="Q2001">
            <v>0</v>
          </cell>
        </row>
        <row r="2002">
          <cell r="C2002">
            <v>1.97</v>
          </cell>
          <cell r="D2002">
            <v>9.94</v>
          </cell>
          <cell r="N2002">
            <v>1</v>
          </cell>
          <cell r="O2002">
            <v>0</v>
          </cell>
          <cell r="P2002">
            <v>0</v>
          </cell>
          <cell r="Q2002">
            <v>0.5</v>
          </cell>
        </row>
        <row r="2003">
          <cell r="C2003">
            <v>3.13</v>
          </cell>
          <cell r="D2003">
            <v>6.24</v>
          </cell>
          <cell r="N2003">
            <v>1</v>
          </cell>
          <cell r="O2003">
            <v>0</v>
          </cell>
          <cell r="P2003">
            <v>0</v>
          </cell>
          <cell r="Q2003">
            <v>0.5</v>
          </cell>
        </row>
        <row r="2004">
          <cell r="C2004">
            <v>0</v>
          </cell>
          <cell r="D2004">
            <v>6.85</v>
          </cell>
          <cell r="N2004">
            <v>1</v>
          </cell>
          <cell r="O2004">
            <v>0</v>
          </cell>
          <cell r="P2004">
            <v>0</v>
          </cell>
          <cell r="Q2004">
            <v>0.5</v>
          </cell>
        </row>
        <row r="2005">
          <cell r="C2005">
            <v>0</v>
          </cell>
          <cell r="D2005">
            <v>29.46</v>
          </cell>
          <cell r="N2005">
            <v>1</v>
          </cell>
          <cell r="O2005">
            <v>0</v>
          </cell>
          <cell r="P2005">
            <v>0</v>
          </cell>
          <cell r="Q2005">
            <v>0</v>
          </cell>
        </row>
        <row r="2006">
          <cell r="C2006">
            <v>0</v>
          </cell>
          <cell r="D2006">
            <v>12.86</v>
          </cell>
          <cell r="N2006">
            <v>1</v>
          </cell>
          <cell r="O2006">
            <v>0</v>
          </cell>
          <cell r="P2006">
            <v>0</v>
          </cell>
          <cell r="Q2006">
            <v>0</v>
          </cell>
        </row>
        <row r="2007">
          <cell r="C2007">
            <v>0</v>
          </cell>
          <cell r="D2007">
            <v>8.2799999999999994</v>
          </cell>
          <cell r="N2007">
            <v>1</v>
          </cell>
          <cell r="O2007">
            <v>0</v>
          </cell>
          <cell r="P2007">
            <v>0</v>
          </cell>
          <cell r="Q2007">
            <v>0</v>
          </cell>
        </row>
        <row r="2008">
          <cell r="C2008">
            <v>0</v>
          </cell>
          <cell r="D2008">
            <v>7.94</v>
          </cell>
          <cell r="N2008">
            <v>1</v>
          </cell>
          <cell r="O2008">
            <v>0</v>
          </cell>
          <cell r="P2008">
            <v>0</v>
          </cell>
          <cell r="Q2008">
            <v>0</v>
          </cell>
        </row>
        <row r="2009">
          <cell r="C2009">
            <v>0</v>
          </cell>
          <cell r="D2009">
            <v>6.72</v>
          </cell>
          <cell r="N2009">
            <v>1</v>
          </cell>
          <cell r="O2009">
            <v>0</v>
          </cell>
          <cell r="P2009">
            <v>0</v>
          </cell>
          <cell r="Q2009">
            <v>0</v>
          </cell>
        </row>
        <row r="2010">
          <cell r="C2010">
            <v>0</v>
          </cell>
          <cell r="D2010">
            <v>6.95</v>
          </cell>
          <cell r="N2010">
            <v>1</v>
          </cell>
          <cell r="O2010">
            <v>0</v>
          </cell>
          <cell r="P2010">
            <v>0</v>
          </cell>
          <cell r="Q2010">
            <v>0</v>
          </cell>
        </row>
        <row r="2011">
          <cell r="C2011">
            <v>0</v>
          </cell>
          <cell r="D2011">
            <v>7.13</v>
          </cell>
          <cell r="N2011">
            <v>1</v>
          </cell>
          <cell r="O2011">
            <v>0</v>
          </cell>
          <cell r="P2011">
            <v>0</v>
          </cell>
          <cell r="Q2011">
            <v>0</v>
          </cell>
        </row>
        <row r="2012">
          <cell r="C2012">
            <v>0</v>
          </cell>
          <cell r="D2012">
            <v>6.2</v>
          </cell>
          <cell r="N2012">
            <v>1</v>
          </cell>
          <cell r="O2012">
            <v>0</v>
          </cell>
          <cell r="P2012">
            <v>0</v>
          </cell>
          <cell r="Q2012">
            <v>0</v>
          </cell>
        </row>
        <row r="2013">
          <cell r="C2013">
            <v>0</v>
          </cell>
          <cell r="D2013">
            <v>4.8499999999999996</v>
          </cell>
          <cell r="N2013">
            <v>1</v>
          </cell>
          <cell r="O2013">
            <v>0</v>
          </cell>
          <cell r="P2013">
            <v>0</v>
          </cell>
          <cell r="Q2013">
            <v>0</v>
          </cell>
        </row>
        <row r="2014">
          <cell r="C2014">
            <v>0</v>
          </cell>
          <cell r="D2014">
            <v>4.68</v>
          </cell>
          <cell r="N2014">
            <v>1</v>
          </cell>
          <cell r="O2014">
            <v>0</v>
          </cell>
          <cell r="P2014">
            <v>0</v>
          </cell>
          <cell r="Q2014">
            <v>0</v>
          </cell>
        </row>
        <row r="2015">
          <cell r="C2015">
            <v>0</v>
          </cell>
          <cell r="D2015">
            <v>4.53</v>
          </cell>
          <cell r="N2015">
            <v>1</v>
          </cell>
          <cell r="O2015">
            <v>0</v>
          </cell>
          <cell r="P2015">
            <v>0</v>
          </cell>
          <cell r="Q2015">
            <v>0</v>
          </cell>
        </row>
        <row r="2016">
          <cell r="C2016">
            <v>1.24</v>
          </cell>
          <cell r="D2016">
            <v>4.46</v>
          </cell>
          <cell r="N2016">
            <v>1</v>
          </cell>
          <cell r="O2016">
            <v>0</v>
          </cell>
          <cell r="P2016">
            <v>0</v>
          </cell>
          <cell r="Q2016">
            <v>0.5</v>
          </cell>
        </row>
        <row r="2017">
          <cell r="C2017">
            <v>5.77</v>
          </cell>
          <cell r="D2017">
            <v>5.24</v>
          </cell>
          <cell r="N2017">
            <v>1</v>
          </cell>
          <cell r="O2017">
            <v>0</v>
          </cell>
          <cell r="P2017">
            <v>0</v>
          </cell>
          <cell r="Q2017">
            <v>0.5</v>
          </cell>
        </row>
        <row r="2018">
          <cell r="C2018">
            <v>9.98</v>
          </cell>
          <cell r="D2018">
            <v>7.2</v>
          </cell>
          <cell r="N2018">
            <v>1</v>
          </cell>
          <cell r="O2018">
            <v>0</v>
          </cell>
          <cell r="P2018">
            <v>0</v>
          </cell>
          <cell r="Q2018">
            <v>0.5</v>
          </cell>
        </row>
        <row r="2019">
          <cell r="C2019">
            <v>11.92</v>
          </cell>
          <cell r="D2019">
            <v>7.78</v>
          </cell>
          <cell r="N2019">
            <v>1</v>
          </cell>
          <cell r="O2019">
            <v>0</v>
          </cell>
          <cell r="P2019">
            <v>0</v>
          </cell>
          <cell r="Q2019">
            <v>0.5</v>
          </cell>
        </row>
        <row r="2020">
          <cell r="C2020">
            <v>4.57</v>
          </cell>
          <cell r="D2020">
            <v>9.3000000000000007</v>
          </cell>
          <cell r="N2020">
            <v>1</v>
          </cell>
          <cell r="O2020">
            <v>0</v>
          </cell>
          <cell r="P2020">
            <v>0</v>
          </cell>
          <cell r="Q2020">
            <v>0.5</v>
          </cell>
        </row>
        <row r="2021">
          <cell r="C2021">
            <v>1.1599999999999999</v>
          </cell>
          <cell r="D2021">
            <v>9.7200000000000006</v>
          </cell>
          <cell r="N2021">
            <v>1</v>
          </cell>
          <cell r="O2021">
            <v>0</v>
          </cell>
          <cell r="P2021">
            <v>0</v>
          </cell>
          <cell r="Q2021">
            <v>0.5</v>
          </cell>
        </row>
        <row r="2022">
          <cell r="C2022">
            <v>0</v>
          </cell>
          <cell r="D2022">
            <v>10.76</v>
          </cell>
          <cell r="N2022">
            <v>1</v>
          </cell>
          <cell r="O2022">
            <v>0</v>
          </cell>
          <cell r="P2022">
            <v>0</v>
          </cell>
          <cell r="Q2022">
            <v>0.5</v>
          </cell>
        </row>
        <row r="2023">
          <cell r="C2023">
            <v>0.01</v>
          </cell>
          <cell r="D2023">
            <v>22</v>
          </cell>
          <cell r="N2023">
            <v>1</v>
          </cell>
          <cell r="O2023">
            <v>0</v>
          </cell>
          <cell r="P2023">
            <v>0</v>
          </cell>
          <cell r="Q2023">
            <v>0</v>
          </cell>
        </row>
        <row r="2024">
          <cell r="C2024">
            <v>0</v>
          </cell>
          <cell r="D2024">
            <v>32.79</v>
          </cell>
          <cell r="N2024">
            <v>1</v>
          </cell>
          <cell r="O2024">
            <v>0</v>
          </cell>
          <cell r="P2024">
            <v>0</v>
          </cell>
          <cell r="Q2024">
            <v>0</v>
          </cell>
        </row>
        <row r="2025">
          <cell r="C2025">
            <v>0</v>
          </cell>
          <cell r="D2025">
            <v>20.41</v>
          </cell>
          <cell r="N2025">
            <v>1</v>
          </cell>
          <cell r="O2025">
            <v>0</v>
          </cell>
          <cell r="P2025">
            <v>0</v>
          </cell>
          <cell r="Q2025">
            <v>0</v>
          </cell>
        </row>
        <row r="2026">
          <cell r="C2026">
            <v>5.43</v>
          </cell>
          <cell r="D2026">
            <v>10.61</v>
          </cell>
          <cell r="N2026">
            <v>1</v>
          </cell>
          <cell r="O2026">
            <v>0</v>
          </cell>
          <cell r="P2026">
            <v>0</v>
          </cell>
          <cell r="Q2026">
            <v>0.5</v>
          </cell>
        </row>
        <row r="2027">
          <cell r="C2027">
            <v>6.41</v>
          </cell>
          <cell r="D2027">
            <v>10.55</v>
          </cell>
          <cell r="N2027">
            <v>1</v>
          </cell>
          <cell r="O2027">
            <v>0</v>
          </cell>
          <cell r="P2027">
            <v>0</v>
          </cell>
          <cell r="Q2027">
            <v>0.5</v>
          </cell>
        </row>
        <row r="2028">
          <cell r="C2028">
            <v>2.4300000000000002</v>
          </cell>
          <cell r="D2028">
            <v>10.51</v>
          </cell>
          <cell r="N2028">
            <v>1</v>
          </cell>
          <cell r="O2028">
            <v>0</v>
          </cell>
          <cell r="P2028">
            <v>0</v>
          </cell>
          <cell r="Q2028">
            <v>0.5</v>
          </cell>
        </row>
        <row r="2029">
          <cell r="C2029">
            <v>0</v>
          </cell>
          <cell r="D2029">
            <v>9.83</v>
          </cell>
          <cell r="N2029">
            <v>1</v>
          </cell>
          <cell r="O2029">
            <v>0</v>
          </cell>
          <cell r="P2029">
            <v>0</v>
          </cell>
          <cell r="Q2029">
            <v>0.5</v>
          </cell>
        </row>
        <row r="2030">
          <cell r="C2030">
            <v>0</v>
          </cell>
          <cell r="D2030">
            <v>14.37</v>
          </cell>
          <cell r="N2030">
            <v>1</v>
          </cell>
          <cell r="O2030">
            <v>0</v>
          </cell>
          <cell r="P2030">
            <v>0</v>
          </cell>
          <cell r="Q2030">
            <v>0</v>
          </cell>
        </row>
        <row r="2031">
          <cell r="C2031">
            <v>0</v>
          </cell>
          <cell r="D2031">
            <v>12.34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</row>
        <row r="2032">
          <cell r="C2032">
            <v>14.34</v>
          </cell>
          <cell r="D2032">
            <v>4.95</v>
          </cell>
          <cell r="N2032">
            <v>1</v>
          </cell>
          <cell r="O2032">
            <v>0</v>
          </cell>
          <cell r="P2032">
            <v>0</v>
          </cell>
          <cell r="Q2032">
            <v>0</v>
          </cell>
        </row>
        <row r="2033">
          <cell r="C2033">
            <v>28.57</v>
          </cell>
          <cell r="D2033">
            <v>1.34</v>
          </cell>
          <cell r="N2033">
            <v>1</v>
          </cell>
          <cell r="O2033">
            <v>0</v>
          </cell>
          <cell r="P2033">
            <v>0</v>
          </cell>
          <cell r="Q2033">
            <v>0</v>
          </cell>
        </row>
        <row r="2034">
          <cell r="C2034">
            <v>34.799999999999997</v>
          </cell>
          <cell r="D2034">
            <v>0</v>
          </cell>
          <cell r="N2034">
            <v>1</v>
          </cell>
          <cell r="O2034">
            <v>0</v>
          </cell>
          <cell r="P2034">
            <v>0</v>
          </cell>
          <cell r="Q2034">
            <v>0</v>
          </cell>
        </row>
        <row r="2035">
          <cell r="C2035">
            <v>30.17</v>
          </cell>
          <cell r="D2035">
            <v>0.21</v>
          </cell>
          <cell r="N2035">
            <v>1</v>
          </cell>
          <cell r="O2035">
            <v>0</v>
          </cell>
          <cell r="P2035">
            <v>0</v>
          </cell>
          <cell r="Q2035">
            <v>0</v>
          </cell>
        </row>
        <row r="2036">
          <cell r="C2036">
            <v>19.63</v>
          </cell>
          <cell r="D2036">
            <v>1.43</v>
          </cell>
          <cell r="N2036">
            <v>1</v>
          </cell>
          <cell r="O2036">
            <v>0</v>
          </cell>
          <cell r="P2036">
            <v>0</v>
          </cell>
          <cell r="Q2036">
            <v>0</v>
          </cell>
        </row>
        <row r="2037">
          <cell r="C2037">
            <v>8.74</v>
          </cell>
          <cell r="D2037">
            <v>2.0299999999999998</v>
          </cell>
          <cell r="N2037">
            <v>1</v>
          </cell>
          <cell r="O2037">
            <v>0</v>
          </cell>
          <cell r="P2037">
            <v>0</v>
          </cell>
          <cell r="Q2037">
            <v>0</v>
          </cell>
        </row>
        <row r="2038">
          <cell r="C2038">
            <v>0</v>
          </cell>
          <cell r="D2038">
            <v>5.39</v>
          </cell>
          <cell r="N2038">
            <v>1</v>
          </cell>
          <cell r="O2038">
            <v>0</v>
          </cell>
          <cell r="P2038">
            <v>0</v>
          </cell>
          <cell r="Q2038">
            <v>0</v>
          </cell>
        </row>
        <row r="2039">
          <cell r="C2039">
            <v>0</v>
          </cell>
          <cell r="D2039">
            <v>7.08</v>
          </cell>
          <cell r="N2039">
            <v>1</v>
          </cell>
          <cell r="O2039">
            <v>0</v>
          </cell>
          <cell r="P2039">
            <v>0</v>
          </cell>
          <cell r="Q2039">
            <v>0</v>
          </cell>
        </row>
        <row r="2040">
          <cell r="C2040">
            <v>0</v>
          </cell>
          <cell r="D2040">
            <v>7.81</v>
          </cell>
          <cell r="N2040">
            <v>1</v>
          </cell>
          <cell r="O2040">
            <v>0</v>
          </cell>
          <cell r="P2040">
            <v>0</v>
          </cell>
          <cell r="Q2040">
            <v>0</v>
          </cell>
        </row>
        <row r="2041">
          <cell r="C2041">
            <v>0</v>
          </cell>
          <cell r="D2041">
            <v>7.26</v>
          </cell>
          <cell r="N2041">
            <v>1</v>
          </cell>
          <cell r="O2041">
            <v>0</v>
          </cell>
          <cell r="P2041">
            <v>0</v>
          </cell>
          <cell r="Q2041">
            <v>0</v>
          </cell>
        </row>
        <row r="2042">
          <cell r="C2042">
            <v>0</v>
          </cell>
          <cell r="D2042">
            <v>6.78</v>
          </cell>
          <cell r="N2042">
            <v>1</v>
          </cell>
          <cell r="O2042">
            <v>0</v>
          </cell>
          <cell r="P2042">
            <v>0</v>
          </cell>
          <cell r="Q2042">
            <v>0</v>
          </cell>
        </row>
        <row r="2043">
          <cell r="C2043">
            <v>0</v>
          </cell>
          <cell r="D2043">
            <v>6.55</v>
          </cell>
          <cell r="N2043">
            <v>1</v>
          </cell>
          <cell r="O2043">
            <v>0</v>
          </cell>
          <cell r="P2043">
            <v>0</v>
          </cell>
          <cell r="Q2043">
            <v>0</v>
          </cell>
        </row>
        <row r="2044">
          <cell r="C2044">
            <v>0</v>
          </cell>
          <cell r="D2044">
            <v>7.57</v>
          </cell>
          <cell r="N2044">
            <v>1</v>
          </cell>
          <cell r="O2044">
            <v>0</v>
          </cell>
          <cell r="P2044">
            <v>0</v>
          </cell>
          <cell r="Q2044">
            <v>0</v>
          </cell>
        </row>
        <row r="2045">
          <cell r="C2045">
            <v>0</v>
          </cell>
          <cell r="D2045">
            <v>7.78</v>
          </cell>
          <cell r="N2045">
            <v>0.85</v>
          </cell>
          <cell r="O2045">
            <v>0.15</v>
          </cell>
          <cell r="P2045">
            <v>0</v>
          </cell>
          <cell r="Q2045">
            <v>0</v>
          </cell>
        </row>
        <row r="2046">
          <cell r="C2046">
            <v>0</v>
          </cell>
          <cell r="D2046">
            <v>7.74</v>
          </cell>
          <cell r="N2046">
            <v>1</v>
          </cell>
          <cell r="O2046">
            <v>0</v>
          </cell>
          <cell r="P2046">
            <v>0</v>
          </cell>
          <cell r="Q2046">
            <v>0</v>
          </cell>
        </row>
        <row r="2047">
          <cell r="C2047">
            <v>3.94</v>
          </cell>
          <cell r="D2047">
            <v>7.22</v>
          </cell>
          <cell r="N2047">
            <v>1</v>
          </cell>
          <cell r="O2047">
            <v>0</v>
          </cell>
          <cell r="P2047">
            <v>0</v>
          </cell>
          <cell r="Q2047">
            <v>0.5</v>
          </cell>
        </row>
        <row r="2048">
          <cell r="C2048">
            <v>8.8699999999999992</v>
          </cell>
          <cell r="D2048">
            <v>6.52</v>
          </cell>
          <cell r="N2048">
            <v>1</v>
          </cell>
          <cell r="O2048">
            <v>0</v>
          </cell>
          <cell r="P2048">
            <v>0</v>
          </cell>
          <cell r="Q2048">
            <v>0.5</v>
          </cell>
        </row>
        <row r="2049">
          <cell r="C2049">
            <v>9.7899999999999991</v>
          </cell>
          <cell r="D2049">
            <v>7.71</v>
          </cell>
          <cell r="N2049">
            <v>1</v>
          </cell>
          <cell r="O2049">
            <v>0</v>
          </cell>
          <cell r="P2049">
            <v>0</v>
          </cell>
          <cell r="Q2049">
            <v>0.5</v>
          </cell>
        </row>
        <row r="2050">
          <cell r="C2050">
            <v>11.32</v>
          </cell>
          <cell r="D2050">
            <v>8.68</v>
          </cell>
          <cell r="N2050">
            <v>1</v>
          </cell>
          <cell r="O2050">
            <v>0</v>
          </cell>
          <cell r="P2050">
            <v>0</v>
          </cell>
          <cell r="Q2050">
            <v>0.5</v>
          </cell>
        </row>
        <row r="2051">
          <cell r="C2051">
            <v>6.03</v>
          </cell>
          <cell r="D2051">
            <v>10.25</v>
          </cell>
          <cell r="N2051">
            <v>1</v>
          </cell>
          <cell r="O2051">
            <v>0</v>
          </cell>
          <cell r="P2051">
            <v>0</v>
          </cell>
          <cell r="Q2051">
            <v>0.5</v>
          </cell>
        </row>
        <row r="2052">
          <cell r="C2052">
            <v>1.03</v>
          </cell>
          <cell r="D2052">
            <v>11.15</v>
          </cell>
          <cell r="N2052">
            <v>1</v>
          </cell>
          <cell r="O2052">
            <v>0</v>
          </cell>
          <cell r="P2052">
            <v>0</v>
          </cell>
          <cell r="Q2052">
            <v>0.5</v>
          </cell>
        </row>
        <row r="2053">
          <cell r="C2053">
            <v>0.15</v>
          </cell>
          <cell r="D2053">
            <v>11.74</v>
          </cell>
          <cell r="N2053">
            <v>1</v>
          </cell>
          <cell r="O2053">
            <v>0</v>
          </cell>
          <cell r="P2053">
            <v>0</v>
          </cell>
          <cell r="Q2053">
            <v>0.5</v>
          </cell>
        </row>
        <row r="2054">
          <cell r="C2054">
            <v>0</v>
          </cell>
          <cell r="D2054">
            <v>14.67</v>
          </cell>
          <cell r="N2054">
            <v>1</v>
          </cell>
          <cell r="O2054">
            <v>0</v>
          </cell>
          <cell r="P2054">
            <v>0</v>
          </cell>
          <cell r="Q2054">
            <v>0</v>
          </cell>
        </row>
        <row r="2055">
          <cell r="C2055">
            <v>0</v>
          </cell>
          <cell r="D2055">
            <v>12.63</v>
          </cell>
          <cell r="N2055">
            <v>1</v>
          </cell>
          <cell r="O2055">
            <v>0</v>
          </cell>
          <cell r="P2055">
            <v>0</v>
          </cell>
          <cell r="Q2055">
            <v>0</v>
          </cell>
        </row>
        <row r="2056">
          <cell r="C2056">
            <v>0</v>
          </cell>
          <cell r="D2056">
            <v>9.68</v>
          </cell>
          <cell r="N2056">
            <v>1</v>
          </cell>
          <cell r="O2056">
            <v>0</v>
          </cell>
          <cell r="P2056">
            <v>0</v>
          </cell>
          <cell r="Q2056">
            <v>0</v>
          </cell>
        </row>
        <row r="2057">
          <cell r="C2057">
            <v>0</v>
          </cell>
          <cell r="D2057">
            <v>7.62</v>
          </cell>
          <cell r="N2057">
            <v>1</v>
          </cell>
          <cell r="O2057">
            <v>0</v>
          </cell>
          <cell r="P2057">
            <v>0</v>
          </cell>
          <cell r="Q2057">
            <v>0</v>
          </cell>
        </row>
        <row r="2058">
          <cell r="C2058">
            <v>0</v>
          </cell>
          <cell r="D2058">
            <v>8.1300000000000008</v>
          </cell>
          <cell r="N2058">
            <v>1</v>
          </cell>
          <cell r="O2058">
            <v>0</v>
          </cell>
          <cell r="P2058">
            <v>0</v>
          </cell>
          <cell r="Q2058">
            <v>0</v>
          </cell>
        </row>
        <row r="2059">
          <cell r="C2059">
            <v>0</v>
          </cell>
          <cell r="D2059">
            <v>9.1</v>
          </cell>
          <cell r="N2059">
            <v>1</v>
          </cell>
          <cell r="O2059">
            <v>0</v>
          </cell>
          <cell r="P2059">
            <v>0</v>
          </cell>
          <cell r="Q2059">
            <v>0</v>
          </cell>
        </row>
        <row r="2060">
          <cell r="C2060">
            <v>0</v>
          </cell>
          <cell r="D2060">
            <v>8.35</v>
          </cell>
          <cell r="N2060">
            <v>1</v>
          </cell>
          <cell r="O2060">
            <v>0</v>
          </cell>
          <cell r="P2060">
            <v>0</v>
          </cell>
          <cell r="Q2060">
            <v>0</v>
          </cell>
        </row>
        <row r="2061">
          <cell r="C2061">
            <v>0</v>
          </cell>
          <cell r="D2061">
            <v>7.47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</row>
        <row r="2062">
          <cell r="C2062">
            <v>0.06</v>
          </cell>
          <cell r="D2062">
            <v>6.42</v>
          </cell>
          <cell r="N2062">
            <v>1</v>
          </cell>
          <cell r="O2062">
            <v>0</v>
          </cell>
          <cell r="P2062">
            <v>0</v>
          </cell>
          <cell r="Q2062">
            <v>0</v>
          </cell>
        </row>
        <row r="2063">
          <cell r="C2063">
            <v>0</v>
          </cell>
          <cell r="D2063">
            <v>5.88</v>
          </cell>
          <cell r="N2063">
            <v>1</v>
          </cell>
          <cell r="O2063">
            <v>0</v>
          </cell>
          <cell r="P2063">
            <v>0</v>
          </cell>
          <cell r="Q2063">
            <v>0</v>
          </cell>
        </row>
        <row r="2064">
          <cell r="C2064">
            <v>0</v>
          </cell>
          <cell r="D2064">
            <v>5.45</v>
          </cell>
          <cell r="N2064">
            <v>1</v>
          </cell>
          <cell r="O2064">
            <v>0</v>
          </cell>
          <cell r="P2064">
            <v>0</v>
          </cell>
          <cell r="Q2064">
            <v>0</v>
          </cell>
        </row>
        <row r="2065">
          <cell r="C2065">
            <v>0.05</v>
          </cell>
          <cell r="D2065">
            <v>4.0199999999999996</v>
          </cell>
          <cell r="N2065">
            <v>1</v>
          </cell>
          <cell r="O2065">
            <v>0</v>
          </cell>
          <cell r="P2065">
            <v>0</v>
          </cell>
          <cell r="Q2065">
            <v>0</v>
          </cell>
        </row>
        <row r="2066">
          <cell r="C2066">
            <v>0</v>
          </cell>
          <cell r="D2066">
            <v>3.02</v>
          </cell>
          <cell r="N2066">
            <v>1</v>
          </cell>
          <cell r="O2066">
            <v>0</v>
          </cell>
          <cell r="P2066">
            <v>0</v>
          </cell>
          <cell r="Q2066">
            <v>0</v>
          </cell>
        </row>
        <row r="2067">
          <cell r="C2067">
            <v>0.08</v>
          </cell>
          <cell r="D2067">
            <v>2.81</v>
          </cell>
          <cell r="N2067">
            <v>1</v>
          </cell>
          <cell r="O2067">
            <v>0</v>
          </cell>
          <cell r="P2067">
            <v>0</v>
          </cell>
          <cell r="Q2067">
            <v>0</v>
          </cell>
        </row>
        <row r="2068">
          <cell r="C2068">
            <v>0</v>
          </cell>
          <cell r="D2068">
            <v>2.72</v>
          </cell>
          <cell r="N2068">
            <v>1</v>
          </cell>
          <cell r="O2068">
            <v>0</v>
          </cell>
          <cell r="P2068">
            <v>0</v>
          </cell>
          <cell r="Q2068">
            <v>0</v>
          </cell>
        </row>
        <row r="2069">
          <cell r="C2069">
            <v>0</v>
          </cell>
          <cell r="D2069">
            <v>2.29</v>
          </cell>
          <cell r="N2069">
            <v>1</v>
          </cell>
          <cell r="O2069">
            <v>0</v>
          </cell>
          <cell r="P2069">
            <v>0</v>
          </cell>
          <cell r="Q2069">
            <v>0</v>
          </cell>
        </row>
        <row r="2070">
          <cell r="C2070">
            <v>0</v>
          </cell>
          <cell r="D2070">
            <v>3.64</v>
          </cell>
          <cell r="N2070">
            <v>1</v>
          </cell>
          <cell r="O2070">
            <v>0</v>
          </cell>
          <cell r="P2070">
            <v>0</v>
          </cell>
          <cell r="Q2070">
            <v>0</v>
          </cell>
        </row>
        <row r="2071">
          <cell r="C2071">
            <v>0</v>
          </cell>
          <cell r="D2071">
            <v>4.88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</row>
        <row r="2072">
          <cell r="C2072">
            <v>0</v>
          </cell>
          <cell r="D2072">
            <v>5.39</v>
          </cell>
          <cell r="N2072">
            <v>1</v>
          </cell>
          <cell r="O2072">
            <v>0</v>
          </cell>
          <cell r="P2072">
            <v>0</v>
          </cell>
          <cell r="Q2072">
            <v>0</v>
          </cell>
        </row>
        <row r="2073">
          <cell r="C2073">
            <v>0</v>
          </cell>
          <cell r="D2073">
            <v>6.19</v>
          </cell>
          <cell r="N2073">
            <v>1</v>
          </cell>
          <cell r="O2073">
            <v>0</v>
          </cell>
          <cell r="P2073">
            <v>0</v>
          </cell>
          <cell r="Q2073">
            <v>0</v>
          </cell>
        </row>
        <row r="2074">
          <cell r="C2074">
            <v>0</v>
          </cell>
          <cell r="D2074">
            <v>6.83</v>
          </cell>
          <cell r="N2074">
            <v>1</v>
          </cell>
          <cell r="O2074">
            <v>0</v>
          </cell>
          <cell r="P2074">
            <v>0</v>
          </cell>
          <cell r="Q2074">
            <v>0</v>
          </cell>
        </row>
        <row r="2075">
          <cell r="C2075">
            <v>0</v>
          </cell>
          <cell r="D2075">
            <v>8.4600000000000009</v>
          </cell>
          <cell r="N2075">
            <v>1</v>
          </cell>
          <cell r="O2075">
            <v>0</v>
          </cell>
          <cell r="P2075">
            <v>0</v>
          </cell>
          <cell r="Q2075">
            <v>0</v>
          </cell>
        </row>
        <row r="2076">
          <cell r="C2076">
            <v>0</v>
          </cell>
          <cell r="D2076">
            <v>8.98</v>
          </cell>
          <cell r="N2076">
            <v>1</v>
          </cell>
          <cell r="O2076">
            <v>0</v>
          </cell>
          <cell r="P2076">
            <v>0</v>
          </cell>
          <cell r="Q2076">
            <v>0</v>
          </cell>
        </row>
        <row r="2077">
          <cell r="C2077">
            <v>0</v>
          </cell>
          <cell r="D2077">
            <v>8.07</v>
          </cell>
          <cell r="N2077">
            <v>1</v>
          </cell>
          <cell r="O2077">
            <v>0</v>
          </cell>
          <cell r="P2077">
            <v>0</v>
          </cell>
          <cell r="Q2077">
            <v>0</v>
          </cell>
        </row>
        <row r="2078">
          <cell r="C2078">
            <v>0</v>
          </cell>
          <cell r="D2078">
            <v>7.27</v>
          </cell>
          <cell r="N2078">
            <v>1</v>
          </cell>
          <cell r="O2078">
            <v>0</v>
          </cell>
          <cell r="P2078">
            <v>0</v>
          </cell>
          <cell r="Q2078">
            <v>0</v>
          </cell>
        </row>
        <row r="2079">
          <cell r="C2079">
            <v>0</v>
          </cell>
          <cell r="D2079">
            <v>5.6</v>
          </cell>
          <cell r="N2079">
            <v>1</v>
          </cell>
          <cell r="O2079">
            <v>0</v>
          </cell>
          <cell r="P2079">
            <v>0</v>
          </cell>
          <cell r="Q2079">
            <v>0</v>
          </cell>
        </row>
        <row r="2080">
          <cell r="C2080">
            <v>0</v>
          </cell>
          <cell r="D2080">
            <v>6.1</v>
          </cell>
          <cell r="N2080">
            <v>1</v>
          </cell>
          <cell r="O2080">
            <v>0</v>
          </cell>
          <cell r="P2080">
            <v>0</v>
          </cell>
          <cell r="Q2080">
            <v>0</v>
          </cell>
        </row>
        <row r="2081">
          <cell r="C2081">
            <v>0</v>
          </cell>
          <cell r="D2081">
            <v>5.73</v>
          </cell>
          <cell r="N2081">
            <v>1</v>
          </cell>
          <cell r="O2081">
            <v>0</v>
          </cell>
          <cell r="P2081">
            <v>0</v>
          </cell>
          <cell r="Q2081">
            <v>0</v>
          </cell>
        </row>
        <row r="2082">
          <cell r="C2082">
            <v>0</v>
          </cell>
          <cell r="D2082">
            <v>3.78</v>
          </cell>
          <cell r="N2082">
            <v>1</v>
          </cell>
          <cell r="O2082">
            <v>0</v>
          </cell>
          <cell r="P2082">
            <v>0</v>
          </cell>
          <cell r="Q2082">
            <v>0</v>
          </cell>
        </row>
        <row r="2083">
          <cell r="C2083">
            <v>0</v>
          </cell>
          <cell r="D2083">
            <v>2.96</v>
          </cell>
          <cell r="N2083">
            <v>1</v>
          </cell>
          <cell r="O2083">
            <v>0</v>
          </cell>
          <cell r="P2083">
            <v>0</v>
          </cell>
          <cell r="Q2083">
            <v>0</v>
          </cell>
        </row>
        <row r="2084">
          <cell r="C2084">
            <v>0</v>
          </cell>
          <cell r="D2084">
            <v>2.9</v>
          </cell>
          <cell r="N2084">
            <v>1</v>
          </cell>
          <cell r="O2084">
            <v>0</v>
          </cell>
          <cell r="P2084">
            <v>0</v>
          </cell>
          <cell r="Q2084">
            <v>0</v>
          </cell>
        </row>
        <row r="2085">
          <cell r="C2085">
            <v>0</v>
          </cell>
          <cell r="D2085">
            <v>2.84</v>
          </cell>
          <cell r="N2085">
            <v>1</v>
          </cell>
          <cell r="O2085">
            <v>0</v>
          </cell>
          <cell r="P2085">
            <v>0</v>
          </cell>
          <cell r="Q2085">
            <v>0</v>
          </cell>
        </row>
        <row r="2086">
          <cell r="C2086">
            <v>0</v>
          </cell>
          <cell r="D2086">
            <v>3.3</v>
          </cell>
          <cell r="N2086">
            <v>1</v>
          </cell>
          <cell r="O2086">
            <v>0</v>
          </cell>
          <cell r="P2086">
            <v>0</v>
          </cell>
          <cell r="Q2086">
            <v>0</v>
          </cell>
        </row>
        <row r="2087">
          <cell r="C2087">
            <v>0</v>
          </cell>
          <cell r="D2087">
            <v>3.59</v>
          </cell>
          <cell r="N2087">
            <v>1</v>
          </cell>
          <cell r="O2087">
            <v>0</v>
          </cell>
          <cell r="P2087">
            <v>0</v>
          </cell>
          <cell r="Q2087">
            <v>0</v>
          </cell>
        </row>
        <row r="2088">
          <cell r="C2088">
            <v>0</v>
          </cell>
          <cell r="D2088">
            <v>4.32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</row>
        <row r="2089">
          <cell r="C2089">
            <v>0</v>
          </cell>
          <cell r="D2089">
            <v>5.46</v>
          </cell>
          <cell r="N2089">
            <v>1</v>
          </cell>
          <cell r="O2089">
            <v>0</v>
          </cell>
          <cell r="P2089">
            <v>0</v>
          </cell>
          <cell r="Q2089">
            <v>0</v>
          </cell>
        </row>
        <row r="2090">
          <cell r="C2090">
            <v>0</v>
          </cell>
          <cell r="D2090">
            <v>5.43</v>
          </cell>
          <cell r="N2090">
            <v>1</v>
          </cell>
          <cell r="O2090">
            <v>0</v>
          </cell>
          <cell r="P2090">
            <v>0</v>
          </cell>
          <cell r="Q2090">
            <v>0</v>
          </cell>
        </row>
        <row r="2091">
          <cell r="C2091">
            <v>0</v>
          </cell>
          <cell r="D2091">
            <v>5.15</v>
          </cell>
          <cell r="N2091">
            <v>1</v>
          </cell>
          <cell r="O2091">
            <v>0</v>
          </cell>
          <cell r="P2091">
            <v>0</v>
          </cell>
          <cell r="Q2091">
            <v>0</v>
          </cell>
        </row>
        <row r="2092">
          <cell r="C2092">
            <v>0</v>
          </cell>
          <cell r="D2092">
            <v>5.81</v>
          </cell>
          <cell r="N2092">
            <v>1</v>
          </cell>
          <cell r="O2092">
            <v>0</v>
          </cell>
          <cell r="P2092">
            <v>0</v>
          </cell>
          <cell r="Q2092">
            <v>0</v>
          </cell>
        </row>
        <row r="2093">
          <cell r="C2093">
            <v>0</v>
          </cell>
          <cell r="D2093">
            <v>7.46</v>
          </cell>
          <cell r="N2093">
            <v>1</v>
          </cell>
          <cell r="O2093">
            <v>0</v>
          </cell>
          <cell r="P2093">
            <v>0</v>
          </cell>
          <cell r="Q2093">
            <v>0</v>
          </cell>
        </row>
        <row r="2094">
          <cell r="C2094">
            <v>0</v>
          </cell>
          <cell r="D2094">
            <v>9.02</v>
          </cell>
          <cell r="N2094">
            <v>1</v>
          </cell>
          <cell r="O2094">
            <v>0</v>
          </cell>
          <cell r="P2094">
            <v>0</v>
          </cell>
          <cell r="Q2094">
            <v>0</v>
          </cell>
        </row>
        <row r="2095">
          <cell r="C2095">
            <v>0</v>
          </cell>
          <cell r="D2095">
            <v>9.24</v>
          </cell>
          <cell r="N2095">
            <v>1</v>
          </cell>
          <cell r="O2095">
            <v>0</v>
          </cell>
          <cell r="P2095">
            <v>0</v>
          </cell>
          <cell r="Q2095">
            <v>0</v>
          </cell>
        </row>
        <row r="2096">
          <cell r="C2096">
            <v>0</v>
          </cell>
          <cell r="D2096">
            <v>8.33</v>
          </cell>
          <cell r="N2096">
            <v>1</v>
          </cell>
          <cell r="O2096">
            <v>0</v>
          </cell>
          <cell r="P2096">
            <v>0</v>
          </cell>
          <cell r="Q2096">
            <v>0</v>
          </cell>
        </row>
        <row r="2097">
          <cell r="C2097">
            <v>0</v>
          </cell>
          <cell r="D2097">
            <v>8.7899999999999991</v>
          </cell>
          <cell r="N2097">
            <v>1</v>
          </cell>
          <cell r="O2097">
            <v>0</v>
          </cell>
          <cell r="P2097">
            <v>0</v>
          </cell>
          <cell r="Q2097">
            <v>0</v>
          </cell>
        </row>
        <row r="2098">
          <cell r="C2098">
            <v>0</v>
          </cell>
          <cell r="D2098">
            <v>8.19</v>
          </cell>
          <cell r="N2098">
            <v>1</v>
          </cell>
          <cell r="O2098">
            <v>0</v>
          </cell>
          <cell r="P2098">
            <v>0</v>
          </cell>
          <cell r="Q2098">
            <v>0</v>
          </cell>
        </row>
        <row r="2099">
          <cell r="C2099">
            <v>0</v>
          </cell>
          <cell r="D2099">
            <v>7.49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</row>
        <row r="2100">
          <cell r="C2100">
            <v>0</v>
          </cell>
          <cell r="D2100">
            <v>7.28</v>
          </cell>
          <cell r="N2100">
            <v>1</v>
          </cell>
          <cell r="O2100">
            <v>0</v>
          </cell>
          <cell r="P2100">
            <v>0</v>
          </cell>
          <cell r="Q2100">
            <v>0</v>
          </cell>
        </row>
        <row r="2101">
          <cell r="C2101">
            <v>0</v>
          </cell>
          <cell r="D2101">
            <v>7.51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</row>
        <row r="2102">
          <cell r="C2102">
            <v>0</v>
          </cell>
          <cell r="D2102">
            <v>5.48</v>
          </cell>
          <cell r="N2102">
            <v>1</v>
          </cell>
          <cell r="O2102">
            <v>0</v>
          </cell>
          <cell r="P2102">
            <v>0</v>
          </cell>
          <cell r="Q2102">
            <v>0</v>
          </cell>
        </row>
        <row r="2103">
          <cell r="C2103">
            <v>0</v>
          </cell>
          <cell r="D2103">
            <v>5.43</v>
          </cell>
          <cell r="N2103">
            <v>1</v>
          </cell>
          <cell r="O2103">
            <v>0</v>
          </cell>
          <cell r="P2103">
            <v>0</v>
          </cell>
          <cell r="Q2103">
            <v>0</v>
          </cell>
        </row>
        <row r="2104">
          <cell r="C2104">
            <v>0</v>
          </cell>
          <cell r="D2104">
            <v>6.04</v>
          </cell>
          <cell r="N2104">
            <v>1</v>
          </cell>
          <cell r="O2104">
            <v>0</v>
          </cell>
          <cell r="P2104">
            <v>0</v>
          </cell>
          <cell r="Q2104">
            <v>0</v>
          </cell>
        </row>
        <row r="2105">
          <cell r="C2105">
            <v>0</v>
          </cell>
          <cell r="D2105">
            <v>6.48</v>
          </cell>
          <cell r="N2105">
            <v>1</v>
          </cell>
          <cell r="O2105">
            <v>0</v>
          </cell>
          <cell r="P2105">
            <v>0</v>
          </cell>
          <cell r="Q2105">
            <v>0</v>
          </cell>
        </row>
        <row r="2106">
          <cell r="C2106">
            <v>0</v>
          </cell>
          <cell r="D2106">
            <v>6.9</v>
          </cell>
          <cell r="N2106">
            <v>1</v>
          </cell>
          <cell r="O2106">
            <v>0</v>
          </cell>
          <cell r="P2106">
            <v>0</v>
          </cell>
          <cell r="Q2106">
            <v>0</v>
          </cell>
        </row>
        <row r="2107">
          <cell r="C2107">
            <v>0</v>
          </cell>
          <cell r="D2107">
            <v>7.41</v>
          </cell>
          <cell r="N2107">
            <v>1</v>
          </cell>
          <cell r="O2107">
            <v>0</v>
          </cell>
          <cell r="P2107">
            <v>0</v>
          </cell>
          <cell r="Q2107">
            <v>0</v>
          </cell>
        </row>
        <row r="2108">
          <cell r="C2108">
            <v>0</v>
          </cell>
          <cell r="D2108">
            <v>7.37</v>
          </cell>
          <cell r="N2108">
            <v>1</v>
          </cell>
          <cell r="O2108">
            <v>0</v>
          </cell>
          <cell r="P2108">
            <v>0</v>
          </cell>
          <cell r="Q2108">
            <v>0</v>
          </cell>
        </row>
        <row r="2109">
          <cell r="C2109">
            <v>0</v>
          </cell>
          <cell r="D2109">
            <v>12.95</v>
          </cell>
          <cell r="N2109">
            <v>1</v>
          </cell>
          <cell r="O2109">
            <v>0</v>
          </cell>
          <cell r="P2109">
            <v>0</v>
          </cell>
          <cell r="Q2109">
            <v>0</v>
          </cell>
        </row>
        <row r="2110">
          <cell r="C2110">
            <v>0</v>
          </cell>
          <cell r="D2110">
            <v>12.55</v>
          </cell>
          <cell r="N2110">
            <v>1</v>
          </cell>
          <cell r="O2110">
            <v>0</v>
          </cell>
          <cell r="P2110">
            <v>0</v>
          </cell>
          <cell r="Q2110">
            <v>0</v>
          </cell>
        </row>
        <row r="2111">
          <cell r="C2111">
            <v>0</v>
          </cell>
          <cell r="D2111">
            <v>5.9</v>
          </cell>
          <cell r="N2111">
            <v>1</v>
          </cell>
          <cell r="O2111">
            <v>0</v>
          </cell>
          <cell r="P2111">
            <v>0</v>
          </cell>
          <cell r="Q2111">
            <v>0</v>
          </cell>
        </row>
        <row r="2112">
          <cell r="C2112">
            <v>0</v>
          </cell>
          <cell r="D2112">
            <v>5.22</v>
          </cell>
          <cell r="N2112">
            <v>1</v>
          </cell>
          <cell r="O2112">
            <v>0</v>
          </cell>
          <cell r="P2112">
            <v>0</v>
          </cell>
          <cell r="Q2112">
            <v>0</v>
          </cell>
        </row>
        <row r="2113">
          <cell r="C2113">
            <v>0</v>
          </cell>
          <cell r="D2113">
            <v>4.8499999999999996</v>
          </cell>
          <cell r="N2113">
            <v>1</v>
          </cell>
          <cell r="O2113">
            <v>0</v>
          </cell>
          <cell r="P2113">
            <v>0</v>
          </cell>
          <cell r="Q2113">
            <v>0</v>
          </cell>
        </row>
        <row r="2114">
          <cell r="C2114">
            <v>0</v>
          </cell>
          <cell r="D2114">
            <v>5</v>
          </cell>
          <cell r="N2114">
            <v>1</v>
          </cell>
          <cell r="O2114">
            <v>0</v>
          </cell>
          <cell r="P2114">
            <v>0</v>
          </cell>
          <cell r="Q2114">
            <v>0</v>
          </cell>
        </row>
        <row r="2115">
          <cell r="C2115">
            <v>0</v>
          </cell>
          <cell r="D2115">
            <v>5.28</v>
          </cell>
          <cell r="N2115">
            <v>1</v>
          </cell>
          <cell r="O2115">
            <v>0</v>
          </cell>
          <cell r="P2115">
            <v>0</v>
          </cell>
          <cell r="Q2115">
            <v>0</v>
          </cell>
        </row>
        <row r="2116">
          <cell r="C2116">
            <v>0</v>
          </cell>
          <cell r="D2116">
            <v>5.46</v>
          </cell>
          <cell r="N2116">
            <v>1</v>
          </cell>
          <cell r="O2116">
            <v>0</v>
          </cell>
          <cell r="P2116">
            <v>0</v>
          </cell>
          <cell r="Q2116">
            <v>0</v>
          </cell>
        </row>
        <row r="2117">
          <cell r="C2117">
            <v>0</v>
          </cell>
          <cell r="D2117">
            <v>5.76</v>
          </cell>
          <cell r="N2117">
            <v>1</v>
          </cell>
          <cell r="O2117">
            <v>0</v>
          </cell>
          <cell r="P2117">
            <v>0</v>
          </cell>
          <cell r="Q2117">
            <v>0</v>
          </cell>
        </row>
        <row r="2118">
          <cell r="C2118">
            <v>0</v>
          </cell>
          <cell r="D2118">
            <v>6.95</v>
          </cell>
          <cell r="N2118">
            <v>1</v>
          </cell>
          <cell r="O2118">
            <v>0</v>
          </cell>
          <cell r="P2118">
            <v>0</v>
          </cell>
          <cell r="Q2118">
            <v>0</v>
          </cell>
        </row>
        <row r="2119">
          <cell r="C2119">
            <v>0</v>
          </cell>
          <cell r="D2119">
            <v>8.0399999999999991</v>
          </cell>
          <cell r="N2119">
            <v>1</v>
          </cell>
          <cell r="O2119">
            <v>0</v>
          </cell>
          <cell r="P2119">
            <v>0</v>
          </cell>
          <cell r="Q2119">
            <v>0</v>
          </cell>
        </row>
        <row r="2120">
          <cell r="C2120">
            <v>0</v>
          </cell>
          <cell r="D2120">
            <v>7.65</v>
          </cell>
          <cell r="N2120">
            <v>1</v>
          </cell>
          <cell r="O2120">
            <v>0</v>
          </cell>
          <cell r="P2120">
            <v>0</v>
          </cell>
          <cell r="Q2120">
            <v>0</v>
          </cell>
        </row>
        <row r="2121">
          <cell r="C2121">
            <v>0</v>
          </cell>
          <cell r="D2121">
            <v>7.25</v>
          </cell>
          <cell r="N2121">
            <v>1</v>
          </cell>
          <cell r="O2121">
            <v>0</v>
          </cell>
          <cell r="P2121">
            <v>0</v>
          </cell>
          <cell r="Q2121">
            <v>0</v>
          </cell>
        </row>
        <row r="2122">
          <cell r="C2122">
            <v>0</v>
          </cell>
          <cell r="D2122">
            <v>6.62</v>
          </cell>
          <cell r="N2122">
            <v>1</v>
          </cell>
          <cell r="O2122">
            <v>0</v>
          </cell>
          <cell r="P2122">
            <v>0</v>
          </cell>
          <cell r="Q2122">
            <v>0</v>
          </cell>
        </row>
        <row r="2123">
          <cell r="C2123">
            <v>0</v>
          </cell>
          <cell r="D2123">
            <v>7.58</v>
          </cell>
          <cell r="N2123">
            <v>0.2</v>
          </cell>
          <cell r="O2123">
            <v>0.8</v>
          </cell>
          <cell r="P2123">
            <v>0</v>
          </cell>
          <cell r="Q2123">
            <v>0</v>
          </cell>
        </row>
        <row r="2124">
          <cell r="C2124">
            <v>0</v>
          </cell>
          <cell r="D2124">
            <v>5.79</v>
          </cell>
          <cell r="N2124">
            <v>1</v>
          </cell>
          <cell r="O2124">
            <v>0</v>
          </cell>
          <cell r="P2124">
            <v>0</v>
          </cell>
          <cell r="Q2124">
            <v>0</v>
          </cell>
        </row>
        <row r="2125">
          <cell r="C2125">
            <v>0</v>
          </cell>
          <cell r="D2125">
            <v>4.3499999999999996</v>
          </cell>
          <cell r="N2125">
            <v>1</v>
          </cell>
          <cell r="O2125">
            <v>0</v>
          </cell>
          <cell r="P2125">
            <v>0</v>
          </cell>
          <cell r="Q2125">
            <v>0</v>
          </cell>
        </row>
        <row r="2126">
          <cell r="C2126">
            <v>0</v>
          </cell>
          <cell r="D2126">
            <v>5.6</v>
          </cell>
          <cell r="N2126">
            <v>1</v>
          </cell>
          <cell r="O2126">
            <v>0</v>
          </cell>
          <cell r="P2126">
            <v>0</v>
          </cell>
          <cell r="Q2126">
            <v>0</v>
          </cell>
        </row>
        <row r="2127">
          <cell r="C2127">
            <v>0</v>
          </cell>
          <cell r="D2127">
            <v>4.1399999999999997</v>
          </cell>
          <cell r="N2127">
            <v>1</v>
          </cell>
          <cell r="O2127">
            <v>0</v>
          </cell>
          <cell r="P2127">
            <v>0</v>
          </cell>
          <cell r="Q2127">
            <v>0</v>
          </cell>
        </row>
        <row r="2128">
          <cell r="C2128">
            <v>0</v>
          </cell>
          <cell r="D2128">
            <v>5.82</v>
          </cell>
          <cell r="N2128">
            <v>1</v>
          </cell>
          <cell r="O2128">
            <v>0</v>
          </cell>
          <cell r="P2128">
            <v>0</v>
          </cell>
          <cell r="Q2128">
            <v>0</v>
          </cell>
        </row>
        <row r="2129">
          <cell r="C2129">
            <v>0</v>
          </cell>
          <cell r="D2129">
            <v>5.01</v>
          </cell>
          <cell r="N2129">
            <v>1</v>
          </cell>
          <cell r="O2129">
            <v>0</v>
          </cell>
          <cell r="P2129">
            <v>0</v>
          </cell>
          <cell r="Q2129">
            <v>0</v>
          </cell>
        </row>
        <row r="2130">
          <cell r="C2130">
            <v>0</v>
          </cell>
          <cell r="D2130">
            <v>3.62</v>
          </cell>
          <cell r="N2130">
            <v>1</v>
          </cell>
          <cell r="O2130">
            <v>0</v>
          </cell>
          <cell r="P2130">
            <v>0</v>
          </cell>
          <cell r="Q2130">
            <v>0</v>
          </cell>
        </row>
        <row r="2131">
          <cell r="C2131">
            <v>0</v>
          </cell>
          <cell r="D2131">
            <v>3.43</v>
          </cell>
          <cell r="N2131">
            <v>1</v>
          </cell>
          <cell r="O2131">
            <v>0</v>
          </cell>
          <cell r="P2131">
            <v>0</v>
          </cell>
          <cell r="Q2131">
            <v>0</v>
          </cell>
        </row>
        <row r="2132">
          <cell r="C2132">
            <v>0</v>
          </cell>
          <cell r="D2132">
            <v>3.98</v>
          </cell>
          <cell r="N2132">
            <v>1</v>
          </cell>
          <cell r="O2132">
            <v>0</v>
          </cell>
          <cell r="P2132">
            <v>0</v>
          </cell>
          <cell r="Q2132">
            <v>0</v>
          </cell>
        </row>
        <row r="2133">
          <cell r="C2133">
            <v>0</v>
          </cell>
          <cell r="D2133">
            <v>4.09</v>
          </cell>
          <cell r="N2133">
            <v>0.2</v>
          </cell>
          <cell r="O2133">
            <v>0.8</v>
          </cell>
          <cell r="P2133">
            <v>0</v>
          </cell>
          <cell r="Q2133">
            <v>0</v>
          </cell>
        </row>
        <row r="2134">
          <cell r="C2134">
            <v>0</v>
          </cell>
          <cell r="D2134">
            <v>4.13</v>
          </cell>
          <cell r="N2134">
            <v>1</v>
          </cell>
          <cell r="O2134">
            <v>0</v>
          </cell>
          <cell r="P2134">
            <v>0</v>
          </cell>
          <cell r="Q2134">
            <v>0</v>
          </cell>
        </row>
        <row r="2135">
          <cell r="C2135">
            <v>0</v>
          </cell>
          <cell r="D2135">
            <v>2.9</v>
          </cell>
          <cell r="N2135">
            <v>1</v>
          </cell>
          <cell r="O2135">
            <v>0</v>
          </cell>
          <cell r="P2135">
            <v>0</v>
          </cell>
          <cell r="Q2135">
            <v>0</v>
          </cell>
        </row>
        <row r="2136">
          <cell r="C2136">
            <v>0</v>
          </cell>
          <cell r="D2136">
            <v>2.85</v>
          </cell>
          <cell r="N2136">
            <v>1</v>
          </cell>
          <cell r="O2136">
            <v>0</v>
          </cell>
          <cell r="P2136">
            <v>0</v>
          </cell>
          <cell r="Q2136">
            <v>0</v>
          </cell>
        </row>
        <row r="2137">
          <cell r="C2137">
            <v>0</v>
          </cell>
          <cell r="D2137">
            <v>2.23</v>
          </cell>
          <cell r="N2137">
            <v>1</v>
          </cell>
          <cell r="O2137">
            <v>0</v>
          </cell>
          <cell r="P2137">
            <v>0</v>
          </cell>
          <cell r="Q2137">
            <v>0</v>
          </cell>
        </row>
        <row r="2138">
          <cell r="C2138">
            <v>0</v>
          </cell>
          <cell r="D2138">
            <v>1.72</v>
          </cell>
          <cell r="N2138">
            <v>1</v>
          </cell>
          <cell r="O2138">
            <v>0</v>
          </cell>
          <cell r="P2138">
            <v>0</v>
          </cell>
          <cell r="Q2138">
            <v>0</v>
          </cell>
        </row>
        <row r="2139">
          <cell r="C2139">
            <v>0.03</v>
          </cell>
          <cell r="D2139">
            <v>1.8</v>
          </cell>
          <cell r="N2139">
            <v>1</v>
          </cell>
          <cell r="O2139">
            <v>0</v>
          </cell>
          <cell r="P2139">
            <v>0</v>
          </cell>
          <cell r="Q2139">
            <v>0</v>
          </cell>
        </row>
        <row r="2140">
          <cell r="C2140">
            <v>0</v>
          </cell>
          <cell r="D2140">
            <v>2.15</v>
          </cell>
          <cell r="N2140">
            <v>1</v>
          </cell>
          <cell r="O2140">
            <v>0</v>
          </cell>
          <cell r="P2140">
            <v>0</v>
          </cell>
          <cell r="Q2140">
            <v>0</v>
          </cell>
        </row>
        <row r="2141">
          <cell r="C2141">
            <v>0.16</v>
          </cell>
          <cell r="D2141">
            <v>1.87</v>
          </cell>
          <cell r="N2141">
            <v>0.7</v>
          </cell>
          <cell r="O2141">
            <v>0.3</v>
          </cell>
          <cell r="P2141">
            <v>0</v>
          </cell>
          <cell r="Q2141">
            <v>0</v>
          </cell>
        </row>
        <row r="2142">
          <cell r="C2142">
            <v>0.53</v>
          </cell>
          <cell r="D2142">
            <v>1.24</v>
          </cell>
          <cell r="N2142">
            <v>0.7</v>
          </cell>
          <cell r="O2142">
            <v>0.3</v>
          </cell>
          <cell r="P2142">
            <v>0</v>
          </cell>
          <cell r="Q2142">
            <v>0.5</v>
          </cell>
        </row>
        <row r="2143">
          <cell r="C2143">
            <v>0.23</v>
          </cell>
          <cell r="D2143">
            <v>1.45</v>
          </cell>
          <cell r="N2143">
            <v>1</v>
          </cell>
          <cell r="O2143">
            <v>0</v>
          </cell>
          <cell r="P2143">
            <v>0</v>
          </cell>
          <cell r="Q2143">
            <v>0.5</v>
          </cell>
        </row>
        <row r="2144">
          <cell r="C2144">
            <v>0</v>
          </cell>
          <cell r="D2144">
            <v>1.57</v>
          </cell>
          <cell r="N2144">
            <v>1</v>
          </cell>
          <cell r="O2144">
            <v>0</v>
          </cell>
          <cell r="P2144">
            <v>0</v>
          </cell>
          <cell r="Q2144">
            <v>0.5</v>
          </cell>
        </row>
        <row r="2145">
          <cell r="C2145">
            <v>0</v>
          </cell>
          <cell r="D2145">
            <v>1.33</v>
          </cell>
          <cell r="N2145">
            <v>1</v>
          </cell>
          <cell r="O2145">
            <v>0</v>
          </cell>
          <cell r="P2145">
            <v>0</v>
          </cell>
          <cell r="Q2145">
            <v>0</v>
          </cell>
        </row>
        <row r="2146">
          <cell r="C2146">
            <v>0</v>
          </cell>
          <cell r="D2146">
            <v>1.1200000000000001</v>
          </cell>
          <cell r="N2146">
            <v>1</v>
          </cell>
          <cell r="O2146">
            <v>0</v>
          </cell>
          <cell r="P2146">
            <v>0</v>
          </cell>
          <cell r="Q2146">
            <v>0</v>
          </cell>
        </row>
        <row r="2147">
          <cell r="C2147">
            <v>0</v>
          </cell>
          <cell r="D2147">
            <v>1.35</v>
          </cell>
          <cell r="N2147">
            <v>1</v>
          </cell>
          <cell r="O2147">
            <v>0</v>
          </cell>
          <cell r="P2147">
            <v>0</v>
          </cell>
          <cell r="Q2147">
            <v>0</v>
          </cell>
        </row>
        <row r="2148">
          <cell r="C2148">
            <v>0</v>
          </cell>
          <cell r="D2148">
            <v>1.27</v>
          </cell>
          <cell r="N2148">
            <v>1</v>
          </cell>
          <cell r="O2148">
            <v>0</v>
          </cell>
          <cell r="P2148">
            <v>0</v>
          </cell>
          <cell r="Q2148">
            <v>0</v>
          </cell>
        </row>
        <row r="2149">
          <cell r="C2149">
            <v>0</v>
          </cell>
          <cell r="D2149">
            <v>1.48</v>
          </cell>
          <cell r="N2149">
            <v>1</v>
          </cell>
          <cell r="O2149">
            <v>0</v>
          </cell>
          <cell r="P2149">
            <v>0</v>
          </cell>
          <cell r="Q2149">
            <v>0</v>
          </cell>
        </row>
        <row r="2150">
          <cell r="C2150">
            <v>0</v>
          </cell>
          <cell r="D2150">
            <v>2.41</v>
          </cell>
          <cell r="N2150">
            <v>1</v>
          </cell>
          <cell r="O2150">
            <v>0</v>
          </cell>
          <cell r="P2150">
            <v>0</v>
          </cell>
          <cell r="Q2150">
            <v>0</v>
          </cell>
        </row>
        <row r="2151">
          <cell r="C2151">
            <v>0</v>
          </cell>
          <cell r="D2151">
            <v>2.29</v>
          </cell>
          <cell r="N2151">
            <v>1</v>
          </cell>
          <cell r="O2151">
            <v>0</v>
          </cell>
          <cell r="P2151">
            <v>0</v>
          </cell>
          <cell r="Q2151">
            <v>0</v>
          </cell>
        </row>
        <row r="2152">
          <cell r="C2152">
            <v>0</v>
          </cell>
          <cell r="D2152">
            <v>2.19</v>
          </cell>
          <cell r="N2152">
            <v>1</v>
          </cell>
          <cell r="O2152">
            <v>0</v>
          </cell>
          <cell r="P2152">
            <v>0</v>
          </cell>
          <cell r="Q2152">
            <v>0</v>
          </cell>
        </row>
        <row r="2153">
          <cell r="C2153">
            <v>0</v>
          </cell>
          <cell r="D2153">
            <v>3.04</v>
          </cell>
          <cell r="N2153">
            <v>1</v>
          </cell>
          <cell r="O2153">
            <v>0</v>
          </cell>
          <cell r="P2153">
            <v>0</v>
          </cell>
          <cell r="Q2153">
            <v>0</v>
          </cell>
        </row>
        <row r="2154">
          <cell r="C2154">
            <v>0</v>
          </cell>
          <cell r="D2154">
            <v>3.82</v>
          </cell>
          <cell r="N2154">
            <v>1</v>
          </cell>
          <cell r="O2154">
            <v>0</v>
          </cell>
          <cell r="P2154">
            <v>0</v>
          </cell>
          <cell r="Q2154">
            <v>0</v>
          </cell>
        </row>
        <row r="2155">
          <cell r="C2155">
            <v>0</v>
          </cell>
          <cell r="D2155">
            <v>4.3499999999999996</v>
          </cell>
          <cell r="N2155">
            <v>1</v>
          </cell>
          <cell r="O2155">
            <v>0</v>
          </cell>
          <cell r="P2155">
            <v>0</v>
          </cell>
          <cell r="Q2155">
            <v>0</v>
          </cell>
        </row>
        <row r="2156">
          <cell r="C2156">
            <v>0</v>
          </cell>
          <cell r="D2156">
            <v>4.8600000000000003</v>
          </cell>
          <cell r="N2156">
            <v>1</v>
          </cell>
          <cell r="O2156">
            <v>0</v>
          </cell>
          <cell r="P2156">
            <v>0</v>
          </cell>
          <cell r="Q2156">
            <v>0</v>
          </cell>
        </row>
        <row r="2157">
          <cell r="C2157">
            <v>0</v>
          </cell>
          <cell r="D2157">
            <v>4.09</v>
          </cell>
          <cell r="N2157">
            <v>1</v>
          </cell>
          <cell r="O2157">
            <v>0</v>
          </cell>
          <cell r="P2157">
            <v>0</v>
          </cell>
          <cell r="Q2157">
            <v>0</v>
          </cell>
        </row>
        <row r="2158">
          <cell r="C2158">
            <v>0</v>
          </cell>
          <cell r="D2158">
            <v>3.18</v>
          </cell>
          <cell r="N2158">
            <v>1</v>
          </cell>
          <cell r="O2158">
            <v>0</v>
          </cell>
          <cell r="P2158">
            <v>0</v>
          </cell>
          <cell r="Q2158">
            <v>0</v>
          </cell>
        </row>
        <row r="2159">
          <cell r="C2159">
            <v>0</v>
          </cell>
          <cell r="D2159">
            <v>3.29</v>
          </cell>
          <cell r="N2159">
            <v>1</v>
          </cell>
          <cell r="O2159">
            <v>0</v>
          </cell>
          <cell r="P2159">
            <v>0</v>
          </cell>
          <cell r="Q2159">
            <v>0</v>
          </cell>
        </row>
        <row r="2160">
          <cell r="C2160">
            <v>0</v>
          </cell>
          <cell r="D2160">
            <v>1.62</v>
          </cell>
          <cell r="N2160">
            <v>1</v>
          </cell>
          <cell r="O2160">
            <v>0</v>
          </cell>
          <cell r="P2160">
            <v>0</v>
          </cell>
          <cell r="Q2160">
            <v>0</v>
          </cell>
        </row>
        <row r="2161">
          <cell r="C2161">
            <v>0</v>
          </cell>
          <cell r="D2161">
            <v>1.33</v>
          </cell>
          <cell r="N2161">
            <v>1</v>
          </cell>
          <cell r="O2161">
            <v>0</v>
          </cell>
          <cell r="P2161">
            <v>0</v>
          </cell>
          <cell r="Q2161">
            <v>0</v>
          </cell>
        </row>
        <row r="2162">
          <cell r="C2162">
            <v>0</v>
          </cell>
          <cell r="D2162">
            <v>1.26</v>
          </cell>
          <cell r="N2162">
            <v>1</v>
          </cell>
          <cell r="O2162">
            <v>0</v>
          </cell>
          <cell r="P2162">
            <v>0</v>
          </cell>
          <cell r="Q2162">
            <v>0</v>
          </cell>
        </row>
        <row r="2163">
          <cell r="C2163">
            <v>0</v>
          </cell>
          <cell r="D2163">
            <v>1.58</v>
          </cell>
          <cell r="N2163">
            <v>1</v>
          </cell>
          <cell r="O2163">
            <v>0</v>
          </cell>
          <cell r="P2163">
            <v>0</v>
          </cell>
          <cell r="Q2163">
            <v>0</v>
          </cell>
        </row>
        <row r="2164">
          <cell r="C2164">
            <v>0</v>
          </cell>
          <cell r="D2164">
            <v>1.55</v>
          </cell>
          <cell r="N2164">
            <v>1</v>
          </cell>
          <cell r="O2164">
            <v>0</v>
          </cell>
          <cell r="P2164">
            <v>0</v>
          </cell>
          <cell r="Q2164">
            <v>0</v>
          </cell>
        </row>
        <row r="2165">
          <cell r="C2165">
            <v>0.05</v>
          </cell>
          <cell r="D2165">
            <v>1.22</v>
          </cell>
          <cell r="N2165">
            <v>1</v>
          </cell>
          <cell r="O2165">
            <v>0</v>
          </cell>
          <cell r="P2165">
            <v>0</v>
          </cell>
          <cell r="Q2165">
            <v>0</v>
          </cell>
        </row>
        <row r="2166">
          <cell r="C2166">
            <v>0.18</v>
          </cell>
          <cell r="D2166">
            <v>1.3</v>
          </cell>
          <cell r="N2166">
            <v>1</v>
          </cell>
          <cell r="O2166">
            <v>0</v>
          </cell>
          <cell r="P2166">
            <v>0</v>
          </cell>
          <cell r="Q2166">
            <v>0.5</v>
          </cell>
        </row>
        <row r="2167">
          <cell r="C2167">
            <v>0.16</v>
          </cell>
          <cell r="D2167">
            <v>1.62</v>
          </cell>
          <cell r="N2167">
            <v>1</v>
          </cell>
          <cell r="O2167">
            <v>0</v>
          </cell>
          <cell r="P2167">
            <v>0</v>
          </cell>
          <cell r="Q2167">
            <v>0.5</v>
          </cell>
        </row>
        <row r="2168">
          <cell r="C2168">
            <v>0.05</v>
          </cell>
          <cell r="D2168">
            <v>2.29</v>
          </cell>
          <cell r="N2168">
            <v>1</v>
          </cell>
          <cell r="O2168">
            <v>0</v>
          </cell>
          <cell r="P2168">
            <v>0</v>
          </cell>
          <cell r="Q2168">
            <v>0.5</v>
          </cell>
        </row>
        <row r="2169">
          <cell r="C2169">
            <v>0</v>
          </cell>
          <cell r="D2169">
            <v>2.12</v>
          </cell>
          <cell r="N2169">
            <v>1</v>
          </cell>
          <cell r="O2169">
            <v>0</v>
          </cell>
          <cell r="P2169">
            <v>0</v>
          </cell>
          <cell r="Q2169">
            <v>0</v>
          </cell>
        </row>
        <row r="2170">
          <cell r="C2170">
            <v>0</v>
          </cell>
          <cell r="D2170">
            <v>2.79</v>
          </cell>
          <cell r="N2170">
            <v>1</v>
          </cell>
          <cell r="O2170">
            <v>0</v>
          </cell>
          <cell r="P2170">
            <v>0</v>
          </cell>
          <cell r="Q2170">
            <v>0</v>
          </cell>
        </row>
        <row r="2171">
          <cell r="C2171">
            <v>0</v>
          </cell>
          <cell r="D2171">
            <v>3.23</v>
          </cell>
          <cell r="N2171">
            <v>1</v>
          </cell>
          <cell r="O2171">
            <v>0</v>
          </cell>
          <cell r="P2171">
            <v>0</v>
          </cell>
          <cell r="Q2171">
            <v>0</v>
          </cell>
        </row>
        <row r="2172">
          <cell r="C2172">
            <v>0</v>
          </cell>
          <cell r="D2172">
            <v>3.53</v>
          </cell>
          <cell r="N2172">
            <v>1</v>
          </cell>
          <cell r="O2172">
            <v>0</v>
          </cell>
          <cell r="P2172">
            <v>0</v>
          </cell>
          <cell r="Q2172">
            <v>0</v>
          </cell>
        </row>
        <row r="2173">
          <cell r="C2173">
            <v>0</v>
          </cell>
          <cell r="D2173">
            <v>3.61</v>
          </cell>
          <cell r="N2173">
            <v>1</v>
          </cell>
          <cell r="O2173">
            <v>0</v>
          </cell>
          <cell r="P2173">
            <v>0</v>
          </cell>
          <cell r="Q2173">
            <v>0</v>
          </cell>
        </row>
        <row r="2174">
          <cell r="C2174">
            <v>0</v>
          </cell>
          <cell r="D2174">
            <v>2.61</v>
          </cell>
          <cell r="N2174">
            <v>1</v>
          </cell>
          <cell r="O2174">
            <v>0</v>
          </cell>
          <cell r="P2174">
            <v>0</v>
          </cell>
          <cell r="Q2174">
            <v>0</v>
          </cell>
        </row>
        <row r="2175">
          <cell r="C2175">
            <v>0</v>
          </cell>
          <cell r="D2175">
            <v>2.3199999999999998</v>
          </cell>
          <cell r="N2175">
            <v>1</v>
          </cell>
          <cell r="O2175">
            <v>0</v>
          </cell>
          <cell r="P2175">
            <v>0</v>
          </cell>
          <cell r="Q2175">
            <v>0</v>
          </cell>
        </row>
        <row r="2176">
          <cell r="C2176">
            <v>0</v>
          </cell>
          <cell r="D2176">
            <v>4.18</v>
          </cell>
          <cell r="N2176">
            <v>1</v>
          </cell>
          <cell r="O2176">
            <v>0</v>
          </cell>
          <cell r="P2176">
            <v>0</v>
          </cell>
          <cell r="Q2176">
            <v>0</v>
          </cell>
        </row>
        <row r="2177">
          <cell r="C2177">
            <v>0</v>
          </cell>
          <cell r="D2177">
            <v>6.92</v>
          </cell>
          <cell r="N2177">
            <v>1</v>
          </cell>
          <cell r="O2177">
            <v>0</v>
          </cell>
          <cell r="P2177">
            <v>0</v>
          </cell>
          <cell r="Q2177">
            <v>0</v>
          </cell>
        </row>
        <row r="2178">
          <cell r="C2178">
            <v>0</v>
          </cell>
          <cell r="D2178">
            <v>9.11</v>
          </cell>
          <cell r="N2178">
            <v>1</v>
          </cell>
          <cell r="O2178">
            <v>0</v>
          </cell>
          <cell r="P2178">
            <v>0</v>
          </cell>
          <cell r="Q2178">
            <v>0</v>
          </cell>
        </row>
        <row r="2179">
          <cell r="C2179">
            <v>0</v>
          </cell>
          <cell r="D2179">
            <v>8.73</v>
          </cell>
          <cell r="N2179">
            <v>1</v>
          </cell>
          <cell r="O2179">
            <v>0</v>
          </cell>
          <cell r="P2179">
            <v>0</v>
          </cell>
          <cell r="Q2179">
            <v>0</v>
          </cell>
        </row>
        <row r="2180">
          <cell r="C2180">
            <v>0</v>
          </cell>
          <cell r="D2180">
            <v>9.61</v>
          </cell>
          <cell r="N2180">
            <v>1</v>
          </cell>
          <cell r="O2180">
            <v>0</v>
          </cell>
          <cell r="P2180">
            <v>0</v>
          </cell>
          <cell r="Q2180">
            <v>0</v>
          </cell>
        </row>
        <row r="2181">
          <cell r="C2181">
            <v>0</v>
          </cell>
          <cell r="D2181">
            <v>10.61</v>
          </cell>
          <cell r="N2181">
            <v>1</v>
          </cell>
          <cell r="O2181">
            <v>0</v>
          </cell>
          <cell r="P2181">
            <v>0</v>
          </cell>
          <cell r="Q2181">
            <v>0</v>
          </cell>
        </row>
        <row r="2182">
          <cell r="C2182">
            <v>0</v>
          </cell>
          <cell r="D2182">
            <v>8.08</v>
          </cell>
          <cell r="N2182">
            <v>1</v>
          </cell>
          <cell r="O2182">
            <v>0</v>
          </cell>
          <cell r="P2182">
            <v>0</v>
          </cell>
          <cell r="Q2182">
            <v>0</v>
          </cell>
        </row>
        <row r="2183">
          <cell r="C2183">
            <v>0</v>
          </cell>
          <cell r="D2183">
            <v>5.89</v>
          </cell>
          <cell r="N2183">
            <v>1</v>
          </cell>
          <cell r="O2183">
            <v>0</v>
          </cell>
          <cell r="P2183">
            <v>0</v>
          </cell>
          <cell r="Q2183">
            <v>0</v>
          </cell>
        </row>
        <row r="2184">
          <cell r="C2184">
            <v>0</v>
          </cell>
          <cell r="D2184">
            <v>4.3899999999999997</v>
          </cell>
          <cell r="N2184">
            <v>1</v>
          </cell>
          <cell r="O2184">
            <v>0</v>
          </cell>
          <cell r="P2184">
            <v>0</v>
          </cell>
          <cell r="Q2184">
            <v>0</v>
          </cell>
        </row>
        <row r="2185">
          <cell r="C2185">
            <v>0</v>
          </cell>
          <cell r="D2185">
            <v>4.1900000000000004</v>
          </cell>
          <cell r="N2185">
            <v>1</v>
          </cell>
          <cell r="O2185">
            <v>0</v>
          </cell>
          <cell r="P2185">
            <v>0</v>
          </cell>
          <cell r="Q2185">
            <v>0</v>
          </cell>
        </row>
        <row r="2186">
          <cell r="C2186">
            <v>0</v>
          </cell>
          <cell r="D2186">
            <v>3.87</v>
          </cell>
          <cell r="N2186">
            <v>1</v>
          </cell>
          <cell r="O2186">
            <v>0</v>
          </cell>
          <cell r="P2186">
            <v>0</v>
          </cell>
          <cell r="Q2186">
            <v>0</v>
          </cell>
        </row>
        <row r="2187">
          <cell r="C2187">
            <v>0</v>
          </cell>
          <cell r="D2187">
            <v>2.67</v>
          </cell>
          <cell r="N2187">
            <v>1</v>
          </cell>
          <cell r="O2187">
            <v>0</v>
          </cell>
          <cell r="P2187">
            <v>0</v>
          </cell>
          <cell r="Q2187">
            <v>0</v>
          </cell>
        </row>
        <row r="2188">
          <cell r="C2188">
            <v>0</v>
          </cell>
          <cell r="D2188">
            <v>2.1800000000000002</v>
          </cell>
          <cell r="N2188">
            <v>1</v>
          </cell>
          <cell r="O2188">
            <v>0</v>
          </cell>
          <cell r="P2188">
            <v>0</v>
          </cell>
          <cell r="Q2188">
            <v>0</v>
          </cell>
        </row>
        <row r="2189">
          <cell r="C2189">
            <v>0</v>
          </cell>
          <cell r="D2189">
            <v>2.67</v>
          </cell>
          <cell r="N2189">
            <v>1</v>
          </cell>
          <cell r="O2189">
            <v>0</v>
          </cell>
          <cell r="P2189">
            <v>0</v>
          </cell>
          <cell r="Q2189">
            <v>0</v>
          </cell>
        </row>
        <row r="2190">
          <cell r="C2190">
            <v>0</v>
          </cell>
          <cell r="D2190">
            <v>3.02</v>
          </cell>
          <cell r="N2190">
            <v>1</v>
          </cell>
          <cell r="O2190">
            <v>0</v>
          </cell>
          <cell r="P2190">
            <v>0</v>
          </cell>
          <cell r="Q2190">
            <v>0</v>
          </cell>
        </row>
        <row r="2191">
          <cell r="C2191">
            <v>0</v>
          </cell>
          <cell r="D2191">
            <v>3.5</v>
          </cell>
          <cell r="N2191">
            <v>1</v>
          </cell>
          <cell r="O2191">
            <v>0</v>
          </cell>
          <cell r="P2191">
            <v>0</v>
          </cell>
          <cell r="Q2191">
            <v>0</v>
          </cell>
        </row>
        <row r="2192">
          <cell r="C2192">
            <v>0</v>
          </cell>
          <cell r="D2192">
            <v>4.2300000000000004</v>
          </cell>
          <cell r="N2192">
            <v>1</v>
          </cell>
          <cell r="O2192">
            <v>0</v>
          </cell>
          <cell r="P2192">
            <v>0</v>
          </cell>
          <cell r="Q2192">
            <v>0</v>
          </cell>
        </row>
        <row r="2193">
          <cell r="C2193">
            <v>0</v>
          </cell>
          <cell r="D2193">
            <v>4.84</v>
          </cell>
          <cell r="N2193">
            <v>1</v>
          </cell>
          <cell r="O2193">
            <v>0</v>
          </cell>
          <cell r="P2193">
            <v>0</v>
          </cell>
          <cell r="Q2193">
            <v>0</v>
          </cell>
        </row>
        <row r="2194">
          <cell r="C2194">
            <v>0</v>
          </cell>
          <cell r="D2194">
            <v>5.6</v>
          </cell>
          <cell r="N2194">
            <v>1</v>
          </cell>
          <cell r="O2194">
            <v>0</v>
          </cell>
          <cell r="P2194">
            <v>0</v>
          </cell>
          <cell r="Q2194">
            <v>0</v>
          </cell>
        </row>
        <row r="2195">
          <cell r="C2195">
            <v>0</v>
          </cell>
          <cell r="D2195">
            <v>4.71</v>
          </cell>
          <cell r="N2195">
            <v>1</v>
          </cell>
          <cell r="O2195">
            <v>0</v>
          </cell>
          <cell r="P2195">
            <v>0</v>
          </cell>
          <cell r="Q2195">
            <v>0</v>
          </cell>
        </row>
        <row r="2196">
          <cell r="C2196">
            <v>0</v>
          </cell>
          <cell r="D2196">
            <v>5.33</v>
          </cell>
          <cell r="N2196">
            <v>1</v>
          </cell>
          <cell r="O2196">
            <v>0</v>
          </cell>
          <cell r="P2196">
            <v>0</v>
          </cell>
          <cell r="Q2196">
            <v>0</v>
          </cell>
        </row>
        <row r="2197">
          <cell r="C2197">
            <v>0</v>
          </cell>
          <cell r="D2197">
            <v>2.5299999999999998</v>
          </cell>
          <cell r="N2197">
            <v>1</v>
          </cell>
          <cell r="O2197">
            <v>0</v>
          </cell>
          <cell r="P2197">
            <v>0</v>
          </cell>
          <cell r="Q2197">
            <v>0</v>
          </cell>
        </row>
        <row r="2198">
          <cell r="C2198">
            <v>0</v>
          </cell>
          <cell r="D2198">
            <v>2.91</v>
          </cell>
          <cell r="N2198">
            <v>1</v>
          </cell>
          <cell r="O2198">
            <v>0</v>
          </cell>
          <cell r="P2198">
            <v>0</v>
          </cell>
          <cell r="Q2198">
            <v>0</v>
          </cell>
        </row>
        <row r="2199">
          <cell r="C2199">
            <v>0</v>
          </cell>
          <cell r="D2199">
            <v>2.2400000000000002</v>
          </cell>
          <cell r="N2199">
            <v>1</v>
          </cell>
          <cell r="O2199">
            <v>0</v>
          </cell>
          <cell r="P2199">
            <v>0</v>
          </cell>
          <cell r="Q2199">
            <v>0</v>
          </cell>
        </row>
        <row r="2200">
          <cell r="C2200">
            <v>0</v>
          </cell>
          <cell r="D2200">
            <v>0.96</v>
          </cell>
          <cell r="N2200">
            <v>1</v>
          </cell>
          <cell r="O2200">
            <v>0</v>
          </cell>
          <cell r="P2200">
            <v>0</v>
          </cell>
          <cell r="Q2200">
            <v>0</v>
          </cell>
        </row>
        <row r="2201">
          <cell r="C2201">
            <v>0.26</v>
          </cell>
          <cell r="D2201">
            <v>0.41</v>
          </cell>
          <cell r="N2201">
            <v>1</v>
          </cell>
          <cell r="O2201">
            <v>0</v>
          </cell>
          <cell r="P2201">
            <v>0</v>
          </cell>
          <cell r="Q2201">
            <v>0</v>
          </cell>
        </row>
        <row r="2202">
          <cell r="C2202">
            <v>0.54</v>
          </cell>
          <cell r="D2202">
            <v>0.3</v>
          </cell>
          <cell r="N2202">
            <v>1</v>
          </cell>
          <cell r="O2202">
            <v>0</v>
          </cell>
          <cell r="P2202">
            <v>0</v>
          </cell>
          <cell r="Q2202">
            <v>0.5</v>
          </cell>
        </row>
        <row r="2203">
          <cell r="C2203">
            <v>0.68</v>
          </cell>
          <cell r="D2203">
            <v>0.28999999999999998</v>
          </cell>
          <cell r="N2203">
            <v>1</v>
          </cell>
          <cell r="O2203">
            <v>0</v>
          </cell>
          <cell r="P2203">
            <v>0</v>
          </cell>
          <cell r="Q2203">
            <v>0.5</v>
          </cell>
        </row>
        <row r="2204">
          <cell r="C2204">
            <v>0.45</v>
          </cell>
          <cell r="D2204">
            <v>0.39</v>
          </cell>
          <cell r="N2204">
            <v>1</v>
          </cell>
          <cell r="O2204">
            <v>0</v>
          </cell>
          <cell r="P2204">
            <v>0</v>
          </cell>
          <cell r="Q2204">
            <v>0.5</v>
          </cell>
        </row>
        <row r="2205">
          <cell r="C2205">
            <v>0.5</v>
          </cell>
          <cell r="D2205">
            <v>0.08</v>
          </cell>
          <cell r="N2205">
            <v>1</v>
          </cell>
          <cell r="O2205">
            <v>0</v>
          </cell>
          <cell r="P2205">
            <v>0</v>
          </cell>
          <cell r="Q2205">
            <v>0.5</v>
          </cell>
        </row>
        <row r="2206">
          <cell r="C2206">
            <v>1.4</v>
          </cell>
          <cell r="D2206">
            <v>0</v>
          </cell>
          <cell r="N2206">
            <v>1</v>
          </cell>
          <cell r="O2206">
            <v>0</v>
          </cell>
          <cell r="P2206">
            <v>0</v>
          </cell>
          <cell r="Q2206">
            <v>0.5</v>
          </cell>
        </row>
        <row r="2207">
          <cell r="C2207">
            <v>1.67</v>
          </cell>
          <cell r="D2207">
            <v>0</v>
          </cell>
          <cell r="N2207">
            <v>1</v>
          </cell>
          <cell r="O2207">
            <v>0</v>
          </cell>
          <cell r="P2207">
            <v>0</v>
          </cell>
          <cell r="Q2207">
            <v>0.5</v>
          </cell>
        </row>
        <row r="2208">
          <cell r="C2208">
            <v>1.58</v>
          </cell>
          <cell r="D2208">
            <v>0</v>
          </cell>
          <cell r="N2208">
            <v>1</v>
          </cell>
          <cell r="O2208">
            <v>0</v>
          </cell>
          <cell r="P2208">
            <v>0</v>
          </cell>
          <cell r="Q2208">
            <v>0.5</v>
          </cell>
        </row>
        <row r="2209">
          <cell r="C2209">
            <v>1.1200000000000001</v>
          </cell>
          <cell r="D2209">
            <v>0</v>
          </cell>
          <cell r="N2209">
            <v>1</v>
          </cell>
          <cell r="O2209">
            <v>0</v>
          </cell>
          <cell r="P2209">
            <v>0</v>
          </cell>
          <cell r="Q2209">
            <v>0.5</v>
          </cell>
        </row>
        <row r="2210">
          <cell r="C2210">
            <v>0.44</v>
          </cell>
          <cell r="D2210">
            <v>0.03</v>
          </cell>
          <cell r="N2210">
            <v>1</v>
          </cell>
          <cell r="O2210">
            <v>0</v>
          </cell>
          <cell r="P2210">
            <v>0</v>
          </cell>
          <cell r="Q2210">
            <v>0.5</v>
          </cell>
        </row>
        <row r="2211">
          <cell r="C2211">
            <v>0.15</v>
          </cell>
          <cell r="D2211">
            <v>0.33</v>
          </cell>
          <cell r="N2211">
            <v>1</v>
          </cell>
          <cell r="O2211">
            <v>0</v>
          </cell>
          <cell r="P2211">
            <v>0</v>
          </cell>
          <cell r="Q2211">
            <v>0.5</v>
          </cell>
        </row>
        <row r="2212">
          <cell r="C2212">
            <v>0</v>
          </cell>
          <cell r="D2212">
            <v>1.01</v>
          </cell>
          <cell r="N2212">
            <v>1</v>
          </cell>
          <cell r="O2212">
            <v>0</v>
          </cell>
          <cell r="P2212">
            <v>0</v>
          </cell>
          <cell r="Q2212">
            <v>0</v>
          </cell>
        </row>
        <row r="2213">
          <cell r="C2213">
            <v>0</v>
          </cell>
          <cell r="D2213">
            <v>2.13</v>
          </cell>
          <cell r="N2213">
            <v>1</v>
          </cell>
          <cell r="O2213">
            <v>0</v>
          </cell>
          <cell r="P2213">
            <v>0</v>
          </cell>
          <cell r="Q2213">
            <v>0</v>
          </cell>
        </row>
        <row r="2214">
          <cell r="C2214">
            <v>0</v>
          </cell>
          <cell r="D2214">
            <v>2.19</v>
          </cell>
          <cell r="N2214">
            <v>1</v>
          </cell>
          <cell r="O2214">
            <v>0</v>
          </cell>
          <cell r="P2214">
            <v>0</v>
          </cell>
          <cell r="Q2214">
            <v>0</v>
          </cell>
        </row>
        <row r="2215">
          <cell r="C2215">
            <v>0</v>
          </cell>
          <cell r="D2215">
            <v>2.48</v>
          </cell>
          <cell r="N2215">
            <v>1</v>
          </cell>
          <cell r="O2215">
            <v>0</v>
          </cell>
          <cell r="P2215">
            <v>0</v>
          </cell>
          <cell r="Q2215">
            <v>0</v>
          </cell>
        </row>
        <row r="2216">
          <cell r="C2216">
            <v>0</v>
          </cell>
          <cell r="D2216">
            <v>2.15</v>
          </cell>
          <cell r="N2216">
            <v>1</v>
          </cell>
          <cell r="O2216">
            <v>0</v>
          </cell>
          <cell r="P2216">
            <v>0</v>
          </cell>
          <cell r="Q2216">
            <v>0</v>
          </cell>
        </row>
        <row r="2217">
          <cell r="C2217">
            <v>0</v>
          </cell>
          <cell r="D2217">
            <v>0.83</v>
          </cell>
          <cell r="N2217">
            <v>1</v>
          </cell>
          <cell r="O2217">
            <v>0</v>
          </cell>
          <cell r="P2217">
            <v>0</v>
          </cell>
          <cell r="Q2217">
            <v>0</v>
          </cell>
        </row>
        <row r="2218">
          <cell r="C2218">
            <v>0.68</v>
          </cell>
          <cell r="D2218">
            <v>0.11</v>
          </cell>
          <cell r="N2218">
            <v>1</v>
          </cell>
          <cell r="O2218">
            <v>0</v>
          </cell>
          <cell r="P2218">
            <v>0</v>
          </cell>
          <cell r="Q2218">
            <v>0.5</v>
          </cell>
        </row>
        <row r="2219">
          <cell r="C2219">
            <v>1.36</v>
          </cell>
          <cell r="D2219">
            <v>0</v>
          </cell>
          <cell r="N2219">
            <v>1</v>
          </cell>
          <cell r="O2219">
            <v>0</v>
          </cell>
          <cell r="P2219">
            <v>0</v>
          </cell>
          <cell r="Q2219">
            <v>0.5</v>
          </cell>
        </row>
        <row r="2220">
          <cell r="C2220">
            <v>1.44</v>
          </cell>
          <cell r="D2220">
            <v>0.03</v>
          </cell>
          <cell r="N2220">
            <v>1</v>
          </cell>
          <cell r="O2220">
            <v>0</v>
          </cell>
          <cell r="P2220">
            <v>0</v>
          </cell>
          <cell r="Q2220">
            <v>0.5</v>
          </cell>
        </row>
        <row r="2221">
          <cell r="C2221">
            <v>0.31</v>
          </cell>
          <cell r="D2221">
            <v>0.34</v>
          </cell>
          <cell r="N2221">
            <v>1</v>
          </cell>
          <cell r="O2221">
            <v>0</v>
          </cell>
          <cell r="P2221">
            <v>0</v>
          </cell>
          <cell r="Q2221">
            <v>0.5</v>
          </cell>
        </row>
        <row r="2222">
          <cell r="C2222">
            <v>0</v>
          </cell>
          <cell r="D2222">
            <v>0.54</v>
          </cell>
          <cell r="N2222">
            <v>1</v>
          </cell>
          <cell r="O2222">
            <v>0</v>
          </cell>
          <cell r="P2222">
            <v>0</v>
          </cell>
          <cell r="Q2222">
            <v>0.5</v>
          </cell>
        </row>
        <row r="2223">
          <cell r="C2223">
            <v>0</v>
          </cell>
          <cell r="D2223">
            <v>3.09</v>
          </cell>
          <cell r="N2223">
            <v>1</v>
          </cell>
          <cell r="O2223">
            <v>0</v>
          </cell>
          <cell r="P2223">
            <v>0</v>
          </cell>
          <cell r="Q2223">
            <v>0</v>
          </cell>
        </row>
        <row r="2224">
          <cell r="C2224">
            <v>0</v>
          </cell>
          <cell r="D2224">
            <v>3.12</v>
          </cell>
          <cell r="N2224">
            <v>1</v>
          </cell>
          <cell r="O2224">
            <v>0</v>
          </cell>
          <cell r="P2224">
            <v>0</v>
          </cell>
          <cell r="Q2224">
            <v>0</v>
          </cell>
        </row>
        <row r="2225">
          <cell r="C2225">
            <v>0</v>
          </cell>
          <cell r="D2225">
            <v>4.09</v>
          </cell>
          <cell r="N2225">
            <v>1</v>
          </cell>
          <cell r="O2225">
            <v>0</v>
          </cell>
          <cell r="P2225">
            <v>0</v>
          </cell>
          <cell r="Q2225">
            <v>0</v>
          </cell>
        </row>
        <row r="2226">
          <cell r="C2226">
            <v>0</v>
          </cell>
          <cell r="D2226">
            <v>4.1100000000000003</v>
          </cell>
          <cell r="N2226">
            <v>1</v>
          </cell>
          <cell r="O2226">
            <v>0</v>
          </cell>
          <cell r="P2226">
            <v>0</v>
          </cell>
          <cell r="Q2226">
            <v>0</v>
          </cell>
        </row>
        <row r="2227">
          <cell r="C2227">
            <v>0</v>
          </cell>
          <cell r="D2227">
            <v>17.91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</row>
        <row r="2228">
          <cell r="C2228">
            <v>0</v>
          </cell>
          <cell r="D2228">
            <v>13.69</v>
          </cell>
          <cell r="N2228">
            <v>1</v>
          </cell>
          <cell r="O2228">
            <v>0</v>
          </cell>
          <cell r="P2228">
            <v>0</v>
          </cell>
          <cell r="Q2228">
            <v>0</v>
          </cell>
        </row>
        <row r="2229">
          <cell r="C2229">
            <v>0</v>
          </cell>
          <cell r="D2229">
            <v>6.01</v>
          </cell>
          <cell r="N2229">
            <v>1</v>
          </cell>
          <cell r="O2229">
            <v>0</v>
          </cell>
          <cell r="P2229">
            <v>0</v>
          </cell>
          <cell r="Q2229">
            <v>0</v>
          </cell>
        </row>
        <row r="2230">
          <cell r="C2230">
            <v>0</v>
          </cell>
          <cell r="D2230">
            <v>5.53</v>
          </cell>
          <cell r="N2230">
            <v>1</v>
          </cell>
          <cell r="O2230">
            <v>0</v>
          </cell>
          <cell r="P2230">
            <v>0</v>
          </cell>
          <cell r="Q2230">
            <v>0</v>
          </cell>
        </row>
        <row r="2231">
          <cell r="C2231">
            <v>0</v>
          </cell>
          <cell r="D2231">
            <v>3.16</v>
          </cell>
          <cell r="N2231">
            <v>1</v>
          </cell>
          <cell r="O2231">
            <v>0</v>
          </cell>
          <cell r="P2231">
            <v>0</v>
          </cell>
          <cell r="Q2231">
            <v>0</v>
          </cell>
        </row>
        <row r="2232">
          <cell r="C2232">
            <v>0</v>
          </cell>
          <cell r="D2232">
            <v>2.31</v>
          </cell>
          <cell r="N2232">
            <v>1</v>
          </cell>
          <cell r="O2232">
            <v>0</v>
          </cell>
          <cell r="P2232">
            <v>0</v>
          </cell>
          <cell r="Q2232">
            <v>0</v>
          </cell>
        </row>
        <row r="2233">
          <cell r="C2233">
            <v>0</v>
          </cell>
          <cell r="D2233">
            <v>3.86</v>
          </cell>
          <cell r="N2233">
            <v>1</v>
          </cell>
          <cell r="O2233">
            <v>0</v>
          </cell>
          <cell r="P2233">
            <v>0</v>
          </cell>
          <cell r="Q2233">
            <v>0</v>
          </cell>
        </row>
        <row r="2234">
          <cell r="C2234">
            <v>0.06</v>
          </cell>
          <cell r="D2234">
            <v>2.52</v>
          </cell>
          <cell r="N2234">
            <v>1</v>
          </cell>
          <cell r="O2234">
            <v>0</v>
          </cell>
          <cell r="P2234">
            <v>0</v>
          </cell>
          <cell r="Q2234">
            <v>0</v>
          </cell>
        </row>
        <row r="2235">
          <cell r="C2235">
            <v>0</v>
          </cell>
          <cell r="D2235">
            <v>3.34</v>
          </cell>
          <cell r="N2235">
            <v>1</v>
          </cell>
          <cell r="O2235">
            <v>0</v>
          </cell>
          <cell r="P2235">
            <v>0</v>
          </cell>
          <cell r="Q2235">
            <v>0</v>
          </cell>
        </row>
        <row r="2236">
          <cell r="C2236">
            <v>0</v>
          </cell>
          <cell r="D2236">
            <v>5.13</v>
          </cell>
          <cell r="N2236">
            <v>1</v>
          </cell>
          <cell r="O2236">
            <v>0</v>
          </cell>
          <cell r="P2236">
            <v>0</v>
          </cell>
          <cell r="Q2236">
            <v>0</v>
          </cell>
        </row>
        <row r="2237">
          <cell r="C2237">
            <v>0</v>
          </cell>
          <cell r="D2237">
            <v>3.48</v>
          </cell>
          <cell r="N2237">
            <v>1</v>
          </cell>
          <cell r="O2237">
            <v>0</v>
          </cell>
          <cell r="P2237">
            <v>0</v>
          </cell>
          <cell r="Q2237">
            <v>0</v>
          </cell>
        </row>
        <row r="2238">
          <cell r="C2238">
            <v>0</v>
          </cell>
          <cell r="D2238">
            <v>7.33</v>
          </cell>
          <cell r="N2238">
            <v>1</v>
          </cell>
          <cell r="O2238">
            <v>0</v>
          </cell>
          <cell r="P2238">
            <v>0</v>
          </cell>
          <cell r="Q2238">
            <v>0</v>
          </cell>
        </row>
        <row r="2239">
          <cell r="C2239">
            <v>0</v>
          </cell>
          <cell r="D2239">
            <v>5.26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</row>
        <row r="2240">
          <cell r="C2240">
            <v>0</v>
          </cell>
          <cell r="D2240">
            <v>7.7</v>
          </cell>
          <cell r="N2240">
            <v>1</v>
          </cell>
          <cell r="O2240">
            <v>0</v>
          </cell>
          <cell r="P2240">
            <v>0</v>
          </cell>
          <cell r="Q2240">
            <v>0</v>
          </cell>
        </row>
        <row r="2241">
          <cell r="C2241">
            <v>0</v>
          </cell>
          <cell r="D2241">
            <v>4.6900000000000004</v>
          </cell>
          <cell r="N2241">
            <v>1</v>
          </cell>
          <cell r="O2241">
            <v>0</v>
          </cell>
          <cell r="P2241">
            <v>0</v>
          </cell>
          <cell r="Q2241">
            <v>0</v>
          </cell>
        </row>
        <row r="2242">
          <cell r="C2242">
            <v>0</v>
          </cell>
          <cell r="D2242">
            <v>4.41</v>
          </cell>
          <cell r="N2242">
            <v>1</v>
          </cell>
          <cell r="O2242">
            <v>0</v>
          </cell>
          <cell r="P2242">
            <v>0</v>
          </cell>
          <cell r="Q2242">
            <v>0</v>
          </cell>
        </row>
        <row r="2243">
          <cell r="C2243">
            <v>0.03</v>
          </cell>
          <cell r="D2243">
            <v>3.22</v>
          </cell>
          <cell r="N2243">
            <v>1</v>
          </cell>
          <cell r="O2243">
            <v>0</v>
          </cell>
          <cell r="P2243">
            <v>0</v>
          </cell>
          <cell r="Q2243">
            <v>0</v>
          </cell>
        </row>
        <row r="2244">
          <cell r="C2244">
            <v>0</v>
          </cell>
          <cell r="D2244">
            <v>4.33</v>
          </cell>
          <cell r="N2244">
            <v>1</v>
          </cell>
          <cell r="O2244">
            <v>0</v>
          </cell>
          <cell r="P2244">
            <v>0</v>
          </cell>
          <cell r="Q2244">
            <v>0</v>
          </cell>
        </row>
        <row r="2245">
          <cell r="C2245">
            <v>0</v>
          </cell>
          <cell r="D2245">
            <v>4.93</v>
          </cell>
          <cell r="N2245">
            <v>1</v>
          </cell>
          <cell r="O2245">
            <v>0</v>
          </cell>
          <cell r="P2245">
            <v>0</v>
          </cell>
          <cell r="Q2245">
            <v>0</v>
          </cell>
        </row>
        <row r="2246">
          <cell r="C2246">
            <v>0</v>
          </cell>
          <cell r="D2246">
            <v>4.8899999999999997</v>
          </cell>
          <cell r="N2246">
            <v>1</v>
          </cell>
          <cell r="O2246">
            <v>0</v>
          </cell>
          <cell r="P2246">
            <v>0</v>
          </cell>
          <cell r="Q2246">
            <v>0</v>
          </cell>
        </row>
        <row r="2247">
          <cell r="C2247">
            <v>0</v>
          </cell>
          <cell r="D2247">
            <v>4.26</v>
          </cell>
          <cell r="N2247">
            <v>1</v>
          </cell>
          <cell r="O2247">
            <v>0</v>
          </cell>
          <cell r="P2247">
            <v>0</v>
          </cell>
          <cell r="Q2247">
            <v>0</v>
          </cell>
        </row>
        <row r="2248">
          <cell r="C2248">
            <v>0</v>
          </cell>
          <cell r="D2248">
            <v>3.35</v>
          </cell>
          <cell r="N2248">
            <v>1</v>
          </cell>
          <cell r="O2248">
            <v>0</v>
          </cell>
          <cell r="P2248">
            <v>0</v>
          </cell>
          <cell r="Q2248">
            <v>0</v>
          </cell>
        </row>
        <row r="2249">
          <cell r="C2249">
            <v>0</v>
          </cell>
          <cell r="D2249">
            <v>3.17</v>
          </cell>
          <cell r="N2249">
            <v>1</v>
          </cell>
          <cell r="O2249">
            <v>0</v>
          </cell>
          <cell r="P2249">
            <v>0</v>
          </cell>
          <cell r="Q2249">
            <v>0</v>
          </cell>
        </row>
        <row r="2250">
          <cell r="C2250">
            <v>0</v>
          </cell>
          <cell r="D2250">
            <v>3.7</v>
          </cell>
          <cell r="N2250">
            <v>1</v>
          </cell>
          <cell r="O2250">
            <v>0</v>
          </cell>
          <cell r="P2250">
            <v>0</v>
          </cell>
          <cell r="Q2250">
            <v>0</v>
          </cell>
        </row>
        <row r="2251">
          <cell r="C2251">
            <v>0</v>
          </cell>
          <cell r="D2251">
            <v>4.71</v>
          </cell>
          <cell r="N2251">
            <v>1</v>
          </cell>
          <cell r="O2251">
            <v>0</v>
          </cell>
          <cell r="P2251">
            <v>0</v>
          </cell>
          <cell r="Q2251">
            <v>0</v>
          </cell>
        </row>
        <row r="2252">
          <cell r="C2252">
            <v>0</v>
          </cell>
          <cell r="D2252">
            <v>5.0199999999999996</v>
          </cell>
          <cell r="N2252">
            <v>0.2</v>
          </cell>
          <cell r="O2252">
            <v>0.8</v>
          </cell>
          <cell r="P2252">
            <v>0</v>
          </cell>
          <cell r="Q2252">
            <v>0</v>
          </cell>
        </row>
        <row r="2253">
          <cell r="C2253">
            <v>0</v>
          </cell>
          <cell r="D2253">
            <v>5.15</v>
          </cell>
          <cell r="N2253">
            <v>1</v>
          </cell>
          <cell r="O2253">
            <v>0</v>
          </cell>
          <cell r="P2253">
            <v>0</v>
          </cell>
          <cell r="Q2253">
            <v>0</v>
          </cell>
        </row>
        <row r="2254">
          <cell r="C2254">
            <v>0</v>
          </cell>
          <cell r="D2254">
            <v>4.53</v>
          </cell>
          <cell r="N2254">
            <v>1</v>
          </cell>
          <cell r="O2254">
            <v>0</v>
          </cell>
          <cell r="P2254">
            <v>0</v>
          </cell>
          <cell r="Q2254">
            <v>0</v>
          </cell>
        </row>
        <row r="2255">
          <cell r="C2255">
            <v>0</v>
          </cell>
          <cell r="D2255">
            <v>5.39</v>
          </cell>
          <cell r="N2255">
            <v>1</v>
          </cell>
          <cell r="O2255">
            <v>0</v>
          </cell>
          <cell r="P2255">
            <v>0</v>
          </cell>
          <cell r="Q2255">
            <v>0</v>
          </cell>
        </row>
        <row r="2256">
          <cell r="C2256">
            <v>0</v>
          </cell>
          <cell r="D2256">
            <v>7.21</v>
          </cell>
          <cell r="N2256">
            <v>1</v>
          </cell>
          <cell r="O2256">
            <v>0</v>
          </cell>
          <cell r="P2256">
            <v>0</v>
          </cell>
          <cell r="Q2256">
            <v>0</v>
          </cell>
        </row>
        <row r="2257">
          <cell r="C2257">
            <v>0</v>
          </cell>
          <cell r="D2257">
            <v>8.66</v>
          </cell>
          <cell r="N2257">
            <v>1</v>
          </cell>
          <cell r="O2257">
            <v>0</v>
          </cell>
          <cell r="P2257">
            <v>0</v>
          </cell>
          <cell r="Q2257">
            <v>0</v>
          </cell>
        </row>
        <row r="2258">
          <cell r="C2258">
            <v>0</v>
          </cell>
          <cell r="D2258">
            <v>8.18</v>
          </cell>
          <cell r="N2258">
            <v>1</v>
          </cell>
          <cell r="O2258">
            <v>0</v>
          </cell>
          <cell r="P2258">
            <v>0</v>
          </cell>
          <cell r="Q2258">
            <v>0</v>
          </cell>
        </row>
        <row r="2259">
          <cell r="C2259">
            <v>0</v>
          </cell>
          <cell r="D2259">
            <v>7.09</v>
          </cell>
          <cell r="N2259">
            <v>1</v>
          </cell>
          <cell r="O2259">
            <v>0</v>
          </cell>
          <cell r="P2259">
            <v>0</v>
          </cell>
          <cell r="Q2259">
            <v>0</v>
          </cell>
        </row>
        <row r="2260">
          <cell r="C2260">
            <v>0</v>
          </cell>
          <cell r="D2260">
            <v>6.02</v>
          </cell>
          <cell r="N2260">
            <v>1</v>
          </cell>
          <cell r="O2260">
            <v>0</v>
          </cell>
          <cell r="P2260">
            <v>0</v>
          </cell>
          <cell r="Q2260">
            <v>0</v>
          </cell>
        </row>
        <row r="2261">
          <cell r="C2261">
            <v>0</v>
          </cell>
          <cell r="D2261">
            <v>5.29</v>
          </cell>
          <cell r="N2261">
            <v>1</v>
          </cell>
          <cell r="O2261">
            <v>0</v>
          </cell>
          <cell r="P2261">
            <v>0</v>
          </cell>
          <cell r="Q2261">
            <v>0</v>
          </cell>
        </row>
        <row r="2262">
          <cell r="C2262">
            <v>0</v>
          </cell>
          <cell r="D2262">
            <v>5.32</v>
          </cell>
          <cell r="N2262">
            <v>1</v>
          </cell>
          <cell r="O2262">
            <v>0</v>
          </cell>
          <cell r="P2262">
            <v>0</v>
          </cell>
          <cell r="Q2262">
            <v>0</v>
          </cell>
        </row>
        <row r="2263">
          <cell r="C2263">
            <v>0</v>
          </cell>
          <cell r="D2263">
            <v>4.5199999999999996</v>
          </cell>
          <cell r="N2263">
            <v>1</v>
          </cell>
          <cell r="O2263">
            <v>0</v>
          </cell>
          <cell r="P2263">
            <v>0</v>
          </cell>
          <cell r="Q2263">
            <v>0</v>
          </cell>
        </row>
        <row r="2264">
          <cell r="C2264">
            <v>0</v>
          </cell>
          <cell r="D2264">
            <v>4.32</v>
          </cell>
          <cell r="N2264">
            <v>1</v>
          </cell>
          <cell r="O2264">
            <v>0</v>
          </cell>
          <cell r="P2264">
            <v>0</v>
          </cell>
          <cell r="Q2264">
            <v>0</v>
          </cell>
        </row>
        <row r="2265">
          <cell r="C2265">
            <v>0</v>
          </cell>
          <cell r="D2265">
            <v>4.3099999999999996</v>
          </cell>
          <cell r="N2265">
            <v>1</v>
          </cell>
          <cell r="O2265">
            <v>0</v>
          </cell>
          <cell r="P2265">
            <v>0</v>
          </cell>
          <cell r="Q2265">
            <v>0</v>
          </cell>
        </row>
        <row r="2266">
          <cell r="C2266">
            <v>0</v>
          </cell>
          <cell r="D2266">
            <v>4.5</v>
          </cell>
          <cell r="N2266">
            <v>1</v>
          </cell>
          <cell r="O2266">
            <v>0</v>
          </cell>
          <cell r="P2266">
            <v>0</v>
          </cell>
          <cell r="Q2266">
            <v>0</v>
          </cell>
        </row>
        <row r="2267">
          <cell r="C2267">
            <v>0</v>
          </cell>
          <cell r="D2267">
            <v>4.6399999999999997</v>
          </cell>
          <cell r="N2267">
            <v>1</v>
          </cell>
          <cell r="O2267">
            <v>0</v>
          </cell>
          <cell r="P2267">
            <v>0</v>
          </cell>
          <cell r="Q2267">
            <v>0</v>
          </cell>
        </row>
        <row r="2268">
          <cell r="C2268">
            <v>0</v>
          </cell>
          <cell r="D2268">
            <v>5.31</v>
          </cell>
          <cell r="N2268">
            <v>1</v>
          </cell>
          <cell r="O2268">
            <v>0</v>
          </cell>
          <cell r="P2268">
            <v>0</v>
          </cell>
          <cell r="Q2268">
            <v>0</v>
          </cell>
        </row>
        <row r="2269">
          <cell r="C2269">
            <v>0</v>
          </cell>
          <cell r="D2269">
            <v>5.55</v>
          </cell>
          <cell r="N2269">
            <v>1</v>
          </cell>
          <cell r="O2269">
            <v>0</v>
          </cell>
          <cell r="P2269">
            <v>0</v>
          </cell>
          <cell r="Q2269">
            <v>0</v>
          </cell>
        </row>
        <row r="2270">
          <cell r="C2270">
            <v>0</v>
          </cell>
          <cell r="D2270">
            <v>5.49</v>
          </cell>
          <cell r="N2270">
            <v>1</v>
          </cell>
          <cell r="O2270">
            <v>0</v>
          </cell>
          <cell r="P2270">
            <v>0</v>
          </cell>
          <cell r="Q2270">
            <v>0</v>
          </cell>
        </row>
        <row r="2271">
          <cell r="C2271">
            <v>0</v>
          </cell>
          <cell r="D2271">
            <v>5.72</v>
          </cell>
          <cell r="N2271">
            <v>1</v>
          </cell>
          <cell r="O2271">
            <v>0</v>
          </cell>
          <cell r="P2271">
            <v>0</v>
          </cell>
          <cell r="Q2271">
            <v>0</v>
          </cell>
        </row>
        <row r="2272">
          <cell r="C2272">
            <v>0</v>
          </cell>
          <cell r="D2272">
            <v>5.9</v>
          </cell>
          <cell r="N2272">
            <v>1</v>
          </cell>
          <cell r="O2272">
            <v>0</v>
          </cell>
          <cell r="P2272">
            <v>0</v>
          </cell>
          <cell r="Q2272">
            <v>0</v>
          </cell>
        </row>
        <row r="2273">
          <cell r="C2273">
            <v>0</v>
          </cell>
          <cell r="D2273">
            <v>6.45</v>
          </cell>
          <cell r="N2273">
            <v>1</v>
          </cell>
          <cell r="O2273">
            <v>0</v>
          </cell>
          <cell r="P2273">
            <v>0</v>
          </cell>
          <cell r="Q2273">
            <v>0</v>
          </cell>
        </row>
        <row r="2274">
          <cell r="C2274">
            <v>0</v>
          </cell>
          <cell r="D2274">
            <v>6.84</v>
          </cell>
          <cell r="N2274">
            <v>1</v>
          </cell>
          <cell r="O2274">
            <v>0</v>
          </cell>
          <cell r="P2274">
            <v>0</v>
          </cell>
          <cell r="Q2274">
            <v>0</v>
          </cell>
        </row>
        <row r="2275">
          <cell r="C2275">
            <v>0</v>
          </cell>
          <cell r="D2275">
            <v>6.72</v>
          </cell>
          <cell r="N2275">
            <v>1</v>
          </cell>
          <cell r="O2275">
            <v>0</v>
          </cell>
          <cell r="P2275">
            <v>0</v>
          </cell>
          <cell r="Q2275">
            <v>0</v>
          </cell>
        </row>
        <row r="2276">
          <cell r="C2276">
            <v>0</v>
          </cell>
          <cell r="D2276">
            <v>6.42</v>
          </cell>
          <cell r="N2276">
            <v>1</v>
          </cell>
          <cell r="O2276">
            <v>0</v>
          </cell>
          <cell r="P2276">
            <v>0</v>
          </cell>
          <cell r="Q2276">
            <v>0</v>
          </cell>
        </row>
        <row r="2277">
          <cell r="C2277">
            <v>0</v>
          </cell>
          <cell r="D2277">
            <v>5.5</v>
          </cell>
          <cell r="N2277">
            <v>1</v>
          </cell>
          <cell r="O2277">
            <v>0</v>
          </cell>
          <cell r="P2277">
            <v>0</v>
          </cell>
          <cell r="Q2277">
            <v>0</v>
          </cell>
        </row>
        <row r="2278">
          <cell r="C2278">
            <v>0</v>
          </cell>
          <cell r="D2278">
            <v>4.3499999999999996</v>
          </cell>
          <cell r="N2278">
            <v>1</v>
          </cell>
          <cell r="O2278">
            <v>0</v>
          </cell>
          <cell r="P2278">
            <v>0</v>
          </cell>
          <cell r="Q2278">
            <v>0</v>
          </cell>
        </row>
        <row r="2279">
          <cell r="C2279">
            <v>0</v>
          </cell>
          <cell r="D2279">
            <v>3.67</v>
          </cell>
          <cell r="N2279">
            <v>1</v>
          </cell>
          <cell r="O2279">
            <v>0</v>
          </cell>
          <cell r="P2279">
            <v>0</v>
          </cell>
          <cell r="Q2279">
            <v>0</v>
          </cell>
        </row>
        <row r="2280">
          <cell r="C2280">
            <v>0</v>
          </cell>
          <cell r="D2280">
            <v>3.9</v>
          </cell>
          <cell r="N2280">
            <v>1</v>
          </cell>
          <cell r="O2280">
            <v>0</v>
          </cell>
          <cell r="P2280">
            <v>0</v>
          </cell>
          <cell r="Q2280">
            <v>0</v>
          </cell>
        </row>
        <row r="2281">
          <cell r="C2281">
            <v>0</v>
          </cell>
          <cell r="D2281">
            <v>3.42</v>
          </cell>
          <cell r="N2281">
            <v>1</v>
          </cell>
          <cell r="O2281">
            <v>0</v>
          </cell>
          <cell r="P2281">
            <v>0</v>
          </cell>
          <cell r="Q2281">
            <v>0</v>
          </cell>
        </row>
        <row r="2282">
          <cell r="C2282">
            <v>0</v>
          </cell>
          <cell r="D2282">
            <v>3.99</v>
          </cell>
          <cell r="N2282">
            <v>1</v>
          </cell>
          <cell r="O2282">
            <v>0</v>
          </cell>
          <cell r="P2282">
            <v>0</v>
          </cell>
          <cell r="Q2282">
            <v>0</v>
          </cell>
        </row>
        <row r="2283">
          <cell r="C2283">
            <v>0</v>
          </cell>
          <cell r="D2283">
            <v>4.8600000000000003</v>
          </cell>
          <cell r="N2283">
            <v>1</v>
          </cell>
          <cell r="O2283">
            <v>0</v>
          </cell>
          <cell r="P2283">
            <v>0</v>
          </cell>
          <cell r="Q2283">
            <v>0</v>
          </cell>
        </row>
        <row r="2284">
          <cell r="C2284">
            <v>0</v>
          </cell>
          <cell r="D2284">
            <v>5.25</v>
          </cell>
          <cell r="N2284">
            <v>1</v>
          </cell>
          <cell r="O2284">
            <v>0</v>
          </cell>
          <cell r="P2284">
            <v>0</v>
          </cell>
          <cell r="Q2284">
            <v>0</v>
          </cell>
        </row>
        <row r="2285">
          <cell r="C2285">
            <v>0</v>
          </cell>
          <cell r="D2285">
            <v>5.6</v>
          </cell>
          <cell r="N2285">
            <v>1</v>
          </cell>
          <cell r="O2285">
            <v>0</v>
          </cell>
          <cell r="P2285">
            <v>0</v>
          </cell>
          <cell r="Q2285">
            <v>0</v>
          </cell>
        </row>
        <row r="2286">
          <cell r="C2286">
            <v>0</v>
          </cell>
          <cell r="D2286">
            <v>5.91</v>
          </cell>
          <cell r="N2286">
            <v>1</v>
          </cell>
          <cell r="O2286">
            <v>0</v>
          </cell>
          <cell r="P2286">
            <v>0</v>
          </cell>
          <cell r="Q2286">
            <v>0</v>
          </cell>
        </row>
        <row r="2287">
          <cell r="C2287">
            <v>0</v>
          </cell>
          <cell r="D2287">
            <v>6.72</v>
          </cell>
          <cell r="N2287">
            <v>1</v>
          </cell>
          <cell r="O2287">
            <v>0</v>
          </cell>
          <cell r="P2287">
            <v>0</v>
          </cell>
          <cell r="Q2287">
            <v>0</v>
          </cell>
        </row>
        <row r="2288">
          <cell r="C2288">
            <v>0</v>
          </cell>
          <cell r="D2288">
            <v>7.19</v>
          </cell>
          <cell r="N2288">
            <v>1</v>
          </cell>
          <cell r="O2288">
            <v>0</v>
          </cell>
          <cell r="P2288">
            <v>0</v>
          </cell>
          <cell r="Q2288">
            <v>0</v>
          </cell>
        </row>
        <row r="2289">
          <cell r="C2289">
            <v>0</v>
          </cell>
          <cell r="D2289">
            <v>7.22</v>
          </cell>
          <cell r="N2289">
            <v>1</v>
          </cell>
          <cell r="O2289">
            <v>0</v>
          </cell>
          <cell r="P2289">
            <v>0</v>
          </cell>
          <cell r="Q2289">
            <v>0</v>
          </cell>
        </row>
        <row r="2290">
          <cell r="C2290">
            <v>0</v>
          </cell>
          <cell r="D2290">
            <v>6.57</v>
          </cell>
          <cell r="N2290">
            <v>1</v>
          </cell>
          <cell r="O2290">
            <v>0</v>
          </cell>
          <cell r="P2290">
            <v>0</v>
          </cell>
          <cell r="Q2290">
            <v>0</v>
          </cell>
        </row>
        <row r="2291">
          <cell r="C2291">
            <v>0</v>
          </cell>
          <cell r="D2291">
            <v>6.57</v>
          </cell>
          <cell r="N2291">
            <v>1</v>
          </cell>
          <cell r="O2291">
            <v>0</v>
          </cell>
          <cell r="P2291">
            <v>0</v>
          </cell>
          <cell r="Q2291">
            <v>0</v>
          </cell>
        </row>
        <row r="2292">
          <cell r="C2292">
            <v>0</v>
          </cell>
          <cell r="D2292">
            <v>6.83</v>
          </cell>
          <cell r="N2292">
            <v>1</v>
          </cell>
          <cell r="O2292">
            <v>0</v>
          </cell>
          <cell r="P2292">
            <v>0</v>
          </cell>
          <cell r="Q2292">
            <v>0</v>
          </cell>
        </row>
        <row r="2293">
          <cell r="C2293">
            <v>0</v>
          </cell>
          <cell r="D2293">
            <v>6.37</v>
          </cell>
          <cell r="N2293">
            <v>1</v>
          </cell>
          <cell r="O2293">
            <v>0</v>
          </cell>
          <cell r="P2293">
            <v>0</v>
          </cell>
          <cell r="Q2293">
            <v>0</v>
          </cell>
        </row>
        <row r="2294">
          <cell r="C2294">
            <v>0</v>
          </cell>
          <cell r="D2294">
            <v>4.88</v>
          </cell>
          <cell r="N2294">
            <v>1</v>
          </cell>
          <cell r="O2294">
            <v>0</v>
          </cell>
          <cell r="P2294">
            <v>0</v>
          </cell>
          <cell r="Q2294">
            <v>0</v>
          </cell>
        </row>
        <row r="2295">
          <cell r="C2295">
            <v>0</v>
          </cell>
          <cell r="D2295">
            <v>3.7</v>
          </cell>
          <cell r="N2295">
            <v>1</v>
          </cell>
          <cell r="O2295">
            <v>0</v>
          </cell>
          <cell r="P2295">
            <v>0</v>
          </cell>
          <cell r="Q2295">
            <v>0</v>
          </cell>
        </row>
        <row r="2296">
          <cell r="C2296">
            <v>0</v>
          </cell>
          <cell r="D2296">
            <v>3.42</v>
          </cell>
          <cell r="N2296">
            <v>1</v>
          </cell>
          <cell r="O2296">
            <v>0</v>
          </cell>
          <cell r="P2296">
            <v>0</v>
          </cell>
          <cell r="Q2296">
            <v>0</v>
          </cell>
        </row>
        <row r="2297">
          <cell r="C2297">
            <v>0</v>
          </cell>
          <cell r="D2297">
            <v>2.92</v>
          </cell>
          <cell r="N2297">
            <v>1</v>
          </cell>
          <cell r="O2297">
            <v>0</v>
          </cell>
          <cell r="P2297">
            <v>0</v>
          </cell>
          <cell r="Q2297">
            <v>0</v>
          </cell>
        </row>
        <row r="2298">
          <cell r="C2298">
            <v>0</v>
          </cell>
          <cell r="D2298">
            <v>3.48</v>
          </cell>
          <cell r="N2298">
            <v>1</v>
          </cell>
          <cell r="O2298">
            <v>0</v>
          </cell>
          <cell r="P2298">
            <v>0</v>
          </cell>
          <cell r="Q2298">
            <v>0</v>
          </cell>
        </row>
        <row r="2299">
          <cell r="C2299">
            <v>0</v>
          </cell>
          <cell r="D2299">
            <v>4.12</v>
          </cell>
          <cell r="N2299">
            <v>1</v>
          </cell>
          <cell r="O2299">
            <v>0</v>
          </cell>
          <cell r="P2299">
            <v>0</v>
          </cell>
          <cell r="Q2299">
            <v>0</v>
          </cell>
        </row>
        <row r="2300">
          <cell r="C2300">
            <v>0</v>
          </cell>
          <cell r="D2300">
            <v>4.9800000000000004</v>
          </cell>
          <cell r="N2300">
            <v>1</v>
          </cell>
          <cell r="O2300">
            <v>0</v>
          </cell>
          <cell r="P2300">
            <v>0</v>
          </cell>
          <cell r="Q2300">
            <v>0</v>
          </cell>
        </row>
        <row r="2301">
          <cell r="C2301">
            <v>0</v>
          </cell>
          <cell r="D2301">
            <v>4.76</v>
          </cell>
          <cell r="N2301">
            <v>1</v>
          </cell>
          <cell r="O2301">
            <v>0</v>
          </cell>
          <cell r="P2301">
            <v>0</v>
          </cell>
          <cell r="Q2301">
            <v>0</v>
          </cell>
        </row>
        <row r="2302">
          <cell r="C2302">
            <v>0</v>
          </cell>
          <cell r="D2302">
            <v>3.93</v>
          </cell>
          <cell r="N2302">
            <v>1</v>
          </cell>
          <cell r="O2302">
            <v>0</v>
          </cell>
          <cell r="P2302">
            <v>0</v>
          </cell>
          <cell r="Q2302">
            <v>0</v>
          </cell>
        </row>
        <row r="2303">
          <cell r="C2303">
            <v>0</v>
          </cell>
          <cell r="D2303">
            <v>3.72</v>
          </cell>
          <cell r="N2303">
            <v>1</v>
          </cell>
          <cell r="O2303">
            <v>0</v>
          </cell>
          <cell r="P2303">
            <v>0</v>
          </cell>
          <cell r="Q2303">
            <v>0</v>
          </cell>
        </row>
        <row r="2304">
          <cell r="C2304">
            <v>0</v>
          </cell>
          <cell r="D2304">
            <v>3.74</v>
          </cell>
          <cell r="N2304">
            <v>1</v>
          </cell>
          <cell r="O2304">
            <v>0</v>
          </cell>
          <cell r="P2304">
            <v>0</v>
          </cell>
          <cell r="Q2304">
            <v>0</v>
          </cell>
        </row>
        <row r="2305">
          <cell r="C2305">
            <v>0</v>
          </cell>
          <cell r="D2305">
            <v>2.94</v>
          </cell>
          <cell r="N2305">
            <v>1</v>
          </cell>
          <cell r="O2305">
            <v>0</v>
          </cell>
          <cell r="P2305">
            <v>0</v>
          </cell>
          <cell r="Q2305">
            <v>0</v>
          </cell>
        </row>
        <row r="2306">
          <cell r="C2306">
            <v>0</v>
          </cell>
          <cell r="D2306">
            <v>2.81</v>
          </cell>
          <cell r="N2306">
            <v>1</v>
          </cell>
          <cell r="O2306">
            <v>0</v>
          </cell>
          <cell r="P2306">
            <v>0</v>
          </cell>
          <cell r="Q2306">
            <v>0</v>
          </cell>
        </row>
        <row r="2307">
          <cell r="C2307">
            <v>0</v>
          </cell>
          <cell r="D2307">
            <v>2.8</v>
          </cell>
          <cell r="N2307">
            <v>1</v>
          </cell>
          <cell r="O2307">
            <v>0</v>
          </cell>
          <cell r="P2307">
            <v>0</v>
          </cell>
          <cell r="Q2307">
            <v>0</v>
          </cell>
        </row>
        <row r="2308">
          <cell r="C2308">
            <v>0</v>
          </cell>
          <cell r="D2308">
            <v>2.4500000000000002</v>
          </cell>
          <cell r="N2308">
            <v>1</v>
          </cell>
          <cell r="O2308">
            <v>0</v>
          </cell>
          <cell r="P2308">
            <v>0</v>
          </cell>
          <cell r="Q2308">
            <v>0</v>
          </cell>
        </row>
        <row r="2309">
          <cell r="C2309">
            <v>0</v>
          </cell>
          <cell r="D2309">
            <v>3.29</v>
          </cell>
          <cell r="N2309">
            <v>1</v>
          </cell>
          <cell r="O2309">
            <v>0</v>
          </cell>
          <cell r="P2309">
            <v>0</v>
          </cell>
          <cell r="Q2309">
            <v>0</v>
          </cell>
        </row>
        <row r="2310">
          <cell r="C2310">
            <v>0</v>
          </cell>
          <cell r="D2310">
            <v>3.58</v>
          </cell>
          <cell r="N2310">
            <v>1</v>
          </cell>
          <cell r="O2310">
            <v>0</v>
          </cell>
          <cell r="P2310">
            <v>0</v>
          </cell>
          <cell r="Q2310">
            <v>0</v>
          </cell>
        </row>
        <row r="2311">
          <cell r="C2311">
            <v>0</v>
          </cell>
          <cell r="D2311">
            <v>4.4000000000000004</v>
          </cell>
          <cell r="N2311">
            <v>1</v>
          </cell>
          <cell r="O2311">
            <v>0</v>
          </cell>
          <cell r="P2311">
            <v>0</v>
          </cell>
          <cell r="Q2311">
            <v>0</v>
          </cell>
        </row>
        <row r="2312">
          <cell r="C2312">
            <v>0</v>
          </cell>
          <cell r="D2312">
            <v>4.58</v>
          </cell>
          <cell r="N2312">
            <v>1</v>
          </cell>
          <cell r="O2312">
            <v>0</v>
          </cell>
          <cell r="P2312">
            <v>0</v>
          </cell>
          <cell r="Q2312">
            <v>0</v>
          </cell>
        </row>
        <row r="2313">
          <cell r="C2313">
            <v>0</v>
          </cell>
          <cell r="D2313">
            <v>5.67</v>
          </cell>
          <cell r="N2313">
            <v>1</v>
          </cell>
          <cell r="O2313">
            <v>0</v>
          </cell>
          <cell r="P2313">
            <v>0</v>
          </cell>
          <cell r="Q2313">
            <v>0</v>
          </cell>
        </row>
        <row r="2314">
          <cell r="C2314">
            <v>0</v>
          </cell>
          <cell r="D2314">
            <v>6.55</v>
          </cell>
          <cell r="N2314">
            <v>1</v>
          </cell>
          <cell r="O2314">
            <v>0</v>
          </cell>
          <cell r="P2314">
            <v>0</v>
          </cell>
          <cell r="Q2314">
            <v>0</v>
          </cell>
        </row>
        <row r="2315">
          <cell r="C2315">
            <v>0</v>
          </cell>
          <cell r="D2315">
            <v>6.5</v>
          </cell>
          <cell r="N2315">
            <v>1</v>
          </cell>
          <cell r="O2315">
            <v>0</v>
          </cell>
          <cell r="P2315">
            <v>0</v>
          </cell>
          <cell r="Q2315">
            <v>0</v>
          </cell>
        </row>
        <row r="2316">
          <cell r="C2316">
            <v>0</v>
          </cell>
          <cell r="D2316">
            <v>5.8</v>
          </cell>
          <cell r="N2316">
            <v>1</v>
          </cell>
          <cell r="O2316">
            <v>0</v>
          </cell>
          <cell r="P2316">
            <v>0</v>
          </cell>
          <cell r="Q2316">
            <v>0</v>
          </cell>
        </row>
        <row r="2317">
          <cell r="C2317">
            <v>0</v>
          </cell>
          <cell r="D2317">
            <v>6.56</v>
          </cell>
          <cell r="N2317">
            <v>1</v>
          </cell>
          <cell r="O2317">
            <v>0</v>
          </cell>
          <cell r="P2317">
            <v>0</v>
          </cell>
          <cell r="Q2317">
            <v>0</v>
          </cell>
        </row>
        <row r="2318">
          <cell r="C2318">
            <v>0</v>
          </cell>
          <cell r="D2318">
            <v>7.52</v>
          </cell>
          <cell r="N2318">
            <v>1</v>
          </cell>
          <cell r="O2318">
            <v>0</v>
          </cell>
          <cell r="P2318">
            <v>0</v>
          </cell>
          <cell r="Q2318">
            <v>0</v>
          </cell>
        </row>
        <row r="2319">
          <cell r="C2319">
            <v>0</v>
          </cell>
          <cell r="D2319">
            <v>8.5500000000000007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</row>
        <row r="2320">
          <cell r="C2320">
            <v>0</v>
          </cell>
          <cell r="D2320">
            <v>8.9700000000000006</v>
          </cell>
          <cell r="N2320">
            <v>1</v>
          </cell>
          <cell r="O2320">
            <v>0</v>
          </cell>
          <cell r="P2320">
            <v>0</v>
          </cell>
          <cell r="Q2320">
            <v>0</v>
          </cell>
        </row>
        <row r="2321">
          <cell r="C2321">
            <v>0</v>
          </cell>
          <cell r="D2321">
            <v>9.06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</row>
        <row r="2322">
          <cell r="C2322">
            <v>0</v>
          </cell>
          <cell r="D2322">
            <v>9.2799999999999994</v>
          </cell>
          <cell r="N2322">
            <v>1</v>
          </cell>
          <cell r="O2322">
            <v>0</v>
          </cell>
          <cell r="P2322">
            <v>0</v>
          </cell>
          <cell r="Q2322">
            <v>0</v>
          </cell>
        </row>
        <row r="2323">
          <cell r="C2323">
            <v>0</v>
          </cell>
          <cell r="D2323">
            <v>9.34</v>
          </cell>
          <cell r="N2323">
            <v>1</v>
          </cell>
          <cell r="O2323">
            <v>0</v>
          </cell>
          <cell r="P2323">
            <v>0</v>
          </cell>
          <cell r="Q2323">
            <v>0</v>
          </cell>
        </row>
        <row r="2324">
          <cell r="C2324">
            <v>0</v>
          </cell>
          <cell r="D2324">
            <v>9.69</v>
          </cell>
          <cell r="N2324">
            <v>1</v>
          </cell>
          <cell r="O2324">
            <v>0</v>
          </cell>
          <cell r="P2324">
            <v>0</v>
          </cell>
          <cell r="Q2324">
            <v>0</v>
          </cell>
        </row>
        <row r="2325">
          <cell r="C2325">
            <v>0</v>
          </cell>
          <cell r="D2325">
            <v>8.68</v>
          </cell>
          <cell r="N2325">
            <v>1</v>
          </cell>
          <cell r="O2325">
            <v>0</v>
          </cell>
          <cell r="P2325">
            <v>0</v>
          </cell>
          <cell r="Q2325">
            <v>0</v>
          </cell>
        </row>
        <row r="2326">
          <cell r="C2326">
            <v>0</v>
          </cell>
          <cell r="D2326">
            <v>8.01</v>
          </cell>
          <cell r="N2326">
            <v>1</v>
          </cell>
          <cell r="O2326">
            <v>0</v>
          </cell>
          <cell r="P2326">
            <v>0</v>
          </cell>
          <cell r="Q2326">
            <v>0</v>
          </cell>
        </row>
        <row r="2327">
          <cell r="C2327">
            <v>0</v>
          </cell>
          <cell r="D2327">
            <v>6.72</v>
          </cell>
          <cell r="N2327">
            <v>1</v>
          </cell>
          <cell r="O2327">
            <v>0</v>
          </cell>
          <cell r="P2327">
            <v>0</v>
          </cell>
          <cell r="Q2327">
            <v>0</v>
          </cell>
        </row>
        <row r="2328">
          <cell r="C2328">
            <v>0</v>
          </cell>
          <cell r="D2328">
            <v>5.83</v>
          </cell>
          <cell r="N2328">
            <v>1</v>
          </cell>
          <cell r="O2328">
            <v>0</v>
          </cell>
          <cell r="P2328">
            <v>0</v>
          </cell>
          <cell r="Q2328">
            <v>0</v>
          </cell>
        </row>
        <row r="2329">
          <cell r="C2329">
            <v>0</v>
          </cell>
          <cell r="D2329">
            <v>5.13</v>
          </cell>
          <cell r="N2329">
            <v>1</v>
          </cell>
          <cell r="O2329">
            <v>0</v>
          </cell>
          <cell r="P2329">
            <v>0</v>
          </cell>
          <cell r="Q2329">
            <v>0</v>
          </cell>
        </row>
        <row r="2330">
          <cell r="C2330">
            <v>0</v>
          </cell>
          <cell r="D2330">
            <v>4.07</v>
          </cell>
          <cell r="N2330">
            <v>1</v>
          </cell>
          <cell r="O2330">
            <v>0</v>
          </cell>
          <cell r="P2330">
            <v>0</v>
          </cell>
          <cell r="Q2330">
            <v>0</v>
          </cell>
        </row>
        <row r="2331">
          <cell r="C2331">
            <v>0</v>
          </cell>
          <cell r="D2331">
            <v>3.48</v>
          </cell>
          <cell r="N2331">
            <v>1</v>
          </cell>
          <cell r="O2331">
            <v>0</v>
          </cell>
          <cell r="P2331">
            <v>0</v>
          </cell>
          <cell r="Q2331">
            <v>0</v>
          </cell>
        </row>
        <row r="2332">
          <cell r="C2332">
            <v>0</v>
          </cell>
          <cell r="D2332">
            <v>3.14</v>
          </cell>
          <cell r="N2332">
            <v>1</v>
          </cell>
          <cell r="O2332">
            <v>0</v>
          </cell>
          <cell r="P2332">
            <v>0</v>
          </cell>
          <cell r="Q2332">
            <v>0</v>
          </cell>
        </row>
        <row r="2333">
          <cell r="C2333">
            <v>0</v>
          </cell>
          <cell r="D2333">
            <v>2.76</v>
          </cell>
          <cell r="N2333">
            <v>1</v>
          </cell>
          <cell r="O2333">
            <v>0</v>
          </cell>
          <cell r="P2333">
            <v>0</v>
          </cell>
          <cell r="Q2333">
            <v>0</v>
          </cell>
        </row>
        <row r="2334">
          <cell r="C2334">
            <v>0</v>
          </cell>
          <cell r="D2334">
            <v>3.51</v>
          </cell>
          <cell r="N2334">
            <v>1</v>
          </cell>
          <cell r="O2334">
            <v>0</v>
          </cell>
          <cell r="P2334">
            <v>0</v>
          </cell>
          <cell r="Q2334">
            <v>0</v>
          </cell>
        </row>
        <row r="2335">
          <cell r="C2335">
            <v>0</v>
          </cell>
          <cell r="D2335">
            <v>2.93</v>
          </cell>
          <cell r="N2335">
            <v>1</v>
          </cell>
          <cell r="O2335">
            <v>0</v>
          </cell>
          <cell r="P2335">
            <v>0</v>
          </cell>
          <cell r="Q2335">
            <v>0</v>
          </cell>
        </row>
        <row r="2336">
          <cell r="C2336">
            <v>0</v>
          </cell>
          <cell r="D2336">
            <v>2.48</v>
          </cell>
          <cell r="N2336">
            <v>1</v>
          </cell>
          <cell r="O2336">
            <v>0</v>
          </cell>
          <cell r="P2336">
            <v>0</v>
          </cell>
          <cell r="Q2336">
            <v>0</v>
          </cell>
        </row>
        <row r="2337">
          <cell r="C2337">
            <v>0</v>
          </cell>
          <cell r="D2337">
            <v>1.96</v>
          </cell>
          <cell r="N2337">
            <v>1</v>
          </cell>
          <cell r="O2337">
            <v>0</v>
          </cell>
          <cell r="P2337">
            <v>0</v>
          </cell>
          <cell r="Q2337">
            <v>0</v>
          </cell>
        </row>
        <row r="2338">
          <cell r="C2338">
            <v>0</v>
          </cell>
          <cell r="D2338">
            <v>1.27</v>
          </cell>
          <cell r="N2338">
            <v>1</v>
          </cell>
          <cell r="O2338">
            <v>0</v>
          </cell>
          <cell r="P2338">
            <v>0</v>
          </cell>
          <cell r="Q2338">
            <v>0</v>
          </cell>
        </row>
        <row r="2339">
          <cell r="C2339">
            <v>0</v>
          </cell>
          <cell r="D2339">
            <v>1.59</v>
          </cell>
          <cell r="N2339">
            <v>1</v>
          </cell>
          <cell r="O2339">
            <v>0</v>
          </cell>
          <cell r="P2339">
            <v>0</v>
          </cell>
          <cell r="Q2339">
            <v>0</v>
          </cell>
        </row>
        <row r="2340">
          <cell r="C2340">
            <v>0</v>
          </cell>
          <cell r="D2340">
            <v>1.33</v>
          </cell>
          <cell r="N2340">
            <v>1</v>
          </cell>
          <cell r="O2340">
            <v>0</v>
          </cell>
          <cell r="P2340">
            <v>0</v>
          </cell>
          <cell r="Q2340">
            <v>0</v>
          </cell>
        </row>
        <row r="2341">
          <cell r="C2341">
            <v>0</v>
          </cell>
          <cell r="D2341">
            <v>2.16</v>
          </cell>
          <cell r="N2341">
            <v>1</v>
          </cell>
          <cell r="O2341">
            <v>0</v>
          </cell>
          <cell r="P2341">
            <v>0</v>
          </cell>
          <cell r="Q2341">
            <v>0</v>
          </cell>
        </row>
        <row r="2342">
          <cell r="C2342">
            <v>0</v>
          </cell>
          <cell r="D2342">
            <v>1.94</v>
          </cell>
          <cell r="N2342">
            <v>1</v>
          </cell>
          <cell r="O2342">
            <v>0</v>
          </cell>
          <cell r="P2342">
            <v>0</v>
          </cell>
          <cell r="Q2342">
            <v>0</v>
          </cell>
        </row>
        <row r="2343">
          <cell r="C2343">
            <v>0</v>
          </cell>
          <cell r="D2343">
            <v>2.2999999999999998</v>
          </cell>
          <cell r="N2343">
            <v>1</v>
          </cell>
          <cell r="O2343">
            <v>0</v>
          </cell>
          <cell r="P2343">
            <v>0</v>
          </cell>
          <cell r="Q2343">
            <v>0</v>
          </cell>
        </row>
        <row r="2344">
          <cell r="C2344">
            <v>0</v>
          </cell>
          <cell r="D2344">
            <v>2.57</v>
          </cell>
          <cell r="N2344">
            <v>1</v>
          </cell>
          <cell r="O2344">
            <v>0</v>
          </cell>
          <cell r="P2344">
            <v>0</v>
          </cell>
          <cell r="Q2344">
            <v>0</v>
          </cell>
        </row>
        <row r="2345">
          <cell r="C2345">
            <v>0</v>
          </cell>
          <cell r="D2345">
            <v>2.67</v>
          </cell>
          <cell r="N2345">
            <v>1</v>
          </cell>
          <cell r="O2345">
            <v>0</v>
          </cell>
          <cell r="P2345">
            <v>0</v>
          </cell>
          <cell r="Q2345">
            <v>0</v>
          </cell>
        </row>
        <row r="2346">
          <cell r="C2346">
            <v>0</v>
          </cell>
          <cell r="D2346">
            <v>2.71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</row>
        <row r="2347">
          <cell r="C2347">
            <v>0</v>
          </cell>
          <cell r="D2347">
            <v>2.84</v>
          </cell>
          <cell r="N2347">
            <v>1</v>
          </cell>
          <cell r="O2347">
            <v>0</v>
          </cell>
          <cell r="P2347">
            <v>0</v>
          </cell>
          <cell r="Q2347">
            <v>0</v>
          </cell>
        </row>
        <row r="2348">
          <cell r="C2348">
            <v>0</v>
          </cell>
          <cell r="D2348">
            <v>3.18</v>
          </cell>
          <cell r="N2348">
            <v>1</v>
          </cell>
          <cell r="O2348">
            <v>0</v>
          </cell>
          <cell r="P2348">
            <v>0</v>
          </cell>
          <cell r="Q2348">
            <v>0</v>
          </cell>
        </row>
        <row r="2349">
          <cell r="C2349">
            <v>0</v>
          </cell>
          <cell r="D2349">
            <v>2.89</v>
          </cell>
          <cell r="N2349">
            <v>1</v>
          </cell>
          <cell r="O2349">
            <v>0</v>
          </cell>
          <cell r="P2349">
            <v>0</v>
          </cell>
          <cell r="Q2349">
            <v>0</v>
          </cell>
        </row>
        <row r="2350">
          <cell r="C2350">
            <v>0</v>
          </cell>
          <cell r="D2350">
            <v>2.5299999999999998</v>
          </cell>
          <cell r="N2350">
            <v>1</v>
          </cell>
          <cell r="O2350">
            <v>0</v>
          </cell>
          <cell r="P2350">
            <v>0</v>
          </cell>
          <cell r="Q2350">
            <v>0</v>
          </cell>
        </row>
        <row r="2351">
          <cell r="C2351">
            <v>0</v>
          </cell>
          <cell r="D2351">
            <v>2.72</v>
          </cell>
          <cell r="N2351">
            <v>1</v>
          </cell>
          <cell r="O2351">
            <v>0</v>
          </cell>
          <cell r="P2351">
            <v>0</v>
          </cell>
          <cell r="Q2351">
            <v>0</v>
          </cell>
        </row>
        <row r="2352">
          <cell r="C2352">
            <v>0</v>
          </cell>
          <cell r="D2352">
            <v>1.76</v>
          </cell>
          <cell r="N2352">
            <v>1</v>
          </cell>
          <cell r="O2352">
            <v>0</v>
          </cell>
          <cell r="P2352">
            <v>0</v>
          </cell>
          <cell r="Q2352">
            <v>0</v>
          </cell>
        </row>
        <row r="2353">
          <cell r="C2353">
            <v>0</v>
          </cell>
          <cell r="D2353">
            <v>1.79</v>
          </cell>
          <cell r="N2353">
            <v>1</v>
          </cell>
          <cell r="O2353">
            <v>0</v>
          </cell>
          <cell r="P2353">
            <v>0</v>
          </cell>
          <cell r="Q2353">
            <v>0</v>
          </cell>
        </row>
        <row r="2354">
          <cell r="C2354">
            <v>0.18</v>
          </cell>
          <cell r="D2354">
            <v>0.71</v>
          </cell>
          <cell r="N2354">
            <v>1</v>
          </cell>
          <cell r="O2354">
            <v>0</v>
          </cell>
          <cell r="P2354">
            <v>0</v>
          </cell>
          <cell r="Q2354">
            <v>0</v>
          </cell>
        </row>
        <row r="2355">
          <cell r="C2355">
            <v>0.27</v>
          </cell>
          <cell r="D2355">
            <v>0.61</v>
          </cell>
          <cell r="N2355">
            <v>1</v>
          </cell>
          <cell r="O2355">
            <v>0</v>
          </cell>
          <cell r="P2355">
            <v>0</v>
          </cell>
          <cell r="Q2355">
            <v>0.5</v>
          </cell>
        </row>
        <row r="2356">
          <cell r="C2356">
            <v>0.75</v>
          </cell>
          <cell r="D2356">
            <v>0.19</v>
          </cell>
          <cell r="N2356">
            <v>1</v>
          </cell>
          <cell r="O2356">
            <v>0</v>
          </cell>
          <cell r="P2356">
            <v>0</v>
          </cell>
          <cell r="Q2356">
            <v>0.5</v>
          </cell>
        </row>
        <row r="2357">
          <cell r="C2357">
            <v>0.73</v>
          </cell>
          <cell r="D2357">
            <v>0.55000000000000004</v>
          </cell>
          <cell r="N2357">
            <v>1</v>
          </cell>
          <cell r="O2357">
            <v>0</v>
          </cell>
          <cell r="P2357">
            <v>0</v>
          </cell>
          <cell r="Q2357">
            <v>0.5</v>
          </cell>
        </row>
        <row r="2358">
          <cell r="C2358">
            <v>0</v>
          </cell>
          <cell r="D2358">
            <v>2.0299999999999998</v>
          </cell>
          <cell r="N2358">
            <v>1</v>
          </cell>
          <cell r="O2358">
            <v>0</v>
          </cell>
          <cell r="P2358">
            <v>0</v>
          </cell>
          <cell r="Q2358">
            <v>0.5</v>
          </cell>
        </row>
        <row r="2359">
          <cell r="C2359">
            <v>0</v>
          </cell>
          <cell r="D2359">
            <v>7.05</v>
          </cell>
          <cell r="N2359">
            <v>1</v>
          </cell>
          <cell r="O2359">
            <v>0</v>
          </cell>
          <cell r="P2359">
            <v>0</v>
          </cell>
          <cell r="Q2359">
            <v>0</v>
          </cell>
        </row>
        <row r="2360">
          <cell r="C2360">
            <v>0</v>
          </cell>
          <cell r="D2360">
            <v>2.76</v>
          </cell>
          <cell r="N2360">
            <v>1</v>
          </cell>
          <cell r="O2360">
            <v>0</v>
          </cell>
          <cell r="P2360">
            <v>0</v>
          </cell>
          <cell r="Q2360">
            <v>0</v>
          </cell>
        </row>
        <row r="2361">
          <cell r="C2361">
            <v>0.08</v>
          </cell>
          <cell r="D2361">
            <v>0.53</v>
          </cell>
          <cell r="N2361">
            <v>1</v>
          </cell>
          <cell r="O2361">
            <v>0</v>
          </cell>
          <cell r="P2361">
            <v>0</v>
          </cell>
          <cell r="Q2361">
            <v>0</v>
          </cell>
        </row>
        <row r="2362">
          <cell r="C2362">
            <v>0</v>
          </cell>
          <cell r="D2362">
            <v>1.04</v>
          </cell>
          <cell r="N2362">
            <v>1</v>
          </cell>
          <cell r="O2362">
            <v>0</v>
          </cell>
          <cell r="P2362">
            <v>0</v>
          </cell>
          <cell r="Q2362">
            <v>0</v>
          </cell>
        </row>
        <row r="2363">
          <cell r="C2363">
            <v>7.0000000000000007E-2</v>
          </cell>
          <cell r="D2363">
            <v>1.1599999999999999</v>
          </cell>
          <cell r="N2363">
            <v>1</v>
          </cell>
          <cell r="O2363">
            <v>0</v>
          </cell>
          <cell r="P2363">
            <v>0</v>
          </cell>
          <cell r="Q2363">
            <v>0</v>
          </cell>
        </row>
        <row r="2364">
          <cell r="C2364">
            <v>0.33</v>
          </cell>
          <cell r="D2364">
            <v>0.91</v>
          </cell>
          <cell r="N2364">
            <v>1</v>
          </cell>
          <cell r="O2364">
            <v>0</v>
          </cell>
          <cell r="P2364">
            <v>0</v>
          </cell>
          <cell r="Q2364">
            <v>0.5</v>
          </cell>
        </row>
        <row r="2365">
          <cell r="C2365">
            <v>0.44</v>
          </cell>
          <cell r="D2365">
            <v>0.77</v>
          </cell>
          <cell r="N2365">
            <v>1</v>
          </cell>
          <cell r="O2365">
            <v>0</v>
          </cell>
          <cell r="P2365">
            <v>0</v>
          </cell>
          <cell r="Q2365">
            <v>0.5</v>
          </cell>
        </row>
        <row r="2366">
          <cell r="C2366">
            <v>0.31</v>
          </cell>
          <cell r="D2366">
            <v>0.9</v>
          </cell>
          <cell r="N2366">
            <v>1</v>
          </cell>
          <cell r="O2366">
            <v>0</v>
          </cell>
          <cell r="P2366">
            <v>0</v>
          </cell>
          <cell r="Q2366">
            <v>0.5</v>
          </cell>
        </row>
        <row r="2367">
          <cell r="C2367">
            <v>0.33</v>
          </cell>
          <cell r="D2367">
            <v>0.96</v>
          </cell>
          <cell r="N2367">
            <v>1</v>
          </cell>
          <cell r="O2367">
            <v>0</v>
          </cell>
          <cell r="P2367">
            <v>0</v>
          </cell>
          <cell r="Q2367">
            <v>0.5</v>
          </cell>
        </row>
        <row r="2368">
          <cell r="C2368">
            <v>0.22</v>
          </cell>
          <cell r="D2368">
            <v>1.07</v>
          </cell>
          <cell r="N2368">
            <v>1</v>
          </cell>
          <cell r="O2368">
            <v>0</v>
          </cell>
          <cell r="P2368">
            <v>0</v>
          </cell>
          <cell r="Q2368">
            <v>0.5</v>
          </cell>
        </row>
        <row r="2369">
          <cell r="C2369">
            <v>0.89</v>
          </cell>
          <cell r="D2369">
            <v>0</v>
          </cell>
          <cell r="N2369">
            <v>1</v>
          </cell>
          <cell r="O2369">
            <v>0</v>
          </cell>
          <cell r="P2369">
            <v>0</v>
          </cell>
          <cell r="Q2369">
            <v>0.5</v>
          </cell>
        </row>
        <row r="2370">
          <cell r="C2370">
            <v>0</v>
          </cell>
          <cell r="D2370">
            <v>0</v>
          </cell>
          <cell r="N2370">
            <v>1</v>
          </cell>
          <cell r="O2370">
            <v>0</v>
          </cell>
          <cell r="P2370">
            <v>0</v>
          </cell>
          <cell r="Q2370">
            <v>0</v>
          </cell>
        </row>
        <row r="2371">
          <cell r="C2371">
            <v>0</v>
          </cell>
          <cell r="D2371">
            <v>0</v>
          </cell>
          <cell r="N2371">
            <v>1</v>
          </cell>
          <cell r="O2371">
            <v>0</v>
          </cell>
          <cell r="P2371">
            <v>0</v>
          </cell>
          <cell r="Q2371">
            <v>0</v>
          </cell>
        </row>
        <row r="2372">
          <cell r="C2372">
            <v>0</v>
          </cell>
          <cell r="D2372">
            <v>0</v>
          </cell>
          <cell r="N2372">
            <v>1</v>
          </cell>
          <cell r="O2372">
            <v>0</v>
          </cell>
          <cell r="P2372">
            <v>0</v>
          </cell>
          <cell r="Q2372">
            <v>0</v>
          </cell>
        </row>
        <row r="2373">
          <cell r="C2373">
            <v>0</v>
          </cell>
          <cell r="D2373">
            <v>0</v>
          </cell>
          <cell r="N2373">
            <v>1</v>
          </cell>
          <cell r="O2373">
            <v>0</v>
          </cell>
          <cell r="P2373">
            <v>0</v>
          </cell>
          <cell r="Q2373">
            <v>0</v>
          </cell>
        </row>
        <row r="2374">
          <cell r="C2374">
            <v>0</v>
          </cell>
          <cell r="D2374">
            <v>0</v>
          </cell>
          <cell r="N2374">
            <v>1</v>
          </cell>
          <cell r="O2374">
            <v>0</v>
          </cell>
          <cell r="P2374">
            <v>0</v>
          </cell>
          <cell r="Q2374">
            <v>0</v>
          </cell>
        </row>
        <row r="2375">
          <cell r="C2375">
            <v>0</v>
          </cell>
          <cell r="D2375">
            <v>0</v>
          </cell>
          <cell r="N2375">
            <v>1</v>
          </cell>
          <cell r="O2375">
            <v>0</v>
          </cell>
          <cell r="P2375">
            <v>0</v>
          </cell>
          <cell r="Q2375">
            <v>0</v>
          </cell>
        </row>
        <row r="2376">
          <cell r="C2376">
            <v>0</v>
          </cell>
          <cell r="D2376">
            <v>0</v>
          </cell>
          <cell r="N2376">
            <v>1</v>
          </cell>
          <cell r="O2376">
            <v>0</v>
          </cell>
          <cell r="P2376">
            <v>0</v>
          </cell>
          <cell r="Q2376">
            <v>0</v>
          </cell>
        </row>
        <row r="2377">
          <cell r="C2377">
            <v>0</v>
          </cell>
          <cell r="D2377">
            <v>0</v>
          </cell>
          <cell r="N2377">
            <v>1</v>
          </cell>
          <cell r="O2377">
            <v>0</v>
          </cell>
          <cell r="P2377">
            <v>0</v>
          </cell>
          <cell r="Q2377">
            <v>0</v>
          </cell>
        </row>
        <row r="2378">
          <cell r="C2378">
            <v>0</v>
          </cell>
          <cell r="D2378">
            <v>0</v>
          </cell>
          <cell r="N2378">
            <v>1</v>
          </cell>
          <cell r="O2378">
            <v>0</v>
          </cell>
          <cell r="P2378">
            <v>0</v>
          </cell>
          <cell r="Q2378">
            <v>0</v>
          </cell>
        </row>
        <row r="2379">
          <cell r="C2379">
            <v>0</v>
          </cell>
          <cell r="D2379">
            <v>0</v>
          </cell>
          <cell r="N2379">
            <v>1</v>
          </cell>
          <cell r="O2379">
            <v>0</v>
          </cell>
          <cell r="P2379">
            <v>0</v>
          </cell>
          <cell r="Q2379">
            <v>0</v>
          </cell>
        </row>
        <row r="2380">
          <cell r="C2380">
            <v>0</v>
          </cell>
          <cell r="D2380">
            <v>0</v>
          </cell>
          <cell r="N2380">
            <v>1</v>
          </cell>
          <cell r="O2380">
            <v>0</v>
          </cell>
          <cell r="P2380">
            <v>0</v>
          </cell>
          <cell r="Q2380">
            <v>0</v>
          </cell>
        </row>
        <row r="2381">
          <cell r="C2381">
            <v>0</v>
          </cell>
          <cell r="D2381">
            <v>0</v>
          </cell>
          <cell r="N2381">
            <v>1</v>
          </cell>
          <cell r="O2381">
            <v>0</v>
          </cell>
          <cell r="P2381">
            <v>0</v>
          </cell>
          <cell r="Q2381">
            <v>0</v>
          </cell>
        </row>
        <row r="2382">
          <cell r="C2382">
            <v>0</v>
          </cell>
          <cell r="D2382">
            <v>0</v>
          </cell>
          <cell r="N2382">
            <v>1</v>
          </cell>
          <cell r="O2382">
            <v>0</v>
          </cell>
          <cell r="P2382">
            <v>0</v>
          </cell>
          <cell r="Q2382">
            <v>0</v>
          </cell>
        </row>
        <row r="2383">
          <cell r="C2383">
            <v>0</v>
          </cell>
          <cell r="D2383">
            <v>0</v>
          </cell>
          <cell r="N2383">
            <v>1</v>
          </cell>
          <cell r="O2383">
            <v>0</v>
          </cell>
          <cell r="P2383">
            <v>0</v>
          </cell>
          <cell r="Q2383">
            <v>0</v>
          </cell>
        </row>
        <row r="2384">
          <cell r="C2384">
            <v>0</v>
          </cell>
          <cell r="D2384">
            <v>0</v>
          </cell>
          <cell r="N2384">
            <v>1</v>
          </cell>
          <cell r="O2384">
            <v>0</v>
          </cell>
          <cell r="P2384">
            <v>0</v>
          </cell>
          <cell r="Q2384">
            <v>0</v>
          </cell>
        </row>
        <row r="2385">
          <cell r="C2385">
            <v>0</v>
          </cell>
          <cell r="D2385">
            <v>0</v>
          </cell>
          <cell r="N2385">
            <v>1</v>
          </cell>
          <cell r="O2385">
            <v>0</v>
          </cell>
          <cell r="P2385">
            <v>0</v>
          </cell>
          <cell r="Q2385">
            <v>0</v>
          </cell>
        </row>
        <row r="2386">
          <cell r="C2386">
            <v>0</v>
          </cell>
          <cell r="D2386">
            <v>0</v>
          </cell>
          <cell r="N2386">
            <v>1</v>
          </cell>
          <cell r="O2386">
            <v>0</v>
          </cell>
          <cell r="P2386">
            <v>0</v>
          </cell>
          <cell r="Q2386">
            <v>0</v>
          </cell>
        </row>
        <row r="2387">
          <cell r="C2387">
            <v>0</v>
          </cell>
          <cell r="D2387">
            <v>0</v>
          </cell>
          <cell r="N2387">
            <v>1</v>
          </cell>
          <cell r="O2387">
            <v>0</v>
          </cell>
          <cell r="P2387">
            <v>0</v>
          </cell>
          <cell r="Q2387">
            <v>0</v>
          </cell>
        </row>
        <row r="2388">
          <cell r="C2388">
            <v>0</v>
          </cell>
          <cell r="D2388">
            <v>0</v>
          </cell>
          <cell r="N2388">
            <v>1</v>
          </cell>
          <cell r="O2388">
            <v>0</v>
          </cell>
          <cell r="P2388">
            <v>0</v>
          </cell>
          <cell r="Q2388">
            <v>0</v>
          </cell>
        </row>
        <row r="2389">
          <cell r="C2389">
            <v>0</v>
          </cell>
          <cell r="D2389">
            <v>0</v>
          </cell>
          <cell r="N2389">
            <v>1</v>
          </cell>
          <cell r="O2389">
            <v>0</v>
          </cell>
          <cell r="P2389">
            <v>0</v>
          </cell>
          <cell r="Q2389">
            <v>0</v>
          </cell>
        </row>
        <row r="2390">
          <cell r="C2390">
            <v>0</v>
          </cell>
          <cell r="D2390">
            <v>0</v>
          </cell>
          <cell r="N2390">
            <v>1</v>
          </cell>
          <cell r="O2390">
            <v>0</v>
          </cell>
          <cell r="P2390">
            <v>0</v>
          </cell>
          <cell r="Q2390">
            <v>0</v>
          </cell>
        </row>
        <row r="2391">
          <cell r="C2391">
            <v>0</v>
          </cell>
          <cell r="D2391">
            <v>0</v>
          </cell>
          <cell r="N2391">
            <v>1</v>
          </cell>
          <cell r="O2391">
            <v>0</v>
          </cell>
          <cell r="P2391">
            <v>0</v>
          </cell>
          <cell r="Q2391">
            <v>0</v>
          </cell>
        </row>
        <row r="2392">
          <cell r="C2392">
            <v>0</v>
          </cell>
          <cell r="D2392">
            <v>0</v>
          </cell>
          <cell r="N2392">
            <v>1</v>
          </cell>
          <cell r="O2392">
            <v>0</v>
          </cell>
          <cell r="P2392">
            <v>0</v>
          </cell>
          <cell r="Q2392">
            <v>0</v>
          </cell>
        </row>
        <row r="2393">
          <cell r="C2393">
            <v>0</v>
          </cell>
          <cell r="D2393">
            <v>0</v>
          </cell>
          <cell r="N2393">
            <v>1</v>
          </cell>
          <cell r="O2393">
            <v>0</v>
          </cell>
          <cell r="P2393">
            <v>0</v>
          </cell>
          <cell r="Q2393">
            <v>0</v>
          </cell>
        </row>
        <row r="2394">
          <cell r="C2394">
            <v>0</v>
          </cell>
          <cell r="D2394">
            <v>0</v>
          </cell>
          <cell r="N2394">
            <v>1</v>
          </cell>
          <cell r="O2394">
            <v>0</v>
          </cell>
          <cell r="P2394">
            <v>0</v>
          </cell>
          <cell r="Q2394">
            <v>0</v>
          </cell>
        </row>
        <row r="2395">
          <cell r="C2395">
            <v>0</v>
          </cell>
          <cell r="D2395">
            <v>0</v>
          </cell>
          <cell r="N2395">
            <v>1</v>
          </cell>
          <cell r="O2395">
            <v>0</v>
          </cell>
          <cell r="P2395">
            <v>0</v>
          </cell>
          <cell r="Q2395">
            <v>0</v>
          </cell>
        </row>
        <row r="2396">
          <cell r="C2396">
            <v>0</v>
          </cell>
          <cell r="D2396">
            <v>0</v>
          </cell>
          <cell r="N2396">
            <v>1</v>
          </cell>
          <cell r="O2396">
            <v>0</v>
          </cell>
          <cell r="P2396">
            <v>0</v>
          </cell>
          <cell r="Q2396">
            <v>0</v>
          </cell>
        </row>
        <row r="2397">
          <cell r="C2397">
            <v>0</v>
          </cell>
          <cell r="D2397">
            <v>0</v>
          </cell>
          <cell r="N2397">
            <v>1</v>
          </cell>
          <cell r="O2397">
            <v>0</v>
          </cell>
          <cell r="P2397">
            <v>0</v>
          </cell>
          <cell r="Q2397">
            <v>0</v>
          </cell>
        </row>
        <row r="2398">
          <cell r="C2398">
            <v>0</v>
          </cell>
          <cell r="D2398">
            <v>0</v>
          </cell>
          <cell r="N2398">
            <v>1</v>
          </cell>
          <cell r="O2398">
            <v>0</v>
          </cell>
          <cell r="P2398">
            <v>0</v>
          </cell>
          <cell r="Q2398">
            <v>0</v>
          </cell>
        </row>
        <row r="2399">
          <cell r="C2399">
            <v>0</v>
          </cell>
          <cell r="D2399">
            <v>0</v>
          </cell>
          <cell r="N2399">
            <v>1</v>
          </cell>
          <cell r="O2399">
            <v>0</v>
          </cell>
          <cell r="P2399">
            <v>0</v>
          </cell>
          <cell r="Q2399">
            <v>0</v>
          </cell>
        </row>
        <row r="2400">
          <cell r="C2400">
            <v>0</v>
          </cell>
          <cell r="D2400">
            <v>0</v>
          </cell>
          <cell r="N2400">
            <v>1</v>
          </cell>
          <cell r="O2400">
            <v>0</v>
          </cell>
          <cell r="P2400">
            <v>0</v>
          </cell>
          <cell r="Q2400">
            <v>0</v>
          </cell>
        </row>
        <row r="2401">
          <cell r="C2401">
            <v>0</v>
          </cell>
          <cell r="D2401">
            <v>0</v>
          </cell>
          <cell r="N2401">
            <v>1</v>
          </cell>
          <cell r="O2401">
            <v>0</v>
          </cell>
          <cell r="P2401">
            <v>0</v>
          </cell>
          <cell r="Q2401">
            <v>0</v>
          </cell>
        </row>
        <row r="2402">
          <cell r="C2402">
            <v>0</v>
          </cell>
          <cell r="D2402">
            <v>0</v>
          </cell>
          <cell r="N2402">
            <v>1</v>
          </cell>
          <cell r="O2402">
            <v>0</v>
          </cell>
          <cell r="P2402">
            <v>0</v>
          </cell>
          <cell r="Q2402">
            <v>0</v>
          </cell>
        </row>
        <row r="2403">
          <cell r="C2403">
            <v>0</v>
          </cell>
          <cell r="D2403">
            <v>0</v>
          </cell>
          <cell r="N2403">
            <v>1</v>
          </cell>
          <cell r="O2403">
            <v>0</v>
          </cell>
          <cell r="P2403">
            <v>0</v>
          </cell>
          <cell r="Q2403">
            <v>0</v>
          </cell>
        </row>
        <row r="2404">
          <cell r="C2404">
            <v>0</v>
          </cell>
          <cell r="D2404">
            <v>0</v>
          </cell>
          <cell r="N2404">
            <v>1</v>
          </cell>
          <cell r="O2404">
            <v>0</v>
          </cell>
          <cell r="P2404">
            <v>0</v>
          </cell>
          <cell r="Q2404">
            <v>0</v>
          </cell>
        </row>
        <row r="2405">
          <cell r="C2405">
            <v>0</v>
          </cell>
          <cell r="D2405">
            <v>0</v>
          </cell>
          <cell r="N2405">
            <v>1</v>
          </cell>
          <cell r="O2405">
            <v>0</v>
          </cell>
          <cell r="P2405">
            <v>0</v>
          </cell>
          <cell r="Q2405">
            <v>0</v>
          </cell>
        </row>
        <row r="2406">
          <cell r="C2406">
            <v>0</v>
          </cell>
          <cell r="D2406">
            <v>0</v>
          </cell>
          <cell r="N2406">
            <v>1</v>
          </cell>
          <cell r="O2406">
            <v>0</v>
          </cell>
          <cell r="P2406">
            <v>0</v>
          </cell>
          <cell r="Q2406">
            <v>0</v>
          </cell>
        </row>
      </sheetData>
      <sheetData sheetId="8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02.01 y 02.02 Mov. Tierras"/>
      <sheetName val="02.02.02"/>
      <sheetName val="Res. Mejoramiento"/>
      <sheetName val="02.03 Mejoramiento"/>
      <sheetName val="02.04 Res. Trat. Plat x Rigidez"/>
      <sheetName val="02.04 Data Trat. Plat x Rigidez"/>
      <sheetName val="02.02.02;02.03.03 y 02.03.04"/>
      <sheetName val="Clasif. Mater."/>
      <sheetName val="Data"/>
      <sheetName val="Acce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9">
          <cell r="C59">
            <v>8870</v>
          </cell>
          <cell r="D59">
            <v>8890</v>
          </cell>
          <cell r="E59">
            <v>20</v>
          </cell>
          <cell r="F59">
            <v>0</v>
          </cell>
          <cell r="G59">
            <v>0.2</v>
          </cell>
          <cell r="H59">
            <v>0.8</v>
          </cell>
          <cell r="I59">
            <v>1</v>
          </cell>
          <cell r="J59" t="str">
            <v>:</v>
          </cell>
          <cell r="K59">
            <v>10</v>
          </cell>
        </row>
        <row r="60">
          <cell r="C60">
            <v>8900</v>
          </cell>
          <cell r="D60">
            <v>8900</v>
          </cell>
          <cell r="E60">
            <v>0</v>
          </cell>
          <cell r="F60">
            <v>0</v>
          </cell>
          <cell r="G60">
            <v>0.4</v>
          </cell>
          <cell r="H60">
            <v>0.6</v>
          </cell>
          <cell r="I60">
            <v>1</v>
          </cell>
          <cell r="J60" t="str">
            <v>:</v>
          </cell>
          <cell r="K60">
            <v>10</v>
          </cell>
        </row>
        <row r="61">
          <cell r="C61">
            <v>8910</v>
          </cell>
          <cell r="D61">
            <v>10000</v>
          </cell>
          <cell r="E61">
            <v>1090</v>
          </cell>
          <cell r="F61">
            <v>0</v>
          </cell>
          <cell r="G61">
            <v>0.2</v>
          </cell>
          <cell r="H61">
            <v>0.8</v>
          </cell>
          <cell r="I61">
            <v>1</v>
          </cell>
          <cell r="J61" t="str">
            <v>:</v>
          </cell>
          <cell r="K61">
            <v>10</v>
          </cell>
        </row>
        <row r="62">
          <cell r="C62">
            <v>10010</v>
          </cell>
          <cell r="D62">
            <v>10460</v>
          </cell>
          <cell r="E62">
            <v>450</v>
          </cell>
          <cell r="F62">
            <v>1</v>
          </cell>
          <cell r="G62">
            <v>0</v>
          </cell>
          <cell r="H62">
            <v>0</v>
          </cell>
          <cell r="I62">
            <v>1</v>
          </cell>
          <cell r="J62" t="str">
            <v>:</v>
          </cell>
          <cell r="K62">
            <v>3</v>
          </cell>
        </row>
        <row r="63">
          <cell r="C63">
            <v>10470</v>
          </cell>
          <cell r="D63">
            <v>10470</v>
          </cell>
          <cell r="E63">
            <v>0</v>
          </cell>
          <cell r="F63">
            <v>0</v>
          </cell>
          <cell r="G63">
            <v>1</v>
          </cell>
          <cell r="H63">
            <v>0</v>
          </cell>
          <cell r="I63">
            <v>1</v>
          </cell>
          <cell r="J63" t="str">
            <v>:</v>
          </cell>
          <cell r="K63">
            <v>6</v>
          </cell>
        </row>
        <row r="64">
          <cell r="C64">
            <v>10480</v>
          </cell>
          <cell r="D64">
            <v>10640</v>
          </cell>
          <cell r="E64">
            <v>160</v>
          </cell>
          <cell r="F64">
            <v>0</v>
          </cell>
          <cell r="G64">
            <v>0.2</v>
          </cell>
          <cell r="H64">
            <v>0.8</v>
          </cell>
          <cell r="I64">
            <v>1</v>
          </cell>
          <cell r="J64" t="str">
            <v>:</v>
          </cell>
          <cell r="K64">
            <v>10</v>
          </cell>
        </row>
        <row r="65">
          <cell r="C65">
            <v>10650</v>
          </cell>
          <cell r="D65">
            <v>10840</v>
          </cell>
          <cell r="E65">
            <v>190</v>
          </cell>
          <cell r="F65">
            <v>0</v>
          </cell>
          <cell r="G65">
            <v>0.1</v>
          </cell>
          <cell r="H65">
            <v>0.9</v>
          </cell>
          <cell r="I65">
            <v>1</v>
          </cell>
          <cell r="J65" t="str">
            <v>:</v>
          </cell>
          <cell r="K65">
            <v>10</v>
          </cell>
        </row>
        <row r="66">
          <cell r="C66">
            <v>10850</v>
          </cell>
          <cell r="D66">
            <v>11010</v>
          </cell>
          <cell r="E66">
            <v>160</v>
          </cell>
          <cell r="F66">
            <v>0.9</v>
          </cell>
          <cell r="G66">
            <v>0.1</v>
          </cell>
          <cell r="H66">
            <v>0</v>
          </cell>
          <cell r="I66">
            <v>1</v>
          </cell>
          <cell r="J66" t="str">
            <v>:</v>
          </cell>
          <cell r="K66">
            <v>3</v>
          </cell>
        </row>
        <row r="67">
          <cell r="C67">
            <v>11020</v>
          </cell>
          <cell r="D67">
            <v>11040</v>
          </cell>
          <cell r="E67">
            <v>20</v>
          </cell>
          <cell r="F67">
            <v>0.5</v>
          </cell>
          <cell r="G67">
            <v>0.5</v>
          </cell>
          <cell r="H67">
            <v>0</v>
          </cell>
          <cell r="I67">
            <v>1</v>
          </cell>
          <cell r="J67" t="str">
            <v>:</v>
          </cell>
          <cell r="K67">
            <v>6</v>
          </cell>
        </row>
        <row r="68">
          <cell r="C68">
            <v>11050</v>
          </cell>
          <cell r="D68">
            <v>11190</v>
          </cell>
          <cell r="E68">
            <v>140</v>
          </cell>
          <cell r="F68">
            <v>0</v>
          </cell>
          <cell r="G68">
            <v>0.1</v>
          </cell>
          <cell r="H68">
            <v>0.9</v>
          </cell>
          <cell r="I68">
            <v>1</v>
          </cell>
          <cell r="J68" t="str">
            <v>:</v>
          </cell>
          <cell r="K68">
            <v>10</v>
          </cell>
        </row>
        <row r="69">
          <cell r="C69">
            <v>11200</v>
          </cell>
          <cell r="D69">
            <v>11230</v>
          </cell>
          <cell r="E69">
            <v>30</v>
          </cell>
          <cell r="F69">
            <v>0</v>
          </cell>
          <cell r="G69">
            <v>0.2</v>
          </cell>
          <cell r="H69">
            <v>0.8</v>
          </cell>
          <cell r="I69">
            <v>1</v>
          </cell>
          <cell r="J69" t="str">
            <v>:</v>
          </cell>
          <cell r="K69">
            <v>10</v>
          </cell>
        </row>
        <row r="70">
          <cell r="C70">
            <v>11240</v>
          </cell>
          <cell r="D70">
            <v>11270</v>
          </cell>
          <cell r="E70">
            <v>30</v>
          </cell>
          <cell r="F70">
            <v>0</v>
          </cell>
          <cell r="G70">
            <v>0.1</v>
          </cell>
          <cell r="H70">
            <v>0.9</v>
          </cell>
          <cell r="I70">
            <v>1</v>
          </cell>
          <cell r="J70" t="str">
            <v>:</v>
          </cell>
          <cell r="K70">
            <v>10</v>
          </cell>
        </row>
        <row r="71">
          <cell r="C71">
            <v>11280</v>
          </cell>
          <cell r="D71">
            <v>11300</v>
          </cell>
          <cell r="E71">
            <v>20</v>
          </cell>
          <cell r="F71">
            <v>1</v>
          </cell>
          <cell r="G71">
            <v>0</v>
          </cell>
          <cell r="H71">
            <v>0</v>
          </cell>
          <cell r="I71">
            <v>1</v>
          </cell>
          <cell r="J71" t="str">
            <v>:</v>
          </cell>
          <cell r="K71">
            <v>3</v>
          </cell>
        </row>
        <row r="72">
          <cell r="C72">
            <v>11310</v>
          </cell>
          <cell r="D72">
            <v>12000</v>
          </cell>
          <cell r="E72">
            <v>690</v>
          </cell>
          <cell r="F72">
            <v>0.1</v>
          </cell>
          <cell r="G72">
            <v>0.3</v>
          </cell>
          <cell r="H72">
            <v>0.6</v>
          </cell>
          <cell r="I72">
            <v>1</v>
          </cell>
          <cell r="J72" t="str">
            <v>:</v>
          </cell>
          <cell r="K72">
            <v>10</v>
          </cell>
        </row>
        <row r="73">
          <cell r="C73">
            <v>12010</v>
          </cell>
          <cell r="D73">
            <v>12120</v>
          </cell>
          <cell r="E73">
            <v>110</v>
          </cell>
          <cell r="F73">
            <v>0.2</v>
          </cell>
          <cell r="G73">
            <v>0.6</v>
          </cell>
          <cell r="H73">
            <v>0.2</v>
          </cell>
          <cell r="I73">
            <v>1</v>
          </cell>
          <cell r="J73" t="str">
            <v>:</v>
          </cell>
          <cell r="K73">
            <v>6</v>
          </cell>
        </row>
        <row r="74">
          <cell r="C74">
            <v>12130</v>
          </cell>
          <cell r="D74">
            <v>12410</v>
          </cell>
          <cell r="E74">
            <v>280</v>
          </cell>
          <cell r="F74">
            <v>0.8</v>
          </cell>
          <cell r="G74">
            <v>0.2</v>
          </cell>
          <cell r="H74">
            <v>0</v>
          </cell>
          <cell r="I74">
            <v>1</v>
          </cell>
          <cell r="J74" t="str">
            <v>:</v>
          </cell>
          <cell r="K74">
            <v>3</v>
          </cell>
        </row>
        <row r="75">
          <cell r="C75">
            <v>12420</v>
          </cell>
          <cell r="D75">
            <v>13130</v>
          </cell>
          <cell r="E75">
            <v>710</v>
          </cell>
          <cell r="F75">
            <v>0.2</v>
          </cell>
          <cell r="G75">
            <v>0.7</v>
          </cell>
          <cell r="H75">
            <v>0.1</v>
          </cell>
          <cell r="I75">
            <v>1</v>
          </cell>
          <cell r="J75" t="str">
            <v>:</v>
          </cell>
          <cell r="K75">
            <v>6</v>
          </cell>
        </row>
        <row r="76">
          <cell r="C76">
            <v>13140</v>
          </cell>
          <cell r="D76">
            <v>13600</v>
          </cell>
          <cell r="E76">
            <v>460</v>
          </cell>
          <cell r="F76">
            <v>0.1</v>
          </cell>
          <cell r="G76">
            <v>0.2</v>
          </cell>
          <cell r="H76">
            <v>0.7</v>
          </cell>
          <cell r="I76">
            <v>1</v>
          </cell>
          <cell r="J76" t="str">
            <v>:</v>
          </cell>
          <cell r="K76">
            <v>10</v>
          </cell>
        </row>
        <row r="77">
          <cell r="C77">
            <v>13610</v>
          </cell>
          <cell r="D77">
            <v>13900</v>
          </cell>
          <cell r="E77">
            <v>290</v>
          </cell>
          <cell r="F77">
            <v>0</v>
          </cell>
          <cell r="G77">
            <v>0.2</v>
          </cell>
          <cell r="H77">
            <v>0.8</v>
          </cell>
          <cell r="I77">
            <v>1</v>
          </cell>
          <cell r="J77" t="str">
            <v>:</v>
          </cell>
          <cell r="K77">
            <v>10</v>
          </cell>
        </row>
        <row r="78">
          <cell r="C78">
            <v>13910</v>
          </cell>
          <cell r="D78">
            <v>13910</v>
          </cell>
          <cell r="E78">
            <v>0</v>
          </cell>
          <cell r="F78">
            <v>0.6</v>
          </cell>
          <cell r="G78">
            <v>0.4</v>
          </cell>
          <cell r="H78">
            <v>0</v>
          </cell>
          <cell r="I78">
            <v>1</v>
          </cell>
          <cell r="J78" t="str">
            <v>:</v>
          </cell>
          <cell r="K78">
            <v>3</v>
          </cell>
        </row>
        <row r="79">
          <cell r="C79">
            <v>13920</v>
          </cell>
          <cell r="D79">
            <v>14100</v>
          </cell>
          <cell r="E79">
            <v>180</v>
          </cell>
          <cell r="F79">
            <v>0.2</v>
          </cell>
          <cell r="G79">
            <v>0.2</v>
          </cell>
          <cell r="H79">
            <v>0.6</v>
          </cell>
          <cell r="I79">
            <v>1</v>
          </cell>
          <cell r="J79" t="str">
            <v>:</v>
          </cell>
          <cell r="K79">
            <v>10</v>
          </cell>
        </row>
        <row r="80">
          <cell r="C80">
            <v>14110</v>
          </cell>
          <cell r="D80">
            <v>14580</v>
          </cell>
          <cell r="E80">
            <v>470</v>
          </cell>
          <cell r="F80">
            <v>0.8</v>
          </cell>
          <cell r="G80">
            <v>0.2</v>
          </cell>
          <cell r="H80">
            <v>0</v>
          </cell>
          <cell r="I80">
            <v>1</v>
          </cell>
          <cell r="J80" t="str">
            <v>:</v>
          </cell>
          <cell r="K80">
            <v>3</v>
          </cell>
        </row>
        <row r="81">
          <cell r="C81">
            <v>14590</v>
          </cell>
          <cell r="D81">
            <v>14660</v>
          </cell>
          <cell r="E81">
            <v>70</v>
          </cell>
          <cell r="F81">
            <v>0.1</v>
          </cell>
          <cell r="G81">
            <v>0.4</v>
          </cell>
          <cell r="H81">
            <v>0.5</v>
          </cell>
          <cell r="I81">
            <v>1</v>
          </cell>
          <cell r="J81" t="str">
            <v>:</v>
          </cell>
          <cell r="K81">
            <v>6</v>
          </cell>
        </row>
        <row r="82">
          <cell r="C82">
            <v>14670</v>
          </cell>
          <cell r="D82">
            <v>16800</v>
          </cell>
          <cell r="E82">
            <v>2130</v>
          </cell>
          <cell r="F82">
            <v>0.9</v>
          </cell>
          <cell r="G82">
            <v>0.1</v>
          </cell>
          <cell r="H82">
            <v>0</v>
          </cell>
          <cell r="I82">
            <v>1</v>
          </cell>
          <cell r="J82" t="str">
            <v>:</v>
          </cell>
          <cell r="K82">
            <v>3</v>
          </cell>
        </row>
        <row r="83">
          <cell r="C83">
            <v>16810</v>
          </cell>
          <cell r="D83">
            <v>17090</v>
          </cell>
          <cell r="E83">
            <v>280</v>
          </cell>
          <cell r="F83">
            <v>0.3</v>
          </cell>
          <cell r="G83">
            <v>0.2</v>
          </cell>
          <cell r="H83">
            <v>0.5</v>
          </cell>
          <cell r="I83">
            <v>1</v>
          </cell>
          <cell r="J83" t="str">
            <v>:</v>
          </cell>
          <cell r="K83">
            <v>10</v>
          </cell>
        </row>
        <row r="84">
          <cell r="C84">
            <v>17100</v>
          </cell>
          <cell r="D84">
            <v>17680</v>
          </cell>
          <cell r="E84">
            <v>580</v>
          </cell>
          <cell r="F84">
            <v>1</v>
          </cell>
          <cell r="G84">
            <v>0</v>
          </cell>
          <cell r="H84">
            <v>0</v>
          </cell>
          <cell r="I84">
            <v>1</v>
          </cell>
          <cell r="J84" t="str">
            <v>:</v>
          </cell>
          <cell r="K84">
            <v>3</v>
          </cell>
        </row>
        <row r="85">
          <cell r="C85">
            <v>17690</v>
          </cell>
          <cell r="D85">
            <v>17700</v>
          </cell>
          <cell r="E85">
            <v>10</v>
          </cell>
          <cell r="F85">
            <v>0</v>
          </cell>
          <cell r="G85">
            <v>0</v>
          </cell>
          <cell r="H85">
            <v>1</v>
          </cell>
          <cell r="I85">
            <v>1</v>
          </cell>
          <cell r="J85" t="str">
            <v>:</v>
          </cell>
          <cell r="K85">
            <v>10</v>
          </cell>
        </row>
        <row r="86">
          <cell r="C86">
            <v>17710</v>
          </cell>
          <cell r="D86">
            <v>19580</v>
          </cell>
          <cell r="E86">
            <v>1870</v>
          </cell>
          <cell r="F86">
            <v>1</v>
          </cell>
          <cell r="G86">
            <v>0</v>
          </cell>
          <cell r="H86">
            <v>0</v>
          </cell>
          <cell r="I86">
            <v>1</v>
          </cell>
          <cell r="J86" t="str">
            <v>:</v>
          </cell>
          <cell r="K86">
            <v>3</v>
          </cell>
        </row>
      </sheetData>
      <sheetData sheetId="9"/>
      <sheetData sheetId="10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"/>
      <sheetName val="REPORTE"/>
    </sheetNames>
    <sheetDataSet>
      <sheetData sheetId="0">
        <row r="12">
          <cell r="B12">
            <v>254420.5</v>
          </cell>
          <cell r="C12">
            <v>1</v>
          </cell>
        </row>
        <row r="13">
          <cell r="B13">
            <v>254489.9</v>
          </cell>
          <cell r="C13">
            <v>2</v>
          </cell>
        </row>
        <row r="14">
          <cell r="B14">
            <v>254792.5</v>
          </cell>
          <cell r="C14">
            <v>3</v>
          </cell>
        </row>
        <row r="15">
          <cell r="B15">
            <v>255091.3</v>
          </cell>
          <cell r="C15">
            <v>4</v>
          </cell>
        </row>
        <row r="16">
          <cell r="B16">
            <v>255277.7</v>
          </cell>
          <cell r="C16">
            <v>5</v>
          </cell>
        </row>
        <row r="17">
          <cell r="B17">
            <v>255533.7</v>
          </cell>
          <cell r="C17">
            <v>6</v>
          </cell>
        </row>
        <row r="18">
          <cell r="B18">
            <v>255725.1</v>
          </cell>
          <cell r="C18">
            <v>7</v>
          </cell>
        </row>
        <row r="19">
          <cell r="B19">
            <v>255767.9</v>
          </cell>
          <cell r="C19">
            <v>8</v>
          </cell>
        </row>
        <row r="20">
          <cell r="B20">
            <v>255890</v>
          </cell>
          <cell r="C20">
            <v>9</v>
          </cell>
        </row>
        <row r="21">
          <cell r="B21">
            <v>256089.60000000001</v>
          </cell>
          <cell r="C21">
            <v>10</v>
          </cell>
        </row>
        <row r="22">
          <cell r="B22">
            <v>256307.8</v>
          </cell>
          <cell r="C22">
            <v>11</v>
          </cell>
        </row>
        <row r="23">
          <cell r="B23">
            <v>256441.7</v>
          </cell>
          <cell r="C23">
            <v>12</v>
          </cell>
        </row>
        <row r="24">
          <cell r="B24">
            <v>256566.3</v>
          </cell>
          <cell r="C24">
            <v>13</v>
          </cell>
        </row>
        <row r="25">
          <cell r="B25">
            <v>256745.9</v>
          </cell>
          <cell r="C25">
            <v>14</v>
          </cell>
        </row>
        <row r="26">
          <cell r="B26">
            <v>256896.3</v>
          </cell>
          <cell r="C26">
            <v>15</v>
          </cell>
        </row>
        <row r="27">
          <cell r="B27">
            <v>257060.3</v>
          </cell>
          <cell r="C27">
            <v>16</v>
          </cell>
        </row>
        <row r="28">
          <cell r="B28">
            <v>257114.9</v>
          </cell>
          <cell r="C28">
            <v>17</v>
          </cell>
        </row>
        <row r="29">
          <cell r="B29">
            <v>257303.3</v>
          </cell>
          <cell r="C29">
            <v>18</v>
          </cell>
        </row>
        <row r="30">
          <cell r="B30">
            <v>257447.6</v>
          </cell>
          <cell r="C30">
            <v>19</v>
          </cell>
        </row>
        <row r="31">
          <cell r="B31">
            <v>257658.2</v>
          </cell>
          <cell r="C31">
            <v>20</v>
          </cell>
        </row>
        <row r="32">
          <cell r="B32">
            <v>257799.2</v>
          </cell>
          <cell r="C32">
            <v>21</v>
          </cell>
        </row>
        <row r="33">
          <cell r="B33">
            <v>258049.3</v>
          </cell>
          <cell r="C33">
            <v>22</v>
          </cell>
        </row>
        <row r="34">
          <cell r="B34">
            <v>258355.1</v>
          </cell>
          <cell r="C34">
            <v>23</v>
          </cell>
        </row>
        <row r="35">
          <cell r="B35">
            <v>258578</v>
          </cell>
          <cell r="C35">
            <v>24</v>
          </cell>
        </row>
        <row r="36">
          <cell r="B36">
            <v>258687.7</v>
          </cell>
          <cell r="C36">
            <v>25</v>
          </cell>
        </row>
        <row r="37">
          <cell r="B37">
            <v>258807.4</v>
          </cell>
          <cell r="C37">
            <v>26</v>
          </cell>
        </row>
        <row r="38">
          <cell r="B38">
            <v>258881.1</v>
          </cell>
          <cell r="C38">
            <v>27</v>
          </cell>
        </row>
        <row r="39">
          <cell r="B39">
            <v>258913.2</v>
          </cell>
          <cell r="C39">
            <v>28</v>
          </cell>
        </row>
        <row r="40">
          <cell r="B40">
            <v>259180.3</v>
          </cell>
          <cell r="C40">
            <v>29</v>
          </cell>
        </row>
        <row r="41">
          <cell r="B41">
            <v>259214.4</v>
          </cell>
          <cell r="C41">
            <v>30</v>
          </cell>
        </row>
        <row r="42">
          <cell r="B42">
            <v>259374.2</v>
          </cell>
          <cell r="C42">
            <v>31</v>
          </cell>
        </row>
        <row r="43">
          <cell r="B43">
            <v>259517.7</v>
          </cell>
          <cell r="C43">
            <v>32</v>
          </cell>
        </row>
        <row r="44">
          <cell r="B44">
            <v>259551.1</v>
          </cell>
          <cell r="C44">
            <v>33</v>
          </cell>
        </row>
        <row r="45">
          <cell r="B45">
            <v>259661</v>
          </cell>
          <cell r="C45">
            <v>34</v>
          </cell>
        </row>
        <row r="46">
          <cell r="B46">
            <v>259690.6</v>
          </cell>
          <cell r="C46">
            <v>35</v>
          </cell>
        </row>
        <row r="47">
          <cell r="B47">
            <v>259739.1</v>
          </cell>
          <cell r="C47">
            <v>36</v>
          </cell>
        </row>
        <row r="48">
          <cell r="B48">
            <v>259907</v>
          </cell>
          <cell r="C48">
            <v>37</v>
          </cell>
        </row>
        <row r="49">
          <cell r="B49">
            <v>260090.9</v>
          </cell>
          <cell r="C49">
            <v>38</v>
          </cell>
        </row>
        <row r="50">
          <cell r="B50">
            <v>260290.5</v>
          </cell>
          <cell r="C50">
            <v>39</v>
          </cell>
        </row>
        <row r="51">
          <cell r="B51">
            <v>260397.4</v>
          </cell>
          <cell r="C51">
            <v>40</v>
          </cell>
        </row>
        <row r="52">
          <cell r="B52">
            <v>260504.9</v>
          </cell>
          <cell r="C52">
            <v>41</v>
          </cell>
        </row>
        <row r="53">
          <cell r="B53">
            <v>260912.6</v>
          </cell>
          <cell r="C53">
            <v>42</v>
          </cell>
        </row>
        <row r="54">
          <cell r="B54">
            <v>261104.8</v>
          </cell>
          <cell r="C54">
            <v>43</v>
          </cell>
        </row>
        <row r="55">
          <cell r="B55">
            <v>261136.6</v>
          </cell>
          <cell r="C55">
            <v>44</v>
          </cell>
        </row>
        <row r="56">
          <cell r="B56">
            <v>261359.8</v>
          </cell>
          <cell r="C56">
            <v>45</v>
          </cell>
        </row>
        <row r="57">
          <cell r="B57">
            <v>261558.9</v>
          </cell>
          <cell r="C57">
            <v>46</v>
          </cell>
        </row>
        <row r="58">
          <cell r="B58">
            <v>261687.6</v>
          </cell>
          <cell r="C58">
            <v>47</v>
          </cell>
        </row>
        <row r="59">
          <cell r="B59">
            <v>261842.7</v>
          </cell>
          <cell r="C59">
            <v>48</v>
          </cell>
        </row>
        <row r="60">
          <cell r="B60">
            <v>262065.9</v>
          </cell>
          <cell r="C60">
            <v>49</v>
          </cell>
        </row>
        <row r="61">
          <cell r="B61">
            <v>262307.7</v>
          </cell>
          <cell r="C61">
            <v>50</v>
          </cell>
        </row>
        <row r="62">
          <cell r="B62">
            <v>262482</v>
          </cell>
          <cell r="C62">
            <v>51</v>
          </cell>
        </row>
        <row r="63">
          <cell r="B63">
            <v>262531.40000000002</v>
          </cell>
          <cell r="C63">
            <v>52</v>
          </cell>
        </row>
        <row r="64">
          <cell r="B64">
            <v>262671.2</v>
          </cell>
          <cell r="C64">
            <v>53</v>
          </cell>
        </row>
        <row r="65">
          <cell r="B65">
            <v>262716.59999999998</v>
          </cell>
          <cell r="C65">
            <v>54</v>
          </cell>
        </row>
        <row r="66">
          <cell r="B66">
            <v>263076.5</v>
          </cell>
          <cell r="C66">
            <v>55</v>
          </cell>
        </row>
        <row r="67">
          <cell r="B67">
            <v>263352.59999999998</v>
          </cell>
          <cell r="C67">
            <v>56</v>
          </cell>
        </row>
        <row r="68">
          <cell r="B68">
            <v>263544.2</v>
          </cell>
          <cell r="C68">
            <v>57</v>
          </cell>
        </row>
        <row r="69">
          <cell r="B69">
            <v>263775.3</v>
          </cell>
          <cell r="C69">
            <v>58</v>
          </cell>
        </row>
        <row r="70">
          <cell r="B70">
            <v>263861.8</v>
          </cell>
          <cell r="C70">
            <v>59</v>
          </cell>
        </row>
        <row r="71">
          <cell r="B71">
            <v>264063.90000000002</v>
          </cell>
          <cell r="C71">
            <v>60</v>
          </cell>
        </row>
        <row r="72">
          <cell r="B72">
            <v>264262.5</v>
          </cell>
          <cell r="C72">
            <v>61</v>
          </cell>
        </row>
        <row r="73">
          <cell r="B73">
            <v>264469.40000000002</v>
          </cell>
          <cell r="C73">
            <v>62</v>
          </cell>
        </row>
        <row r="74">
          <cell r="B74">
            <v>264701.59999999998</v>
          </cell>
          <cell r="C74">
            <v>63</v>
          </cell>
        </row>
        <row r="75">
          <cell r="B75">
            <v>265002.2</v>
          </cell>
          <cell r="C75">
            <v>64</v>
          </cell>
        </row>
        <row r="76">
          <cell r="B76">
            <v>265364</v>
          </cell>
          <cell r="C76">
            <v>65</v>
          </cell>
        </row>
        <row r="77">
          <cell r="B77">
            <v>265514.40000000002</v>
          </cell>
          <cell r="C77">
            <v>66</v>
          </cell>
        </row>
        <row r="78">
          <cell r="B78">
            <v>265793.40000000002</v>
          </cell>
          <cell r="C78">
            <v>67</v>
          </cell>
        </row>
        <row r="79">
          <cell r="B79">
            <v>266180.2</v>
          </cell>
          <cell r="C79">
            <v>68</v>
          </cell>
        </row>
        <row r="80">
          <cell r="B80">
            <v>266251.40000000002</v>
          </cell>
          <cell r="C80">
            <v>69</v>
          </cell>
        </row>
        <row r="81">
          <cell r="B81">
            <v>266435</v>
          </cell>
          <cell r="C81">
            <v>70</v>
          </cell>
        </row>
        <row r="82">
          <cell r="B82">
            <v>266573.40000000002</v>
          </cell>
          <cell r="C82">
            <v>71</v>
          </cell>
        </row>
        <row r="83">
          <cell r="B83">
            <v>266897</v>
          </cell>
          <cell r="C83">
            <v>72</v>
          </cell>
        </row>
        <row r="84">
          <cell r="B84">
            <v>267067.3</v>
          </cell>
          <cell r="C84">
            <v>73</v>
          </cell>
        </row>
        <row r="85">
          <cell r="B85">
            <v>267449.90000000002</v>
          </cell>
          <cell r="C85">
            <v>74</v>
          </cell>
        </row>
        <row r="86">
          <cell r="B86">
            <v>267654.3</v>
          </cell>
          <cell r="C86">
            <v>75</v>
          </cell>
        </row>
        <row r="87">
          <cell r="B87">
            <v>268128.5</v>
          </cell>
          <cell r="C87">
            <v>76</v>
          </cell>
        </row>
        <row r="88">
          <cell r="B88">
            <v>268537.5</v>
          </cell>
          <cell r="C88">
            <v>77</v>
          </cell>
        </row>
        <row r="89">
          <cell r="B89">
            <v>268773.7</v>
          </cell>
          <cell r="C89">
            <v>78</v>
          </cell>
        </row>
        <row r="90">
          <cell r="B90">
            <v>268851.20000000001</v>
          </cell>
          <cell r="C90">
            <v>79</v>
          </cell>
        </row>
        <row r="91">
          <cell r="B91">
            <v>268941.5</v>
          </cell>
          <cell r="C91">
            <v>80</v>
          </cell>
        </row>
        <row r="92">
          <cell r="B92">
            <v>269440</v>
          </cell>
          <cell r="C92">
            <v>81</v>
          </cell>
        </row>
        <row r="93">
          <cell r="B93">
            <v>269674.8</v>
          </cell>
          <cell r="C93">
            <v>82</v>
          </cell>
        </row>
        <row r="94">
          <cell r="B94">
            <v>270088.90000000002</v>
          </cell>
          <cell r="C94">
            <v>83</v>
          </cell>
        </row>
        <row r="95">
          <cell r="B95">
            <v>270542.3</v>
          </cell>
          <cell r="C95">
            <v>84</v>
          </cell>
        </row>
        <row r="96">
          <cell r="B96">
            <v>270730.90000000002</v>
          </cell>
          <cell r="C96">
            <v>85</v>
          </cell>
        </row>
        <row r="97">
          <cell r="B97">
            <v>270888.5</v>
          </cell>
          <cell r="C97">
            <v>86</v>
          </cell>
        </row>
        <row r="98">
          <cell r="B98">
            <v>271340</v>
          </cell>
          <cell r="C98">
            <v>87</v>
          </cell>
        </row>
        <row r="99">
          <cell r="B99">
            <v>271565.09999999998</v>
          </cell>
          <cell r="C99">
            <v>88</v>
          </cell>
        </row>
        <row r="100">
          <cell r="B100">
            <v>271798.2</v>
          </cell>
          <cell r="C100">
            <v>89</v>
          </cell>
        </row>
        <row r="101">
          <cell r="B101">
            <v>271984.59999999998</v>
          </cell>
          <cell r="C101">
            <v>90</v>
          </cell>
        </row>
        <row r="102">
          <cell r="B102">
            <v>272243.3</v>
          </cell>
          <cell r="C102">
            <v>91</v>
          </cell>
        </row>
        <row r="103">
          <cell r="B103">
            <v>272575.40000000002</v>
          </cell>
          <cell r="C103">
            <v>92</v>
          </cell>
        </row>
        <row r="104">
          <cell r="B104">
            <v>272990</v>
          </cell>
          <cell r="C104">
            <v>93</v>
          </cell>
        </row>
        <row r="105">
          <cell r="B105">
            <v>273213.8</v>
          </cell>
          <cell r="C105">
            <v>94</v>
          </cell>
        </row>
        <row r="106">
          <cell r="B106">
            <v>273444</v>
          </cell>
          <cell r="C106">
            <v>95</v>
          </cell>
        </row>
        <row r="107">
          <cell r="B107">
            <v>273752.7</v>
          </cell>
          <cell r="C107">
            <v>96</v>
          </cell>
        </row>
        <row r="108">
          <cell r="B108">
            <v>274115.8</v>
          </cell>
          <cell r="C108">
            <v>97</v>
          </cell>
        </row>
        <row r="109">
          <cell r="B109">
            <v>274402.3</v>
          </cell>
          <cell r="C109">
            <v>98</v>
          </cell>
        </row>
        <row r="110">
          <cell r="B110">
            <v>274702.2</v>
          </cell>
          <cell r="C110">
            <v>99</v>
          </cell>
        </row>
        <row r="111">
          <cell r="B111">
            <v>275018.09999999998</v>
          </cell>
          <cell r="C111">
            <v>100</v>
          </cell>
        </row>
        <row r="112">
          <cell r="B112">
            <v>275329.09999999998</v>
          </cell>
          <cell r="C112">
            <v>101</v>
          </cell>
        </row>
        <row r="113">
          <cell r="B113">
            <v>275611.3</v>
          </cell>
          <cell r="C113">
            <v>102</v>
          </cell>
        </row>
        <row r="114">
          <cell r="B114">
            <v>275678</v>
          </cell>
          <cell r="C114">
            <v>103</v>
          </cell>
        </row>
        <row r="115">
          <cell r="B115">
            <v>275871</v>
          </cell>
          <cell r="C115">
            <v>104</v>
          </cell>
        </row>
        <row r="116">
          <cell r="B116">
            <v>276033.40000000002</v>
          </cell>
          <cell r="C116">
            <v>105</v>
          </cell>
        </row>
        <row r="117">
          <cell r="B117">
            <v>276259.3</v>
          </cell>
          <cell r="C117">
            <v>106</v>
          </cell>
        </row>
        <row r="118">
          <cell r="B118">
            <v>276331.90000000002</v>
          </cell>
          <cell r="C118">
            <v>107</v>
          </cell>
        </row>
        <row r="119">
          <cell r="B119">
            <v>276546.8</v>
          </cell>
          <cell r="C119">
            <v>108</v>
          </cell>
        </row>
        <row r="120">
          <cell r="B120">
            <v>276705.7</v>
          </cell>
          <cell r="C120">
            <v>109</v>
          </cell>
        </row>
        <row r="121">
          <cell r="B121">
            <v>277120.7</v>
          </cell>
          <cell r="C121">
            <v>110</v>
          </cell>
        </row>
        <row r="122">
          <cell r="B122">
            <v>277404.40000000002</v>
          </cell>
          <cell r="C122">
            <v>111</v>
          </cell>
        </row>
        <row r="123">
          <cell r="B123">
            <v>277728.7</v>
          </cell>
          <cell r="C123">
            <v>112</v>
          </cell>
        </row>
        <row r="124">
          <cell r="B124">
            <v>277943.09999999998</v>
          </cell>
          <cell r="C124">
            <v>113</v>
          </cell>
        </row>
        <row r="125">
          <cell r="B125">
            <v>278960</v>
          </cell>
          <cell r="C125">
            <v>114</v>
          </cell>
        </row>
        <row r="126">
          <cell r="B126">
            <v>279440</v>
          </cell>
          <cell r="C126">
            <v>115</v>
          </cell>
        </row>
        <row r="127">
          <cell r="B127">
            <v>279920</v>
          </cell>
          <cell r="C127">
            <v>116</v>
          </cell>
        </row>
        <row r="128">
          <cell r="B128">
            <v>280160</v>
          </cell>
          <cell r="C128">
            <v>117</v>
          </cell>
        </row>
        <row r="129">
          <cell r="B129">
            <v>280761</v>
          </cell>
          <cell r="C129">
            <v>118</v>
          </cell>
        </row>
        <row r="130">
          <cell r="B130">
            <v>281143.09999999998</v>
          </cell>
          <cell r="C130">
            <v>119</v>
          </cell>
        </row>
        <row r="131">
          <cell r="B131">
            <v>281493</v>
          </cell>
          <cell r="C131">
            <v>120</v>
          </cell>
        </row>
        <row r="132">
          <cell r="B132">
            <v>281872.3</v>
          </cell>
          <cell r="C132">
            <v>121</v>
          </cell>
        </row>
        <row r="133">
          <cell r="B133">
            <v>283807.09999999998</v>
          </cell>
          <cell r="C133">
            <v>122</v>
          </cell>
        </row>
        <row r="134">
          <cell r="B134">
            <v>284205.09999999998</v>
          </cell>
          <cell r="C134">
            <v>123</v>
          </cell>
        </row>
        <row r="135">
          <cell r="B135">
            <v>284683.09999999998</v>
          </cell>
          <cell r="C135">
            <v>124</v>
          </cell>
        </row>
        <row r="136">
          <cell r="B136">
            <v>284728.7</v>
          </cell>
          <cell r="C136">
            <v>125</v>
          </cell>
        </row>
        <row r="137">
          <cell r="B137">
            <v>285085</v>
          </cell>
          <cell r="C137">
            <v>126</v>
          </cell>
        </row>
        <row r="138">
          <cell r="B138">
            <v>286177.5</v>
          </cell>
          <cell r="C138">
            <v>127</v>
          </cell>
        </row>
        <row r="139">
          <cell r="B139">
            <v>287476.7</v>
          </cell>
          <cell r="C139">
            <v>128</v>
          </cell>
        </row>
        <row r="140">
          <cell r="B140">
            <v>287870.3</v>
          </cell>
          <cell r="C140">
            <v>129</v>
          </cell>
        </row>
        <row r="141">
          <cell r="B141">
            <v>288609.2</v>
          </cell>
          <cell r="C141">
            <v>130</v>
          </cell>
        </row>
        <row r="142">
          <cell r="B142">
            <v>290066.90000000002</v>
          </cell>
          <cell r="C142">
            <v>131</v>
          </cell>
        </row>
        <row r="143">
          <cell r="B143">
            <v>290364.40000000002</v>
          </cell>
          <cell r="C143">
            <v>132</v>
          </cell>
        </row>
        <row r="144">
          <cell r="B144">
            <v>290622.5</v>
          </cell>
          <cell r="C144">
            <v>133</v>
          </cell>
        </row>
        <row r="145">
          <cell r="B145">
            <v>290806.40000000002</v>
          </cell>
          <cell r="C145">
            <v>134</v>
          </cell>
        </row>
        <row r="146">
          <cell r="B146">
            <v>290913.2</v>
          </cell>
          <cell r="C146">
            <v>135</v>
          </cell>
        </row>
        <row r="147">
          <cell r="B147">
            <v>291043.59999999998</v>
          </cell>
          <cell r="C147">
            <v>136</v>
          </cell>
        </row>
        <row r="148">
          <cell r="B148">
            <v>291230</v>
          </cell>
          <cell r="C148">
            <v>137</v>
          </cell>
        </row>
        <row r="149">
          <cell r="B149">
            <v>291496.5</v>
          </cell>
          <cell r="C149">
            <v>138</v>
          </cell>
        </row>
        <row r="150">
          <cell r="B150">
            <v>291818.3</v>
          </cell>
          <cell r="C150">
            <v>139</v>
          </cell>
        </row>
        <row r="151">
          <cell r="B151">
            <v>292078.7</v>
          </cell>
          <cell r="C151">
            <v>140</v>
          </cell>
        </row>
        <row r="152">
          <cell r="B152">
            <v>292159.7</v>
          </cell>
          <cell r="C152">
            <v>141</v>
          </cell>
        </row>
        <row r="153">
          <cell r="B153">
            <v>292437.7</v>
          </cell>
          <cell r="C153">
            <v>142</v>
          </cell>
        </row>
        <row r="154">
          <cell r="B154">
            <v>292995.3</v>
          </cell>
          <cell r="C154">
            <v>143</v>
          </cell>
        </row>
        <row r="155">
          <cell r="B155">
            <v>293271.90000000002</v>
          </cell>
          <cell r="C155">
            <v>144</v>
          </cell>
        </row>
        <row r="156">
          <cell r="B156">
            <v>293533.2</v>
          </cell>
          <cell r="C156">
            <v>145</v>
          </cell>
        </row>
        <row r="157">
          <cell r="B157">
            <v>293638.40000000002</v>
          </cell>
          <cell r="C157">
            <v>146</v>
          </cell>
        </row>
        <row r="158">
          <cell r="B158">
            <v>293820</v>
          </cell>
          <cell r="C158">
            <v>147</v>
          </cell>
        </row>
        <row r="159">
          <cell r="B159">
            <v>294176.7</v>
          </cell>
          <cell r="C159">
            <v>148</v>
          </cell>
        </row>
        <row r="160">
          <cell r="B160">
            <v>294296.09999999998</v>
          </cell>
          <cell r="C160">
            <v>149</v>
          </cell>
        </row>
        <row r="161">
          <cell r="B161">
            <v>294474.7</v>
          </cell>
          <cell r="C161">
            <v>150</v>
          </cell>
        </row>
        <row r="162">
          <cell r="B162">
            <v>294873.90000000002</v>
          </cell>
          <cell r="C162">
            <v>151</v>
          </cell>
        </row>
        <row r="163">
          <cell r="B163">
            <v>295134.7</v>
          </cell>
          <cell r="C163">
            <v>152</v>
          </cell>
        </row>
        <row r="164">
          <cell r="B164">
            <v>295293.40000000002</v>
          </cell>
          <cell r="C164">
            <v>153</v>
          </cell>
        </row>
        <row r="165">
          <cell r="B165">
            <v>295558.59999999998</v>
          </cell>
          <cell r="C165">
            <v>154</v>
          </cell>
        </row>
        <row r="166">
          <cell r="B166">
            <v>295655.59999999998</v>
          </cell>
          <cell r="C166">
            <v>155</v>
          </cell>
        </row>
        <row r="167">
          <cell r="B167">
            <v>295736.2</v>
          </cell>
          <cell r="C167">
            <v>156</v>
          </cell>
        </row>
        <row r="168">
          <cell r="B168">
            <v>296037.90000000002</v>
          </cell>
          <cell r="C168">
            <v>157</v>
          </cell>
        </row>
        <row r="169">
          <cell r="B169">
            <v>296345.90000000002</v>
          </cell>
          <cell r="C169">
            <v>158</v>
          </cell>
        </row>
        <row r="170">
          <cell r="B170">
            <v>296623.3</v>
          </cell>
          <cell r="C170">
            <v>159</v>
          </cell>
        </row>
        <row r="171">
          <cell r="B171">
            <v>296793.09999999998</v>
          </cell>
          <cell r="C171">
            <v>160</v>
          </cell>
        </row>
        <row r="172">
          <cell r="B172">
            <v>296922.09999999998</v>
          </cell>
          <cell r="C172">
            <v>161</v>
          </cell>
        </row>
        <row r="173">
          <cell r="B173">
            <v>297351.2</v>
          </cell>
          <cell r="C173">
            <v>162</v>
          </cell>
        </row>
        <row r="174">
          <cell r="B174">
            <v>297523.8</v>
          </cell>
          <cell r="C174">
            <v>163</v>
          </cell>
        </row>
        <row r="175">
          <cell r="B175">
            <v>297630.8</v>
          </cell>
          <cell r="C175">
            <v>164</v>
          </cell>
        </row>
        <row r="176">
          <cell r="B176">
            <v>297775.40000000002</v>
          </cell>
          <cell r="C176">
            <v>165</v>
          </cell>
        </row>
        <row r="177">
          <cell r="B177">
            <v>298035.90000000002</v>
          </cell>
          <cell r="C177">
            <v>166</v>
          </cell>
        </row>
        <row r="178">
          <cell r="B178">
            <v>298551.40000000002</v>
          </cell>
          <cell r="C178">
            <v>167</v>
          </cell>
        </row>
        <row r="179">
          <cell r="B179">
            <v>298994.5</v>
          </cell>
          <cell r="C179">
            <v>168</v>
          </cell>
        </row>
        <row r="180">
          <cell r="B180">
            <v>299040.3</v>
          </cell>
          <cell r="C180">
            <v>169</v>
          </cell>
        </row>
        <row r="181">
          <cell r="B181">
            <v>299397.7</v>
          </cell>
          <cell r="C181">
            <v>170</v>
          </cell>
        </row>
        <row r="182">
          <cell r="B182">
            <v>299576</v>
          </cell>
          <cell r="C182">
            <v>171</v>
          </cell>
        </row>
        <row r="183">
          <cell r="B183">
            <v>299773.3</v>
          </cell>
          <cell r="C183">
            <v>172</v>
          </cell>
        </row>
        <row r="184">
          <cell r="B184">
            <v>300115</v>
          </cell>
          <cell r="C184">
            <v>173</v>
          </cell>
        </row>
        <row r="185">
          <cell r="B185">
            <v>300325.09999999998</v>
          </cell>
          <cell r="C185">
            <v>174</v>
          </cell>
        </row>
        <row r="186">
          <cell r="B186">
            <v>300459.5</v>
          </cell>
          <cell r="C186">
            <v>175</v>
          </cell>
        </row>
        <row r="187">
          <cell r="B187">
            <v>300822.8</v>
          </cell>
          <cell r="C187">
            <v>176</v>
          </cell>
        </row>
        <row r="188">
          <cell r="B188">
            <v>301029.90000000002</v>
          </cell>
          <cell r="C188">
            <v>177</v>
          </cell>
        </row>
        <row r="189">
          <cell r="B189">
            <v>301163.40000000002</v>
          </cell>
          <cell r="C189">
            <v>178</v>
          </cell>
        </row>
        <row r="190">
          <cell r="B190">
            <v>301487.40000000002</v>
          </cell>
          <cell r="C190">
            <v>180</v>
          </cell>
        </row>
        <row r="191">
          <cell r="B191">
            <v>301576.40000000002</v>
          </cell>
          <cell r="C191">
            <v>181</v>
          </cell>
        </row>
        <row r="192">
          <cell r="B192">
            <v>301976.09999999998</v>
          </cell>
          <cell r="C192">
            <v>182</v>
          </cell>
        </row>
        <row r="193">
          <cell r="B193">
            <v>302247.90000000002</v>
          </cell>
          <cell r="C193">
            <v>183</v>
          </cell>
        </row>
        <row r="194">
          <cell r="B194">
            <v>302403.90000000002</v>
          </cell>
          <cell r="C194">
            <v>184</v>
          </cell>
        </row>
        <row r="195">
          <cell r="B195">
            <v>302797.2</v>
          </cell>
          <cell r="C195">
            <v>185</v>
          </cell>
        </row>
        <row r="196">
          <cell r="B196">
            <v>302992.59999999998</v>
          </cell>
          <cell r="C196">
            <v>186</v>
          </cell>
        </row>
        <row r="197">
          <cell r="B197">
            <v>303056</v>
          </cell>
          <cell r="C197">
            <v>187</v>
          </cell>
        </row>
        <row r="198">
          <cell r="B198">
            <v>303822.3</v>
          </cell>
          <cell r="C198">
            <v>188</v>
          </cell>
        </row>
        <row r="199">
          <cell r="B199">
            <v>304272.8</v>
          </cell>
          <cell r="C199">
            <v>189</v>
          </cell>
        </row>
        <row r="200">
          <cell r="B200">
            <v>304688.40000000002</v>
          </cell>
          <cell r="C200">
            <v>190</v>
          </cell>
        </row>
        <row r="201">
          <cell r="B201">
            <v>305110.5</v>
          </cell>
          <cell r="C201">
            <v>191</v>
          </cell>
        </row>
        <row r="202">
          <cell r="B202">
            <v>306053.09999999998</v>
          </cell>
          <cell r="C202">
            <v>192</v>
          </cell>
        </row>
        <row r="203">
          <cell r="B203">
            <v>307744.2</v>
          </cell>
          <cell r="C203">
            <v>193</v>
          </cell>
        </row>
        <row r="204">
          <cell r="B204">
            <v>308617.40000000002</v>
          </cell>
          <cell r="C204">
            <v>194</v>
          </cell>
        </row>
        <row r="205">
          <cell r="B205">
            <v>309951.3</v>
          </cell>
          <cell r="C205">
            <v>195</v>
          </cell>
        </row>
      </sheetData>
      <sheetData sheetId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Medição"/>
      <sheetName val="Dados"/>
      <sheetName val="Códigos"/>
    </sheetNames>
    <sheetDataSet>
      <sheetData sheetId="0" refreshError="1"/>
      <sheetData sheetId="1" refreshError="1"/>
      <sheetData sheetId="2">
        <row r="3">
          <cell r="A3">
            <v>1</v>
          </cell>
          <cell r="B3" t="str">
            <v>Brita 13-18</v>
          </cell>
          <cell r="C3">
            <v>1.37</v>
          </cell>
          <cell r="D3" t="str">
            <v>9582</v>
          </cell>
        </row>
        <row r="4">
          <cell r="A4">
            <v>2</v>
          </cell>
          <cell r="B4" t="str">
            <v>Brita 18-25</v>
          </cell>
          <cell r="C4">
            <v>1.38</v>
          </cell>
          <cell r="D4" t="str">
            <v>9582</v>
          </cell>
        </row>
        <row r="5">
          <cell r="A5">
            <v>3</v>
          </cell>
          <cell r="B5" t="str">
            <v>Brita 18-36</v>
          </cell>
          <cell r="C5">
            <v>1.39</v>
          </cell>
          <cell r="D5" t="str">
            <v>9582</v>
          </cell>
        </row>
        <row r="6">
          <cell r="A6">
            <v>4</v>
          </cell>
          <cell r="B6" t="str">
            <v>Brita 2-5</v>
          </cell>
          <cell r="C6">
            <v>1.35</v>
          </cell>
          <cell r="D6" t="str">
            <v>9582</v>
          </cell>
        </row>
        <row r="7">
          <cell r="A7">
            <v>5</v>
          </cell>
          <cell r="B7" t="str">
            <v>Brita 2-6</v>
          </cell>
          <cell r="C7">
            <v>1.35</v>
          </cell>
          <cell r="D7" t="str">
            <v>9582</v>
          </cell>
        </row>
        <row r="8">
          <cell r="A8">
            <v>6</v>
          </cell>
          <cell r="B8" t="str">
            <v>Brita 6-13</v>
          </cell>
          <cell r="C8">
            <v>1.36</v>
          </cell>
          <cell r="D8" t="str">
            <v>9582</v>
          </cell>
        </row>
        <row r="9">
          <cell r="A9">
            <v>7</v>
          </cell>
          <cell r="B9" t="str">
            <v>Pó de Pedra</v>
          </cell>
          <cell r="C9">
            <v>1.57</v>
          </cell>
        </row>
        <row r="10">
          <cell r="A10">
            <v>8</v>
          </cell>
          <cell r="B10" t="str">
            <v>Rachão 80-200</v>
          </cell>
          <cell r="C10">
            <v>1.3</v>
          </cell>
        </row>
        <row r="11">
          <cell r="A11">
            <v>9</v>
          </cell>
          <cell r="B11" t="str">
            <v>Tout- Venant 0-38</v>
          </cell>
          <cell r="C11">
            <v>1.71</v>
          </cell>
        </row>
        <row r="12">
          <cell r="A12">
            <v>10</v>
          </cell>
          <cell r="B12" t="str">
            <v>Areia</v>
          </cell>
          <cell r="C12">
            <v>1</v>
          </cell>
          <cell r="D12" t="str">
            <v>9581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Menu"/>
      <sheetName val="Indicadores_ME"/>
      <sheetName val="Volume_Venda"/>
      <sheetName val="Preco_Venda"/>
      <sheetName val="Custos"/>
      <sheetName val="Coef_Tecnico"/>
      <sheetName val="Calculo_Custos"/>
      <sheetName val="Resumo_Receita"/>
      <sheetName val="Despesas_Custos"/>
      <sheetName val="Calculo_Resultado"/>
      <sheetName val="Resultado"/>
      <sheetName val="Margem"/>
      <sheetName val="DRE_Des.Negócios"/>
      <sheetName val="DRE_Insumos Básicos"/>
      <sheetName val="DRE_Poliolefinas"/>
      <sheetName val="DRE_Vinílicos"/>
      <sheetName val="DRE_Consolidado"/>
      <sheetName val="Summary CMAI (PIRA)"/>
      <sheetName val="EDC"/>
      <sheetName val="DRE_Des_Negócios"/>
      <sheetName val="DRE_Insumos_Básicos"/>
      <sheetName val="Summary_CMAI_(PIR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0">
          <cell r="K10" t="str">
            <v>Ano</v>
          </cell>
          <cell r="V10" t="str">
            <v>Ano-Negócio</v>
          </cell>
          <cell r="Z10" t="str">
            <v>ROL_MI</v>
          </cell>
        </row>
        <row r="11">
          <cell r="K11">
            <v>2005</v>
          </cell>
          <cell r="V11" t="str">
            <v>2005-Desenvolvimento de Negócios</v>
          </cell>
          <cell r="Z11">
            <v>4007822</v>
          </cell>
        </row>
        <row r="12">
          <cell r="K12">
            <v>2006</v>
          </cell>
          <cell r="V12" t="str">
            <v>2006-Desenvolvimento de Negócios</v>
          </cell>
          <cell r="Z12">
            <v>3425968</v>
          </cell>
        </row>
        <row r="13">
          <cell r="K13">
            <v>2007</v>
          </cell>
          <cell r="V13" t="str">
            <v>2007-Desenvolvimento de Negócios</v>
          </cell>
          <cell r="Z13">
            <v>2789816</v>
          </cell>
        </row>
        <row r="14">
          <cell r="K14">
            <v>2008</v>
          </cell>
          <cell r="V14" t="str">
            <v>2008-Desenvolvimento de Negócios</v>
          </cell>
          <cell r="Z14">
            <v>2811168</v>
          </cell>
        </row>
        <row r="15">
          <cell r="K15">
            <v>2009</v>
          </cell>
          <cell r="V15" t="str">
            <v>2009-Desenvolvimento de Negócios</v>
          </cell>
          <cell r="Z15">
            <v>2991639</v>
          </cell>
        </row>
        <row r="16">
          <cell r="K16">
            <v>2005</v>
          </cell>
          <cell r="V16" t="str">
            <v>2005-Desenvolvimento de Negócios</v>
          </cell>
          <cell r="Z16">
            <v>88660998</v>
          </cell>
        </row>
        <row r="17">
          <cell r="K17">
            <v>2006</v>
          </cell>
          <cell r="V17" t="str">
            <v>2006-Desenvolvimento de Negócios</v>
          </cell>
          <cell r="Z17">
            <v>78010849.599999994</v>
          </cell>
        </row>
        <row r="18">
          <cell r="K18">
            <v>2007</v>
          </cell>
          <cell r="V18" t="str">
            <v>2007-Desenvolvimento de Negócios</v>
          </cell>
          <cell r="Z18">
            <v>66754160</v>
          </cell>
        </row>
        <row r="19">
          <cell r="K19">
            <v>2008</v>
          </cell>
          <cell r="V19" t="str">
            <v>2008-Desenvolvimento de Negócios</v>
          </cell>
          <cell r="Z19">
            <v>67245577.840000004</v>
          </cell>
        </row>
        <row r="20">
          <cell r="K20">
            <v>2009</v>
          </cell>
          <cell r="V20" t="str">
            <v>2009-Desenvolvimento de Negócios</v>
          </cell>
          <cell r="Z20">
            <v>70177060.799999997</v>
          </cell>
        </row>
        <row r="21">
          <cell r="K21">
            <v>2005</v>
          </cell>
          <cell r="V21" t="str">
            <v>2005-Desenvolvimento de Negócios</v>
          </cell>
          <cell r="Z21">
            <v>0</v>
          </cell>
        </row>
        <row r="22">
          <cell r="K22">
            <v>2006</v>
          </cell>
          <cell r="V22" t="str">
            <v>2006-Desenvolvimento de Negócios</v>
          </cell>
          <cell r="Z22">
            <v>0</v>
          </cell>
        </row>
        <row r="23">
          <cell r="K23">
            <v>2007</v>
          </cell>
          <cell r="V23" t="str">
            <v>2007-Desenvolvimento de Negócios</v>
          </cell>
          <cell r="Z23">
            <v>0</v>
          </cell>
        </row>
        <row r="24">
          <cell r="K24">
            <v>2008</v>
          </cell>
          <cell r="V24" t="str">
            <v>2008-Desenvolvimento de Negócios</v>
          </cell>
          <cell r="Z24">
            <v>0</v>
          </cell>
        </row>
        <row r="25">
          <cell r="K25">
            <v>2009</v>
          </cell>
          <cell r="V25" t="str">
            <v>2009-Desenvolvimento de Negócios</v>
          </cell>
          <cell r="Z25">
            <v>0</v>
          </cell>
        </row>
        <row r="26">
          <cell r="K26">
            <v>2005</v>
          </cell>
          <cell r="V26" t="str">
            <v>2005-Desenvolvimento de Negócios</v>
          </cell>
          <cell r="Z26">
            <v>7541584</v>
          </cell>
        </row>
        <row r="27">
          <cell r="K27">
            <v>2006</v>
          </cell>
          <cell r="V27" t="str">
            <v>2006-Desenvolvimento de Negócios</v>
          </cell>
          <cell r="Z27">
            <v>5005116</v>
          </cell>
        </row>
        <row r="28">
          <cell r="K28">
            <v>2007</v>
          </cell>
          <cell r="V28" t="str">
            <v>2007-Desenvolvimento de Negócios</v>
          </cell>
          <cell r="Z28">
            <v>4808438</v>
          </cell>
        </row>
        <row r="29">
          <cell r="K29">
            <v>2008</v>
          </cell>
          <cell r="V29" t="str">
            <v>2008-Desenvolvimento de Negócios</v>
          </cell>
          <cell r="Z29">
            <v>4754182</v>
          </cell>
        </row>
        <row r="30">
          <cell r="K30">
            <v>2009</v>
          </cell>
          <cell r="V30" t="str">
            <v>2009-Desenvolvimento de Negócios</v>
          </cell>
          <cell r="Z30">
            <v>4733836</v>
          </cell>
        </row>
        <row r="31">
          <cell r="K31">
            <v>2005</v>
          </cell>
          <cell r="V31" t="str">
            <v>2005-Desenvolvimento de Negócios</v>
          </cell>
          <cell r="Z31">
            <v>11717160</v>
          </cell>
        </row>
        <row r="32">
          <cell r="K32">
            <v>2006</v>
          </cell>
          <cell r="V32" t="str">
            <v>2006-Desenvolvimento de Negócios</v>
          </cell>
          <cell r="Z32">
            <v>11727960</v>
          </cell>
        </row>
        <row r="33">
          <cell r="K33">
            <v>2007</v>
          </cell>
          <cell r="V33" t="str">
            <v>2007-Desenvolvimento de Negócios</v>
          </cell>
          <cell r="Z33">
            <v>10693200</v>
          </cell>
        </row>
        <row r="34">
          <cell r="K34">
            <v>2008</v>
          </cell>
          <cell r="V34" t="str">
            <v>2008-Desenvolvimento de Negócios</v>
          </cell>
          <cell r="Z34">
            <v>10693200</v>
          </cell>
        </row>
        <row r="35">
          <cell r="K35">
            <v>2009</v>
          </cell>
          <cell r="V35" t="str">
            <v>2009-Desenvolvimento de Negócios</v>
          </cell>
          <cell r="Z35">
            <v>10693200</v>
          </cell>
        </row>
        <row r="36">
          <cell r="K36">
            <v>2005</v>
          </cell>
          <cell r="V36" t="str">
            <v>2005-Desenvolvimento de Negócios</v>
          </cell>
          <cell r="Z36">
            <v>0</v>
          </cell>
        </row>
        <row r="37">
          <cell r="K37">
            <v>2006</v>
          </cell>
          <cell r="V37" t="str">
            <v>2006-Desenvolvimento de Negócios</v>
          </cell>
          <cell r="Z37">
            <v>750.72</v>
          </cell>
        </row>
        <row r="38">
          <cell r="K38">
            <v>2007</v>
          </cell>
          <cell r="V38" t="str">
            <v>2007-Desenvolvimento de Negócios</v>
          </cell>
          <cell r="Z38">
            <v>0</v>
          </cell>
        </row>
        <row r="39">
          <cell r="K39">
            <v>2008</v>
          </cell>
          <cell r="V39" t="str">
            <v>2008-Desenvolvimento de Negócios</v>
          </cell>
          <cell r="Z39">
            <v>0</v>
          </cell>
        </row>
        <row r="40">
          <cell r="K40">
            <v>2009</v>
          </cell>
          <cell r="V40" t="str">
            <v>2009-Desenvolvimento de Negócios</v>
          </cell>
          <cell r="Z40">
            <v>0</v>
          </cell>
        </row>
        <row r="41">
          <cell r="K41">
            <v>2005</v>
          </cell>
          <cell r="V41" t="str">
            <v>2005-Desenvolvimento de Negócios</v>
          </cell>
          <cell r="Z41">
            <v>94116000</v>
          </cell>
        </row>
        <row r="42">
          <cell r="K42">
            <v>2006</v>
          </cell>
          <cell r="V42" t="str">
            <v>2006-Desenvolvimento de Negócios</v>
          </cell>
          <cell r="Z42">
            <v>83265600</v>
          </cell>
        </row>
        <row r="43">
          <cell r="K43">
            <v>2007</v>
          </cell>
          <cell r="V43" t="str">
            <v>2007-Desenvolvimento de Negócios</v>
          </cell>
          <cell r="Z43">
            <v>76060600</v>
          </cell>
        </row>
        <row r="44">
          <cell r="K44">
            <v>2008</v>
          </cell>
          <cell r="V44" t="str">
            <v>2008-Desenvolvimento de Negócios</v>
          </cell>
          <cell r="Z44">
            <v>66844800</v>
          </cell>
        </row>
        <row r="45">
          <cell r="K45">
            <v>2009</v>
          </cell>
          <cell r="V45" t="str">
            <v>2009-Desenvolvimento de Negócios</v>
          </cell>
          <cell r="Z45">
            <v>69841200</v>
          </cell>
        </row>
        <row r="46">
          <cell r="K46">
            <v>2005</v>
          </cell>
          <cell r="V46" t="str">
            <v>2005-Desenvolvimento de Negócios</v>
          </cell>
          <cell r="Z46">
            <v>0</v>
          </cell>
        </row>
        <row r="47">
          <cell r="K47">
            <v>2006</v>
          </cell>
          <cell r="V47" t="str">
            <v>2006-Desenvolvimento de Negócios</v>
          </cell>
          <cell r="Z47">
            <v>0</v>
          </cell>
        </row>
        <row r="48">
          <cell r="K48">
            <v>2007</v>
          </cell>
          <cell r="V48" t="str">
            <v>2007-Desenvolvimento de Negócios</v>
          </cell>
          <cell r="Z48">
            <v>0</v>
          </cell>
        </row>
        <row r="49">
          <cell r="K49">
            <v>2008</v>
          </cell>
          <cell r="V49" t="str">
            <v>2008-Desenvolvimento de Negócios</v>
          </cell>
          <cell r="Z49">
            <v>0</v>
          </cell>
        </row>
        <row r="50">
          <cell r="K50">
            <v>2009</v>
          </cell>
          <cell r="V50" t="str">
            <v>2009-Desenvolvimento de Negócios</v>
          </cell>
          <cell r="Z50">
            <v>0</v>
          </cell>
        </row>
        <row r="51">
          <cell r="K51">
            <v>2005</v>
          </cell>
          <cell r="V51" t="str">
            <v>2005-Desenvolvimento de Negócios</v>
          </cell>
          <cell r="Z51">
            <v>0</v>
          </cell>
        </row>
        <row r="52">
          <cell r="K52">
            <v>2006</v>
          </cell>
          <cell r="V52" t="str">
            <v>2006-Desenvolvimento de Negócios</v>
          </cell>
          <cell r="Z52">
            <v>0</v>
          </cell>
        </row>
        <row r="53">
          <cell r="K53">
            <v>2007</v>
          </cell>
          <cell r="V53" t="str">
            <v>2007-Desenvolvimento de Negócios</v>
          </cell>
          <cell r="Z53">
            <v>0</v>
          </cell>
        </row>
        <row r="54">
          <cell r="K54">
            <v>2008</v>
          </cell>
          <cell r="V54" t="str">
            <v>2008-Desenvolvimento de Negócios</v>
          </cell>
          <cell r="Z54">
            <v>0</v>
          </cell>
        </row>
        <row r="55">
          <cell r="K55">
            <v>2009</v>
          </cell>
          <cell r="V55" t="str">
            <v>2009-Desenvolvimento de Negócios</v>
          </cell>
          <cell r="Z55">
            <v>0</v>
          </cell>
        </row>
        <row r="56">
          <cell r="K56">
            <v>2005</v>
          </cell>
          <cell r="V56" t="str">
            <v>2005-Insumos Básicos</v>
          </cell>
          <cell r="Z56">
            <v>21965760</v>
          </cell>
        </row>
        <row r="57">
          <cell r="K57">
            <v>2006</v>
          </cell>
          <cell r="V57" t="str">
            <v>2006-Insumos Básicos</v>
          </cell>
          <cell r="Z57">
            <v>18139200</v>
          </cell>
        </row>
        <row r="58">
          <cell r="K58">
            <v>2007</v>
          </cell>
          <cell r="V58" t="str">
            <v>2007-Insumos Básicos</v>
          </cell>
          <cell r="Z58">
            <v>16961280</v>
          </cell>
        </row>
        <row r="59">
          <cell r="K59">
            <v>2008</v>
          </cell>
          <cell r="V59" t="str">
            <v>2008-Insumos Básicos</v>
          </cell>
          <cell r="Z59">
            <v>16573440</v>
          </cell>
        </row>
        <row r="60">
          <cell r="K60">
            <v>2009</v>
          </cell>
          <cell r="V60" t="str">
            <v>2009-Insumos Básicos</v>
          </cell>
          <cell r="Z60">
            <v>16478400</v>
          </cell>
        </row>
        <row r="61">
          <cell r="K61">
            <v>2005</v>
          </cell>
          <cell r="V61" t="str">
            <v>2005-Insumos Básicos</v>
          </cell>
          <cell r="Z61">
            <v>0</v>
          </cell>
        </row>
        <row r="62">
          <cell r="K62">
            <v>2006</v>
          </cell>
          <cell r="V62" t="str">
            <v>2006-Insumos Básicos</v>
          </cell>
          <cell r="Z62">
            <v>0</v>
          </cell>
        </row>
        <row r="63">
          <cell r="K63">
            <v>2007</v>
          </cell>
          <cell r="V63" t="str">
            <v>2007-Insumos Básicos</v>
          </cell>
          <cell r="Z63">
            <v>0</v>
          </cell>
        </row>
        <row r="64">
          <cell r="K64">
            <v>2008</v>
          </cell>
          <cell r="V64" t="str">
            <v>2008-Insumos Básicos</v>
          </cell>
          <cell r="Z64">
            <v>0</v>
          </cell>
        </row>
        <row r="65">
          <cell r="K65">
            <v>2009</v>
          </cell>
          <cell r="V65" t="str">
            <v>2009-Insumos Básicos</v>
          </cell>
          <cell r="Z65">
            <v>0</v>
          </cell>
        </row>
        <row r="66">
          <cell r="K66">
            <v>2005</v>
          </cell>
          <cell r="V66" t="str">
            <v>2005-Insumos Básicos</v>
          </cell>
          <cell r="Z66">
            <v>51530400</v>
          </cell>
        </row>
        <row r="67">
          <cell r="K67">
            <v>2006</v>
          </cell>
          <cell r="V67" t="str">
            <v>2006-Insumos Básicos</v>
          </cell>
          <cell r="Z67">
            <v>50388000</v>
          </cell>
        </row>
        <row r="68">
          <cell r="K68">
            <v>2007</v>
          </cell>
          <cell r="V68" t="str">
            <v>2007-Insumos Básicos</v>
          </cell>
          <cell r="Z68">
            <v>47114400</v>
          </cell>
        </row>
        <row r="69">
          <cell r="K69">
            <v>2008</v>
          </cell>
          <cell r="V69" t="str">
            <v>2008-Insumos Básicos</v>
          </cell>
          <cell r="Z69">
            <v>46036800</v>
          </cell>
        </row>
        <row r="70">
          <cell r="K70">
            <v>2009</v>
          </cell>
          <cell r="V70" t="str">
            <v>2009-Insumos Básicos</v>
          </cell>
          <cell r="Z70">
            <v>45775200</v>
          </cell>
        </row>
        <row r="71">
          <cell r="K71">
            <v>2005</v>
          </cell>
          <cell r="V71" t="str">
            <v>2005-Insumos Básicos</v>
          </cell>
          <cell r="Z71">
            <v>0</v>
          </cell>
        </row>
        <row r="72">
          <cell r="K72">
            <v>2006</v>
          </cell>
          <cell r="V72" t="str">
            <v>2006-Insumos Básicos</v>
          </cell>
          <cell r="Z72">
            <v>0</v>
          </cell>
        </row>
        <row r="73">
          <cell r="K73">
            <v>2007</v>
          </cell>
          <cell r="V73" t="str">
            <v>2007-Insumos Básicos</v>
          </cell>
          <cell r="Z73">
            <v>0</v>
          </cell>
        </row>
        <row r="74">
          <cell r="K74">
            <v>2008</v>
          </cell>
          <cell r="V74" t="str">
            <v>2008-Insumos Básicos</v>
          </cell>
          <cell r="Z74">
            <v>0</v>
          </cell>
        </row>
        <row r="75">
          <cell r="K75">
            <v>2009</v>
          </cell>
          <cell r="V75" t="str">
            <v>2009-Insumos Básicos</v>
          </cell>
          <cell r="Z75">
            <v>0</v>
          </cell>
        </row>
        <row r="76">
          <cell r="K76">
            <v>2005</v>
          </cell>
          <cell r="V76" t="str">
            <v>2005-Insumos Básicos</v>
          </cell>
          <cell r="Z76">
            <v>4992310</v>
          </cell>
        </row>
        <row r="77">
          <cell r="K77">
            <v>2006</v>
          </cell>
          <cell r="V77" t="str">
            <v>2006-Insumos Básicos</v>
          </cell>
          <cell r="Z77">
            <v>4755852</v>
          </cell>
        </row>
        <row r="78">
          <cell r="K78">
            <v>2007</v>
          </cell>
          <cell r="V78" t="str">
            <v>2007-Insumos Básicos</v>
          </cell>
          <cell r="Z78">
            <v>4540224</v>
          </cell>
        </row>
        <row r="79">
          <cell r="K79">
            <v>2008</v>
          </cell>
          <cell r="V79" t="str">
            <v>2008-Insumos Básicos</v>
          </cell>
          <cell r="Z79">
            <v>4525128</v>
          </cell>
        </row>
        <row r="80">
          <cell r="K80">
            <v>2009</v>
          </cell>
          <cell r="V80" t="str">
            <v>2009-Insumos Básicos</v>
          </cell>
          <cell r="Z80">
            <v>4589184</v>
          </cell>
        </row>
        <row r="81">
          <cell r="K81">
            <v>2005</v>
          </cell>
          <cell r="V81" t="str">
            <v>2005-Insumos Básicos</v>
          </cell>
          <cell r="Z81">
            <v>0</v>
          </cell>
        </row>
        <row r="82">
          <cell r="K82">
            <v>2006</v>
          </cell>
          <cell r="V82" t="str">
            <v>2006-Insumos Básicos</v>
          </cell>
          <cell r="Z82">
            <v>0</v>
          </cell>
        </row>
        <row r="83">
          <cell r="K83">
            <v>2007</v>
          </cell>
          <cell r="V83" t="str">
            <v>2007-Insumos Básicos</v>
          </cell>
          <cell r="Z83">
            <v>0</v>
          </cell>
        </row>
        <row r="84">
          <cell r="K84">
            <v>2008</v>
          </cell>
          <cell r="V84" t="str">
            <v>2008-Insumos Básicos</v>
          </cell>
          <cell r="Z84">
            <v>0</v>
          </cell>
        </row>
        <row r="85">
          <cell r="K85">
            <v>2009</v>
          </cell>
          <cell r="V85" t="str">
            <v>2009-Insumos Básicos</v>
          </cell>
          <cell r="Z85">
            <v>0</v>
          </cell>
        </row>
        <row r="86">
          <cell r="K86">
            <v>2005</v>
          </cell>
          <cell r="V86" t="str">
            <v>2005-Insumos Básicos</v>
          </cell>
          <cell r="Z86">
            <v>0</v>
          </cell>
        </row>
        <row r="87">
          <cell r="K87">
            <v>2006</v>
          </cell>
          <cell r="V87" t="str">
            <v>2006-Insumos Básicos</v>
          </cell>
          <cell r="Z87">
            <v>0</v>
          </cell>
        </row>
        <row r="88">
          <cell r="K88">
            <v>2007</v>
          </cell>
          <cell r="V88" t="str">
            <v>2007-Insumos Básicos</v>
          </cell>
          <cell r="Z88">
            <v>0</v>
          </cell>
        </row>
        <row r="89">
          <cell r="K89">
            <v>2008</v>
          </cell>
          <cell r="V89" t="str">
            <v>2008-Insumos Básicos</v>
          </cell>
          <cell r="Z89">
            <v>0</v>
          </cell>
        </row>
        <row r="90">
          <cell r="K90">
            <v>2009</v>
          </cell>
          <cell r="V90" t="str">
            <v>2009-Insumos Básicos</v>
          </cell>
          <cell r="Z90">
            <v>0</v>
          </cell>
        </row>
        <row r="91">
          <cell r="K91">
            <v>2005</v>
          </cell>
          <cell r="V91" t="str">
            <v>2005-Insumos Básicos</v>
          </cell>
          <cell r="Z91">
            <v>0</v>
          </cell>
        </row>
        <row r="92">
          <cell r="K92">
            <v>2006</v>
          </cell>
          <cell r="V92" t="str">
            <v>2006-Insumos Básicos</v>
          </cell>
          <cell r="Z92">
            <v>0</v>
          </cell>
        </row>
        <row r="93">
          <cell r="K93">
            <v>2007</v>
          </cell>
          <cell r="V93" t="str">
            <v>2007-Insumos Básicos</v>
          </cell>
          <cell r="Z93">
            <v>0</v>
          </cell>
        </row>
        <row r="94">
          <cell r="K94">
            <v>2008</v>
          </cell>
          <cell r="V94" t="str">
            <v>2008-Insumos Básicos</v>
          </cell>
          <cell r="Z94">
            <v>0</v>
          </cell>
        </row>
        <row r="95">
          <cell r="K95">
            <v>2009</v>
          </cell>
          <cell r="V95" t="str">
            <v>2009-Insumos Básicos</v>
          </cell>
          <cell r="Z95">
            <v>0</v>
          </cell>
        </row>
        <row r="96">
          <cell r="K96">
            <v>2005</v>
          </cell>
          <cell r="V96" t="str">
            <v>2005-Insumos Básicos</v>
          </cell>
          <cell r="Z96">
            <v>55790563.140000001</v>
          </cell>
        </row>
        <row r="97">
          <cell r="K97">
            <v>2006</v>
          </cell>
          <cell r="V97" t="str">
            <v>2006-Insumos Básicos</v>
          </cell>
          <cell r="Z97">
            <v>37382612.579999998</v>
          </cell>
        </row>
        <row r="98">
          <cell r="K98">
            <v>2007</v>
          </cell>
          <cell r="V98" t="str">
            <v>2007-Insumos Básicos</v>
          </cell>
          <cell r="Z98">
            <v>24830621.280000001</v>
          </cell>
        </row>
        <row r="99">
          <cell r="K99">
            <v>2008</v>
          </cell>
          <cell r="V99" t="str">
            <v>2008-Insumos Básicos</v>
          </cell>
          <cell r="Z99">
            <v>24422413.84</v>
          </cell>
        </row>
        <row r="100">
          <cell r="K100">
            <v>2009</v>
          </cell>
          <cell r="V100" t="str">
            <v>2009-Insumos Básicos</v>
          </cell>
          <cell r="Z100">
            <v>24310464.899999999</v>
          </cell>
        </row>
        <row r="101">
          <cell r="K101">
            <v>2005</v>
          </cell>
          <cell r="V101" t="str">
            <v>2005-Insumos Básicos</v>
          </cell>
          <cell r="Z101">
            <v>156854067.75999999</v>
          </cell>
        </row>
        <row r="102">
          <cell r="K102">
            <v>2006</v>
          </cell>
          <cell r="V102" t="str">
            <v>2006-Insumos Básicos</v>
          </cell>
          <cell r="Z102">
            <v>105650067.42</v>
          </cell>
        </row>
        <row r="103">
          <cell r="K103">
            <v>2007</v>
          </cell>
          <cell r="V103" t="str">
            <v>2007-Insumos Básicos</v>
          </cell>
          <cell r="Z103">
            <v>69881058.719999999</v>
          </cell>
        </row>
        <row r="104">
          <cell r="K104">
            <v>2008</v>
          </cell>
          <cell r="V104" t="str">
            <v>2008-Insumos Básicos</v>
          </cell>
          <cell r="Z104">
            <v>68424466.159999996</v>
          </cell>
        </row>
        <row r="105">
          <cell r="K105">
            <v>2009</v>
          </cell>
          <cell r="V105" t="str">
            <v>2009-Insumos Básicos</v>
          </cell>
          <cell r="Z105">
            <v>67782935.099999994</v>
          </cell>
        </row>
        <row r="106">
          <cell r="K106">
            <v>2005</v>
          </cell>
          <cell r="V106" t="str">
            <v>2005-Insumos Básicos</v>
          </cell>
          <cell r="Z106">
            <v>0</v>
          </cell>
        </row>
        <row r="107">
          <cell r="K107">
            <v>2006</v>
          </cell>
          <cell r="V107" t="str">
            <v>2006-Insumos Básicos</v>
          </cell>
          <cell r="Z107">
            <v>0</v>
          </cell>
        </row>
        <row r="108">
          <cell r="K108">
            <v>2007</v>
          </cell>
          <cell r="V108" t="str">
            <v>2007-Insumos Básicos</v>
          </cell>
          <cell r="Z108">
            <v>0</v>
          </cell>
        </row>
        <row r="109">
          <cell r="K109">
            <v>2008</v>
          </cell>
          <cell r="V109" t="str">
            <v>2008-Insumos Básicos</v>
          </cell>
          <cell r="Z109">
            <v>0</v>
          </cell>
        </row>
        <row r="110">
          <cell r="K110">
            <v>2009</v>
          </cell>
          <cell r="V110" t="str">
            <v>2009-Insumos Básicos</v>
          </cell>
          <cell r="Z110">
            <v>0</v>
          </cell>
        </row>
        <row r="111">
          <cell r="K111">
            <v>2005</v>
          </cell>
          <cell r="V111" t="str">
            <v>2005-Insumos Básicos</v>
          </cell>
          <cell r="Z111">
            <v>109511656</v>
          </cell>
        </row>
        <row r="112">
          <cell r="K112">
            <v>2006</v>
          </cell>
          <cell r="V112" t="str">
            <v>2006-Insumos Básicos</v>
          </cell>
          <cell r="Z112">
            <v>68914440</v>
          </cell>
        </row>
        <row r="113">
          <cell r="K113">
            <v>2007</v>
          </cell>
          <cell r="V113" t="str">
            <v>2007-Insumos Básicos</v>
          </cell>
          <cell r="Z113">
            <v>72388134</v>
          </cell>
        </row>
        <row r="114">
          <cell r="K114">
            <v>2008</v>
          </cell>
          <cell r="V114" t="str">
            <v>2008-Insumos Básicos</v>
          </cell>
          <cell r="Z114">
            <v>86190208</v>
          </cell>
        </row>
        <row r="115">
          <cell r="K115">
            <v>2009</v>
          </cell>
          <cell r="V115" t="str">
            <v>2009-Insumos Básicos</v>
          </cell>
          <cell r="Z115">
            <v>86427560</v>
          </cell>
        </row>
        <row r="116">
          <cell r="K116">
            <v>2005</v>
          </cell>
          <cell r="V116" t="str">
            <v>2005-Insumos Básicos</v>
          </cell>
          <cell r="Z116">
            <v>8084167</v>
          </cell>
        </row>
        <row r="117">
          <cell r="K117">
            <v>2006</v>
          </cell>
          <cell r="V117" t="str">
            <v>2006-Insumos Básicos</v>
          </cell>
          <cell r="Z117">
            <v>8629480.9199999999</v>
          </cell>
        </row>
        <row r="118">
          <cell r="K118">
            <v>2007</v>
          </cell>
          <cell r="V118" t="str">
            <v>2007-Insumos Básicos</v>
          </cell>
          <cell r="Z118">
            <v>8374233.5999999996</v>
          </cell>
        </row>
        <row r="119">
          <cell r="K119">
            <v>2008</v>
          </cell>
          <cell r="V119" t="str">
            <v>2008-Insumos Básicos</v>
          </cell>
          <cell r="Z119">
            <v>7177224.25</v>
          </cell>
        </row>
        <row r="120">
          <cell r="K120">
            <v>2009</v>
          </cell>
          <cell r="V120" t="str">
            <v>2009-Insumos Básicos</v>
          </cell>
          <cell r="Z120">
            <v>6687203.96</v>
          </cell>
        </row>
        <row r="121">
          <cell r="K121">
            <v>2005</v>
          </cell>
          <cell r="V121" t="str">
            <v>2005-Insumos Básicos</v>
          </cell>
          <cell r="Z121">
            <v>7523954.7000000002</v>
          </cell>
        </row>
        <row r="122">
          <cell r="K122">
            <v>2006</v>
          </cell>
          <cell r="V122" t="str">
            <v>2006-Insumos Básicos</v>
          </cell>
          <cell r="Z122">
            <v>505840.32</v>
          </cell>
        </row>
        <row r="123">
          <cell r="K123">
            <v>2007</v>
          </cell>
          <cell r="V123" t="str">
            <v>2007-Insumos Básicos</v>
          </cell>
          <cell r="Z123">
            <v>135801.60000000001</v>
          </cell>
        </row>
        <row r="124">
          <cell r="K124">
            <v>2008</v>
          </cell>
          <cell r="V124" t="str">
            <v>2008-Insumos Básicos</v>
          </cell>
          <cell r="Z124">
            <v>167794</v>
          </cell>
        </row>
        <row r="125">
          <cell r="K125">
            <v>2009</v>
          </cell>
          <cell r="V125" t="str">
            <v>2009-Insumos Básicos</v>
          </cell>
          <cell r="Z125">
            <v>146998.04</v>
          </cell>
        </row>
        <row r="126">
          <cell r="K126">
            <v>2005</v>
          </cell>
          <cell r="V126" t="str">
            <v>2005-Insumos Básicos</v>
          </cell>
          <cell r="Z126">
            <v>0</v>
          </cell>
        </row>
        <row r="127">
          <cell r="K127">
            <v>2006</v>
          </cell>
          <cell r="V127" t="str">
            <v>2006-Insumos Básicos</v>
          </cell>
          <cell r="Z127">
            <v>0</v>
          </cell>
        </row>
        <row r="128">
          <cell r="K128">
            <v>2007</v>
          </cell>
          <cell r="V128" t="str">
            <v>2007-Insumos Básicos</v>
          </cell>
          <cell r="Z128">
            <v>0</v>
          </cell>
        </row>
        <row r="129">
          <cell r="K129">
            <v>2008</v>
          </cell>
          <cell r="V129" t="str">
            <v>2008-Insumos Básicos</v>
          </cell>
          <cell r="Z129">
            <v>0</v>
          </cell>
        </row>
        <row r="130">
          <cell r="K130">
            <v>2009</v>
          </cell>
          <cell r="V130" t="str">
            <v>2009-Insumos Básicos</v>
          </cell>
          <cell r="Z130">
            <v>0</v>
          </cell>
        </row>
        <row r="131">
          <cell r="K131">
            <v>2005</v>
          </cell>
          <cell r="V131" t="str">
            <v>2005-Insumos Básicos</v>
          </cell>
          <cell r="Z131">
            <v>533448</v>
          </cell>
        </row>
        <row r="132">
          <cell r="K132">
            <v>2006</v>
          </cell>
          <cell r="V132" t="str">
            <v>2006-Insumos Básicos</v>
          </cell>
          <cell r="Z132">
            <v>405921.6</v>
          </cell>
        </row>
        <row r="133">
          <cell r="K133">
            <v>2007</v>
          </cell>
          <cell r="V133" t="str">
            <v>2007-Insumos Básicos</v>
          </cell>
          <cell r="Z133">
            <v>378100.8</v>
          </cell>
        </row>
        <row r="134">
          <cell r="K134">
            <v>2008</v>
          </cell>
          <cell r="V134" t="str">
            <v>2008-Insumos Básicos</v>
          </cell>
          <cell r="Z134">
            <v>326347.2</v>
          </cell>
        </row>
        <row r="135">
          <cell r="K135">
            <v>2009</v>
          </cell>
          <cell r="V135" t="str">
            <v>2009-Insumos Básicos</v>
          </cell>
          <cell r="Z135">
            <v>303652.8</v>
          </cell>
        </row>
        <row r="136">
          <cell r="K136">
            <v>2005</v>
          </cell>
          <cell r="V136" t="str">
            <v>2005-Insumos Básicos</v>
          </cell>
          <cell r="Z136">
            <v>0</v>
          </cell>
        </row>
        <row r="137">
          <cell r="K137">
            <v>2006</v>
          </cell>
          <cell r="V137" t="str">
            <v>2006-Insumos Básicos</v>
          </cell>
          <cell r="Z137">
            <v>0</v>
          </cell>
        </row>
        <row r="138">
          <cell r="K138">
            <v>2007</v>
          </cell>
          <cell r="V138" t="str">
            <v>2007-Insumos Básicos</v>
          </cell>
          <cell r="Z138">
            <v>0</v>
          </cell>
        </row>
        <row r="139">
          <cell r="K139">
            <v>2008</v>
          </cell>
          <cell r="V139" t="str">
            <v>2008-Insumos Básicos</v>
          </cell>
          <cell r="Z139">
            <v>0</v>
          </cell>
        </row>
        <row r="140">
          <cell r="K140">
            <v>2009</v>
          </cell>
          <cell r="V140" t="str">
            <v>2009-Insumos Básicos</v>
          </cell>
          <cell r="Z140">
            <v>0</v>
          </cell>
        </row>
        <row r="141">
          <cell r="K141">
            <v>2005</v>
          </cell>
          <cell r="V141" t="str">
            <v>2005-Insumos Básicos</v>
          </cell>
          <cell r="Z141">
            <v>0</v>
          </cell>
        </row>
        <row r="142">
          <cell r="K142">
            <v>2006</v>
          </cell>
          <cell r="V142" t="str">
            <v>2006-Insumos Básicos</v>
          </cell>
          <cell r="Z142">
            <v>0</v>
          </cell>
        </row>
        <row r="143">
          <cell r="K143">
            <v>2007</v>
          </cell>
          <cell r="V143" t="str">
            <v>2007-Insumos Básicos</v>
          </cell>
          <cell r="Z143">
            <v>0</v>
          </cell>
        </row>
        <row r="144">
          <cell r="K144">
            <v>2008</v>
          </cell>
          <cell r="V144" t="str">
            <v>2008-Insumos Básicos</v>
          </cell>
          <cell r="Z144">
            <v>0</v>
          </cell>
        </row>
        <row r="145">
          <cell r="K145">
            <v>2009</v>
          </cell>
          <cell r="V145" t="str">
            <v>2009-Insumos Básicos</v>
          </cell>
          <cell r="Z145">
            <v>0</v>
          </cell>
        </row>
        <row r="146">
          <cell r="K146">
            <v>2005</v>
          </cell>
          <cell r="V146" t="str">
            <v>2005-Insumos Básicos</v>
          </cell>
          <cell r="Z146">
            <v>1297920</v>
          </cell>
        </row>
        <row r="147">
          <cell r="K147">
            <v>2006</v>
          </cell>
          <cell r="V147" t="str">
            <v>2006-Insumos Básicos</v>
          </cell>
          <cell r="Z147">
            <v>1042608</v>
          </cell>
        </row>
        <row r="148">
          <cell r="K148">
            <v>2007</v>
          </cell>
          <cell r="V148" t="str">
            <v>2007-Insumos Básicos</v>
          </cell>
          <cell r="Z148">
            <v>1042608</v>
          </cell>
        </row>
        <row r="149">
          <cell r="K149">
            <v>2008</v>
          </cell>
          <cell r="V149" t="str">
            <v>2008-Insumos Básicos</v>
          </cell>
          <cell r="Z149">
            <v>1042608</v>
          </cell>
        </row>
        <row r="150">
          <cell r="K150">
            <v>2009</v>
          </cell>
          <cell r="V150" t="str">
            <v>2009-Insumos Básicos</v>
          </cell>
          <cell r="Z150">
            <v>1042608</v>
          </cell>
        </row>
        <row r="151">
          <cell r="K151">
            <v>2005</v>
          </cell>
          <cell r="V151" t="str">
            <v>2005-Insumos Básicos</v>
          </cell>
          <cell r="Z151">
            <v>0</v>
          </cell>
        </row>
        <row r="152">
          <cell r="K152">
            <v>2006</v>
          </cell>
          <cell r="V152" t="str">
            <v>2006-Insumos Básicos</v>
          </cell>
          <cell r="Z152">
            <v>0</v>
          </cell>
        </row>
        <row r="153">
          <cell r="K153">
            <v>2007</v>
          </cell>
          <cell r="V153" t="str">
            <v>2007-Insumos Básicos</v>
          </cell>
          <cell r="Z153">
            <v>0</v>
          </cell>
        </row>
        <row r="154">
          <cell r="K154">
            <v>2008</v>
          </cell>
          <cell r="V154" t="str">
            <v>2008-Insumos Básicos</v>
          </cell>
          <cell r="Z154">
            <v>0</v>
          </cell>
        </row>
        <row r="155">
          <cell r="K155">
            <v>2009</v>
          </cell>
          <cell r="V155" t="str">
            <v>2009-Insumos Básicos</v>
          </cell>
          <cell r="Z155">
            <v>0</v>
          </cell>
        </row>
        <row r="156">
          <cell r="K156">
            <v>2005</v>
          </cell>
          <cell r="V156" t="str">
            <v>2005-Insumos Básicos</v>
          </cell>
          <cell r="Z156">
            <v>0</v>
          </cell>
        </row>
        <row r="157">
          <cell r="K157">
            <v>2006</v>
          </cell>
          <cell r="V157" t="str">
            <v>2006-Insumos Básicos</v>
          </cell>
          <cell r="Z157">
            <v>0</v>
          </cell>
        </row>
        <row r="158">
          <cell r="K158">
            <v>2007</v>
          </cell>
          <cell r="V158" t="str">
            <v>2007-Insumos Básicos</v>
          </cell>
          <cell r="Z158">
            <v>0</v>
          </cell>
        </row>
        <row r="159">
          <cell r="K159">
            <v>2008</v>
          </cell>
          <cell r="V159" t="str">
            <v>2008-Insumos Básicos</v>
          </cell>
          <cell r="Z159">
            <v>0</v>
          </cell>
        </row>
        <row r="160">
          <cell r="K160">
            <v>2009</v>
          </cell>
          <cell r="V160" t="str">
            <v>2009-Insumos Básicos</v>
          </cell>
          <cell r="Z160">
            <v>0</v>
          </cell>
        </row>
        <row r="161">
          <cell r="K161">
            <v>2005</v>
          </cell>
          <cell r="V161" t="str">
            <v>2005-Insumos Básicos</v>
          </cell>
          <cell r="Z161">
            <v>415982838.66000003</v>
          </cell>
        </row>
        <row r="162">
          <cell r="K162">
            <v>2006</v>
          </cell>
          <cell r="V162" t="str">
            <v>2006-Insumos Básicos</v>
          </cell>
          <cell r="Z162">
            <v>394049867.89999998</v>
          </cell>
        </row>
        <row r="163">
          <cell r="K163">
            <v>2007</v>
          </cell>
          <cell r="V163" t="str">
            <v>2007-Insumos Básicos</v>
          </cell>
          <cell r="Z163">
            <v>381921173.73000002</v>
          </cell>
        </row>
        <row r="164">
          <cell r="K164">
            <v>2008</v>
          </cell>
          <cell r="V164" t="str">
            <v>2008-Insumos Básicos</v>
          </cell>
          <cell r="Z164">
            <v>337009598.95999998</v>
          </cell>
        </row>
        <row r="165">
          <cell r="K165">
            <v>2009</v>
          </cell>
          <cell r="V165" t="str">
            <v>2009-Insumos Básicos</v>
          </cell>
          <cell r="Z165">
            <v>317747013.22000003</v>
          </cell>
        </row>
        <row r="166">
          <cell r="K166">
            <v>2005</v>
          </cell>
          <cell r="V166" t="str">
            <v>2005-Insumos Básicos</v>
          </cell>
          <cell r="Z166">
            <v>446572716.95999998</v>
          </cell>
        </row>
        <row r="167">
          <cell r="K167">
            <v>2006</v>
          </cell>
          <cell r="V167" t="str">
            <v>2006-Insumos Básicos</v>
          </cell>
          <cell r="Z167">
            <v>377640901.44</v>
          </cell>
        </row>
        <row r="168">
          <cell r="K168">
            <v>2007</v>
          </cell>
          <cell r="V168" t="str">
            <v>2007-Insumos Básicos</v>
          </cell>
          <cell r="Z168">
            <v>330114150.83999997</v>
          </cell>
        </row>
        <row r="169">
          <cell r="K169">
            <v>2008</v>
          </cell>
          <cell r="V169" t="str">
            <v>2008-Insumos Básicos</v>
          </cell>
          <cell r="Z169">
            <v>317828497.06999999</v>
          </cell>
        </row>
        <row r="170">
          <cell r="K170">
            <v>2009</v>
          </cell>
          <cell r="V170" t="str">
            <v>2009-Insumos Básicos</v>
          </cell>
          <cell r="Z170">
            <v>304024276.36000001</v>
          </cell>
        </row>
        <row r="171">
          <cell r="K171">
            <v>2005</v>
          </cell>
          <cell r="V171" t="str">
            <v>2005-Insumos Básicos</v>
          </cell>
          <cell r="Z171">
            <v>179706.23999999999</v>
          </cell>
        </row>
        <row r="172">
          <cell r="K172">
            <v>2006</v>
          </cell>
          <cell r="V172" t="str">
            <v>2006-Insumos Básicos</v>
          </cell>
          <cell r="Z172">
            <v>177834.3</v>
          </cell>
        </row>
        <row r="173">
          <cell r="K173">
            <v>2007</v>
          </cell>
          <cell r="V173" t="str">
            <v>2007-Insumos Básicos</v>
          </cell>
          <cell r="Z173">
            <v>177834.3</v>
          </cell>
        </row>
        <row r="174">
          <cell r="K174">
            <v>2008</v>
          </cell>
          <cell r="V174" t="str">
            <v>2008-Insumos Básicos</v>
          </cell>
          <cell r="Z174">
            <v>177834.3</v>
          </cell>
        </row>
        <row r="175">
          <cell r="K175">
            <v>2009</v>
          </cell>
          <cell r="V175" t="str">
            <v>2009-Insumos Básicos</v>
          </cell>
          <cell r="Z175">
            <v>187194</v>
          </cell>
        </row>
        <row r="176">
          <cell r="K176">
            <v>2005</v>
          </cell>
          <cell r="V176" t="str">
            <v>2005-Insumos Básicos</v>
          </cell>
          <cell r="Z176">
            <v>2257823.2799999998</v>
          </cell>
        </row>
        <row r="177">
          <cell r="K177">
            <v>2006</v>
          </cell>
          <cell r="V177" t="str">
            <v>2006-Insumos Básicos</v>
          </cell>
          <cell r="Z177">
            <v>3723445.4</v>
          </cell>
        </row>
        <row r="178">
          <cell r="K178">
            <v>2007</v>
          </cell>
          <cell r="V178" t="str">
            <v>2007-Insumos Básicos</v>
          </cell>
          <cell r="Z178">
            <v>3723445.4</v>
          </cell>
        </row>
        <row r="179">
          <cell r="K179">
            <v>2008</v>
          </cell>
          <cell r="V179" t="str">
            <v>2008-Insumos Básicos</v>
          </cell>
          <cell r="Z179">
            <v>3723445.4</v>
          </cell>
        </row>
        <row r="180">
          <cell r="K180">
            <v>2009</v>
          </cell>
          <cell r="V180" t="str">
            <v>2009-Insumos Básicos</v>
          </cell>
          <cell r="Z180">
            <v>3714160</v>
          </cell>
        </row>
        <row r="181">
          <cell r="K181">
            <v>2005</v>
          </cell>
          <cell r="V181" t="str">
            <v>2005-Insumos Básicos</v>
          </cell>
          <cell r="Z181">
            <v>16414128</v>
          </cell>
        </row>
        <row r="182">
          <cell r="K182">
            <v>2006</v>
          </cell>
          <cell r="V182" t="str">
            <v>2006-Insumos Básicos</v>
          </cell>
          <cell r="Z182">
            <v>13627320</v>
          </cell>
        </row>
        <row r="183">
          <cell r="K183">
            <v>2007</v>
          </cell>
          <cell r="V183" t="str">
            <v>2007-Insumos Básicos</v>
          </cell>
          <cell r="Z183">
            <v>13627320</v>
          </cell>
        </row>
        <row r="184">
          <cell r="K184">
            <v>2008</v>
          </cell>
          <cell r="V184" t="str">
            <v>2008-Insumos Básicos</v>
          </cell>
          <cell r="Z184">
            <v>13627320</v>
          </cell>
        </row>
        <row r="185">
          <cell r="K185">
            <v>2009</v>
          </cell>
          <cell r="V185" t="str">
            <v>2009-Insumos Básicos</v>
          </cell>
          <cell r="Z185">
            <v>13627320</v>
          </cell>
        </row>
        <row r="186">
          <cell r="K186">
            <v>2005</v>
          </cell>
          <cell r="V186" t="str">
            <v>2005-Insumos Básicos</v>
          </cell>
          <cell r="Z186">
            <v>0</v>
          </cell>
        </row>
        <row r="187">
          <cell r="K187">
            <v>2006</v>
          </cell>
          <cell r="V187" t="str">
            <v>2006-Insumos Básicos</v>
          </cell>
          <cell r="Z187">
            <v>0</v>
          </cell>
        </row>
        <row r="188">
          <cell r="K188">
            <v>2007</v>
          </cell>
          <cell r="V188" t="str">
            <v>2007-Insumos Básicos</v>
          </cell>
          <cell r="Z188">
            <v>0</v>
          </cell>
        </row>
        <row r="189">
          <cell r="K189">
            <v>2008</v>
          </cell>
          <cell r="V189" t="str">
            <v>2008-Insumos Básicos</v>
          </cell>
          <cell r="Z189">
            <v>0</v>
          </cell>
        </row>
        <row r="190">
          <cell r="K190">
            <v>2009</v>
          </cell>
          <cell r="V190" t="str">
            <v>2009-Insumos Básicos</v>
          </cell>
          <cell r="Z190">
            <v>0</v>
          </cell>
        </row>
        <row r="191">
          <cell r="K191">
            <v>2005</v>
          </cell>
          <cell r="V191" t="str">
            <v>2005-Insumos Básicos</v>
          </cell>
          <cell r="Z191">
            <v>0</v>
          </cell>
        </row>
        <row r="192">
          <cell r="K192">
            <v>2006</v>
          </cell>
          <cell r="V192" t="str">
            <v>2006-Insumos Básicos</v>
          </cell>
          <cell r="Z192">
            <v>0</v>
          </cell>
        </row>
        <row r="193">
          <cell r="K193">
            <v>2007</v>
          </cell>
          <cell r="V193" t="str">
            <v>2007-Insumos Básicos</v>
          </cell>
          <cell r="Z193">
            <v>0</v>
          </cell>
        </row>
        <row r="194">
          <cell r="K194">
            <v>2008</v>
          </cell>
          <cell r="V194" t="str">
            <v>2008-Insumos Básicos</v>
          </cell>
          <cell r="Z194">
            <v>0</v>
          </cell>
        </row>
        <row r="195">
          <cell r="K195">
            <v>2009</v>
          </cell>
          <cell r="V195" t="str">
            <v>2009-Insumos Básicos</v>
          </cell>
          <cell r="Z195">
            <v>0</v>
          </cell>
        </row>
        <row r="196">
          <cell r="K196">
            <v>2005</v>
          </cell>
          <cell r="V196" t="str">
            <v>2005-Insumos Básicos</v>
          </cell>
          <cell r="Z196">
            <v>44539062</v>
          </cell>
        </row>
        <row r="197">
          <cell r="K197">
            <v>2006</v>
          </cell>
          <cell r="V197" t="str">
            <v>2006-Insumos Básicos</v>
          </cell>
          <cell r="Z197">
            <v>36600915</v>
          </cell>
        </row>
        <row r="198">
          <cell r="K198">
            <v>2007</v>
          </cell>
          <cell r="V198" t="str">
            <v>2007-Insumos Básicos</v>
          </cell>
          <cell r="Z198">
            <v>30330744</v>
          </cell>
        </row>
        <row r="199">
          <cell r="K199">
            <v>2008</v>
          </cell>
          <cell r="V199" t="str">
            <v>2008-Insumos Básicos</v>
          </cell>
          <cell r="Z199">
            <v>23905064</v>
          </cell>
        </row>
        <row r="200">
          <cell r="K200">
            <v>2009</v>
          </cell>
          <cell r="V200" t="str">
            <v>2009-Insumos Básicos</v>
          </cell>
          <cell r="Z200">
            <v>21314160</v>
          </cell>
        </row>
        <row r="201">
          <cell r="K201">
            <v>2005</v>
          </cell>
          <cell r="V201" t="str">
            <v>2005-Insumos Básicos</v>
          </cell>
          <cell r="Z201">
            <v>0</v>
          </cell>
        </row>
        <row r="202">
          <cell r="K202">
            <v>2006</v>
          </cell>
          <cell r="V202" t="str">
            <v>2006-Insumos Básicos</v>
          </cell>
          <cell r="Z202">
            <v>4665912.4800000004</v>
          </cell>
        </row>
        <row r="203">
          <cell r="K203">
            <v>2007</v>
          </cell>
          <cell r="V203" t="str">
            <v>2007-Insumos Básicos</v>
          </cell>
          <cell r="Z203">
            <v>4665912.4800000004</v>
          </cell>
        </row>
        <row r="204">
          <cell r="K204">
            <v>2008</v>
          </cell>
          <cell r="V204" t="str">
            <v>2008-Insumos Básicos</v>
          </cell>
          <cell r="Z204">
            <v>4665912.4800000004</v>
          </cell>
        </row>
        <row r="205">
          <cell r="K205">
            <v>2009</v>
          </cell>
          <cell r="V205" t="str">
            <v>2009-Insumos Básicos</v>
          </cell>
          <cell r="Z205">
            <v>4665912.4800000004</v>
          </cell>
        </row>
        <row r="206">
          <cell r="K206">
            <v>2005</v>
          </cell>
          <cell r="V206" t="str">
            <v>2005-Insumos Básicos</v>
          </cell>
          <cell r="Z206">
            <v>0</v>
          </cell>
        </row>
        <row r="207">
          <cell r="K207">
            <v>2006</v>
          </cell>
          <cell r="V207" t="str">
            <v>2006-Insumos Básicos</v>
          </cell>
          <cell r="Z207">
            <v>0</v>
          </cell>
        </row>
        <row r="208">
          <cell r="K208">
            <v>2007</v>
          </cell>
          <cell r="V208" t="str">
            <v>2007-Insumos Básicos</v>
          </cell>
          <cell r="Z208">
            <v>0</v>
          </cell>
        </row>
        <row r="209">
          <cell r="K209">
            <v>2008</v>
          </cell>
          <cell r="V209" t="str">
            <v>2008-Insumos Básicos</v>
          </cell>
          <cell r="Z209">
            <v>0</v>
          </cell>
        </row>
        <row r="210">
          <cell r="K210">
            <v>2009</v>
          </cell>
          <cell r="V210" t="str">
            <v>2009-Insumos Básicos</v>
          </cell>
          <cell r="Z210">
            <v>0</v>
          </cell>
        </row>
        <row r="211">
          <cell r="K211">
            <v>2005</v>
          </cell>
          <cell r="V211" t="str">
            <v>2005-Insumos Básicos</v>
          </cell>
          <cell r="Z211">
            <v>63872274.200000003</v>
          </cell>
        </row>
        <row r="212">
          <cell r="K212">
            <v>2006</v>
          </cell>
          <cell r="V212" t="str">
            <v>2006-Insumos Básicos</v>
          </cell>
          <cell r="Z212">
            <v>48428189.280000001</v>
          </cell>
        </row>
        <row r="213">
          <cell r="K213">
            <v>2007</v>
          </cell>
          <cell r="V213" t="str">
            <v>2007-Insumos Básicos</v>
          </cell>
          <cell r="Z213">
            <v>49487491.799999997</v>
          </cell>
        </row>
        <row r="214">
          <cell r="K214">
            <v>2008</v>
          </cell>
          <cell r="V214" t="str">
            <v>2008-Insumos Básicos</v>
          </cell>
          <cell r="Z214">
            <v>34884566.799999997</v>
          </cell>
        </row>
        <row r="215">
          <cell r="K215">
            <v>2009</v>
          </cell>
          <cell r="V215" t="str">
            <v>2009-Insumos Básicos</v>
          </cell>
          <cell r="Z215">
            <v>31083764.969999999</v>
          </cell>
        </row>
        <row r="216">
          <cell r="K216">
            <v>2005</v>
          </cell>
          <cell r="V216" t="str">
            <v>2005-Insumos Básicos</v>
          </cell>
          <cell r="Z216">
            <v>133951562.40000001</v>
          </cell>
        </row>
        <row r="217">
          <cell r="K217">
            <v>2006</v>
          </cell>
          <cell r="V217" t="str">
            <v>2006-Insumos Básicos</v>
          </cell>
          <cell r="Z217">
            <v>103357859.08</v>
          </cell>
        </row>
        <row r="218">
          <cell r="K218">
            <v>2007</v>
          </cell>
          <cell r="V218" t="str">
            <v>2007-Insumos Básicos</v>
          </cell>
          <cell r="Z218">
            <v>89650106.349999994</v>
          </cell>
        </row>
        <row r="219">
          <cell r="K219">
            <v>2008</v>
          </cell>
          <cell r="V219" t="str">
            <v>2008-Insumos Básicos</v>
          </cell>
          <cell r="Z219">
            <v>83506785.599999994</v>
          </cell>
        </row>
        <row r="220">
          <cell r="K220">
            <v>2009</v>
          </cell>
          <cell r="V220" t="str">
            <v>2009-Insumos Básicos</v>
          </cell>
          <cell r="Z220">
            <v>83310203.010000005</v>
          </cell>
        </row>
        <row r="221">
          <cell r="K221">
            <v>2005</v>
          </cell>
          <cell r="V221" t="str">
            <v>2005-Insumos Básicos</v>
          </cell>
          <cell r="Z221">
            <v>0</v>
          </cell>
        </row>
        <row r="222">
          <cell r="K222">
            <v>2006</v>
          </cell>
          <cell r="V222" t="str">
            <v>2006-Insumos Básicos</v>
          </cell>
          <cell r="Z222">
            <v>0</v>
          </cell>
        </row>
        <row r="223">
          <cell r="K223">
            <v>2007</v>
          </cell>
          <cell r="V223" t="str">
            <v>2007-Insumos Básicos</v>
          </cell>
          <cell r="Z223">
            <v>0</v>
          </cell>
        </row>
        <row r="224">
          <cell r="K224">
            <v>2008</v>
          </cell>
          <cell r="V224" t="str">
            <v>2008-Insumos Básicos</v>
          </cell>
          <cell r="Z224">
            <v>0</v>
          </cell>
        </row>
        <row r="225">
          <cell r="K225">
            <v>2009</v>
          </cell>
          <cell r="V225" t="str">
            <v>2009-Insumos Básicos</v>
          </cell>
          <cell r="Z225">
            <v>0</v>
          </cell>
        </row>
        <row r="226">
          <cell r="K226">
            <v>2005</v>
          </cell>
          <cell r="V226" t="str">
            <v>2005-Insumos Básicos</v>
          </cell>
          <cell r="Z226">
            <v>117524328</v>
          </cell>
        </row>
        <row r="227">
          <cell r="K227">
            <v>2006</v>
          </cell>
          <cell r="V227" t="str">
            <v>2006-Insumos Básicos</v>
          </cell>
          <cell r="Z227">
            <v>101796090</v>
          </cell>
        </row>
        <row r="228">
          <cell r="K228">
            <v>2007</v>
          </cell>
          <cell r="V228" t="str">
            <v>2007-Insumos Básicos</v>
          </cell>
          <cell r="Z228">
            <v>94010400</v>
          </cell>
        </row>
        <row r="229">
          <cell r="K229">
            <v>2008</v>
          </cell>
          <cell r="V229" t="str">
            <v>2008-Insumos Básicos</v>
          </cell>
          <cell r="Z229">
            <v>80078824</v>
          </cell>
        </row>
        <row r="230">
          <cell r="K230">
            <v>2009</v>
          </cell>
          <cell r="V230" t="str">
            <v>2009-Insumos Básicos</v>
          </cell>
          <cell r="Z230">
            <v>76692608</v>
          </cell>
        </row>
        <row r="231">
          <cell r="K231">
            <v>2005</v>
          </cell>
          <cell r="V231" t="str">
            <v>2005-Insumos Básicos</v>
          </cell>
          <cell r="Z231">
            <v>38793920.780000001</v>
          </cell>
        </row>
        <row r="232">
          <cell r="K232">
            <v>2006</v>
          </cell>
          <cell r="V232" t="str">
            <v>2006-Insumos Básicos</v>
          </cell>
          <cell r="Z232">
            <v>36318831.100000001</v>
          </cell>
        </row>
        <row r="233">
          <cell r="K233">
            <v>2007</v>
          </cell>
          <cell r="V233" t="str">
            <v>2007-Insumos Básicos</v>
          </cell>
          <cell r="Z233">
            <v>30104369.140000001</v>
          </cell>
        </row>
        <row r="234">
          <cell r="K234">
            <v>2008</v>
          </cell>
          <cell r="V234" t="str">
            <v>2008-Insumos Básicos</v>
          </cell>
          <cell r="Z234">
            <v>22381012.800000001</v>
          </cell>
        </row>
        <row r="235">
          <cell r="K235">
            <v>2009</v>
          </cell>
          <cell r="V235" t="str">
            <v>2009-Insumos Básicos</v>
          </cell>
          <cell r="Z235">
            <v>20942125.239999998</v>
          </cell>
        </row>
        <row r="236">
          <cell r="K236">
            <v>2005</v>
          </cell>
          <cell r="V236" t="str">
            <v>2005-Insumos Básicos</v>
          </cell>
          <cell r="Z236">
            <v>109481135.73999999</v>
          </cell>
        </row>
        <row r="237">
          <cell r="K237">
            <v>2006</v>
          </cell>
          <cell r="V237" t="str">
            <v>2006-Insumos Básicos</v>
          </cell>
          <cell r="Z237">
            <v>88281222.900000006</v>
          </cell>
        </row>
        <row r="238">
          <cell r="K238">
            <v>2007</v>
          </cell>
          <cell r="V238" t="str">
            <v>2007-Insumos Básicos</v>
          </cell>
          <cell r="Z238">
            <v>73212075.859999999</v>
          </cell>
        </row>
        <row r="239">
          <cell r="K239">
            <v>2008</v>
          </cell>
          <cell r="V239" t="str">
            <v>2008-Insumos Básicos</v>
          </cell>
          <cell r="Z239">
            <v>61351249.200000003</v>
          </cell>
        </row>
        <row r="240">
          <cell r="K240">
            <v>2009</v>
          </cell>
          <cell r="V240" t="str">
            <v>2009-Insumos Básicos</v>
          </cell>
          <cell r="Z240">
            <v>52355132.759999998</v>
          </cell>
        </row>
        <row r="241">
          <cell r="K241">
            <v>2005</v>
          </cell>
          <cell r="V241" t="str">
            <v>2005-Insumos Básicos</v>
          </cell>
          <cell r="Z241">
            <v>0</v>
          </cell>
        </row>
        <row r="242">
          <cell r="K242">
            <v>2006</v>
          </cell>
          <cell r="V242" t="str">
            <v>2006-Insumos Básicos</v>
          </cell>
          <cell r="Z242">
            <v>0</v>
          </cell>
        </row>
        <row r="243">
          <cell r="K243">
            <v>2007</v>
          </cell>
          <cell r="V243" t="str">
            <v>2007-Insumos Básicos</v>
          </cell>
          <cell r="Z243">
            <v>0</v>
          </cell>
        </row>
        <row r="244">
          <cell r="K244">
            <v>2008</v>
          </cell>
          <cell r="V244" t="str">
            <v>2008-Insumos Básicos</v>
          </cell>
          <cell r="Z244">
            <v>0</v>
          </cell>
        </row>
        <row r="245">
          <cell r="K245">
            <v>2009</v>
          </cell>
          <cell r="V245" t="str">
            <v>2009-Insumos Básicos</v>
          </cell>
          <cell r="Z245">
            <v>0</v>
          </cell>
        </row>
        <row r="246">
          <cell r="K246">
            <v>2005</v>
          </cell>
          <cell r="V246" t="str">
            <v>2005-Insumos Básicos</v>
          </cell>
          <cell r="Z246">
            <v>0</v>
          </cell>
        </row>
        <row r="247">
          <cell r="K247">
            <v>2006</v>
          </cell>
          <cell r="V247" t="str">
            <v>2006-Insumos Básicos</v>
          </cell>
          <cell r="Z247">
            <v>4308936</v>
          </cell>
        </row>
        <row r="248">
          <cell r="K248">
            <v>2007</v>
          </cell>
          <cell r="V248" t="str">
            <v>2007-Insumos Básicos</v>
          </cell>
          <cell r="Z248">
            <v>4270728</v>
          </cell>
        </row>
        <row r="249">
          <cell r="K249">
            <v>2008</v>
          </cell>
          <cell r="V249" t="str">
            <v>2008-Insumos Básicos</v>
          </cell>
          <cell r="Z249">
            <v>3966084</v>
          </cell>
        </row>
        <row r="250">
          <cell r="K250">
            <v>2009</v>
          </cell>
          <cell r="V250" t="str">
            <v>2009-Insumos Básicos</v>
          </cell>
          <cell r="Z250">
            <v>4137458</v>
          </cell>
        </row>
        <row r="251">
          <cell r="K251">
            <v>2005</v>
          </cell>
          <cell r="V251" t="str">
            <v>2005-Insumos Básicos</v>
          </cell>
          <cell r="Z251">
            <v>0</v>
          </cell>
        </row>
        <row r="252">
          <cell r="K252">
            <v>2006</v>
          </cell>
          <cell r="V252" t="str">
            <v>2006-Insumos Básicos</v>
          </cell>
          <cell r="Z252">
            <v>0</v>
          </cell>
        </row>
        <row r="253">
          <cell r="K253">
            <v>2007</v>
          </cell>
          <cell r="V253" t="str">
            <v>2007-Insumos Básicos</v>
          </cell>
          <cell r="Z253">
            <v>0</v>
          </cell>
        </row>
        <row r="254">
          <cell r="K254">
            <v>2008</v>
          </cell>
          <cell r="V254" t="str">
            <v>2008-Insumos Básicos</v>
          </cell>
          <cell r="Z254">
            <v>0</v>
          </cell>
        </row>
        <row r="255">
          <cell r="K255">
            <v>2009</v>
          </cell>
          <cell r="V255" t="str">
            <v>2009-Insumos Básicos</v>
          </cell>
          <cell r="Z255">
            <v>0</v>
          </cell>
        </row>
        <row r="256">
          <cell r="K256">
            <v>2005</v>
          </cell>
          <cell r="V256" t="str">
            <v>2005-Insumos Básicos</v>
          </cell>
          <cell r="Z256">
            <v>14550570</v>
          </cell>
        </row>
        <row r="257">
          <cell r="K257">
            <v>2006</v>
          </cell>
          <cell r="V257" t="str">
            <v>2006-Insumos Básicos</v>
          </cell>
          <cell r="Z257">
            <v>17517312</v>
          </cell>
        </row>
        <row r="258">
          <cell r="K258">
            <v>2007</v>
          </cell>
          <cell r="V258" t="str">
            <v>2007-Insumos Básicos</v>
          </cell>
          <cell r="Z258">
            <v>17334444</v>
          </cell>
        </row>
        <row r="259">
          <cell r="K259">
            <v>2008</v>
          </cell>
          <cell r="V259" t="str">
            <v>2008-Insumos Básicos</v>
          </cell>
          <cell r="Z259">
            <v>16044588</v>
          </cell>
        </row>
        <row r="260">
          <cell r="K260">
            <v>2009</v>
          </cell>
          <cell r="V260" t="str">
            <v>2009-Insumos Básicos</v>
          </cell>
          <cell r="Z260">
            <v>16723724</v>
          </cell>
        </row>
        <row r="261">
          <cell r="K261">
            <v>2005</v>
          </cell>
          <cell r="V261" t="str">
            <v>2005-Insumos Básicos</v>
          </cell>
          <cell r="Z261">
            <v>0</v>
          </cell>
        </row>
        <row r="262">
          <cell r="K262">
            <v>2006</v>
          </cell>
          <cell r="V262" t="str">
            <v>2006-Insumos Básicos</v>
          </cell>
          <cell r="Z262">
            <v>0</v>
          </cell>
        </row>
        <row r="263">
          <cell r="K263">
            <v>2007</v>
          </cell>
          <cell r="V263" t="str">
            <v>2007-Insumos Básicos</v>
          </cell>
          <cell r="Z263">
            <v>0</v>
          </cell>
        </row>
        <row r="264">
          <cell r="K264">
            <v>2008</v>
          </cell>
          <cell r="V264" t="str">
            <v>2008-Insumos Básicos</v>
          </cell>
          <cell r="Z264">
            <v>0</v>
          </cell>
        </row>
        <row r="265">
          <cell r="K265">
            <v>2009</v>
          </cell>
          <cell r="V265" t="str">
            <v>2009-Insumos Básicos</v>
          </cell>
          <cell r="Z265">
            <v>0</v>
          </cell>
        </row>
        <row r="266">
          <cell r="K266">
            <v>2005</v>
          </cell>
          <cell r="V266" t="str">
            <v>2005-Insumos Básicos</v>
          </cell>
          <cell r="Z266">
            <v>13991514</v>
          </cell>
        </row>
        <row r="267">
          <cell r="K267">
            <v>2006</v>
          </cell>
          <cell r="V267" t="str">
            <v>2006-Insumos Básicos</v>
          </cell>
          <cell r="Z267">
            <v>11325696</v>
          </cell>
        </row>
        <row r="268">
          <cell r="K268">
            <v>2007</v>
          </cell>
          <cell r="V268" t="str">
            <v>2007-Insumos Básicos</v>
          </cell>
          <cell r="Z268">
            <v>10945152</v>
          </cell>
        </row>
        <row r="269">
          <cell r="K269">
            <v>2008</v>
          </cell>
          <cell r="V269" t="str">
            <v>2008-Insumos Básicos</v>
          </cell>
          <cell r="Z269">
            <v>10525824</v>
          </cell>
        </row>
        <row r="270">
          <cell r="K270">
            <v>2009</v>
          </cell>
          <cell r="V270" t="str">
            <v>2009-Insumos Básicos</v>
          </cell>
          <cell r="Z270">
            <v>10525824</v>
          </cell>
        </row>
        <row r="271">
          <cell r="K271">
            <v>2005</v>
          </cell>
          <cell r="V271" t="str">
            <v>2005-Insumos Básicos</v>
          </cell>
          <cell r="Z271">
            <v>0</v>
          </cell>
        </row>
        <row r="272">
          <cell r="K272">
            <v>2006</v>
          </cell>
          <cell r="V272" t="str">
            <v>2006-Insumos Básicos</v>
          </cell>
          <cell r="Z272">
            <v>0</v>
          </cell>
        </row>
        <row r="273">
          <cell r="K273">
            <v>2007</v>
          </cell>
          <cell r="V273" t="str">
            <v>2007-Insumos Básicos</v>
          </cell>
          <cell r="Z273">
            <v>0</v>
          </cell>
        </row>
        <row r="274">
          <cell r="K274">
            <v>2008</v>
          </cell>
          <cell r="V274" t="str">
            <v>2008-Insumos Básicos</v>
          </cell>
          <cell r="Z274">
            <v>0</v>
          </cell>
        </row>
        <row r="275">
          <cell r="K275">
            <v>2009</v>
          </cell>
          <cell r="V275" t="str">
            <v>2009-Insumos Básicos</v>
          </cell>
          <cell r="Z275">
            <v>0</v>
          </cell>
        </row>
        <row r="276">
          <cell r="K276">
            <v>2005</v>
          </cell>
          <cell r="V276" t="str">
            <v>2005-Insumos Básicos</v>
          </cell>
          <cell r="Z276">
            <v>43345659</v>
          </cell>
        </row>
        <row r="277">
          <cell r="K277">
            <v>2006</v>
          </cell>
          <cell r="V277" t="str">
            <v>2006-Insumos Básicos</v>
          </cell>
          <cell r="Z277">
            <v>36674188</v>
          </cell>
        </row>
        <row r="278">
          <cell r="K278">
            <v>2007</v>
          </cell>
          <cell r="V278" t="str">
            <v>2007-Insumos Básicos</v>
          </cell>
          <cell r="Z278">
            <v>36268225</v>
          </cell>
        </row>
        <row r="279">
          <cell r="K279">
            <v>2008</v>
          </cell>
          <cell r="V279" t="str">
            <v>2008-Insumos Básicos</v>
          </cell>
          <cell r="Z279">
            <v>33584076</v>
          </cell>
        </row>
        <row r="280">
          <cell r="K280">
            <v>2009</v>
          </cell>
          <cell r="V280" t="str">
            <v>2009-Insumos Básicos</v>
          </cell>
          <cell r="Z280">
            <v>34956072</v>
          </cell>
        </row>
        <row r="281">
          <cell r="K281">
            <v>2005</v>
          </cell>
          <cell r="V281" t="str">
            <v>2005-Insumos Básicos</v>
          </cell>
          <cell r="Z281">
            <v>0</v>
          </cell>
        </row>
        <row r="282">
          <cell r="K282">
            <v>2006</v>
          </cell>
          <cell r="V282" t="str">
            <v>2006-Insumos Básicos</v>
          </cell>
          <cell r="Z282">
            <v>0</v>
          </cell>
        </row>
        <row r="283">
          <cell r="K283">
            <v>2007</v>
          </cell>
          <cell r="V283" t="str">
            <v>2007-Insumos Básicos</v>
          </cell>
          <cell r="Z283">
            <v>0</v>
          </cell>
        </row>
        <row r="284">
          <cell r="K284">
            <v>2008</v>
          </cell>
          <cell r="V284" t="str">
            <v>2008-Insumos Básicos</v>
          </cell>
          <cell r="Z284">
            <v>0</v>
          </cell>
        </row>
        <row r="285">
          <cell r="K285">
            <v>2009</v>
          </cell>
          <cell r="V285" t="str">
            <v>2009-Insumos Básicos</v>
          </cell>
          <cell r="Z285">
            <v>0</v>
          </cell>
        </row>
        <row r="286">
          <cell r="K286">
            <v>2005</v>
          </cell>
          <cell r="V286" t="str">
            <v>2005-Insumos Básicos</v>
          </cell>
          <cell r="Z286">
            <v>0</v>
          </cell>
        </row>
        <row r="287">
          <cell r="K287">
            <v>2006</v>
          </cell>
          <cell r="V287" t="str">
            <v>2006-Insumos Básicos</v>
          </cell>
          <cell r="Z287">
            <v>0</v>
          </cell>
        </row>
        <row r="288">
          <cell r="K288">
            <v>2007</v>
          </cell>
          <cell r="V288" t="str">
            <v>2007-Insumos Básicos</v>
          </cell>
          <cell r="Z288">
            <v>0</v>
          </cell>
        </row>
        <row r="289">
          <cell r="K289">
            <v>2008</v>
          </cell>
          <cell r="V289" t="str">
            <v>2008-Insumos Básicos</v>
          </cell>
          <cell r="Z289">
            <v>0</v>
          </cell>
        </row>
        <row r="290">
          <cell r="K290">
            <v>2009</v>
          </cell>
          <cell r="V290" t="str">
            <v>2009-Insumos Básicos</v>
          </cell>
          <cell r="Z290">
            <v>0</v>
          </cell>
        </row>
        <row r="291">
          <cell r="K291">
            <v>2005</v>
          </cell>
          <cell r="V291" t="str">
            <v>2005-Insumos Básicos</v>
          </cell>
          <cell r="Z291">
            <v>0</v>
          </cell>
        </row>
        <row r="292">
          <cell r="K292">
            <v>2006</v>
          </cell>
          <cell r="V292" t="str">
            <v>2006-Insumos Básicos</v>
          </cell>
          <cell r="Z292">
            <v>0</v>
          </cell>
        </row>
        <row r="293">
          <cell r="K293">
            <v>2007</v>
          </cell>
          <cell r="V293" t="str">
            <v>2007-Insumos Básicos</v>
          </cell>
          <cell r="Z293">
            <v>0</v>
          </cell>
        </row>
        <row r="294">
          <cell r="K294">
            <v>2008</v>
          </cell>
          <cell r="V294" t="str">
            <v>2008-Insumos Básicos</v>
          </cell>
          <cell r="Z294">
            <v>0</v>
          </cell>
        </row>
        <row r="295">
          <cell r="K295">
            <v>2009</v>
          </cell>
          <cell r="V295" t="str">
            <v>2009-Insumos Básicos</v>
          </cell>
          <cell r="Z295">
            <v>0</v>
          </cell>
        </row>
        <row r="296">
          <cell r="K296">
            <v>2005</v>
          </cell>
          <cell r="V296" t="str">
            <v>2005-Insumos Básicos</v>
          </cell>
          <cell r="Z296">
            <v>0</v>
          </cell>
        </row>
        <row r="297">
          <cell r="K297">
            <v>2006</v>
          </cell>
          <cell r="V297" t="str">
            <v>2006-Insumos Básicos</v>
          </cell>
          <cell r="Z297">
            <v>0</v>
          </cell>
        </row>
        <row r="298">
          <cell r="K298">
            <v>2007</v>
          </cell>
          <cell r="V298" t="str">
            <v>2007-Insumos Básicos</v>
          </cell>
          <cell r="Z298">
            <v>0</v>
          </cell>
        </row>
        <row r="299">
          <cell r="K299">
            <v>2008</v>
          </cell>
          <cell r="V299" t="str">
            <v>2008-Insumos Básicos</v>
          </cell>
          <cell r="Z299">
            <v>0</v>
          </cell>
        </row>
        <row r="300">
          <cell r="K300">
            <v>2009</v>
          </cell>
          <cell r="V300" t="str">
            <v>2009-Insumos Básicos</v>
          </cell>
          <cell r="Z300">
            <v>0</v>
          </cell>
        </row>
        <row r="301">
          <cell r="K301">
            <v>2005</v>
          </cell>
          <cell r="V301" t="str">
            <v>2005-Insumos Básicos</v>
          </cell>
          <cell r="Z301">
            <v>0</v>
          </cell>
        </row>
        <row r="302">
          <cell r="K302">
            <v>2006</v>
          </cell>
          <cell r="V302" t="str">
            <v>2006-Insumos Básicos</v>
          </cell>
          <cell r="Z302">
            <v>0</v>
          </cell>
        </row>
        <row r="303">
          <cell r="K303">
            <v>2007</v>
          </cell>
          <cell r="V303" t="str">
            <v>2007-Insumos Básicos</v>
          </cell>
          <cell r="Z303">
            <v>0</v>
          </cell>
        </row>
        <row r="304">
          <cell r="K304">
            <v>2008</v>
          </cell>
          <cell r="V304" t="str">
            <v>2008-Insumos Básicos</v>
          </cell>
          <cell r="Z304">
            <v>0</v>
          </cell>
        </row>
        <row r="305">
          <cell r="K305">
            <v>2009</v>
          </cell>
          <cell r="V305" t="str">
            <v>2009-Insumos Básicos</v>
          </cell>
          <cell r="Z305">
            <v>0</v>
          </cell>
        </row>
        <row r="306">
          <cell r="K306">
            <v>2005</v>
          </cell>
          <cell r="V306" t="str">
            <v>2005-Insumos Básicos</v>
          </cell>
          <cell r="Z306">
            <v>15343020</v>
          </cell>
        </row>
        <row r="307">
          <cell r="K307">
            <v>2006</v>
          </cell>
          <cell r="V307" t="str">
            <v>2006-Insumos Básicos</v>
          </cell>
          <cell r="Z307">
            <v>10189674</v>
          </cell>
        </row>
        <row r="308">
          <cell r="K308">
            <v>2007</v>
          </cell>
          <cell r="V308" t="str">
            <v>2007-Insumos Básicos</v>
          </cell>
          <cell r="Z308">
            <v>9967188</v>
          </cell>
        </row>
        <row r="309">
          <cell r="K309">
            <v>2008</v>
          </cell>
          <cell r="V309" t="str">
            <v>2008-Insumos Básicos</v>
          </cell>
          <cell r="Z309">
            <v>9610542</v>
          </cell>
        </row>
        <row r="310">
          <cell r="K310">
            <v>2009</v>
          </cell>
          <cell r="V310" t="str">
            <v>2009-Insumos Básicos</v>
          </cell>
          <cell r="Z310">
            <v>11008980</v>
          </cell>
        </row>
        <row r="311">
          <cell r="K311">
            <v>2005</v>
          </cell>
          <cell r="V311" t="str">
            <v>2005-Insumos Básicos</v>
          </cell>
          <cell r="Z311">
            <v>0</v>
          </cell>
        </row>
        <row r="312">
          <cell r="K312">
            <v>2006</v>
          </cell>
          <cell r="V312" t="str">
            <v>2006-Insumos Básicos</v>
          </cell>
          <cell r="Z312">
            <v>0</v>
          </cell>
        </row>
        <row r="313">
          <cell r="K313">
            <v>2007</v>
          </cell>
          <cell r="V313" t="str">
            <v>2007-Insumos Básicos</v>
          </cell>
          <cell r="Z313">
            <v>0</v>
          </cell>
        </row>
        <row r="314">
          <cell r="K314">
            <v>2008</v>
          </cell>
          <cell r="V314" t="str">
            <v>2008-Insumos Básicos</v>
          </cell>
          <cell r="Z314">
            <v>0</v>
          </cell>
        </row>
        <row r="315">
          <cell r="K315">
            <v>2009</v>
          </cell>
          <cell r="V315" t="str">
            <v>2009-Insumos Básicos</v>
          </cell>
          <cell r="Z315">
            <v>0</v>
          </cell>
        </row>
        <row r="316">
          <cell r="K316">
            <v>2005</v>
          </cell>
          <cell r="V316" t="str">
            <v>2005-Insumos Básicos</v>
          </cell>
          <cell r="Z316">
            <v>4113760</v>
          </cell>
        </row>
        <row r="317">
          <cell r="K317">
            <v>2006</v>
          </cell>
          <cell r="V317" t="str">
            <v>2006-Insumos Básicos</v>
          </cell>
          <cell r="Z317">
            <v>4129104</v>
          </cell>
        </row>
        <row r="318">
          <cell r="K318">
            <v>2007</v>
          </cell>
          <cell r="V318" t="str">
            <v>2007-Insumos Básicos</v>
          </cell>
          <cell r="Z318">
            <v>4010539</v>
          </cell>
        </row>
        <row r="319">
          <cell r="K319">
            <v>2008</v>
          </cell>
          <cell r="V319" t="str">
            <v>2008-Insumos Básicos</v>
          </cell>
          <cell r="Z319">
            <v>4035423</v>
          </cell>
        </row>
        <row r="320">
          <cell r="K320">
            <v>2009</v>
          </cell>
          <cell r="V320" t="str">
            <v>2009-Insumos Básicos</v>
          </cell>
          <cell r="Z320">
            <v>4377408</v>
          </cell>
        </row>
        <row r="321">
          <cell r="K321">
            <v>2005</v>
          </cell>
          <cell r="V321" t="str">
            <v>2005-Insumos Básicos</v>
          </cell>
          <cell r="Z321">
            <v>0</v>
          </cell>
        </row>
        <row r="322">
          <cell r="K322">
            <v>2006</v>
          </cell>
          <cell r="V322" t="str">
            <v>2006-Insumos Básicos</v>
          </cell>
          <cell r="Z322">
            <v>0</v>
          </cell>
        </row>
        <row r="323">
          <cell r="K323">
            <v>2007</v>
          </cell>
          <cell r="V323" t="str">
            <v>2007-Insumos Básicos</v>
          </cell>
          <cell r="Z323">
            <v>0</v>
          </cell>
        </row>
        <row r="324">
          <cell r="K324">
            <v>2008</v>
          </cell>
          <cell r="V324" t="str">
            <v>2008-Insumos Básicos</v>
          </cell>
          <cell r="Z324">
            <v>0</v>
          </cell>
        </row>
        <row r="325">
          <cell r="K325">
            <v>2009</v>
          </cell>
          <cell r="V325" t="str">
            <v>2009-Insumos Básicos</v>
          </cell>
          <cell r="Z325">
            <v>0</v>
          </cell>
        </row>
        <row r="326">
          <cell r="K326">
            <v>2005</v>
          </cell>
          <cell r="V326" t="str">
            <v>2005-Insumos Básicos</v>
          </cell>
          <cell r="Z326">
            <v>0</v>
          </cell>
        </row>
        <row r="327">
          <cell r="K327">
            <v>2006</v>
          </cell>
          <cell r="V327" t="str">
            <v>2006-Insumos Básicos</v>
          </cell>
          <cell r="Z327">
            <v>3228133</v>
          </cell>
        </row>
        <row r="328">
          <cell r="K328">
            <v>2007</v>
          </cell>
          <cell r="V328" t="str">
            <v>2007-Insumos Básicos</v>
          </cell>
          <cell r="Z328">
            <v>3294522</v>
          </cell>
        </row>
        <row r="329">
          <cell r="K329">
            <v>2008</v>
          </cell>
          <cell r="V329" t="str">
            <v>2008-Insumos Básicos</v>
          </cell>
          <cell r="Z329">
            <v>3255274</v>
          </cell>
        </row>
        <row r="330">
          <cell r="K330">
            <v>2009</v>
          </cell>
          <cell r="V330" t="str">
            <v>2009-Insumos Básicos</v>
          </cell>
          <cell r="Z330">
            <v>5521604</v>
          </cell>
        </row>
        <row r="331">
          <cell r="K331">
            <v>2005</v>
          </cell>
          <cell r="V331" t="str">
            <v>2005-Insumos Básicos</v>
          </cell>
          <cell r="Z331">
            <v>0</v>
          </cell>
        </row>
        <row r="332">
          <cell r="K332">
            <v>2006</v>
          </cell>
          <cell r="V332" t="str">
            <v>2006-Insumos Básicos</v>
          </cell>
          <cell r="Z332">
            <v>0</v>
          </cell>
        </row>
        <row r="333">
          <cell r="K333">
            <v>2007</v>
          </cell>
          <cell r="V333" t="str">
            <v>2007-Insumos Básicos</v>
          </cell>
          <cell r="Z333">
            <v>0</v>
          </cell>
        </row>
        <row r="334">
          <cell r="K334">
            <v>2008</v>
          </cell>
          <cell r="V334" t="str">
            <v>2008-Insumos Básicos</v>
          </cell>
          <cell r="Z334">
            <v>0</v>
          </cell>
        </row>
        <row r="335">
          <cell r="K335">
            <v>2009</v>
          </cell>
          <cell r="V335" t="str">
            <v>2009-Insumos Básicos</v>
          </cell>
          <cell r="Z335">
            <v>0</v>
          </cell>
        </row>
        <row r="336">
          <cell r="K336">
            <v>2005</v>
          </cell>
          <cell r="V336" t="str">
            <v>2005-Insumos Básicos</v>
          </cell>
          <cell r="Z336">
            <v>23646296</v>
          </cell>
        </row>
        <row r="337">
          <cell r="K337">
            <v>2006</v>
          </cell>
          <cell r="V337" t="str">
            <v>2006-Insumos Básicos</v>
          </cell>
          <cell r="Z337">
            <v>17955556.32</v>
          </cell>
        </row>
        <row r="338">
          <cell r="K338">
            <v>2007</v>
          </cell>
          <cell r="V338" t="str">
            <v>2007-Insumos Básicos</v>
          </cell>
          <cell r="Z338">
            <v>15187150.460000001</v>
          </cell>
        </row>
        <row r="339">
          <cell r="K339">
            <v>2008</v>
          </cell>
          <cell r="V339" t="str">
            <v>2008-Insumos Básicos</v>
          </cell>
          <cell r="Z339">
            <v>13074708.57</v>
          </cell>
        </row>
        <row r="340">
          <cell r="K340">
            <v>2009</v>
          </cell>
          <cell r="V340" t="str">
            <v>2009-Insumos Básicos</v>
          </cell>
          <cell r="Z340">
            <v>15978298</v>
          </cell>
        </row>
        <row r="341">
          <cell r="K341">
            <v>2005</v>
          </cell>
          <cell r="V341" t="str">
            <v>2005-Insumos Básicos</v>
          </cell>
          <cell r="Z341">
            <v>0</v>
          </cell>
        </row>
        <row r="342">
          <cell r="K342">
            <v>2006</v>
          </cell>
          <cell r="V342" t="str">
            <v>2006-Insumos Básicos</v>
          </cell>
          <cell r="Z342">
            <v>0</v>
          </cell>
        </row>
        <row r="343">
          <cell r="K343">
            <v>2007</v>
          </cell>
          <cell r="V343" t="str">
            <v>2007-Insumos Básicos</v>
          </cell>
          <cell r="Z343">
            <v>0</v>
          </cell>
        </row>
        <row r="344">
          <cell r="K344">
            <v>2008</v>
          </cell>
          <cell r="V344" t="str">
            <v>2008-Insumos Básicos</v>
          </cell>
          <cell r="Z344">
            <v>0</v>
          </cell>
        </row>
        <row r="345">
          <cell r="K345">
            <v>2009</v>
          </cell>
          <cell r="V345" t="str">
            <v>2009-Insumos Básicos</v>
          </cell>
          <cell r="Z345">
            <v>0</v>
          </cell>
        </row>
        <row r="346">
          <cell r="K346">
            <v>2005</v>
          </cell>
          <cell r="V346" t="str">
            <v>2005-Insumos Básicos</v>
          </cell>
          <cell r="Z346">
            <v>26373600</v>
          </cell>
        </row>
        <row r="347">
          <cell r="K347">
            <v>2006</v>
          </cell>
          <cell r="V347" t="str">
            <v>2006-Insumos Básicos</v>
          </cell>
          <cell r="Z347">
            <v>19984222.5</v>
          </cell>
        </row>
        <row r="348">
          <cell r="K348">
            <v>2007</v>
          </cell>
          <cell r="V348" t="str">
            <v>2007-Insumos Básicos</v>
          </cell>
          <cell r="Z348">
            <v>18843656</v>
          </cell>
        </row>
        <row r="349">
          <cell r="K349">
            <v>2008</v>
          </cell>
          <cell r="V349" t="str">
            <v>2008-Insumos Básicos</v>
          </cell>
          <cell r="Z349">
            <v>18592942.5</v>
          </cell>
        </row>
        <row r="350">
          <cell r="K350">
            <v>2009</v>
          </cell>
          <cell r="V350" t="str">
            <v>2009-Insumos Básicos</v>
          </cell>
          <cell r="Z350">
            <v>19355000</v>
          </cell>
        </row>
        <row r="351">
          <cell r="K351">
            <v>2005</v>
          </cell>
          <cell r="V351" t="str">
            <v>2005-Insumos Básicos</v>
          </cell>
          <cell r="Z351">
            <v>0</v>
          </cell>
        </row>
        <row r="352">
          <cell r="K352">
            <v>2006</v>
          </cell>
          <cell r="V352" t="str">
            <v>2006-Insumos Básicos</v>
          </cell>
          <cell r="Z352">
            <v>0</v>
          </cell>
        </row>
        <row r="353">
          <cell r="K353">
            <v>2007</v>
          </cell>
          <cell r="V353" t="str">
            <v>2007-Insumos Básicos</v>
          </cell>
          <cell r="Z353">
            <v>0</v>
          </cell>
        </row>
        <row r="354">
          <cell r="K354">
            <v>2008</v>
          </cell>
          <cell r="V354" t="str">
            <v>2008-Insumos Básicos</v>
          </cell>
          <cell r="Z354">
            <v>0</v>
          </cell>
        </row>
        <row r="355">
          <cell r="K355">
            <v>2009</v>
          </cell>
          <cell r="V355" t="str">
            <v>2009-Insumos Básicos</v>
          </cell>
          <cell r="Z355">
            <v>0</v>
          </cell>
        </row>
        <row r="356">
          <cell r="K356">
            <v>2005</v>
          </cell>
          <cell r="V356" t="str">
            <v>2005-Insumos Básicos</v>
          </cell>
          <cell r="Z356">
            <v>1533463.14</v>
          </cell>
        </row>
        <row r="357">
          <cell r="K357">
            <v>2006</v>
          </cell>
          <cell r="V357" t="str">
            <v>2006-Insumos Básicos</v>
          </cell>
          <cell r="Z357">
            <v>1618360.24</v>
          </cell>
        </row>
        <row r="358">
          <cell r="K358">
            <v>2007</v>
          </cell>
          <cell r="V358" t="str">
            <v>2007-Insumos Básicos</v>
          </cell>
          <cell r="Z358">
            <v>1623929.52</v>
          </cell>
        </row>
        <row r="359">
          <cell r="K359">
            <v>2008</v>
          </cell>
          <cell r="V359" t="str">
            <v>2008-Insumos Básicos</v>
          </cell>
          <cell r="Z359">
            <v>1631065.7</v>
          </cell>
        </row>
        <row r="360">
          <cell r="K360">
            <v>2009</v>
          </cell>
          <cell r="V360" t="str">
            <v>2009-Insumos Básicos</v>
          </cell>
          <cell r="Z360">
            <v>1639739.1</v>
          </cell>
        </row>
        <row r="361">
          <cell r="K361">
            <v>2005</v>
          </cell>
          <cell r="V361" t="str">
            <v>2005-Insumos Básicos</v>
          </cell>
          <cell r="Z361">
            <v>2904745.63</v>
          </cell>
        </row>
        <row r="362">
          <cell r="K362">
            <v>2006</v>
          </cell>
          <cell r="V362" t="str">
            <v>2006-Insumos Básicos</v>
          </cell>
          <cell r="Z362">
            <v>2935997.4</v>
          </cell>
        </row>
        <row r="363">
          <cell r="K363">
            <v>2007</v>
          </cell>
          <cell r="V363" t="str">
            <v>2007-Insumos Básicos</v>
          </cell>
          <cell r="Z363">
            <v>2937995.55</v>
          </cell>
        </row>
        <row r="364">
          <cell r="K364">
            <v>2008</v>
          </cell>
          <cell r="V364" t="str">
            <v>2008-Insumos Básicos</v>
          </cell>
          <cell r="Z364">
            <v>2924499.96</v>
          </cell>
        </row>
        <row r="365">
          <cell r="K365">
            <v>2009</v>
          </cell>
          <cell r="V365" t="str">
            <v>2009-Insumos Básicos</v>
          </cell>
          <cell r="Z365">
            <v>3159273.64</v>
          </cell>
        </row>
        <row r="366">
          <cell r="K366">
            <v>2005</v>
          </cell>
          <cell r="V366" t="str">
            <v>2005-Insumos Básicos</v>
          </cell>
          <cell r="Z366">
            <v>2224952.88</v>
          </cell>
        </row>
        <row r="367">
          <cell r="K367">
            <v>2006</v>
          </cell>
          <cell r="V367" t="str">
            <v>2006-Insumos Básicos</v>
          </cell>
          <cell r="Z367">
            <v>2301643.27</v>
          </cell>
        </row>
        <row r="368">
          <cell r="K368">
            <v>2007</v>
          </cell>
          <cell r="V368" t="str">
            <v>2007-Insumos Básicos</v>
          </cell>
          <cell r="Z368">
            <v>2379475.2799999998</v>
          </cell>
        </row>
        <row r="369">
          <cell r="K369">
            <v>2008</v>
          </cell>
          <cell r="V369" t="str">
            <v>2008-Insumos Básicos</v>
          </cell>
          <cell r="Z369">
            <v>2314721.0299999998</v>
          </cell>
        </row>
        <row r="370">
          <cell r="K370">
            <v>2009</v>
          </cell>
          <cell r="V370" t="str">
            <v>2009-Insumos Básicos</v>
          </cell>
          <cell r="Z370">
            <v>2399860.02</v>
          </cell>
        </row>
        <row r="371">
          <cell r="K371">
            <v>2005</v>
          </cell>
          <cell r="V371" t="str">
            <v>2005-Insumos Básicos</v>
          </cell>
          <cell r="Z371">
            <v>3367600.43</v>
          </cell>
        </row>
        <row r="372">
          <cell r="K372">
            <v>2006</v>
          </cell>
          <cell r="V372" t="str">
            <v>2006-Insumos Básicos</v>
          </cell>
          <cell r="Z372">
            <v>3583222.66</v>
          </cell>
        </row>
        <row r="373">
          <cell r="K373">
            <v>2007</v>
          </cell>
          <cell r="V373" t="str">
            <v>2007-Insumos Básicos</v>
          </cell>
          <cell r="Z373">
            <v>3515336.19</v>
          </cell>
        </row>
        <row r="374">
          <cell r="K374">
            <v>2008</v>
          </cell>
          <cell r="V374" t="str">
            <v>2008-Insumos Básicos</v>
          </cell>
          <cell r="Z374">
            <v>3571625.7</v>
          </cell>
        </row>
        <row r="375">
          <cell r="K375">
            <v>2009</v>
          </cell>
          <cell r="V375" t="str">
            <v>2009-Insumos Básicos</v>
          </cell>
          <cell r="Z375">
            <v>3806761.06</v>
          </cell>
        </row>
        <row r="376">
          <cell r="K376">
            <v>2005</v>
          </cell>
          <cell r="V376" t="str">
            <v>2005-Insumos Básicos</v>
          </cell>
          <cell r="Z376">
            <v>11678041.57</v>
          </cell>
        </row>
        <row r="377">
          <cell r="K377">
            <v>2006</v>
          </cell>
          <cell r="V377" t="str">
            <v>2006-Insumos Básicos</v>
          </cell>
          <cell r="Z377">
            <v>12470345.109999999</v>
          </cell>
        </row>
        <row r="378">
          <cell r="K378">
            <v>2007</v>
          </cell>
          <cell r="V378" t="str">
            <v>2007-Insumos Básicos</v>
          </cell>
          <cell r="Z378">
            <v>12908469.300000001</v>
          </cell>
        </row>
        <row r="379">
          <cell r="K379">
            <v>2008</v>
          </cell>
          <cell r="V379" t="str">
            <v>2008-Insumos Básicos</v>
          </cell>
          <cell r="Z379">
            <v>12444541.43</v>
          </cell>
        </row>
        <row r="380">
          <cell r="K380">
            <v>2009</v>
          </cell>
          <cell r="V380" t="str">
            <v>2009-Insumos Básicos</v>
          </cell>
          <cell r="Z380">
            <v>12799371.48</v>
          </cell>
        </row>
        <row r="381">
          <cell r="K381">
            <v>2005</v>
          </cell>
          <cell r="V381" t="str">
            <v>2005-Insumos Básicos</v>
          </cell>
          <cell r="Z381">
            <v>42483161.119999997</v>
          </cell>
        </row>
        <row r="382">
          <cell r="K382">
            <v>2006</v>
          </cell>
          <cell r="V382" t="str">
            <v>2006-Insumos Básicos</v>
          </cell>
          <cell r="Z382">
            <v>42043726.409999996</v>
          </cell>
        </row>
        <row r="383">
          <cell r="K383">
            <v>2007</v>
          </cell>
          <cell r="V383" t="str">
            <v>2007-Insumos Básicos</v>
          </cell>
          <cell r="Z383">
            <v>41539478.030000001</v>
          </cell>
        </row>
        <row r="384">
          <cell r="K384">
            <v>2008</v>
          </cell>
          <cell r="V384" t="str">
            <v>2008-Insumos Básicos</v>
          </cell>
          <cell r="Z384">
            <v>41849295.369999997</v>
          </cell>
        </row>
        <row r="385">
          <cell r="K385">
            <v>2009</v>
          </cell>
          <cell r="V385" t="str">
            <v>2009-Insumos Básicos</v>
          </cell>
          <cell r="Z385">
            <v>44500947.75</v>
          </cell>
        </row>
        <row r="386">
          <cell r="K386">
            <v>2005</v>
          </cell>
          <cell r="V386" t="str">
            <v>2005-Insumos Básicos</v>
          </cell>
          <cell r="Z386">
            <v>26593363.670000002</v>
          </cell>
        </row>
        <row r="387">
          <cell r="K387">
            <v>2006</v>
          </cell>
          <cell r="V387" t="str">
            <v>2006-Insumos Básicos</v>
          </cell>
          <cell r="Z387">
            <v>27945848.879999999</v>
          </cell>
        </row>
        <row r="388">
          <cell r="K388">
            <v>2007</v>
          </cell>
          <cell r="V388" t="str">
            <v>2007-Insumos Básicos</v>
          </cell>
          <cell r="Z388">
            <v>27634129.84</v>
          </cell>
        </row>
        <row r="389">
          <cell r="K389">
            <v>2008</v>
          </cell>
          <cell r="V389" t="str">
            <v>2008-Insumos Básicos</v>
          </cell>
          <cell r="Z389">
            <v>27618204.219999999</v>
          </cell>
        </row>
        <row r="390">
          <cell r="K390">
            <v>2009</v>
          </cell>
          <cell r="V390" t="str">
            <v>2009-Insumos Básicos</v>
          </cell>
          <cell r="Z390">
            <v>27676050.940000001</v>
          </cell>
        </row>
        <row r="391">
          <cell r="K391">
            <v>2005</v>
          </cell>
          <cell r="V391" t="str">
            <v>2005-Insumos Básicos</v>
          </cell>
          <cell r="Z391">
            <v>45347367.630000003</v>
          </cell>
        </row>
        <row r="392">
          <cell r="K392">
            <v>2006</v>
          </cell>
          <cell r="V392" t="str">
            <v>2006-Insumos Básicos</v>
          </cell>
          <cell r="Z392">
            <v>45103914.189999998</v>
          </cell>
        </row>
        <row r="393">
          <cell r="K393">
            <v>2007</v>
          </cell>
          <cell r="V393" t="str">
            <v>2007-Insumos Básicos</v>
          </cell>
          <cell r="Z393">
            <v>45440471.420000002</v>
          </cell>
        </row>
        <row r="394">
          <cell r="K394">
            <v>2008</v>
          </cell>
          <cell r="V394" t="str">
            <v>2008-Insumos Básicos</v>
          </cell>
          <cell r="Z394">
            <v>45275110.399999999</v>
          </cell>
        </row>
        <row r="395">
          <cell r="K395">
            <v>2009</v>
          </cell>
          <cell r="V395" t="str">
            <v>2009-Insumos Básicos</v>
          </cell>
          <cell r="Z395">
            <v>49063675.799999997</v>
          </cell>
        </row>
        <row r="396">
          <cell r="K396">
            <v>2005</v>
          </cell>
          <cell r="V396" t="str">
            <v>2005-Insumos Básicos</v>
          </cell>
          <cell r="Z396">
            <v>0</v>
          </cell>
        </row>
        <row r="397">
          <cell r="K397">
            <v>2006</v>
          </cell>
          <cell r="V397" t="str">
            <v>2006-Insumos Básicos</v>
          </cell>
          <cell r="Z397">
            <v>0</v>
          </cell>
        </row>
        <row r="398">
          <cell r="K398">
            <v>2007</v>
          </cell>
          <cell r="V398" t="str">
            <v>2007-Insumos Básicos</v>
          </cell>
          <cell r="Z398">
            <v>0</v>
          </cell>
        </row>
        <row r="399">
          <cell r="K399">
            <v>2008</v>
          </cell>
          <cell r="V399" t="str">
            <v>2008-Insumos Básicos</v>
          </cell>
          <cell r="Z399">
            <v>0</v>
          </cell>
        </row>
        <row r="400">
          <cell r="K400">
            <v>2009</v>
          </cell>
          <cell r="V400" t="str">
            <v>2009-Insumos Básicos</v>
          </cell>
          <cell r="Z400">
            <v>0</v>
          </cell>
        </row>
        <row r="401">
          <cell r="K401">
            <v>2005</v>
          </cell>
          <cell r="V401" t="str">
            <v>2005-Poliolefinas</v>
          </cell>
          <cell r="Z401">
            <v>20807030</v>
          </cell>
        </row>
        <row r="402">
          <cell r="K402">
            <v>2006</v>
          </cell>
          <cell r="V402" t="str">
            <v>2006-Poliolefinas</v>
          </cell>
          <cell r="Z402">
            <v>15646950</v>
          </cell>
        </row>
        <row r="403">
          <cell r="K403">
            <v>2007</v>
          </cell>
          <cell r="V403" t="str">
            <v>2007-Poliolefinas</v>
          </cell>
          <cell r="Z403">
            <v>10355431.68</v>
          </cell>
        </row>
        <row r="404">
          <cell r="K404">
            <v>2008</v>
          </cell>
          <cell r="V404" t="str">
            <v>2008-Poliolefinas</v>
          </cell>
          <cell r="Z404">
            <v>10718857.6</v>
          </cell>
        </row>
        <row r="405">
          <cell r="K405">
            <v>2009</v>
          </cell>
          <cell r="V405" t="str">
            <v>2009-Poliolefinas</v>
          </cell>
          <cell r="Z405">
            <v>11454539.880000001</v>
          </cell>
        </row>
        <row r="406">
          <cell r="K406">
            <v>2005</v>
          </cell>
          <cell r="V406" t="str">
            <v>2005-Poliolefinas</v>
          </cell>
          <cell r="Z406">
            <v>0</v>
          </cell>
        </row>
        <row r="407">
          <cell r="K407">
            <v>2006</v>
          </cell>
          <cell r="V407" t="str">
            <v>2006-Poliolefinas</v>
          </cell>
          <cell r="Z407">
            <v>0</v>
          </cell>
        </row>
        <row r="408">
          <cell r="K408">
            <v>2007</v>
          </cell>
          <cell r="V408" t="str">
            <v>2007-Poliolefinas</v>
          </cell>
          <cell r="Z408">
            <v>0</v>
          </cell>
        </row>
        <row r="409">
          <cell r="K409">
            <v>2008</v>
          </cell>
          <cell r="V409" t="str">
            <v>2008-Poliolefinas</v>
          </cell>
          <cell r="Z409">
            <v>0</v>
          </cell>
        </row>
        <row r="410">
          <cell r="K410">
            <v>2009</v>
          </cell>
          <cell r="V410" t="str">
            <v>2009-Poliolefinas</v>
          </cell>
          <cell r="Z410">
            <v>0</v>
          </cell>
        </row>
        <row r="411">
          <cell r="K411">
            <v>2005</v>
          </cell>
          <cell r="V411" t="str">
            <v>2005-Poliolefinas</v>
          </cell>
          <cell r="Z411">
            <v>0</v>
          </cell>
        </row>
        <row r="412">
          <cell r="K412">
            <v>2006</v>
          </cell>
          <cell r="V412" t="str">
            <v>2006-Poliolefinas</v>
          </cell>
          <cell r="Z412">
            <v>0</v>
          </cell>
        </row>
        <row r="413">
          <cell r="K413">
            <v>2007</v>
          </cell>
          <cell r="V413" t="str">
            <v>2007-Poliolefinas</v>
          </cell>
          <cell r="Z413">
            <v>0</v>
          </cell>
        </row>
        <row r="414">
          <cell r="K414">
            <v>2008</v>
          </cell>
          <cell r="V414" t="str">
            <v>2008-Poliolefinas</v>
          </cell>
          <cell r="Z414">
            <v>0</v>
          </cell>
        </row>
        <row r="415">
          <cell r="K415">
            <v>2009</v>
          </cell>
          <cell r="V415" t="str">
            <v>2009-Poliolefinas</v>
          </cell>
          <cell r="Z415">
            <v>0</v>
          </cell>
        </row>
        <row r="416">
          <cell r="K416">
            <v>2005</v>
          </cell>
          <cell r="V416" t="str">
            <v>2005-Poliolefinas</v>
          </cell>
          <cell r="Z416">
            <v>158062259.66</v>
          </cell>
        </row>
        <row r="417">
          <cell r="K417">
            <v>2006</v>
          </cell>
          <cell r="V417" t="str">
            <v>2006-Poliolefinas</v>
          </cell>
          <cell r="Z417">
            <v>169690531.91999999</v>
          </cell>
        </row>
        <row r="418">
          <cell r="K418">
            <v>2007</v>
          </cell>
          <cell r="V418" t="str">
            <v>2007-Poliolefinas</v>
          </cell>
          <cell r="Z418">
            <v>175067532.63999999</v>
          </cell>
        </row>
        <row r="419">
          <cell r="K419">
            <v>2008</v>
          </cell>
          <cell r="V419" t="str">
            <v>2008-Poliolefinas</v>
          </cell>
          <cell r="Z419">
            <v>165332185.91999999</v>
          </cell>
        </row>
        <row r="420">
          <cell r="K420">
            <v>2009</v>
          </cell>
          <cell r="V420" t="str">
            <v>2009-Poliolefinas</v>
          </cell>
          <cell r="Z420">
            <v>158735266.84999999</v>
          </cell>
        </row>
        <row r="421">
          <cell r="K421">
            <v>2005</v>
          </cell>
          <cell r="V421" t="str">
            <v>2005-Poliolefinas</v>
          </cell>
          <cell r="Z421">
            <v>0</v>
          </cell>
        </row>
        <row r="422">
          <cell r="K422">
            <v>2006</v>
          </cell>
          <cell r="V422" t="str">
            <v>2006-Poliolefinas</v>
          </cell>
          <cell r="Z422">
            <v>0</v>
          </cell>
        </row>
        <row r="423">
          <cell r="K423">
            <v>2007</v>
          </cell>
          <cell r="V423" t="str">
            <v>2007-Poliolefinas</v>
          </cell>
          <cell r="Z423">
            <v>0</v>
          </cell>
        </row>
        <row r="424">
          <cell r="K424">
            <v>2008</v>
          </cell>
          <cell r="V424" t="str">
            <v>2008-Poliolefinas</v>
          </cell>
          <cell r="Z424">
            <v>0</v>
          </cell>
        </row>
        <row r="425">
          <cell r="K425">
            <v>2009</v>
          </cell>
          <cell r="V425" t="str">
            <v>2009-Poliolefinas</v>
          </cell>
          <cell r="Z425">
            <v>0</v>
          </cell>
        </row>
        <row r="426">
          <cell r="K426">
            <v>2005</v>
          </cell>
          <cell r="V426" t="str">
            <v>2005-Poliolefinas</v>
          </cell>
          <cell r="Z426">
            <v>0</v>
          </cell>
        </row>
        <row r="427">
          <cell r="K427">
            <v>2006</v>
          </cell>
          <cell r="V427" t="str">
            <v>2006-Poliolefinas</v>
          </cell>
          <cell r="Z427">
            <v>0</v>
          </cell>
        </row>
        <row r="428">
          <cell r="K428">
            <v>2007</v>
          </cell>
          <cell r="V428" t="str">
            <v>2007-Poliolefinas</v>
          </cell>
          <cell r="Z428">
            <v>0</v>
          </cell>
        </row>
        <row r="429">
          <cell r="K429">
            <v>2008</v>
          </cell>
          <cell r="V429" t="str">
            <v>2008-Poliolefinas</v>
          </cell>
          <cell r="Z429">
            <v>0</v>
          </cell>
        </row>
        <row r="430">
          <cell r="K430">
            <v>2009</v>
          </cell>
          <cell r="V430" t="str">
            <v>2009-Poliolefinas</v>
          </cell>
          <cell r="Z430">
            <v>0</v>
          </cell>
        </row>
        <row r="431">
          <cell r="K431">
            <v>2005</v>
          </cell>
          <cell r="V431" t="str">
            <v>2005-Poliolefinas</v>
          </cell>
          <cell r="Z431">
            <v>51580603.969999999</v>
          </cell>
        </row>
        <row r="432">
          <cell r="K432">
            <v>2006</v>
          </cell>
          <cell r="V432" t="str">
            <v>2006-Poliolefinas</v>
          </cell>
          <cell r="Z432">
            <v>33188763.600000001</v>
          </cell>
        </row>
        <row r="433">
          <cell r="K433">
            <v>2007</v>
          </cell>
          <cell r="V433" t="str">
            <v>2007-Poliolefinas</v>
          </cell>
          <cell r="Z433">
            <v>49618294.68</v>
          </cell>
        </row>
        <row r="434">
          <cell r="K434">
            <v>2008</v>
          </cell>
          <cell r="V434" t="str">
            <v>2008-Poliolefinas</v>
          </cell>
          <cell r="Z434">
            <v>58867953.600000001</v>
          </cell>
        </row>
        <row r="435">
          <cell r="K435">
            <v>2009</v>
          </cell>
          <cell r="V435" t="str">
            <v>2009-Poliolefinas</v>
          </cell>
          <cell r="Z435">
            <v>67279477.439999998</v>
          </cell>
        </row>
        <row r="436">
          <cell r="K436">
            <v>2005</v>
          </cell>
          <cell r="V436" t="str">
            <v>2005-Poliolefinas</v>
          </cell>
          <cell r="Z436">
            <v>0</v>
          </cell>
        </row>
        <row r="437">
          <cell r="K437">
            <v>2006</v>
          </cell>
          <cell r="V437" t="str">
            <v>2006-Poliolefinas</v>
          </cell>
          <cell r="Z437">
            <v>0</v>
          </cell>
        </row>
        <row r="438">
          <cell r="K438">
            <v>2007</v>
          </cell>
          <cell r="V438" t="str">
            <v>2007-Poliolefinas</v>
          </cell>
          <cell r="Z438">
            <v>0</v>
          </cell>
        </row>
        <row r="439">
          <cell r="K439">
            <v>2008</v>
          </cell>
          <cell r="V439" t="str">
            <v>2008-Poliolefinas</v>
          </cell>
          <cell r="Z439">
            <v>0</v>
          </cell>
        </row>
        <row r="440">
          <cell r="K440">
            <v>2009</v>
          </cell>
          <cell r="V440" t="str">
            <v>2009-Poliolefinas</v>
          </cell>
          <cell r="Z440">
            <v>0</v>
          </cell>
        </row>
        <row r="441">
          <cell r="K441">
            <v>2005</v>
          </cell>
          <cell r="V441" t="str">
            <v>2005-Poliolefinas</v>
          </cell>
          <cell r="Z441">
            <v>0</v>
          </cell>
        </row>
        <row r="442">
          <cell r="K442">
            <v>2006</v>
          </cell>
          <cell r="V442" t="str">
            <v>2006-Poliolefinas</v>
          </cell>
          <cell r="Z442">
            <v>0</v>
          </cell>
        </row>
        <row r="443">
          <cell r="K443">
            <v>2007</v>
          </cell>
          <cell r="V443" t="str">
            <v>2007-Poliolefinas</v>
          </cell>
          <cell r="Z443">
            <v>0</v>
          </cell>
        </row>
        <row r="444">
          <cell r="K444">
            <v>2008</v>
          </cell>
          <cell r="V444" t="str">
            <v>2008-Poliolefinas</v>
          </cell>
          <cell r="Z444">
            <v>0</v>
          </cell>
        </row>
        <row r="445">
          <cell r="K445">
            <v>2009</v>
          </cell>
          <cell r="V445" t="str">
            <v>2009-Poliolefinas</v>
          </cell>
          <cell r="Z445">
            <v>0</v>
          </cell>
        </row>
        <row r="446">
          <cell r="K446">
            <v>2005</v>
          </cell>
          <cell r="V446" t="str">
            <v>2005-Poliolefinas</v>
          </cell>
          <cell r="Z446">
            <v>85241149.650000006</v>
          </cell>
        </row>
        <row r="447">
          <cell r="K447">
            <v>2006</v>
          </cell>
          <cell r="V447" t="str">
            <v>2006-Poliolefinas</v>
          </cell>
          <cell r="Z447">
            <v>81944695.799999997</v>
          </cell>
        </row>
        <row r="448">
          <cell r="K448">
            <v>2007</v>
          </cell>
          <cell r="V448" t="str">
            <v>2007-Poliolefinas</v>
          </cell>
          <cell r="Z448">
            <v>70007549.040000007</v>
          </cell>
        </row>
        <row r="449">
          <cell r="K449">
            <v>2008</v>
          </cell>
          <cell r="V449" t="str">
            <v>2008-Poliolefinas</v>
          </cell>
          <cell r="Z449">
            <v>55450816</v>
          </cell>
        </row>
        <row r="450">
          <cell r="K450">
            <v>2009</v>
          </cell>
          <cell r="V450" t="str">
            <v>2009-Poliolefinas</v>
          </cell>
          <cell r="Z450">
            <v>55836707.520000003</v>
          </cell>
        </row>
        <row r="451">
          <cell r="K451">
            <v>2005</v>
          </cell>
          <cell r="V451" t="str">
            <v>2005-Poliolefinas</v>
          </cell>
          <cell r="Z451">
            <v>0</v>
          </cell>
        </row>
        <row r="452">
          <cell r="K452">
            <v>2006</v>
          </cell>
          <cell r="V452" t="str">
            <v>2006-Poliolefinas</v>
          </cell>
          <cell r="Z452">
            <v>0</v>
          </cell>
        </row>
        <row r="453">
          <cell r="K453">
            <v>2007</v>
          </cell>
          <cell r="V453" t="str">
            <v>2007-Poliolefinas</v>
          </cell>
          <cell r="Z453">
            <v>0</v>
          </cell>
        </row>
        <row r="454">
          <cell r="K454">
            <v>2008</v>
          </cell>
          <cell r="V454" t="str">
            <v>2008-Poliolefinas</v>
          </cell>
          <cell r="Z454">
            <v>0</v>
          </cell>
        </row>
        <row r="455">
          <cell r="K455">
            <v>2009</v>
          </cell>
          <cell r="V455" t="str">
            <v>2009-Poliolefinas</v>
          </cell>
          <cell r="Z455">
            <v>0</v>
          </cell>
        </row>
        <row r="456">
          <cell r="K456">
            <v>2005</v>
          </cell>
          <cell r="V456" t="str">
            <v>2005-Poliolefinas</v>
          </cell>
          <cell r="Z456">
            <v>0</v>
          </cell>
        </row>
        <row r="457">
          <cell r="K457">
            <v>2006</v>
          </cell>
          <cell r="V457" t="str">
            <v>2006-Poliolefinas</v>
          </cell>
          <cell r="Z457">
            <v>0</v>
          </cell>
        </row>
        <row r="458">
          <cell r="K458">
            <v>2007</v>
          </cell>
          <cell r="V458" t="str">
            <v>2007-Poliolefinas</v>
          </cell>
          <cell r="Z458">
            <v>0</v>
          </cell>
        </row>
        <row r="459">
          <cell r="K459">
            <v>2008</v>
          </cell>
          <cell r="V459" t="str">
            <v>2008-Poliolefinas</v>
          </cell>
          <cell r="Z459">
            <v>0</v>
          </cell>
        </row>
        <row r="460">
          <cell r="K460">
            <v>2009</v>
          </cell>
          <cell r="V460" t="str">
            <v>2009-Poliolefinas</v>
          </cell>
          <cell r="Z460">
            <v>0</v>
          </cell>
        </row>
        <row r="461">
          <cell r="K461">
            <v>2005</v>
          </cell>
          <cell r="V461" t="str">
            <v>2005-Poliolefinas</v>
          </cell>
          <cell r="Z461">
            <v>99043000</v>
          </cell>
        </row>
        <row r="462">
          <cell r="K462">
            <v>2006</v>
          </cell>
          <cell r="V462" t="str">
            <v>2006-Poliolefinas</v>
          </cell>
          <cell r="Z462">
            <v>125604000</v>
          </cell>
        </row>
        <row r="463">
          <cell r="K463">
            <v>2007</v>
          </cell>
          <cell r="V463" t="str">
            <v>2007-Poliolefinas</v>
          </cell>
          <cell r="Z463">
            <v>118900800</v>
          </cell>
        </row>
        <row r="464">
          <cell r="K464">
            <v>2008</v>
          </cell>
          <cell r="V464" t="str">
            <v>2008-Poliolefinas</v>
          </cell>
          <cell r="Z464">
            <v>109785600</v>
          </cell>
        </row>
        <row r="465">
          <cell r="K465">
            <v>2009</v>
          </cell>
          <cell r="V465" t="str">
            <v>2009-Poliolefinas</v>
          </cell>
          <cell r="Z465">
            <v>101959200</v>
          </cell>
        </row>
        <row r="466">
          <cell r="K466">
            <v>2005</v>
          </cell>
          <cell r="V466" t="str">
            <v>2005-Poliolefinas</v>
          </cell>
          <cell r="Z466">
            <v>0</v>
          </cell>
        </row>
        <row r="467">
          <cell r="K467">
            <v>2006</v>
          </cell>
          <cell r="V467" t="str">
            <v>2006-Poliolefinas</v>
          </cell>
          <cell r="Z467">
            <v>0</v>
          </cell>
        </row>
        <row r="468">
          <cell r="K468">
            <v>2007</v>
          </cell>
          <cell r="V468" t="str">
            <v>2007-Poliolefinas</v>
          </cell>
          <cell r="Z468">
            <v>0</v>
          </cell>
        </row>
        <row r="469">
          <cell r="K469">
            <v>2008</v>
          </cell>
          <cell r="V469" t="str">
            <v>2008-Poliolefinas</v>
          </cell>
          <cell r="Z469">
            <v>0</v>
          </cell>
        </row>
        <row r="470">
          <cell r="K470">
            <v>2009</v>
          </cell>
          <cell r="V470" t="str">
            <v>2009-Poliolefinas</v>
          </cell>
          <cell r="Z470">
            <v>0</v>
          </cell>
        </row>
        <row r="471">
          <cell r="K471">
            <v>2005</v>
          </cell>
          <cell r="V471" t="str">
            <v>2005-Poliolefinas</v>
          </cell>
          <cell r="Z471">
            <v>0</v>
          </cell>
        </row>
        <row r="472">
          <cell r="K472">
            <v>2006</v>
          </cell>
          <cell r="V472" t="str">
            <v>2006-Poliolefinas</v>
          </cell>
          <cell r="Z472">
            <v>0</v>
          </cell>
        </row>
        <row r="473">
          <cell r="K473">
            <v>2007</v>
          </cell>
          <cell r="V473" t="str">
            <v>2007-Poliolefinas</v>
          </cell>
          <cell r="Z473">
            <v>0</v>
          </cell>
        </row>
        <row r="474">
          <cell r="K474">
            <v>2008</v>
          </cell>
          <cell r="V474" t="str">
            <v>2008-Poliolefinas</v>
          </cell>
          <cell r="Z474">
            <v>0</v>
          </cell>
        </row>
        <row r="475">
          <cell r="K475">
            <v>2009</v>
          </cell>
          <cell r="V475" t="str">
            <v>2009-Poliolefinas</v>
          </cell>
          <cell r="Z475">
            <v>0</v>
          </cell>
        </row>
        <row r="476">
          <cell r="K476">
            <v>2005</v>
          </cell>
          <cell r="V476" t="str">
            <v>2005-Poliolefinas</v>
          </cell>
          <cell r="Z476">
            <v>604726888.86000001</v>
          </cell>
        </row>
        <row r="477">
          <cell r="K477">
            <v>2006</v>
          </cell>
          <cell r="V477" t="str">
            <v>2006-Poliolefinas</v>
          </cell>
          <cell r="Z477">
            <v>633034901.75999999</v>
          </cell>
        </row>
        <row r="478">
          <cell r="K478">
            <v>2007</v>
          </cell>
          <cell r="V478" t="str">
            <v>2007-Poliolefinas</v>
          </cell>
          <cell r="Z478">
            <v>548850818.88</v>
          </cell>
        </row>
        <row r="479">
          <cell r="K479">
            <v>2008</v>
          </cell>
          <cell r="V479" t="str">
            <v>2008-Poliolefinas</v>
          </cell>
          <cell r="Z479">
            <v>494586036</v>
          </cell>
        </row>
        <row r="480">
          <cell r="K480">
            <v>2009</v>
          </cell>
          <cell r="V480" t="str">
            <v>2009-Poliolefinas</v>
          </cell>
          <cell r="Z480">
            <v>456402591.36000001</v>
          </cell>
        </row>
        <row r="481">
          <cell r="K481">
            <v>2005</v>
          </cell>
          <cell r="V481" t="str">
            <v>2005-Poliolefinas</v>
          </cell>
          <cell r="Z481">
            <v>0</v>
          </cell>
        </row>
        <row r="482">
          <cell r="K482">
            <v>2006</v>
          </cell>
          <cell r="V482" t="str">
            <v>2006-Poliolefinas</v>
          </cell>
          <cell r="Z482">
            <v>0</v>
          </cell>
        </row>
        <row r="483">
          <cell r="K483">
            <v>2007</v>
          </cell>
          <cell r="V483" t="str">
            <v>2007-Poliolefinas</v>
          </cell>
          <cell r="Z483">
            <v>0</v>
          </cell>
        </row>
        <row r="484">
          <cell r="K484">
            <v>2008</v>
          </cell>
          <cell r="V484" t="str">
            <v>2008-Poliolefinas</v>
          </cell>
          <cell r="Z484">
            <v>0</v>
          </cell>
        </row>
        <row r="485">
          <cell r="K485">
            <v>2009</v>
          </cell>
          <cell r="V485" t="str">
            <v>2009-Poliolefinas</v>
          </cell>
          <cell r="Z485">
            <v>0</v>
          </cell>
        </row>
        <row r="486">
          <cell r="K486">
            <v>2005</v>
          </cell>
          <cell r="V486" t="str">
            <v>2005-Poliolefinas</v>
          </cell>
          <cell r="Z486">
            <v>0</v>
          </cell>
        </row>
        <row r="487">
          <cell r="K487">
            <v>2006</v>
          </cell>
          <cell r="V487" t="str">
            <v>2006-Poliolefinas</v>
          </cell>
          <cell r="Z487">
            <v>0</v>
          </cell>
        </row>
        <row r="488">
          <cell r="K488">
            <v>2007</v>
          </cell>
          <cell r="V488" t="str">
            <v>2007-Poliolefinas</v>
          </cell>
          <cell r="Z488">
            <v>0</v>
          </cell>
        </row>
        <row r="489">
          <cell r="K489">
            <v>2008</v>
          </cell>
          <cell r="V489" t="str">
            <v>2008-Poliolefinas</v>
          </cell>
          <cell r="Z489">
            <v>0</v>
          </cell>
        </row>
        <row r="490">
          <cell r="K490">
            <v>2009</v>
          </cell>
          <cell r="V490" t="str">
            <v>2009-Poliolefinas</v>
          </cell>
          <cell r="Z490">
            <v>0</v>
          </cell>
        </row>
        <row r="491">
          <cell r="K491">
            <v>2005</v>
          </cell>
          <cell r="V491" t="str">
            <v>2005-Poliolefinas</v>
          </cell>
          <cell r="Z491">
            <v>0</v>
          </cell>
        </row>
        <row r="492">
          <cell r="K492">
            <v>2006</v>
          </cell>
          <cell r="V492" t="str">
            <v>2006-Poliolefinas</v>
          </cell>
          <cell r="Z492">
            <v>0</v>
          </cell>
        </row>
        <row r="493">
          <cell r="K493">
            <v>2007</v>
          </cell>
          <cell r="V493" t="str">
            <v>2007-Poliolefinas</v>
          </cell>
          <cell r="Z493">
            <v>117431867.28</v>
          </cell>
        </row>
        <row r="494">
          <cell r="K494">
            <v>2008</v>
          </cell>
          <cell r="V494" t="str">
            <v>2008-Poliolefinas</v>
          </cell>
          <cell r="Z494">
            <v>159358068</v>
          </cell>
        </row>
        <row r="495">
          <cell r="K495">
            <v>2009</v>
          </cell>
          <cell r="V495" t="str">
            <v>2009-Poliolefinas</v>
          </cell>
          <cell r="Z495">
            <v>238240483.19999999</v>
          </cell>
        </row>
        <row r="496">
          <cell r="K496">
            <v>2005</v>
          </cell>
          <cell r="V496" t="str">
            <v>2005-Poliolefinas</v>
          </cell>
          <cell r="Z496">
            <v>0</v>
          </cell>
        </row>
        <row r="497">
          <cell r="K497">
            <v>2006</v>
          </cell>
          <cell r="V497" t="str">
            <v>2006-Poliolefinas</v>
          </cell>
          <cell r="Z497">
            <v>0</v>
          </cell>
        </row>
        <row r="498">
          <cell r="K498">
            <v>2007</v>
          </cell>
          <cell r="V498" t="str">
            <v>2007-Poliolefinas</v>
          </cell>
          <cell r="Z498">
            <v>0</v>
          </cell>
        </row>
        <row r="499">
          <cell r="K499">
            <v>2008</v>
          </cell>
          <cell r="V499" t="str">
            <v>2008-Poliolefinas</v>
          </cell>
          <cell r="Z499">
            <v>0</v>
          </cell>
        </row>
        <row r="500">
          <cell r="K500">
            <v>2009</v>
          </cell>
          <cell r="V500" t="str">
            <v>2009-Poliolefinas</v>
          </cell>
          <cell r="Z500">
            <v>0</v>
          </cell>
        </row>
        <row r="501">
          <cell r="K501">
            <v>2005</v>
          </cell>
          <cell r="V501" t="str">
            <v>2005-Poliolefinas</v>
          </cell>
          <cell r="Z501">
            <v>0</v>
          </cell>
        </row>
        <row r="502">
          <cell r="K502">
            <v>2006</v>
          </cell>
          <cell r="V502" t="str">
            <v>2006-Poliolefinas</v>
          </cell>
          <cell r="Z502">
            <v>0</v>
          </cell>
        </row>
        <row r="503">
          <cell r="K503">
            <v>2007</v>
          </cell>
          <cell r="V503" t="str">
            <v>2007-Poliolefinas</v>
          </cell>
          <cell r="Z503">
            <v>0</v>
          </cell>
        </row>
        <row r="504">
          <cell r="K504">
            <v>2008</v>
          </cell>
          <cell r="V504" t="str">
            <v>2008-Poliolefinas</v>
          </cell>
          <cell r="Z504">
            <v>0</v>
          </cell>
        </row>
        <row r="505">
          <cell r="K505">
            <v>2009</v>
          </cell>
          <cell r="V505" t="str">
            <v>2009-Poliolefinas</v>
          </cell>
          <cell r="Z505">
            <v>0</v>
          </cell>
        </row>
        <row r="506">
          <cell r="K506">
            <v>2005</v>
          </cell>
          <cell r="V506" t="str">
            <v>2005-Poliolefinas</v>
          </cell>
          <cell r="Z506">
            <v>79288925</v>
          </cell>
        </row>
        <row r="507">
          <cell r="K507">
            <v>2006</v>
          </cell>
          <cell r="V507" t="str">
            <v>2006-Poliolefinas</v>
          </cell>
          <cell r="Z507">
            <v>87838740</v>
          </cell>
        </row>
        <row r="508">
          <cell r="K508">
            <v>2007</v>
          </cell>
          <cell r="V508" t="str">
            <v>2007-Poliolefinas</v>
          </cell>
          <cell r="Z508">
            <v>100643400</v>
          </cell>
        </row>
        <row r="509">
          <cell r="K509">
            <v>2008</v>
          </cell>
          <cell r="V509" t="str">
            <v>2008-Poliolefinas</v>
          </cell>
          <cell r="Z509">
            <v>99611680</v>
          </cell>
        </row>
        <row r="510">
          <cell r="K510">
            <v>2009</v>
          </cell>
          <cell r="V510" t="str">
            <v>2009-Poliolefinas</v>
          </cell>
          <cell r="Z510">
            <v>91177575</v>
          </cell>
        </row>
        <row r="511">
          <cell r="K511">
            <v>2005</v>
          </cell>
          <cell r="V511" t="str">
            <v>2005-Poliolefinas</v>
          </cell>
          <cell r="Z511">
            <v>0</v>
          </cell>
        </row>
        <row r="512">
          <cell r="K512">
            <v>2006</v>
          </cell>
          <cell r="V512" t="str">
            <v>2006-Poliolefinas</v>
          </cell>
          <cell r="Z512">
            <v>0</v>
          </cell>
        </row>
        <row r="513">
          <cell r="K513">
            <v>2007</v>
          </cell>
          <cell r="V513" t="str">
            <v>2007-Poliolefinas</v>
          </cell>
          <cell r="Z513">
            <v>0</v>
          </cell>
        </row>
        <row r="514">
          <cell r="K514">
            <v>2008</v>
          </cell>
          <cell r="V514" t="str">
            <v>2008-Poliolefinas</v>
          </cell>
          <cell r="Z514">
            <v>0</v>
          </cell>
        </row>
        <row r="515">
          <cell r="K515">
            <v>2009</v>
          </cell>
          <cell r="V515" t="str">
            <v>2009-Poliolefinas</v>
          </cell>
          <cell r="Z515">
            <v>0</v>
          </cell>
        </row>
        <row r="516">
          <cell r="K516">
            <v>2005</v>
          </cell>
          <cell r="V516" t="str">
            <v>2005-Poliolefinas</v>
          </cell>
          <cell r="Z516">
            <v>0</v>
          </cell>
        </row>
        <row r="517">
          <cell r="K517">
            <v>2006</v>
          </cell>
          <cell r="V517" t="str">
            <v>2006-Poliolefinas</v>
          </cell>
          <cell r="Z517">
            <v>0</v>
          </cell>
        </row>
        <row r="518">
          <cell r="K518">
            <v>2007</v>
          </cell>
          <cell r="V518" t="str">
            <v>2007-Poliolefinas</v>
          </cell>
          <cell r="Z518">
            <v>0</v>
          </cell>
        </row>
        <row r="519">
          <cell r="K519">
            <v>2008</v>
          </cell>
          <cell r="V519" t="str">
            <v>2008-Poliolefinas</v>
          </cell>
          <cell r="Z519">
            <v>0</v>
          </cell>
        </row>
        <row r="520">
          <cell r="K520">
            <v>2009</v>
          </cell>
          <cell r="V520" t="str">
            <v>2009-Poliolefinas</v>
          </cell>
          <cell r="Z520">
            <v>0</v>
          </cell>
        </row>
        <row r="521">
          <cell r="K521">
            <v>2005</v>
          </cell>
          <cell r="V521" t="str">
            <v>2005-Poliolefinas</v>
          </cell>
          <cell r="Z521">
            <v>2743860</v>
          </cell>
        </row>
        <row r="522">
          <cell r="K522">
            <v>2006</v>
          </cell>
          <cell r="V522" t="str">
            <v>2006-Poliolefinas</v>
          </cell>
          <cell r="Z522">
            <v>3241800</v>
          </cell>
        </row>
        <row r="523">
          <cell r="K523">
            <v>2007</v>
          </cell>
          <cell r="V523" t="str">
            <v>2007-Poliolefinas</v>
          </cell>
          <cell r="Z523">
            <v>3592900</v>
          </cell>
        </row>
        <row r="524">
          <cell r="K524">
            <v>2008</v>
          </cell>
          <cell r="V524" t="str">
            <v>2008-Poliolefinas</v>
          </cell>
          <cell r="Z524">
            <v>3771500</v>
          </cell>
        </row>
        <row r="525">
          <cell r="K525">
            <v>2009</v>
          </cell>
          <cell r="V525" t="str">
            <v>2009-Poliolefinas</v>
          </cell>
          <cell r="Z525">
            <v>3961500</v>
          </cell>
        </row>
        <row r="526">
          <cell r="K526">
            <v>2005</v>
          </cell>
          <cell r="V526" t="str">
            <v>2005-Poliolefinas</v>
          </cell>
          <cell r="Z526">
            <v>0</v>
          </cell>
        </row>
        <row r="527">
          <cell r="K527">
            <v>2006</v>
          </cell>
          <cell r="V527" t="str">
            <v>2006-Poliolefinas</v>
          </cell>
          <cell r="Z527">
            <v>0</v>
          </cell>
        </row>
        <row r="528">
          <cell r="K528">
            <v>2007</v>
          </cell>
          <cell r="V528" t="str">
            <v>2007-Poliolefinas</v>
          </cell>
          <cell r="Z528">
            <v>0</v>
          </cell>
        </row>
        <row r="529">
          <cell r="K529">
            <v>2008</v>
          </cell>
          <cell r="V529" t="str">
            <v>2008-Poliolefinas</v>
          </cell>
          <cell r="Z529">
            <v>0</v>
          </cell>
        </row>
        <row r="530">
          <cell r="K530">
            <v>2009</v>
          </cell>
          <cell r="V530" t="str">
            <v>2009-Poliolefinas</v>
          </cell>
          <cell r="Z530">
            <v>0</v>
          </cell>
        </row>
        <row r="531">
          <cell r="K531">
            <v>2005</v>
          </cell>
          <cell r="V531" t="str">
            <v>2005-Poliolefinas</v>
          </cell>
          <cell r="Z531">
            <v>0</v>
          </cell>
        </row>
        <row r="532">
          <cell r="K532">
            <v>2006</v>
          </cell>
          <cell r="V532" t="str">
            <v>2006-Poliolefinas</v>
          </cell>
          <cell r="Z532">
            <v>0</v>
          </cell>
        </row>
        <row r="533">
          <cell r="K533">
            <v>2007</v>
          </cell>
          <cell r="V533" t="str">
            <v>2007-Poliolefinas</v>
          </cell>
          <cell r="Z533">
            <v>0</v>
          </cell>
        </row>
        <row r="534">
          <cell r="K534">
            <v>2008</v>
          </cell>
          <cell r="V534" t="str">
            <v>2008-Poliolefinas</v>
          </cell>
          <cell r="Z534">
            <v>0</v>
          </cell>
        </row>
        <row r="535">
          <cell r="K535">
            <v>2009</v>
          </cell>
          <cell r="V535" t="str">
            <v>2009-Poliolefinas</v>
          </cell>
          <cell r="Z535">
            <v>0</v>
          </cell>
        </row>
        <row r="536">
          <cell r="K536">
            <v>2005</v>
          </cell>
          <cell r="V536" t="str">
            <v>2005-Vinílicos</v>
          </cell>
          <cell r="Z536">
            <v>0</v>
          </cell>
        </row>
        <row r="537">
          <cell r="K537">
            <v>2006</v>
          </cell>
          <cell r="V537" t="str">
            <v>2006-Vinílicos</v>
          </cell>
          <cell r="Z537">
            <v>0</v>
          </cell>
        </row>
        <row r="538">
          <cell r="K538">
            <v>2007</v>
          </cell>
          <cell r="V538" t="str">
            <v>2007-Vinílicos</v>
          </cell>
          <cell r="Z538">
            <v>0</v>
          </cell>
        </row>
        <row r="539">
          <cell r="K539">
            <v>2008</v>
          </cell>
          <cell r="V539" t="str">
            <v>2008-Vinílicos</v>
          </cell>
          <cell r="Z539">
            <v>0</v>
          </cell>
        </row>
        <row r="540">
          <cell r="K540">
            <v>2009</v>
          </cell>
          <cell r="V540" t="str">
            <v>2009-Vinílicos</v>
          </cell>
          <cell r="Z540">
            <v>0</v>
          </cell>
        </row>
        <row r="541">
          <cell r="K541">
            <v>2005</v>
          </cell>
          <cell r="V541" t="str">
            <v>2005-Vinílicos</v>
          </cell>
          <cell r="Z541">
            <v>0</v>
          </cell>
        </row>
        <row r="542">
          <cell r="K542">
            <v>2006</v>
          </cell>
          <cell r="V542" t="str">
            <v>2006-Vinílicos</v>
          </cell>
          <cell r="Z542">
            <v>0</v>
          </cell>
        </row>
        <row r="543">
          <cell r="K543">
            <v>2007</v>
          </cell>
          <cell r="V543" t="str">
            <v>2007-Vinílicos</v>
          </cell>
          <cell r="Z543">
            <v>0</v>
          </cell>
        </row>
        <row r="544">
          <cell r="K544">
            <v>2008</v>
          </cell>
          <cell r="V544" t="str">
            <v>2008-Vinílicos</v>
          </cell>
          <cell r="Z544">
            <v>0</v>
          </cell>
        </row>
        <row r="545">
          <cell r="K545">
            <v>2009</v>
          </cell>
          <cell r="V545" t="str">
            <v>2009-Vinílicos</v>
          </cell>
          <cell r="Z545">
            <v>0</v>
          </cell>
        </row>
        <row r="546">
          <cell r="K546">
            <v>2005</v>
          </cell>
          <cell r="V546" t="str">
            <v>2005-Vinílicos</v>
          </cell>
          <cell r="Z546">
            <v>285355.2</v>
          </cell>
        </row>
        <row r="547">
          <cell r="K547">
            <v>2006</v>
          </cell>
          <cell r="V547" t="str">
            <v>2006-Vinílicos</v>
          </cell>
          <cell r="Z547">
            <v>285355.2</v>
          </cell>
        </row>
        <row r="548">
          <cell r="K548">
            <v>2007</v>
          </cell>
          <cell r="V548" t="str">
            <v>2007-Vinílicos</v>
          </cell>
          <cell r="Z548">
            <v>285355.2</v>
          </cell>
        </row>
        <row r="549">
          <cell r="K549">
            <v>2008</v>
          </cell>
          <cell r="V549" t="str">
            <v>2008-Vinílicos</v>
          </cell>
          <cell r="Z549">
            <v>285355.2</v>
          </cell>
        </row>
        <row r="550">
          <cell r="K550">
            <v>2009</v>
          </cell>
          <cell r="V550" t="str">
            <v>2009-Vinílicos</v>
          </cell>
          <cell r="Z550">
            <v>285355.2</v>
          </cell>
        </row>
        <row r="551">
          <cell r="K551">
            <v>2005</v>
          </cell>
          <cell r="V551" t="str">
            <v>2005-Vinílicos</v>
          </cell>
          <cell r="Z551">
            <v>929240</v>
          </cell>
        </row>
        <row r="552">
          <cell r="K552">
            <v>2006</v>
          </cell>
          <cell r="V552" t="str">
            <v>2006-Vinílicos</v>
          </cell>
          <cell r="Z552">
            <v>929240</v>
          </cell>
        </row>
        <row r="553">
          <cell r="K553">
            <v>2007</v>
          </cell>
          <cell r="V553" t="str">
            <v>2007-Vinílicos</v>
          </cell>
          <cell r="Z553">
            <v>929240</v>
          </cell>
        </row>
        <row r="554">
          <cell r="K554">
            <v>2008</v>
          </cell>
          <cell r="V554" t="str">
            <v>2008-Vinílicos</v>
          </cell>
          <cell r="Z554">
            <v>929240</v>
          </cell>
        </row>
        <row r="555">
          <cell r="K555">
            <v>2009</v>
          </cell>
          <cell r="V555" t="str">
            <v>2009-Vinílicos</v>
          </cell>
          <cell r="Z555">
            <v>929240</v>
          </cell>
        </row>
        <row r="556">
          <cell r="K556">
            <v>2005</v>
          </cell>
          <cell r="V556" t="str">
            <v>2005-Vinílicos</v>
          </cell>
          <cell r="Z556">
            <v>139332300</v>
          </cell>
        </row>
        <row r="557">
          <cell r="K557">
            <v>2006</v>
          </cell>
          <cell r="V557" t="str">
            <v>2006-Vinílicos</v>
          </cell>
          <cell r="Z557">
            <v>132203549.23999999</v>
          </cell>
        </row>
        <row r="558">
          <cell r="K558">
            <v>2007</v>
          </cell>
          <cell r="V558" t="str">
            <v>2007-Vinílicos</v>
          </cell>
          <cell r="Z558">
            <v>123923461</v>
          </cell>
        </row>
        <row r="559">
          <cell r="K559">
            <v>2008</v>
          </cell>
          <cell r="V559" t="str">
            <v>2008-Vinílicos</v>
          </cell>
          <cell r="Z559">
            <v>112409929.59999999</v>
          </cell>
        </row>
        <row r="560">
          <cell r="K560">
            <v>2009</v>
          </cell>
          <cell r="V560" t="str">
            <v>2009-Vinílicos</v>
          </cell>
          <cell r="Z560">
            <v>115220342.59999999</v>
          </cell>
        </row>
        <row r="561">
          <cell r="K561">
            <v>2005</v>
          </cell>
          <cell r="V561" t="str">
            <v>2005-Vinílicos</v>
          </cell>
          <cell r="Z561">
            <v>13327838.4</v>
          </cell>
        </row>
        <row r="562">
          <cell r="K562">
            <v>2006</v>
          </cell>
          <cell r="V562" t="str">
            <v>2006-Vinílicos</v>
          </cell>
          <cell r="Z562">
            <v>13634800</v>
          </cell>
        </row>
        <row r="563">
          <cell r="K563">
            <v>2007</v>
          </cell>
          <cell r="V563" t="str">
            <v>2007-Vinílicos</v>
          </cell>
          <cell r="Z563">
            <v>13969693.6</v>
          </cell>
        </row>
        <row r="564">
          <cell r="K564">
            <v>2008</v>
          </cell>
          <cell r="V564" t="str">
            <v>2008-Vinílicos</v>
          </cell>
          <cell r="Z564">
            <v>14287654.800000001</v>
          </cell>
        </row>
        <row r="565">
          <cell r="K565">
            <v>2009</v>
          </cell>
          <cell r="V565" t="str">
            <v>2009-Vinílicos</v>
          </cell>
          <cell r="Z565">
            <v>14682510</v>
          </cell>
        </row>
        <row r="566">
          <cell r="K566">
            <v>2005</v>
          </cell>
          <cell r="V566" t="str">
            <v>2005-Vinílicos</v>
          </cell>
          <cell r="Z566">
            <v>164498.79999999999</v>
          </cell>
        </row>
        <row r="567">
          <cell r="K567">
            <v>2006</v>
          </cell>
          <cell r="V567" t="str">
            <v>2006-Vinílicos</v>
          </cell>
          <cell r="Z567">
            <v>164498.79999999999</v>
          </cell>
        </row>
        <row r="568">
          <cell r="K568">
            <v>2007</v>
          </cell>
          <cell r="V568" t="str">
            <v>2007-Vinílicos</v>
          </cell>
          <cell r="Z568">
            <v>164498.79999999999</v>
          </cell>
        </row>
        <row r="569">
          <cell r="K569">
            <v>2008</v>
          </cell>
          <cell r="V569" t="str">
            <v>2008-Vinílicos</v>
          </cell>
          <cell r="Z569">
            <v>164498.79999999999</v>
          </cell>
        </row>
        <row r="570">
          <cell r="K570">
            <v>2009</v>
          </cell>
          <cell r="V570" t="str">
            <v>2009-Vinílicos</v>
          </cell>
          <cell r="Z570">
            <v>164498.79999999999</v>
          </cell>
        </row>
        <row r="571">
          <cell r="K571">
            <v>2005</v>
          </cell>
          <cell r="V571" t="str">
            <v>2005-Vinílicos</v>
          </cell>
          <cell r="Z571">
            <v>112714</v>
          </cell>
        </row>
        <row r="572">
          <cell r="K572">
            <v>2006</v>
          </cell>
          <cell r="V572" t="str">
            <v>2006-Vinílicos</v>
          </cell>
          <cell r="Z572">
            <v>112714</v>
          </cell>
        </row>
        <row r="573">
          <cell r="K573">
            <v>2007</v>
          </cell>
          <cell r="V573" t="str">
            <v>2007-Vinílicos</v>
          </cell>
          <cell r="Z573">
            <v>112714</v>
          </cell>
        </row>
        <row r="574">
          <cell r="K574">
            <v>2008</v>
          </cell>
          <cell r="V574" t="str">
            <v>2008-Vinílicos</v>
          </cell>
          <cell r="Z574">
            <v>112714</v>
          </cell>
        </row>
        <row r="575">
          <cell r="K575">
            <v>2009</v>
          </cell>
          <cell r="V575" t="str">
            <v>2009-Vinílicos</v>
          </cell>
          <cell r="Z575">
            <v>112714</v>
          </cell>
        </row>
        <row r="576">
          <cell r="K576">
            <v>2005</v>
          </cell>
          <cell r="V576" t="str">
            <v>2005-Vinílicos</v>
          </cell>
          <cell r="Z576">
            <v>1445600</v>
          </cell>
        </row>
        <row r="577">
          <cell r="K577">
            <v>2006</v>
          </cell>
          <cell r="V577" t="str">
            <v>2006-Vinílicos</v>
          </cell>
          <cell r="Z577">
            <v>1445600</v>
          </cell>
        </row>
        <row r="578">
          <cell r="K578">
            <v>2007</v>
          </cell>
          <cell r="V578" t="str">
            <v>2007-Vinílicos</v>
          </cell>
          <cell r="Z578">
            <v>1445600</v>
          </cell>
        </row>
        <row r="579">
          <cell r="K579">
            <v>2008</v>
          </cell>
          <cell r="V579" t="str">
            <v>2008-Vinílicos</v>
          </cell>
          <cell r="Z579">
            <v>1445600</v>
          </cell>
        </row>
        <row r="580">
          <cell r="K580">
            <v>2009</v>
          </cell>
          <cell r="V580" t="str">
            <v>2009-Vinílicos</v>
          </cell>
          <cell r="Z580">
            <v>1445600</v>
          </cell>
        </row>
        <row r="581">
          <cell r="K581">
            <v>2005</v>
          </cell>
          <cell r="V581" t="str">
            <v>2005-Vinílicos</v>
          </cell>
          <cell r="Z581">
            <v>13185066.5</v>
          </cell>
        </row>
        <row r="582">
          <cell r="K582">
            <v>2006</v>
          </cell>
          <cell r="V582" t="str">
            <v>2006-Vinílicos</v>
          </cell>
          <cell r="Z582">
            <v>13491641.73</v>
          </cell>
        </row>
        <row r="583">
          <cell r="K583">
            <v>2007</v>
          </cell>
          <cell r="V583" t="str">
            <v>2007-Vinílicos</v>
          </cell>
          <cell r="Z583">
            <v>13819398.25</v>
          </cell>
        </row>
        <row r="584">
          <cell r="K584">
            <v>2008</v>
          </cell>
          <cell r="V584" t="str">
            <v>2008-Vinílicos</v>
          </cell>
          <cell r="Z584">
            <v>14141938.630000001</v>
          </cell>
        </row>
        <row r="585">
          <cell r="K585">
            <v>2009</v>
          </cell>
          <cell r="V585" t="str">
            <v>2009-Vinílicos</v>
          </cell>
          <cell r="Z585">
            <v>14537560.970000001</v>
          </cell>
        </row>
        <row r="586">
          <cell r="K586">
            <v>2005</v>
          </cell>
          <cell r="V586" t="str">
            <v>2005-Vinílicos</v>
          </cell>
          <cell r="Z586">
            <v>4500000</v>
          </cell>
        </row>
        <row r="587">
          <cell r="K587">
            <v>2006</v>
          </cell>
          <cell r="V587" t="str">
            <v>2006-Vinílicos</v>
          </cell>
          <cell r="Z587">
            <v>4476000</v>
          </cell>
        </row>
        <row r="588">
          <cell r="K588">
            <v>2007</v>
          </cell>
          <cell r="V588" t="str">
            <v>2007-Vinílicos</v>
          </cell>
          <cell r="Z588">
            <v>4584000</v>
          </cell>
        </row>
        <row r="589">
          <cell r="K589">
            <v>2008</v>
          </cell>
          <cell r="V589" t="str">
            <v>2008-Vinílicos</v>
          </cell>
          <cell r="Z589">
            <v>4140000</v>
          </cell>
        </row>
        <row r="590">
          <cell r="K590">
            <v>2009</v>
          </cell>
          <cell r="V590" t="str">
            <v>2009-Vinílicos</v>
          </cell>
          <cell r="Z590">
            <v>3660000</v>
          </cell>
        </row>
        <row r="591">
          <cell r="K591">
            <v>2005</v>
          </cell>
          <cell r="V591" t="str">
            <v>2005-Vinílicos</v>
          </cell>
          <cell r="Z591">
            <v>238945470.40000001</v>
          </cell>
        </row>
        <row r="592">
          <cell r="K592">
            <v>2006</v>
          </cell>
          <cell r="V592" t="str">
            <v>2006-Vinílicos</v>
          </cell>
          <cell r="Z592">
            <v>284912277.30000001</v>
          </cell>
        </row>
        <row r="593">
          <cell r="K593">
            <v>2007</v>
          </cell>
          <cell r="V593" t="str">
            <v>2007-Vinílicos</v>
          </cell>
          <cell r="Z593">
            <v>254404910.55000001</v>
          </cell>
        </row>
        <row r="594">
          <cell r="K594">
            <v>2008</v>
          </cell>
          <cell r="V594" t="str">
            <v>2008-Vinílicos</v>
          </cell>
          <cell r="Z594">
            <v>249872225.40000001</v>
          </cell>
        </row>
        <row r="595">
          <cell r="K595">
            <v>2009</v>
          </cell>
          <cell r="V595" t="str">
            <v>2009-Vinílicos</v>
          </cell>
          <cell r="Z595">
            <v>228103226.40000001</v>
          </cell>
        </row>
        <row r="596">
          <cell r="K596">
            <v>2005</v>
          </cell>
          <cell r="V596" t="str">
            <v>2005-Vinílicos</v>
          </cell>
          <cell r="Z596">
            <v>0</v>
          </cell>
        </row>
        <row r="597">
          <cell r="K597">
            <v>2006</v>
          </cell>
          <cell r="V597" t="str">
            <v>2006-Vinílicos</v>
          </cell>
          <cell r="Z597">
            <v>0</v>
          </cell>
        </row>
        <row r="598">
          <cell r="K598">
            <v>2007</v>
          </cell>
          <cell r="V598" t="str">
            <v>2007-Vinílicos</v>
          </cell>
          <cell r="Z598">
            <v>0</v>
          </cell>
        </row>
        <row r="599">
          <cell r="K599">
            <v>2008</v>
          </cell>
          <cell r="V599" t="str">
            <v>2008-Vinílicos</v>
          </cell>
          <cell r="Z599">
            <v>0</v>
          </cell>
        </row>
        <row r="600">
          <cell r="K600">
            <v>2009</v>
          </cell>
          <cell r="V600" t="str">
            <v>2009-Vinílicos</v>
          </cell>
          <cell r="Z600">
            <v>0</v>
          </cell>
        </row>
        <row r="601">
          <cell r="K601">
            <v>2005</v>
          </cell>
          <cell r="V601" t="str">
            <v>2005-Vinílicos</v>
          </cell>
          <cell r="Z601">
            <v>0</v>
          </cell>
        </row>
        <row r="602">
          <cell r="K602">
            <v>2006</v>
          </cell>
          <cell r="V602" t="str">
            <v>2006-Vinílicos</v>
          </cell>
          <cell r="Z602">
            <v>0</v>
          </cell>
        </row>
        <row r="603">
          <cell r="K603">
            <v>2007</v>
          </cell>
          <cell r="V603" t="str">
            <v>2007-Vinílicos</v>
          </cell>
          <cell r="Z603">
            <v>0</v>
          </cell>
        </row>
        <row r="604">
          <cell r="K604">
            <v>2008</v>
          </cell>
          <cell r="V604" t="str">
            <v>2008-Vinílicos</v>
          </cell>
          <cell r="Z604">
            <v>0</v>
          </cell>
        </row>
        <row r="605">
          <cell r="K605">
            <v>2009</v>
          </cell>
          <cell r="V605" t="str">
            <v>2009-Vinílicos</v>
          </cell>
          <cell r="Z605">
            <v>0</v>
          </cell>
        </row>
        <row r="606">
          <cell r="K606">
            <v>2005</v>
          </cell>
          <cell r="V606" t="str">
            <v>2005-Vinílicos</v>
          </cell>
          <cell r="Z606">
            <v>240377635.68000001</v>
          </cell>
        </row>
        <row r="607">
          <cell r="K607">
            <v>2006</v>
          </cell>
          <cell r="V607" t="str">
            <v>2006-Vinílicos</v>
          </cell>
          <cell r="Z607">
            <v>187658301.59999999</v>
          </cell>
        </row>
        <row r="608">
          <cell r="K608">
            <v>2007</v>
          </cell>
          <cell r="V608" t="str">
            <v>2007-Vinílicos</v>
          </cell>
          <cell r="Z608">
            <v>193388775.30000001</v>
          </cell>
        </row>
        <row r="609">
          <cell r="K609">
            <v>2008</v>
          </cell>
          <cell r="V609" t="str">
            <v>2008-Vinílicos</v>
          </cell>
          <cell r="Z609">
            <v>156572929.80000001</v>
          </cell>
        </row>
        <row r="610">
          <cell r="K610">
            <v>2009</v>
          </cell>
          <cell r="V610" t="str">
            <v>2009-Vinílicos</v>
          </cell>
          <cell r="Z610">
            <v>155085134.40000001</v>
          </cell>
        </row>
        <row r="611">
          <cell r="K611">
            <v>2005</v>
          </cell>
          <cell r="V611" t="str">
            <v>2005-Vinílicos</v>
          </cell>
          <cell r="Z611">
            <v>0</v>
          </cell>
        </row>
        <row r="612">
          <cell r="K612">
            <v>2006</v>
          </cell>
          <cell r="V612" t="str">
            <v>2006-Vinílicos</v>
          </cell>
          <cell r="Z612">
            <v>0</v>
          </cell>
        </row>
        <row r="613">
          <cell r="K613">
            <v>2007</v>
          </cell>
          <cell r="V613" t="str">
            <v>2007-Vinílicos</v>
          </cell>
          <cell r="Z613">
            <v>0</v>
          </cell>
        </row>
        <row r="614">
          <cell r="K614">
            <v>2008</v>
          </cell>
          <cell r="V614" t="str">
            <v>2008-Vinílicos</v>
          </cell>
          <cell r="Z614">
            <v>0</v>
          </cell>
        </row>
        <row r="615">
          <cell r="K615">
            <v>2009</v>
          </cell>
          <cell r="V615" t="str">
            <v>2009-Vinílicos</v>
          </cell>
          <cell r="Z615">
            <v>0</v>
          </cell>
        </row>
        <row r="616">
          <cell r="K616">
            <v>2005</v>
          </cell>
          <cell r="V616" t="str">
            <v>2005-Vinílicos</v>
          </cell>
          <cell r="Z616">
            <v>0</v>
          </cell>
        </row>
        <row r="617">
          <cell r="K617">
            <v>2006</v>
          </cell>
          <cell r="V617" t="str">
            <v>2006-Vinílicos</v>
          </cell>
          <cell r="Z617">
            <v>0</v>
          </cell>
        </row>
        <row r="618">
          <cell r="K618">
            <v>2007</v>
          </cell>
          <cell r="V618" t="str">
            <v>2007-Vinílicos</v>
          </cell>
          <cell r="Z618">
            <v>0</v>
          </cell>
        </row>
        <row r="619">
          <cell r="K619">
            <v>2008</v>
          </cell>
          <cell r="V619" t="str">
            <v>2008-Vinílicos</v>
          </cell>
          <cell r="Z619">
            <v>0</v>
          </cell>
        </row>
        <row r="620">
          <cell r="K620">
            <v>2009</v>
          </cell>
          <cell r="V620" t="str">
            <v>2009-Vinílicos</v>
          </cell>
          <cell r="Z620">
            <v>0</v>
          </cell>
        </row>
        <row r="621">
          <cell r="K621">
            <v>2005</v>
          </cell>
          <cell r="V621" t="str">
            <v>2005-Vinílicos</v>
          </cell>
          <cell r="Z621">
            <v>28387900</v>
          </cell>
        </row>
        <row r="622">
          <cell r="K622">
            <v>2006</v>
          </cell>
          <cell r="V622" t="str">
            <v>2006-Vinílicos</v>
          </cell>
          <cell r="Z622">
            <v>30779300</v>
          </cell>
        </row>
        <row r="623">
          <cell r="K623">
            <v>2007</v>
          </cell>
          <cell r="V623" t="str">
            <v>2007-Vinílicos</v>
          </cell>
          <cell r="Z623">
            <v>30779300</v>
          </cell>
        </row>
        <row r="624">
          <cell r="K624">
            <v>2008</v>
          </cell>
          <cell r="V624" t="str">
            <v>2008-Vinílicos</v>
          </cell>
          <cell r="Z624">
            <v>30779300</v>
          </cell>
        </row>
        <row r="625">
          <cell r="K625">
            <v>2009</v>
          </cell>
          <cell r="V625" t="str">
            <v>2009-Vinílicos</v>
          </cell>
          <cell r="Z625">
            <v>30779300</v>
          </cell>
        </row>
        <row r="626">
          <cell r="K626">
            <v>2005</v>
          </cell>
          <cell r="V626" t="str">
            <v>2005-Vinílicos</v>
          </cell>
          <cell r="Z626">
            <v>0</v>
          </cell>
        </row>
        <row r="627">
          <cell r="K627">
            <v>2006</v>
          </cell>
          <cell r="V627" t="str">
            <v>2006-Vinílicos</v>
          </cell>
          <cell r="Z627">
            <v>0</v>
          </cell>
        </row>
        <row r="628">
          <cell r="K628">
            <v>2007</v>
          </cell>
          <cell r="V628" t="str">
            <v>2007-Vinílicos</v>
          </cell>
          <cell r="Z628">
            <v>0</v>
          </cell>
        </row>
        <row r="629">
          <cell r="K629">
            <v>2008</v>
          </cell>
          <cell r="V629" t="str">
            <v>2008-Vinílicos</v>
          </cell>
          <cell r="Z629">
            <v>0</v>
          </cell>
        </row>
        <row r="630">
          <cell r="K630">
            <v>2009</v>
          </cell>
          <cell r="V630" t="str">
            <v>2009-Vinílicos</v>
          </cell>
          <cell r="Z630">
            <v>0</v>
          </cell>
        </row>
        <row r="631">
          <cell r="K631">
            <v>2005</v>
          </cell>
          <cell r="V631" t="str">
            <v>2005-Vinílicos</v>
          </cell>
          <cell r="Z631">
            <v>0</v>
          </cell>
        </row>
        <row r="632">
          <cell r="K632">
            <v>2006</v>
          </cell>
          <cell r="V632" t="str">
            <v>2006-Vinílicos</v>
          </cell>
          <cell r="Z632">
            <v>0</v>
          </cell>
        </row>
        <row r="633">
          <cell r="K633">
            <v>2007</v>
          </cell>
          <cell r="V633" t="str">
            <v>2007-Vinílicos</v>
          </cell>
          <cell r="Z633">
            <v>0</v>
          </cell>
        </row>
        <row r="634">
          <cell r="K634">
            <v>2008</v>
          </cell>
          <cell r="V634" t="str">
            <v>2008-Vinílicos</v>
          </cell>
          <cell r="Z634">
            <v>0</v>
          </cell>
        </row>
        <row r="635">
          <cell r="K635">
            <v>2009</v>
          </cell>
          <cell r="V635" t="str">
            <v>2009-Vinílicos</v>
          </cell>
          <cell r="Z635">
            <v>0</v>
          </cell>
        </row>
        <row r="636">
          <cell r="K636">
            <v>2005</v>
          </cell>
          <cell r="V636" t="str">
            <v>2005-Vinílicos</v>
          </cell>
          <cell r="Z636">
            <v>0</v>
          </cell>
        </row>
        <row r="637">
          <cell r="K637">
            <v>2006</v>
          </cell>
          <cell r="V637" t="str">
            <v>2006-Vinílicos</v>
          </cell>
          <cell r="Z637">
            <v>0</v>
          </cell>
        </row>
        <row r="638">
          <cell r="K638">
            <v>2007</v>
          </cell>
          <cell r="V638" t="str">
            <v>2007-Vinílicos</v>
          </cell>
          <cell r="Z638">
            <v>0</v>
          </cell>
        </row>
        <row r="639">
          <cell r="K639">
            <v>2008</v>
          </cell>
          <cell r="V639" t="str">
            <v>2008-Vinílicos</v>
          </cell>
          <cell r="Z639">
            <v>0</v>
          </cell>
        </row>
        <row r="640">
          <cell r="K640">
            <v>2009</v>
          </cell>
          <cell r="V640" t="str">
            <v>2009-Vinílicos</v>
          </cell>
          <cell r="Z640">
            <v>0</v>
          </cell>
        </row>
        <row r="641">
          <cell r="K641">
            <v>2005</v>
          </cell>
          <cell r="V641" t="str">
            <v>2005-Eliminações</v>
          </cell>
          <cell r="Z641">
            <v>-55790563.140000001</v>
          </cell>
        </row>
        <row r="642">
          <cell r="K642">
            <v>2006</v>
          </cell>
          <cell r="V642" t="str">
            <v>2006-Eliminações</v>
          </cell>
          <cell r="Z642">
            <v>-37382612.579999998</v>
          </cell>
        </row>
        <row r="643">
          <cell r="K643">
            <v>2007</v>
          </cell>
          <cell r="V643" t="str">
            <v>2007-Eliminações</v>
          </cell>
          <cell r="Z643">
            <v>-24830621.280000001</v>
          </cell>
        </row>
        <row r="644">
          <cell r="K644">
            <v>2008</v>
          </cell>
          <cell r="V644" t="str">
            <v>2008-Eliminações</v>
          </cell>
          <cell r="Z644">
            <v>-24422413.84</v>
          </cell>
        </row>
        <row r="645">
          <cell r="K645">
            <v>2009</v>
          </cell>
          <cell r="V645" t="str">
            <v>2009-Eliminações</v>
          </cell>
          <cell r="Z645">
            <v>-24310464.899999999</v>
          </cell>
        </row>
        <row r="646">
          <cell r="K646">
            <v>2005</v>
          </cell>
          <cell r="V646" t="str">
            <v>2005-Eliminações</v>
          </cell>
          <cell r="Z646">
            <v>-8084167</v>
          </cell>
        </row>
        <row r="647">
          <cell r="K647">
            <v>2006</v>
          </cell>
          <cell r="V647" t="str">
            <v>2006-Eliminações</v>
          </cell>
          <cell r="Z647">
            <v>-8629480.9199999999</v>
          </cell>
        </row>
        <row r="648">
          <cell r="K648">
            <v>2007</v>
          </cell>
          <cell r="V648" t="str">
            <v>2007-Eliminações</v>
          </cell>
          <cell r="Z648">
            <v>-8374233.5999999996</v>
          </cell>
        </row>
        <row r="649">
          <cell r="K649">
            <v>2008</v>
          </cell>
          <cell r="V649" t="str">
            <v>2008-Eliminações</v>
          </cell>
          <cell r="Z649">
            <v>-7177224.25</v>
          </cell>
        </row>
        <row r="650">
          <cell r="K650">
            <v>2009</v>
          </cell>
          <cell r="V650" t="str">
            <v>2009-Eliminações</v>
          </cell>
          <cell r="Z650">
            <v>-6687203.96</v>
          </cell>
        </row>
        <row r="651">
          <cell r="K651">
            <v>2005</v>
          </cell>
          <cell r="V651" t="str">
            <v>2005-Eliminações</v>
          </cell>
          <cell r="Z651">
            <v>-415982838.66000003</v>
          </cell>
        </row>
        <row r="652">
          <cell r="K652">
            <v>2006</v>
          </cell>
          <cell r="V652" t="str">
            <v>2006-Eliminações</v>
          </cell>
          <cell r="Z652">
            <v>-394049867.89999998</v>
          </cell>
        </row>
        <row r="653">
          <cell r="K653">
            <v>2007</v>
          </cell>
          <cell r="V653" t="str">
            <v>2007-Eliminações</v>
          </cell>
          <cell r="Z653">
            <v>-381921173.73000002</v>
          </cell>
        </row>
        <row r="654">
          <cell r="K654">
            <v>2008</v>
          </cell>
          <cell r="V654" t="str">
            <v>2008-Eliminações</v>
          </cell>
          <cell r="Z654">
            <v>-337009598.95999998</v>
          </cell>
        </row>
        <row r="655">
          <cell r="K655">
            <v>2009</v>
          </cell>
          <cell r="V655" t="str">
            <v>2009-Eliminações</v>
          </cell>
          <cell r="Z655">
            <v>-317747013.22000003</v>
          </cell>
        </row>
        <row r="656">
          <cell r="K656">
            <v>2005</v>
          </cell>
          <cell r="V656" t="str">
            <v>2005-Eliminações</v>
          </cell>
          <cell r="Z656">
            <v>-179706.23999999999</v>
          </cell>
        </row>
        <row r="657">
          <cell r="K657">
            <v>2006</v>
          </cell>
          <cell r="V657" t="str">
            <v>2006-Eliminações</v>
          </cell>
          <cell r="Z657">
            <v>-177834.3</v>
          </cell>
        </row>
        <row r="658">
          <cell r="K658">
            <v>2007</v>
          </cell>
          <cell r="V658" t="str">
            <v>2007-Eliminações</v>
          </cell>
          <cell r="Z658">
            <v>-177834.3</v>
          </cell>
        </row>
        <row r="659">
          <cell r="K659">
            <v>2008</v>
          </cell>
          <cell r="V659" t="str">
            <v>2008-Eliminações</v>
          </cell>
          <cell r="Z659">
            <v>-177834.3</v>
          </cell>
        </row>
        <row r="660">
          <cell r="K660">
            <v>2009</v>
          </cell>
          <cell r="V660" t="str">
            <v>2009-Eliminações</v>
          </cell>
          <cell r="Z660">
            <v>-187194</v>
          </cell>
        </row>
        <row r="661">
          <cell r="K661">
            <v>2005</v>
          </cell>
          <cell r="V661" t="str">
            <v>2005-Eliminações</v>
          </cell>
          <cell r="Z661">
            <v>-63872274.200000003</v>
          </cell>
        </row>
        <row r="662">
          <cell r="K662">
            <v>2006</v>
          </cell>
          <cell r="V662" t="str">
            <v>2006-Eliminações</v>
          </cell>
          <cell r="Z662">
            <v>-48428189.280000001</v>
          </cell>
        </row>
        <row r="663">
          <cell r="K663">
            <v>2007</v>
          </cell>
          <cell r="V663" t="str">
            <v>2007-Eliminações</v>
          </cell>
          <cell r="Z663">
            <v>-49487491.799999997</v>
          </cell>
        </row>
        <row r="664">
          <cell r="K664">
            <v>2008</v>
          </cell>
          <cell r="V664" t="str">
            <v>2008-Eliminações</v>
          </cell>
          <cell r="Z664">
            <v>-34884566.799999997</v>
          </cell>
        </row>
        <row r="665">
          <cell r="K665">
            <v>2009</v>
          </cell>
          <cell r="V665" t="str">
            <v>2009-Eliminações</v>
          </cell>
          <cell r="Z665">
            <v>-31083764.969999999</v>
          </cell>
        </row>
        <row r="666">
          <cell r="K666">
            <v>2005</v>
          </cell>
          <cell r="V666" t="str">
            <v>2005-Eliminações</v>
          </cell>
          <cell r="Z666">
            <v>-38793920.780000001</v>
          </cell>
        </row>
        <row r="667">
          <cell r="K667">
            <v>2006</v>
          </cell>
          <cell r="V667" t="str">
            <v>2006-Eliminações</v>
          </cell>
          <cell r="Z667">
            <v>-36318831.100000001</v>
          </cell>
        </row>
        <row r="668">
          <cell r="K668">
            <v>2007</v>
          </cell>
          <cell r="V668" t="str">
            <v>2007-Eliminações</v>
          </cell>
          <cell r="Z668">
            <v>-30104369.140000001</v>
          </cell>
        </row>
        <row r="669">
          <cell r="K669">
            <v>2008</v>
          </cell>
          <cell r="V669" t="str">
            <v>2008-Eliminações</v>
          </cell>
          <cell r="Z669">
            <v>-22381012.800000001</v>
          </cell>
        </row>
        <row r="670">
          <cell r="K670">
            <v>2009</v>
          </cell>
          <cell r="V670" t="str">
            <v>2009-Eliminações</v>
          </cell>
          <cell r="Z670">
            <v>-20942125.239999998</v>
          </cell>
        </row>
        <row r="671">
          <cell r="K671">
            <v>2005</v>
          </cell>
          <cell r="V671" t="str">
            <v>2005-Eliminações</v>
          </cell>
          <cell r="Z671">
            <v>-1533463.14</v>
          </cell>
        </row>
        <row r="672">
          <cell r="K672">
            <v>2006</v>
          </cell>
          <cell r="V672" t="str">
            <v>2006-Eliminações</v>
          </cell>
          <cell r="Z672">
            <v>-1618360.24</v>
          </cell>
        </row>
        <row r="673">
          <cell r="K673">
            <v>2007</v>
          </cell>
          <cell r="V673" t="str">
            <v>2007-Eliminações</v>
          </cell>
          <cell r="Z673">
            <v>-1623929.52</v>
          </cell>
        </row>
        <row r="674">
          <cell r="K674">
            <v>2008</v>
          </cell>
          <cell r="V674" t="str">
            <v>2008-Eliminações</v>
          </cell>
          <cell r="Z674">
            <v>-1631065.7</v>
          </cell>
        </row>
        <row r="675">
          <cell r="K675">
            <v>2009</v>
          </cell>
          <cell r="V675" t="str">
            <v>2009-Eliminações</v>
          </cell>
          <cell r="Z675">
            <v>-1639739.1</v>
          </cell>
        </row>
        <row r="676">
          <cell r="K676">
            <v>2005</v>
          </cell>
          <cell r="V676" t="str">
            <v>2005-Eliminações</v>
          </cell>
          <cell r="Z676">
            <v>-2224952.88</v>
          </cell>
        </row>
        <row r="677">
          <cell r="K677">
            <v>2006</v>
          </cell>
          <cell r="V677" t="str">
            <v>2006-Eliminações</v>
          </cell>
          <cell r="Z677">
            <v>-2301643.27</v>
          </cell>
        </row>
        <row r="678">
          <cell r="K678">
            <v>2007</v>
          </cell>
          <cell r="V678" t="str">
            <v>2007-Eliminações</v>
          </cell>
          <cell r="Z678">
            <v>-2379475.2799999998</v>
          </cell>
        </row>
        <row r="679">
          <cell r="K679">
            <v>2008</v>
          </cell>
          <cell r="V679" t="str">
            <v>2008-Eliminações</v>
          </cell>
          <cell r="Z679">
            <v>-2314721.0299999998</v>
          </cell>
        </row>
        <row r="680">
          <cell r="K680">
            <v>2009</v>
          </cell>
          <cell r="V680" t="str">
            <v>2009-Eliminações</v>
          </cell>
          <cell r="Z680">
            <v>-2399860.02</v>
          </cell>
        </row>
        <row r="681">
          <cell r="K681">
            <v>2005</v>
          </cell>
          <cell r="V681" t="str">
            <v>2005-Eliminações</v>
          </cell>
          <cell r="Z681">
            <v>-11678041.57</v>
          </cell>
        </row>
        <row r="682">
          <cell r="K682">
            <v>2006</v>
          </cell>
          <cell r="V682" t="str">
            <v>2006-Eliminações</v>
          </cell>
          <cell r="Z682">
            <v>-12470345.109999999</v>
          </cell>
        </row>
        <row r="683">
          <cell r="K683">
            <v>2007</v>
          </cell>
          <cell r="V683" t="str">
            <v>2007-Eliminações</v>
          </cell>
          <cell r="Z683">
            <v>-12908469.300000001</v>
          </cell>
        </row>
        <row r="684">
          <cell r="K684">
            <v>2008</v>
          </cell>
          <cell r="V684" t="str">
            <v>2008-Eliminações</v>
          </cell>
          <cell r="Z684">
            <v>-12444541.43</v>
          </cell>
        </row>
        <row r="685">
          <cell r="K685">
            <v>2009</v>
          </cell>
          <cell r="V685" t="str">
            <v>2009-Eliminações</v>
          </cell>
          <cell r="Z685">
            <v>-12799371.48</v>
          </cell>
        </row>
        <row r="686">
          <cell r="K686">
            <v>2005</v>
          </cell>
          <cell r="V686" t="str">
            <v>2005-Eliminações</v>
          </cell>
          <cell r="Z686">
            <v>-26593363.670000002</v>
          </cell>
        </row>
        <row r="687">
          <cell r="K687">
            <v>2006</v>
          </cell>
          <cell r="V687" t="str">
            <v>2006-Eliminações</v>
          </cell>
          <cell r="Z687">
            <v>-27945848.879999999</v>
          </cell>
        </row>
        <row r="688">
          <cell r="K688">
            <v>2007</v>
          </cell>
          <cell r="V688" t="str">
            <v>2007-Eliminações</v>
          </cell>
          <cell r="Z688">
            <v>-27634129.84</v>
          </cell>
        </row>
        <row r="689">
          <cell r="K689">
            <v>2008</v>
          </cell>
          <cell r="V689" t="str">
            <v>2008-Eliminações</v>
          </cell>
          <cell r="Z689">
            <v>-27618204.219999999</v>
          </cell>
        </row>
        <row r="690">
          <cell r="K690">
            <v>2009</v>
          </cell>
          <cell r="V690" t="str">
            <v>2009-Eliminações</v>
          </cell>
          <cell r="Z690">
            <v>-27676050.940000001</v>
          </cell>
        </row>
        <row r="691">
          <cell r="K691">
            <v>2005</v>
          </cell>
          <cell r="V691" t="str">
            <v>2005-Eliminações</v>
          </cell>
          <cell r="Z691">
            <v>0</v>
          </cell>
        </row>
        <row r="692">
          <cell r="K692">
            <v>2006</v>
          </cell>
          <cell r="V692" t="str">
            <v>2006-Eliminações</v>
          </cell>
          <cell r="Z692">
            <v>0</v>
          </cell>
        </row>
        <row r="693">
          <cell r="K693">
            <v>2007</v>
          </cell>
          <cell r="V693" t="str">
            <v>2007-Eliminações</v>
          </cell>
          <cell r="Z693">
            <v>0</v>
          </cell>
        </row>
        <row r="694">
          <cell r="K694">
            <v>2008</v>
          </cell>
          <cell r="V694" t="str">
            <v>2008-Eliminações</v>
          </cell>
          <cell r="Z694">
            <v>0</v>
          </cell>
        </row>
        <row r="695">
          <cell r="K695">
            <v>2009</v>
          </cell>
          <cell r="V695" t="str">
            <v>2009-Eliminações</v>
          </cell>
          <cell r="Z695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Desbroces"/>
      <sheetName val="Resumen Demoliciones"/>
      <sheetName val="D. Alc."/>
      <sheetName val="Hoja1"/>
      <sheetName val="Hoja1 Rev.01"/>
      <sheetName val="Hoja2"/>
      <sheetName val="Explan. Principal"/>
      <sheetName val="Res. Intersecciones"/>
      <sheetName val="1. Rot. Matarani"/>
      <sheetName val="2. Rot. Mollendo"/>
      <sheetName val="3. Rot. Mollendo"/>
      <sheetName val="6. Int. Mejia"/>
      <sheetName val="7. Rot. Mejia"/>
      <sheetName val="8. Int. Ensenada"/>
      <sheetName val="9. Int. Boqueron"/>
      <sheetName val="10. Intersección"/>
      <sheetName val="11. Rot. Dean Valdivia"/>
      <sheetName val="12. Int. Pta BomBom"/>
      <sheetName val="13. Int. El Mirador"/>
      <sheetName val="14. Rot. Pta Bombom"/>
      <sheetName val="Res. x KM expl. (No imprimir)"/>
      <sheetName val="Accesos Asf."/>
      <sheetName val="Accesos No Asf."/>
      <sheetName val="Exc. Adi. Roca"/>
      <sheetName val="Exc. Adi. Roca (2)"/>
      <sheetName val="Mejoramientos"/>
      <sheetName val="Mejoramientos (2)"/>
      <sheetName val="Mat. de Cantera"/>
      <sheetName val="Banqu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1">
          <cell r="AR11" t="str">
            <v>OK</v>
          </cell>
        </row>
        <row r="91">
          <cell r="R91">
            <v>0</v>
          </cell>
        </row>
        <row r="92">
          <cell r="N92">
            <v>0</v>
          </cell>
          <cell r="R92">
            <v>0.14000000000000001</v>
          </cell>
          <cell r="X92">
            <v>0</v>
          </cell>
          <cell r="AQ92">
            <v>0</v>
          </cell>
          <cell r="AW92">
            <v>0</v>
          </cell>
        </row>
        <row r="93">
          <cell r="N93">
            <v>0</v>
          </cell>
          <cell r="R93">
            <v>0.3</v>
          </cell>
          <cell r="X93">
            <v>0</v>
          </cell>
          <cell r="AQ93">
            <v>0</v>
          </cell>
          <cell r="AW93">
            <v>0</v>
          </cell>
        </row>
        <row r="94">
          <cell r="N94">
            <v>0</v>
          </cell>
          <cell r="R94">
            <v>0</v>
          </cell>
          <cell r="X94">
            <v>0</v>
          </cell>
          <cell r="AQ94">
            <v>0</v>
          </cell>
          <cell r="AW94">
            <v>0</v>
          </cell>
        </row>
        <row r="95">
          <cell r="N95">
            <v>0</v>
          </cell>
          <cell r="R95">
            <v>0</v>
          </cell>
          <cell r="X95">
            <v>0</v>
          </cell>
          <cell r="AQ95">
            <v>0</v>
          </cell>
          <cell r="AW95">
            <v>0</v>
          </cell>
        </row>
        <row r="96">
          <cell r="N96">
            <v>0</v>
          </cell>
          <cell r="R96">
            <v>0</v>
          </cell>
          <cell r="X96">
            <v>0</v>
          </cell>
          <cell r="AQ96">
            <v>0</v>
          </cell>
          <cell r="AW96">
            <v>0</v>
          </cell>
        </row>
        <row r="97">
          <cell r="N97">
            <v>0</v>
          </cell>
          <cell r="R97">
            <v>1.35</v>
          </cell>
          <cell r="X97">
            <v>0</v>
          </cell>
          <cell r="AQ97">
            <v>0</v>
          </cell>
          <cell r="AW97">
            <v>0</v>
          </cell>
        </row>
        <row r="98">
          <cell r="N98">
            <v>0</v>
          </cell>
          <cell r="R98">
            <v>16.899999999999999</v>
          </cell>
          <cell r="X98">
            <v>0</v>
          </cell>
          <cell r="AQ98">
            <v>0</v>
          </cell>
          <cell r="AW98">
            <v>0</v>
          </cell>
        </row>
        <row r="99">
          <cell r="N99">
            <v>0</v>
          </cell>
          <cell r="R99">
            <v>43.95</v>
          </cell>
          <cell r="X99">
            <v>0</v>
          </cell>
          <cell r="AQ99">
            <v>0</v>
          </cell>
          <cell r="AW99">
            <v>0</v>
          </cell>
        </row>
        <row r="100">
          <cell r="N100">
            <v>0</v>
          </cell>
          <cell r="R100">
            <v>70.150000000000006</v>
          </cell>
          <cell r="X100">
            <v>0</v>
          </cell>
          <cell r="AQ100">
            <v>0</v>
          </cell>
          <cell r="AW100">
            <v>0</v>
          </cell>
        </row>
        <row r="101">
          <cell r="N101">
            <v>0</v>
          </cell>
          <cell r="R101">
            <v>43.05</v>
          </cell>
          <cell r="X101">
            <v>0</v>
          </cell>
          <cell r="AQ101">
            <v>0</v>
          </cell>
          <cell r="AW101">
            <v>0</v>
          </cell>
        </row>
        <row r="102">
          <cell r="N102">
            <v>0</v>
          </cell>
          <cell r="R102">
            <v>1.33</v>
          </cell>
          <cell r="X102">
            <v>0</v>
          </cell>
          <cell r="AQ102">
            <v>0</v>
          </cell>
          <cell r="AW102">
            <v>0</v>
          </cell>
        </row>
        <row r="103">
          <cell r="N103">
            <v>0</v>
          </cell>
          <cell r="R103">
            <v>0</v>
          </cell>
          <cell r="X103">
            <v>0</v>
          </cell>
          <cell r="AQ103">
            <v>0</v>
          </cell>
          <cell r="AW103">
            <v>0</v>
          </cell>
        </row>
        <row r="104">
          <cell r="N104">
            <v>0</v>
          </cell>
          <cell r="R104">
            <v>0</v>
          </cell>
          <cell r="X104">
            <v>0</v>
          </cell>
          <cell r="AQ104">
            <v>0</v>
          </cell>
          <cell r="AW104">
            <v>0</v>
          </cell>
        </row>
        <row r="105">
          <cell r="N105">
            <v>0</v>
          </cell>
          <cell r="R105">
            <v>0</v>
          </cell>
          <cell r="X105">
            <v>0</v>
          </cell>
          <cell r="AQ105">
            <v>0</v>
          </cell>
          <cell r="AW105">
            <v>0</v>
          </cell>
        </row>
        <row r="106">
          <cell r="N106">
            <v>0</v>
          </cell>
          <cell r="R106">
            <v>0</v>
          </cell>
          <cell r="X106">
            <v>0</v>
          </cell>
          <cell r="AQ106">
            <v>0</v>
          </cell>
          <cell r="AW106">
            <v>0</v>
          </cell>
        </row>
        <row r="107">
          <cell r="N107">
            <v>0</v>
          </cell>
          <cell r="R107">
            <v>0</v>
          </cell>
          <cell r="X107">
            <v>0</v>
          </cell>
          <cell r="AQ107">
            <v>0</v>
          </cell>
          <cell r="AW107">
            <v>0</v>
          </cell>
        </row>
        <row r="108">
          <cell r="N108">
            <v>0</v>
          </cell>
          <cell r="R108">
            <v>0</v>
          </cell>
          <cell r="X108">
            <v>0</v>
          </cell>
          <cell r="AQ108">
            <v>0</v>
          </cell>
          <cell r="AW108">
            <v>0</v>
          </cell>
        </row>
        <row r="109">
          <cell r="N109">
            <v>0</v>
          </cell>
          <cell r="R109">
            <v>0</v>
          </cell>
          <cell r="X109">
            <v>0</v>
          </cell>
          <cell r="AQ109">
            <v>0</v>
          </cell>
          <cell r="AW109">
            <v>0</v>
          </cell>
        </row>
        <row r="110">
          <cell r="N110">
            <v>0</v>
          </cell>
          <cell r="R110">
            <v>0</v>
          </cell>
          <cell r="X110">
            <v>0</v>
          </cell>
          <cell r="AQ110">
            <v>0</v>
          </cell>
          <cell r="AW110">
            <v>0</v>
          </cell>
        </row>
        <row r="111">
          <cell r="N111">
            <v>0</v>
          </cell>
          <cell r="R111">
            <v>73.680000000000007</v>
          </cell>
          <cell r="X111">
            <v>0</v>
          </cell>
          <cell r="AQ111">
            <v>0</v>
          </cell>
          <cell r="AW111">
            <v>0</v>
          </cell>
        </row>
        <row r="112">
          <cell r="N112">
            <v>130.55000000000001</v>
          </cell>
          <cell r="R112">
            <v>492.25</v>
          </cell>
          <cell r="X112">
            <v>130.55000000000001</v>
          </cell>
          <cell r="AQ112">
            <v>130.55000000000001</v>
          </cell>
          <cell r="AW112">
            <v>0</v>
          </cell>
        </row>
        <row r="113">
          <cell r="N113">
            <v>1407.8</v>
          </cell>
          <cell r="R113">
            <v>1376.3</v>
          </cell>
          <cell r="X113">
            <v>1407.8</v>
          </cell>
          <cell r="AQ113">
            <v>1407.8</v>
          </cell>
          <cell r="AW113">
            <v>0</v>
          </cell>
        </row>
        <row r="114">
          <cell r="N114">
            <v>2116</v>
          </cell>
          <cell r="R114">
            <v>1373</v>
          </cell>
          <cell r="X114">
            <v>5259.4</v>
          </cell>
          <cell r="AQ114">
            <v>2116</v>
          </cell>
          <cell r="AW114">
            <v>0</v>
          </cell>
        </row>
        <row r="115">
          <cell r="N115">
            <v>2483.4</v>
          </cell>
          <cell r="R115">
            <v>1373</v>
          </cell>
          <cell r="X115">
            <v>10198</v>
          </cell>
          <cell r="AQ115">
            <v>2483.4</v>
          </cell>
          <cell r="AW115">
            <v>0</v>
          </cell>
        </row>
        <row r="116">
          <cell r="N116">
            <v>2350.3000000000002</v>
          </cell>
          <cell r="R116">
            <v>1377</v>
          </cell>
          <cell r="X116">
            <v>6921.5</v>
          </cell>
          <cell r="AQ116">
            <v>2350.3000000000002</v>
          </cell>
          <cell r="AW116">
            <v>0</v>
          </cell>
        </row>
        <row r="117">
          <cell r="N117">
            <v>1010.05</v>
          </cell>
          <cell r="R117">
            <v>690.15</v>
          </cell>
          <cell r="X117">
            <v>1010.05</v>
          </cell>
          <cell r="AQ117">
            <v>1010.05</v>
          </cell>
          <cell r="AW117">
            <v>0</v>
          </cell>
        </row>
        <row r="118">
          <cell r="N118">
            <v>828.8</v>
          </cell>
          <cell r="R118">
            <v>690.4</v>
          </cell>
          <cell r="X118">
            <v>828.8</v>
          </cell>
          <cell r="AQ118">
            <v>828.8</v>
          </cell>
          <cell r="AW118">
            <v>0</v>
          </cell>
        </row>
        <row r="119">
          <cell r="N119">
            <v>633.75</v>
          </cell>
          <cell r="R119">
            <v>691.9</v>
          </cell>
          <cell r="X119">
            <v>633.75</v>
          </cell>
          <cell r="AQ119">
            <v>633.75</v>
          </cell>
          <cell r="AW119">
            <v>0</v>
          </cell>
        </row>
        <row r="120">
          <cell r="N120">
            <v>133.18</v>
          </cell>
          <cell r="R120">
            <v>414.2</v>
          </cell>
          <cell r="X120">
            <v>133.18</v>
          </cell>
          <cell r="AQ120">
            <v>133.18</v>
          </cell>
          <cell r="AW120">
            <v>0</v>
          </cell>
        </row>
        <row r="121">
          <cell r="N121">
            <v>0</v>
          </cell>
          <cell r="R121">
            <v>33.9</v>
          </cell>
          <cell r="X121">
            <v>0</v>
          </cell>
          <cell r="AQ121">
            <v>0</v>
          </cell>
          <cell r="AW121">
            <v>0</v>
          </cell>
        </row>
        <row r="122">
          <cell r="N122">
            <v>0</v>
          </cell>
          <cell r="R122">
            <v>0</v>
          </cell>
          <cell r="X122">
            <v>0</v>
          </cell>
          <cell r="AQ122">
            <v>0</v>
          </cell>
          <cell r="AW122">
            <v>0</v>
          </cell>
        </row>
        <row r="123">
          <cell r="N123">
            <v>0</v>
          </cell>
          <cell r="R123">
            <v>0</v>
          </cell>
          <cell r="X123">
            <v>0</v>
          </cell>
          <cell r="AQ123">
            <v>0</v>
          </cell>
          <cell r="AW123">
            <v>0</v>
          </cell>
        </row>
        <row r="124">
          <cell r="N124">
            <v>0</v>
          </cell>
          <cell r="R124">
            <v>0</v>
          </cell>
          <cell r="X124">
            <v>0</v>
          </cell>
          <cell r="AQ124">
            <v>0</v>
          </cell>
          <cell r="AW124">
            <v>0</v>
          </cell>
        </row>
        <row r="125">
          <cell r="N125">
            <v>0</v>
          </cell>
          <cell r="R125">
            <v>0</v>
          </cell>
          <cell r="X125">
            <v>0</v>
          </cell>
          <cell r="AQ125">
            <v>0</v>
          </cell>
          <cell r="AW125">
            <v>0</v>
          </cell>
        </row>
        <row r="126">
          <cell r="N126">
            <v>0</v>
          </cell>
          <cell r="R126">
            <v>0</v>
          </cell>
          <cell r="X126">
            <v>0</v>
          </cell>
          <cell r="AQ126">
            <v>0</v>
          </cell>
          <cell r="AW126">
            <v>0</v>
          </cell>
        </row>
        <row r="127">
          <cell r="N127">
            <v>0</v>
          </cell>
          <cell r="R127">
            <v>0</v>
          </cell>
          <cell r="X127">
            <v>0</v>
          </cell>
          <cell r="AQ127">
            <v>0</v>
          </cell>
          <cell r="AW127">
            <v>0</v>
          </cell>
        </row>
        <row r="128">
          <cell r="N128">
            <v>0</v>
          </cell>
          <cell r="R128">
            <v>0</v>
          </cell>
          <cell r="X128">
            <v>0</v>
          </cell>
          <cell r="AQ128">
            <v>0</v>
          </cell>
          <cell r="AW128">
            <v>0</v>
          </cell>
        </row>
        <row r="129">
          <cell r="N129">
            <v>0</v>
          </cell>
          <cell r="R129">
            <v>0</v>
          </cell>
          <cell r="X129">
            <v>0</v>
          </cell>
          <cell r="AQ129">
            <v>0</v>
          </cell>
          <cell r="AW129">
            <v>0</v>
          </cell>
        </row>
        <row r="130">
          <cell r="N130">
            <v>0</v>
          </cell>
          <cell r="R130">
            <v>0</v>
          </cell>
          <cell r="X130">
            <v>0</v>
          </cell>
          <cell r="AQ130">
            <v>0</v>
          </cell>
          <cell r="AW130">
            <v>0</v>
          </cell>
        </row>
        <row r="131">
          <cell r="N131">
            <v>0</v>
          </cell>
          <cell r="R131">
            <v>0</v>
          </cell>
          <cell r="X131">
            <v>0</v>
          </cell>
          <cell r="AQ131">
            <v>0</v>
          </cell>
          <cell r="AW131">
            <v>0</v>
          </cell>
        </row>
        <row r="132">
          <cell r="N132">
            <v>0</v>
          </cell>
          <cell r="R132">
            <v>0</v>
          </cell>
          <cell r="X132">
            <v>0</v>
          </cell>
          <cell r="AQ132">
            <v>0</v>
          </cell>
          <cell r="AW132">
            <v>0</v>
          </cell>
        </row>
        <row r="133">
          <cell r="N133">
            <v>0</v>
          </cell>
          <cell r="R133">
            <v>0</v>
          </cell>
          <cell r="X133">
            <v>0</v>
          </cell>
          <cell r="AQ133">
            <v>0</v>
          </cell>
          <cell r="AW133">
            <v>0</v>
          </cell>
        </row>
        <row r="134">
          <cell r="N134">
            <v>0</v>
          </cell>
          <cell r="R134">
            <v>0</v>
          </cell>
          <cell r="X134">
            <v>0</v>
          </cell>
          <cell r="AQ134">
            <v>0</v>
          </cell>
          <cell r="AW134">
            <v>0</v>
          </cell>
        </row>
        <row r="135">
          <cell r="N135">
            <v>0</v>
          </cell>
          <cell r="R135">
            <v>0</v>
          </cell>
          <cell r="X135">
            <v>0</v>
          </cell>
          <cell r="AQ135">
            <v>0</v>
          </cell>
          <cell r="AW135">
            <v>0</v>
          </cell>
        </row>
        <row r="136">
          <cell r="N136">
            <v>0</v>
          </cell>
          <cell r="R136">
            <v>0</v>
          </cell>
          <cell r="X136">
            <v>0</v>
          </cell>
          <cell r="AQ136">
            <v>0</v>
          </cell>
          <cell r="AW136">
            <v>0</v>
          </cell>
        </row>
        <row r="137">
          <cell r="N137">
            <v>0</v>
          </cell>
          <cell r="R137">
            <v>0</v>
          </cell>
          <cell r="X137">
            <v>0</v>
          </cell>
          <cell r="AQ137">
            <v>0</v>
          </cell>
          <cell r="AW137">
            <v>0</v>
          </cell>
        </row>
        <row r="138">
          <cell r="N138">
            <v>0</v>
          </cell>
          <cell r="R138">
            <v>0</v>
          </cell>
          <cell r="X138">
            <v>0</v>
          </cell>
          <cell r="AQ138">
            <v>0</v>
          </cell>
          <cell r="AW138">
            <v>0</v>
          </cell>
        </row>
        <row r="139">
          <cell r="N139">
            <v>0</v>
          </cell>
          <cell r="R139">
            <v>0</v>
          </cell>
          <cell r="X139">
            <v>0</v>
          </cell>
          <cell r="AQ139">
            <v>0</v>
          </cell>
          <cell r="AW139">
            <v>0</v>
          </cell>
        </row>
        <row r="140">
          <cell r="N140">
            <v>0</v>
          </cell>
          <cell r="R140">
            <v>0</v>
          </cell>
          <cell r="X140">
            <v>0</v>
          </cell>
          <cell r="AQ140">
            <v>0</v>
          </cell>
          <cell r="AW140">
            <v>0</v>
          </cell>
        </row>
        <row r="141">
          <cell r="N141">
            <v>0</v>
          </cell>
          <cell r="R141">
            <v>0</v>
          </cell>
          <cell r="X141">
            <v>0</v>
          </cell>
          <cell r="AQ141">
            <v>0</v>
          </cell>
          <cell r="AW141">
            <v>0</v>
          </cell>
        </row>
        <row r="142">
          <cell r="N142">
            <v>0</v>
          </cell>
          <cell r="R142">
            <v>0</v>
          </cell>
          <cell r="X142">
            <v>0</v>
          </cell>
          <cell r="AQ142">
            <v>0</v>
          </cell>
          <cell r="AW142">
            <v>0</v>
          </cell>
        </row>
        <row r="143">
          <cell r="N143">
            <v>0</v>
          </cell>
          <cell r="R143">
            <v>27.4</v>
          </cell>
          <cell r="X143">
            <v>0</v>
          </cell>
          <cell r="AQ143">
            <v>0</v>
          </cell>
          <cell r="AW143">
            <v>0</v>
          </cell>
        </row>
        <row r="144">
          <cell r="N144">
            <v>121.38</v>
          </cell>
          <cell r="R144">
            <v>405.7</v>
          </cell>
          <cell r="X144">
            <v>121.38</v>
          </cell>
          <cell r="AQ144">
            <v>121.38</v>
          </cell>
          <cell r="AW144">
            <v>0</v>
          </cell>
        </row>
        <row r="145">
          <cell r="N145">
            <v>590.25</v>
          </cell>
          <cell r="R145">
            <v>702</v>
          </cell>
          <cell r="X145">
            <v>590.25</v>
          </cell>
          <cell r="AQ145">
            <v>590.25</v>
          </cell>
          <cell r="AW145">
            <v>0</v>
          </cell>
        </row>
        <row r="146">
          <cell r="N146">
            <v>731.85</v>
          </cell>
          <cell r="R146">
            <v>701.85</v>
          </cell>
          <cell r="X146">
            <v>731.85</v>
          </cell>
          <cell r="AQ146">
            <v>731.85</v>
          </cell>
          <cell r="AW146">
            <v>0</v>
          </cell>
        </row>
        <row r="147">
          <cell r="N147">
            <v>831.85</v>
          </cell>
          <cell r="R147">
            <v>701.5</v>
          </cell>
          <cell r="X147">
            <v>831.85</v>
          </cell>
          <cell r="AQ147">
            <v>831.85</v>
          </cell>
          <cell r="AW147">
            <v>0</v>
          </cell>
        </row>
        <row r="148">
          <cell r="N148">
            <v>927.05</v>
          </cell>
          <cell r="R148">
            <v>701.5</v>
          </cell>
          <cell r="X148">
            <v>1695.15</v>
          </cell>
          <cell r="AQ148">
            <v>927.05</v>
          </cell>
          <cell r="AW148">
            <v>0</v>
          </cell>
        </row>
        <row r="149">
          <cell r="N149">
            <v>1001</v>
          </cell>
          <cell r="R149">
            <v>701.15</v>
          </cell>
          <cell r="X149">
            <v>3408.8</v>
          </cell>
          <cell r="AQ149">
            <v>1001</v>
          </cell>
          <cell r="AW149">
            <v>0</v>
          </cell>
        </row>
        <row r="150">
          <cell r="N150">
            <v>1048.5</v>
          </cell>
          <cell r="R150">
            <v>700.4</v>
          </cell>
          <cell r="X150">
            <v>4310</v>
          </cell>
          <cell r="AQ150">
            <v>1048.5</v>
          </cell>
          <cell r="AW150">
            <v>0</v>
          </cell>
        </row>
        <row r="151">
          <cell r="N151">
            <v>1095.55</v>
          </cell>
          <cell r="R151">
            <v>701.75</v>
          </cell>
          <cell r="X151">
            <v>2717.35</v>
          </cell>
          <cell r="AQ151">
            <v>1095.55</v>
          </cell>
          <cell r="AW151">
            <v>0</v>
          </cell>
        </row>
        <row r="152">
          <cell r="N152">
            <v>1000.25</v>
          </cell>
          <cell r="R152">
            <v>702.9</v>
          </cell>
          <cell r="X152">
            <v>1000.25</v>
          </cell>
          <cell r="AQ152">
            <v>1000.25</v>
          </cell>
          <cell r="AW152">
            <v>0</v>
          </cell>
        </row>
        <row r="153">
          <cell r="N153">
            <v>780.4</v>
          </cell>
          <cell r="R153">
            <v>701.9</v>
          </cell>
          <cell r="X153">
            <v>780.4</v>
          </cell>
          <cell r="AQ153">
            <v>780.4</v>
          </cell>
          <cell r="AW153">
            <v>0</v>
          </cell>
        </row>
        <row r="154">
          <cell r="N154">
            <v>575.6</v>
          </cell>
          <cell r="R154">
            <v>701</v>
          </cell>
          <cell r="X154">
            <v>575.6</v>
          </cell>
          <cell r="AQ154">
            <v>575.6</v>
          </cell>
          <cell r="AW154">
            <v>0</v>
          </cell>
        </row>
        <row r="155">
          <cell r="N155">
            <v>377.5</v>
          </cell>
          <cell r="R155">
            <v>653.65</v>
          </cell>
          <cell r="X155">
            <v>377.5</v>
          </cell>
          <cell r="AQ155">
            <v>377.5</v>
          </cell>
          <cell r="AW155">
            <v>0</v>
          </cell>
        </row>
        <row r="156">
          <cell r="N156">
            <v>75.28</v>
          </cell>
          <cell r="R156">
            <v>151.69999999999999</v>
          </cell>
          <cell r="X156">
            <v>75.28</v>
          </cell>
          <cell r="AQ156">
            <v>75.28</v>
          </cell>
          <cell r="AW156">
            <v>0</v>
          </cell>
        </row>
        <row r="157">
          <cell r="N157">
            <v>0</v>
          </cell>
          <cell r="R157">
            <v>0</v>
          </cell>
          <cell r="X157">
            <v>0</v>
          </cell>
          <cell r="AQ157">
            <v>0</v>
          </cell>
          <cell r="AW157">
            <v>0</v>
          </cell>
        </row>
        <row r="158">
          <cell r="N158">
            <v>0</v>
          </cell>
          <cell r="R158">
            <v>0</v>
          </cell>
          <cell r="X158">
            <v>0</v>
          </cell>
          <cell r="AQ158">
            <v>0</v>
          </cell>
          <cell r="AW158">
            <v>0</v>
          </cell>
        </row>
        <row r="159">
          <cell r="N159">
            <v>0</v>
          </cell>
          <cell r="R159">
            <v>0</v>
          </cell>
          <cell r="X159">
            <v>0</v>
          </cell>
          <cell r="AQ159">
            <v>0</v>
          </cell>
          <cell r="AW159">
            <v>0</v>
          </cell>
        </row>
        <row r="160">
          <cell r="N160">
            <v>0</v>
          </cell>
          <cell r="R160">
            <v>0</v>
          </cell>
          <cell r="X160">
            <v>0</v>
          </cell>
          <cell r="AQ160">
            <v>0</v>
          </cell>
          <cell r="AW160">
            <v>0</v>
          </cell>
        </row>
        <row r="161">
          <cell r="N161">
            <v>0</v>
          </cell>
          <cell r="R161">
            <v>0</v>
          </cell>
          <cell r="X161">
            <v>0</v>
          </cell>
          <cell r="AQ161">
            <v>0</v>
          </cell>
          <cell r="AW161">
            <v>0</v>
          </cell>
        </row>
        <row r="162">
          <cell r="N162">
            <v>0</v>
          </cell>
          <cell r="R162">
            <v>0</v>
          </cell>
          <cell r="X162">
            <v>0</v>
          </cell>
          <cell r="AQ162">
            <v>0</v>
          </cell>
          <cell r="AW162">
            <v>0</v>
          </cell>
        </row>
        <row r="163">
          <cell r="N163">
            <v>0</v>
          </cell>
          <cell r="R163">
            <v>0</v>
          </cell>
          <cell r="X163">
            <v>0</v>
          </cell>
          <cell r="AQ163">
            <v>0</v>
          </cell>
          <cell r="AW163">
            <v>0</v>
          </cell>
        </row>
        <row r="164">
          <cell r="N164">
            <v>0</v>
          </cell>
          <cell r="R164">
            <v>0</v>
          </cell>
          <cell r="X164">
            <v>0</v>
          </cell>
          <cell r="AQ164">
            <v>0</v>
          </cell>
          <cell r="AW164">
            <v>0</v>
          </cell>
        </row>
        <row r="165">
          <cell r="N165">
            <v>0</v>
          </cell>
          <cell r="R165">
            <v>0</v>
          </cell>
          <cell r="X165">
            <v>0</v>
          </cell>
          <cell r="AQ165">
            <v>0</v>
          </cell>
          <cell r="AW165">
            <v>0</v>
          </cell>
        </row>
        <row r="166">
          <cell r="N166">
            <v>0</v>
          </cell>
          <cell r="R166">
            <v>0</v>
          </cell>
          <cell r="X166">
            <v>0</v>
          </cell>
          <cell r="AQ166">
            <v>0</v>
          </cell>
          <cell r="AW166">
            <v>0</v>
          </cell>
        </row>
        <row r="167">
          <cell r="N167">
            <v>0</v>
          </cell>
          <cell r="R167">
            <v>0</v>
          </cell>
          <cell r="X167">
            <v>0</v>
          </cell>
          <cell r="AQ167">
            <v>0</v>
          </cell>
          <cell r="AW167">
            <v>0</v>
          </cell>
        </row>
        <row r="168">
          <cell r="N168">
            <v>0</v>
          </cell>
          <cell r="R168">
            <v>0</v>
          </cell>
          <cell r="X168">
            <v>0</v>
          </cell>
          <cell r="AQ168">
            <v>0</v>
          </cell>
          <cell r="AW168">
            <v>0</v>
          </cell>
        </row>
        <row r="169">
          <cell r="N169">
            <v>0</v>
          </cell>
          <cell r="R169">
            <v>0</v>
          </cell>
          <cell r="X169">
            <v>0</v>
          </cell>
          <cell r="AQ169">
            <v>3236.6500000000005</v>
          </cell>
          <cell r="AW169">
            <v>0</v>
          </cell>
        </row>
        <row r="170">
          <cell r="N170">
            <v>0</v>
          </cell>
          <cell r="R170">
            <v>0</v>
          </cell>
          <cell r="X170">
            <v>0</v>
          </cell>
          <cell r="AQ170">
            <v>0</v>
          </cell>
          <cell r="AW170">
            <v>0</v>
          </cell>
        </row>
        <row r="171">
          <cell r="N171">
            <v>0</v>
          </cell>
          <cell r="R171">
            <v>0</v>
          </cell>
          <cell r="X171">
            <v>0</v>
          </cell>
          <cell r="AQ171">
            <v>0</v>
          </cell>
          <cell r="AW171">
            <v>0</v>
          </cell>
        </row>
        <row r="172">
          <cell r="N172">
            <v>0</v>
          </cell>
          <cell r="R172">
            <v>0</v>
          </cell>
          <cell r="X172">
            <v>0</v>
          </cell>
          <cell r="AQ172">
            <v>0</v>
          </cell>
          <cell r="AW172">
            <v>0</v>
          </cell>
        </row>
        <row r="173">
          <cell r="N173">
            <v>0</v>
          </cell>
          <cell r="R173">
            <v>0</v>
          </cell>
          <cell r="X173">
            <v>0</v>
          </cell>
          <cell r="AQ173">
            <v>0</v>
          </cell>
          <cell r="AW173">
            <v>0</v>
          </cell>
        </row>
        <row r="174">
          <cell r="N174">
            <v>0</v>
          </cell>
          <cell r="R174">
            <v>0</v>
          </cell>
          <cell r="X174">
            <v>0</v>
          </cell>
          <cell r="AQ174">
            <v>0</v>
          </cell>
          <cell r="AW174">
            <v>0</v>
          </cell>
        </row>
        <row r="175">
          <cell r="N175">
            <v>0</v>
          </cell>
          <cell r="R175">
            <v>0</v>
          </cell>
          <cell r="X175">
            <v>0</v>
          </cell>
          <cell r="AQ175">
            <v>0</v>
          </cell>
          <cell r="AW175">
            <v>0</v>
          </cell>
        </row>
        <row r="176">
          <cell r="N176">
            <v>0</v>
          </cell>
          <cell r="R176">
            <v>46.9</v>
          </cell>
          <cell r="X176">
            <v>0</v>
          </cell>
          <cell r="AQ176">
            <v>0</v>
          </cell>
          <cell r="AW176">
            <v>0</v>
          </cell>
        </row>
        <row r="177">
          <cell r="N177">
            <v>0</v>
          </cell>
          <cell r="R177">
            <v>546</v>
          </cell>
          <cell r="X177">
            <v>0</v>
          </cell>
          <cell r="AQ177">
            <v>0</v>
          </cell>
          <cell r="AW177">
            <v>0</v>
          </cell>
        </row>
        <row r="178">
          <cell r="N178">
            <v>0</v>
          </cell>
          <cell r="R178">
            <v>1488.5</v>
          </cell>
          <cell r="X178">
            <v>0</v>
          </cell>
          <cell r="AQ178">
            <v>0</v>
          </cell>
          <cell r="AW178">
            <v>0</v>
          </cell>
        </row>
        <row r="179">
          <cell r="N179">
            <v>0</v>
          </cell>
          <cell r="R179">
            <v>1315.8</v>
          </cell>
          <cell r="X179">
            <v>0</v>
          </cell>
          <cell r="AQ179">
            <v>0</v>
          </cell>
          <cell r="AW179">
            <v>0</v>
          </cell>
        </row>
        <row r="180">
          <cell r="N180">
            <v>0</v>
          </cell>
          <cell r="R180">
            <v>139.75</v>
          </cell>
          <cell r="X180">
            <v>0</v>
          </cell>
          <cell r="AQ180">
            <v>0</v>
          </cell>
          <cell r="AW180">
            <v>0</v>
          </cell>
        </row>
        <row r="181">
          <cell r="N181">
            <v>0</v>
          </cell>
          <cell r="R181">
            <v>0</v>
          </cell>
          <cell r="X181">
            <v>0</v>
          </cell>
          <cell r="AQ181">
            <v>0</v>
          </cell>
          <cell r="AW181">
            <v>0</v>
          </cell>
        </row>
        <row r="182">
          <cell r="N182">
            <v>0</v>
          </cell>
          <cell r="R182">
            <v>0</v>
          </cell>
          <cell r="X182">
            <v>0</v>
          </cell>
          <cell r="AQ182">
            <v>0</v>
          </cell>
          <cell r="AW182">
            <v>0</v>
          </cell>
        </row>
        <row r="183">
          <cell r="N183">
            <v>0</v>
          </cell>
          <cell r="R183">
            <v>0</v>
          </cell>
          <cell r="X183">
            <v>0</v>
          </cell>
          <cell r="AQ183">
            <v>0</v>
          </cell>
          <cell r="AW183">
            <v>0</v>
          </cell>
        </row>
        <row r="184">
          <cell r="N184">
            <v>0</v>
          </cell>
          <cell r="R184">
            <v>0</v>
          </cell>
          <cell r="X184">
            <v>0</v>
          </cell>
          <cell r="AQ184">
            <v>0</v>
          </cell>
          <cell r="AW184">
            <v>0</v>
          </cell>
        </row>
        <row r="185">
          <cell r="N185">
            <v>0</v>
          </cell>
          <cell r="R185">
            <v>0</v>
          </cell>
          <cell r="X185">
            <v>0</v>
          </cell>
          <cell r="AQ185">
            <v>0</v>
          </cell>
          <cell r="AW185">
            <v>0</v>
          </cell>
        </row>
        <row r="186">
          <cell r="N186">
            <v>0</v>
          </cell>
          <cell r="R186">
            <v>0</v>
          </cell>
          <cell r="X186">
            <v>0</v>
          </cell>
          <cell r="AQ186">
            <v>0</v>
          </cell>
          <cell r="AW186">
            <v>0</v>
          </cell>
        </row>
        <row r="187">
          <cell r="N187">
            <v>0</v>
          </cell>
          <cell r="R187">
            <v>0</v>
          </cell>
          <cell r="X187">
            <v>0</v>
          </cell>
          <cell r="AQ187">
            <v>0</v>
          </cell>
          <cell r="AW187">
            <v>0</v>
          </cell>
        </row>
        <row r="188">
          <cell r="N188">
            <v>0</v>
          </cell>
          <cell r="R188">
            <v>0</v>
          </cell>
          <cell r="X188">
            <v>0</v>
          </cell>
          <cell r="AQ188">
            <v>0</v>
          </cell>
          <cell r="AW188">
            <v>0</v>
          </cell>
        </row>
        <row r="189">
          <cell r="N189">
            <v>0</v>
          </cell>
          <cell r="R189">
            <v>0</v>
          </cell>
          <cell r="X189">
            <v>0</v>
          </cell>
          <cell r="AQ189">
            <v>0</v>
          </cell>
          <cell r="AW189">
            <v>0</v>
          </cell>
        </row>
        <row r="190">
          <cell r="N190">
            <v>0</v>
          </cell>
          <cell r="R190">
            <v>0</v>
          </cell>
          <cell r="X190">
            <v>0</v>
          </cell>
          <cell r="AQ190">
            <v>0</v>
          </cell>
          <cell r="AW190">
            <v>0</v>
          </cell>
        </row>
        <row r="191">
          <cell r="N191">
            <v>0</v>
          </cell>
          <cell r="R191">
            <v>0</v>
          </cell>
          <cell r="X191">
            <v>0</v>
          </cell>
          <cell r="AQ191">
            <v>0</v>
          </cell>
          <cell r="AW191">
            <v>0</v>
          </cell>
        </row>
        <row r="192">
          <cell r="N192">
            <v>0</v>
          </cell>
          <cell r="R192">
            <v>0.25</v>
          </cell>
          <cell r="X192">
            <v>0</v>
          </cell>
          <cell r="AQ192">
            <v>0</v>
          </cell>
          <cell r="AW192">
            <v>0</v>
          </cell>
        </row>
        <row r="193">
          <cell r="N193">
            <v>0</v>
          </cell>
          <cell r="R193">
            <v>403.7</v>
          </cell>
          <cell r="X193">
            <v>0</v>
          </cell>
          <cell r="AQ193">
            <v>0</v>
          </cell>
          <cell r="AW193">
            <v>0</v>
          </cell>
        </row>
        <row r="194">
          <cell r="N194">
            <v>0</v>
          </cell>
          <cell r="R194">
            <v>443.9</v>
          </cell>
          <cell r="X194">
            <v>0</v>
          </cell>
          <cell r="AQ194">
            <v>0</v>
          </cell>
          <cell r="AW194">
            <v>0</v>
          </cell>
        </row>
        <row r="195">
          <cell r="N195">
            <v>0</v>
          </cell>
          <cell r="R195">
            <v>20.350000000000001</v>
          </cell>
          <cell r="X195">
            <v>0</v>
          </cell>
          <cell r="AQ195">
            <v>0</v>
          </cell>
          <cell r="AW195">
            <v>0</v>
          </cell>
        </row>
        <row r="196">
          <cell r="N196">
            <v>0</v>
          </cell>
          <cell r="R196">
            <v>0</v>
          </cell>
          <cell r="X196">
            <v>0</v>
          </cell>
          <cell r="AQ196">
            <v>0</v>
          </cell>
          <cell r="AW196">
            <v>0</v>
          </cell>
        </row>
        <row r="197">
          <cell r="N197">
            <v>0</v>
          </cell>
          <cell r="R197">
            <v>0</v>
          </cell>
          <cell r="X197">
            <v>0</v>
          </cell>
          <cell r="AQ197">
            <v>0</v>
          </cell>
          <cell r="AW197">
            <v>0</v>
          </cell>
        </row>
        <row r="198">
          <cell r="N198">
            <v>0</v>
          </cell>
          <cell r="R198">
            <v>0</v>
          </cell>
          <cell r="X198">
            <v>0</v>
          </cell>
          <cell r="AQ198">
            <v>0</v>
          </cell>
          <cell r="AW198">
            <v>0</v>
          </cell>
        </row>
        <row r="199">
          <cell r="N199">
            <v>0</v>
          </cell>
          <cell r="R199">
            <v>0</v>
          </cell>
          <cell r="X199">
            <v>0</v>
          </cell>
          <cell r="AQ199">
            <v>0</v>
          </cell>
          <cell r="AW199">
            <v>0</v>
          </cell>
        </row>
        <row r="200">
          <cell r="N200">
            <v>0</v>
          </cell>
          <cell r="R200">
            <v>0</v>
          </cell>
          <cell r="X200">
            <v>0</v>
          </cell>
          <cell r="AQ200">
            <v>0</v>
          </cell>
          <cell r="AW200">
            <v>0</v>
          </cell>
        </row>
        <row r="201">
          <cell r="N201">
            <v>0</v>
          </cell>
          <cell r="R201">
            <v>0</v>
          </cell>
          <cell r="X201">
            <v>0</v>
          </cell>
          <cell r="AQ201">
            <v>0</v>
          </cell>
          <cell r="AW201">
            <v>0</v>
          </cell>
        </row>
        <row r="202">
          <cell r="N202">
            <v>0</v>
          </cell>
          <cell r="R202">
            <v>0</v>
          </cell>
          <cell r="X202">
            <v>0</v>
          </cell>
          <cell r="AQ202">
            <v>0</v>
          </cell>
          <cell r="AW202">
            <v>0</v>
          </cell>
        </row>
        <row r="203">
          <cell r="N203">
            <v>0</v>
          </cell>
          <cell r="R203">
            <v>0</v>
          </cell>
          <cell r="X203">
            <v>0</v>
          </cell>
          <cell r="AQ203">
            <v>0</v>
          </cell>
          <cell r="AW203">
            <v>0</v>
          </cell>
        </row>
        <row r="204">
          <cell r="N204">
            <v>0</v>
          </cell>
          <cell r="R204">
            <v>0</v>
          </cell>
          <cell r="X204">
            <v>0</v>
          </cell>
          <cell r="AQ204">
            <v>0</v>
          </cell>
          <cell r="AW204">
            <v>0</v>
          </cell>
        </row>
        <row r="205">
          <cell r="N205">
            <v>0</v>
          </cell>
          <cell r="R205">
            <v>0</v>
          </cell>
          <cell r="X205">
            <v>0</v>
          </cell>
          <cell r="AQ205">
            <v>0</v>
          </cell>
          <cell r="AW205">
            <v>0</v>
          </cell>
        </row>
        <row r="206">
          <cell r="N206">
            <v>0</v>
          </cell>
          <cell r="R206">
            <v>0</v>
          </cell>
          <cell r="X206">
            <v>0</v>
          </cell>
          <cell r="AQ206">
            <v>2147.7200000000003</v>
          </cell>
          <cell r="AW206">
            <v>0</v>
          </cell>
        </row>
        <row r="207">
          <cell r="N207">
            <v>0</v>
          </cell>
          <cell r="R207">
            <v>0</v>
          </cell>
          <cell r="X207">
            <v>0</v>
          </cell>
          <cell r="AQ207">
            <v>0</v>
          </cell>
          <cell r="AW207">
            <v>0</v>
          </cell>
        </row>
        <row r="208">
          <cell r="N208">
            <v>0</v>
          </cell>
          <cell r="R208">
            <v>0</v>
          </cell>
          <cell r="X208">
            <v>0</v>
          </cell>
          <cell r="AQ208">
            <v>0</v>
          </cell>
          <cell r="AW208">
            <v>0</v>
          </cell>
        </row>
        <row r="209">
          <cell r="N209">
            <v>0</v>
          </cell>
          <cell r="R209">
            <v>0</v>
          </cell>
          <cell r="X209">
            <v>0</v>
          </cell>
          <cell r="AQ209">
            <v>0</v>
          </cell>
          <cell r="AW209">
            <v>0</v>
          </cell>
        </row>
        <row r="210">
          <cell r="N210">
            <v>0</v>
          </cell>
          <cell r="R210">
            <v>0</v>
          </cell>
          <cell r="X210">
            <v>0</v>
          </cell>
          <cell r="AQ210">
            <v>0</v>
          </cell>
          <cell r="AW210">
            <v>0</v>
          </cell>
        </row>
        <row r="211">
          <cell r="N211">
            <v>0</v>
          </cell>
          <cell r="R211">
            <v>0</v>
          </cell>
          <cell r="X211">
            <v>0</v>
          </cell>
          <cell r="AQ211">
            <v>0</v>
          </cell>
          <cell r="AW211">
            <v>0</v>
          </cell>
        </row>
        <row r="212">
          <cell r="N212">
            <v>0</v>
          </cell>
          <cell r="R212">
            <v>0</v>
          </cell>
          <cell r="X212">
            <v>0</v>
          </cell>
          <cell r="AQ212">
            <v>0</v>
          </cell>
          <cell r="AW212">
            <v>0</v>
          </cell>
        </row>
        <row r="213">
          <cell r="N213">
            <v>0</v>
          </cell>
          <cell r="R213">
            <v>0</v>
          </cell>
          <cell r="X213">
            <v>0</v>
          </cell>
          <cell r="AQ213">
            <v>0</v>
          </cell>
          <cell r="AW213">
            <v>0</v>
          </cell>
        </row>
        <row r="214">
          <cell r="N214">
            <v>0</v>
          </cell>
          <cell r="R214">
            <v>0</v>
          </cell>
          <cell r="X214">
            <v>0</v>
          </cell>
          <cell r="AQ214">
            <v>0</v>
          </cell>
          <cell r="AW214">
            <v>0</v>
          </cell>
        </row>
        <row r="215">
          <cell r="N215">
            <v>0</v>
          </cell>
          <cell r="R215">
            <v>0</v>
          </cell>
          <cell r="X215">
            <v>0</v>
          </cell>
          <cell r="AQ215">
            <v>0</v>
          </cell>
          <cell r="AW215">
            <v>0</v>
          </cell>
        </row>
        <row r="216">
          <cell r="N216">
            <v>0</v>
          </cell>
          <cell r="R216">
            <v>0</v>
          </cell>
          <cell r="X216">
            <v>0</v>
          </cell>
          <cell r="AQ216">
            <v>0</v>
          </cell>
          <cell r="AW216">
            <v>0</v>
          </cell>
        </row>
        <row r="217">
          <cell r="N217">
            <v>0</v>
          </cell>
          <cell r="R217">
            <v>0</v>
          </cell>
          <cell r="X217">
            <v>0</v>
          </cell>
          <cell r="AQ217">
            <v>0</v>
          </cell>
          <cell r="AW217">
            <v>0</v>
          </cell>
        </row>
        <row r="218">
          <cell r="N218">
            <v>0</v>
          </cell>
          <cell r="R218">
            <v>0</v>
          </cell>
          <cell r="X218">
            <v>0</v>
          </cell>
          <cell r="AQ218">
            <v>0</v>
          </cell>
          <cell r="AW218">
            <v>0</v>
          </cell>
        </row>
        <row r="219">
          <cell r="N219">
            <v>0</v>
          </cell>
          <cell r="R219">
            <v>0</v>
          </cell>
          <cell r="X219">
            <v>0</v>
          </cell>
          <cell r="AQ219">
            <v>0</v>
          </cell>
          <cell r="AW219">
            <v>0</v>
          </cell>
        </row>
        <row r="220">
          <cell r="N220">
            <v>0</v>
          </cell>
          <cell r="R220">
            <v>19.350000000000001</v>
          </cell>
          <cell r="X220">
            <v>0</v>
          </cell>
          <cell r="AQ220">
            <v>0</v>
          </cell>
          <cell r="AW220">
            <v>0</v>
          </cell>
        </row>
        <row r="221">
          <cell r="N221">
            <v>0</v>
          </cell>
          <cell r="R221">
            <v>241.2</v>
          </cell>
          <cell r="X221">
            <v>0</v>
          </cell>
          <cell r="AQ221">
            <v>0</v>
          </cell>
          <cell r="AW221">
            <v>0</v>
          </cell>
        </row>
        <row r="222">
          <cell r="N222">
            <v>0</v>
          </cell>
          <cell r="R222">
            <v>582.20000000000005</v>
          </cell>
          <cell r="X222">
            <v>0</v>
          </cell>
          <cell r="AQ222">
            <v>0</v>
          </cell>
          <cell r="AW222">
            <v>0</v>
          </cell>
        </row>
        <row r="223">
          <cell r="N223">
            <v>0</v>
          </cell>
          <cell r="R223">
            <v>1150.5999999999999</v>
          </cell>
          <cell r="X223">
            <v>0</v>
          </cell>
          <cell r="AQ223">
            <v>0</v>
          </cell>
          <cell r="AW223">
            <v>0</v>
          </cell>
        </row>
        <row r="224">
          <cell r="N224">
            <v>0</v>
          </cell>
          <cell r="R224">
            <v>2115.9</v>
          </cell>
          <cell r="X224">
            <v>0</v>
          </cell>
          <cell r="AQ224">
            <v>0</v>
          </cell>
          <cell r="AW224">
            <v>0</v>
          </cell>
        </row>
        <row r="225">
          <cell r="N225">
            <v>0</v>
          </cell>
          <cell r="R225">
            <v>3031</v>
          </cell>
          <cell r="X225">
            <v>0</v>
          </cell>
          <cell r="AQ225">
            <v>0</v>
          </cell>
          <cell r="AW225">
            <v>0</v>
          </cell>
        </row>
        <row r="226">
          <cell r="N226">
            <v>0</v>
          </cell>
          <cell r="R226">
            <v>3392.2</v>
          </cell>
          <cell r="X226">
            <v>0</v>
          </cell>
          <cell r="AQ226">
            <v>0</v>
          </cell>
          <cell r="AW226">
            <v>0</v>
          </cell>
        </row>
        <row r="227">
          <cell r="N227">
            <v>0</v>
          </cell>
          <cell r="R227">
            <v>3617.8</v>
          </cell>
          <cell r="X227">
            <v>0</v>
          </cell>
          <cell r="AQ227">
            <v>0</v>
          </cell>
          <cell r="AW227">
            <v>0</v>
          </cell>
        </row>
        <row r="228">
          <cell r="N228">
            <v>0</v>
          </cell>
          <cell r="R228">
            <v>3249.3</v>
          </cell>
          <cell r="X228">
            <v>0</v>
          </cell>
          <cell r="AQ228">
            <v>0</v>
          </cell>
          <cell r="AW228">
            <v>0</v>
          </cell>
        </row>
        <row r="229">
          <cell r="N229">
            <v>0</v>
          </cell>
          <cell r="R229">
            <v>3366.8</v>
          </cell>
          <cell r="X229">
            <v>0</v>
          </cell>
          <cell r="AQ229">
            <v>0</v>
          </cell>
          <cell r="AW229">
            <v>0</v>
          </cell>
        </row>
        <row r="230">
          <cell r="N230">
            <v>0</v>
          </cell>
          <cell r="R230">
            <v>4077.5</v>
          </cell>
          <cell r="X230">
            <v>0</v>
          </cell>
          <cell r="AQ230">
            <v>0</v>
          </cell>
          <cell r="AW230">
            <v>0</v>
          </cell>
        </row>
        <row r="231">
          <cell r="N231">
            <v>0</v>
          </cell>
          <cell r="R231">
            <v>4421.8</v>
          </cell>
          <cell r="X231">
            <v>0</v>
          </cell>
          <cell r="AQ231">
            <v>0</v>
          </cell>
          <cell r="AW231">
            <v>0</v>
          </cell>
        </row>
        <row r="232">
          <cell r="N232">
            <v>0</v>
          </cell>
          <cell r="R232">
            <v>4713.1000000000004</v>
          </cell>
          <cell r="X232">
            <v>0</v>
          </cell>
          <cell r="AQ232">
            <v>0</v>
          </cell>
          <cell r="AW232">
            <v>0</v>
          </cell>
        </row>
        <row r="233">
          <cell r="N233">
            <v>0</v>
          </cell>
          <cell r="R233">
            <v>4558.8999999999996</v>
          </cell>
          <cell r="X233">
            <v>0</v>
          </cell>
          <cell r="AQ233">
            <v>0</v>
          </cell>
          <cell r="AW233">
            <v>0</v>
          </cell>
        </row>
        <row r="234">
          <cell r="N234">
            <v>0</v>
          </cell>
          <cell r="R234">
            <v>4360.1000000000004</v>
          </cell>
          <cell r="X234">
            <v>0</v>
          </cell>
          <cell r="AQ234">
            <v>0</v>
          </cell>
          <cell r="AW234">
            <v>0</v>
          </cell>
        </row>
        <row r="235">
          <cell r="N235">
            <v>0</v>
          </cell>
          <cell r="R235">
            <v>4679.7</v>
          </cell>
          <cell r="X235">
            <v>0</v>
          </cell>
          <cell r="AQ235">
            <v>0</v>
          </cell>
          <cell r="AW235">
            <v>0</v>
          </cell>
        </row>
        <row r="236">
          <cell r="N236">
            <v>0</v>
          </cell>
          <cell r="R236">
            <v>5061.5</v>
          </cell>
          <cell r="X236">
            <v>0</v>
          </cell>
          <cell r="AQ236">
            <v>0</v>
          </cell>
          <cell r="AW236">
            <v>0</v>
          </cell>
        </row>
        <row r="237">
          <cell r="N237">
            <v>0</v>
          </cell>
          <cell r="R237">
            <v>4970.3999999999996</v>
          </cell>
          <cell r="X237">
            <v>0</v>
          </cell>
          <cell r="AQ237">
            <v>0</v>
          </cell>
          <cell r="AW237">
            <v>0</v>
          </cell>
        </row>
        <row r="238">
          <cell r="N238">
            <v>0</v>
          </cell>
          <cell r="R238">
            <v>4350.1000000000004</v>
          </cell>
          <cell r="X238">
            <v>0</v>
          </cell>
          <cell r="AQ238">
            <v>0</v>
          </cell>
          <cell r="AW238">
            <v>0</v>
          </cell>
        </row>
        <row r="239">
          <cell r="N239">
            <v>0</v>
          </cell>
          <cell r="R239">
            <v>3870.3</v>
          </cell>
          <cell r="X239">
            <v>0</v>
          </cell>
          <cell r="AQ239">
            <v>0</v>
          </cell>
          <cell r="AW239">
            <v>0</v>
          </cell>
        </row>
        <row r="240">
          <cell r="N240">
            <v>0</v>
          </cell>
          <cell r="R240">
            <v>4142.3</v>
          </cell>
          <cell r="X240">
            <v>0</v>
          </cell>
          <cell r="AQ240">
            <v>0</v>
          </cell>
          <cell r="AW240">
            <v>0</v>
          </cell>
        </row>
        <row r="241">
          <cell r="N241">
            <v>0</v>
          </cell>
          <cell r="R241">
            <v>4614.8999999999996</v>
          </cell>
          <cell r="X241">
            <v>0</v>
          </cell>
          <cell r="AQ241">
            <v>0</v>
          </cell>
          <cell r="AW241">
            <v>0</v>
          </cell>
        </row>
        <row r="242">
          <cell r="N242">
            <v>0</v>
          </cell>
          <cell r="R242">
            <v>4274.8999999999996</v>
          </cell>
          <cell r="X242">
            <v>0</v>
          </cell>
          <cell r="AQ242">
            <v>0</v>
          </cell>
          <cell r="AW242">
            <v>0</v>
          </cell>
        </row>
        <row r="243">
          <cell r="N243">
            <v>0</v>
          </cell>
          <cell r="R243">
            <v>3384.9</v>
          </cell>
          <cell r="X243">
            <v>0</v>
          </cell>
          <cell r="AQ243">
            <v>0</v>
          </cell>
          <cell r="AW243">
            <v>0</v>
          </cell>
        </row>
        <row r="244">
          <cell r="N244">
            <v>0</v>
          </cell>
          <cell r="R244">
            <v>3142.2</v>
          </cell>
          <cell r="X244">
            <v>0</v>
          </cell>
          <cell r="AQ244">
            <v>0</v>
          </cell>
          <cell r="AW244">
            <v>0</v>
          </cell>
        </row>
        <row r="245">
          <cell r="N245">
            <v>0</v>
          </cell>
          <cell r="R245">
            <v>2404.1</v>
          </cell>
          <cell r="X245">
            <v>0</v>
          </cell>
          <cell r="AQ245">
            <v>0</v>
          </cell>
          <cell r="AW245">
            <v>0</v>
          </cell>
        </row>
        <row r="246">
          <cell r="N246">
            <v>0</v>
          </cell>
          <cell r="R246">
            <v>1400.1</v>
          </cell>
          <cell r="X246">
            <v>0</v>
          </cell>
          <cell r="AQ246">
            <v>0</v>
          </cell>
          <cell r="AW246">
            <v>0</v>
          </cell>
        </row>
        <row r="247">
          <cell r="N247">
            <v>0</v>
          </cell>
          <cell r="R247">
            <v>990.9</v>
          </cell>
          <cell r="X247">
            <v>0</v>
          </cell>
          <cell r="AQ247">
            <v>0</v>
          </cell>
          <cell r="AW247">
            <v>0</v>
          </cell>
        </row>
        <row r="248">
          <cell r="N248">
            <v>0</v>
          </cell>
          <cell r="R248">
            <v>653.20000000000005</v>
          </cell>
          <cell r="X248">
            <v>0</v>
          </cell>
          <cell r="AQ248">
            <v>0</v>
          </cell>
          <cell r="AW248">
            <v>0</v>
          </cell>
        </row>
        <row r="249">
          <cell r="N249">
            <v>0</v>
          </cell>
          <cell r="R249">
            <v>357.1</v>
          </cell>
          <cell r="X249">
            <v>0</v>
          </cell>
          <cell r="AQ249">
            <v>96.099999999999966</v>
          </cell>
          <cell r="AW249">
            <v>0</v>
          </cell>
        </row>
        <row r="250">
          <cell r="N250">
            <v>0</v>
          </cell>
          <cell r="R250">
            <v>85.1</v>
          </cell>
          <cell r="X250">
            <v>0</v>
          </cell>
          <cell r="AQ250">
            <v>131.1</v>
          </cell>
          <cell r="AW250">
            <v>0</v>
          </cell>
        </row>
        <row r="251">
          <cell r="N251">
            <v>0</v>
          </cell>
          <cell r="R251">
            <v>291.95</v>
          </cell>
          <cell r="X251">
            <v>0</v>
          </cell>
          <cell r="AQ251">
            <v>0</v>
          </cell>
          <cell r="AW251">
            <v>0</v>
          </cell>
        </row>
        <row r="252">
          <cell r="N252">
            <v>0</v>
          </cell>
          <cell r="R252">
            <v>373.4</v>
          </cell>
          <cell r="X252">
            <v>0</v>
          </cell>
          <cell r="AQ252">
            <v>0</v>
          </cell>
          <cell r="AW252">
            <v>0</v>
          </cell>
        </row>
        <row r="253">
          <cell r="N253">
            <v>0</v>
          </cell>
          <cell r="R253">
            <v>346.4</v>
          </cell>
          <cell r="X253">
            <v>0</v>
          </cell>
          <cell r="AQ253">
            <v>0</v>
          </cell>
          <cell r="AW253">
            <v>0</v>
          </cell>
        </row>
        <row r="254">
          <cell r="N254">
            <v>0</v>
          </cell>
          <cell r="R254">
            <v>573.75</v>
          </cell>
          <cell r="X254">
            <v>0</v>
          </cell>
          <cell r="AQ254">
            <v>0</v>
          </cell>
          <cell r="AW254">
            <v>0</v>
          </cell>
        </row>
        <row r="255">
          <cell r="N255">
            <v>0</v>
          </cell>
          <cell r="R255">
            <v>639.04999999999995</v>
          </cell>
          <cell r="X255">
            <v>0</v>
          </cell>
          <cell r="AQ255">
            <v>0</v>
          </cell>
          <cell r="AW255">
            <v>0</v>
          </cell>
        </row>
        <row r="256">
          <cell r="N256">
            <v>0</v>
          </cell>
          <cell r="R256">
            <v>499.75</v>
          </cell>
          <cell r="X256">
            <v>0</v>
          </cell>
          <cell r="AQ256">
            <v>0</v>
          </cell>
          <cell r="AW256">
            <v>0</v>
          </cell>
        </row>
        <row r="257">
          <cell r="N257">
            <v>0</v>
          </cell>
          <cell r="R257">
            <v>275.3</v>
          </cell>
          <cell r="X257">
            <v>0</v>
          </cell>
          <cell r="AQ257">
            <v>0</v>
          </cell>
          <cell r="AW257">
            <v>0</v>
          </cell>
        </row>
        <row r="258">
          <cell r="N258">
            <v>0</v>
          </cell>
          <cell r="R258">
            <v>81.8</v>
          </cell>
          <cell r="X258">
            <v>0</v>
          </cell>
          <cell r="AQ258">
            <v>0</v>
          </cell>
          <cell r="AW258">
            <v>0</v>
          </cell>
        </row>
        <row r="259">
          <cell r="N259">
            <v>0</v>
          </cell>
          <cell r="R259">
            <v>3.78</v>
          </cell>
          <cell r="X259">
            <v>0</v>
          </cell>
          <cell r="AQ259">
            <v>0</v>
          </cell>
          <cell r="AW259">
            <v>0</v>
          </cell>
        </row>
        <row r="260">
          <cell r="N260">
            <v>0</v>
          </cell>
          <cell r="R260">
            <v>0</v>
          </cell>
          <cell r="X260">
            <v>0</v>
          </cell>
          <cell r="AQ260">
            <v>0</v>
          </cell>
          <cell r="AW260">
            <v>0</v>
          </cell>
        </row>
        <row r="261">
          <cell r="N261">
            <v>0</v>
          </cell>
          <cell r="R261">
            <v>0</v>
          </cell>
          <cell r="X261">
            <v>0</v>
          </cell>
          <cell r="AQ261">
            <v>0</v>
          </cell>
          <cell r="AW261">
            <v>0</v>
          </cell>
        </row>
        <row r="262">
          <cell r="N262">
            <v>0</v>
          </cell>
          <cell r="R262">
            <v>0</v>
          </cell>
          <cell r="X262">
            <v>0</v>
          </cell>
          <cell r="AQ262">
            <v>0</v>
          </cell>
          <cell r="AW262">
            <v>0</v>
          </cell>
        </row>
        <row r="263">
          <cell r="N263">
            <v>0</v>
          </cell>
          <cell r="R263">
            <v>0</v>
          </cell>
          <cell r="X263">
            <v>0</v>
          </cell>
          <cell r="AQ263">
            <v>0</v>
          </cell>
          <cell r="AW263">
            <v>0</v>
          </cell>
        </row>
        <row r="264">
          <cell r="N264">
            <v>0</v>
          </cell>
          <cell r="R264">
            <v>0</v>
          </cell>
          <cell r="X264">
            <v>0</v>
          </cell>
          <cell r="AQ264">
            <v>0</v>
          </cell>
          <cell r="AW264">
            <v>0</v>
          </cell>
        </row>
        <row r="265">
          <cell r="N265">
            <v>0</v>
          </cell>
          <cell r="R265">
            <v>0</v>
          </cell>
          <cell r="X265">
            <v>0</v>
          </cell>
          <cell r="AQ265">
            <v>0</v>
          </cell>
          <cell r="AW265">
            <v>0</v>
          </cell>
        </row>
        <row r="266">
          <cell r="N266">
            <v>0</v>
          </cell>
          <cell r="R266">
            <v>0</v>
          </cell>
          <cell r="X266">
            <v>0</v>
          </cell>
          <cell r="AQ266">
            <v>0</v>
          </cell>
          <cell r="AW266">
            <v>0</v>
          </cell>
        </row>
        <row r="267">
          <cell r="N267">
            <v>0</v>
          </cell>
          <cell r="R267">
            <v>0</v>
          </cell>
          <cell r="X267">
            <v>0</v>
          </cell>
          <cell r="AQ267">
            <v>0</v>
          </cell>
          <cell r="AW267">
            <v>0</v>
          </cell>
        </row>
        <row r="268">
          <cell r="N268">
            <v>0</v>
          </cell>
          <cell r="R268">
            <v>0</v>
          </cell>
          <cell r="X268">
            <v>0</v>
          </cell>
          <cell r="AQ268">
            <v>0</v>
          </cell>
          <cell r="AW268">
            <v>0</v>
          </cell>
        </row>
        <row r="269">
          <cell r="N269">
            <v>0</v>
          </cell>
          <cell r="R269">
            <v>0</v>
          </cell>
          <cell r="X269">
            <v>0</v>
          </cell>
          <cell r="AQ269">
            <v>0</v>
          </cell>
          <cell r="AW269">
            <v>0</v>
          </cell>
        </row>
        <row r="270">
          <cell r="N270">
            <v>0</v>
          </cell>
          <cell r="R270">
            <v>0</v>
          </cell>
          <cell r="X270">
            <v>0</v>
          </cell>
          <cell r="AQ270">
            <v>0</v>
          </cell>
          <cell r="AW270">
            <v>0</v>
          </cell>
        </row>
        <row r="271">
          <cell r="N271">
            <v>0</v>
          </cell>
          <cell r="R271">
            <v>0</v>
          </cell>
          <cell r="X271">
            <v>0</v>
          </cell>
          <cell r="AQ271">
            <v>0</v>
          </cell>
          <cell r="AW271">
            <v>0</v>
          </cell>
        </row>
        <row r="272">
          <cell r="N272">
            <v>0</v>
          </cell>
          <cell r="R272">
            <v>0</v>
          </cell>
          <cell r="X272">
            <v>0</v>
          </cell>
          <cell r="AQ272">
            <v>0</v>
          </cell>
          <cell r="AW272">
            <v>0</v>
          </cell>
        </row>
        <row r="273">
          <cell r="N273">
            <v>0</v>
          </cell>
          <cell r="R273">
            <v>0</v>
          </cell>
          <cell r="X273">
            <v>0</v>
          </cell>
          <cell r="AQ273">
            <v>0</v>
          </cell>
          <cell r="AW273">
            <v>0</v>
          </cell>
        </row>
        <row r="274">
          <cell r="N274">
            <v>0</v>
          </cell>
          <cell r="R274">
            <v>0</v>
          </cell>
          <cell r="X274">
            <v>0</v>
          </cell>
          <cell r="AQ274">
            <v>0</v>
          </cell>
          <cell r="AW274">
            <v>0</v>
          </cell>
        </row>
        <row r="275">
          <cell r="N275">
            <v>0</v>
          </cell>
          <cell r="R275">
            <v>0</v>
          </cell>
          <cell r="X275">
            <v>0</v>
          </cell>
          <cell r="AQ275">
            <v>0</v>
          </cell>
          <cell r="AW275">
            <v>0</v>
          </cell>
        </row>
        <row r="276">
          <cell r="N276">
            <v>0</v>
          </cell>
          <cell r="R276">
            <v>0</v>
          </cell>
          <cell r="X276">
            <v>0</v>
          </cell>
          <cell r="AQ276">
            <v>0</v>
          </cell>
          <cell r="AW276">
            <v>0</v>
          </cell>
        </row>
        <row r="277">
          <cell r="N277">
            <v>0</v>
          </cell>
          <cell r="R277">
            <v>0</v>
          </cell>
          <cell r="X277">
            <v>0</v>
          </cell>
          <cell r="AQ277">
            <v>0</v>
          </cell>
          <cell r="AW277">
            <v>0</v>
          </cell>
        </row>
        <row r="278">
          <cell r="N278">
            <v>0</v>
          </cell>
          <cell r="R278">
            <v>0</v>
          </cell>
          <cell r="X278">
            <v>0</v>
          </cell>
          <cell r="AQ278">
            <v>0</v>
          </cell>
          <cell r="AW278">
            <v>0</v>
          </cell>
        </row>
        <row r="279">
          <cell r="N279">
            <v>0</v>
          </cell>
          <cell r="R279">
            <v>52.18</v>
          </cell>
          <cell r="X279">
            <v>0</v>
          </cell>
          <cell r="AQ279">
            <v>0</v>
          </cell>
          <cell r="AW279">
            <v>0</v>
          </cell>
        </row>
        <row r="280">
          <cell r="N280">
            <v>119.1</v>
          </cell>
          <cell r="R280">
            <v>449.55</v>
          </cell>
          <cell r="X280">
            <v>119.1</v>
          </cell>
          <cell r="AQ280">
            <v>119.1</v>
          </cell>
          <cell r="AW280">
            <v>0</v>
          </cell>
        </row>
        <row r="281">
          <cell r="N281">
            <v>540.85</v>
          </cell>
          <cell r="R281">
            <v>690.4</v>
          </cell>
          <cell r="X281">
            <v>540.85</v>
          </cell>
          <cell r="AQ281">
            <v>540.85</v>
          </cell>
          <cell r="AW281">
            <v>0</v>
          </cell>
        </row>
        <row r="282">
          <cell r="N282">
            <v>663.7</v>
          </cell>
          <cell r="R282">
            <v>690.4</v>
          </cell>
          <cell r="X282">
            <v>663.7</v>
          </cell>
          <cell r="AQ282">
            <v>663.7</v>
          </cell>
          <cell r="AW282">
            <v>0</v>
          </cell>
        </row>
        <row r="283">
          <cell r="N283">
            <v>763.45</v>
          </cell>
          <cell r="R283">
            <v>690.4</v>
          </cell>
          <cell r="X283">
            <v>1995.15</v>
          </cell>
          <cell r="AQ283">
            <v>763.45</v>
          </cell>
          <cell r="AW283">
            <v>0</v>
          </cell>
        </row>
        <row r="284">
          <cell r="N284">
            <v>963</v>
          </cell>
          <cell r="R284">
            <v>690.4</v>
          </cell>
          <cell r="X284">
            <v>3380.5</v>
          </cell>
          <cell r="AQ284">
            <v>963</v>
          </cell>
          <cell r="AW284">
            <v>0</v>
          </cell>
        </row>
        <row r="285">
          <cell r="N285">
            <v>905.25</v>
          </cell>
          <cell r="R285">
            <v>690.4</v>
          </cell>
          <cell r="X285">
            <v>2091.0500000000002</v>
          </cell>
          <cell r="AQ285">
            <v>905.25</v>
          </cell>
          <cell r="AW285">
            <v>0</v>
          </cell>
        </row>
        <row r="286">
          <cell r="N286">
            <v>618</v>
          </cell>
          <cell r="R286">
            <v>690.4</v>
          </cell>
          <cell r="X286">
            <v>618</v>
          </cell>
          <cell r="AQ286">
            <v>618</v>
          </cell>
          <cell r="AW286">
            <v>0</v>
          </cell>
        </row>
        <row r="287">
          <cell r="N287">
            <v>473.5</v>
          </cell>
          <cell r="R287">
            <v>584.75</v>
          </cell>
          <cell r="X287">
            <v>473.5</v>
          </cell>
          <cell r="AQ287">
            <v>473.5</v>
          </cell>
          <cell r="AW287">
            <v>0</v>
          </cell>
        </row>
        <row r="288">
          <cell r="N288">
            <v>100.08</v>
          </cell>
          <cell r="R288">
            <v>791.45</v>
          </cell>
          <cell r="X288">
            <v>100.08</v>
          </cell>
          <cell r="AQ288">
            <v>100.08</v>
          </cell>
          <cell r="AW288">
            <v>0</v>
          </cell>
        </row>
        <row r="289">
          <cell r="N289">
            <v>0</v>
          </cell>
          <cell r="R289">
            <v>1116.3</v>
          </cell>
          <cell r="X289">
            <v>0</v>
          </cell>
          <cell r="AQ289">
            <v>0</v>
          </cell>
          <cell r="AW289">
            <v>0</v>
          </cell>
        </row>
        <row r="290">
          <cell r="N290">
            <v>0</v>
          </cell>
          <cell r="R290">
            <v>1228.4000000000001</v>
          </cell>
          <cell r="X290">
            <v>0</v>
          </cell>
          <cell r="AQ290">
            <v>0</v>
          </cell>
          <cell r="AW290">
            <v>0</v>
          </cell>
        </row>
        <row r="291">
          <cell r="N291">
            <v>0</v>
          </cell>
          <cell r="R291">
            <v>1527.35</v>
          </cell>
          <cell r="X291">
            <v>0</v>
          </cell>
          <cell r="AQ291">
            <v>0</v>
          </cell>
          <cell r="AW291">
            <v>0</v>
          </cell>
        </row>
        <row r="292">
          <cell r="N292">
            <v>0</v>
          </cell>
          <cell r="R292">
            <v>1811.25</v>
          </cell>
          <cell r="X292">
            <v>0</v>
          </cell>
          <cell r="AQ292">
            <v>0</v>
          </cell>
          <cell r="AW292">
            <v>0</v>
          </cell>
        </row>
        <row r="293">
          <cell r="N293">
            <v>0</v>
          </cell>
          <cell r="R293">
            <v>1703.05</v>
          </cell>
          <cell r="X293">
            <v>0</v>
          </cell>
          <cell r="AQ293">
            <v>0</v>
          </cell>
          <cell r="AW293">
            <v>0</v>
          </cell>
        </row>
        <row r="294">
          <cell r="N294">
            <v>0</v>
          </cell>
          <cell r="R294">
            <v>1402.55</v>
          </cell>
          <cell r="X294">
            <v>0</v>
          </cell>
          <cell r="AQ294">
            <v>0</v>
          </cell>
          <cell r="AW294">
            <v>0</v>
          </cell>
        </row>
        <row r="295">
          <cell r="N295">
            <v>0</v>
          </cell>
          <cell r="R295">
            <v>1205.2</v>
          </cell>
          <cell r="X295">
            <v>0</v>
          </cell>
          <cell r="AQ295">
            <v>0</v>
          </cell>
          <cell r="AW295">
            <v>0</v>
          </cell>
        </row>
        <row r="296">
          <cell r="N296">
            <v>0</v>
          </cell>
          <cell r="R296">
            <v>1111.55</v>
          </cell>
          <cell r="X296">
            <v>0</v>
          </cell>
          <cell r="AQ296">
            <v>0</v>
          </cell>
          <cell r="AW296">
            <v>0</v>
          </cell>
        </row>
        <row r="297">
          <cell r="N297">
            <v>0</v>
          </cell>
          <cell r="R297">
            <v>1109.5999999999999</v>
          </cell>
          <cell r="X297">
            <v>0</v>
          </cell>
          <cell r="AQ297">
            <v>0</v>
          </cell>
          <cell r="AW297">
            <v>0</v>
          </cell>
        </row>
        <row r="298">
          <cell r="N298">
            <v>0</v>
          </cell>
          <cell r="R298">
            <v>1062.9000000000001</v>
          </cell>
          <cell r="X298">
            <v>0</v>
          </cell>
          <cell r="AQ298">
            <v>0</v>
          </cell>
          <cell r="AW298">
            <v>0</v>
          </cell>
        </row>
        <row r="299">
          <cell r="N299">
            <v>0</v>
          </cell>
          <cell r="R299">
            <v>947.15</v>
          </cell>
          <cell r="X299">
            <v>0</v>
          </cell>
          <cell r="AQ299">
            <v>0</v>
          </cell>
          <cell r="AW299">
            <v>0</v>
          </cell>
        </row>
        <row r="300">
          <cell r="N300">
            <v>0</v>
          </cell>
          <cell r="R300">
            <v>803.05</v>
          </cell>
          <cell r="X300">
            <v>0</v>
          </cell>
          <cell r="AQ300">
            <v>0</v>
          </cell>
          <cell r="AW300">
            <v>0</v>
          </cell>
        </row>
        <row r="301">
          <cell r="N301">
            <v>0</v>
          </cell>
          <cell r="R301">
            <v>641.65</v>
          </cell>
          <cell r="X301">
            <v>0</v>
          </cell>
          <cell r="AQ301">
            <v>0</v>
          </cell>
          <cell r="AW301">
            <v>0</v>
          </cell>
        </row>
        <row r="302">
          <cell r="N302">
            <v>0</v>
          </cell>
          <cell r="R302">
            <v>501.25</v>
          </cell>
          <cell r="X302">
            <v>0</v>
          </cell>
          <cell r="AQ302">
            <v>0</v>
          </cell>
          <cell r="AW302">
            <v>0</v>
          </cell>
        </row>
        <row r="303">
          <cell r="N303">
            <v>0</v>
          </cell>
          <cell r="R303">
            <v>405.55</v>
          </cell>
          <cell r="X303">
            <v>0</v>
          </cell>
          <cell r="AQ303">
            <v>0</v>
          </cell>
          <cell r="AW303">
            <v>0</v>
          </cell>
        </row>
        <row r="304">
          <cell r="N304">
            <v>0</v>
          </cell>
          <cell r="R304">
            <v>362.95</v>
          </cell>
          <cell r="X304">
            <v>0</v>
          </cell>
          <cell r="AQ304">
            <v>0</v>
          </cell>
          <cell r="AW304">
            <v>0</v>
          </cell>
        </row>
        <row r="305">
          <cell r="N305">
            <v>0</v>
          </cell>
          <cell r="R305">
            <v>483.45</v>
          </cell>
          <cell r="X305">
            <v>0</v>
          </cell>
          <cell r="AQ305">
            <v>0</v>
          </cell>
          <cell r="AW305">
            <v>0</v>
          </cell>
        </row>
        <row r="306">
          <cell r="N306">
            <v>0</v>
          </cell>
          <cell r="R306">
            <v>1165.2</v>
          </cell>
          <cell r="X306">
            <v>0</v>
          </cell>
          <cell r="AQ306">
            <v>0</v>
          </cell>
          <cell r="AW306">
            <v>0</v>
          </cell>
        </row>
        <row r="307">
          <cell r="N307">
            <v>0</v>
          </cell>
          <cell r="R307">
            <v>716.7</v>
          </cell>
          <cell r="X307">
            <v>0</v>
          </cell>
          <cell r="AQ307">
            <v>0</v>
          </cell>
          <cell r="AW307">
            <v>0</v>
          </cell>
        </row>
        <row r="308">
          <cell r="N308">
            <v>0</v>
          </cell>
          <cell r="R308">
            <v>79.25</v>
          </cell>
          <cell r="X308">
            <v>0</v>
          </cell>
          <cell r="AQ308">
            <v>516.54999999999995</v>
          </cell>
          <cell r="AW308">
            <v>0</v>
          </cell>
        </row>
        <row r="309">
          <cell r="N309">
            <v>0</v>
          </cell>
          <cell r="R309">
            <v>0</v>
          </cell>
          <cell r="X309">
            <v>0</v>
          </cell>
          <cell r="AQ309">
            <v>1003.1</v>
          </cell>
          <cell r="AW309">
            <v>0</v>
          </cell>
        </row>
        <row r="310">
          <cell r="N310">
            <v>0</v>
          </cell>
          <cell r="R310">
            <v>0.1</v>
          </cell>
          <cell r="X310">
            <v>0</v>
          </cell>
          <cell r="AQ310">
            <v>898.8</v>
          </cell>
          <cell r="AW310">
            <v>0</v>
          </cell>
        </row>
        <row r="311">
          <cell r="N311">
            <v>244.3</v>
          </cell>
          <cell r="R311">
            <v>690.8</v>
          </cell>
          <cell r="X311">
            <v>244.3</v>
          </cell>
          <cell r="AQ311">
            <v>244.3</v>
          </cell>
          <cell r="AW311">
            <v>0</v>
          </cell>
        </row>
        <row r="312">
          <cell r="N312">
            <v>1207.5999999999999</v>
          </cell>
          <cell r="R312">
            <v>1381.2</v>
          </cell>
          <cell r="X312">
            <v>1207.5999999999999</v>
          </cell>
          <cell r="AQ312">
            <v>1207.5999999999999</v>
          </cell>
          <cell r="AW312">
            <v>0</v>
          </cell>
        </row>
        <row r="313">
          <cell r="N313">
            <v>1663.3</v>
          </cell>
          <cell r="R313">
            <v>1381.2</v>
          </cell>
          <cell r="X313">
            <v>5514.3</v>
          </cell>
          <cell r="AQ313">
            <v>1663.3</v>
          </cell>
          <cell r="AW313">
            <v>0</v>
          </cell>
        </row>
        <row r="314">
          <cell r="N314">
            <v>1846.7</v>
          </cell>
          <cell r="R314">
            <v>1381.2</v>
          </cell>
          <cell r="X314">
            <v>7861.3</v>
          </cell>
          <cell r="AQ314">
            <v>1846.7</v>
          </cell>
          <cell r="AW314">
            <v>0</v>
          </cell>
        </row>
        <row r="315">
          <cell r="N315">
            <v>1561.4</v>
          </cell>
          <cell r="R315">
            <v>1381.2</v>
          </cell>
          <cell r="X315">
            <v>3725</v>
          </cell>
          <cell r="AQ315">
            <v>1561.4</v>
          </cell>
          <cell r="AW315">
            <v>0</v>
          </cell>
        </row>
        <row r="316">
          <cell r="N316">
            <v>1024.5999999999999</v>
          </cell>
          <cell r="R316">
            <v>1293.0999999999999</v>
          </cell>
          <cell r="X316">
            <v>1024.5999999999999</v>
          </cell>
          <cell r="AQ316">
            <v>1024.5999999999999</v>
          </cell>
          <cell r="AW316">
            <v>0</v>
          </cell>
        </row>
        <row r="317">
          <cell r="N317">
            <v>182.8</v>
          </cell>
          <cell r="R317">
            <v>301.25</v>
          </cell>
          <cell r="X317">
            <v>182.8</v>
          </cell>
          <cell r="AQ317">
            <v>182.8</v>
          </cell>
          <cell r="AW317">
            <v>0</v>
          </cell>
        </row>
        <row r="318">
          <cell r="N318">
            <v>0</v>
          </cell>
          <cell r="R318">
            <v>0</v>
          </cell>
          <cell r="X318">
            <v>0</v>
          </cell>
          <cell r="AQ318">
            <v>0</v>
          </cell>
          <cell r="AW318">
            <v>0</v>
          </cell>
        </row>
        <row r="319">
          <cell r="N319">
            <v>0</v>
          </cell>
          <cell r="R319">
            <v>0</v>
          </cell>
          <cell r="X319">
            <v>0</v>
          </cell>
          <cell r="AQ319">
            <v>0</v>
          </cell>
          <cell r="AW319">
            <v>0</v>
          </cell>
        </row>
        <row r="320">
          <cell r="N320">
            <v>0</v>
          </cell>
          <cell r="R320">
            <v>0</v>
          </cell>
          <cell r="X320">
            <v>0</v>
          </cell>
          <cell r="AQ320">
            <v>0</v>
          </cell>
          <cell r="AW320">
            <v>0</v>
          </cell>
        </row>
        <row r="321">
          <cell r="N321">
            <v>0</v>
          </cell>
          <cell r="R321">
            <v>0</v>
          </cell>
          <cell r="X321">
            <v>0</v>
          </cell>
          <cell r="AQ321">
            <v>0</v>
          </cell>
          <cell r="AW321">
            <v>0</v>
          </cell>
        </row>
        <row r="322">
          <cell r="N322">
            <v>0</v>
          </cell>
          <cell r="R322">
            <v>0</v>
          </cell>
          <cell r="X322">
            <v>0</v>
          </cell>
          <cell r="AQ322">
            <v>2642.79</v>
          </cell>
          <cell r="AW322">
            <v>0</v>
          </cell>
        </row>
        <row r="323">
          <cell r="N323">
            <v>0</v>
          </cell>
          <cell r="R323">
            <v>0</v>
          </cell>
          <cell r="X323">
            <v>0</v>
          </cell>
          <cell r="AQ323">
            <v>0</v>
          </cell>
          <cell r="AW323">
            <v>0</v>
          </cell>
        </row>
        <row r="324">
          <cell r="N324">
            <v>0</v>
          </cell>
          <cell r="R324">
            <v>0</v>
          </cell>
          <cell r="X324">
            <v>0</v>
          </cell>
          <cell r="AQ324">
            <v>0</v>
          </cell>
          <cell r="AW324">
            <v>0</v>
          </cell>
        </row>
        <row r="325">
          <cell r="N325">
            <v>0</v>
          </cell>
          <cell r="R325">
            <v>0</v>
          </cell>
          <cell r="X325">
            <v>0</v>
          </cell>
          <cell r="AQ325">
            <v>0</v>
          </cell>
          <cell r="AW325">
            <v>0</v>
          </cell>
        </row>
        <row r="326">
          <cell r="N326">
            <v>0</v>
          </cell>
          <cell r="R326">
            <v>0</v>
          </cell>
          <cell r="X326">
            <v>0</v>
          </cell>
          <cell r="AQ326">
            <v>0</v>
          </cell>
          <cell r="AW326">
            <v>0</v>
          </cell>
        </row>
        <row r="327">
          <cell r="N327">
            <v>0</v>
          </cell>
          <cell r="R327">
            <v>0</v>
          </cell>
          <cell r="X327">
            <v>0</v>
          </cell>
          <cell r="AQ327">
            <v>0</v>
          </cell>
          <cell r="AW327">
            <v>0</v>
          </cell>
        </row>
        <row r="328">
          <cell r="N328">
            <v>0</v>
          </cell>
          <cell r="R328">
            <v>0</v>
          </cell>
          <cell r="X328">
            <v>0</v>
          </cell>
          <cell r="AQ328">
            <v>0</v>
          </cell>
          <cell r="AW328">
            <v>0</v>
          </cell>
        </row>
        <row r="329">
          <cell r="N329">
            <v>0</v>
          </cell>
          <cell r="R329">
            <v>0</v>
          </cell>
          <cell r="X329">
            <v>0</v>
          </cell>
          <cell r="AQ329">
            <v>0</v>
          </cell>
          <cell r="AW329">
            <v>0</v>
          </cell>
        </row>
        <row r="330">
          <cell r="N330">
            <v>0</v>
          </cell>
          <cell r="R330">
            <v>0</v>
          </cell>
          <cell r="X330">
            <v>0</v>
          </cell>
          <cell r="AQ330">
            <v>23205.58</v>
          </cell>
          <cell r="AW330">
            <v>0</v>
          </cell>
        </row>
        <row r="331">
          <cell r="N331">
            <v>0</v>
          </cell>
          <cell r="R331">
            <v>0</v>
          </cell>
          <cell r="X331">
            <v>0</v>
          </cell>
          <cell r="AQ331">
            <v>0</v>
          </cell>
          <cell r="AW331">
            <v>0</v>
          </cell>
        </row>
        <row r="332">
          <cell r="N332">
            <v>0</v>
          </cell>
          <cell r="R332">
            <v>0</v>
          </cell>
          <cell r="X332">
            <v>0</v>
          </cell>
          <cell r="AQ332">
            <v>0</v>
          </cell>
          <cell r="AW332">
            <v>0</v>
          </cell>
        </row>
        <row r="333">
          <cell r="N333">
            <v>0</v>
          </cell>
          <cell r="R333">
            <v>0</v>
          </cell>
          <cell r="X333">
            <v>0</v>
          </cell>
          <cell r="AQ333">
            <v>0</v>
          </cell>
          <cell r="AW333">
            <v>0</v>
          </cell>
        </row>
        <row r="334">
          <cell r="N334">
            <v>0</v>
          </cell>
          <cell r="R334">
            <v>0</v>
          </cell>
          <cell r="X334">
            <v>0</v>
          </cell>
          <cell r="AQ334">
            <v>0</v>
          </cell>
          <cell r="AW334">
            <v>0</v>
          </cell>
        </row>
        <row r="335">
          <cell r="N335">
            <v>0</v>
          </cell>
          <cell r="R335">
            <v>0</v>
          </cell>
          <cell r="X335">
            <v>0</v>
          </cell>
          <cell r="AQ335">
            <v>0</v>
          </cell>
          <cell r="AW335">
            <v>0</v>
          </cell>
        </row>
        <row r="336">
          <cell r="N336">
            <v>0</v>
          </cell>
          <cell r="R336">
            <v>0</v>
          </cell>
          <cell r="X336">
            <v>0</v>
          </cell>
          <cell r="AQ336">
            <v>0</v>
          </cell>
          <cell r="AW336">
            <v>0</v>
          </cell>
        </row>
        <row r="337">
          <cell r="N337">
            <v>0</v>
          </cell>
          <cell r="R337">
            <v>0</v>
          </cell>
          <cell r="X337">
            <v>0</v>
          </cell>
          <cell r="AQ337">
            <v>0</v>
          </cell>
          <cell r="AW337">
            <v>0</v>
          </cell>
        </row>
        <row r="338">
          <cell r="N338">
            <v>0</v>
          </cell>
          <cell r="R338">
            <v>0</v>
          </cell>
          <cell r="X338">
            <v>0</v>
          </cell>
          <cell r="AQ338">
            <v>0</v>
          </cell>
          <cell r="AW338">
            <v>0</v>
          </cell>
        </row>
        <row r="339">
          <cell r="N339">
            <v>0</v>
          </cell>
          <cell r="R339">
            <v>0</v>
          </cell>
          <cell r="X339">
            <v>0</v>
          </cell>
          <cell r="AQ339">
            <v>0</v>
          </cell>
          <cell r="AW339">
            <v>0</v>
          </cell>
        </row>
        <row r="340">
          <cell r="N340">
            <v>0</v>
          </cell>
          <cell r="R340">
            <v>0</v>
          </cell>
          <cell r="X340">
            <v>0</v>
          </cell>
          <cell r="AQ340">
            <v>0</v>
          </cell>
          <cell r="AW340">
            <v>0</v>
          </cell>
        </row>
        <row r="341">
          <cell r="N341">
            <v>0</v>
          </cell>
          <cell r="R341">
            <v>0</v>
          </cell>
          <cell r="X341">
            <v>0</v>
          </cell>
          <cell r="AQ341">
            <v>0</v>
          </cell>
          <cell r="AW341">
            <v>0</v>
          </cell>
        </row>
        <row r="342">
          <cell r="N342">
            <v>0</v>
          </cell>
          <cell r="R342">
            <v>0</v>
          </cell>
          <cell r="X342">
            <v>0</v>
          </cell>
          <cell r="AQ342">
            <v>0</v>
          </cell>
          <cell r="AW342">
            <v>0</v>
          </cell>
        </row>
        <row r="343">
          <cell r="N343">
            <v>0</v>
          </cell>
          <cell r="R343">
            <v>0</v>
          </cell>
          <cell r="X343">
            <v>0</v>
          </cell>
          <cell r="AQ343">
            <v>0</v>
          </cell>
          <cell r="AW343">
            <v>0</v>
          </cell>
        </row>
        <row r="344">
          <cell r="N344">
            <v>0</v>
          </cell>
          <cell r="R344">
            <v>0</v>
          </cell>
          <cell r="X344">
            <v>0</v>
          </cell>
          <cell r="AQ344">
            <v>0</v>
          </cell>
          <cell r="AW344">
            <v>0</v>
          </cell>
        </row>
        <row r="345">
          <cell r="N345">
            <v>0</v>
          </cell>
          <cell r="R345">
            <v>0</v>
          </cell>
          <cell r="X345">
            <v>0</v>
          </cell>
          <cell r="AQ345">
            <v>0</v>
          </cell>
          <cell r="AW345">
            <v>0</v>
          </cell>
        </row>
        <row r="346">
          <cell r="N346">
            <v>0</v>
          </cell>
          <cell r="R346">
            <v>0</v>
          </cell>
          <cell r="X346">
            <v>0</v>
          </cell>
          <cell r="AQ346">
            <v>0</v>
          </cell>
          <cell r="AW346">
            <v>0</v>
          </cell>
        </row>
        <row r="347">
          <cell r="N347">
            <v>0</v>
          </cell>
          <cell r="R347">
            <v>0</v>
          </cell>
          <cell r="X347">
            <v>0</v>
          </cell>
          <cell r="AQ347">
            <v>0</v>
          </cell>
          <cell r="AW347">
            <v>0</v>
          </cell>
        </row>
        <row r="348">
          <cell r="N348">
            <v>0</v>
          </cell>
          <cell r="R348">
            <v>0</v>
          </cell>
          <cell r="X348">
            <v>0</v>
          </cell>
          <cell r="AQ348">
            <v>6431.2199999999993</v>
          </cell>
          <cell r="AW348">
            <v>0</v>
          </cell>
        </row>
        <row r="349">
          <cell r="N349">
            <v>0</v>
          </cell>
          <cell r="R349">
            <v>0</v>
          </cell>
          <cell r="X349">
            <v>0</v>
          </cell>
          <cell r="AQ349">
            <v>0</v>
          </cell>
          <cell r="AW349">
            <v>0</v>
          </cell>
        </row>
        <row r="350">
          <cell r="N350">
            <v>0</v>
          </cell>
          <cell r="R350">
            <v>0</v>
          </cell>
          <cell r="X350">
            <v>0</v>
          </cell>
          <cell r="AQ350">
            <v>0</v>
          </cell>
          <cell r="AW350">
            <v>0</v>
          </cell>
        </row>
        <row r="351">
          <cell r="N351">
            <v>0</v>
          </cell>
          <cell r="R351">
            <v>0</v>
          </cell>
          <cell r="X351">
            <v>0</v>
          </cell>
          <cell r="AQ351">
            <v>0</v>
          </cell>
          <cell r="AW351">
            <v>0</v>
          </cell>
        </row>
        <row r="352">
          <cell r="N352">
            <v>0</v>
          </cell>
          <cell r="R352">
            <v>0</v>
          </cell>
          <cell r="X352">
            <v>0</v>
          </cell>
          <cell r="AQ352">
            <v>0</v>
          </cell>
          <cell r="AW352">
            <v>0</v>
          </cell>
        </row>
        <row r="353">
          <cell r="N353">
            <v>0</v>
          </cell>
          <cell r="R353">
            <v>0</v>
          </cell>
          <cell r="X353">
            <v>0</v>
          </cell>
          <cell r="AQ353">
            <v>0</v>
          </cell>
          <cell r="AW353">
            <v>0</v>
          </cell>
        </row>
        <row r="354">
          <cell r="N354">
            <v>0</v>
          </cell>
          <cell r="R354">
            <v>0</v>
          </cell>
          <cell r="X354">
            <v>0</v>
          </cell>
          <cell r="AQ354">
            <v>0</v>
          </cell>
          <cell r="AW354">
            <v>0</v>
          </cell>
        </row>
        <row r="355">
          <cell r="N355">
            <v>0</v>
          </cell>
          <cell r="R355">
            <v>0</v>
          </cell>
          <cell r="X355">
            <v>0</v>
          </cell>
          <cell r="AQ355">
            <v>0</v>
          </cell>
          <cell r="AW355">
            <v>0</v>
          </cell>
        </row>
        <row r="356">
          <cell r="N356">
            <v>0</v>
          </cell>
          <cell r="R356">
            <v>0</v>
          </cell>
          <cell r="X356">
            <v>0</v>
          </cell>
          <cell r="AQ356">
            <v>0</v>
          </cell>
          <cell r="AW356">
            <v>0</v>
          </cell>
        </row>
        <row r="357">
          <cell r="N357">
            <v>0</v>
          </cell>
          <cell r="R357">
            <v>0</v>
          </cell>
          <cell r="X357">
            <v>0</v>
          </cell>
          <cell r="AQ357">
            <v>0</v>
          </cell>
          <cell r="AW357">
            <v>0</v>
          </cell>
        </row>
        <row r="358">
          <cell r="N358">
            <v>0</v>
          </cell>
          <cell r="R358">
            <v>0</v>
          </cell>
          <cell r="X358">
            <v>0</v>
          </cell>
          <cell r="AQ358">
            <v>0</v>
          </cell>
          <cell r="AW358">
            <v>0</v>
          </cell>
        </row>
        <row r="359">
          <cell r="N359">
            <v>0</v>
          </cell>
          <cell r="R359">
            <v>0</v>
          </cell>
          <cell r="X359">
            <v>0</v>
          </cell>
          <cell r="AQ359">
            <v>0</v>
          </cell>
          <cell r="AW359">
            <v>0</v>
          </cell>
        </row>
        <row r="360">
          <cell r="N360">
            <v>0</v>
          </cell>
          <cell r="R360">
            <v>0</v>
          </cell>
          <cell r="X360">
            <v>0</v>
          </cell>
          <cell r="AQ360">
            <v>0</v>
          </cell>
          <cell r="AW360">
            <v>0</v>
          </cell>
        </row>
        <row r="361">
          <cell r="N361">
            <v>0</v>
          </cell>
          <cell r="R361">
            <v>0</v>
          </cell>
          <cell r="X361">
            <v>0</v>
          </cell>
          <cell r="AQ361">
            <v>0</v>
          </cell>
          <cell r="AW361">
            <v>0</v>
          </cell>
        </row>
        <row r="362">
          <cell r="N362">
            <v>0</v>
          </cell>
          <cell r="R362">
            <v>14.18</v>
          </cell>
          <cell r="X362">
            <v>0</v>
          </cell>
          <cell r="AQ362">
            <v>0</v>
          </cell>
          <cell r="AW362">
            <v>0</v>
          </cell>
        </row>
        <row r="363">
          <cell r="N363">
            <v>112.15</v>
          </cell>
          <cell r="R363">
            <v>373.9</v>
          </cell>
          <cell r="X363">
            <v>112.15</v>
          </cell>
          <cell r="AQ363">
            <v>112.15</v>
          </cell>
          <cell r="AW363">
            <v>0</v>
          </cell>
        </row>
        <row r="364">
          <cell r="N364">
            <v>528.04999999999995</v>
          </cell>
          <cell r="R364">
            <v>691.05</v>
          </cell>
          <cell r="X364">
            <v>528.04999999999995</v>
          </cell>
          <cell r="AQ364">
            <v>528.04999999999995</v>
          </cell>
          <cell r="AW364">
            <v>0</v>
          </cell>
        </row>
        <row r="365">
          <cell r="N365">
            <v>679.95</v>
          </cell>
          <cell r="R365">
            <v>691.05</v>
          </cell>
          <cell r="X365">
            <v>679.95</v>
          </cell>
          <cell r="AQ365">
            <v>679.95</v>
          </cell>
          <cell r="AW365">
            <v>0</v>
          </cell>
        </row>
        <row r="366">
          <cell r="N366">
            <v>825.95</v>
          </cell>
          <cell r="R366">
            <v>691.15</v>
          </cell>
          <cell r="X366">
            <v>825.95</v>
          </cell>
          <cell r="AQ366">
            <v>825.95</v>
          </cell>
          <cell r="AW366">
            <v>0</v>
          </cell>
        </row>
        <row r="367">
          <cell r="N367">
            <v>973.7</v>
          </cell>
          <cell r="R367">
            <v>691.15</v>
          </cell>
          <cell r="X367">
            <v>973.7</v>
          </cell>
          <cell r="AQ367">
            <v>973.7</v>
          </cell>
          <cell r="AW367">
            <v>0</v>
          </cell>
        </row>
        <row r="368">
          <cell r="N368">
            <v>1123.6500000000001</v>
          </cell>
          <cell r="R368">
            <v>691.1</v>
          </cell>
          <cell r="X368">
            <v>1123.6500000000001</v>
          </cell>
          <cell r="AQ368">
            <v>1123.6500000000001</v>
          </cell>
          <cell r="AW368">
            <v>0</v>
          </cell>
        </row>
        <row r="369">
          <cell r="N369">
            <v>1239.2</v>
          </cell>
          <cell r="R369">
            <v>691.1</v>
          </cell>
          <cell r="X369">
            <v>1239.2</v>
          </cell>
          <cell r="AQ369">
            <v>1239.2</v>
          </cell>
          <cell r="AW369">
            <v>0</v>
          </cell>
        </row>
        <row r="370">
          <cell r="N370">
            <v>1320.3</v>
          </cell>
          <cell r="R370">
            <v>691.1</v>
          </cell>
          <cell r="X370">
            <v>1742.5</v>
          </cell>
          <cell r="AQ370">
            <v>1320.3</v>
          </cell>
          <cell r="AW370">
            <v>0</v>
          </cell>
        </row>
        <row r="371">
          <cell r="N371">
            <v>1395.7</v>
          </cell>
          <cell r="R371">
            <v>691.1</v>
          </cell>
          <cell r="X371">
            <v>3325.9</v>
          </cell>
          <cell r="AQ371">
            <v>1395.7</v>
          </cell>
          <cell r="AW371">
            <v>0</v>
          </cell>
        </row>
        <row r="372">
          <cell r="N372">
            <v>1440.2</v>
          </cell>
          <cell r="R372">
            <v>691.1</v>
          </cell>
          <cell r="X372">
            <v>4408.3500000000004</v>
          </cell>
          <cell r="AQ372">
            <v>1440.2</v>
          </cell>
          <cell r="AW372">
            <v>0</v>
          </cell>
        </row>
        <row r="373">
          <cell r="N373">
            <v>1431.5</v>
          </cell>
          <cell r="R373">
            <v>691.1</v>
          </cell>
          <cell r="X373">
            <v>4533.1000000000004</v>
          </cell>
          <cell r="AQ373">
            <v>1431.5</v>
          </cell>
          <cell r="AW373">
            <v>0</v>
          </cell>
        </row>
        <row r="374">
          <cell r="N374">
            <v>1404.8</v>
          </cell>
          <cell r="R374">
            <v>691.1</v>
          </cell>
          <cell r="X374">
            <v>4636.8500000000004</v>
          </cell>
          <cell r="AQ374">
            <v>1404.8</v>
          </cell>
          <cell r="AW374">
            <v>0</v>
          </cell>
        </row>
        <row r="375">
          <cell r="N375">
            <v>1377.2</v>
          </cell>
          <cell r="R375">
            <v>691.1</v>
          </cell>
          <cell r="X375">
            <v>2967.8</v>
          </cell>
          <cell r="AQ375">
            <v>1377.2</v>
          </cell>
          <cell r="AW375">
            <v>0</v>
          </cell>
        </row>
        <row r="376">
          <cell r="N376">
            <v>1588.7</v>
          </cell>
          <cell r="R376">
            <v>691.15</v>
          </cell>
          <cell r="X376">
            <v>1588.7</v>
          </cell>
          <cell r="AQ376">
            <v>1588.7</v>
          </cell>
          <cell r="AW376">
            <v>0</v>
          </cell>
        </row>
        <row r="377">
          <cell r="N377">
            <v>455.05</v>
          </cell>
          <cell r="R377">
            <v>691.15</v>
          </cell>
          <cell r="X377">
            <v>455.05</v>
          </cell>
          <cell r="AQ377">
            <v>455.05</v>
          </cell>
          <cell r="AW377">
            <v>0</v>
          </cell>
        </row>
        <row r="378">
          <cell r="N378">
            <v>0</v>
          </cell>
          <cell r="R378">
            <v>691.1</v>
          </cell>
          <cell r="X378">
            <v>0</v>
          </cell>
          <cell r="AQ378">
            <v>0</v>
          </cell>
          <cell r="AW378">
            <v>0</v>
          </cell>
        </row>
        <row r="379">
          <cell r="N379">
            <v>0</v>
          </cell>
          <cell r="R379">
            <v>691.1</v>
          </cell>
          <cell r="X379">
            <v>0</v>
          </cell>
          <cell r="AQ379">
            <v>0</v>
          </cell>
          <cell r="AW379">
            <v>0</v>
          </cell>
        </row>
        <row r="380">
          <cell r="N380">
            <v>0</v>
          </cell>
          <cell r="R380">
            <v>691.1</v>
          </cell>
          <cell r="X380">
            <v>0</v>
          </cell>
          <cell r="AQ380">
            <v>0</v>
          </cell>
          <cell r="AW380">
            <v>0</v>
          </cell>
        </row>
        <row r="381">
          <cell r="N381">
            <v>0</v>
          </cell>
          <cell r="R381">
            <v>632</v>
          </cell>
          <cell r="X381">
            <v>0</v>
          </cell>
          <cell r="AQ381">
            <v>0</v>
          </cell>
          <cell r="AW381">
            <v>0</v>
          </cell>
        </row>
        <row r="382">
          <cell r="N382">
            <v>0</v>
          </cell>
          <cell r="R382">
            <v>484.95</v>
          </cell>
          <cell r="X382">
            <v>0</v>
          </cell>
          <cell r="AQ382">
            <v>0</v>
          </cell>
          <cell r="AW382">
            <v>0</v>
          </cell>
        </row>
        <row r="383">
          <cell r="N383">
            <v>0</v>
          </cell>
          <cell r="R383">
            <v>820.9</v>
          </cell>
          <cell r="X383">
            <v>0</v>
          </cell>
          <cell r="AQ383">
            <v>0</v>
          </cell>
          <cell r="AW383">
            <v>0</v>
          </cell>
        </row>
        <row r="384">
          <cell r="N384">
            <v>0</v>
          </cell>
          <cell r="R384">
            <v>628.54999999999995</v>
          </cell>
          <cell r="X384">
            <v>0</v>
          </cell>
          <cell r="AQ384">
            <v>0</v>
          </cell>
          <cell r="AW384">
            <v>0</v>
          </cell>
        </row>
        <row r="385">
          <cell r="N385">
            <v>0</v>
          </cell>
          <cell r="R385">
            <v>3.08</v>
          </cell>
          <cell r="X385">
            <v>0</v>
          </cell>
          <cell r="AQ385">
            <v>0</v>
          </cell>
          <cell r="AW385">
            <v>0</v>
          </cell>
        </row>
        <row r="386">
          <cell r="N386">
            <v>0</v>
          </cell>
          <cell r="R386">
            <v>0</v>
          </cell>
          <cell r="X386">
            <v>0</v>
          </cell>
          <cell r="AQ386">
            <v>0</v>
          </cell>
          <cell r="AW386">
            <v>0</v>
          </cell>
        </row>
        <row r="387">
          <cell r="N387">
            <v>0</v>
          </cell>
          <cell r="R387">
            <v>0</v>
          </cell>
          <cell r="X387">
            <v>0</v>
          </cell>
          <cell r="AQ387">
            <v>0</v>
          </cell>
          <cell r="AW387">
            <v>0</v>
          </cell>
        </row>
        <row r="388">
          <cell r="N388">
            <v>0</v>
          </cell>
          <cell r="R388">
            <v>0</v>
          </cell>
          <cell r="X388">
            <v>0</v>
          </cell>
          <cell r="AQ388">
            <v>0</v>
          </cell>
          <cell r="AW388">
            <v>0</v>
          </cell>
        </row>
        <row r="389">
          <cell r="N389">
            <v>0</v>
          </cell>
          <cell r="R389">
            <v>0</v>
          </cell>
          <cell r="X389">
            <v>0</v>
          </cell>
          <cell r="AQ389">
            <v>0</v>
          </cell>
          <cell r="AW389">
            <v>0</v>
          </cell>
        </row>
        <row r="390">
          <cell r="N390">
            <v>0</v>
          </cell>
          <cell r="R390">
            <v>0</v>
          </cell>
          <cell r="X390">
            <v>0</v>
          </cell>
          <cell r="AQ390">
            <v>0</v>
          </cell>
          <cell r="AW390">
            <v>0</v>
          </cell>
        </row>
        <row r="391">
          <cell r="N391">
            <v>0</v>
          </cell>
          <cell r="R391">
            <v>0</v>
          </cell>
          <cell r="X391">
            <v>0</v>
          </cell>
          <cell r="AQ391">
            <v>0</v>
          </cell>
          <cell r="AW391">
            <v>0</v>
          </cell>
        </row>
        <row r="392">
          <cell r="N392">
            <v>0</v>
          </cell>
          <cell r="R392">
            <v>0</v>
          </cell>
          <cell r="X392">
            <v>0</v>
          </cell>
          <cell r="AQ392">
            <v>0</v>
          </cell>
          <cell r="AW392">
            <v>0</v>
          </cell>
        </row>
        <row r="393">
          <cell r="N393">
            <v>0</v>
          </cell>
          <cell r="R393">
            <v>0</v>
          </cell>
          <cell r="X393">
            <v>0</v>
          </cell>
          <cell r="AQ393">
            <v>0</v>
          </cell>
          <cell r="AW393">
            <v>0</v>
          </cell>
        </row>
        <row r="394">
          <cell r="N394">
            <v>0</v>
          </cell>
          <cell r="R394">
            <v>0</v>
          </cell>
          <cell r="X394">
            <v>0</v>
          </cell>
          <cell r="AQ394">
            <v>0</v>
          </cell>
          <cell r="AW394">
            <v>0</v>
          </cell>
        </row>
        <row r="395">
          <cell r="N395">
            <v>0</v>
          </cell>
          <cell r="R395">
            <v>0</v>
          </cell>
          <cell r="X395">
            <v>0</v>
          </cell>
          <cell r="AQ395">
            <v>0</v>
          </cell>
          <cell r="AW395">
            <v>0</v>
          </cell>
        </row>
        <row r="396">
          <cell r="N396">
            <v>0</v>
          </cell>
          <cell r="R396">
            <v>0</v>
          </cell>
          <cell r="X396">
            <v>0</v>
          </cell>
          <cell r="AQ396">
            <v>0</v>
          </cell>
          <cell r="AW396">
            <v>0</v>
          </cell>
        </row>
        <row r="397">
          <cell r="N397">
            <v>0</v>
          </cell>
          <cell r="R397">
            <v>0</v>
          </cell>
          <cell r="X397">
            <v>0</v>
          </cell>
          <cell r="AQ397">
            <v>0</v>
          </cell>
          <cell r="AW397">
            <v>0</v>
          </cell>
        </row>
        <row r="398">
          <cell r="N398">
            <v>0</v>
          </cell>
          <cell r="R398">
            <v>0</v>
          </cell>
          <cell r="X398">
            <v>0</v>
          </cell>
          <cell r="AQ398">
            <v>0</v>
          </cell>
          <cell r="AW398">
            <v>0</v>
          </cell>
        </row>
        <row r="399">
          <cell r="N399">
            <v>0</v>
          </cell>
          <cell r="R399">
            <v>0</v>
          </cell>
          <cell r="X399">
            <v>0</v>
          </cell>
          <cell r="AQ399">
            <v>0</v>
          </cell>
          <cell r="AW399">
            <v>0</v>
          </cell>
        </row>
        <row r="400">
          <cell r="N400">
            <v>0</v>
          </cell>
          <cell r="R400">
            <v>0</v>
          </cell>
          <cell r="X400">
            <v>0</v>
          </cell>
          <cell r="AQ400">
            <v>0</v>
          </cell>
          <cell r="AW400">
            <v>0</v>
          </cell>
        </row>
        <row r="401">
          <cell r="N401">
            <v>0</v>
          </cell>
          <cell r="R401">
            <v>0</v>
          </cell>
          <cell r="X401">
            <v>0</v>
          </cell>
          <cell r="AQ401">
            <v>0</v>
          </cell>
          <cell r="AW401">
            <v>0</v>
          </cell>
        </row>
        <row r="402">
          <cell r="N402">
            <v>0</v>
          </cell>
          <cell r="R402">
            <v>0</v>
          </cell>
          <cell r="X402">
            <v>0</v>
          </cell>
          <cell r="AQ402">
            <v>0</v>
          </cell>
          <cell r="AW402">
            <v>0</v>
          </cell>
        </row>
        <row r="403">
          <cell r="N403">
            <v>0</v>
          </cell>
          <cell r="R403">
            <v>0</v>
          </cell>
          <cell r="X403">
            <v>0</v>
          </cell>
          <cell r="AQ403">
            <v>0</v>
          </cell>
          <cell r="AW403">
            <v>0</v>
          </cell>
        </row>
        <row r="404">
          <cell r="N404">
            <v>0</v>
          </cell>
          <cell r="R404">
            <v>0</v>
          </cell>
          <cell r="X404">
            <v>0</v>
          </cell>
          <cell r="AQ404">
            <v>0</v>
          </cell>
          <cell r="AW404">
            <v>0</v>
          </cell>
        </row>
        <row r="405">
          <cell r="N405">
            <v>0</v>
          </cell>
          <cell r="R405">
            <v>0</v>
          </cell>
          <cell r="X405">
            <v>0</v>
          </cell>
          <cell r="AQ405">
            <v>0</v>
          </cell>
          <cell r="AW405">
            <v>0</v>
          </cell>
        </row>
        <row r="406">
          <cell r="N406">
            <v>0</v>
          </cell>
          <cell r="R406">
            <v>0</v>
          </cell>
          <cell r="X406">
            <v>0</v>
          </cell>
          <cell r="AQ406">
            <v>0</v>
          </cell>
          <cell r="AW406">
            <v>0</v>
          </cell>
        </row>
        <row r="407">
          <cell r="N407">
            <v>0</v>
          </cell>
          <cell r="R407">
            <v>0</v>
          </cell>
          <cell r="X407">
            <v>0</v>
          </cell>
          <cell r="AQ407">
            <v>0</v>
          </cell>
          <cell r="AW407">
            <v>0</v>
          </cell>
        </row>
        <row r="408">
          <cell r="N408">
            <v>0</v>
          </cell>
          <cell r="R408">
            <v>0</v>
          </cell>
          <cell r="X408">
            <v>0</v>
          </cell>
          <cell r="AQ408">
            <v>0</v>
          </cell>
          <cell r="AW408">
            <v>0</v>
          </cell>
        </row>
        <row r="409">
          <cell r="N409">
            <v>0</v>
          </cell>
          <cell r="R409">
            <v>0</v>
          </cell>
          <cell r="X409">
            <v>0</v>
          </cell>
          <cell r="AQ409">
            <v>0</v>
          </cell>
          <cell r="AW409">
            <v>0</v>
          </cell>
        </row>
        <row r="410">
          <cell r="N410">
            <v>0</v>
          </cell>
          <cell r="R410">
            <v>0</v>
          </cell>
          <cell r="X410">
            <v>0</v>
          </cell>
          <cell r="AQ410">
            <v>0</v>
          </cell>
          <cell r="AW410">
            <v>0</v>
          </cell>
        </row>
        <row r="411">
          <cell r="N411">
            <v>0</v>
          </cell>
          <cell r="R411">
            <v>0</v>
          </cell>
          <cell r="X411">
            <v>0</v>
          </cell>
          <cell r="AQ411">
            <v>0</v>
          </cell>
          <cell r="AW411">
            <v>0</v>
          </cell>
        </row>
        <row r="412">
          <cell r="N412">
            <v>0</v>
          </cell>
          <cell r="R412">
            <v>0</v>
          </cell>
          <cell r="X412">
            <v>0</v>
          </cell>
          <cell r="AQ412">
            <v>0</v>
          </cell>
          <cell r="AW412">
            <v>0</v>
          </cell>
        </row>
        <row r="413">
          <cell r="N413">
            <v>0</v>
          </cell>
          <cell r="R413">
            <v>0</v>
          </cell>
          <cell r="X413">
            <v>0</v>
          </cell>
          <cell r="AQ413">
            <v>0</v>
          </cell>
          <cell r="AW413">
            <v>0</v>
          </cell>
        </row>
        <row r="414">
          <cell r="N414">
            <v>0</v>
          </cell>
          <cell r="R414">
            <v>0</v>
          </cell>
          <cell r="X414">
            <v>0</v>
          </cell>
          <cell r="AQ414">
            <v>14373.119999999999</v>
          </cell>
          <cell r="AW414">
            <v>0</v>
          </cell>
        </row>
        <row r="415">
          <cell r="N415">
            <v>0</v>
          </cell>
          <cell r="R415">
            <v>0</v>
          </cell>
          <cell r="X415">
            <v>0</v>
          </cell>
          <cell r="AQ415">
            <v>0</v>
          </cell>
          <cell r="AW415">
            <v>0</v>
          </cell>
        </row>
        <row r="416">
          <cell r="N416">
            <v>0</v>
          </cell>
          <cell r="R416">
            <v>0</v>
          </cell>
          <cell r="X416">
            <v>0</v>
          </cell>
          <cell r="AQ416">
            <v>0</v>
          </cell>
          <cell r="AW416">
            <v>0</v>
          </cell>
        </row>
        <row r="417">
          <cell r="N417">
            <v>0</v>
          </cell>
          <cell r="R417">
            <v>0</v>
          </cell>
          <cell r="X417">
            <v>0</v>
          </cell>
          <cell r="AQ417">
            <v>0</v>
          </cell>
          <cell r="AW417">
            <v>0</v>
          </cell>
        </row>
        <row r="418">
          <cell r="N418">
            <v>0</v>
          </cell>
          <cell r="R418">
            <v>0</v>
          </cell>
          <cell r="X418">
            <v>0</v>
          </cell>
          <cell r="AQ418">
            <v>0</v>
          </cell>
          <cell r="AW418">
            <v>0</v>
          </cell>
        </row>
        <row r="419">
          <cell r="N419">
            <v>0</v>
          </cell>
          <cell r="R419">
            <v>0</v>
          </cell>
          <cell r="X419">
            <v>0</v>
          </cell>
          <cell r="AQ419">
            <v>0</v>
          </cell>
          <cell r="AW419">
            <v>0</v>
          </cell>
        </row>
        <row r="420">
          <cell r="N420">
            <v>0</v>
          </cell>
          <cell r="R420">
            <v>189.9</v>
          </cell>
          <cell r="X420">
            <v>0</v>
          </cell>
          <cell r="AQ420">
            <v>0</v>
          </cell>
          <cell r="AW420">
            <v>0</v>
          </cell>
        </row>
        <row r="421">
          <cell r="N421">
            <v>0</v>
          </cell>
          <cell r="R421">
            <v>816.9</v>
          </cell>
          <cell r="X421">
            <v>0</v>
          </cell>
          <cell r="AQ421">
            <v>0</v>
          </cell>
          <cell r="AW421">
            <v>0</v>
          </cell>
        </row>
        <row r="422">
          <cell r="N422">
            <v>0</v>
          </cell>
          <cell r="R422">
            <v>218.55</v>
          </cell>
          <cell r="X422">
            <v>0</v>
          </cell>
          <cell r="AQ422">
            <v>43.000000000000227</v>
          </cell>
          <cell r="AW422">
            <v>0</v>
          </cell>
        </row>
        <row r="423">
          <cell r="N423">
            <v>0</v>
          </cell>
          <cell r="R423">
            <v>0.65</v>
          </cell>
          <cell r="X423">
            <v>0</v>
          </cell>
          <cell r="AQ423">
            <v>0</v>
          </cell>
          <cell r="AW423">
            <v>0</v>
          </cell>
        </row>
        <row r="424">
          <cell r="N424">
            <v>0</v>
          </cell>
          <cell r="R424">
            <v>691.5</v>
          </cell>
          <cell r="X424">
            <v>0</v>
          </cell>
          <cell r="AQ424">
            <v>0</v>
          </cell>
          <cell r="AW424">
            <v>0</v>
          </cell>
        </row>
        <row r="425">
          <cell r="N425">
            <v>0</v>
          </cell>
          <cell r="R425">
            <v>1265.7</v>
          </cell>
          <cell r="X425">
            <v>0</v>
          </cell>
          <cell r="AQ425">
            <v>0</v>
          </cell>
          <cell r="AW425">
            <v>0</v>
          </cell>
        </row>
        <row r="426">
          <cell r="N426">
            <v>0</v>
          </cell>
          <cell r="R426">
            <v>287.75</v>
          </cell>
          <cell r="X426">
            <v>0</v>
          </cell>
          <cell r="AQ426">
            <v>349.95000000000005</v>
          </cell>
          <cell r="AW426">
            <v>0</v>
          </cell>
        </row>
        <row r="427">
          <cell r="N427">
            <v>0</v>
          </cell>
          <cell r="R427">
            <v>0</v>
          </cell>
          <cell r="X427">
            <v>0</v>
          </cell>
          <cell r="AQ427">
            <v>4858.8</v>
          </cell>
          <cell r="AW427">
            <v>0</v>
          </cell>
        </row>
        <row r="428">
          <cell r="N428">
            <v>0</v>
          </cell>
          <cell r="R428">
            <v>0</v>
          </cell>
          <cell r="X428">
            <v>0</v>
          </cell>
          <cell r="AQ428">
            <v>9518.1</v>
          </cell>
          <cell r="AW428">
            <v>0</v>
          </cell>
        </row>
        <row r="429">
          <cell r="N429">
            <v>0</v>
          </cell>
          <cell r="R429">
            <v>0</v>
          </cell>
          <cell r="X429">
            <v>0</v>
          </cell>
          <cell r="AQ429">
            <v>13865.8</v>
          </cell>
          <cell r="AW429">
            <v>0</v>
          </cell>
        </row>
        <row r="430">
          <cell r="N430">
            <v>0</v>
          </cell>
          <cell r="R430">
            <v>0</v>
          </cell>
          <cell r="X430">
            <v>0</v>
          </cell>
          <cell r="AQ430">
            <v>16208.8</v>
          </cell>
          <cell r="AW430">
            <v>0</v>
          </cell>
        </row>
        <row r="431">
          <cell r="N431">
            <v>0</v>
          </cell>
          <cell r="R431">
            <v>0</v>
          </cell>
          <cell r="X431">
            <v>0</v>
          </cell>
          <cell r="AQ431">
            <v>16984.5</v>
          </cell>
          <cell r="AW431">
            <v>0</v>
          </cell>
        </row>
        <row r="432">
          <cell r="N432">
            <v>0</v>
          </cell>
          <cell r="R432">
            <v>0</v>
          </cell>
          <cell r="X432">
            <v>0</v>
          </cell>
          <cell r="AQ432">
            <v>16571.599999999999</v>
          </cell>
          <cell r="AW432">
            <v>0</v>
          </cell>
        </row>
        <row r="433">
          <cell r="N433">
            <v>0</v>
          </cell>
          <cell r="R433">
            <v>0</v>
          </cell>
          <cell r="X433">
            <v>0</v>
          </cell>
          <cell r="AQ433">
            <v>15292.5</v>
          </cell>
          <cell r="AW433">
            <v>0</v>
          </cell>
        </row>
        <row r="434">
          <cell r="N434">
            <v>0</v>
          </cell>
          <cell r="R434">
            <v>0</v>
          </cell>
          <cell r="X434">
            <v>0</v>
          </cell>
          <cell r="AQ434">
            <v>13882.2</v>
          </cell>
          <cell r="AW434">
            <v>0</v>
          </cell>
        </row>
        <row r="435">
          <cell r="N435">
            <v>0</v>
          </cell>
          <cell r="R435">
            <v>0</v>
          </cell>
          <cell r="X435">
            <v>0</v>
          </cell>
          <cell r="AQ435">
            <v>12472</v>
          </cell>
          <cell r="AW435">
            <v>0</v>
          </cell>
        </row>
        <row r="436">
          <cell r="N436">
            <v>0</v>
          </cell>
          <cell r="R436">
            <v>0</v>
          </cell>
          <cell r="X436">
            <v>0</v>
          </cell>
          <cell r="AQ436">
            <v>11401.8</v>
          </cell>
          <cell r="AW436">
            <v>0</v>
          </cell>
        </row>
        <row r="437">
          <cell r="N437">
            <v>0</v>
          </cell>
          <cell r="R437">
            <v>0</v>
          </cell>
          <cell r="X437">
            <v>0</v>
          </cell>
          <cell r="AQ437">
            <v>10607.1</v>
          </cell>
          <cell r="AW437">
            <v>0</v>
          </cell>
        </row>
        <row r="438">
          <cell r="N438">
            <v>0</v>
          </cell>
          <cell r="R438">
            <v>0</v>
          </cell>
          <cell r="X438">
            <v>0</v>
          </cell>
          <cell r="AQ438">
            <v>9683</v>
          </cell>
          <cell r="AW438">
            <v>0</v>
          </cell>
        </row>
        <row r="439">
          <cell r="N439">
            <v>0</v>
          </cell>
          <cell r="R439">
            <v>0</v>
          </cell>
          <cell r="X439">
            <v>0</v>
          </cell>
          <cell r="AQ439">
            <v>7770.4</v>
          </cell>
          <cell r="AW439">
            <v>0</v>
          </cell>
        </row>
        <row r="440">
          <cell r="N440">
            <v>0</v>
          </cell>
          <cell r="R440">
            <v>0</v>
          </cell>
          <cell r="X440">
            <v>0</v>
          </cell>
          <cell r="AQ440">
            <v>5739.7</v>
          </cell>
          <cell r="AW440">
            <v>0</v>
          </cell>
        </row>
        <row r="441">
          <cell r="N441">
            <v>0</v>
          </cell>
          <cell r="R441">
            <v>0</v>
          </cell>
          <cell r="X441">
            <v>0</v>
          </cell>
          <cell r="AQ441">
            <v>4880.3999999999996</v>
          </cell>
          <cell r="AW441">
            <v>0</v>
          </cell>
        </row>
        <row r="442">
          <cell r="N442">
            <v>0</v>
          </cell>
          <cell r="R442">
            <v>0</v>
          </cell>
          <cell r="X442">
            <v>0</v>
          </cell>
          <cell r="AQ442">
            <v>4149.8</v>
          </cell>
          <cell r="AW442">
            <v>0</v>
          </cell>
        </row>
        <row r="443">
          <cell r="N443">
            <v>0</v>
          </cell>
          <cell r="R443">
            <v>0</v>
          </cell>
          <cell r="X443">
            <v>0</v>
          </cell>
          <cell r="AQ443">
            <v>2838.9</v>
          </cell>
          <cell r="AW443">
            <v>0</v>
          </cell>
        </row>
        <row r="444">
          <cell r="N444">
            <v>0</v>
          </cell>
          <cell r="R444">
            <v>60.95</v>
          </cell>
          <cell r="X444">
            <v>0</v>
          </cell>
          <cell r="AQ444">
            <v>1199.05</v>
          </cell>
          <cell r="AW444">
            <v>0</v>
          </cell>
        </row>
        <row r="445">
          <cell r="N445">
            <v>194.85</v>
          </cell>
          <cell r="R445">
            <v>736.4</v>
          </cell>
          <cell r="X445">
            <v>194.85</v>
          </cell>
          <cell r="AQ445">
            <v>194.85</v>
          </cell>
          <cell r="AW445">
            <v>0</v>
          </cell>
        </row>
        <row r="446">
          <cell r="N446">
            <v>832</v>
          </cell>
          <cell r="R446">
            <v>1305.0999999999999</v>
          </cell>
          <cell r="X446">
            <v>832</v>
          </cell>
          <cell r="AQ446">
            <v>832</v>
          </cell>
          <cell r="AW446">
            <v>0</v>
          </cell>
        </row>
        <row r="447">
          <cell r="N447">
            <v>974.2</v>
          </cell>
          <cell r="R447">
            <v>1381.2</v>
          </cell>
          <cell r="X447">
            <v>974.2</v>
          </cell>
          <cell r="AQ447">
            <v>974.2</v>
          </cell>
          <cell r="AW447">
            <v>0</v>
          </cell>
        </row>
        <row r="448">
          <cell r="N448">
            <v>1572.6</v>
          </cell>
          <cell r="R448">
            <v>1381.2</v>
          </cell>
          <cell r="X448">
            <v>1572.6</v>
          </cell>
          <cell r="AQ448">
            <v>1572.6</v>
          </cell>
          <cell r="AW448">
            <v>0</v>
          </cell>
        </row>
        <row r="449">
          <cell r="N449">
            <v>2473.6999999999998</v>
          </cell>
          <cell r="R449">
            <v>1381.2</v>
          </cell>
          <cell r="X449">
            <v>2473.6999999999998</v>
          </cell>
          <cell r="AQ449">
            <v>2473.6999999999998</v>
          </cell>
          <cell r="AW449">
            <v>0</v>
          </cell>
        </row>
        <row r="450">
          <cell r="N450">
            <v>2895.4</v>
          </cell>
          <cell r="R450">
            <v>1381.2</v>
          </cell>
          <cell r="X450">
            <v>2895.4</v>
          </cell>
          <cell r="AQ450">
            <v>2895.4</v>
          </cell>
          <cell r="AW450">
            <v>0</v>
          </cell>
        </row>
        <row r="451">
          <cell r="N451">
            <v>2901.6</v>
          </cell>
          <cell r="R451">
            <v>1381.2</v>
          </cell>
          <cell r="X451">
            <v>7041.4</v>
          </cell>
          <cell r="AQ451">
            <v>2901.6</v>
          </cell>
          <cell r="AW451">
            <v>0</v>
          </cell>
        </row>
        <row r="452">
          <cell r="N452">
            <v>2771.5</v>
          </cell>
          <cell r="R452">
            <v>1381.2</v>
          </cell>
          <cell r="X452">
            <v>12938.1</v>
          </cell>
          <cell r="AQ452">
            <v>2771.5</v>
          </cell>
          <cell r="AW452">
            <v>0</v>
          </cell>
        </row>
        <row r="453">
          <cell r="N453">
            <v>2477.4</v>
          </cell>
          <cell r="R453">
            <v>1381.2</v>
          </cell>
          <cell r="X453">
            <v>8504.2000000000007</v>
          </cell>
          <cell r="AQ453">
            <v>2477.4</v>
          </cell>
          <cell r="AW453">
            <v>0</v>
          </cell>
        </row>
        <row r="454">
          <cell r="N454">
            <v>2102.5</v>
          </cell>
          <cell r="R454">
            <v>1379.8</v>
          </cell>
          <cell r="X454">
            <v>2102.5</v>
          </cell>
          <cell r="AQ454">
            <v>2102.5</v>
          </cell>
          <cell r="AW454">
            <v>54.599999999999909</v>
          </cell>
        </row>
        <row r="455">
          <cell r="N455">
            <v>1724.1</v>
          </cell>
          <cell r="R455">
            <v>1379.8</v>
          </cell>
          <cell r="X455">
            <v>1724.1</v>
          </cell>
          <cell r="AQ455">
            <v>1724.1</v>
          </cell>
          <cell r="AW455">
            <v>0</v>
          </cell>
        </row>
        <row r="456">
          <cell r="N456">
            <v>1336</v>
          </cell>
          <cell r="R456">
            <v>1381.2</v>
          </cell>
          <cell r="X456">
            <v>1336</v>
          </cell>
          <cell r="AQ456">
            <v>1336</v>
          </cell>
          <cell r="AW456">
            <v>0</v>
          </cell>
        </row>
        <row r="457">
          <cell r="N457">
            <v>1035.7</v>
          </cell>
          <cell r="R457">
            <v>1381.2</v>
          </cell>
          <cell r="X457">
            <v>1035.7</v>
          </cell>
          <cell r="AQ457">
            <v>1035.7</v>
          </cell>
          <cell r="AW457">
            <v>0</v>
          </cell>
        </row>
        <row r="458">
          <cell r="N458">
            <v>879.1</v>
          </cell>
          <cell r="R458">
            <v>1381.2</v>
          </cell>
          <cell r="X458">
            <v>879.1</v>
          </cell>
          <cell r="AQ458">
            <v>879.1</v>
          </cell>
          <cell r="AW458">
            <v>0</v>
          </cell>
        </row>
        <row r="459">
          <cell r="N459">
            <v>777.6</v>
          </cell>
          <cell r="R459">
            <v>1055.7</v>
          </cell>
          <cell r="X459">
            <v>777.6</v>
          </cell>
          <cell r="AQ459">
            <v>777.6</v>
          </cell>
          <cell r="AW459">
            <v>0</v>
          </cell>
        </row>
        <row r="460">
          <cell r="N460">
            <v>182.45</v>
          </cell>
          <cell r="R460">
            <v>465</v>
          </cell>
          <cell r="X460">
            <v>182.45</v>
          </cell>
          <cell r="AQ460">
            <v>182.45</v>
          </cell>
          <cell r="AW460">
            <v>0</v>
          </cell>
        </row>
        <row r="461">
          <cell r="N461">
            <v>0</v>
          </cell>
          <cell r="R461">
            <v>103.8</v>
          </cell>
          <cell r="X461">
            <v>0</v>
          </cell>
          <cell r="AQ461">
            <v>0</v>
          </cell>
          <cell r="AW461">
            <v>0</v>
          </cell>
        </row>
        <row r="462">
          <cell r="N462">
            <v>0</v>
          </cell>
          <cell r="R462">
            <v>4.9000000000000004</v>
          </cell>
          <cell r="X462">
            <v>0</v>
          </cell>
          <cell r="AQ462">
            <v>0</v>
          </cell>
          <cell r="AW462">
            <v>0</v>
          </cell>
        </row>
        <row r="463">
          <cell r="N463">
            <v>0</v>
          </cell>
          <cell r="R463">
            <v>9.6</v>
          </cell>
          <cell r="X463">
            <v>0</v>
          </cell>
          <cell r="AQ463">
            <v>0</v>
          </cell>
          <cell r="AW463">
            <v>0</v>
          </cell>
        </row>
        <row r="464">
          <cell r="N464">
            <v>0</v>
          </cell>
          <cell r="R464">
            <v>33.6</v>
          </cell>
          <cell r="X464">
            <v>0</v>
          </cell>
          <cell r="AQ464">
            <v>0</v>
          </cell>
          <cell r="AW464">
            <v>0</v>
          </cell>
        </row>
        <row r="465">
          <cell r="N465">
            <v>0</v>
          </cell>
          <cell r="R465">
            <v>99.5</v>
          </cell>
          <cell r="X465">
            <v>0</v>
          </cell>
          <cell r="AQ465">
            <v>0</v>
          </cell>
          <cell r="AW465">
            <v>0</v>
          </cell>
        </row>
        <row r="466">
          <cell r="N466">
            <v>0</v>
          </cell>
          <cell r="R466">
            <v>272.05</v>
          </cell>
          <cell r="X466">
            <v>0</v>
          </cell>
          <cell r="AQ466">
            <v>0</v>
          </cell>
          <cell r="AW466">
            <v>0</v>
          </cell>
        </row>
        <row r="467">
          <cell r="N467">
            <v>0</v>
          </cell>
          <cell r="R467">
            <v>367.8</v>
          </cell>
          <cell r="X467">
            <v>0</v>
          </cell>
          <cell r="AQ467">
            <v>0</v>
          </cell>
          <cell r="AW467">
            <v>0</v>
          </cell>
        </row>
        <row r="468">
          <cell r="N468">
            <v>0</v>
          </cell>
          <cell r="R468">
            <v>235.2</v>
          </cell>
          <cell r="X468">
            <v>0</v>
          </cell>
          <cell r="AQ468">
            <v>0</v>
          </cell>
          <cell r="AW468">
            <v>0</v>
          </cell>
        </row>
        <row r="469">
          <cell r="N469">
            <v>0</v>
          </cell>
          <cell r="R469">
            <v>67.05</v>
          </cell>
          <cell r="X469">
            <v>0</v>
          </cell>
          <cell r="AQ469">
            <v>0</v>
          </cell>
          <cell r="AW469">
            <v>0</v>
          </cell>
        </row>
        <row r="470">
          <cell r="N470">
            <v>0</v>
          </cell>
          <cell r="R470">
            <v>1.3</v>
          </cell>
          <cell r="X470">
            <v>0</v>
          </cell>
          <cell r="AQ470">
            <v>0</v>
          </cell>
          <cell r="AW470">
            <v>0</v>
          </cell>
        </row>
        <row r="471">
          <cell r="N471">
            <v>0</v>
          </cell>
          <cell r="R471">
            <v>0</v>
          </cell>
          <cell r="X471">
            <v>0</v>
          </cell>
          <cell r="AQ471">
            <v>0</v>
          </cell>
          <cell r="AW471">
            <v>0</v>
          </cell>
        </row>
        <row r="472">
          <cell r="N472">
            <v>0</v>
          </cell>
          <cell r="R472">
            <v>0</v>
          </cell>
          <cell r="X472">
            <v>0</v>
          </cell>
          <cell r="AQ472">
            <v>0</v>
          </cell>
          <cell r="AW472">
            <v>0</v>
          </cell>
        </row>
        <row r="473">
          <cell r="N473">
            <v>0</v>
          </cell>
          <cell r="R473">
            <v>0</v>
          </cell>
          <cell r="X473">
            <v>0</v>
          </cell>
          <cell r="AQ473">
            <v>0</v>
          </cell>
          <cell r="AW473">
            <v>0</v>
          </cell>
        </row>
        <row r="474">
          <cell r="N474">
            <v>0</v>
          </cell>
          <cell r="R474">
            <v>0</v>
          </cell>
          <cell r="X474">
            <v>0</v>
          </cell>
          <cell r="AQ474">
            <v>0</v>
          </cell>
          <cell r="AW474">
            <v>0</v>
          </cell>
        </row>
        <row r="475">
          <cell r="N475">
            <v>0</v>
          </cell>
          <cell r="R475">
            <v>0</v>
          </cell>
          <cell r="X475">
            <v>0</v>
          </cell>
          <cell r="AQ475">
            <v>0</v>
          </cell>
          <cell r="AW475">
            <v>0</v>
          </cell>
        </row>
        <row r="476">
          <cell r="N476">
            <v>0</v>
          </cell>
          <cell r="R476">
            <v>0</v>
          </cell>
          <cell r="X476">
            <v>0</v>
          </cell>
          <cell r="AQ476">
            <v>0</v>
          </cell>
          <cell r="AW476">
            <v>0</v>
          </cell>
        </row>
        <row r="477">
          <cell r="N477">
            <v>0</v>
          </cell>
          <cell r="R477">
            <v>0</v>
          </cell>
          <cell r="X477">
            <v>0</v>
          </cell>
          <cell r="AQ477">
            <v>0</v>
          </cell>
          <cell r="AW477">
            <v>0</v>
          </cell>
        </row>
        <row r="478">
          <cell r="N478">
            <v>0</v>
          </cell>
          <cell r="R478">
            <v>0</v>
          </cell>
          <cell r="X478">
            <v>0</v>
          </cell>
          <cell r="AQ478">
            <v>0</v>
          </cell>
          <cell r="AW478">
            <v>0</v>
          </cell>
        </row>
        <row r="479">
          <cell r="N479">
            <v>0</v>
          </cell>
          <cell r="R479">
            <v>0</v>
          </cell>
          <cell r="X479">
            <v>0</v>
          </cell>
          <cell r="AQ479">
            <v>0</v>
          </cell>
          <cell r="AW479">
            <v>0</v>
          </cell>
        </row>
        <row r="480">
          <cell r="N480">
            <v>0</v>
          </cell>
          <cell r="R480">
            <v>0</v>
          </cell>
          <cell r="X480">
            <v>0</v>
          </cell>
          <cell r="AQ480">
            <v>0</v>
          </cell>
          <cell r="AW480">
            <v>0</v>
          </cell>
        </row>
        <row r="481">
          <cell r="N481">
            <v>0</v>
          </cell>
          <cell r="R481">
            <v>0</v>
          </cell>
          <cell r="X481">
            <v>0</v>
          </cell>
          <cell r="AQ481">
            <v>0</v>
          </cell>
          <cell r="AW481">
            <v>0</v>
          </cell>
        </row>
        <row r="482">
          <cell r="N482">
            <v>0</v>
          </cell>
          <cell r="R482">
            <v>0</v>
          </cell>
          <cell r="X482">
            <v>0</v>
          </cell>
          <cell r="AQ482">
            <v>0</v>
          </cell>
          <cell r="AW482">
            <v>0</v>
          </cell>
        </row>
        <row r="483">
          <cell r="N483">
            <v>0</v>
          </cell>
          <cell r="R483">
            <v>0</v>
          </cell>
          <cell r="X483">
            <v>0</v>
          </cell>
          <cell r="AQ483">
            <v>0</v>
          </cell>
          <cell r="AW483">
            <v>0</v>
          </cell>
        </row>
        <row r="484">
          <cell r="N484">
            <v>0</v>
          </cell>
          <cell r="R484">
            <v>0</v>
          </cell>
          <cell r="X484">
            <v>0</v>
          </cell>
          <cell r="AQ484">
            <v>0</v>
          </cell>
          <cell r="AW484">
            <v>0</v>
          </cell>
        </row>
        <row r="485">
          <cell r="N485">
            <v>0</v>
          </cell>
          <cell r="R485">
            <v>0</v>
          </cell>
          <cell r="X485">
            <v>0</v>
          </cell>
          <cell r="AQ485">
            <v>0</v>
          </cell>
          <cell r="AW485">
            <v>0</v>
          </cell>
        </row>
        <row r="486">
          <cell r="N486">
            <v>0</v>
          </cell>
          <cell r="R486">
            <v>0</v>
          </cell>
          <cell r="X486">
            <v>0</v>
          </cell>
          <cell r="AQ486">
            <v>2342.5500000000002</v>
          </cell>
          <cell r="AW486">
            <v>0</v>
          </cell>
        </row>
        <row r="487">
          <cell r="N487">
            <v>0</v>
          </cell>
          <cell r="R487">
            <v>0</v>
          </cell>
          <cell r="X487">
            <v>0</v>
          </cell>
          <cell r="AQ487">
            <v>2037.2</v>
          </cell>
          <cell r="AW487">
            <v>0</v>
          </cell>
        </row>
        <row r="488">
          <cell r="N488">
            <v>0</v>
          </cell>
          <cell r="R488">
            <v>0</v>
          </cell>
          <cell r="X488">
            <v>0</v>
          </cell>
          <cell r="AQ488">
            <v>2048.85</v>
          </cell>
          <cell r="AW488">
            <v>0</v>
          </cell>
        </row>
        <row r="489">
          <cell r="N489">
            <v>0</v>
          </cell>
          <cell r="R489">
            <v>0</v>
          </cell>
          <cell r="X489">
            <v>0</v>
          </cell>
          <cell r="AQ489">
            <v>2336.1999999999998</v>
          </cell>
          <cell r="AW489">
            <v>0</v>
          </cell>
        </row>
        <row r="490">
          <cell r="N490">
            <v>0</v>
          </cell>
          <cell r="R490">
            <v>0</v>
          </cell>
          <cell r="X490">
            <v>0</v>
          </cell>
          <cell r="AQ490">
            <v>2584.65</v>
          </cell>
          <cell r="AW490">
            <v>0</v>
          </cell>
        </row>
        <row r="491">
          <cell r="N491">
            <v>0</v>
          </cell>
          <cell r="R491">
            <v>0</v>
          </cell>
          <cell r="X491">
            <v>0</v>
          </cell>
          <cell r="AQ491">
            <v>2333.75</v>
          </cell>
          <cell r="AW491">
            <v>0</v>
          </cell>
        </row>
        <row r="492">
          <cell r="N492">
            <v>0</v>
          </cell>
          <cell r="R492">
            <v>0</v>
          </cell>
          <cell r="X492">
            <v>0</v>
          </cell>
          <cell r="AQ492">
            <v>2124.0500000000002</v>
          </cell>
          <cell r="AW492">
            <v>0</v>
          </cell>
        </row>
        <row r="493">
          <cell r="N493">
            <v>0</v>
          </cell>
          <cell r="R493">
            <v>0</v>
          </cell>
          <cell r="X493">
            <v>0</v>
          </cell>
          <cell r="AQ493">
            <v>2411.5500000000002</v>
          </cell>
          <cell r="AW493">
            <v>0</v>
          </cell>
        </row>
        <row r="494">
          <cell r="N494">
            <v>0</v>
          </cell>
          <cell r="R494">
            <v>0</v>
          </cell>
          <cell r="X494">
            <v>0</v>
          </cell>
          <cell r="AQ494">
            <v>2679.9</v>
          </cell>
          <cell r="AW494">
            <v>0</v>
          </cell>
        </row>
        <row r="495">
          <cell r="N495">
            <v>0</v>
          </cell>
          <cell r="R495">
            <v>0</v>
          </cell>
          <cell r="X495">
            <v>0</v>
          </cell>
          <cell r="AQ495">
            <v>2614.8000000000002</v>
          </cell>
          <cell r="AW495">
            <v>0</v>
          </cell>
        </row>
        <row r="496">
          <cell r="N496">
            <v>0</v>
          </cell>
          <cell r="R496">
            <v>0</v>
          </cell>
          <cell r="X496">
            <v>0</v>
          </cell>
          <cell r="AQ496">
            <v>2160.4499999999998</v>
          </cell>
          <cell r="AW496">
            <v>0</v>
          </cell>
        </row>
        <row r="497">
          <cell r="N497">
            <v>0</v>
          </cell>
          <cell r="R497">
            <v>0</v>
          </cell>
          <cell r="X497">
            <v>0</v>
          </cell>
          <cell r="AQ497">
            <v>1595.4</v>
          </cell>
          <cell r="AW497">
            <v>0</v>
          </cell>
        </row>
        <row r="498">
          <cell r="N498">
            <v>0</v>
          </cell>
          <cell r="R498">
            <v>11.73</v>
          </cell>
          <cell r="X498">
            <v>0</v>
          </cell>
          <cell r="AQ498">
            <v>1050.22</v>
          </cell>
          <cell r="AW498">
            <v>0</v>
          </cell>
        </row>
        <row r="499">
          <cell r="N499">
            <v>0</v>
          </cell>
          <cell r="R499">
            <v>118.6</v>
          </cell>
          <cell r="X499">
            <v>0</v>
          </cell>
          <cell r="AQ499">
            <v>476.85</v>
          </cell>
          <cell r="AW499">
            <v>0</v>
          </cell>
        </row>
        <row r="500">
          <cell r="N500">
            <v>0</v>
          </cell>
          <cell r="R500">
            <v>328.4</v>
          </cell>
          <cell r="X500">
            <v>0</v>
          </cell>
          <cell r="AQ500">
            <v>81.650000000000034</v>
          </cell>
          <cell r="AW500">
            <v>0</v>
          </cell>
        </row>
        <row r="501">
          <cell r="N501">
            <v>0</v>
          </cell>
          <cell r="R501">
            <v>366.15</v>
          </cell>
          <cell r="X501">
            <v>0</v>
          </cell>
          <cell r="AQ501">
            <v>196.70000000000005</v>
          </cell>
          <cell r="AW501">
            <v>0</v>
          </cell>
        </row>
        <row r="502">
          <cell r="N502">
            <v>0</v>
          </cell>
          <cell r="R502">
            <v>174</v>
          </cell>
          <cell r="X502">
            <v>0</v>
          </cell>
          <cell r="AQ502">
            <v>631.35</v>
          </cell>
          <cell r="AW502">
            <v>0</v>
          </cell>
        </row>
        <row r="503">
          <cell r="N503">
            <v>0</v>
          </cell>
          <cell r="R503">
            <v>99</v>
          </cell>
          <cell r="X503">
            <v>0</v>
          </cell>
          <cell r="AQ503">
            <v>731.1</v>
          </cell>
          <cell r="AW503">
            <v>0</v>
          </cell>
        </row>
        <row r="504">
          <cell r="N504">
            <v>0</v>
          </cell>
          <cell r="R504">
            <v>152.75</v>
          </cell>
          <cell r="X504">
            <v>0</v>
          </cell>
          <cell r="AQ504">
            <v>501.9</v>
          </cell>
          <cell r="AW504">
            <v>0</v>
          </cell>
        </row>
        <row r="505">
          <cell r="N505">
            <v>0</v>
          </cell>
          <cell r="R505">
            <v>226.3</v>
          </cell>
          <cell r="X505">
            <v>0</v>
          </cell>
          <cell r="AQ505">
            <v>274.45</v>
          </cell>
          <cell r="AW505">
            <v>0</v>
          </cell>
        </row>
        <row r="506">
          <cell r="N506">
            <v>0</v>
          </cell>
          <cell r="R506">
            <v>300.95</v>
          </cell>
          <cell r="X506">
            <v>0</v>
          </cell>
          <cell r="AQ506">
            <v>72.199999999999989</v>
          </cell>
          <cell r="AW506">
            <v>0</v>
          </cell>
        </row>
        <row r="507">
          <cell r="N507">
            <v>0</v>
          </cell>
          <cell r="R507">
            <v>452.75</v>
          </cell>
          <cell r="X507">
            <v>0</v>
          </cell>
          <cell r="AQ507">
            <v>0</v>
          </cell>
          <cell r="AW507">
            <v>0</v>
          </cell>
        </row>
        <row r="508">
          <cell r="N508">
            <v>0</v>
          </cell>
          <cell r="R508">
            <v>1084</v>
          </cell>
          <cell r="X508">
            <v>0</v>
          </cell>
          <cell r="AQ508">
            <v>0</v>
          </cell>
          <cell r="AW508">
            <v>0</v>
          </cell>
        </row>
        <row r="509">
          <cell r="N509">
            <v>0</v>
          </cell>
          <cell r="R509">
            <v>2195.6</v>
          </cell>
          <cell r="X509">
            <v>0</v>
          </cell>
          <cell r="AQ509">
            <v>0</v>
          </cell>
          <cell r="AW509">
            <v>0</v>
          </cell>
        </row>
        <row r="510">
          <cell r="N510">
            <v>0</v>
          </cell>
          <cell r="R510">
            <v>2891.2</v>
          </cell>
          <cell r="X510">
            <v>0</v>
          </cell>
          <cell r="AQ510">
            <v>0</v>
          </cell>
          <cell r="AW510">
            <v>0</v>
          </cell>
        </row>
        <row r="511">
          <cell r="N511">
            <v>0</v>
          </cell>
          <cell r="R511">
            <v>2826.85</v>
          </cell>
          <cell r="X511">
            <v>0</v>
          </cell>
          <cell r="AQ511">
            <v>0</v>
          </cell>
          <cell r="AW511">
            <v>0</v>
          </cell>
        </row>
        <row r="512">
          <cell r="N512">
            <v>0</v>
          </cell>
          <cell r="R512">
            <v>2533.35</v>
          </cell>
          <cell r="X512">
            <v>0</v>
          </cell>
          <cell r="AQ512">
            <v>0</v>
          </cell>
          <cell r="AW512">
            <v>0</v>
          </cell>
        </row>
        <row r="513">
          <cell r="N513">
            <v>0</v>
          </cell>
          <cell r="R513">
            <v>2377.25</v>
          </cell>
          <cell r="X513">
            <v>0</v>
          </cell>
          <cell r="AQ513">
            <v>0</v>
          </cell>
          <cell r="AW513">
            <v>0</v>
          </cell>
        </row>
        <row r="514">
          <cell r="N514">
            <v>0</v>
          </cell>
          <cell r="R514">
            <v>2071.85</v>
          </cell>
          <cell r="X514">
            <v>0</v>
          </cell>
          <cell r="AQ514">
            <v>0</v>
          </cell>
          <cell r="AW514">
            <v>0</v>
          </cell>
        </row>
        <row r="515">
          <cell r="N515">
            <v>0</v>
          </cell>
          <cell r="R515">
            <v>2254.1</v>
          </cell>
          <cell r="X515">
            <v>0</v>
          </cell>
          <cell r="AQ515">
            <v>0</v>
          </cell>
          <cell r="AW515">
            <v>0</v>
          </cell>
        </row>
        <row r="516">
          <cell r="N516">
            <v>0</v>
          </cell>
          <cell r="R516">
            <v>614.79999999999995</v>
          </cell>
          <cell r="X516">
            <v>0</v>
          </cell>
          <cell r="AQ516">
            <v>0</v>
          </cell>
          <cell r="AW516">
            <v>0</v>
          </cell>
        </row>
        <row r="517">
          <cell r="N517">
            <v>0</v>
          </cell>
          <cell r="R517">
            <v>925.4</v>
          </cell>
          <cell r="X517">
            <v>0</v>
          </cell>
          <cell r="AQ517">
            <v>0</v>
          </cell>
          <cell r="AW517">
            <v>0</v>
          </cell>
        </row>
        <row r="518">
          <cell r="N518">
            <v>0</v>
          </cell>
          <cell r="R518">
            <v>2865.2</v>
          </cell>
          <cell r="X518">
            <v>0</v>
          </cell>
          <cell r="AQ518">
            <v>0</v>
          </cell>
          <cell r="AW518">
            <v>0</v>
          </cell>
        </row>
        <row r="519">
          <cell r="N519">
            <v>0</v>
          </cell>
          <cell r="R519">
            <v>2831.3</v>
          </cell>
          <cell r="X519">
            <v>0</v>
          </cell>
          <cell r="AQ519">
            <v>0</v>
          </cell>
          <cell r="AW519">
            <v>0</v>
          </cell>
        </row>
        <row r="520">
          <cell r="N520">
            <v>0</v>
          </cell>
          <cell r="R520">
            <v>1336.3</v>
          </cell>
          <cell r="X520">
            <v>0</v>
          </cell>
          <cell r="AQ520">
            <v>0</v>
          </cell>
          <cell r="AW520">
            <v>0</v>
          </cell>
        </row>
        <row r="521">
          <cell r="N521">
            <v>0</v>
          </cell>
          <cell r="R521">
            <v>927</v>
          </cell>
          <cell r="X521">
            <v>0</v>
          </cell>
          <cell r="AQ521">
            <v>0</v>
          </cell>
          <cell r="AW521">
            <v>0</v>
          </cell>
        </row>
        <row r="522">
          <cell r="N522">
            <v>0</v>
          </cell>
          <cell r="R522">
            <v>542.79999999999995</v>
          </cell>
          <cell r="X522">
            <v>0</v>
          </cell>
          <cell r="AQ522">
            <v>206</v>
          </cell>
          <cell r="AW522">
            <v>0</v>
          </cell>
        </row>
        <row r="523">
          <cell r="N523">
            <v>175.15</v>
          </cell>
          <cell r="R523">
            <v>590.5</v>
          </cell>
          <cell r="X523">
            <v>175.15</v>
          </cell>
          <cell r="AQ523">
            <v>175.15</v>
          </cell>
          <cell r="AW523">
            <v>0</v>
          </cell>
        </row>
        <row r="524">
          <cell r="N524">
            <v>972.2</v>
          </cell>
          <cell r="R524">
            <v>900.4</v>
          </cell>
          <cell r="X524">
            <v>972.2</v>
          </cell>
          <cell r="AQ524">
            <v>972.2</v>
          </cell>
          <cell r="AW524">
            <v>0</v>
          </cell>
        </row>
        <row r="525">
          <cell r="N525">
            <v>1184.3</v>
          </cell>
          <cell r="R525">
            <v>1216.7</v>
          </cell>
          <cell r="X525">
            <v>1184.3</v>
          </cell>
          <cell r="AQ525">
            <v>1184.3</v>
          </cell>
          <cell r="AW525">
            <v>0</v>
          </cell>
        </row>
        <row r="526">
          <cell r="N526">
            <v>1064</v>
          </cell>
          <cell r="R526">
            <v>1381.2</v>
          </cell>
          <cell r="X526">
            <v>1064</v>
          </cell>
          <cell r="AQ526">
            <v>1064</v>
          </cell>
          <cell r="AW526">
            <v>0</v>
          </cell>
        </row>
        <row r="527">
          <cell r="N527">
            <v>946.5</v>
          </cell>
          <cell r="R527">
            <v>1726.1</v>
          </cell>
          <cell r="X527">
            <v>946.5</v>
          </cell>
          <cell r="AQ527">
            <v>946.5</v>
          </cell>
          <cell r="AW527">
            <v>0</v>
          </cell>
        </row>
        <row r="528">
          <cell r="N528">
            <v>222.45</v>
          </cell>
          <cell r="R528">
            <v>1051.0999999999999</v>
          </cell>
          <cell r="X528">
            <v>222.45</v>
          </cell>
          <cell r="AQ528">
            <v>222.45</v>
          </cell>
          <cell r="AW528">
            <v>0</v>
          </cell>
        </row>
        <row r="529">
          <cell r="N529">
            <v>0</v>
          </cell>
          <cell r="R529">
            <v>7.8</v>
          </cell>
          <cell r="X529">
            <v>0</v>
          </cell>
          <cell r="AQ529">
            <v>0</v>
          </cell>
          <cell r="AW529">
            <v>0</v>
          </cell>
        </row>
        <row r="530">
          <cell r="N530">
            <v>0</v>
          </cell>
          <cell r="R530">
            <v>0</v>
          </cell>
          <cell r="X530">
            <v>0</v>
          </cell>
          <cell r="AQ530">
            <v>0</v>
          </cell>
          <cell r="AW530">
            <v>0</v>
          </cell>
        </row>
        <row r="531">
          <cell r="N531">
            <v>0</v>
          </cell>
          <cell r="R531">
            <v>0</v>
          </cell>
          <cell r="X531">
            <v>0</v>
          </cell>
          <cell r="AQ531">
            <v>0</v>
          </cell>
          <cell r="AW531">
            <v>0</v>
          </cell>
        </row>
        <row r="532">
          <cell r="N532">
            <v>0</v>
          </cell>
          <cell r="R532">
            <v>0</v>
          </cell>
          <cell r="X532">
            <v>0</v>
          </cell>
          <cell r="AQ532">
            <v>0</v>
          </cell>
          <cell r="AW532">
            <v>0</v>
          </cell>
        </row>
        <row r="533">
          <cell r="N533">
            <v>0</v>
          </cell>
          <cell r="R533">
            <v>0</v>
          </cell>
          <cell r="X533">
            <v>0</v>
          </cell>
          <cell r="AQ533">
            <v>0</v>
          </cell>
          <cell r="AW533">
            <v>0</v>
          </cell>
        </row>
        <row r="534">
          <cell r="N534">
            <v>0</v>
          </cell>
          <cell r="R534">
            <v>0</v>
          </cell>
          <cell r="X534">
            <v>0</v>
          </cell>
          <cell r="AQ534">
            <v>0</v>
          </cell>
          <cell r="AW534">
            <v>0</v>
          </cell>
        </row>
        <row r="535">
          <cell r="N535">
            <v>0</v>
          </cell>
          <cell r="R535">
            <v>0</v>
          </cell>
          <cell r="X535">
            <v>0</v>
          </cell>
          <cell r="AQ535">
            <v>0</v>
          </cell>
          <cell r="AW535">
            <v>0</v>
          </cell>
        </row>
        <row r="536">
          <cell r="N536">
            <v>0</v>
          </cell>
          <cell r="R536">
            <v>0</v>
          </cell>
          <cell r="X536">
            <v>0</v>
          </cell>
          <cell r="AQ536">
            <v>0</v>
          </cell>
          <cell r="AW536">
            <v>0</v>
          </cell>
        </row>
        <row r="537">
          <cell r="N537">
            <v>165.9</v>
          </cell>
          <cell r="R537">
            <v>145.35</v>
          </cell>
          <cell r="X537">
            <v>165.9</v>
          </cell>
          <cell r="AQ537">
            <v>165.9</v>
          </cell>
          <cell r="AW537">
            <v>0</v>
          </cell>
        </row>
        <row r="538">
          <cell r="N538">
            <v>995</v>
          </cell>
          <cell r="R538">
            <v>867.1</v>
          </cell>
          <cell r="X538">
            <v>995</v>
          </cell>
          <cell r="AQ538">
            <v>995</v>
          </cell>
          <cell r="AW538">
            <v>0</v>
          </cell>
        </row>
        <row r="539">
          <cell r="N539">
            <v>1378.1</v>
          </cell>
          <cell r="R539">
            <v>1267</v>
          </cell>
          <cell r="X539">
            <v>1378.1</v>
          </cell>
          <cell r="AQ539">
            <v>1378.1</v>
          </cell>
          <cell r="AW539">
            <v>0</v>
          </cell>
        </row>
        <row r="540">
          <cell r="N540">
            <v>1344.8</v>
          </cell>
          <cell r="R540">
            <v>1381.2</v>
          </cell>
          <cell r="X540">
            <v>2403</v>
          </cell>
          <cell r="AQ540">
            <v>1344.8</v>
          </cell>
          <cell r="AW540">
            <v>0</v>
          </cell>
        </row>
        <row r="541">
          <cell r="N541">
            <v>1143.5</v>
          </cell>
          <cell r="R541">
            <v>1378</v>
          </cell>
          <cell r="X541">
            <v>2201.6999999999998</v>
          </cell>
          <cell r="AQ541">
            <v>1143.5</v>
          </cell>
          <cell r="AW541">
            <v>0</v>
          </cell>
        </row>
        <row r="542">
          <cell r="N542">
            <v>256.8</v>
          </cell>
          <cell r="R542">
            <v>694.9</v>
          </cell>
          <cell r="X542">
            <v>256.8</v>
          </cell>
          <cell r="AQ542">
            <v>256.8</v>
          </cell>
          <cell r="AW542">
            <v>0</v>
          </cell>
        </row>
        <row r="543">
          <cell r="N543">
            <v>0</v>
          </cell>
          <cell r="R543">
            <v>3.75</v>
          </cell>
          <cell r="X543">
            <v>0</v>
          </cell>
          <cell r="AQ543">
            <v>0</v>
          </cell>
          <cell r="AW543">
            <v>0</v>
          </cell>
        </row>
        <row r="544">
          <cell r="N544">
            <v>0</v>
          </cell>
          <cell r="R544">
            <v>0</v>
          </cell>
          <cell r="X544">
            <v>0</v>
          </cell>
          <cell r="AQ544">
            <v>0</v>
          </cell>
          <cell r="AW544">
            <v>0</v>
          </cell>
        </row>
        <row r="545">
          <cell r="N545">
            <v>0</v>
          </cell>
          <cell r="R545">
            <v>0</v>
          </cell>
          <cell r="X545">
            <v>0</v>
          </cell>
          <cell r="AQ545">
            <v>0</v>
          </cell>
          <cell r="AW545">
            <v>0</v>
          </cell>
        </row>
        <row r="546">
          <cell r="N546">
            <v>0</v>
          </cell>
          <cell r="R546">
            <v>0</v>
          </cell>
          <cell r="X546">
            <v>0</v>
          </cell>
          <cell r="AQ546">
            <v>0</v>
          </cell>
          <cell r="AW546">
            <v>0</v>
          </cell>
        </row>
        <row r="547">
          <cell r="N547">
            <v>0</v>
          </cell>
          <cell r="R547">
            <v>0</v>
          </cell>
          <cell r="X547">
            <v>0</v>
          </cell>
          <cell r="AQ547">
            <v>12250.75</v>
          </cell>
          <cell r="AW547">
            <v>0</v>
          </cell>
        </row>
        <row r="548">
          <cell r="N548">
            <v>0</v>
          </cell>
          <cell r="R548">
            <v>0</v>
          </cell>
          <cell r="X548">
            <v>0</v>
          </cell>
          <cell r="AQ548">
            <v>10593.12</v>
          </cell>
          <cell r="AW548">
            <v>0</v>
          </cell>
        </row>
        <row r="549">
          <cell r="N549">
            <v>0</v>
          </cell>
          <cell r="R549">
            <v>0</v>
          </cell>
          <cell r="X549">
            <v>0</v>
          </cell>
          <cell r="AQ549">
            <v>0</v>
          </cell>
          <cell r="AW549">
            <v>0</v>
          </cell>
        </row>
        <row r="550">
          <cell r="N550">
            <v>0</v>
          </cell>
          <cell r="R550">
            <v>0</v>
          </cell>
          <cell r="X550">
            <v>0</v>
          </cell>
          <cell r="AQ550">
            <v>0</v>
          </cell>
          <cell r="AW550">
            <v>0</v>
          </cell>
        </row>
        <row r="551">
          <cell r="N551">
            <v>0</v>
          </cell>
          <cell r="R551">
            <v>0</v>
          </cell>
          <cell r="X551">
            <v>0</v>
          </cell>
          <cell r="AQ551">
            <v>0</v>
          </cell>
          <cell r="AW551">
            <v>0</v>
          </cell>
        </row>
        <row r="552">
          <cell r="N552">
            <v>0</v>
          </cell>
          <cell r="R552">
            <v>0</v>
          </cell>
          <cell r="X552">
            <v>0</v>
          </cell>
          <cell r="AQ552">
            <v>0</v>
          </cell>
          <cell r="AW552">
            <v>0</v>
          </cell>
        </row>
        <row r="553">
          <cell r="N553">
            <v>0</v>
          </cell>
          <cell r="R553">
            <v>0</v>
          </cell>
          <cell r="X553">
            <v>0</v>
          </cell>
          <cell r="AQ553">
            <v>0</v>
          </cell>
          <cell r="AW553">
            <v>0</v>
          </cell>
        </row>
        <row r="554">
          <cell r="N554">
            <v>0</v>
          </cell>
          <cell r="R554">
            <v>0</v>
          </cell>
          <cell r="X554">
            <v>0</v>
          </cell>
          <cell r="AQ554">
            <v>0</v>
          </cell>
          <cell r="AW554">
            <v>0</v>
          </cell>
        </row>
        <row r="555">
          <cell r="N555">
            <v>0</v>
          </cell>
          <cell r="R555">
            <v>0</v>
          </cell>
          <cell r="X555">
            <v>0</v>
          </cell>
          <cell r="AQ555">
            <v>0</v>
          </cell>
          <cell r="AW555">
            <v>0</v>
          </cell>
        </row>
        <row r="556">
          <cell r="N556">
            <v>0</v>
          </cell>
          <cell r="R556">
            <v>0</v>
          </cell>
          <cell r="X556">
            <v>0</v>
          </cell>
          <cell r="AQ556">
            <v>0</v>
          </cell>
          <cell r="AW556">
            <v>0</v>
          </cell>
        </row>
        <row r="557">
          <cell r="N557">
            <v>0</v>
          </cell>
          <cell r="R557">
            <v>0</v>
          </cell>
          <cell r="X557">
            <v>0</v>
          </cell>
          <cell r="AQ557">
            <v>0</v>
          </cell>
          <cell r="AW557">
            <v>0</v>
          </cell>
        </row>
        <row r="558">
          <cell r="N558">
            <v>0</v>
          </cell>
          <cell r="R558">
            <v>0</v>
          </cell>
          <cell r="X558">
            <v>0</v>
          </cell>
          <cell r="AQ558">
            <v>0</v>
          </cell>
          <cell r="AW558">
            <v>0</v>
          </cell>
        </row>
        <row r="559">
          <cell r="N559">
            <v>0</v>
          </cell>
          <cell r="R559">
            <v>0</v>
          </cell>
          <cell r="X559">
            <v>0</v>
          </cell>
          <cell r="AQ559">
            <v>0</v>
          </cell>
          <cell r="AW559">
            <v>0</v>
          </cell>
        </row>
        <row r="560">
          <cell r="N560">
            <v>0</v>
          </cell>
          <cell r="R560">
            <v>0</v>
          </cell>
          <cell r="X560">
            <v>0</v>
          </cell>
          <cell r="AQ560">
            <v>0</v>
          </cell>
          <cell r="AW560">
            <v>0</v>
          </cell>
        </row>
        <row r="561">
          <cell r="N561">
            <v>0</v>
          </cell>
          <cell r="R561">
            <v>0</v>
          </cell>
          <cell r="X561">
            <v>0</v>
          </cell>
          <cell r="AQ561">
            <v>0</v>
          </cell>
          <cell r="AW561">
            <v>0</v>
          </cell>
        </row>
        <row r="562">
          <cell r="N562">
            <v>0</v>
          </cell>
          <cell r="R562">
            <v>0</v>
          </cell>
          <cell r="X562">
            <v>0</v>
          </cell>
          <cell r="AQ562">
            <v>0</v>
          </cell>
          <cell r="AW562">
            <v>0</v>
          </cell>
        </row>
        <row r="563">
          <cell r="N563">
            <v>0</v>
          </cell>
          <cell r="R563">
            <v>0</v>
          </cell>
          <cell r="X563">
            <v>0</v>
          </cell>
          <cell r="AQ563">
            <v>0</v>
          </cell>
          <cell r="AW563">
            <v>0</v>
          </cell>
        </row>
        <row r="564">
          <cell r="N564">
            <v>0</v>
          </cell>
          <cell r="R564">
            <v>0</v>
          </cell>
          <cell r="X564">
            <v>0</v>
          </cell>
          <cell r="AQ564">
            <v>0</v>
          </cell>
          <cell r="AW564">
            <v>0</v>
          </cell>
        </row>
        <row r="565">
          <cell r="N565">
            <v>0</v>
          </cell>
          <cell r="R565">
            <v>0</v>
          </cell>
          <cell r="X565">
            <v>0</v>
          </cell>
          <cell r="AQ565">
            <v>0</v>
          </cell>
          <cell r="AW565">
            <v>0</v>
          </cell>
        </row>
        <row r="566">
          <cell r="N566">
            <v>0</v>
          </cell>
          <cell r="R566">
            <v>0</v>
          </cell>
          <cell r="X566">
            <v>0</v>
          </cell>
          <cell r="AQ566">
            <v>0</v>
          </cell>
          <cell r="AW566">
            <v>0</v>
          </cell>
        </row>
        <row r="567">
          <cell r="N567">
            <v>0</v>
          </cell>
          <cell r="R567">
            <v>0</v>
          </cell>
          <cell r="X567">
            <v>0</v>
          </cell>
          <cell r="AQ567">
            <v>0</v>
          </cell>
          <cell r="AW567">
            <v>0</v>
          </cell>
        </row>
        <row r="568">
          <cell r="N568">
            <v>0</v>
          </cell>
          <cell r="R568">
            <v>0</v>
          </cell>
          <cell r="X568">
            <v>0</v>
          </cell>
          <cell r="AQ568">
            <v>0</v>
          </cell>
          <cell r="AW568">
            <v>0</v>
          </cell>
        </row>
        <row r="569">
          <cell r="N569">
            <v>0</v>
          </cell>
          <cell r="R569">
            <v>0</v>
          </cell>
          <cell r="X569">
            <v>0</v>
          </cell>
          <cell r="AQ569">
            <v>0</v>
          </cell>
          <cell r="AW569">
            <v>0</v>
          </cell>
        </row>
        <row r="570">
          <cell r="N570">
            <v>0</v>
          </cell>
          <cell r="R570">
            <v>0</v>
          </cell>
          <cell r="X570">
            <v>0</v>
          </cell>
          <cell r="AQ570">
            <v>0</v>
          </cell>
          <cell r="AW570">
            <v>0</v>
          </cell>
        </row>
        <row r="571">
          <cell r="N571">
            <v>0</v>
          </cell>
          <cell r="R571">
            <v>0</v>
          </cell>
          <cell r="X571">
            <v>0</v>
          </cell>
          <cell r="AQ571">
            <v>0</v>
          </cell>
          <cell r="AW571">
            <v>0</v>
          </cell>
        </row>
        <row r="572">
          <cell r="N572">
            <v>0</v>
          </cell>
          <cell r="R572">
            <v>0</v>
          </cell>
          <cell r="X572">
            <v>0</v>
          </cell>
          <cell r="AQ572">
            <v>0</v>
          </cell>
          <cell r="AW572">
            <v>0</v>
          </cell>
        </row>
        <row r="573">
          <cell r="N573">
            <v>0</v>
          </cell>
          <cell r="R573">
            <v>0</v>
          </cell>
          <cell r="X573">
            <v>0</v>
          </cell>
          <cell r="AQ573">
            <v>0</v>
          </cell>
          <cell r="AW573">
            <v>0</v>
          </cell>
        </row>
        <row r="574">
          <cell r="N574">
            <v>0</v>
          </cell>
          <cell r="R574">
            <v>0</v>
          </cell>
          <cell r="X574">
            <v>0</v>
          </cell>
          <cell r="AQ574">
            <v>0</v>
          </cell>
          <cell r="AW574">
            <v>0</v>
          </cell>
        </row>
        <row r="575">
          <cell r="N575">
            <v>0</v>
          </cell>
          <cell r="R575">
            <v>0</v>
          </cell>
          <cell r="X575">
            <v>0</v>
          </cell>
          <cell r="AQ575">
            <v>0</v>
          </cell>
          <cell r="AW575">
            <v>0</v>
          </cell>
        </row>
        <row r="576">
          <cell r="N576">
            <v>0</v>
          </cell>
          <cell r="R576">
            <v>0</v>
          </cell>
          <cell r="X576">
            <v>0</v>
          </cell>
          <cell r="AQ576">
            <v>0</v>
          </cell>
          <cell r="AW576">
            <v>0</v>
          </cell>
        </row>
        <row r="577">
          <cell r="N577">
            <v>0</v>
          </cell>
          <cell r="R577">
            <v>0</v>
          </cell>
          <cell r="X577">
            <v>0</v>
          </cell>
          <cell r="AQ577">
            <v>0</v>
          </cell>
          <cell r="AW577">
            <v>0</v>
          </cell>
        </row>
        <row r="578">
          <cell r="N578">
            <v>0</v>
          </cell>
          <cell r="R578">
            <v>0</v>
          </cell>
          <cell r="X578">
            <v>0</v>
          </cell>
          <cell r="AQ578">
            <v>0</v>
          </cell>
          <cell r="AW578">
            <v>0</v>
          </cell>
        </row>
        <row r="579">
          <cell r="N579">
            <v>0</v>
          </cell>
          <cell r="R579">
            <v>0</v>
          </cell>
          <cell r="X579">
            <v>0</v>
          </cell>
          <cell r="AQ579">
            <v>0</v>
          </cell>
          <cell r="AW579">
            <v>0</v>
          </cell>
        </row>
        <row r="580">
          <cell r="N580">
            <v>0</v>
          </cell>
          <cell r="R580">
            <v>0</v>
          </cell>
          <cell r="X580">
            <v>0</v>
          </cell>
          <cell r="AQ580">
            <v>0</v>
          </cell>
          <cell r="AW580">
            <v>0</v>
          </cell>
        </row>
        <row r="581">
          <cell r="N581">
            <v>0</v>
          </cell>
          <cell r="R581">
            <v>0</v>
          </cell>
          <cell r="X581">
            <v>0</v>
          </cell>
          <cell r="AQ581">
            <v>0</v>
          </cell>
          <cell r="AW581">
            <v>0</v>
          </cell>
        </row>
        <row r="582">
          <cell r="N582">
            <v>0</v>
          </cell>
          <cell r="R582">
            <v>0</v>
          </cell>
          <cell r="X582">
            <v>0</v>
          </cell>
          <cell r="AQ582">
            <v>0</v>
          </cell>
          <cell r="AW582">
            <v>0</v>
          </cell>
        </row>
        <row r="583">
          <cell r="N583">
            <v>0</v>
          </cell>
          <cell r="R583">
            <v>0</v>
          </cell>
          <cell r="X583">
            <v>0</v>
          </cell>
          <cell r="AQ583">
            <v>0</v>
          </cell>
          <cell r="AW583">
            <v>0</v>
          </cell>
        </row>
        <row r="584">
          <cell r="N584">
            <v>0</v>
          </cell>
          <cell r="R584">
            <v>0</v>
          </cell>
          <cell r="X584">
            <v>0</v>
          </cell>
          <cell r="AQ584">
            <v>0</v>
          </cell>
          <cell r="AW584">
            <v>0</v>
          </cell>
        </row>
        <row r="585">
          <cell r="N585">
            <v>0</v>
          </cell>
          <cell r="R585">
            <v>146.4</v>
          </cell>
          <cell r="X585">
            <v>0</v>
          </cell>
          <cell r="AQ585">
            <v>0</v>
          </cell>
          <cell r="AW585">
            <v>0</v>
          </cell>
        </row>
        <row r="586">
          <cell r="N586">
            <v>0</v>
          </cell>
          <cell r="R586">
            <v>559.85</v>
          </cell>
          <cell r="X586">
            <v>0</v>
          </cell>
          <cell r="AQ586">
            <v>0</v>
          </cell>
          <cell r="AW586">
            <v>0</v>
          </cell>
        </row>
        <row r="587">
          <cell r="N587">
            <v>0</v>
          </cell>
          <cell r="R587">
            <v>612.6</v>
          </cell>
          <cell r="X587">
            <v>0</v>
          </cell>
          <cell r="AQ587">
            <v>0</v>
          </cell>
          <cell r="AW587">
            <v>0</v>
          </cell>
        </row>
        <row r="588">
          <cell r="N588">
            <v>0</v>
          </cell>
          <cell r="R588">
            <v>691.1</v>
          </cell>
          <cell r="X588">
            <v>0</v>
          </cell>
          <cell r="AQ588">
            <v>0</v>
          </cell>
          <cell r="AW588">
            <v>0</v>
          </cell>
        </row>
        <row r="589">
          <cell r="N589">
            <v>0</v>
          </cell>
          <cell r="R589">
            <v>691.1</v>
          </cell>
          <cell r="X589">
            <v>0</v>
          </cell>
          <cell r="AQ589">
            <v>0</v>
          </cell>
          <cell r="AW589">
            <v>0</v>
          </cell>
        </row>
        <row r="590">
          <cell r="N590">
            <v>0</v>
          </cell>
          <cell r="R590">
            <v>691.1</v>
          </cell>
          <cell r="X590">
            <v>0</v>
          </cell>
          <cell r="AQ590">
            <v>0</v>
          </cell>
          <cell r="AW590">
            <v>0</v>
          </cell>
        </row>
        <row r="591">
          <cell r="N591">
            <v>0</v>
          </cell>
          <cell r="R591">
            <v>691.1</v>
          </cell>
          <cell r="X591">
            <v>0</v>
          </cell>
          <cell r="AQ591">
            <v>0</v>
          </cell>
          <cell r="AW591">
            <v>0</v>
          </cell>
        </row>
        <row r="592">
          <cell r="N592">
            <v>366.93</v>
          </cell>
          <cell r="R592">
            <v>691.1</v>
          </cell>
          <cell r="X592">
            <v>366.93</v>
          </cell>
          <cell r="AQ592">
            <v>366.93</v>
          </cell>
          <cell r="AW592">
            <v>0</v>
          </cell>
        </row>
        <row r="593">
          <cell r="N593">
            <v>1481.05</v>
          </cell>
          <cell r="R593">
            <v>691.1</v>
          </cell>
          <cell r="X593">
            <v>1481.05</v>
          </cell>
          <cell r="AQ593">
            <v>1481.05</v>
          </cell>
          <cell r="AW593">
            <v>0</v>
          </cell>
        </row>
        <row r="594">
          <cell r="N594">
            <v>1521.1</v>
          </cell>
          <cell r="R594">
            <v>691.1</v>
          </cell>
          <cell r="X594">
            <v>1521.1</v>
          </cell>
          <cell r="AQ594">
            <v>1521.1</v>
          </cell>
          <cell r="AW594">
            <v>0</v>
          </cell>
        </row>
        <row r="595">
          <cell r="N595">
            <v>1579.7</v>
          </cell>
          <cell r="R595">
            <v>691.1</v>
          </cell>
          <cell r="X595">
            <v>2328.9499999999998</v>
          </cell>
          <cell r="AQ595">
            <v>1579.7</v>
          </cell>
          <cell r="AW595">
            <v>0</v>
          </cell>
        </row>
        <row r="596">
          <cell r="N596">
            <v>1624.7</v>
          </cell>
          <cell r="R596">
            <v>691.1</v>
          </cell>
          <cell r="X596">
            <v>4251.8500000000004</v>
          </cell>
          <cell r="AQ596">
            <v>1624.7</v>
          </cell>
          <cell r="AW596">
            <v>0</v>
          </cell>
        </row>
        <row r="597">
          <cell r="N597">
            <v>1698.75</v>
          </cell>
          <cell r="R597">
            <v>691.1</v>
          </cell>
          <cell r="X597">
            <v>6463.05</v>
          </cell>
          <cell r="AQ597">
            <v>1698.75</v>
          </cell>
          <cell r="AW597">
            <v>0</v>
          </cell>
        </row>
        <row r="598">
          <cell r="N598">
            <v>1836.3</v>
          </cell>
          <cell r="R598">
            <v>691.1</v>
          </cell>
          <cell r="X598">
            <v>4722.7</v>
          </cell>
          <cell r="AQ598">
            <v>1836.3</v>
          </cell>
          <cell r="AW598">
            <v>0</v>
          </cell>
        </row>
        <row r="599">
          <cell r="N599">
            <v>1899.65</v>
          </cell>
          <cell r="R599">
            <v>691.1</v>
          </cell>
          <cell r="X599">
            <v>1899.65</v>
          </cell>
          <cell r="AQ599">
            <v>1899.65</v>
          </cell>
          <cell r="AW599">
            <v>0</v>
          </cell>
        </row>
        <row r="600">
          <cell r="N600">
            <v>471.6</v>
          </cell>
          <cell r="R600">
            <v>691.1</v>
          </cell>
          <cell r="X600">
            <v>471.6</v>
          </cell>
          <cell r="AQ600">
            <v>471.6</v>
          </cell>
          <cell r="AW600">
            <v>0</v>
          </cell>
        </row>
        <row r="601">
          <cell r="N601">
            <v>0</v>
          </cell>
          <cell r="R601">
            <v>691.1</v>
          </cell>
          <cell r="X601">
            <v>0</v>
          </cell>
          <cell r="AQ601">
            <v>0</v>
          </cell>
          <cell r="AW601">
            <v>0</v>
          </cell>
        </row>
        <row r="602">
          <cell r="N602">
            <v>0</v>
          </cell>
          <cell r="R602">
            <v>691.1</v>
          </cell>
          <cell r="X602">
            <v>0</v>
          </cell>
          <cell r="AQ602">
            <v>0</v>
          </cell>
          <cell r="AW602">
            <v>0</v>
          </cell>
        </row>
        <row r="603">
          <cell r="N603">
            <v>0</v>
          </cell>
          <cell r="R603">
            <v>691.1</v>
          </cell>
          <cell r="X603">
            <v>0</v>
          </cell>
          <cell r="AQ603">
            <v>0</v>
          </cell>
          <cell r="AW603">
            <v>0</v>
          </cell>
        </row>
        <row r="604">
          <cell r="N604">
            <v>0</v>
          </cell>
          <cell r="R604">
            <v>691.1</v>
          </cell>
          <cell r="X604">
            <v>0</v>
          </cell>
          <cell r="AQ604">
            <v>0</v>
          </cell>
          <cell r="AW604">
            <v>0</v>
          </cell>
        </row>
        <row r="605">
          <cell r="N605">
            <v>0</v>
          </cell>
          <cell r="R605">
            <v>691.1</v>
          </cell>
          <cell r="X605">
            <v>0</v>
          </cell>
          <cell r="AQ605">
            <v>0</v>
          </cell>
          <cell r="AW605">
            <v>0</v>
          </cell>
        </row>
        <row r="606">
          <cell r="N606">
            <v>0</v>
          </cell>
          <cell r="R606">
            <v>691.1</v>
          </cell>
          <cell r="X606">
            <v>0</v>
          </cell>
          <cell r="AQ606">
            <v>0</v>
          </cell>
          <cell r="AW606">
            <v>0</v>
          </cell>
        </row>
        <row r="607">
          <cell r="N607">
            <v>0</v>
          </cell>
          <cell r="R607">
            <v>558.25</v>
          </cell>
          <cell r="X607">
            <v>0</v>
          </cell>
          <cell r="AQ607">
            <v>0</v>
          </cell>
          <cell r="AW607">
            <v>0</v>
          </cell>
        </row>
        <row r="608">
          <cell r="N608">
            <v>0</v>
          </cell>
          <cell r="R608">
            <v>326.60000000000002</v>
          </cell>
          <cell r="X608">
            <v>0</v>
          </cell>
          <cell r="AQ608">
            <v>0</v>
          </cell>
          <cell r="AW608">
            <v>0</v>
          </cell>
        </row>
        <row r="609">
          <cell r="N609">
            <v>0</v>
          </cell>
          <cell r="R609">
            <v>116.9</v>
          </cell>
          <cell r="X609">
            <v>0</v>
          </cell>
          <cell r="AQ609">
            <v>1030.1499999999999</v>
          </cell>
          <cell r="AW609">
            <v>0</v>
          </cell>
        </row>
        <row r="610">
          <cell r="N610">
            <v>0</v>
          </cell>
          <cell r="R610">
            <v>1.5</v>
          </cell>
          <cell r="X610">
            <v>0</v>
          </cell>
          <cell r="AQ610">
            <v>1854.15</v>
          </cell>
          <cell r="AW610">
            <v>0</v>
          </cell>
        </row>
        <row r="611">
          <cell r="N611">
            <v>0</v>
          </cell>
          <cell r="R611">
            <v>0</v>
          </cell>
          <cell r="X611">
            <v>0</v>
          </cell>
          <cell r="AQ611">
            <v>1958.6</v>
          </cell>
          <cell r="AW611">
            <v>0</v>
          </cell>
        </row>
        <row r="612">
          <cell r="N612">
            <v>0</v>
          </cell>
          <cell r="R612">
            <v>94.35</v>
          </cell>
          <cell r="X612">
            <v>0</v>
          </cell>
          <cell r="AQ612">
            <v>909.75</v>
          </cell>
          <cell r="AW612">
            <v>0</v>
          </cell>
        </row>
        <row r="613">
          <cell r="N613">
            <v>0</v>
          </cell>
          <cell r="R613">
            <v>1346.25</v>
          </cell>
          <cell r="X613">
            <v>0</v>
          </cell>
          <cell r="AQ613">
            <v>0</v>
          </cell>
          <cell r="AW613">
            <v>0</v>
          </cell>
        </row>
        <row r="614">
          <cell r="N614">
            <v>0</v>
          </cell>
          <cell r="R614">
            <v>3435.6</v>
          </cell>
          <cell r="X614">
            <v>0</v>
          </cell>
          <cell r="AQ614">
            <v>0</v>
          </cell>
          <cell r="AW614">
            <v>0</v>
          </cell>
        </row>
        <row r="615">
          <cell r="N615">
            <v>0</v>
          </cell>
          <cell r="R615">
            <v>5830.7</v>
          </cell>
          <cell r="X615">
            <v>0</v>
          </cell>
          <cell r="AQ615">
            <v>0</v>
          </cell>
          <cell r="AW615">
            <v>0</v>
          </cell>
        </row>
        <row r="616">
          <cell r="N616">
            <v>0</v>
          </cell>
          <cell r="R616">
            <v>8544.6</v>
          </cell>
          <cell r="X616">
            <v>0</v>
          </cell>
          <cell r="AQ616">
            <v>0</v>
          </cell>
          <cell r="AW616">
            <v>0</v>
          </cell>
        </row>
        <row r="617">
          <cell r="N617">
            <v>0</v>
          </cell>
          <cell r="R617">
            <v>11600.4</v>
          </cell>
          <cell r="X617">
            <v>0</v>
          </cell>
          <cell r="AQ617">
            <v>0</v>
          </cell>
          <cell r="AW617">
            <v>0</v>
          </cell>
        </row>
        <row r="618">
          <cell r="N618">
            <v>0</v>
          </cell>
          <cell r="R618">
            <v>15352.65</v>
          </cell>
          <cell r="X618">
            <v>0</v>
          </cell>
          <cell r="AQ618">
            <v>0</v>
          </cell>
          <cell r="AW618">
            <v>0</v>
          </cell>
        </row>
        <row r="619">
          <cell r="N619">
            <v>0</v>
          </cell>
          <cell r="R619">
            <v>20386.900000000001</v>
          </cell>
          <cell r="X619">
            <v>0</v>
          </cell>
          <cell r="AQ619">
            <v>0</v>
          </cell>
          <cell r="AW619">
            <v>0</v>
          </cell>
        </row>
        <row r="620">
          <cell r="N620">
            <v>0</v>
          </cell>
          <cell r="R620">
            <v>25198.65</v>
          </cell>
          <cell r="X620">
            <v>0</v>
          </cell>
          <cell r="AQ620">
            <v>0</v>
          </cell>
          <cell r="AW620">
            <v>0</v>
          </cell>
        </row>
        <row r="621">
          <cell r="N621">
            <v>0</v>
          </cell>
          <cell r="R621">
            <v>25154.45</v>
          </cell>
          <cell r="X621">
            <v>0</v>
          </cell>
          <cell r="AQ621">
            <v>0</v>
          </cell>
          <cell r="AW621">
            <v>0</v>
          </cell>
        </row>
        <row r="622">
          <cell r="N622">
            <v>0</v>
          </cell>
          <cell r="R622">
            <v>20600.75</v>
          </cell>
          <cell r="X622">
            <v>0</v>
          </cell>
          <cell r="AQ622">
            <v>0</v>
          </cell>
          <cell r="AW622">
            <v>0</v>
          </cell>
        </row>
        <row r="623">
          <cell r="N623">
            <v>0</v>
          </cell>
          <cell r="R623">
            <v>15820.4</v>
          </cell>
          <cell r="X623">
            <v>0</v>
          </cell>
          <cell r="AQ623">
            <v>0</v>
          </cell>
          <cell r="AW623">
            <v>0</v>
          </cell>
        </row>
        <row r="624">
          <cell r="N624">
            <v>0</v>
          </cell>
          <cell r="R624">
            <v>11740.1</v>
          </cell>
          <cell r="X624">
            <v>0</v>
          </cell>
          <cell r="AQ624">
            <v>0</v>
          </cell>
          <cell r="AW624">
            <v>0</v>
          </cell>
        </row>
        <row r="625">
          <cell r="N625">
            <v>0</v>
          </cell>
          <cell r="R625">
            <v>9088</v>
          </cell>
          <cell r="X625">
            <v>0</v>
          </cell>
          <cell r="AQ625">
            <v>0</v>
          </cell>
          <cell r="AW625">
            <v>0</v>
          </cell>
        </row>
        <row r="626">
          <cell r="N626">
            <v>0</v>
          </cell>
          <cell r="R626">
            <v>6625.55</v>
          </cell>
          <cell r="X626">
            <v>0</v>
          </cell>
          <cell r="AQ626">
            <v>0</v>
          </cell>
          <cell r="AW626">
            <v>0</v>
          </cell>
        </row>
        <row r="627">
          <cell r="N627">
            <v>0</v>
          </cell>
          <cell r="R627">
            <v>3330.25</v>
          </cell>
          <cell r="X627">
            <v>0</v>
          </cell>
          <cell r="AQ627">
            <v>0</v>
          </cell>
          <cell r="AW627">
            <v>0</v>
          </cell>
        </row>
        <row r="628">
          <cell r="N628">
            <v>0</v>
          </cell>
          <cell r="R628">
            <v>978</v>
          </cell>
          <cell r="X628">
            <v>0</v>
          </cell>
          <cell r="AQ628">
            <v>0</v>
          </cell>
          <cell r="AW628">
            <v>0</v>
          </cell>
        </row>
        <row r="629">
          <cell r="N629">
            <v>0</v>
          </cell>
          <cell r="R629">
            <v>53.63</v>
          </cell>
          <cell r="X629">
            <v>0</v>
          </cell>
          <cell r="AQ629">
            <v>0</v>
          </cell>
          <cell r="AW629">
            <v>0</v>
          </cell>
        </row>
        <row r="630">
          <cell r="N630">
            <v>0</v>
          </cell>
          <cell r="R630">
            <v>0</v>
          </cell>
          <cell r="X630">
            <v>0</v>
          </cell>
          <cell r="AQ630">
            <v>0</v>
          </cell>
          <cell r="AW630">
            <v>0</v>
          </cell>
        </row>
        <row r="631">
          <cell r="N631">
            <v>0</v>
          </cell>
          <cell r="R631">
            <v>0</v>
          </cell>
          <cell r="X631">
            <v>0</v>
          </cell>
          <cell r="AQ631">
            <v>0</v>
          </cell>
          <cell r="AW631">
            <v>0</v>
          </cell>
        </row>
        <row r="632">
          <cell r="N632">
            <v>0</v>
          </cell>
          <cell r="R632">
            <v>0</v>
          </cell>
          <cell r="X632">
            <v>0</v>
          </cell>
          <cell r="AQ632">
            <v>0</v>
          </cell>
          <cell r="AW632">
            <v>0</v>
          </cell>
        </row>
        <row r="633">
          <cell r="N633">
            <v>0</v>
          </cell>
          <cell r="R633">
            <v>0</v>
          </cell>
          <cell r="X633">
            <v>0</v>
          </cell>
          <cell r="AQ633">
            <v>0</v>
          </cell>
          <cell r="AW633">
            <v>0</v>
          </cell>
        </row>
        <row r="634">
          <cell r="N634">
            <v>0</v>
          </cell>
          <cell r="R634">
            <v>0</v>
          </cell>
          <cell r="X634">
            <v>0</v>
          </cell>
          <cell r="AQ634">
            <v>0</v>
          </cell>
          <cell r="AW634">
            <v>0</v>
          </cell>
        </row>
        <row r="635">
          <cell r="N635">
            <v>0</v>
          </cell>
          <cell r="R635">
            <v>0</v>
          </cell>
          <cell r="X635">
            <v>0</v>
          </cell>
          <cell r="AQ635">
            <v>0</v>
          </cell>
          <cell r="AW635">
            <v>0</v>
          </cell>
        </row>
        <row r="636">
          <cell r="N636">
            <v>0</v>
          </cell>
          <cell r="R636">
            <v>0</v>
          </cell>
          <cell r="X636">
            <v>0</v>
          </cell>
          <cell r="AQ636">
            <v>0</v>
          </cell>
          <cell r="AW636">
            <v>0</v>
          </cell>
        </row>
        <row r="637">
          <cell r="N637">
            <v>0</v>
          </cell>
          <cell r="R637">
            <v>0</v>
          </cell>
          <cell r="X637">
            <v>0</v>
          </cell>
          <cell r="AQ637">
            <v>0</v>
          </cell>
          <cell r="AW637">
            <v>0</v>
          </cell>
        </row>
        <row r="638">
          <cell r="N638">
            <v>0</v>
          </cell>
          <cell r="R638">
            <v>0</v>
          </cell>
          <cell r="X638">
            <v>0</v>
          </cell>
          <cell r="AQ638">
            <v>0</v>
          </cell>
          <cell r="AW638">
            <v>0</v>
          </cell>
        </row>
        <row r="639">
          <cell r="N639">
            <v>0</v>
          </cell>
          <cell r="R639">
            <v>0</v>
          </cell>
          <cell r="X639">
            <v>0</v>
          </cell>
          <cell r="AQ639">
            <v>0</v>
          </cell>
          <cell r="AW639">
            <v>0</v>
          </cell>
        </row>
        <row r="640">
          <cell r="N640">
            <v>0</v>
          </cell>
          <cell r="R640">
            <v>0</v>
          </cell>
          <cell r="X640">
            <v>0</v>
          </cell>
          <cell r="AQ640">
            <v>0</v>
          </cell>
          <cell r="AW640">
            <v>0</v>
          </cell>
        </row>
        <row r="641">
          <cell r="N641">
            <v>0</v>
          </cell>
          <cell r="R641">
            <v>0</v>
          </cell>
          <cell r="X641">
            <v>0</v>
          </cell>
          <cell r="AQ641">
            <v>0</v>
          </cell>
          <cell r="AW641">
            <v>0</v>
          </cell>
        </row>
        <row r="642">
          <cell r="N642">
            <v>0</v>
          </cell>
          <cell r="R642">
            <v>0</v>
          </cell>
          <cell r="X642">
            <v>0</v>
          </cell>
          <cell r="AQ642">
            <v>0</v>
          </cell>
          <cell r="AW642">
            <v>0</v>
          </cell>
        </row>
        <row r="643">
          <cell r="N643">
            <v>0</v>
          </cell>
          <cell r="R643">
            <v>0</v>
          </cell>
          <cell r="X643">
            <v>0</v>
          </cell>
          <cell r="AQ643">
            <v>0</v>
          </cell>
          <cell r="AW643">
            <v>0</v>
          </cell>
        </row>
        <row r="644">
          <cell r="N644">
            <v>0</v>
          </cell>
          <cell r="R644">
            <v>0</v>
          </cell>
          <cell r="X644">
            <v>0</v>
          </cell>
          <cell r="AQ644">
            <v>0</v>
          </cell>
          <cell r="AW644">
            <v>0</v>
          </cell>
        </row>
        <row r="645">
          <cell r="N645">
            <v>0</v>
          </cell>
          <cell r="R645">
            <v>0</v>
          </cell>
          <cell r="X645">
            <v>0</v>
          </cell>
          <cell r="AQ645">
            <v>0</v>
          </cell>
          <cell r="AW645">
            <v>0</v>
          </cell>
        </row>
        <row r="646">
          <cell r="N646">
            <v>0</v>
          </cell>
          <cell r="R646">
            <v>0</v>
          </cell>
          <cell r="X646">
            <v>0</v>
          </cell>
          <cell r="AQ646">
            <v>0</v>
          </cell>
          <cell r="AW646">
            <v>0</v>
          </cell>
        </row>
        <row r="647">
          <cell r="N647">
            <v>0</v>
          </cell>
          <cell r="R647">
            <v>0</v>
          </cell>
          <cell r="X647">
            <v>0</v>
          </cell>
          <cell r="AQ647">
            <v>0</v>
          </cell>
          <cell r="AW647">
            <v>0</v>
          </cell>
        </row>
        <row r="648">
          <cell r="N648">
            <v>0</v>
          </cell>
          <cell r="R648">
            <v>0</v>
          </cell>
          <cell r="X648">
            <v>0</v>
          </cell>
          <cell r="AQ648">
            <v>0</v>
          </cell>
          <cell r="AW648">
            <v>0</v>
          </cell>
        </row>
        <row r="649">
          <cell r="N649">
            <v>0</v>
          </cell>
          <cell r="R649">
            <v>0</v>
          </cell>
          <cell r="X649">
            <v>0</v>
          </cell>
          <cell r="AQ649">
            <v>0</v>
          </cell>
          <cell r="AW649">
            <v>0</v>
          </cell>
        </row>
        <row r="650">
          <cell r="N650">
            <v>0</v>
          </cell>
          <cell r="R650">
            <v>0</v>
          </cell>
          <cell r="X650">
            <v>0</v>
          </cell>
          <cell r="AQ650">
            <v>0</v>
          </cell>
          <cell r="AW650">
            <v>0</v>
          </cell>
        </row>
        <row r="651">
          <cell r="N651">
            <v>0</v>
          </cell>
          <cell r="R651">
            <v>0</v>
          </cell>
          <cell r="X651">
            <v>0</v>
          </cell>
          <cell r="AQ651">
            <v>2384.7200000000012</v>
          </cell>
          <cell r="AW651">
            <v>0</v>
          </cell>
        </row>
        <row r="652">
          <cell r="N652">
            <v>0</v>
          </cell>
          <cell r="R652">
            <v>0</v>
          </cell>
          <cell r="X652">
            <v>0</v>
          </cell>
          <cell r="AQ652">
            <v>10143.299999999999</v>
          </cell>
          <cell r="AW652">
            <v>0</v>
          </cell>
        </row>
        <row r="653">
          <cell r="N653">
            <v>0</v>
          </cell>
          <cell r="R653">
            <v>0</v>
          </cell>
          <cell r="X653">
            <v>0</v>
          </cell>
          <cell r="AQ653">
            <v>11397</v>
          </cell>
          <cell r="AW653">
            <v>0</v>
          </cell>
        </row>
        <row r="654">
          <cell r="N654">
            <v>0</v>
          </cell>
          <cell r="R654">
            <v>0</v>
          </cell>
          <cell r="X654">
            <v>0</v>
          </cell>
          <cell r="AQ654">
            <v>0</v>
          </cell>
          <cell r="AW654">
            <v>0</v>
          </cell>
        </row>
        <row r="655">
          <cell r="N655">
            <v>0</v>
          </cell>
          <cell r="R655">
            <v>0</v>
          </cell>
          <cell r="X655">
            <v>0</v>
          </cell>
          <cell r="AQ655">
            <v>5600.9699999999993</v>
          </cell>
          <cell r="AW655">
            <v>0</v>
          </cell>
        </row>
        <row r="656">
          <cell r="N656">
            <v>0</v>
          </cell>
          <cell r="R656">
            <v>0</v>
          </cell>
          <cell r="X656">
            <v>0</v>
          </cell>
          <cell r="AQ656">
            <v>0</v>
          </cell>
          <cell r="AW656">
            <v>0</v>
          </cell>
        </row>
        <row r="657">
          <cell r="N657">
            <v>0</v>
          </cell>
          <cell r="R657">
            <v>0</v>
          </cell>
          <cell r="X657">
            <v>0</v>
          </cell>
          <cell r="AQ657">
            <v>0</v>
          </cell>
          <cell r="AW657">
            <v>0</v>
          </cell>
        </row>
        <row r="658">
          <cell r="N658">
            <v>0</v>
          </cell>
          <cell r="R658">
            <v>0</v>
          </cell>
          <cell r="X658">
            <v>0</v>
          </cell>
          <cell r="AQ658">
            <v>0</v>
          </cell>
          <cell r="AW658">
            <v>0</v>
          </cell>
        </row>
        <row r="659">
          <cell r="N659">
            <v>0</v>
          </cell>
          <cell r="R659">
            <v>0</v>
          </cell>
          <cell r="X659">
            <v>0</v>
          </cell>
          <cell r="AQ659">
            <v>0</v>
          </cell>
          <cell r="AW659">
            <v>0</v>
          </cell>
        </row>
        <row r="660">
          <cell r="N660">
            <v>0</v>
          </cell>
          <cell r="R660">
            <v>0</v>
          </cell>
          <cell r="X660">
            <v>0</v>
          </cell>
          <cell r="AQ660">
            <v>0</v>
          </cell>
          <cell r="AW660">
            <v>0</v>
          </cell>
        </row>
        <row r="661">
          <cell r="N661">
            <v>0</v>
          </cell>
          <cell r="R661">
            <v>0</v>
          </cell>
          <cell r="X661">
            <v>0</v>
          </cell>
          <cell r="AQ661">
            <v>0</v>
          </cell>
          <cell r="AW661">
            <v>0</v>
          </cell>
        </row>
        <row r="662">
          <cell r="N662">
            <v>0</v>
          </cell>
          <cell r="R662">
            <v>0</v>
          </cell>
          <cell r="X662">
            <v>0</v>
          </cell>
          <cell r="AQ662">
            <v>0</v>
          </cell>
          <cell r="AW662">
            <v>0</v>
          </cell>
        </row>
        <row r="663">
          <cell r="N663">
            <v>0</v>
          </cell>
          <cell r="R663">
            <v>0</v>
          </cell>
          <cell r="X663">
            <v>0</v>
          </cell>
          <cell r="AQ663">
            <v>0</v>
          </cell>
          <cell r="AW663">
            <v>0</v>
          </cell>
        </row>
        <row r="664">
          <cell r="N664">
            <v>0</v>
          </cell>
          <cell r="R664">
            <v>0</v>
          </cell>
          <cell r="X664">
            <v>0</v>
          </cell>
          <cell r="AQ664">
            <v>0</v>
          </cell>
          <cell r="AW664">
            <v>0</v>
          </cell>
        </row>
        <row r="665">
          <cell r="N665">
            <v>0</v>
          </cell>
          <cell r="R665">
            <v>0</v>
          </cell>
          <cell r="X665">
            <v>0</v>
          </cell>
          <cell r="AQ665">
            <v>0</v>
          </cell>
          <cell r="AW665">
            <v>0</v>
          </cell>
        </row>
        <row r="666">
          <cell r="N666">
            <v>0</v>
          </cell>
          <cell r="R666">
            <v>0</v>
          </cell>
          <cell r="X666">
            <v>0</v>
          </cell>
          <cell r="AQ666">
            <v>0</v>
          </cell>
          <cell r="AW666">
            <v>0</v>
          </cell>
        </row>
        <row r="667">
          <cell r="N667">
            <v>0</v>
          </cell>
          <cell r="R667">
            <v>0</v>
          </cell>
          <cell r="X667">
            <v>0</v>
          </cell>
          <cell r="AQ667">
            <v>0</v>
          </cell>
          <cell r="AW667">
            <v>0</v>
          </cell>
        </row>
        <row r="668">
          <cell r="N668">
            <v>0</v>
          </cell>
          <cell r="R668">
            <v>0</v>
          </cell>
          <cell r="X668">
            <v>0</v>
          </cell>
          <cell r="AQ668">
            <v>0</v>
          </cell>
          <cell r="AW668">
            <v>0</v>
          </cell>
        </row>
        <row r="669">
          <cell r="N669">
            <v>0</v>
          </cell>
          <cell r="R669">
            <v>0</v>
          </cell>
          <cell r="X669">
            <v>0</v>
          </cell>
          <cell r="AQ669">
            <v>0</v>
          </cell>
          <cell r="AW669">
            <v>0</v>
          </cell>
        </row>
        <row r="670">
          <cell r="N670">
            <v>0</v>
          </cell>
          <cell r="R670">
            <v>0</v>
          </cell>
          <cell r="X670">
            <v>0</v>
          </cell>
          <cell r="AQ670">
            <v>0</v>
          </cell>
          <cell r="AW670">
            <v>0</v>
          </cell>
        </row>
        <row r="671">
          <cell r="N671">
            <v>0</v>
          </cell>
          <cell r="R671">
            <v>0</v>
          </cell>
          <cell r="X671">
            <v>0</v>
          </cell>
          <cell r="AQ671">
            <v>0</v>
          </cell>
          <cell r="AW671">
            <v>0</v>
          </cell>
        </row>
        <row r="672">
          <cell r="N672">
            <v>0</v>
          </cell>
          <cell r="R672">
            <v>0</v>
          </cell>
          <cell r="X672">
            <v>0</v>
          </cell>
          <cell r="AQ672">
            <v>0</v>
          </cell>
          <cell r="AW672">
            <v>0</v>
          </cell>
        </row>
        <row r="673">
          <cell r="N673">
            <v>0</v>
          </cell>
          <cell r="R673">
            <v>0</v>
          </cell>
          <cell r="X673">
            <v>0</v>
          </cell>
          <cell r="AQ673">
            <v>0</v>
          </cell>
          <cell r="AW673">
            <v>0</v>
          </cell>
        </row>
        <row r="674">
          <cell r="N674">
            <v>0</v>
          </cell>
          <cell r="R674">
            <v>0</v>
          </cell>
          <cell r="X674">
            <v>0</v>
          </cell>
          <cell r="AQ674">
            <v>0</v>
          </cell>
          <cell r="AW674">
            <v>0</v>
          </cell>
        </row>
        <row r="675">
          <cell r="N675">
            <v>0</v>
          </cell>
          <cell r="R675">
            <v>5.18</v>
          </cell>
          <cell r="X675">
            <v>0</v>
          </cell>
          <cell r="AQ675">
            <v>0</v>
          </cell>
          <cell r="AW675">
            <v>0</v>
          </cell>
        </row>
        <row r="676">
          <cell r="N676">
            <v>0</v>
          </cell>
          <cell r="R676">
            <v>93.8</v>
          </cell>
          <cell r="X676">
            <v>0</v>
          </cell>
          <cell r="AQ676">
            <v>0</v>
          </cell>
          <cell r="AW676">
            <v>0</v>
          </cell>
        </row>
        <row r="677">
          <cell r="N677">
            <v>84.33</v>
          </cell>
          <cell r="R677">
            <v>290.45</v>
          </cell>
          <cell r="X677">
            <v>84.33</v>
          </cell>
          <cell r="AQ677">
            <v>84.33</v>
          </cell>
          <cell r="AW677">
            <v>0</v>
          </cell>
        </row>
        <row r="678">
          <cell r="N678">
            <v>431.95</v>
          </cell>
          <cell r="R678">
            <v>537.85</v>
          </cell>
          <cell r="X678">
            <v>431.95</v>
          </cell>
          <cell r="AQ678">
            <v>431.95</v>
          </cell>
          <cell r="AW678">
            <v>0</v>
          </cell>
        </row>
        <row r="679">
          <cell r="N679">
            <v>569.4</v>
          </cell>
          <cell r="R679">
            <v>676.4</v>
          </cell>
          <cell r="X679">
            <v>569.4</v>
          </cell>
          <cell r="AQ679">
            <v>569.4</v>
          </cell>
          <cell r="AW679">
            <v>0</v>
          </cell>
        </row>
        <row r="680">
          <cell r="N680">
            <v>644.45000000000005</v>
          </cell>
          <cell r="R680">
            <v>690.85</v>
          </cell>
          <cell r="X680">
            <v>644.45000000000005</v>
          </cell>
          <cell r="AQ680">
            <v>644.45000000000005</v>
          </cell>
          <cell r="AW680">
            <v>0</v>
          </cell>
        </row>
        <row r="681">
          <cell r="N681">
            <v>725.7</v>
          </cell>
          <cell r="R681">
            <v>688.3</v>
          </cell>
          <cell r="X681">
            <v>725.7</v>
          </cell>
          <cell r="AQ681">
            <v>725.7</v>
          </cell>
          <cell r="AW681">
            <v>0</v>
          </cell>
        </row>
        <row r="682">
          <cell r="N682">
            <v>787.95</v>
          </cell>
          <cell r="R682">
            <v>688.55</v>
          </cell>
          <cell r="X682">
            <v>787.95</v>
          </cell>
          <cell r="AQ682">
            <v>787.95</v>
          </cell>
          <cell r="AW682">
            <v>0</v>
          </cell>
        </row>
        <row r="683">
          <cell r="N683">
            <v>873.55</v>
          </cell>
          <cell r="R683">
            <v>691.1</v>
          </cell>
          <cell r="X683">
            <v>873.55</v>
          </cell>
          <cell r="AQ683">
            <v>873.55</v>
          </cell>
          <cell r="AW683">
            <v>0</v>
          </cell>
        </row>
        <row r="684">
          <cell r="N684">
            <v>843.35</v>
          </cell>
          <cell r="R684">
            <v>691.1</v>
          </cell>
          <cell r="X684">
            <v>2116.5500000000002</v>
          </cell>
          <cell r="AQ684">
            <v>843.35</v>
          </cell>
          <cell r="AW684">
            <v>0</v>
          </cell>
        </row>
        <row r="685">
          <cell r="N685">
            <v>720.6</v>
          </cell>
          <cell r="R685">
            <v>692.6</v>
          </cell>
          <cell r="X685">
            <v>3027</v>
          </cell>
          <cell r="AQ685">
            <v>720.6</v>
          </cell>
          <cell r="AW685">
            <v>0</v>
          </cell>
        </row>
        <row r="686">
          <cell r="N686">
            <v>678.45</v>
          </cell>
          <cell r="R686">
            <v>694.1</v>
          </cell>
          <cell r="X686">
            <v>2145.0500000000002</v>
          </cell>
          <cell r="AQ686">
            <v>678.45</v>
          </cell>
          <cell r="AW686">
            <v>0</v>
          </cell>
        </row>
        <row r="687">
          <cell r="N687">
            <v>599.1</v>
          </cell>
          <cell r="R687">
            <v>694.1</v>
          </cell>
          <cell r="X687">
            <v>1032.5</v>
          </cell>
          <cell r="AQ687">
            <v>599.1</v>
          </cell>
          <cell r="AW687">
            <v>0</v>
          </cell>
        </row>
        <row r="688">
          <cell r="N688">
            <v>471.7</v>
          </cell>
          <cell r="R688">
            <v>687.9</v>
          </cell>
          <cell r="X688">
            <v>471.7</v>
          </cell>
          <cell r="AQ688">
            <v>471.7</v>
          </cell>
          <cell r="AW688">
            <v>0</v>
          </cell>
        </row>
        <row r="689">
          <cell r="N689">
            <v>100.43</v>
          </cell>
          <cell r="R689">
            <v>170.43</v>
          </cell>
          <cell r="X689">
            <v>100.43</v>
          </cell>
          <cell r="AQ689">
            <v>100.43</v>
          </cell>
          <cell r="AW689">
            <v>0</v>
          </cell>
        </row>
        <row r="690">
          <cell r="N690">
            <v>0</v>
          </cell>
          <cell r="R690">
            <v>0</v>
          </cell>
          <cell r="X690">
            <v>0</v>
          </cell>
          <cell r="AQ690">
            <v>0</v>
          </cell>
          <cell r="AW690">
            <v>0</v>
          </cell>
        </row>
        <row r="691">
          <cell r="N691">
            <v>0</v>
          </cell>
          <cell r="R691">
            <v>0</v>
          </cell>
          <cell r="X691">
            <v>0</v>
          </cell>
          <cell r="AQ691">
            <v>0</v>
          </cell>
          <cell r="AW691">
            <v>0</v>
          </cell>
        </row>
        <row r="692">
          <cell r="N692">
            <v>0</v>
          </cell>
          <cell r="R692">
            <v>0</v>
          </cell>
          <cell r="X692">
            <v>0</v>
          </cell>
          <cell r="AQ692">
            <v>0</v>
          </cell>
          <cell r="AW692">
            <v>0</v>
          </cell>
        </row>
        <row r="693">
          <cell r="N693">
            <v>0</v>
          </cell>
          <cell r="R693">
            <v>0</v>
          </cell>
          <cell r="X693">
            <v>0</v>
          </cell>
          <cell r="AQ693">
            <v>0</v>
          </cell>
          <cell r="AW693">
            <v>0</v>
          </cell>
        </row>
        <row r="694">
          <cell r="N694">
            <v>0</v>
          </cell>
          <cell r="R694">
            <v>0</v>
          </cell>
          <cell r="X694">
            <v>0</v>
          </cell>
          <cell r="AQ694">
            <v>0</v>
          </cell>
          <cell r="AW694">
            <v>0</v>
          </cell>
        </row>
        <row r="695">
          <cell r="N695">
            <v>0</v>
          </cell>
          <cell r="R695">
            <v>0</v>
          </cell>
          <cell r="X695">
            <v>0</v>
          </cell>
          <cell r="AQ695">
            <v>0</v>
          </cell>
          <cell r="AW695">
            <v>0</v>
          </cell>
        </row>
        <row r="696">
          <cell r="N696">
            <v>0</v>
          </cell>
          <cell r="R696">
            <v>0</v>
          </cell>
          <cell r="X696">
            <v>0</v>
          </cell>
          <cell r="AQ696">
            <v>0</v>
          </cell>
          <cell r="AW696">
            <v>0</v>
          </cell>
        </row>
        <row r="697">
          <cell r="N697">
            <v>0</v>
          </cell>
          <cell r="R697">
            <v>0</v>
          </cell>
          <cell r="X697">
            <v>0</v>
          </cell>
          <cell r="AQ697">
            <v>0</v>
          </cell>
          <cell r="AW697">
            <v>0</v>
          </cell>
        </row>
        <row r="698">
          <cell r="N698">
            <v>0</v>
          </cell>
          <cell r="R698">
            <v>0</v>
          </cell>
          <cell r="X698">
            <v>0</v>
          </cell>
          <cell r="AQ698">
            <v>0</v>
          </cell>
          <cell r="AW698">
            <v>0</v>
          </cell>
        </row>
        <row r="699">
          <cell r="N699">
            <v>0</v>
          </cell>
          <cell r="R699">
            <v>0</v>
          </cell>
          <cell r="X699">
            <v>0</v>
          </cell>
          <cell r="AQ699">
            <v>0</v>
          </cell>
          <cell r="AW699">
            <v>0</v>
          </cell>
        </row>
        <row r="700">
          <cell r="N700">
            <v>87.53</v>
          </cell>
          <cell r="R700">
            <v>110.8</v>
          </cell>
          <cell r="X700">
            <v>87.53</v>
          </cell>
          <cell r="AQ700">
            <v>87.53</v>
          </cell>
          <cell r="AW700">
            <v>0</v>
          </cell>
        </row>
        <row r="701">
          <cell r="N701">
            <v>416.8</v>
          </cell>
          <cell r="R701">
            <v>568.65</v>
          </cell>
          <cell r="X701">
            <v>416.8</v>
          </cell>
          <cell r="AQ701">
            <v>416.8</v>
          </cell>
          <cell r="AW701">
            <v>0</v>
          </cell>
        </row>
        <row r="702">
          <cell r="N702">
            <v>551.54999999999995</v>
          </cell>
          <cell r="R702">
            <v>694.1</v>
          </cell>
          <cell r="X702">
            <v>551.54999999999995</v>
          </cell>
          <cell r="AQ702">
            <v>551.54999999999995</v>
          </cell>
          <cell r="AW702">
            <v>0</v>
          </cell>
        </row>
        <row r="703">
          <cell r="N703">
            <v>674.9</v>
          </cell>
          <cell r="R703">
            <v>694.1</v>
          </cell>
          <cell r="X703">
            <v>674.9</v>
          </cell>
          <cell r="AQ703">
            <v>674.9</v>
          </cell>
          <cell r="AW703">
            <v>0</v>
          </cell>
        </row>
        <row r="704">
          <cell r="N704">
            <v>785.3</v>
          </cell>
          <cell r="R704">
            <v>694.1</v>
          </cell>
          <cell r="X704">
            <v>785.3</v>
          </cell>
          <cell r="AQ704">
            <v>785.3</v>
          </cell>
          <cell r="AW704">
            <v>0</v>
          </cell>
        </row>
        <row r="705">
          <cell r="N705">
            <v>899.85</v>
          </cell>
          <cell r="R705">
            <v>694.1</v>
          </cell>
          <cell r="X705">
            <v>1891.6</v>
          </cell>
          <cell r="AQ705">
            <v>899.85</v>
          </cell>
          <cell r="AW705">
            <v>0</v>
          </cell>
        </row>
        <row r="706">
          <cell r="N706">
            <v>1168.7</v>
          </cell>
          <cell r="R706">
            <v>694.25</v>
          </cell>
          <cell r="X706">
            <v>4130.2</v>
          </cell>
          <cell r="AQ706">
            <v>1168.7</v>
          </cell>
          <cell r="AW706">
            <v>467.06999999999971</v>
          </cell>
        </row>
        <row r="707">
          <cell r="N707">
            <v>1235.5</v>
          </cell>
          <cell r="R707">
            <v>694.25</v>
          </cell>
          <cell r="X707">
            <v>3205.25</v>
          </cell>
          <cell r="AQ707">
            <v>1235.5</v>
          </cell>
          <cell r="AW707">
            <v>0</v>
          </cell>
        </row>
        <row r="708">
          <cell r="N708">
            <v>1003.9</v>
          </cell>
          <cell r="R708">
            <v>694.1</v>
          </cell>
          <cell r="X708">
            <v>1003.9</v>
          </cell>
          <cell r="AQ708">
            <v>1003.9</v>
          </cell>
          <cell r="AW708">
            <v>0</v>
          </cell>
        </row>
        <row r="709">
          <cell r="N709">
            <v>829.6</v>
          </cell>
          <cell r="R709">
            <v>694.1</v>
          </cell>
          <cell r="X709">
            <v>829.6</v>
          </cell>
          <cell r="AQ709">
            <v>829.6</v>
          </cell>
          <cell r="AW709">
            <v>0</v>
          </cell>
        </row>
        <row r="710">
          <cell r="N710">
            <v>667.1</v>
          </cell>
          <cell r="R710">
            <v>694.1</v>
          </cell>
          <cell r="X710">
            <v>667.1</v>
          </cell>
          <cell r="AQ710">
            <v>667.1</v>
          </cell>
          <cell r="AW710">
            <v>0</v>
          </cell>
        </row>
        <row r="711">
          <cell r="N711">
            <v>541.25</v>
          </cell>
          <cell r="R711">
            <v>694.1</v>
          </cell>
          <cell r="X711">
            <v>541.25</v>
          </cell>
          <cell r="AQ711">
            <v>541.25</v>
          </cell>
          <cell r="AW711">
            <v>0</v>
          </cell>
        </row>
        <row r="712">
          <cell r="N712">
            <v>454.85</v>
          </cell>
          <cell r="R712">
            <v>1521.15</v>
          </cell>
          <cell r="X712">
            <v>454.85</v>
          </cell>
          <cell r="AQ712">
            <v>454.85</v>
          </cell>
          <cell r="AW712">
            <v>0</v>
          </cell>
        </row>
        <row r="713">
          <cell r="N713">
            <v>358.9</v>
          </cell>
          <cell r="R713">
            <v>1642.5</v>
          </cell>
          <cell r="X713">
            <v>358.9</v>
          </cell>
          <cell r="AQ713">
            <v>358.9</v>
          </cell>
          <cell r="AW713">
            <v>0</v>
          </cell>
        </row>
        <row r="714">
          <cell r="N714">
            <v>75.180000000000007</v>
          </cell>
          <cell r="R714">
            <v>234.2</v>
          </cell>
          <cell r="X714">
            <v>75.180000000000007</v>
          </cell>
          <cell r="AQ714">
            <v>75.180000000000007</v>
          </cell>
          <cell r="AW714">
            <v>0</v>
          </cell>
        </row>
        <row r="715">
          <cell r="N715">
            <v>0</v>
          </cell>
          <cell r="R715">
            <v>0</v>
          </cell>
          <cell r="X715">
            <v>0</v>
          </cell>
          <cell r="AQ715">
            <v>0</v>
          </cell>
          <cell r="AW715">
            <v>0</v>
          </cell>
        </row>
        <row r="716">
          <cell r="N716">
            <v>0</v>
          </cell>
          <cell r="R716">
            <v>0</v>
          </cell>
          <cell r="X716">
            <v>0</v>
          </cell>
          <cell r="AQ716">
            <v>0</v>
          </cell>
          <cell r="AW716">
            <v>0</v>
          </cell>
        </row>
        <row r="717">
          <cell r="N717">
            <v>0</v>
          </cell>
          <cell r="R717">
            <v>0</v>
          </cell>
          <cell r="X717">
            <v>0</v>
          </cell>
          <cell r="AQ717">
            <v>0</v>
          </cell>
          <cell r="AW717">
            <v>0</v>
          </cell>
        </row>
        <row r="718">
          <cell r="N718">
            <v>0</v>
          </cell>
          <cell r="R718">
            <v>0</v>
          </cell>
          <cell r="X718">
            <v>0</v>
          </cell>
          <cell r="AQ718">
            <v>0</v>
          </cell>
          <cell r="AW718">
            <v>0</v>
          </cell>
        </row>
        <row r="719">
          <cell r="N719">
            <v>0</v>
          </cell>
          <cell r="R719">
            <v>0</v>
          </cell>
          <cell r="X719">
            <v>0</v>
          </cell>
          <cell r="AQ719">
            <v>0</v>
          </cell>
          <cell r="AW719">
            <v>0</v>
          </cell>
        </row>
        <row r="720">
          <cell r="N720">
            <v>0</v>
          </cell>
          <cell r="R720">
            <v>0</v>
          </cell>
          <cell r="X720">
            <v>0</v>
          </cell>
          <cell r="AQ720">
            <v>0</v>
          </cell>
          <cell r="AW720">
            <v>0</v>
          </cell>
        </row>
        <row r="721">
          <cell r="N721">
            <v>0</v>
          </cell>
          <cell r="R721">
            <v>0</v>
          </cell>
          <cell r="X721">
            <v>0</v>
          </cell>
          <cell r="AQ721">
            <v>0</v>
          </cell>
          <cell r="AW721">
            <v>0</v>
          </cell>
        </row>
        <row r="722">
          <cell r="N722">
            <v>0</v>
          </cell>
          <cell r="R722">
            <v>0</v>
          </cell>
          <cell r="X722">
            <v>0</v>
          </cell>
          <cell r="AQ722">
            <v>0</v>
          </cell>
          <cell r="AW722">
            <v>0</v>
          </cell>
        </row>
        <row r="723">
          <cell r="N723">
            <v>0</v>
          </cell>
          <cell r="R723">
            <v>0</v>
          </cell>
          <cell r="X723">
            <v>0</v>
          </cell>
          <cell r="AQ723">
            <v>0</v>
          </cell>
          <cell r="AW723">
            <v>0</v>
          </cell>
        </row>
        <row r="724">
          <cell r="N724">
            <v>0</v>
          </cell>
          <cell r="R724">
            <v>0</v>
          </cell>
          <cell r="X724">
            <v>0</v>
          </cell>
          <cell r="AQ724">
            <v>0</v>
          </cell>
          <cell r="AW724">
            <v>0</v>
          </cell>
        </row>
        <row r="725">
          <cell r="N725">
            <v>0</v>
          </cell>
          <cell r="R725">
            <v>0</v>
          </cell>
          <cell r="X725">
            <v>0</v>
          </cell>
          <cell r="AQ725">
            <v>0</v>
          </cell>
          <cell r="AW725">
            <v>0</v>
          </cell>
        </row>
        <row r="726">
          <cell r="N726">
            <v>0</v>
          </cell>
          <cell r="R726">
            <v>0</v>
          </cell>
          <cell r="X726">
            <v>0</v>
          </cell>
          <cell r="AQ726">
            <v>0</v>
          </cell>
          <cell r="AW726">
            <v>0</v>
          </cell>
        </row>
        <row r="727">
          <cell r="N727">
            <v>0</v>
          </cell>
          <cell r="R727">
            <v>0</v>
          </cell>
          <cell r="X727">
            <v>0</v>
          </cell>
          <cell r="AQ727">
            <v>0</v>
          </cell>
          <cell r="AW727">
            <v>0</v>
          </cell>
        </row>
        <row r="728">
          <cell r="N728">
            <v>0</v>
          </cell>
          <cell r="R728">
            <v>0</v>
          </cell>
          <cell r="X728">
            <v>0</v>
          </cell>
          <cell r="AQ728">
            <v>0</v>
          </cell>
          <cell r="AW728">
            <v>0</v>
          </cell>
        </row>
        <row r="729">
          <cell r="N729">
            <v>0</v>
          </cell>
          <cell r="R729">
            <v>0</v>
          </cell>
          <cell r="X729">
            <v>0</v>
          </cell>
          <cell r="AQ729">
            <v>0</v>
          </cell>
          <cell r="AW729">
            <v>0</v>
          </cell>
        </row>
        <row r="730">
          <cell r="N730">
            <v>0</v>
          </cell>
          <cell r="R730">
            <v>0</v>
          </cell>
          <cell r="X730">
            <v>0</v>
          </cell>
          <cell r="AQ730">
            <v>0</v>
          </cell>
          <cell r="AW730">
            <v>0</v>
          </cell>
        </row>
        <row r="731">
          <cell r="N731">
            <v>0</v>
          </cell>
          <cell r="R731">
            <v>0</v>
          </cell>
          <cell r="X731">
            <v>0</v>
          </cell>
          <cell r="AQ731">
            <v>0</v>
          </cell>
          <cell r="AW731">
            <v>0</v>
          </cell>
        </row>
        <row r="732">
          <cell r="N732">
            <v>0</v>
          </cell>
          <cell r="R732">
            <v>0</v>
          </cell>
          <cell r="X732">
            <v>0</v>
          </cell>
          <cell r="AQ732">
            <v>0</v>
          </cell>
          <cell r="AW732">
            <v>0</v>
          </cell>
        </row>
        <row r="733">
          <cell r="N733">
            <v>0</v>
          </cell>
          <cell r="R733">
            <v>0</v>
          </cell>
          <cell r="X733">
            <v>0</v>
          </cell>
          <cell r="AQ733">
            <v>0</v>
          </cell>
          <cell r="AW733">
            <v>0</v>
          </cell>
        </row>
        <row r="734">
          <cell r="N734">
            <v>0</v>
          </cell>
          <cell r="R734">
            <v>0</v>
          </cell>
          <cell r="X734">
            <v>0</v>
          </cell>
          <cell r="AQ734">
            <v>0</v>
          </cell>
          <cell r="AW734">
            <v>0</v>
          </cell>
        </row>
        <row r="735">
          <cell r="N735">
            <v>0</v>
          </cell>
          <cell r="R735">
            <v>0</v>
          </cell>
          <cell r="X735">
            <v>0</v>
          </cell>
          <cell r="AQ735">
            <v>0</v>
          </cell>
          <cell r="AW735">
            <v>0</v>
          </cell>
        </row>
        <row r="736">
          <cell r="N736">
            <v>0</v>
          </cell>
          <cell r="R736">
            <v>0</v>
          </cell>
          <cell r="X736">
            <v>0</v>
          </cell>
          <cell r="AQ736">
            <v>0</v>
          </cell>
          <cell r="AW736">
            <v>0</v>
          </cell>
        </row>
        <row r="737">
          <cell r="N737">
            <v>0</v>
          </cell>
          <cell r="R737">
            <v>0</v>
          </cell>
          <cell r="X737">
            <v>0</v>
          </cell>
          <cell r="AQ737">
            <v>0</v>
          </cell>
          <cell r="AW737">
            <v>0</v>
          </cell>
        </row>
        <row r="738">
          <cell r="N738">
            <v>0</v>
          </cell>
          <cell r="R738">
            <v>0</v>
          </cell>
          <cell r="X738">
            <v>0</v>
          </cell>
          <cell r="AQ738">
            <v>0</v>
          </cell>
          <cell r="AW738">
            <v>0</v>
          </cell>
        </row>
        <row r="739">
          <cell r="N739">
            <v>0</v>
          </cell>
          <cell r="R739">
            <v>0</v>
          </cell>
          <cell r="X739">
            <v>0</v>
          </cell>
          <cell r="AQ739">
            <v>1269.4100000000001</v>
          </cell>
          <cell r="AW739">
            <v>0</v>
          </cell>
        </row>
        <row r="740">
          <cell r="N740">
            <v>0</v>
          </cell>
          <cell r="R740">
            <v>0</v>
          </cell>
          <cell r="X740">
            <v>0</v>
          </cell>
          <cell r="AQ740">
            <v>0</v>
          </cell>
          <cell r="AW740">
            <v>0</v>
          </cell>
        </row>
        <row r="741">
          <cell r="N741">
            <v>0</v>
          </cell>
          <cell r="R741">
            <v>0</v>
          </cell>
          <cell r="X741">
            <v>0</v>
          </cell>
          <cell r="AQ741">
            <v>0</v>
          </cell>
          <cell r="AW741">
            <v>0</v>
          </cell>
        </row>
        <row r="742">
          <cell r="N742">
            <v>0</v>
          </cell>
          <cell r="R742">
            <v>0</v>
          </cell>
          <cell r="X742">
            <v>0</v>
          </cell>
          <cell r="AQ742">
            <v>0</v>
          </cell>
          <cell r="AW742">
            <v>0</v>
          </cell>
        </row>
        <row r="743">
          <cell r="N743">
            <v>0</v>
          </cell>
          <cell r="R743">
            <v>0</v>
          </cell>
          <cell r="X743">
            <v>0</v>
          </cell>
          <cell r="AQ743">
            <v>0</v>
          </cell>
          <cell r="AW743">
            <v>0</v>
          </cell>
        </row>
        <row r="744">
          <cell r="N744">
            <v>0</v>
          </cell>
          <cell r="R744">
            <v>13.05</v>
          </cell>
          <cell r="X744">
            <v>0</v>
          </cell>
          <cell r="AQ744">
            <v>0</v>
          </cell>
          <cell r="AW744">
            <v>0</v>
          </cell>
        </row>
        <row r="745">
          <cell r="N745">
            <v>181.85</v>
          </cell>
          <cell r="R745">
            <v>584.5</v>
          </cell>
          <cell r="X745">
            <v>181.85</v>
          </cell>
          <cell r="AQ745">
            <v>181.85</v>
          </cell>
          <cell r="AW745">
            <v>0</v>
          </cell>
        </row>
        <row r="746">
          <cell r="N746">
            <v>795.4</v>
          </cell>
          <cell r="R746">
            <v>1252</v>
          </cell>
          <cell r="X746">
            <v>795.4</v>
          </cell>
          <cell r="AQ746">
            <v>795.4</v>
          </cell>
          <cell r="AW746">
            <v>0</v>
          </cell>
        </row>
        <row r="747">
          <cell r="N747">
            <v>928.3</v>
          </cell>
          <cell r="R747">
            <v>1387.1</v>
          </cell>
          <cell r="X747">
            <v>928.3</v>
          </cell>
          <cell r="AQ747">
            <v>928.3</v>
          </cell>
          <cell r="AW747">
            <v>0</v>
          </cell>
        </row>
        <row r="748">
          <cell r="N748">
            <v>1054.3</v>
          </cell>
          <cell r="R748">
            <v>1387.1</v>
          </cell>
          <cell r="X748">
            <v>1054.3</v>
          </cell>
          <cell r="AQ748">
            <v>1054.3</v>
          </cell>
          <cell r="AW748">
            <v>0</v>
          </cell>
        </row>
        <row r="749">
          <cell r="N749">
            <v>1176</v>
          </cell>
          <cell r="R749">
            <v>1387.1</v>
          </cell>
          <cell r="X749">
            <v>1176</v>
          </cell>
          <cell r="AQ749">
            <v>1176</v>
          </cell>
          <cell r="AW749">
            <v>0</v>
          </cell>
        </row>
        <row r="750">
          <cell r="N750">
            <v>1299.3</v>
          </cell>
          <cell r="R750">
            <v>1387</v>
          </cell>
          <cell r="X750">
            <v>1299.3</v>
          </cell>
          <cell r="AQ750">
            <v>1299.3</v>
          </cell>
          <cell r="AW750">
            <v>0</v>
          </cell>
        </row>
        <row r="751">
          <cell r="N751">
            <v>1415.5</v>
          </cell>
          <cell r="R751">
            <v>1387.1</v>
          </cell>
          <cell r="X751">
            <v>1415.5</v>
          </cell>
          <cell r="AQ751">
            <v>1415.5</v>
          </cell>
          <cell r="AW751">
            <v>0</v>
          </cell>
        </row>
        <row r="752">
          <cell r="N752">
            <v>1498.9</v>
          </cell>
          <cell r="R752">
            <v>1387.1</v>
          </cell>
          <cell r="X752">
            <v>1498.9</v>
          </cell>
          <cell r="AQ752">
            <v>1498.9</v>
          </cell>
          <cell r="AW752">
            <v>0</v>
          </cell>
        </row>
        <row r="753">
          <cell r="N753">
            <v>1625.8</v>
          </cell>
          <cell r="R753">
            <v>1387</v>
          </cell>
          <cell r="X753">
            <v>1625.8</v>
          </cell>
          <cell r="AQ753">
            <v>1625.8</v>
          </cell>
          <cell r="AW753">
            <v>0</v>
          </cell>
        </row>
        <row r="754">
          <cell r="N754">
            <v>1952.3</v>
          </cell>
          <cell r="R754">
            <v>1387.1</v>
          </cell>
          <cell r="X754">
            <v>2596.3000000000002</v>
          </cell>
          <cell r="AQ754">
            <v>1952.3</v>
          </cell>
          <cell r="AW754">
            <v>0</v>
          </cell>
        </row>
        <row r="755">
          <cell r="N755">
            <v>2146.6999999999998</v>
          </cell>
          <cell r="R755">
            <v>1387.2</v>
          </cell>
          <cell r="X755">
            <v>5498</v>
          </cell>
          <cell r="AQ755">
            <v>2146.6999999999998</v>
          </cell>
          <cell r="AW755">
            <v>0</v>
          </cell>
        </row>
        <row r="756">
          <cell r="N756">
            <v>1902.9</v>
          </cell>
          <cell r="R756">
            <v>1386.6</v>
          </cell>
          <cell r="X756">
            <v>4610.2</v>
          </cell>
          <cell r="AQ756">
            <v>1902.9</v>
          </cell>
          <cell r="AW756">
            <v>0</v>
          </cell>
        </row>
        <row r="757">
          <cell r="N757">
            <v>1379.7</v>
          </cell>
          <cell r="R757">
            <v>1385.2</v>
          </cell>
          <cell r="X757">
            <v>1379.7</v>
          </cell>
          <cell r="AQ757">
            <v>1379.7</v>
          </cell>
          <cell r="AW757">
            <v>0</v>
          </cell>
        </row>
        <row r="758">
          <cell r="N758">
            <v>542.1</v>
          </cell>
          <cell r="R758">
            <v>692.05</v>
          </cell>
          <cell r="X758">
            <v>542.1</v>
          </cell>
          <cell r="AQ758">
            <v>542.1</v>
          </cell>
          <cell r="AW758">
            <v>0</v>
          </cell>
        </row>
        <row r="759">
          <cell r="N759">
            <v>527.15</v>
          </cell>
          <cell r="R759">
            <v>691.75</v>
          </cell>
          <cell r="X759">
            <v>527.15</v>
          </cell>
          <cell r="AQ759">
            <v>527.15</v>
          </cell>
          <cell r="AW759">
            <v>0</v>
          </cell>
        </row>
        <row r="760">
          <cell r="N760">
            <v>477.1</v>
          </cell>
          <cell r="R760">
            <v>679.6</v>
          </cell>
          <cell r="X760">
            <v>477.1</v>
          </cell>
          <cell r="AQ760">
            <v>477.1</v>
          </cell>
          <cell r="AW760">
            <v>0</v>
          </cell>
        </row>
        <row r="761">
          <cell r="N761">
            <v>430.3</v>
          </cell>
          <cell r="R761">
            <v>627</v>
          </cell>
          <cell r="X761">
            <v>430.3</v>
          </cell>
          <cell r="AQ761">
            <v>430.3</v>
          </cell>
          <cell r="AW761">
            <v>0</v>
          </cell>
        </row>
        <row r="762">
          <cell r="N762">
            <v>391.6</v>
          </cell>
          <cell r="R762">
            <v>532</v>
          </cell>
          <cell r="X762">
            <v>391.6</v>
          </cell>
          <cell r="AQ762">
            <v>391.6</v>
          </cell>
          <cell r="AW762">
            <v>0</v>
          </cell>
        </row>
        <row r="763">
          <cell r="N763">
            <v>93.53</v>
          </cell>
          <cell r="R763">
            <v>473.85</v>
          </cell>
          <cell r="X763">
            <v>93.53</v>
          </cell>
          <cell r="AQ763">
            <v>93.53</v>
          </cell>
          <cell r="AW763">
            <v>0</v>
          </cell>
        </row>
        <row r="764">
          <cell r="N764">
            <v>0</v>
          </cell>
          <cell r="R764">
            <v>384.75</v>
          </cell>
          <cell r="X764">
            <v>0</v>
          </cell>
          <cell r="AQ764">
            <v>0</v>
          </cell>
          <cell r="AW764">
            <v>0</v>
          </cell>
        </row>
        <row r="765">
          <cell r="N765">
            <v>0</v>
          </cell>
          <cell r="R765">
            <v>238.65</v>
          </cell>
          <cell r="X765">
            <v>0</v>
          </cell>
          <cell r="AQ765">
            <v>0</v>
          </cell>
          <cell r="AW765">
            <v>0</v>
          </cell>
        </row>
        <row r="766">
          <cell r="N766">
            <v>0</v>
          </cell>
          <cell r="R766">
            <v>136.1</v>
          </cell>
          <cell r="X766">
            <v>0</v>
          </cell>
          <cell r="AQ766">
            <v>0</v>
          </cell>
          <cell r="AW766">
            <v>0</v>
          </cell>
        </row>
        <row r="767">
          <cell r="N767">
            <v>0</v>
          </cell>
          <cell r="R767">
            <v>71.2</v>
          </cell>
          <cell r="X767">
            <v>0</v>
          </cell>
          <cell r="AQ767">
            <v>0</v>
          </cell>
          <cell r="AW767">
            <v>0</v>
          </cell>
        </row>
        <row r="768">
          <cell r="N768">
            <v>0</v>
          </cell>
          <cell r="R768">
            <v>37.799999999999997</v>
          </cell>
          <cell r="X768">
            <v>0</v>
          </cell>
          <cell r="AQ768">
            <v>0</v>
          </cell>
          <cell r="AW768">
            <v>0</v>
          </cell>
        </row>
        <row r="769">
          <cell r="N769">
            <v>0</v>
          </cell>
          <cell r="R769">
            <v>18.75</v>
          </cell>
          <cell r="X769">
            <v>0</v>
          </cell>
          <cell r="AQ769">
            <v>0</v>
          </cell>
          <cell r="AW769">
            <v>0</v>
          </cell>
        </row>
        <row r="770">
          <cell r="N770">
            <v>0</v>
          </cell>
          <cell r="R770">
            <v>8.65</v>
          </cell>
          <cell r="X770">
            <v>0</v>
          </cell>
          <cell r="AQ770">
            <v>0</v>
          </cell>
          <cell r="AW770">
            <v>0</v>
          </cell>
        </row>
        <row r="771">
          <cell r="N771">
            <v>0</v>
          </cell>
          <cell r="R771">
            <v>11.15</v>
          </cell>
          <cell r="X771">
            <v>0</v>
          </cell>
          <cell r="AQ771">
            <v>0</v>
          </cell>
          <cell r="AW771">
            <v>0</v>
          </cell>
        </row>
        <row r="772">
          <cell r="N772">
            <v>0</v>
          </cell>
          <cell r="R772">
            <v>19.55</v>
          </cell>
          <cell r="X772">
            <v>0</v>
          </cell>
          <cell r="AQ772">
            <v>0</v>
          </cell>
          <cell r="AW772">
            <v>0</v>
          </cell>
        </row>
        <row r="773">
          <cell r="N773">
            <v>0</v>
          </cell>
          <cell r="R773">
            <v>28.4</v>
          </cell>
          <cell r="X773">
            <v>0</v>
          </cell>
          <cell r="AQ773">
            <v>0</v>
          </cell>
          <cell r="AW773">
            <v>0</v>
          </cell>
        </row>
        <row r="774">
          <cell r="N774">
            <v>0</v>
          </cell>
          <cell r="R774">
            <v>35.15</v>
          </cell>
          <cell r="X774">
            <v>0</v>
          </cell>
          <cell r="AQ774">
            <v>0</v>
          </cell>
          <cell r="AW774">
            <v>0</v>
          </cell>
        </row>
        <row r="775">
          <cell r="N775">
            <v>0</v>
          </cell>
          <cell r="R775">
            <v>37.25</v>
          </cell>
          <cell r="X775">
            <v>0</v>
          </cell>
          <cell r="AQ775">
            <v>0</v>
          </cell>
          <cell r="AW775">
            <v>0</v>
          </cell>
        </row>
        <row r="776">
          <cell r="N776">
            <v>0</v>
          </cell>
          <cell r="R776">
            <v>39.700000000000003</v>
          </cell>
          <cell r="X776">
            <v>0</v>
          </cell>
          <cell r="AQ776">
            <v>0</v>
          </cell>
          <cell r="AW776">
            <v>0</v>
          </cell>
        </row>
        <row r="777">
          <cell r="N777">
            <v>0</v>
          </cell>
          <cell r="R777">
            <v>48.1</v>
          </cell>
          <cell r="X777">
            <v>0</v>
          </cell>
          <cell r="AQ777">
            <v>0</v>
          </cell>
          <cell r="AW777">
            <v>0</v>
          </cell>
        </row>
        <row r="778">
          <cell r="N778">
            <v>0</v>
          </cell>
          <cell r="R778">
            <v>61.55</v>
          </cell>
          <cell r="X778">
            <v>0</v>
          </cell>
          <cell r="AQ778">
            <v>0</v>
          </cell>
          <cell r="AW778">
            <v>0</v>
          </cell>
        </row>
        <row r="779">
          <cell r="N779">
            <v>0</v>
          </cell>
          <cell r="R779">
            <v>76</v>
          </cell>
          <cell r="X779">
            <v>0</v>
          </cell>
          <cell r="AQ779">
            <v>0</v>
          </cell>
          <cell r="AW779">
            <v>0</v>
          </cell>
        </row>
        <row r="780">
          <cell r="N780">
            <v>0</v>
          </cell>
          <cell r="R780">
            <v>86.8</v>
          </cell>
          <cell r="X780">
            <v>0</v>
          </cell>
          <cell r="AQ780">
            <v>0</v>
          </cell>
          <cell r="AW780">
            <v>0</v>
          </cell>
        </row>
        <row r="781">
          <cell r="N781">
            <v>0</v>
          </cell>
          <cell r="R781">
            <v>88.65</v>
          </cell>
          <cell r="X781">
            <v>0</v>
          </cell>
          <cell r="AQ781">
            <v>0</v>
          </cell>
          <cell r="AW781">
            <v>0</v>
          </cell>
        </row>
        <row r="782">
          <cell r="N782">
            <v>0</v>
          </cell>
          <cell r="R782">
            <v>100.35</v>
          </cell>
          <cell r="X782">
            <v>0</v>
          </cell>
          <cell r="AQ782">
            <v>0</v>
          </cell>
          <cell r="AW782">
            <v>0</v>
          </cell>
        </row>
        <row r="783">
          <cell r="N783">
            <v>0</v>
          </cell>
          <cell r="R783">
            <v>113.1</v>
          </cell>
          <cell r="X783">
            <v>0</v>
          </cell>
          <cell r="AQ783">
            <v>0</v>
          </cell>
          <cell r="AW783">
            <v>0</v>
          </cell>
        </row>
        <row r="784">
          <cell r="N784">
            <v>0</v>
          </cell>
          <cell r="R784">
            <v>103.15</v>
          </cell>
          <cell r="X784">
            <v>0</v>
          </cell>
          <cell r="AQ784">
            <v>0</v>
          </cell>
          <cell r="AW784">
            <v>0</v>
          </cell>
        </row>
        <row r="785">
          <cell r="N785">
            <v>0</v>
          </cell>
          <cell r="R785">
            <v>84.7</v>
          </cell>
          <cell r="X785">
            <v>0</v>
          </cell>
          <cell r="AQ785">
            <v>0</v>
          </cell>
          <cell r="AW785">
            <v>0</v>
          </cell>
        </row>
        <row r="786">
          <cell r="N786">
            <v>0</v>
          </cell>
          <cell r="R786">
            <v>65.8</v>
          </cell>
          <cell r="X786">
            <v>0</v>
          </cell>
          <cell r="AQ786">
            <v>0</v>
          </cell>
          <cell r="AW786">
            <v>0</v>
          </cell>
        </row>
        <row r="787">
          <cell r="N787">
            <v>0</v>
          </cell>
          <cell r="R787">
            <v>80.599999999999994</v>
          </cell>
          <cell r="X787">
            <v>0</v>
          </cell>
          <cell r="AQ787">
            <v>0</v>
          </cell>
          <cell r="AW787">
            <v>0</v>
          </cell>
        </row>
        <row r="788">
          <cell r="N788">
            <v>0</v>
          </cell>
          <cell r="R788">
            <v>139.9</v>
          </cell>
          <cell r="X788">
            <v>0</v>
          </cell>
          <cell r="AQ788">
            <v>0</v>
          </cell>
          <cell r="AW788">
            <v>0</v>
          </cell>
        </row>
        <row r="789">
          <cell r="N789">
            <v>0</v>
          </cell>
          <cell r="R789">
            <v>218.4</v>
          </cell>
          <cell r="X789">
            <v>0</v>
          </cell>
          <cell r="AQ789">
            <v>0</v>
          </cell>
          <cell r="AW789">
            <v>0</v>
          </cell>
        </row>
        <row r="790">
          <cell r="N790">
            <v>0</v>
          </cell>
          <cell r="R790">
            <v>299.3</v>
          </cell>
          <cell r="X790">
            <v>0</v>
          </cell>
          <cell r="AQ790">
            <v>0</v>
          </cell>
          <cell r="AW790">
            <v>0</v>
          </cell>
        </row>
        <row r="791">
          <cell r="N791">
            <v>0</v>
          </cell>
          <cell r="R791">
            <v>358.75</v>
          </cell>
          <cell r="X791">
            <v>0</v>
          </cell>
          <cell r="AQ791">
            <v>0</v>
          </cell>
          <cell r="AW791">
            <v>0</v>
          </cell>
        </row>
        <row r="792">
          <cell r="N792">
            <v>0</v>
          </cell>
          <cell r="R792">
            <v>387.45</v>
          </cell>
          <cell r="X792">
            <v>0</v>
          </cell>
          <cell r="AQ792">
            <v>0</v>
          </cell>
          <cell r="AW792">
            <v>0</v>
          </cell>
        </row>
        <row r="793">
          <cell r="N793">
            <v>0</v>
          </cell>
          <cell r="R793">
            <v>393.75</v>
          </cell>
          <cell r="X793">
            <v>0</v>
          </cell>
          <cell r="AQ793">
            <v>0</v>
          </cell>
          <cell r="AW793">
            <v>0</v>
          </cell>
        </row>
        <row r="794">
          <cell r="N794">
            <v>0</v>
          </cell>
          <cell r="R794">
            <v>413.05</v>
          </cell>
          <cell r="X794">
            <v>0</v>
          </cell>
          <cell r="AQ794">
            <v>0</v>
          </cell>
          <cell r="AW794">
            <v>0</v>
          </cell>
        </row>
        <row r="795">
          <cell r="N795">
            <v>0</v>
          </cell>
          <cell r="R795">
            <v>426.6</v>
          </cell>
          <cell r="X795">
            <v>0</v>
          </cell>
          <cell r="AQ795">
            <v>0</v>
          </cell>
          <cell r="AW795">
            <v>0</v>
          </cell>
        </row>
        <row r="796">
          <cell r="N796">
            <v>0</v>
          </cell>
          <cell r="R796">
            <v>398.5</v>
          </cell>
          <cell r="X796">
            <v>0</v>
          </cell>
          <cell r="AQ796">
            <v>0</v>
          </cell>
          <cell r="AW796">
            <v>0</v>
          </cell>
        </row>
        <row r="797">
          <cell r="N797">
            <v>0</v>
          </cell>
          <cell r="R797">
            <v>353.85</v>
          </cell>
          <cell r="X797">
            <v>0</v>
          </cell>
          <cell r="AQ797">
            <v>0</v>
          </cell>
          <cell r="AW797">
            <v>0</v>
          </cell>
        </row>
        <row r="798">
          <cell r="N798">
            <v>0</v>
          </cell>
          <cell r="R798">
            <v>299.35000000000002</v>
          </cell>
          <cell r="X798">
            <v>0</v>
          </cell>
          <cell r="AQ798">
            <v>0</v>
          </cell>
          <cell r="AW798">
            <v>0</v>
          </cell>
        </row>
        <row r="799">
          <cell r="N799">
            <v>0</v>
          </cell>
          <cell r="R799">
            <v>226.1</v>
          </cell>
          <cell r="X799">
            <v>0</v>
          </cell>
          <cell r="AQ799">
            <v>0</v>
          </cell>
          <cell r="AW799">
            <v>0</v>
          </cell>
        </row>
        <row r="800">
          <cell r="N800">
            <v>0</v>
          </cell>
          <cell r="R800">
            <v>160.85</v>
          </cell>
          <cell r="X800">
            <v>0</v>
          </cell>
          <cell r="AQ800">
            <v>0</v>
          </cell>
          <cell r="AW800">
            <v>0</v>
          </cell>
        </row>
        <row r="801">
          <cell r="N801">
            <v>0</v>
          </cell>
          <cell r="R801">
            <v>124.8</v>
          </cell>
          <cell r="X801">
            <v>0</v>
          </cell>
          <cell r="AQ801">
            <v>0</v>
          </cell>
          <cell r="AW801">
            <v>0</v>
          </cell>
        </row>
        <row r="802">
          <cell r="N802">
            <v>0</v>
          </cell>
          <cell r="R802">
            <v>106.45</v>
          </cell>
          <cell r="X802">
            <v>0</v>
          </cell>
          <cell r="AQ802">
            <v>0</v>
          </cell>
          <cell r="AW802">
            <v>0</v>
          </cell>
        </row>
        <row r="803">
          <cell r="N803">
            <v>0</v>
          </cell>
          <cell r="R803">
            <v>128.05000000000001</v>
          </cell>
          <cell r="X803">
            <v>0</v>
          </cell>
          <cell r="AQ803">
            <v>0</v>
          </cell>
          <cell r="AW803">
            <v>0</v>
          </cell>
        </row>
        <row r="804">
          <cell r="N804">
            <v>0</v>
          </cell>
          <cell r="R804">
            <v>163.1</v>
          </cell>
          <cell r="X804">
            <v>0</v>
          </cell>
          <cell r="AQ804">
            <v>0</v>
          </cell>
          <cell r="AW804">
            <v>0</v>
          </cell>
        </row>
        <row r="805">
          <cell r="N805">
            <v>0</v>
          </cell>
          <cell r="R805">
            <v>190.65</v>
          </cell>
          <cell r="X805">
            <v>0</v>
          </cell>
          <cell r="AQ805">
            <v>0</v>
          </cell>
          <cell r="AW805">
            <v>0</v>
          </cell>
        </row>
        <row r="806">
          <cell r="N806">
            <v>0</v>
          </cell>
          <cell r="R806">
            <v>231.2</v>
          </cell>
          <cell r="X806">
            <v>0</v>
          </cell>
          <cell r="AQ806">
            <v>0</v>
          </cell>
          <cell r="AW806">
            <v>0</v>
          </cell>
        </row>
        <row r="807">
          <cell r="N807">
            <v>0</v>
          </cell>
          <cell r="R807">
            <v>278.89999999999998</v>
          </cell>
          <cell r="X807">
            <v>0</v>
          </cell>
          <cell r="AQ807">
            <v>0</v>
          </cell>
          <cell r="AW807">
            <v>0</v>
          </cell>
        </row>
        <row r="808">
          <cell r="N808">
            <v>79.13</v>
          </cell>
          <cell r="R808">
            <v>329.75</v>
          </cell>
          <cell r="X808">
            <v>79.13</v>
          </cell>
          <cell r="AQ808">
            <v>79.13</v>
          </cell>
          <cell r="AW808">
            <v>0</v>
          </cell>
        </row>
        <row r="809">
          <cell r="N809">
            <v>344.15</v>
          </cell>
          <cell r="R809">
            <v>425.15</v>
          </cell>
          <cell r="X809">
            <v>344.15</v>
          </cell>
          <cell r="AQ809">
            <v>344.15</v>
          </cell>
          <cell r="AW809">
            <v>0</v>
          </cell>
        </row>
        <row r="810">
          <cell r="N810">
            <v>388.25</v>
          </cell>
          <cell r="R810">
            <v>588.75</v>
          </cell>
          <cell r="X810">
            <v>388.25</v>
          </cell>
          <cell r="AQ810">
            <v>388.25</v>
          </cell>
          <cell r="AW810">
            <v>0</v>
          </cell>
        </row>
        <row r="811">
          <cell r="N811">
            <v>423.55</v>
          </cell>
          <cell r="R811">
            <v>686.5</v>
          </cell>
          <cell r="X811">
            <v>423.55</v>
          </cell>
          <cell r="AQ811">
            <v>423.55</v>
          </cell>
          <cell r="AW811">
            <v>0</v>
          </cell>
        </row>
        <row r="812">
          <cell r="N812">
            <v>426.7</v>
          </cell>
          <cell r="R812">
            <v>692.2</v>
          </cell>
          <cell r="X812">
            <v>426.7</v>
          </cell>
          <cell r="AQ812">
            <v>426.7</v>
          </cell>
          <cell r="AW812">
            <v>0</v>
          </cell>
        </row>
        <row r="813">
          <cell r="N813">
            <v>465.8</v>
          </cell>
          <cell r="R813">
            <v>692.2</v>
          </cell>
          <cell r="X813">
            <v>465.8</v>
          </cell>
          <cell r="AQ813">
            <v>465.8</v>
          </cell>
          <cell r="AW813">
            <v>0</v>
          </cell>
        </row>
        <row r="814">
          <cell r="N814">
            <v>551.85</v>
          </cell>
          <cell r="R814">
            <v>692.2</v>
          </cell>
          <cell r="X814">
            <v>551.85</v>
          </cell>
          <cell r="AQ814">
            <v>551.85</v>
          </cell>
          <cell r="AW814">
            <v>0</v>
          </cell>
        </row>
        <row r="815">
          <cell r="N815">
            <v>617</v>
          </cell>
          <cell r="R815">
            <v>692.2</v>
          </cell>
          <cell r="X815">
            <v>617</v>
          </cell>
          <cell r="AQ815">
            <v>617</v>
          </cell>
          <cell r="AW815">
            <v>0</v>
          </cell>
        </row>
        <row r="816">
          <cell r="N816">
            <v>656.5</v>
          </cell>
          <cell r="R816">
            <v>692.15</v>
          </cell>
          <cell r="X816">
            <v>1371.85</v>
          </cell>
          <cell r="AQ816">
            <v>656.5</v>
          </cell>
          <cell r="AW816">
            <v>0</v>
          </cell>
        </row>
        <row r="817">
          <cell r="N817">
            <v>660.45</v>
          </cell>
          <cell r="R817">
            <v>691.95</v>
          </cell>
          <cell r="X817">
            <v>2191.3000000000002</v>
          </cell>
          <cell r="AQ817">
            <v>660.45</v>
          </cell>
          <cell r="AW817">
            <v>1469.0900000000001</v>
          </cell>
        </row>
        <row r="818">
          <cell r="N818">
            <v>654.75</v>
          </cell>
          <cell r="R818">
            <v>691.7</v>
          </cell>
          <cell r="X818">
            <v>1470.25</v>
          </cell>
          <cell r="AQ818">
            <v>654.75</v>
          </cell>
          <cell r="AW818">
            <v>1470.25</v>
          </cell>
        </row>
        <row r="819">
          <cell r="N819">
            <v>651</v>
          </cell>
          <cell r="R819">
            <v>691.5</v>
          </cell>
          <cell r="X819">
            <v>651</v>
          </cell>
          <cell r="AQ819">
            <v>651</v>
          </cell>
          <cell r="AW819">
            <v>651</v>
          </cell>
        </row>
        <row r="820">
          <cell r="N820">
            <v>652.04999999999995</v>
          </cell>
          <cell r="R820">
            <v>691.3</v>
          </cell>
          <cell r="X820">
            <v>652.04999999999995</v>
          </cell>
          <cell r="AQ820">
            <v>652.04999999999995</v>
          </cell>
          <cell r="AW820">
            <v>652.04999999999995</v>
          </cell>
        </row>
        <row r="821">
          <cell r="N821">
            <v>671.05</v>
          </cell>
          <cell r="R821">
            <v>691.2</v>
          </cell>
          <cell r="X821">
            <v>671.05</v>
          </cell>
          <cell r="AQ821">
            <v>671.05</v>
          </cell>
          <cell r="AW821">
            <v>671.05</v>
          </cell>
        </row>
        <row r="822">
          <cell r="N822">
            <v>682.9</v>
          </cell>
          <cell r="R822">
            <v>691.35</v>
          </cell>
          <cell r="X822">
            <v>682.9</v>
          </cell>
          <cell r="AQ822">
            <v>682.9</v>
          </cell>
          <cell r="AW822">
            <v>682.9</v>
          </cell>
        </row>
        <row r="823">
          <cell r="N823">
            <v>661.3</v>
          </cell>
          <cell r="R823">
            <v>691.65</v>
          </cell>
          <cell r="X823">
            <v>661.3</v>
          </cell>
          <cell r="AQ823">
            <v>661.3</v>
          </cell>
          <cell r="AW823">
            <v>661.3</v>
          </cell>
        </row>
        <row r="824">
          <cell r="N824">
            <v>634.4</v>
          </cell>
          <cell r="R824">
            <v>692</v>
          </cell>
          <cell r="X824">
            <v>634.4</v>
          </cell>
          <cell r="AQ824">
            <v>634.4</v>
          </cell>
          <cell r="AW824">
            <v>634.4</v>
          </cell>
        </row>
        <row r="825">
          <cell r="N825">
            <v>610.5</v>
          </cell>
          <cell r="R825">
            <v>692</v>
          </cell>
          <cell r="X825">
            <v>610.5</v>
          </cell>
          <cell r="AQ825">
            <v>610.5</v>
          </cell>
          <cell r="AW825">
            <v>610.5</v>
          </cell>
        </row>
        <row r="826">
          <cell r="N826">
            <v>1155.9000000000001</v>
          </cell>
          <cell r="R826">
            <v>1350.3</v>
          </cell>
          <cell r="X826">
            <v>1155.9000000000001</v>
          </cell>
          <cell r="AQ826">
            <v>1155.9000000000001</v>
          </cell>
          <cell r="AW826">
            <v>1155.9000000000001</v>
          </cell>
        </row>
        <row r="827">
          <cell r="N827">
            <v>1059.5</v>
          </cell>
          <cell r="R827">
            <v>1206.4000000000001</v>
          </cell>
          <cell r="X827">
            <v>1059.5</v>
          </cell>
          <cell r="AQ827">
            <v>1059.5</v>
          </cell>
          <cell r="AW827">
            <v>1059.5</v>
          </cell>
        </row>
        <row r="828">
          <cell r="N828">
            <v>925.4</v>
          </cell>
          <cell r="R828">
            <v>1014.7</v>
          </cell>
          <cell r="X828">
            <v>925.4</v>
          </cell>
          <cell r="AQ828">
            <v>925.4</v>
          </cell>
          <cell r="AW828">
            <v>925.4</v>
          </cell>
        </row>
        <row r="829">
          <cell r="N829">
            <v>777.1</v>
          </cell>
          <cell r="R829">
            <v>875.6</v>
          </cell>
          <cell r="X829">
            <v>777.1</v>
          </cell>
          <cell r="AQ829">
            <v>777.1</v>
          </cell>
          <cell r="AW829">
            <v>777.1</v>
          </cell>
        </row>
        <row r="830">
          <cell r="N830">
            <v>668.1</v>
          </cell>
          <cell r="R830">
            <v>789.2</v>
          </cell>
          <cell r="X830">
            <v>668.1</v>
          </cell>
          <cell r="AQ830">
            <v>668.1</v>
          </cell>
          <cell r="AW830">
            <v>668.1</v>
          </cell>
        </row>
        <row r="831">
          <cell r="N831">
            <v>157.25</v>
          </cell>
          <cell r="R831">
            <v>886.5</v>
          </cell>
          <cell r="X831">
            <v>157.25</v>
          </cell>
          <cell r="AQ831">
            <v>157.25</v>
          </cell>
          <cell r="AW831">
            <v>157.25</v>
          </cell>
        </row>
        <row r="832">
          <cell r="N832">
            <v>0</v>
          </cell>
          <cell r="R832">
            <v>899.3</v>
          </cell>
          <cell r="X832">
            <v>0</v>
          </cell>
          <cell r="AQ832">
            <v>0</v>
          </cell>
          <cell r="AW832">
            <v>0</v>
          </cell>
        </row>
        <row r="833">
          <cell r="N833">
            <v>0</v>
          </cell>
          <cell r="R833">
            <v>691.2</v>
          </cell>
          <cell r="X833">
            <v>0</v>
          </cell>
          <cell r="AQ833">
            <v>0</v>
          </cell>
          <cell r="AW833">
            <v>0</v>
          </cell>
        </row>
        <row r="834">
          <cell r="N834">
            <v>0</v>
          </cell>
          <cell r="R834">
            <v>475.2</v>
          </cell>
          <cell r="X834">
            <v>0</v>
          </cell>
          <cell r="AQ834">
            <v>0</v>
          </cell>
          <cell r="AW834">
            <v>0</v>
          </cell>
        </row>
        <row r="835">
          <cell r="N835">
            <v>0</v>
          </cell>
          <cell r="R835">
            <v>210.7</v>
          </cell>
          <cell r="X835">
            <v>0</v>
          </cell>
          <cell r="AQ835">
            <v>0</v>
          </cell>
          <cell r="AW835">
            <v>0</v>
          </cell>
        </row>
        <row r="836">
          <cell r="N836">
            <v>0</v>
          </cell>
          <cell r="R836">
            <v>16.75</v>
          </cell>
          <cell r="X836">
            <v>0</v>
          </cell>
          <cell r="AQ836">
            <v>0</v>
          </cell>
          <cell r="AW836">
            <v>0</v>
          </cell>
        </row>
        <row r="837">
          <cell r="N837">
            <v>0</v>
          </cell>
          <cell r="R837">
            <v>0</v>
          </cell>
          <cell r="X837">
            <v>0</v>
          </cell>
          <cell r="AQ837">
            <v>0</v>
          </cell>
          <cell r="AW837">
            <v>0</v>
          </cell>
        </row>
        <row r="838">
          <cell r="N838">
            <v>0</v>
          </cell>
          <cell r="R838">
            <v>0</v>
          </cell>
          <cell r="X838">
            <v>0</v>
          </cell>
          <cell r="AQ838">
            <v>0</v>
          </cell>
          <cell r="AW838">
            <v>0</v>
          </cell>
        </row>
        <row r="839">
          <cell r="N839">
            <v>0</v>
          </cell>
          <cell r="R839">
            <v>30.55</v>
          </cell>
          <cell r="X839">
            <v>0</v>
          </cell>
          <cell r="AQ839">
            <v>0</v>
          </cell>
          <cell r="AW839">
            <v>0</v>
          </cell>
        </row>
        <row r="840">
          <cell r="N840">
            <v>0</v>
          </cell>
          <cell r="R840">
            <v>383.3</v>
          </cell>
          <cell r="X840">
            <v>0</v>
          </cell>
          <cell r="AQ840">
            <v>0</v>
          </cell>
          <cell r="AW840">
            <v>0</v>
          </cell>
        </row>
        <row r="841">
          <cell r="N841">
            <v>0</v>
          </cell>
          <cell r="R841">
            <v>1030.8</v>
          </cell>
          <cell r="X841">
            <v>0</v>
          </cell>
          <cell r="AQ841">
            <v>0</v>
          </cell>
          <cell r="AW841">
            <v>0</v>
          </cell>
        </row>
        <row r="842">
          <cell r="N842">
            <v>0</v>
          </cell>
          <cell r="R842">
            <v>2032.9</v>
          </cell>
          <cell r="X842">
            <v>0</v>
          </cell>
          <cell r="AQ842">
            <v>0</v>
          </cell>
          <cell r="AW842">
            <v>0</v>
          </cell>
        </row>
        <row r="843">
          <cell r="N843">
            <v>0</v>
          </cell>
          <cell r="R843">
            <v>3269.8</v>
          </cell>
          <cell r="X843">
            <v>0</v>
          </cell>
          <cell r="AQ843">
            <v>0</v>
          </cell>
          <cell r="AW843">
            <v>0</v>
          </cell>
        </row>
        <row r="844">
          <cell r="N844">
            <v>0</v>
          </cell>
          <cell r="R844">
            <v>4186.7</v>
          </cell>
          <cell r="X844">
            <v>0</v>
          </cell>
          <cell r="AQ844">
            <v>0</v>
          </cell>
          <cell r="AW844">
            <v>0</v>
          </cell>
        </row>
        <row r="845">
          <cell r="N845">
            <v>0</v>
          </cell>
          <cell r="R845">
            <v>4400.8</v>
          </cell>
          <cell r="X845">
            <v>0</v>
          </cell>
          <cell r="AQ845">
            <v>0</v>
          </cell>
          <cell r="AW845">
            <v>0</v>
          </cell>
        </row>
        <row r="846">
          <cell r="N846">
            <v>0</v>
          </cell>
          <cell r="R846">
            <v>3195.7</v>
          </cell>
          <cell r="X846">
            <v>0</v>
          </cell>
          <cell r="AQ846">
            <v>0</v>
          </cell>
          <cell r="AW846">
            <v>0</v>
          </cell>
        </row>
        <row r="847">
          <cell r="N847">
            <v>0</v>
          </cell>
          <cell r="R847">
            <v>1402.8</v>
          </cell>
          <cell r="X847">
            <v>0</v>
          </cell>
          <cell r="AQ847">
            <v>0</v>
          </cell>
          <cell r="AW847">
            <v>0</v>
          </cell>
        </row>
        <row r="848">
          <cell r="N848">
            <v>0</v>
          </cell>
          <cell r="R848">
            <v>183.35</v>
          </cell>
          <cell r="X848">
            <v>0</v>
          </cell>
          <cell r="AQ848">
            <v>0</v>
          </cell>
          <cell r="AW848">
            <v>0</v>
          </cell>
        </row>
        <row r="849">
          <cell r="N849">
            <v>0</v>
          </cell>
          <cell r="R849">
            <v>0</v>
          </cell>
          <cell r="X849">
            <v>0</v>
          </cell>
          <cell r="AQ849">
            <v>0</v>
          </cell>
          <cell r="AW849">
            <v>0</v>
          </cell>
        </row>
        <row r="850">
          <cell r="N850">
            <v>0</v>
          </cell>
          <cell r="R850">
            <v>0</v>
          </cell>
          <cell r="X850">
            <v>0</v>
          </cell>
          <cell r="AQ850">
            <v>0</v>
          </cell>
          <cell r="AW850">
            <v>0</v>
          </cell>
        </row>
        <row r="851">
          <cell r="N851">
            <v>0</v>
          </cell>
          <cell r="R851">
            <v>0</v>
          </cell>
          <cell r="X851">
            <v>0</v>
          </cell>
          <cell r="AQ851">
            <v>0</v>
          </cell>
          <cell r="AW851">
            <v>0</v>
          </cell>
        </row>
        <row r="852">
          <cell r="N852">
            <v>0</v>
          </cell>
          <cell r="R852">
            <v>0</v>
          </cell>
          <cell r="X852">
            <v>0</v>
          </cell>
          <cell r="AQ852">
            <v>0</v>
          </cell>
          <cell r="AW852">
            <v>0</v>
          </cell>
        </row>
        <row r="853">
          <cell r="N853">
            <v>0</v>
          </cell>
          <cell r="R853">
            <v>0</v>
          </cell>
          <cell r="X853">
            <v>0</v>
          </cell>
          <cell r="AQ853">
            <v>0</v>
          </cell>
          <cell r="AW853">
            <v>0</v>
          </cell>
        </row>
        <row r="854">
          <cell r="N854">
            <v>0</v>
          </cell>
          <cell r="R854">
            <v>0</v>
          </cell>
          <cell r="X854">
            <v>0</v>
          </cell>
          <cell r="AQ854">
            <v>0</v>
          </cell>
          <cell r="AW854">
            <v>0</v>
          </cell>
        </row>
        <row r="855">
          <cell r="N855">
            <v>0</v>
          </cell>
          <cell r="R855">
            <v>0</v>
          </cell>
          <cell r="X855">
            <v>0</v>
          </cell>
          <cell r="AQ855">
            <v>0</v>
          </cell>
          <cell r="AW855">
            <v>0</v>
          </cell>
        </row>
        <row r="856">
          <cell r="N856">
            <v>0</v>
          </cell>
          <cell r="R856">
            <v>0</v>
          </cell>
          <cell r="X856">
            <v>0</v>
          </cell>
          <cell r="AQ856">
            <v>0</v>
          </cell>
          <cell r="AW856">
            <v>0</v>
          </cell>
        </row>
        <row r="857">
          <cell r="N857">
            <v>0</v>
          </cell>
          <cell r="R857">
            <v>0</v>
          </cell>
          <cell r="X857">
            <v>0</v>
          </cell>
          <cell r="AQ857">
            <v>0</v>
          </cell>
          <cell r="AW857">
            <v>0</v>
          </cell>
        </row>
        <row r="858">
          <cell r="N858">
            <v>0</v>
          </cell>
          <cell r="R858">
            <v>0</v>
          </cell>
          <cell r="X858">
            <v>0</v>
          </cell>
          <cell r="AQ858">
            <v>0</v>
          </cell>
          <cell r="AW858">
            <v>0</v>
          </cell>
        </row>
        <row r="859">
          <cell r="N859">
            <v>0</v>
          </cell>
          <cell r="R859">
            <v>0</v>
          </cell>
          <cell r="X859">
            <v>0</v>
          </cell>
          <cell r="AQ859">
            <v>0</v>
          </cell>
          <cell r="AW859">
            <v>0</v>
          </cell>
        </row>
        <row r="860">
          <cell r="N860">
            <v>0</v>
          </cell>
          <cell r="R860">
            <v>0</v>
          </cell>
          <cell r="X860">
            <v>0</v>
          </cell>
          <cell r="AQ860">
            <v>0</v>
          </cell>
          <cell r="AW860">
            <v>0</v>
          </cell>
        </row>
        <row r="861">
          <cell r="N861">
            <v>0</v>
          </cell>
          <cell r="R861">
            <v>0</v>
          </cell>
          <cell r="X861">
            <v>0</v>
          </cell>
          <cell r="AQ861">
            <v>0</v>
          </cell>
          <cell r="AW861">
            <v>0</v>
          </cell>
        </row>
        <row r="862">
          <cell r="N862">
            <v>0</v>
          </cell>
          <cell r="R862">
            <v>0</v>
          </cell>
          <cell r="X862">
            <v>0</v>
          </cell>
          <cell r="AQ862">
            <v>0</v>
          </cell>
          <cell r="AW862">
            <v>0</v>
          </cell>
        </row>
        <row r="863">
          <cell r="N863">
            <v>0</v>
          </cell>
          <cell r="R863">
            <v>0</v>
          </cell>
          <cell r="X863">
            <v>0</v>
          </cell>
          <cell r="AQ863">
            <v>0</v>
          </cell>
          <cell r="AW863">
            <v>0</v>
          </cell>
        </row>
        <row r="864">
          <cell r="N864">
            <v>0</v>
          </cell>
          <cell r="R864">
            <v>0</v>
          </cell>
          <cell r="X864">
            <v>0</v>
          </cell>
          <cell r="AQ864">
            <v>0</v>
          </cell>
          <cell r="AW864">
            <v>0</v>
          </cell>
        </row>
        <row r="865">
          <cell r="N865">
            <v>0</v>
          </cell>
          <cell r="R865">
            <v>0</v>
          </cell>
          <cell r="X865">
            <v>0</v>
          </cell>
          <cell r="AQ865">
            <v>0</v>
          </cell>
          <cell r="AW865">
            <v>0</v>
          </cell>
        </row>
        <row r="866">
          <cell r="N866">
            <v>0</v>
          </cell>
          <cell r="R866">
            <v>0</v>
          </cell>
          <cell r="X866">
            <v>0</v>
          </cell>
          <cell r="AQ866">
            <v>0</v>
          </cell>
          <cell r="AW866">
            <v>0</v>
          </cell>
        </row>
        <row r="867">
          <cell r="N867">
            <v>0</v>
          </cell>
          <cell r="R867">
            <v>0</v>
          </cell>
          <cell r="X867">
            <v>0</v>
          </cell>
          <cell r="AQ867">
            <v>0</v>
          </cell>
          <cell r="AW867">
            <v>0</v>
          </cell>
        </row>
        <row r="868">
          <cell r="N868">
            <v>0</v>
          </cell>
          <cell r="R868">
            <v>0</v>
          </cell>
          <cell r="X868">
            <v>0</v>
          </cell>
          <cell r="AQ868">
            <v>0</v>
          </cell>
          <cell r="AW868">
            <v>0</v>
          </cell>
        </row>
        <row r="869">
          <cell r="N869">
            <v>0</v>
          </cell>
          <cell r="R869">
            <v>0</v>
          </cell>
          <cell r="X869">
            <v>0</v>
          </cell>
          <cell r="AQ869">
            <v>0</v>
          </cell>
          <cell r="AW869">
            <v>0</v>
          </cell>
        </row>
        <row r="870">
          <cell r="N870">
            <v>0</v>
          </cell>
          <cell r="R870">
            <v>0</v>
          </cell>
          <cell r="X870">
            <v>0</v>
          </cell>
          <cell r="AQ870">
            <v>0</v>
          </cell>
          <cell r="AW870">
            <v>0</v>
          </cell>
        </row>
        <row r="871">
          <cell r="N871">
            <v>0</v>
          </cell>
          <cell r="R871">
            <v>0</v>
          </cell>
          <cell r="X871">
            <v>0</v>
          </cell>
          <cell r="AQ871">
            <v>0</v>
          </cell>
          <cell r="AW871">
            <v>0</v>
          </cell>
        </row>
        <row r="872">
          <cell r="N872">
            <v>0</v>
          </cell>
          <cell r="R872">
            <v>0</v>
          </cell>
          <cell r="X872">
            <v>0</v>
          </cell>
          <cell r="AQ872">
            <v>0</v>
          </cell>
          <cell r="AW872">
            <v>0</v>
          </cell>
        </row>
        <row r="873">
          <cell r="N873">
            <v>0</v>
          </cell>
          <cell r="R873">
            <v>0</v>
          </cell>
          <cell r="X873">
            <v>0</v>
          </cell>
          <cell r="AQ873">
            <v>0</v>
          </cell>
          <cell r="AW873">
            <v>0</v>
          </cell>
        </row>
        <row r="874">
          <cell r="N874">
            <v>0</v>
          </cell>
          <cell r="R874">
            <v>0</v>
          </cell>
          <cell r="X874">
            <v>0</v>
          </cell>
          <cell r="AQ874">
            <v>0</v>
          </cell>
          <cell r="AW874">
            <v>0</v>
          </cell>
        </row>
        <row r="875">
          <cell r="N875">
            <v>0</v>
          </cell>
          <cell r="R875">
            <v>0</v>
          </cell>
          <cell r="X875">
            <v>0</v>
          </cell>
          <cell r="AQ875">
            <v>0</v>
          </cell>
          <cell r="AW875">
            <v>0</v>
          </cell>
        </row>
        <row r="876">
          <cell r="N876">
            <v>0</v>
          </cell>
          <cell r="R876">
            <v>0</v>
          </cell>
          <cell r="X876">
            <v>0</v>
          </cell>
          <cell r="AQ876">
            <v>0</v>
          </cell>
          <cell r="AW876">
            <v>0</v>
          </cell>
        </row>
        <row r="877">
          <cell r="N877">
            <v>0</v>
          </cell>
          <cell r="R877">
            <v>0</v>
          </cell>
          <cell r="X877">
            <v>0</v>
          </cell>
          <cell r="AQ877">
            <v>0</v>
          </cell>
          <cell r="AW877">
            <v>0</v>
          </cell>
        </row>
        <row r="878">
          <cell r="N878">
            <v>0</v>
          </cell>
          <cell r="R878">
            <v>0</v>
          </cell>
          <cell r="X878">
            <v>0</v>
          </cell>
          <cell r="AQ878">
            <v>0</v>
          </cell>
          <cell r="AW878">
            <v>0</v>
          </cell>
        </row>
        <row r="879">
          <cell r="N879">
            <v>0</v>
          </cell>
          <cell r="R879">
            <v>0</v>
          </cell>
          <cell r="X879">
            <v>0</v>
          </cell>
          <cell r="AQ879">
            <v>0</v>
          </cell>
          <cell r="AW879">
            <v>0</v>
          </cell>
        </row>
        <row r="880">
          <cell r="N880">
            <v>0</v>
          </cell>
          <cell r="R880">
            <v>0</v>
          </cell>
          <cell r="X880">
            <v>0</v>
          </cell>
          <cell r="AQ880">
            <v>0</v>
          </cell>
          <cell r="AW880">
            <v>0</v>
          </cell>
        </row>
        <row r="881">
          <cell r="N881">
            <v>0</v>
          </cell>
          <cell r="R881">
            <v>0</v>
          </cell>
          <cell r="X881">
            <v>0</v>
          </cell>
          <cell r="AQ881">
            <v>0</v>
          </cell>
          <cell r="AW881">
            <v>0</v>
          </cell>
        </row>
        <row r="882">
          <cell r="N882">
            <v>0</v>
          </cell>
          <cell r="R882">
            <v>0</v>
          </cell>
          <cell r="X882">
            <v>0</v>
          </cell>
          <cell r="AQ882">
            <v>0</v>
          </cell>
          <cell r="AW882">
            <v>0</v>
          </cell>
        </row>
        <row r="883">
          <cell r="N883">
            <v>0</v>
          </cell>
          <cell r="R883">
            <v>0</v>
          </cell>
          <cell r="X883">
            <v>0</v>
          </cell>
          <cell r="AQ883">
            <v>0</v>
          </cell>
          <cell r="AW883">
            <v>0</v>
          </cell>
        </row>
        <row r="884">
          <cell r="N884">
            <v>0</v>
          </cell>
          <cell r="R884">
            <v>0</v>
          </cell>
          <cell r="X884">
            <v>0</v>
          </cell>
          <cell r="AQ884">
            <v>0</v>
          </cell>
          <cell r="AW884">
            <v>0</v>
          </cell>
        </row>
        <row r="885">
          <cell r="N885">
            <v>0</v>
          </cell>
          <cell r="R885">
            <v>0</v>
          </cell>
          <cell r="X885">
            <v>0</v>
          </cell>
          <cell r="AQ885">
            <v>0</v>
          </cell>
          <cell r="AW885">
            <v>0</v>
          </cell>
        </row>
        <row r="886">
          <cell r="N886">
            <v>0</v>
          </cell>
          <cell r="R886">
            <v>0</v>
          </cell>
          <cell r="X886">
            <v>0</v>
          </cell>
          <cell r="AQ886">
            <v>0</v>
          </cell>
          <cell r="AW886">
            <v>0</v>
          </cell>
        </row>
        <row r="887">
          <cell r="N887">
            <v>0</v>
          </cell>
          <cell r="R887">
            <v>0</v>
          </cell>
          <cell r="X887">
            <v>0</v>
          </cell>
          <cell r="AQ887">
            <v>0</v>
          </cell>
          <cell r="AW887">
            <v>0</v>
          </cell>
        </row>
        <row r="888">
          <cell r="N888">
            <v>0</v>
          </cell>
          <cell r="R888">
            <v>0</v>
          </cell>
          <cell r="X888">
            <v>0</v>
          </cell>
          <cell r="AQ888">
            <v>0</v>
          </cell>
          <cell r="AW888">
            <v>0</v>
          </cell>
        </row>
        <row r="889">
          <cell r="N889">
            <v>0</v>
          </cell>
          <cell r="R889">
            <v>0</v>
          </cell>
          <cell r="X889">
            <v>0</v>
          </cell>
          <cell r="AQ889">
            <v>0</v>
          </cell>
          <cell r="AW889">
            <v>0</v>
          </cell>
        </row>
        <row r="890">
          <cell r="N890">
            <v>0</v>
          </cell>
          <cell r="R890">
            <v>0</v>
          </cell>
          <cell r="X890">
            <v>0</v>
          </cell>
          <cell r="AQ890">
            <v>0</v>
          </cell>
          <cell r="AW890">
            <v>0</v>
          </cell>
        </row>
        <row r="891">
          <cell r="N891">
            <v>0</v>
          </cell>
          <cell r="R891">
            <v>0</v>
          </cell>
          <cell r="X891">
            <v>0</v>
          </cell>
          <cell r="AQ891">
            <v>0</v>
          </cell>
          <cell r="AW891">
            <v>0</v>
          </cell>
        </row>
        <row r="892">
          <cell r="N892">
            <v>0</v>
          </cell>
          <cell r="R892">
            <v>4.8</v>
          </cell>
          <cell r="X892">
            <v>0</v>
          </cell>
          <cell r="AQ892">
            <v>0</v>
          </cell>
          <cell r="AW892">
            <v>0</v>
          </cell>
        </row>
        <row r="893">
          <cell r="N893">
            <v>0</v>
          </cell>
          <cell r="R893">
            <v>145.15</v>
          </cell>
          <cell r="X893">
            <v>0</v>
          </cell>
          <cell r="AQ893">
            <v>0</v>
          </cell>
          <cell r="AW893">
            <v>0</v>
          </cell>
        </row>
        <row r="894">
          <cell r="N894">
            <v>0</v>
          </cell>
          <cell r="R894">
            <v>715</v>
          </cell>
          <cell r="X894">
            <v>0</v>
          </cell>
          <cell r="AQ894">
            <v>0</v>
          </cell>
          <cell r="AW894">
            <v>0</v>
          </cell>
        </row>
        <row r="895">
          <cell r="N895">
            <v>0</v>
          </cell>
          <cell r="R895">
            <v>1936.45</v>
          </cell>
          <cell r="X895">
            <v>0</v>
          </cell>
          <cell r="AQ895">
            <v>0</v>
          </cell>
          <cell r="AW895">
            <v>0</v>
          </cell>
        </row>
        <row r="896">
          <cell r="N896">
            <v>0</v>
          </cell>
          <cell r="R896">
            <v>3292.25</v>
          </cell>
          <cell r="X896">
            <v>0</v>
          </cell>
          <cell r="AQ896">
            <v>0</v>
          </cell>
          <cell r="AW896">
            <v>0</v>
          </cell>
        </row>
        <row r="897">
          <cell r="N897">
            <v>0</v>
          </cell>
          <cell r="R897">
            <v>3840.1</v>
          </cell>
          <cell r="X897">
            <v>0</v>
          </cell>
          <cell r="AQ897">
            <v>0</v>
          </cell>
          <cell r="AW897">
            <v>0</v>
          </cell>
        </row>
        <row r="898">
          <cell r="N898">
            <v>0</v>
          </cell>
          <cell r="R898">
            <v>3223.45</v>
          </cell>
          <cell r="X898">
            <v>0</v>
          </cell>
          <cell r="AQ898">
            <v>0</v>
          </cell>
          <cell r="AW898">
            <v>0</v>
          </cell>
        </row>
        <row r="899">
          <cell r="N899">
            <v>0</v>
          </cell>
          <cell r="R899">
            <v>2027.95</v>
          </cell>
          <cell r="X899">
            <v>0</v>
          </cell>
          <cell r="AQ899">
            <v>0</v>
          </cell>
          <cell r="AW899">
            <v>0</v>
          </cell>
        </row>
        <row r="900">
          <cell r="N900">
            <v>0</v>
          </cell>
          <cell r="R900">
            <v>967.5</v>
          </cell>
          <cell r="X900">
            <v>0</v>
          </cell>
          <cell r="AQ900">
            <v>0</v>
          </cell>
          <cell r="AW900">
            <v>0</v>
          </cell>
        </row>
        <row r="901">
          <cell r="N901">
            <v>0</v>
          </cell>
          <cell r="R901">
            <v>285.75</v>
          </cell>
          <cell r="X901">
            <v>0</v>
          </cell>
          <cell r="AQ901">
            <v>0</v>
          </cell>
          <cell r="AW901">
            <v>0</v>
          </cell>
        </row>
        <row r="902">
          <cell r="N902">
            <v>0</v>
          </cell>
          <cell r="R902">
            <v>13.8</v>
          </cell>
          <cell r="X902">
            <v>0</v>
          </cell>
          <cell r="AQ902">
            <v>0</v>
          </cell>
          <cell r="AW902">
            <v>0</v>
          </cell>
        </row>
        <row r="903">
          <cell r="N903">
            <v>0</v>
          </cell>
          <cell r="R903">
            <v>0</v>
          </cell>
          <cell r="X903">
            <v>0</v>
          </cell>
          <cell r="AQ903">
            <v>0</v>
          </cell>
          <cell r="AW903">
            <v>0</v>
          </cell>
        </row>
        <row r="904">
          <cell r="N904">
            <v>0</v>
          </cell>
          <cell r="R904">
            <v>0</v>
          </cell>
          <cell r="X904">
            <v>0</v>
          </cell>
          <cell r="AQ904">
            <v>0</v>
          </cell>
          <cell r="AW904">
            <v>0</v>
          </cell>
        </row>
        <row r="905">
          <cell r="N905">
            <v>0</v>
          </cell>
          <cell r="R905">
            <v>0</v>
          </cell>
          <cell r="X905">
            <v>0</v>
          </cell>
          <cell r="AQ905">
            <v>0</v>
          </cell>
          <cell r="AW905">
            <v>0</v>
          </cell>
        </row>
        <row r="906">
          <cell r="N906">
            <v>0</v>
          </cell>
          <cell r="R906">
            <v>0</v>
          </cell>
          <cell r="X906">
            <v>0</v>
          </cell>
          <cell r="AQ906">
            <v>0</v>
          </cell>
          <cell r="AW906">
            <v>0</v>
          </cell>
        </row>
        <row r="907">
          <cell r="N907">
            <v>0</v>
          </cell>
          <cell r="R907">
            <v>0</v>
          </cell>
          <cell r="X907">
            <v>0</v>
          </cell>
          <cell r="AQ907">
            <v>0</v>
          </cell>
          <cell r="AW907">
            <v>0</v>
          </cell>
        </row>
        <row r="908">
          <cell r="N908">
            <v>0</v>
          </cell>
          <cell r="R908">
            <v>0</v>
          </cell>
          <cell r="X908">
            <v>0</v>
          </cell>
          <cell r="AQ908">
            <v>0</v>
          </cell>
          <cell r="AW908">
            <v>0</v>
          </cell>
        </row>
        <row r="909">
          <cell r="N909">
            <v>0</v>
          </cell>
          <cell r="R909">
            <v>0</v>
          </cell>
          <cell r="X909">
            <v>0</v>
          </cell>
          <cell r="AQ909">
            <v>0</v>
          </cell>
          <cell r="AW909">
            <v>0</v>
          </cell>
        </row>
        <row r="910">
          <cell r="N910">
            <v>0</v>
          </cell>
          <cell r="R910">
            <v>0</v>
          </cell>
          <cell r="X910">
            <v>0</v>
          </cell>
          <cell r="AQ910">
            <v>3111.1299999999997</v>
          </cell>
          <cell r="AW910">
            <v>0</v>
          </cell>
        </row>
        <row r="911">
          <cell r="N911">
            <v>0</v>
          </cell>
          <cell r="R911">
            <v>0</v>
          </cell>
          <cell r="X911">
            <v>0</v>
          </cell>
          <cell r="AQ911">
            <v>0</v>
          </cell>
          <cell r="AW911">
            <v>0</v>
          </cell>
        </row>
        <row r="912">
          <cell r="N912">
            <v>0</v>
          </cell>
          <cell r="R912">
            <v>0</v>
          </cell>
          <cell r="X912">
            <v>0</v>
          </cell>
          <cell r="AQ912">
            <v>0</v>
          </cell>
          <cell r="AW912">
            <v>0</v>
          </cell>
        </row>
        <row r="913">
          <cell r="N913">
            <v>0</v>
          </cell>
          <cell r="R913">
            <v>0</v>
          </cell>
          <cell r="X913">
            <v>0</v>
          </cell>
          <cell r="AQ913">
            <v>0</v>
          </cell>
          <cell r="AW913">
            <v>0</v>
          </cell>
        </row>
        <row r="914">
          <cell r="N914">
            <v>0</v>
          </cell>
          <cell r="R914">
            <v>0</v>
          </cell>
          <cell r="X914">
            <v>0</v>
          </cell>
          <cell r="AQ914">
            <v>0</v>
          </cell>
          <cell r="AW914">
            <v>0</v>
          </cell>
        </row>
        <row r="915">
          <cell r="N915">
            <v>0</v>
          </cell>
          <cell r="R915">
            <v>0</v>
          </cell>
          <cell r="X915">
            <v>0</v>
          </cell>
          <cell r="AQ915">
            <v>0</v>
          </cell>
          <cell r="AW915">
            <v>0</v>
          </cell>
        </row>
        <row r="916">
          <cell r="N916">
            <v>0</v>
          </cell>
          <cell r="R916">
            <v>0</v>
          </cell>
          <cell r="X916">
            <v>0</v>
          </cell>
          <cell r="AQ916">
            <v>0</v>
          </cell>
          <cell r="AW916">
            <v>0</v>
          </cell>
        </row>
        <row r="917">
          <cell r="N917">
            <v>0</v>
          </cell>
          <cell r="R917">
            <v>0</v>
          </cell>
          <cell r="X917">
            <v>0</v>
          </cell>
          <cell r="AQ917">
            <v>0</v>
          </cell>
          <cell r="AW917">
            <v>0</v>
          </cell>
        </row>
        <row r="918">
          <cell r="N918">
            <v>0</v>
          </cell>
          <cell r="R918">
            <v>0</v>
          </cell>
          <cell r="X918">
            <v>0</v>
          </cell>
          <cell r="AQ918">
            <v>0</v>
          </cell>
          <cell r="AW918">
            <v>0</v>
          </cell>
        </row>
        <row r="919">
          <cell r="N919">
            <v>0</v>
          </cell>
          <cell r="R919">
            <v>0</v>
          </cell>
          <cell r="X919">
            <v>0</v>
          </cell>
          <cell r="AQ919">
            <v>0</v>
          </cell>
          <cell r="AW919">
            <v>0</v>
          </cell>
        </row>
        <row r="920">
          <cell r="N920">
            <v>0</v>
          </cell>
          <cell r="R920">
            <v>0</v>
          </cell>
          <cell r="X920">
            <v>0</v>
          </cell>
          <cell r="AQ920">
            <v>0</v>
          </cell>
          <cell r="AW920">
            <v>0</v>
          </cell>
        </row>
        <row r="921">
          <cell r="N921">
            <v>0</v>
          </cell>
          <cell r="R921">
            <v>0</v>
          </cell>
          <cell r="X921">
            <v>0</v>
          </cell>
          <cell r="AQ921">
            <v>0</v>
          </cell>
          <cell r="AW921">
            <v>0</v>
          </cell>
        </row>
        <row r="922">
          <cell r="N922">
            <v>0</v>
          </cell>
          <cell r="R922">
            <v>0</v>
          </cell>
          <cell r="X922">
            <v>0</v>
          </cell>
          <cell r="AQ922">
            <v>0</v>
          </cell>
          <cell r="AW922">
            <v>0</v>
          </cell>
        </row>
        <row r="923">
          <cell r="N923">
            <v>0</v>
          </cell>
          <cell r="R923">
            <v>0</v>
          </cell>
          <cell r="X923">
            <v>0</v>
          </cell>
          <cell r="AQ923">
            <v>0</v>
          </cell>
          <cell r="AW923">
            <v>0</v>
          </cell>
        </row>
        <row r="924">
          <cell r="N924">
            <v>0</v>
          </cell>
          <cell r="R924">
            <v>0</v>
          </cell>
          <cell r="X924">
            <v>0</v>
          </cell>
          <cell r="AQ924">
            <v>0</v>
          </cell>
          <cell r="AW924">
            <v>0</v>
          </cell>
        </row>
        <row r="925">
          <cell r="N925">
            <v>0</v>
          </cell>
          <cell r="R925">
            <v>0</v>
          </cell>
          <cell r="X925">
            <v>0</v>
          </cell>
          <cell r="AQ925">
            <v>0</v>
          </cell>
          <cell r="AW925">
            <v>0</v>
          </cell>
        </row>
        <row r="926">
          <cell r="N926">
            <v>0</v>
          </cell>
          <cell r="R926">
            <v>0</v>
          </cell>
          <cell r="X926">
            <v>0</v>
          </cell>
          <cell r="AQ926">
            <v>0</v>
          </cell>
          <cell r="AW926">
            <v>0</v>
          </cell>
        </row>
        <row r="927">
          <cell r="N927">
            <v>0</v>
          </cell>
          <cell r="R927">
            <v>0</v>
          </cell>
          <cell r="X927">
            <v>0</v>
          </cell>
          <cell r="AQ927">
            <v>3105.7699999999995</v>
          </cell>
          <cell r="AW927">
            <v>0</v>
          </cell>
        </row>
        <row r="928">
          <cell r="N928">
            <v>0</v>
          </cell>
          <cell r="R928">
            <v>0</v>
          </cell>
          <cell r="X928">
            <v>0</v>
          </cell>
          <cell r="AQ928">
            <v>0</v>
          </cell>
          <cell r="AW928">
            <v>0</v>
          </cell>
        </row>
        <row r="929">
          <cell r="N929">
            <v>0</v>
          </cell>
          <cell r="R929">
            <v>0</v>
          </cell>
          <cell r="X929">
            <v>0</v>
          </cell>
          <cell r="AQ929">
            <v>0</v>
          </cell>
          <cell r="AW929">
            <v>0</v>
          </cell>
        </row>
        <row r="930">
          <cell r="N930">
            <v>0</v>
          </cell>
          <cell r="R930">
            <v>0</v>
          </cell>
          <cell r="X930">
            <v>0</v>
          </cell>
          <cell r="AQ930">
            <v>0</v>
          </cell>
          <cell r="AW930">
            <v>0</v>
          </cell>
        </row>
        <row r="931">
          <cell r="N931">
            <v>0</v>
          </cell>
          <cell r="R931">
            <v>0</v>
          </cell>
          <cell r="X931">
            <v>0</v>
          </cell>
          <cell r="AQ931">
            <v>0</v>
          </cell>
          <cell r="AW931">
            <v>0</v>
          </cell>
        </row>
        <row r="932">
          <cell r="N932">
            <v>0</v>
          </cell>
          <cell r="R932">
            <v>0</v>
          </cell>
          <cell r="X932">
            <v>0</v>
          </cell>
          <cell r="AQ932">
            <v>0</v>
          </cell>
          <cell r="AW932">
            <v>0</v>
          </cell>
        </row>
        <row r="933">
          <cell r="N933">
            <v>0</v>
          </cell>
          <cell r="R933">
            <v>0</v>
          </cell>
          <cell r="X933">
            <v>0</v>
          </cell>
          <cell r="AQ933">
            <v>4366.8600000000006</v>
          </cell>
          <cell r="AW933">
            <v>0</v>
          </cell>
        </row>
        <row r="934">
          <cell r="N934">
            <v>0</v>
          </cell>
          <cell r="R934">
            <v>0</v>
          </cell>
          <cell r="X934">
            <v>0</v>
          </cell>
          <cell r="AQ934">
            <v>0</v>
          </cell>
          <cell r="AW934">
            <v>0</v>
          </cell>
        </row>
        <row r="935">
          <cell r="N935">
            <v>0</v>
          </cell>
          <cell r="R935">
            <v>0</v>
          </cell>
          <cell r="X935">
            <v>0</v>
          </cell>
          <cell r="AQ935">
            <v>4811.1000000000004</v>
          </cell>
          <cell r="AW935">
            <v>0</v>
          </cell>
        </row>
        <row r="936">
          <cell r="N936">
            <v>0</v>
          </cell>
          <cell r="R936">
            <v>0</v>
          </cell>
          <cell r="X936">
            <v>0</v>
          </cell>
          <cell r="AQ936">
            <v>0</v>
          </cell>
          <cell r="AW936">
            <v>0</v>
          </cell>
        </row>
        <row r="937">
          <cell r="N937">
            <v>0</v>
          </cell>
          <cell r="R937">
            <v>0</v>
          </cell>
          <cell r="X937">
            <v>0</v>
          </cell>
          <cell r="AQ937">
            <v>0</v>
          </cell>
          <cell r="AW937">
            <v>0</v>
          </cell>
        </row>
        <row r="938">
          <cell r="N938">
            <v>0</v>
          </cell>
          <cell r="R938">
            <v>0</v>
          </cell>
          <cell r="X938">
            <v>0</v>
          </cell>
          <cell r="AQ938">
            <v>0</v>
          </cell>
          <cell r="AW938">
            <v>0</v>
          </cell>
        </row>
        <row r="939">
          <cell r="N939">
            <v>0</v>
          </cell>
          <cell r="R939">
            <v>0</v>
          </cell>
          <cell r="X939">
            <v>0</v>
          </cell>
          <cell r="AQ939">
            <v>0</v>
          </cell>
          <cell r="AW939">
            <v>0</v>
          </cell>
        </row>
        <row r="940">
          <cell r="N940">
            <v>0</v>
          </cell>
          <cell r="R940">
            <v>0</v>
          </cell>
          <cell r="X940">
            <v>0</v>
          </cell>
          <cell r="AQ940">
            <v>0</v>
          </cell>
          <cell r="AW940">
            <v>0</v>
          </cell>
        </row>
        <row r="941">
          <cell r="N941">
            <v>0</v>
          </cell>
          <cell r="R941">
            <v>0</v>
          </cell>
          <cell r="X941">
            <v>0</v>
          </cell>
          <cell r="AQ941">
            <v>0</v>
          </cell>
          <cell r="AW941">
            <v>0</v>
          </cell>
        </row>
        <row r="942">
          <cell r="N942">
            <v>0</v>
          </cell>
          <cell r="R942">
            <v>0</v>
          </cell>
          <cell r="X942">
            <v>0</v>
          </cell>
          <cell r="AQ942">
            <v>0</v>
          </cell>
          <cell r="AW942">
            <v>0</v>
          </cell>
        </row>
        <row r="943">
          <cell r="N943">
            <v>0</v>
          </cell>
          <cell r="R943">
            <v>0</v>
          </cell>
          <cell r="X943">
            <v>0</v>
          </cell>
          <cell r="AQ943">
            <v>0</v>
          </cell>
          <cell r="AW943">
            <v>0</v>
          </cell>
        </row>
        <row r="944">
          <cell r="N944">
            <v>0</v>
          </cell>
          <cell r="R944">
            <v>0</v>
          </cell>
          <cell r="X944">
            <v>0</v>
          </cell>
          <cell r="AQ944">
            <v>0</v>
          </cell>
          <cell r="AW944">
            <v>0</v>
          </cell>
        </row>
        <row r="945">
          <cell r="N945">
            <v>0</v>
          </cell>
          <cell r="R945">
            <v>0</v>
          </cell>
          <cell r="X945">
            <v>0</v>
          </cell>
          <cell r="AQ945">
            <v>0</v>
          </cell>
          <cell r="AW945">
            <v>0</v>
          </cell>
        </row>
        <row r="946">
          <cell r="N946">
            <v>0</v>
          </cell>
          <cell r="R946">
            <v>0</v>
          </cell>
          <cell r="X946">
            <v>0</v>
          </cell>
          <cell r="AQ946">
            <v>0</v>
          </cell>
          <cell r="AW946">
            <v>0</v>
          </cell>
        </row>
        <row r="947">
          <cell r="N947">
            <v>0</v>
          </cell>
          <cell r="R947">
            <v>0</v>
          </cell>
          <cell r="X947">
            <v>0</v>
          </cell>
          <cell r="AQ947">
            <v>0</v>
          </cell>
          <cell r="AW947">
            <v>0</v>
          </cell>
        </row>
        <row r="948">
          <cell r="N948">
            <v>0</v>
          </cell>
          <cell r="R948">
            <v>0</v>
          </cell>
          <cell r="X948">
            <v>0</v>
          </cell>
          <cell r="AQ948">
            <v>0</v>
          </cell>
          <cell r="AW948">
            <v>0</v>
          </cell>
        </row>
        <row r="949">
          <cell r="N949">
            <v>0</v>
          </cell>
          <cell r="R949">
            <v>0</v>
          </cell>
          <cell r="X949">
            <v>0</v>
          </cell>
          <cell r="AQ949">
            <v>0</v>
          </cell>
          <cell r="AW949">
            <v>0</v>
          </cell>
        </row>
        <row r="950">
          <cell r="N950">
            <v>0</v>
          </cell>
          <cell r="R950">
            <v>0</v>
          </cell>
          <cell r="X950">
            <v>0</v>
          </cell>
          <cell r="AQ950">
            <v>0</v>
          </cell>
          <cell r="AW950">
            <v>0</v>
          </cell>
        </row>
        <row r="951">
          <cell r="N951">
            <v>0</v>
          </cell>
          <cell r="R951">
            <v>0</v>
          </cell>
          <cell r="X951">
            <v>0</v>
          </cell>
          <cell r="AQ951">
            <v>0</v>
          </cell>
          <cell r="AW951">
            <v>0</v>
          </cell>
        </row>
        <row r="952">
          <cell r="N952">
            <v>0</v>
          </cell>
          <cell r="R952">
            <v>57.35</v>
          </cell>
          <cell r="X952">
            <v>0</v>
          </cell>
          <cell r="AQ952">
            <v>0</v>
          </cell>
          <cell r="AW952">
            <v>0</v>
          </cell>
        </row>
        <row r="953">
          <cell r="N953">
            <v>0</v>
          </cell>
          <cell r="R953">
            <v>224</v>
          </cell>
          <cell r="X953">
            <v>0</v>
          </cell>
          <cell r="AQ953">
            <v>0</v>
          </cell>
          <cell r="AW953">
            <v>0</v>
          </cell>
        </row>
        <row r="954">
          <cell r="N954">
            <v>0</v>
          </cell>
          <cell r="R954">
            <v>209.7</v>
          </cell>
          <cell r="X954">
            <v>0</v>
          </cell>
          <cell r="AQ954">
            <v>0</v>
          </cell>
          <cell r="AW954">
            <v>0</v>
          </cell>
        </row>
        <row r="955">
          <cell r="N955">
            <v>0</v>
          </cell>
          <cell r="R955">
            <v>151.9</v>
          </cell>
          <cell r="X955">
            <v>0</v>
          </cell>
          <cell r="AQ955">
            <v>0</v>
          </cell>
          <cell r="AW955">
            <v>0</v>
          </cell>
        </row>
        <row r="956">
          <cell r="N956">
            <v>0</v>
          </cell>
          <cell r="R956">
            <v>68.900000000000006</v>
          </cell>
          <cell r="X956">
            <v>0</v>
          </cell>
          <cell r="AQ956">
            <v>0</v>
          </cell>
          <cell r="AW956">
            <v>0</v>
          </cell>
        </row>
        <row r="957">
          <cell r="N957">
            <v>0</v>
          </cell>
          <cell r="R957">
            <v>106.2</v>
          </cell>
          <cell r="X957">
            <v>0</v>
          </cell>
          <cell r="AQ957">
            <v>0</v>
          </cell>
          <cell r="AW957">
            <v>0</v>
          </cell>
        </row>
        <row r="958">
          <cell r="N958">
            <v>0</v>
          </cell>
          <cell r="R958">
            <v>374.6</v>
          </cell>
          <cell r="X958">
            <v>0</v>
          </cell>
          <cell r="AQ958">
            <v>0</v>
          </cell>
          <cell r="AW958">
            <v>0</v>
          </cell>
        </row>
        <row r="959">
          <cell r="N959">
            <v>0</v>
          </cell>
          <cell r="R959">
            <v>865.9</v>
          </cell>
          <cell r="X959">
            <v>0</v>
          </cell>
          <cell r="AQ959">
            <v>0</v>
          </cell>
          <cell r="AW959">
            <v>0</v>
          </cell>
        </row>
        <row r="960">
          <cell r="N960">
            <v>0</v>
          </cell>
          <cell r="R960">
            <v>1383.2</v>
          </cell>
          <cell r="X960">
            <v>0</v>
          </cell>
          <cell r="AQ960">
            <v>0</v>
          </cell>
          <cell r="AW960">
            <v>0</v>
          </cell>
        </row>
        <row r="961">
          <cell r="N961">
            <v>0</v>
          </cell>
          <cell r="R961">
            <v>1734.9</v>
          </cell>
          <cell r="X961">
            <v>0</v>
          </cell>
          <cell r="AQ961">
            <v>0</v>
          </cell>
          <cell r="AW961">
            <v>0</v>
          </cell>
        </row>
        <row r="962">
          <cell r="N962">
            <v>0</v>
          </cell>
          <cell r="R962">
            <v>1786.2</v>
          </cell>
          <cell r="X962">
            <v>0</v>
          </cell>
          <cell r="AQ962">
            <v>0</v>
          </cell>
          <cell r="AW962">
            <v>0</v>
          </cell>
        </row>
        <row r="963">
          <cell r="N963">
            <v>0</v>
          </cell>
          <cell r="R963">
            <v>1571.2</v>
          </cell>
          <cell r="X963">
            <v>0</v>
          </cell>
          <cell r="AQ963">
            <v>0</v>
          </cell>
          <cell r="AW963">
            <v>0</v>
          </cell>
        </row>
        <row r="964">
          <cell r="N964">
            <v>0</v>
          </cell>
          <cell r="R964">
            <v>1233.3</v>
          </cell>
          <cell r="X964">
            <v>0</v>
          </cell>
          <cell r="AQ964">
            <v>0</v>
          </cell>
          <cell r="AW964">
            <v>0</v>
          </cell>
        </row>
        <row r="965">
          <cell r="N965">
            <v>0</v>
          </cell>
          <cell r="R965">
            <v>732.2</v>
          </cell>
          <cell r="X965">
            <v>0</v>
          </cell>
          <cell r="AQ965">
            <v>0</v>
          </cell>
          <cell r="AW965">
            <v>0</v>
          </cell>
        </row>
        <row r="966">
          <cell r="N966">
            <v>0</v>
          </cell>
          <cell r="R966">
            <v>237.9</v>
          </cell>
          <cell r="X966">
            <v>0</v>
          </cell>
          <cell r="AQ966">
            <v>0</v>
          </cell>
          <cell r="AW966">
            <v>0</v>
          </cell>
        </row>
        <row r="967">
          <cell r="N967">
            <v>0</v>
          </cell>
          <cell r="R967">
            <v>11.1</v>
          </cell>
          <cell r="X967">
            <v>0</v>
          </cell>
          <cell r="AQ967">
            <v>0</v>
          </cell>
          <cell r="AW967">
            <v>0</v>
          </cell>
        </row>
        <row r="968">
          <cell r="N968">
            <v>0</v>
          </cell>
          <cell r="R968">
            <v>0</v>
          </cell>
          <cell r="X968">
            <v>0</v>
          </cell>
          <cell r="AQ968">
            <v>0</v>
          </cell>
          <cell r="AW968">
            <v>0</v>
          </cell>
        </row>
        <row r="969">
          <cell r="N969">
            <v>0</v>
          </cell>
          <cell r="R969">
            <v>0</v>
          </cell>
          <cell r="X969">
            <v>0</v>
          </cell>
          <cell r="AQ969">
            <v>0</v>
          </cell>
          <cell r="AW969">
            <v>0</v>
          </cell>
        </row>
        <row r="970">
          <cell r="N970">
            <v>0</v>
          </cell>
          <cell r="R970">
            <v>6.55</v>
          </cell>
          <cell r="X970">
            <v>0</v>
          </cell>
          <cell r="AQ970">
            <v>0</v>
          </cell>
          <cell r="AW970">
            <v>0</v>
          </cell>
        </row>
        <row r="971">
          <cell r="N971">
            <v>0</v>
          </cell>
          <cell r="R971">
            <v>174</v>
          </cell>
          <cell r="X971">
            <v>0</v>
          </cell>
          <cell r="AQ971">
            <v>0</v>
          </cell>
          <cell r="AW971">
            <v>0</v>
          </cell>
        </row>
        <row r="972">
          <cell r="N972">
            <v>0</v>
          </cell>
          <cell r="R972">
            <v>580.1</v>
          </cell>
          <cell r="X972">
            <v>0</v>
          </cell>
          <cell r="AQ972">
            <v>0</v>
          </cell>
          <cell r="AW972">
            <v>0</v>
          </cell>
        </row>
        <row r="973">
          <cell r="N973">
            <v>0</v>
          </cell>
          <cell r="R973">
            <v>1538.5</v>
          </cell>
          <cell r="X973">
            <v>0</v>
          </cell>
          <cell r="AQ973">
            <v>0</v>
          </cell>
          <cell r="AW973">
            <v>0</v>
          </cell>
        </row>
        <row r="974">
          <cell r="N974">
            <v>0</v>
          </cell>
          <cell r="R974">
            <v>2250.6999999999998</v>
          </cell>
          <cell r="X974">
            <v>0</v>
          </cell>
          <cell r="AQ974">
            <v>0</v>
          </cell>
          <cell r="AW974">
            <v>0</v>
          </cell>
        </row>
        <row r="975">
          <cell r="N975">
            <v>0</v>
          </cell>
          <cell r="R975">
            <v>2120</v>
          </cell>
          <cell r="X975">
            <v>0</v>
          </cell>
          <cell r="AQ975">
            <v>0</v>
          </cell>
          <cell r="AW975">
            <v>0</v>
          </cell>
        </row>
        <row r="976">
          <cell r="N976">
            <v>0</v>
          </cell>
          <cell r="R976">
            <v>1841.7</v>
          </cell>
          <cell r="X976">
            <v>0</v>
          </cell>
          <cell r="AQ976">
            <v>0</v>
          </cell>
          <cell r="AW976">
            <v>0</v>
          </cell>
        </row>
        <row r="977">
          <cell r="N977">
            <v>0</v>
          </cell>
          <cell r="R977">
            <v>1456.1</v>
          </cell>
          <cell r="X977">
            <v>0</v>
          </cell>
          <cell r="AQ977">
            <v>0</v>
          </cell>
          <cell r="AW977">
            <v>0</v>
          </cell>
        </row>
        <row r="978">
          <cell r="N978">
            <v>0</v>
          </cell>
          <cell r="R978">
            <v>1507.6</v>
          </cell>
          <cell r="X978">
            <v>0</v>
          </cell>
          <cell r="AQ978">
            <v>0</v>
          </cell>
          <cell r="AW978">
            <v>0</v>
          </cell>
        </row>
        <row r="979">
          <cell r="N979">
            <v>0</v>
          </cell>
          <cell r="R979">
            <v>1870.4</v>
          </cell>
          <cell r="X979">
            <v>0</v>
          </cell>
          <cell r="AQ979">
            <v>0</v>
          </cell>
          <cell r="AW979">
            <v>0</v>
          </cell>
        </row>
        <row r="980">
          <cell r="N980">
            <v>0</v>
          </cell>
          <cell r="R980">
            <v>1831.6</v>
          </cell>
          <cell r="X980">
            <v>0</v>
          </cell>
          <cell r="AQ980">
            <v>0</v>
          </cell>
          <cell r="AW980">
            <v>0</v>
          </cell>
        </row>
        <row r="981">
          <cell r="N981">
            <v>0</v>
          </cell>
          <cell r="R981">
            <v>1640.9</v>
          </cell>
          <cell r="X981">
            <v>0</v>
          </cell>
          <cell r="AQ981">
            <v>0</v>
          </cell>
          <cell r="AW981">
            <v>0</v>
          </cell>
        </row>
        <row r="982">
          <cell r="N982">
            <v>0</v>
          </cell>
          <cell r="R982">
            <v>1393.3</v>
          </cell>
          <cell r="X982">
            <v>0</v>
          </cell>
          <cell r="AQ982">
            <v>0</v>
          </cell>
          <cell r="AW982">
            <v>0</v>
          </cell>
        </row>
        <row r="983">
          <cell r="N983">
            <v>0</v>
          </cell>
          <cell r="R983">
            <v>1073.7</v>
          </cell>
          <cell r="X983">
            <v>0</v>
          </cell>
          <cell r="AQ983">
            <v>0</v>
          </cell>
          <cell r="AW983">
            <v>0</v>
          </cell>
        </row>
        <row r="984">
          <cell r="N984">
            <v>0</v>
          </cell>
          <cell r="R984">
            <v>863.1</v>
          </cell>
          <cell r="X984">
            <v>0</v>
          </cell>
          <cell r="AQ984">
            <v>0</v>
          </cell>
          <cell r="AW984">
            <v>0</v>
          </cell>
        </row>
        <row r="985">
          <cell r="N985">
            <v>0</v>
          </cell>
          <cell r="R985">
            <v>738.1</v>
          </cell>
          <cell r="X985">
            <v>0</v>
          </cell>
          <cell r="AQ985">
            <v>0</v>
          </cell>
          <cell r="AW985">
            <v>0</v>
          </cell>
        </row>
        <row r="986">
          <cell r="N986">
            <v>0</v>
          </cell>
          <cell r="R986">
            <v>654.70000000000005</v>
          </cell>
          <cell r="X986">
            <v>0</v>
          </cell>
          <cell r="AQ986">
            <v>0</v>
          </cell>
          <cell r="AW986">
            <v>0</v>
          </cell>
        </row>
        <row r="987">
          <cell r="N987">
            <v>0</v>
          </cell>
          <cell r="R987">
            <v>730</v>
          </cell>
          <cell r="X987">
            <v>0</v>
          </cell>
          <cell r="AQ987">
            <v>0</v>
          </cell>
          <cell r="AW987">
            <v>0</v>
          </cell>
        </row>
        <row r="988">
          <cell r="N988">
            <v>0</v>
          </cell>
          <cell r="R988">
            <v>1030.3</v>
          </cell>
          <cell r="X988">
            <v>0</v>
          </cell>
          <cell r="AQ988">
            <v>0</v>
          </cell>
          <cell r="AW988">
            <v>0</v>
          </cell>
        </row>
        <row r="989">
          <cell r="N989">
            <v>0</v>
          </cell>
          <cell r="R989">
            <v>1188.9000000000001</v>
          </cell>
          <cell r="X989">
            <v>0</v>
          </cell>
          <cell r="AQ989">
            <v>0</v>
          </cell>
          <cell r="AW989">
            <v>0</v>
          </cell>
        </row>
        <row r="990">
          <cell r="N990">
            <v>0</v>
          </cell>
          <cell r="R990">
            <v>1651</v>
          </cell>
          <cell r="X990">
            <v>0</v>
          </cell>
          <cell r="AQ990">
            <v>0</v>
          </cell>
          <cell r="AW990">
            <v>0</v>
          </cell>
        </row>
        <row r="991">
          <cell r="N991">
            <v>0</v>
          </cell>
          <cell r="R991">
            <v>1981.9</v>
          </cell>
          <cell r="X991">
            <v>0</v>
          </cell>
          <cell r="AQ991">
            <v>0</v>
          </cell>
          <cell r="AW991">
            <v>0</v>
          </cell>
        </row>
        <row r="992">
          <cell r="N992">
            <v>0</v>
          </cell>
          <cell r="R992">
            <v>2028.8</v>
          </cell>
          <cell r="X992">
            <v>0</v>
          </cell>
          <cell r="AQ992">
            <v>0</v>
          </cell>
          <cell r="AW992">
            <v>0</v>
          </cell>
        </row>
        <row r="993">
          <cell r="N993">
            <v>0</v>
          </cell>
          <cell r="R993">
            <v>1070.5999999999999</v>
          </cell>
          <cell r="X993">
            <v>0</v>
          </cell>
          <cell r="AQ993">
            <v>0</v>
          </cell>
          <cell r="AW993">
            <v>0</v>
          </cell>
        </row>
        <row r="994">
          <cell r="N994">
            <v>0</v>
          </cell>
          <cell r="R994">
            <v>947.95</v>
          </cell>
          <cell r="X994">
            <v>0</v>
          </cell>
          <cell r="AQ994">
            <v>0</v>
          </cell>
          <cell r="AW994">
            <v>0</v>
          </cell>
        </row>
        <row r="995">
          <cell r="N995">
            <v>0</v>
          </cell>
          <cell r="R995">
            <v>889.55</v>
          </cell>
          <cell r="X995">
            <v>0</v>
          </cell>
          <cell r="AQ995">
            <v>0</v>
          </cell>
          <cell r="AW995">
            <v>0</v>
          </cell>
        </row>
        <row r="996">
          <cell r="N996">
            <v>0</v>
          </cell>
          <cell r="R996">
            <v>1003.5</v>
          </cell>
          <cell r="X996">
            <v>0</v>
          </cell>
          <cell r="AQ996">
            <v>0</v>
          </cell>
          <cell r="AW996">
            <v>0</v>
          </cell>
        </row>
        <row r="997">
          <cell r="N997">
            <v>0</v>
          </cell>
          <cell r="R997">
            <v>1078.95</v>
          </cell>
          <cell r="X997">
            <v>0</v>
          </cell>
          <cell r="AQ997">
            <v>0</v>
          </cell>
          <cell r="AW997">
            <v>0</v>
          </cell>
        </row>
        <row r="998">
          <cell r="N998">
            <v>0</v>
          </cell>
          <cell r="R998">
            <v>1007.95</v>
          </cell>
          <cell r="X998">
            <v>0</v>
          </cell>
          <cell r="AQ998">
            <v>0</v>
          </cell>
          <cell r="AW998">
            <v>0</v>
          </cell>
        </row>
        <row r="999">
          <cell r="N999">
            <v>0</v>
          </cell>
          <cell r="R999">
            <v>943.15</v>
          </cell>
          <cell r="X999">
            <v>0</v>
          </cell>
          <cell r="AQ999">
            <v>0</v>
          </cell>
          <cell r="AW999">
            <v>0</v>
          </cell>
        </row>
        <row r="1000">
          <cell r="N1000">
            <v>0</v>
          </cell>
          <cell r="R1000">
            <v>883.95</v>
          </cell>
          <cell r="X1000">
            <v>0</v>
          </cell>
          <cell r="AQ1000">
            <v>0</v>
          </cell>
          <cell r="AW1000">
            <v>0</v>
          </cell>
        </row>
        <row r="1001">
          <cell r="N1001">
            <v>0</v>
          </cell>
          <cell r="R1001">
            <v>895.05</v>
          </cell>
          <cell r="X1001">
            <v>0</v>
          </cell>
          <cell r="AQ1001">
            <v>0</v>
          </cell>
          <cell r="AW1001">
            <v>0</v>
          </cell>
        </row>
        <row r="1002">
          <cell r="N1002">
            <v>0</v>
          </cell>
          <cell r="R1002">
            <v>991.15</v>
          </cell>
          <cell r="X1002">
            <v>0</v>
          </cell>
          <cell r="AQ1002">
            <v>0</v>
          </cell>
          <cell r="AW1002">
            <v>0</v>
          </cell>
        </row>
        <row r="1003">
          <cell r="N1003">
            <v>0</v>
          </cell>
          <cell r="R1003">
            <v>1031</v>
          </cell>
          <cell r="X1003">
            <v>0</v>
          </cell>
          <cell r="AQ1003">
            <v>0</v>
          </cell>
          <cell r="AW1003">
            <v>0</v>
          </cell>
        </row>
        <row r="1004">
          <cell r="N1004">
            <v>0</v>
          </cell>
          <cell r="R1004">
            <v>1004.4</v>
          </cell>
          <cell r="X1004">
            <v>0</v>
          </cell>
          <cell r="AQ1004">
            <v>0</v>
          </cell>
          <cell r="AW1004">
            <v>0</v>
          </cell>
        </row>
        <row r="1005">
          <cell r="N1005">
            <v>0</v>
          </cell>
          <cell r="R1005">
            <v>985.65</v>
          </cell>
          <cell r="X1005">
            <v>0</v>
          </cell>
          <cell r="AQ1005">
            <v>0</v>
          </cell>
          <cell r="AW1005">
            <v>0</v>
          </cell>
        </row>
        <row r="1006">
          <cell r="N1006">
            <v>0</v>
          </cell>
          <cell r="R1006">
            <v>965.3</v>
          </cell>
          <cell r="X1006">
            <v>0</v>
          </cell>
          <cell r="AQ1006">
            <v>0</v>
          </cell>
          <cell r="AW1006">
            <v>0</v>
          </cell>
        </row>
        <row r="1007">
          <cell r="N1007">
            <v>0</v>
          </cell>
          <cell r="R1007">
            <v>938.95</v>
          </cell>
          <cell r="X1007">
            <v>0</v>
          </cell>
          <cell r="AQ1007">
            <v>0</v>
          </cell>
          <cell r="AW1007">
            <v>0</v>
          </cell>
        </row>
        <row r="1008">
          <cell r="N1008">
            <v>0</v>
          </cell>
          <cell r="R1008">
            <v>906.7</v>
          </cell>
          <cell r="X1008">
            <v>0</v>
          </cell>
          <cell r="AQ1008">
            <v>0</v>
          </cell>
          <cell r="AW1008">
            <v>0</v>
          </cell>
        </row>
        <row r="1009">
          <cell r="N1009">
            <v>0</v>
          </cell>
          <cell r="R1009">
            <v>895.85</v>
          </cell>
          <cell r="X1009">
            <v>0</v>
          </cell>
          <cell r="AQ1009">
            <v>0</v>
          </cell>
          <cell r="AW1009">
            <v>0</v>
          </cell>
        </row>
        <row r="1010">
          <cell r="N1010">
            <v>0</v>
          </cell>
          <cell r="R1010">
            <v>921.75</v>
          </cell>
          <cell r="X1010">
            <v>0</v>
          </cell>
          <cell r="AQ1010">
            <v>0</v>
          </cell>
          <cell r="AW1010">
            <v>0</v>
          </cell>
        </row>
        <row r="1011">
          <cell r="N1011">
            <v>0</v>
          </cell>
          <cell r="R1011">
            <v>899.9</v>
          </cell>
          <cell r="X1011">
            <v>0</v>
          </cell>
          <cell r="AQ1011">
            <v>0</v>
          </cell>
          <cell r="AW1011">
            <v>0</v>
          </cell>
        </row>
        <row r="1012">
          <cell r="N1012">
            <v>0</v>
          </cell>
          <cell r="R1012">
            <v>872.35</v>
          </cell>
          <cell r="X1012">
            <v>0</v>
          </cell>
          <cell r="AQ1012">
            <v>0</v>
          </cell>
          <cell r="AW1012">
            <v>0</v>
          </cell>
        </row>
        <row r="1013">
          <cell r="N1013">
            <v>0</v>
          </cell>
          <cell r="R1013">
            <v>912.35</v>
          </cell>
          <cell r="X1013">
            <v>0</v>
          </cell>
          <cell r="AQ1013">
            <v>0</v>
          </cell>
          <cell r="AW1013">
            <v>0</v>
          </cell>
        </row>
        <row r="1014">
          <cell r="N1014">
            <v>0</v>
          </cell>
          <cell r="R1014">
            <v>954.75</v>
          </cell>
          <cell r="X1014">
            <v>0</v>
          </cell>
          <cell r="AQ1014">
            <v>0</v>
          </cell>
          <cell r="AW1014">
            <v>0</v>
          </cell>
        </row>
        <row r="1015">
          <cell r="N1015">
            <v>0</v>
          </cell>
          <cell r="R1015">
            <v>1080.8</v>
          </cell>
          <cell r="X1015">
            <v>0</v>
          </cell>
          <cell r="AQ1015">
            <v>0</v>
          </cell>
          <cell r="AW1015">
            <v>0</v>
          </cell>
        </row>
        <row r="1016">
          <cell r="N1016">
            <v>0</v>
          </cell>
          <cell r="R1016">
            <v>1302.9000000000001</v>
          </cell>
          <cell r="X1016">
            <v>0</v>
          </cell>
          <cell r="AQ1016">
            <v>0</v>
          </cell>
          <cell r="AW1016">
            <v>0</v>
          </cell>
        </row>
        <row r="1017">
          <cell r="N1017">
            <v>0</v>
          </cell>
          <cell r="R1017">
            <v>1502.85</v>
          </cell>
          <cell r="X1017">
            <v>0</v>
          </cell>
          <cell r="AQ1017">
            <v>0</v>
          </cell>
          <cell r="AW1017">
            <v>0</v>
          </cell>
        </row>
        <row r="1018">
          <cell r="N1018">
            <v>0</v>
          </cell>
          <cell r="R1018">
            <v>1694.65</v>
          </cell>
          <cell r="X1018">
            <v>0</v>
          </cell>
          <cell r="AQ1018">
            <v>0</v>
          </cell>
          <cell r="AW1018">
            <v>0</v>
          </cell>
        </row>
        <row r="1019">
          <cell r="N1019">
            <v>0</v>
          </cell>
          <cell r="R1019">
            <v>1839.3</v>
          </cell>
          <cell r="X1019">
            <v>0</v>
          </cell>
          <cell r="AQ1019">
            <v>0</v>
          </cell>
          <cell r="AW1019">
            <v>0</v>
          </cell>
        </row>
        <row r="1020">
          <cell r="N1020">
            <v>0</v>
          </cell>
          <cell r="R1020">
            <v>1979.3</v>
          </cell>
          <cell r="X1020">
            <v>0</v>
          </cell>
          <cell r="AQ1020">
            <v>0</v>
          </cell>
          <cell r="AW1020">
            <v>0</v>
          </cell>
        </row>
        <row r="1021">
          <cell r="N1021">
            <v>0</v>
          </cell>
          <cell r="R1021">
            <v>2140.4</v>
          </cell>
          <cell r="X1021">
            <v>0</v>
          </cell>
          <cell r="AQ1021">
            <v>0</v>
          </cell>
          <cell r="AW1021">
            <v>0</v>
          </cell>
        </row>
        <row r="1022">
          <cell r="N1022">
            <v>0</v>
          </cell>
          <cell r="R1022">
            <v>2017.85</v>
          </cell>
          <cell r="X1022">
            <v>0</v>
          </cell>
          <cell r="AQ1022">
            <v>0</v>
          </cell>
          <cell r="AW1022">
            <v>0</v>
          </cell>
        </row>
        <row r="1023">
          <cell r="N1023">
            <v>0</v>
          </cell>
          <cell r="R1023">
            <v>1853.2</v>
          </cell>
          <cell r="X1023">
            <v>0</v>
          </cell>
          <cell r="AQ1023">
            <v>0</v>
          </cell>
          <cell r="AW1023">
            <v>0</v>
          </cell>
        </row>
        <row r="1024">
          <cell r="N1024">
            <v>0</v>
          </cell>
          <cell r="R1024">
            <v>2165</v>
          </cell>
          <cell r="X1024">
            <v>0</v>
          </cell>
          <cell r="AQ1024">
            <v>0</v>
          </cell>
          <cell r="AW1024">
            <v>0</v>
          </cell>
        </row>
        <row r="1025">
          <cell r="N1025">
            <v>0</v>
          </cell>
          <cell r="R1025">
            <v>1790.2</v>
          </cell>
          <cell r="X1025">
            <v>0</v>
          </cell>
          <cell r="AQ1025">
            <v>0</v>
          </cell>
          <cell r="AW1025">
            <v>0</v>
          </cell>
        </row>
        <row r="1026">
          <cell r="N1026">
            <v>0</v>
          </cell>
          <cell r="R1026">
            <v>916.75</v>
          </cell>
          <cell r="X1026">
            <v>0</v>
          </cell>
          <cell r="AQ1026">
            <v>0</v>
          </cell>
          <cell r="AW1026">
            <v>0</v>
          </cell>
        </row>
        <row r="1027">
          <cell r="N1027">
            <v>0</v>
          </cell>
          <cell r="R1027">
            <v>668.3</v>
          </cell>
          <cell r="X1027">
            <v>0</v>
          </cell>
          <cell r="AQ1027">
            <v>0</v>
          </cell>
          <cell r="AW1027">
            <v>0</v>
          </cell>
        </row>
        <row r="1028">
          <cell r="N1028">
            <v>0</v>
          </cell>
          <cell r="R1028">
            <v>599.4</v>
          </cell>
          <cell r="X1028">
            <v>0</v>
          </cell>
          <cell r="AQ1028">
            <v>0</v>
          </cell>
          <cell r="AW1028">
            <v>0</v>
          </cell>
        </row>
        <row r="1029">
          <cell r="N1029">
            <v>0</v>
          </cell>
          <cell r="R1029">
            <v>735.5</v>
          </cell>
          <cell r="X1029">
            <v>0</v>
          </cell>
          <cell r="AQ1029">
            <v>0</v>
          </cell>
          <cell r="AW1029">
            <v>0</v>
          </cell>
        </row>
        <row r="1030">
          <cell r="N1030">
            <v>0</v>
          </cell>
          <cell r="R1030">
            <v>955.35</v>
          </cell>
          <cell r="X1030">
            <v>0</v>
          </cell>
          <cell r="AQ1030">
            <v>0</v>
          </cell>
          <cell r="AW1030">
            <v>0</v>
          </cell>
        </row>
        <row r="1031">
          <cell r="N1031">
            <v>0</v>
          </cell>
          <cell r="R1031">
            <v>1497.95</v>
          </cell>
          <cell r="X1031">
            <v>0</v>
          </cell>
          <cell r="AQ1031">
            <v>0</v>
          </cell>
          <cell r="AW1031">
            <v>0</v>
          </cell>
        </row>
        <row r="1032">
          <cell r="N1032">
            <v>0</v>
          </cell>
          <cell r="R1032">
            <v>2421.85</v>
          </cell>
          <cell r="X1032">
            <v>0</v>
          </cell>
          <cell r="AQ1032">
            <v>0</v>
          </cell>
          <cell r="AW1032">
            <v>0</v>
          </cell>
        </row>
        <row r="1033">
          <cell r="N1033">
            <v>0</v>
          </cell>
          <cell r="R1033">
            <v>2464.9499999999998</v>
          </cell>
          <cell r="X1033">
            <v>0</v>
          </cell>
          <cell r="AQ1033">
            <v>0</v>
          </cell>
          <cell r="AW1033">
            <v>0</v>
          </cell>
        </row>
        <row r="1034">
          <cell r="N1034">
            <v>0</v>
          </cell>
          <cell r="R1034">
            <v>1521.6</v>
          </cell>
          <cell r="X1034">
            <v>0</v>
          </cell>
          <cell r="AQ1034">
            <v>0</v>
          </cell>
          <cell r="AW1034">
            <v>0</v>
          </cell>
        </row>
        <row r="1035">
          <cell r="N1035">
            <v>0</v>
          </cell>
          <cell r="R1035">
            <v>1000.45</v>
          </cell>
          <cell r="X1035">
            <v>0</v>
          </cell>
          <cell r="AQ1035">
            <v>0</v>
          </cell>
          <cell r="AW1035">
            <v>0</v>
          </cell>
        </row>
        <row r="1036">
          <cell r="N1036">
            <v>0</v>
          </cell>
          <cell r="R1036">
            <v>1623.35</v>
          </cell>
          <cell r="X1036">
            <v>0</v>
          </cell>
          <cell r="AQ1036">
            <v>0</v>
          </cell>
          <cell r="AW1036">
            <v>0</v>
          </cell>
        </row>
        <row r="1037">
          <cell r="N1037">
            <v>0</v>
          </cell>
          <cell r="R1037">
            <v>2472.25</v>
          </cell>
          <cell r="X1037">
            <v>0</v>
          </cell>
          <cell r="AQ1037">
            <v>0</v>
          </cell>
          <cell r="AW1037">
            <v>0</v>
          </cell>
        </row>
        <row r="1038">
          <cell r="N1038">
            <v>0</v>
          </cell>
          <cell r="R1038">
            <v>2941.3</v>
          </cell>
          <cell r="X1038">
            <v>0</v>
          </cell>
          <cell r="AQ1038">
            <v>0</v>
          </cell>
          <cell r="AW1038">
            <v>0</v>
          </cell>
        </row>
        <row r="1039">
          <cell r="N1039">
            <v>0</v>
          </cell>
          <cell r="R1039">
            <v>3142.4</v>
          </cell>
          <cell r="X1039">
            <v>0</v>
          </cell>
          <cell r="AQ1039">
            <v>0</v>
          </cell>
          <cell r="AW1039">
            <v>0</v>
          </cell>
        </row>
        <row r="1040">
          <cell r="N1040">
            <v>0</v>
          </cell>
          <cell r="R1040">
            <v>3133.8</v>
          </cell>
          <cell r="X1040">
            <v>0</v>
          </cell>
          <cell r="AQ1040">
            <v>0</v>
          </cell>
          <cell r="AW1040">
            <v>0</v>
          </cell>
        </row>
        <row r="1041">
          <cell r="N1041">
            <v>0</v>
          </cell>
          <cell r="R1041">
            <v>3156.3</v>
          </cell>
          <cell r="X1041">
            <v>0</v>
          </cell>
          <cell r="AQ1041">
            <v>0</v>
          </cell>
          <cell r="AW1041">
            <v>0</v>
          </cell>
        </row>
        <row r="1042">
          <cell r="N1042">
            <v>0</v>
          </cell>
          <cell r="R1042">
            <v>3182.2</v>
          </cell>
          <cell r="X1042">
            <v>0</v>
          </cell>
          <cell r="AQ1042">
            <v>0</v>
          </cell>
          <cell r="AW1042">
            <v>0</v>
          </cell>
        </row>
        <row r="1043">
          <cell r="N1043">
            <v>0</v>
          </cell>
          <cell r="R1043">
            <v>3181.15</v>
          </cell>
          <cell r="X1043">
            <v>0</v>
          </cell>
          <cell r="AQ1043">
            <v>0</v>
          </cell>
          <cell r="AW1043">
            <v>0</v>
          </cell>
        </row>
        <row r="1044">
          <cell r="N1044">
            <v>0</v>
          </cell>
          <cell r="R1044">
            <v>3077.55</v>
          </cell>
          <cell r="X1044">
            <v>0</v>
          </cell>
          <cell r="AQ1044">
            <v>0</v>
          </cell>
          <cell r="AW1044">
            <v>0</v>
          </cell>
        </row>
        <row r="1045">
          <cell r="N1045">
            <v>0</v>
          </cell>
          <cell r="R1045">
            <v>2955.15</v>
          </cell>
          <cell r="X1045">
            <v>0</v>
          </cell>
          <cell r="AQ1045">
            <v>0</v>
          </cell>
          <cell r="AW1045">
            <v>0</v>
          </cell>
        </row>
        <row r="1046">
          <cell r="N1046">
            <v>0</v>
          </cell>
          <cell r="R1046">
            <v>2920.05</v>
          </cell>
          <cell r="X1046">
            <v>0</v>
          </cell>
          <cell r="AQ1046">
            <v>0</v>
          </cell>
          <cell r="AW1046">
            <v>0</v>
          </cell>
        </row>
        <row r="1047">
          <cell r="N1047">
            <v>0</v>
          </cell>
          <cell r="R1047">
            <v>6359.7</v>
          </cell>
          <cell r="X1047">
            <v>0</v>
          </cell>
          <cell r="AQ1047">
            <v>0</v>
          </cell>
          <cell r="AW1047">
            <v>0</v>
          </cell>
        </row>
        <row r="1048">
          <cell r="N1048">
            <v>0</v>
          </cell>
          <cell r="R1048">
            <v>7026.7</v>
          </cell>
          <cell r="X1048">
            <v>0</v>
          </cell>
          <cell r="AQ1048">
            <v>0</v>
          </cell>
          <cell r="AW1048">
            <v>0</v>
          </cell>
        </row>
        <row r="1049">
          <cell r="N1049">
            <v>0</v>
          </cell>
          <cell r="R1049">
            <v>7017.4</v>
          </cell>
          <cell r="X1049">
            <v>0</v>
          </cell>
          <cell r="AQ1049">
            <v>0</v>
          </cell>
          <cell r="AW1049">
            <v>0</v>
          </cell>
        </row>
        <row r="1050">
          <cell r="N1050">
            <v>0</v>
          </cell>
          <cell r="R1050">
            <v>6348.4</v>
          </cell>
          <cell r="X1050">
            <v>0</v>
          </cell>
          <cell r="AQ1050">
            <v>0</v>
          </cell>
          <cell r="AW1050">
            <v>0</v>
          </cell>
        </row>
        <row r="1051">
          <cell r="N1051">
            <v>0</v>
          </cell>
          <cell r="R1051">
            <v>4663.7</v>
          </cell>
          <cell r="X1051">
            <v>0</v>
          </cell>
          <cell r="AQ1051">
            <v>0</v>
          </cell>
          <cell r="AW1051">
            <v>0</v>
          </cell>
        </row>
        <row r="1052">
          <cell r="N1052">
            <v>0</v>
          </cell>
          <cell r="R1052">
            <v>4453.3</v>
          </cell>
          <cell r="X1052">
            <v>0</v>
          </cell>
          <cell r="AQ1052">
            <v>0</v>
          </cell>
          <cell r="AW1052">
            <v>0</v>
          </cell>
        </row>
        <row r="1053">
          <cell r="N1053">
            <v>0</v>
          </cell>
          <cell r="R1053">
            <v>4610.6000000000004</v>
          </cell>
          <cell r="X1053">
            <v>0</v>
          </cell>
          <cell r="AQ1053">
            <v>0</v>
          </cell>
          <cell r="AW1053">
            <v>0</v>
          </cell>
        </row>
        <row r="1054">
          <cell r="N1054">
            <v>0</v>
          </cell>
          <cell r="R1054">
            <v>3064.3</v>
          </cell>
          <cell r="X1054">
            <v>0</v>
          </cell>
          <cell r="AQ1054">
            <v>0</v>
          </cell>
          <cell r="AW1054">
            <v>0</v>
          </cell>
        </row>
        <row r="1055">
          <cell r="N1055">
            <v>0</v>
          </cell>
          <cell r="R1055">
            <v>1810.4</v>
          </cell>
          <cell r="X1055">
            <v>0</v>
          </cell>
          <cell r="AQ1055">
            <v>0</v>
          </cell>
          <cell r="AW1055">
            <v>0</v>
          </cell>
        </row>
        <row r="1056">
          <cell r="N1056">
            <v>0</v>
          </cell>
          <cell r="R1056">
            <v>1563.3</v>
          </cell>
          <cell r="X1056">
            <v>0</v>
          </cell>
          <cell r="AQ1056">
            <v>0</v>
          </cell>
          <cell r="AW1056">
            <v>0</v>
          </cell>
        </row>
        <row r="1057">
          <cell r="N1057">
            <v>0</v>
          </cell>
          <cell r="R1057">
            <v>2042.3</v>
          </cell>
          <cell r="X1057">
            <v>0</v>
          </cell>
          <cell r="AQ1057">
            <v>0</v>
          </cell>
          <cell r="AW1057">
            <v>0</v>
          </cell>
        </row>
        <row r="1058">
          <cell r="N1058">
            <v>0</v>
          </cell>
          <cell r="R1058">
            <v>2738.7</v>
          </cell>
          <cell r="X1058">
            <v>0</v>
          </cell>
          <cell r="AQ1058">
            <v>0</v>
          </cell>
          <cell r="AW1058">
            <v>0</v>
          </cell>
        </row>
        <row r="1059">
          <cell r="N1059">
            <v>0</v>
          </cell>
          <cell r="R1059">
            <v>3595.2</v>
          </cell>
          <cell r="X1059">
            <v>0</v>
          </cell>
          <cell r="AQ1059">
            <v>0</v>
          </cell>
          <cell r="AW1059">
            <v>0</v>
          </cell>
        </row>
        <row r="1060">
          <cell r="N1060">
            <v>0</v>
          </cell>
          <cell r="R1060">
            <v>2545.1</v>
          </cell>
          <cell r="X1060">
            <v>0</v>
          </cell>
          <cell r="AQ1060">
            <v>0</v>
          </cell>
          <cell r="AW1060">
            <v>2269.1</v>
          </cell>
        </row>
        <row r="1061">
          <cell r="N1061">
            <v>0</v>
          </cell>
          <cell r="R1061">
            <v>889.4</v>
          </cell>
          <cell r="X1061">
            <v>0</v>
          </cell>
          <cell r="AQ1061">
            <v>0</v>
          </cell>
          <cell r="AW1061">
            <v>0</v>
          </cell>
        </row>
        <row r="1062">
          <cell r="N1062">
            <v>0</v>
          </cell>
          <cell r="R1062">
            <v>167.2</v>
          </cell>
          <cell r="X1062">
            <v>0</v>
          </cell>
          <cell r="AQ1062">
            <v>0</v>
          </cell>
          <cell r="AW1062">
            <v>0</v>
          </cell>
        </row>
        <row r="1063">
          <cell r="N1063">
            <v>0</v>
          </cell>
          <cell r="R1063">
            <v>0</v>
          </cell>
          <cell r="X1063">
            <v>0</v>
          </cell>
          <cell r="AQ1063">
            <v>0</v>
          </cell>
          <cell r="AW1063">
            <v>0</v>
          </cell>
        </row>
        <row r="1064">
          <cell r="N1064">
            <v>0</v>
          </cell>
          <cell r="R1064">
            <v>0</v>
          </cell>
          <cell r="X1064">
            <v>0</v>
          </cell>
          <cell r="AQ1064">
            <v>0</v>
          </cell>
          <cell r="AW1064">
            <v>0</v>
          </cell>
        </row>
        <row r="1065">
          <cell r="N1065">
            <v>0</v>
          </cell>
          <cell r="R1065">
            <v>322.89999999999998</v>
          </cell>
          <cell r="X1065">
            <v>0</v>
          </cell>
          <cell r="AQ1065">
            <v>0</v>
          </cell>
          <cell r="AW1065">
            <v>0</v>
          </cell>
        </row>
        <row r="1066">
          <cell r="N1066">
            <v>0</v>
          </cell>
          <cell r="R1066">
            <v>1289.5</v>
          </cell>
          <cell r="X1066">
            <v>0</v>
          </cell>
          <cell r="AQ1066">
            <v>0</v>
          </cell>
          <cell r="AW1066">
            <v>0</v>
          </cell>
        </row>
        <row r="1067">
          <cell r="N1067">
            <v>0</v>
          </cell>
          <cell r="R1067">
            <v>321.85000000000002</v>
          </cell>
          <cell r="X1067">
            <v>0</v>
          </cell>
          <cell r="AQ1067">
            <v>0</v>
          </cell>
          <cell r="AW1067">
            <v>0</v>
          </cell>
        </row>
        <row r="1068">
          <cell r="N1068">
            <v>0</v>
          </cell>
          <cell r="R1068">
            <v>0</v>
          </cell>
          <cell r="X1068">
            <v>0</v>
          </cell>
          <cell r="AQ1068">
            <v>0</v>
          </cell>
          <cell r="AW1068">
            <v>0</v>
          </cell>
        </row>
        <row r="1069">
          <cell r="N1069">
            <v>0</v>
          </cell>
          <cell r="R1069">
            <v>0</v>
          </cell>
          <cell r="X1069">
            <v>0</v>
          </cell>
          <cell r="AQ1069">
            <v>0</v>
          </cell>
          <cell r="AW1069">
            <v>0</v>
          </cell>
        </row>
        <row r="1070">
          <cell r="N1070">
            <v>0</v>
          </cell>
          <cell r="R1070">
            <v>0</v>
          </cell>
          <cell r="X1070">
            <v>0</v>
          </cell>
          <cell r="AQ1070">
            <v>0</v>
          </cell>
          <cell r="AW1070">
            <v>0</v>
          </cell>
        </row>
        <row r="1071">
          <cell r="N1071">
            <v>0</v>
          </cell>
          <cell r="R1071">
            <v>0</v>
          </cell>
          <cell r="X1071">
            <v>0</v>
          </cell>
          <cell r="AQ1071">
            <v>0</v>
          </cell>
          <cell r="AW1071">
            <v>0</v>
          </cell>
        </row>
        <row r="1072">
          <cell r="N1072">
            <v>0</v>
          </cell>
          <cell r="R1072">
            <v>0</v>
          </cell>
          <cell r="X1072">
            <v>0</v>
          </cell>
          <cell r="AQ1072">
            <v>0</v>
          </cell>
          <cell r="AW1072">
            <v>0</v>
          </cell>
        </row>
        <row r="1073">
          <cell r="N1073">
            <v>0</v>
          </cell>
          <cell r="R1073">
            <v>0</v>
          </cell>
          <cell r="X1073">
            <v>0</v>
          </cell>
          <cell r="AQ1073">
            <v>0</v>
          </cell>
          <cell r="AW1073">
            <v>0</v>
          </cell>
        </row>
        <row r="1074">
          <cell r="N1074">
            <v>0</v>
          </cell>
          <cell r="R1074">
            <v>0</v>
          </cell>
          <cell r="X1074">
            <v>0</v>
          </cell>
          <cell r="AQ1074">
            <v>0</v>
          </cell>
          <cell r="AW1074">
            <v>0</v>
          </cell>
        </row>
        <row r="1075">
          <cell r="N1075">
            <v>0</v>
          </cell>
          <cell r="R1075">
            <v>0</v>
          </cell>
          <cell r="X1075">
            <v>0</v>
          </cell>
          <cell r="AQ1075">
            <v>0</v>
          </cell>
          <cell r="AW1075">
            <v>0</v>
          </cell>
        </row>
        <row r="1076">
          <cell r="N1076">
            <v>0</v>
          </cell>
          <cell r="R1076">
            <v>0</v>
          </cell>
          <cell r="X1076">
            <v>0</v>
          </cell>
          <cell r="AQ1076">
            <v>0</v>
          </cell>
          <cell r="AW1076">
            <v>0</v>
          </cell>
        </row>
        <row r="1077">
          <cell r="N1077">
            <v>0</v>
          </cell>
          <cell r="R1077">
            <v>0</v>
          </cell>
          <cell r="X1077">
            <v>0</v>
          </cell>
          <cell r="AQ1077">
            <v>0</v>
          </cell>
          <cell r="AW1077">
            <v>0</v>
          </cell>
        </row>
        <row r="1078">
          <cell r="N1078">
            <v>0</v>
          </cell>
          <cell r="R1078">
            <v>0</v>
          </cell>
          <cell r="X1078">
            <v>0</v>
          </cell>
          <cell r="AQ1078">
            <v>0</v>
          </cell>
          <cell r="AW1078">
            <v>0</v>
          </cell>
        </row>
        <row r="1079">
          <cell r="N1079">
            <v>0</v>
          </cell>
          <cell r="R1079">
            <v>0</v>
          </cell>
          <cell r="X1079">
            <v>0</v>
          </cell>
          <cell r="AQ1079">
            <v>0</v>
          </cell>
          <cell r="AW1079">
            <v>0</v>
          </cell>
        </row>
        <row r="1080">
          <cell r="N1080">
            <v>0</v>
          </cell>
          <cell r="R1080">
            <v>0</v>
          </cell>
          <cell r="X1080">
            <v>0</v>
          </cell>
          <cell r="AQ1080">
            <v>0</v>
          </cell>
          <cell r="AW1080">
            <v>0</v>
          </cell>
        </row>
        <row r="1081">
          <cell r="N1081">
            <v>0</v>
          </cell>
          <cell r="R1081">
            <v>0</v>
          </cell>
          <cell r="X1081">
            <v>0</v>
          </cell>
          <cell r="AQ1081">
            <v>0</v>
          </cell>
          <cell r="AW1081">
            <v>0</v>
          </cell>
        </row>
        <row r="1082">
          <cell r="N1082">
            <v>0</v>
          </cell>
          <cell r="R1082">
            <v>0</v>
          </cell>
          <cell r="X1082">
            <v>0</v>
          </cell>
          <cell r="AQ1082">
            <v>0</v>
          </cell>
          <cell r="AW1082">
            <v>0</v>
          </cell>
        </row>
        <row r="1083">
          <cell r="N1083">
            <v>0</v>
          </cell>
          <cell r="R1083">
            <v>0</v>
          </cell>
          <cell r="X1083">
            <v>0</v>
          </cell>
          <cell r="AQ1083">
            <v>0</v>
          </cell>
          <cell r="AW1083">
            <v>0</v>
          </cell>
        </row>
        <row r="1084">
          <cell r="N1084">
            <v>0</v>
          </cell>
          <cell r="R1084">
            <v>21.03</v>
          </cell>
          <cell r="X1084">
            <v>0</v>
          </cell>
          <cell r="AQ1084">
            <v>0</v>
          </cell>
          <cell r="AW1084">
            <v>0</v>
          </cell>
        </row>
        <row r="1085">
          <cell r="N1085">
            <v>0</v>
          </cell>
          <cell r="R1085">
            <v>110.1</v>
          </cell>
          <cell r="X1085">
            <v>0</v>
          </cell>
          <cell r="AQ1085">
            <v>0</v>
          </cell>
          <cell r="AW1085">
            <v>0</v>
          </cell>
        </row>
        <row r="1086">
          <cell r="N1086">
            <v>0</v>
          </cell>
          <cell r="R1086">
            <v>250.6</v>
          </cell>
          <cell r="X1086">
            <v>0</v>
          </cell>
          <cell r="AQ1086">
            <v>0</v>
          </cell>
          <cell r="AW1086">
            <v>0</v>
          </cell>
        </row>
        <row r="1087">
          <cell r="N1087">
            <v>0</v>
          </cell>
          <cell r="R1087">
            <v>378.8</v>
          </cell>
          <cell r="X1087">
            <v>0</v>
          </cell>
          <cell r="AQ1087">
            <v>0</v>
          </cell>
          <cell r="AW1087">
            <v>0</v>
          </cell>
        </row>
        <row r="1088">
          <cell r="N1088">
            <v>0</v>
          </cell>
          <cell r="R1088">
            <v>430.5</v>
          </cell>
          <cell r="X1088">
            <v>0</v>
          </cell>
          <cell r="AQ1088">
            <v>0</v>
          </cell>
          <cell r="AW1088">
            <v>0</v>
          </cell>
        </row>
        <row r="1089">
          <cell r="N1089">
            <v>0</v>
          </cell>
          <cell r="R1089">
            <v>484.05</v>
          </cell>
          <cell r="X1089">
            <v>0</v>
          </cell>
          <cell r="AQ1089">
            <v>0</v>
          </cell>
          <cell r="AW1089">
            <v>0</v>
          </cell>
        </row>
        <row r="1090">
          <cell r="N1090">
            <v>0</v>
          </cell>
          <cell r="R1090">
            <v>516.1</v>
          </cell>
          <cell r="X1090">
            <v>0</v>
          </cell>
          <cell r="AQ1090">
            <v>0</v>
          </cell>
          <cell r="AW1090">
            <v>0</v>
          </cell>
        </row>
        <row r="1091">
          <cell r="N1091">
            <v>0</v>
          </cell>
          <cell r="R1091">
            <v>598.75</v>
          </cell>
          <cell r="X1091">
            <v>0</v>
          </cell>
          <cell r="AQ1091">
            <v>0</v>
          </cell>
          <cell r="AW1091">
            <v>0</v>
          </cell>
        </row>
        <row r="1092">
          <cell r="N1092">
            <v>0</v>
          </cell>
          <cell r="R1092">
            <v>742</v>
          </cell>
          <cell r="X1092">
            <v>0</v>
          </cell>
          <cell r="AQ1092">
            <v>0</v>
          </cell>
          <cell r="AW1092">
            <v>0</v>
          </cell>
        </row>
        <row r="1093">
          <cell r="N1093">
            <v>0</v>
          </cell>
          <cell r="R1093">
            <v>552.9</v>
          </cell>
          <cell r="X1093">
            <v>0</v>
          </cell>
          <cell r="AQ1093">
            <v>0</v>
          </cell>
          <cell r="AW1093">
            <v>0</v>
          </cell>
        </row>
        <row r="1094">
          <cell r="N1094">
            <v>0</v>
          </cell>
          <cell r="R1094">
            <v>480.05</v>
          </cell>
          <cell r="X1094">
            <v>0</v>
          </cell>
          <cell r="AQ1094">
            <v>0</v>
          </cell>
          <cell r="AW1094">
            <v>0</v>
          </cell>
        </row>
        <row r="1095">
          <cell r="N1095">
            <v>0</v>
          </cell>
          <cell r="R1095">
            <v>658.8</v>
          </cell>
          <cell r="X1095">
            <v>0</v>
          </cell>
          <cell r="AQ1095">
            <v>0</v>
          </cell>
          <cell r="AW1095">
            <v>0</v>
          </cell>
        </row>
        <row r="1096">
          <cell r="N1096">
            <v>0</v>
          </cell>
          <cell r="R1096">
            <v>626.54999999999995</v>
          </cell>
          <cell r="X1096">
            <v>0</v>
          </cell>
          <cell r="AQ1096">
            <v>0</v>
          </cell>
          <cell r="AW1096">
            <v>0</v>
          </cell>
        </row>
        <row r="1097">
          <cell r="N1097">
            <v>0</v>
          </cell>
          <cell r="R1097">
            <v>610.1</v>
          </cell>
          <cell r="X1097">
            <v>0</v>
          </cell>
          <cell r="AQ1097">
            <v>0</v>
          </cell>
          <cell r="AW1097">
            <v>0</v>
          </cell>
        </row>
        <row r="1098">
          <cell r="N1098">
            <v>0</v>
          </cell>
          <cell r="R1098">
            <v>624.04999999999995</v>
          </cell>
          <cell r="X1098">
            <v>0</v>
          </cell>
          <cell r="AQ1098">
            <v>0</v>
          </cell>
          <cell r="AW1098">
            <v>0</v>
          </cell>
        </row>
        <row r="1099">
          <cell r="N1099">
            <v>0</v>
          </cell>
          <cell r="R1099">
            <v>643.20000000000005</v>
          </cell>
          <cell r="X1099">
            <v>0</v>
          </cell>
          <cell r="AQ1099">
            <v>0</v>
          </cell>
          <cell r="AW1099">
            <v>0</v>
          </cell>
        </row>
        <row r="1100">
          <cell r="N1100">
            <v>0</v>
          </cell>
          <cell r="R1100">
            <v>742.3</v>
          </cell>
          <cell r="X1100">
            <v>0</v>
          </cell>
          <cell r="AQ1100">
            <v>0</v>
          </cell>
          <cell r="AW1100">
            <v>0</v>
          </cell>
        </row>
        <row r="1101">
          <cell r="N1101">
            <v>0</v>
          </cell>
          <cell r="R1101">
            <v>801.45</v>
          </cell>
          <cell r="X1101">
            <v>0</v>
          </cell>
          <cell r="AQ1101">
            <v>0</v>
          </cell>
          <cell r="AW1101">
            <v>0</v>
          </cell>
        </row>
        <row r="1102">
          <cell r="N1102">
            <v>0</v>
          </cell>
          <cell r="R1102">
            <v>1466.2</v>
          </cell>
          <cell r="X1102">
            <v>0</v>
          </cell>
          <cell r="AQ1102">
            <v>0</v>
          </cell>
          <cell r="AW1102">
            <v>0</v>
          </cell>
        </row>
        <row r="1103">
          <cell r="N1103">
            <v>0</v>
          </cell>
          <cell r="R1103">
            <v>1318.3</v>
          </cell>
          <cell r="X1103">
            <v>0</v>
          </cell>
          <cell r="AQ1103">
            <v>0</v>
          </cell>
          <cell r="AW1103">
            <v>0</v>
          </cell>
        </row>
        <row r="1104">
          <cell r="N1104">
            <v>0</v>
          </cell>
          <cell r="R1104">
            <v>1221.5999999999999</v>
          </cell>
          <cell r="X1104">
            <v>0</v>
          </cell>
          <cell r="AQ1104">
            <v>0</v>
          </cell>
          <cell r="AW1104">
            <v>0</v>
          </cell>
        </row>
        <row r="1105">
          <cell r="N1105">
            <v>0</v>
          </cell>
          <cell r="R1105">
            <v>1131</v>
          </cell>
          <cell r="X1105">
            <v>0</v>
          </cell>
          <cell r="AQ1105">
            <v>0</v>
          </cell>
          <cell r="AW1105">
            <v>0</v>
          </cell>
        </row>
        <row r="1106">
          <cell r="N1106">
            <v>0</v>
          </cell>
          <cell r="R1106">
            <v>1058.4000000000001</v>
          </cell>
          <cell r="X1106">
            <v>0</v>
          </cell>
          <cell r="AQ1106">
            <v>0</v>
          </cell>
          <cell r="AW1106">
            <v>0</v>
          </cell>
        </row>
        <row r="1107">
          <cell r="N1107">
            <v>0</v>
          </cell>
          <cell r="R1107">
            <v>989.9</v>
          </cell>
          <cell r="X1107">
            <v>0</v>
          </cell>
          <cell r="AQ1107">
            <v>0</v>
          </cell>
          <cell r="AW1107">
            <v>0</v>
          </cell>
        </row>
        <row r="1108">
          <cell r="N1108">
            <v>0</v>
          </cell>
          <cell r="R1108">
            <v>895.4</v>
          </cell>
          <cell r="X1108">
            <v>0</v>
          </cell>
          <cell r="AQ1108">
            <v>0</v>
          </cell>
          <cell r="AW1108">
            <v>0</v>
          </cell>
        </row>
        <row r="1109">
          <cell r="N1109">
            <v>0</v>
          </cell>
          <cell r="R1109">
            <v>112.03</v>
          </cell>
          <cell r="X1109">
            <v>0</v>
          </cell>
          <cell r="AQ1109">
            <v>0</v>
          </cell>
          <cell r="AW1109">
            <v>0</v>
          </cell>
        </row>
        <row r="1110">
          <cell r="N1110">
            <v>0</v>
          </cell>
          <cell r="R1110">
            <v>0</v>
          </cell>
          <cell r="X1110">
            <v>0</v>
          </cell>
          <cell r="AQ1110">
            <v>0</v>
          </cell>
          <cell r="AW1110">
            <v>0</v>
          </cell>
        </row>
        <row r="1111">
          <cell r="N1111">
            <v>0</v>
          </cell>
          <cell r="R1111">
            <v>44.18</v>
          </cell>
          <cell r="X1111">
            <v>0</v>
          </cell>
          <cell r="AQ1111">
            <v>0</v>
          </cell>
          <cell r="AW1111">
            <v>0</v>
          </cell>
        </row>
        <row r="1112">
          <cell r="N1112">
            <v>0</v>
          </cell>
          <cell r="R1112">
            <v>221.4</v>
          </cell>
          <cell r="X1112">
            <v>0</v>
          </cell>
          <cell r="AQ1112">
            <v>0</v>
          </cell>
          <cell r="AW1112">
            <v>0</v>
          </cell>
        </row>
        <row r="1113">
          <cell r="N1113">
            <v>0</v>
          </cell>
          <cell r="R1113">
            <v>197.9</v>
          </cell>
          <cell r="X1113">
            <v>0</v>
          </cell>
          <cell r="AQ1113">
            <v>0</v>
          </cell>
          <cell r="AW1113">
            <v>0</v>
          </cell>
        </row>
        <row r="1114">
          <cell r="N1114">
            <v>0</v>
          </cell>
          <cell r="R1114">
            <v>187.3</v>
          </cell>
          <cell r="X1114">
            <v>0</v>
          </cell>
          <cell r="AQ1114">
            <v>0</v>
          </cell>
          <cell r="AW1114">
            <v>0</v>
          </cell>
        </row>
        <row r="1115">
          <cell r="N1115">
            <v>0</v>
          </cell>
          <cell r="R1115">
            <v>189.1</v>
          </cell>
          <cell r="X1115">
            <v>0</v>
          </cell>
          <cell r="AQ1115">
            <v>0</v>
          </cell>
          <cell r="AW1115">
            <v>0</v>
          </cell>
        </row>
        <row r="1116">
          <cell r="N1116">
            <v>0</v>
          </cell>
          <cell r="R1116">
            <v>182.1</v>
          </cell>
          <cell r="X1116">
            <v>0</v>
          </cell>
          <cell r="AQ1116">
            <v>0</v>
          </cell>
          <cell r="AW1116">
            <v>0</v>
          </cell>
        </row>
        <row r="1117">
          <cell r="N1117">
            <v>0</v>
          </cell>
          <cell r="R1117">
            <v>165.8</v>
          </cell>
          <cell r="X1117">
            <v>0</v>
          </cell>
          <cell r="AQ1117">
            <v>0</v>
          </cell>
          <cell r="AW1117">
            <v>0</v>
          </cell>
        </row>
        <row r="1118">
          <cell r="N1118">
            <v>0</v>
          </cell>
          <cell r="R1118">
            <v>152.80000000000001</v>
          </cell>
          <cell r="X1118">
            <v>0</v>
          </cell>
          <cell r="AQ1118">
            <v>0</v>
          </cell>
          <cell r="AW1118">
            <v>0</v>
          </cell>
        </row>
        <row r="1119">
          <cell r="N1119">
            <v>0</v>
          </cell>
          <cell r="R1119">
            <v>71.400000000000006</v>
          </cell>
          <cell r="X1119">
            <v>0</v>
          </cell>
          <cell r="AQ1119">
            <v>0</v>
          </cell>
          <cell r="AW1119">
            <v>0</v>
          </cell>
        </row>
        <row r="1120">
          <cell r="N1120">
            <v>0</v>
          </cell>
          <cell r="R1120">
            <v>74.8</v>
          </cell>
          <cell r="X1120">
            <v>0</v>
          </cell>
          <cell r="AQ1120">
            <v>0</v>
          </cell>
          <cell r="AW1120">
            <v>0</v>
          </cell>
        </row>
        <row r="1121">
          <cell r="N1121">
            <v>0</v>
          </cell>
          <cell r="R1121">
            <v>84.1</v>
          </cell>
          <cell r="X1121">
            <v>0</v>
          </cell>
          <cell r="AQ1121">
            <v>0</v>
          </cell>
          <cell r="AW1121">
            <v>0</v>
          </cell>
        </row>
        <row r="1122">
          <cell r="N1122">
            <v>0</v>
          </cell>
          <cell r="R1122">
            <v>91</v>
          </cell>
          <cell r="X1122">
            <v>0</v>
          </cell>
          <cell r="AQ1122">
            <v>0</v>
          </cell>
          <cell r="AW1122">
            <v>0</v>
          </cell>
        </row>
        <row r="1123">
          <cell r="N1123">
            <v>0</v>
          </cell>
          <cell r="R1123">
            <v>98.6</v>
          </cell>
          <cell r="X1123">
            <v>0</v>
          </cell>
          <cell r="AQ1123">
            <v>0</v>
          </cell>
          <cell r="AW1123">
            <v>0</v>
          </cell>
        </row>
        <row r="1124">
          <cell r="N1124">
            <v>0</v>
          </cell>
          <cell r="R1124">
            <v>101.6</v>
          </cell>
          <cell r="X1124">
            <v>0</v>
          </cell>
          <cell r="AQ1124">
            <v>0</v>
          </cell>
          <cell r="AW1124">
            <v>0</v>
          </cell>
        </row>
        <row r="1125">
          <cell r="N1125">
            <v>0</v>
          </cell>
          <cell r="R1125">
            <v>98.65</v>
          </cell>
          <cell r="X1125">
            <v>0</v>
          </cell>
          <cell r="AQ1125">
            <v>0</v>
          </cell>
          <cell r="AW1125">
            <v>0</v>
          </cell>
        </row>
        <row r="1126">
          <cell r="N1126">
            <v>0</v>
          </cell>
          <cell r="R1126">
            <v>86.75</v>
          </cell>
          <cell r="X1126">
            <v>0</v>
          </cell>
          <cell r="AQ1126">
            <v>0</v>
          </cell>
          <cell r="AW1126">
            <v>0</v>
          </cell>
        </row>
        <row r="1127">
          <cell r="N1127">
            <v>0</v>
          </cell>
          <cell r="R1127">
            <v>80.95</v>
          </cell>
          <cell r="X1127">
            <v>0</v>
          </cell>
          <cell r="AQ1127">
            <v>0</v>
          </cell>
          <cell r="AW1127">
            <v>0</v>
          </cell>
        </row>
        <row r="1128">
          <cell r="N1128">
            <v>0</v>
          </cell>
          <cell r="R1128">
            <v>72.599999999999994</v>
          </cell>
          <cell r="X1128">
            <v>0</v>
          </cell>
          <cell r="AQ1128">
            <v>2</v>
          </cell>
          <cell r="AW1128">
            <v>0</v>
          </cell>
        </row>
        <row r="1129">
          <cell r="N1129">
            <v>0</v>
          </cell>
          <cell r="R1129">
            <v>61.5</v>
          </cell>
          <cell r="X1129">
            <v>0</v>
          </cell>
          <cell r="AQ1129">
            <v>7.8</v>
          </cell>
          <cell r="AW1129">
            <v>0</v>
          </cell>
        </row>
        <row r="1130">
          <cell r="N1130">
            <v>0</v>
          </cell>
          <cell r="R1130">
            <v>64.8</v>
          </cell>
          <cell r="X1130">
            <v>0</v>
          </cell>
          <cell r="AQ1130">
            <v>8.1</v>
          </cell>
          <cell r="AW1130">
            <v>0</v>
          </cell>
        </row>
        <row r="1131">
          <cell r="N1131">
            <v>0</v>
          </cell>
          <cell r="R1131">
            <v>66.849999999999994</v>
          </cell>
          <cell r="X1131">
            <v>0</v>
          </cell>
          <cell r="AQ1131">
            <v>9.3000000000000007</v>
          </cell>
          <cell r="AW1131">
            <v>0</v>
          </cell>
        </row>
        <row r="1132">
          <cell r="N1132">
            <v>0</v>
          </cell>
          <cell r="R1132">
            <v>67</v>
          </cell>
          <cell r="X1132">
            <v>0</v>
          </cell>
          <cell r="AQ1132">
            <v>11.1</v>
          </cell>
          <cell r="AW1132">
            <v>0</v>
          </cell>
        </row>
        <row r="1133">
          <cell r="N1133">
            <v>0</v>
          </cell>
          <cell r="R1133">
            <v>64.099999999999994</v>
          </cell>
          <cell r="X1133">
            <v>0</v>
          </cell>
          <cell r="AQ1133">
            <v>14</v>
          </cell>
          <cell r="AW1133">
            <v>0</v>
          </cell>
        </row>
        <row r="1134">
          <cell r="N1134">
            <v>0</v>
          </cell>
          <cell r="R1134">
            <v>58.85</v>
          </cell>
          <cell r="X1134">
            <v>0</v>
          </cell>
          <cell r="AQ1134">
            <v>18.75</v>
          </cell>
          <cell r="AW1134">
            <v>0</v>
          </cell>
        </row>
        <row r="1135">
          <cell r="N1135">
            <v>0</v>
          </cell>
          <cell r="R1135">
            <v>54.3</v>
          </cell>
          <cell r="X1135">
            <v>0</v>
          </cell>
          <cell r="AQ1135">
            <v>20.8</v>
          </cell>
          <cell r="AW1135">
            <v>0</v>
          </cell>
        </row>
        <row r="1136">
          <cell r="N1136">
            <v>0</v>
          </cell>
          <cell r="R1136">
            <v>55.9</v>
          </cell>
          <cell r="X1136">
            <v>0</v>
          </cell>
          <cell r="AQ1136">
            <v>4.9800000000000004</v>
          </cell>
          <cell r="AW1136">
            <v>0</v>
          </cell>
        </row>
        <row r="1137">
          <cell r="N1137">
            <v>0</v>
          </cell>
          <cell r="R1137">
            <v>67.099999999999994</v>
          </cell>
          <cell r="X1137">
            <v>0</v>
          </cell>
          <cell r="AQ1137">
            <v>0</v>
          </cell>
          <cell r="AW1137">
            <v>0</v>
          </cell>
        </row>
        <row r="1138">
          <cell r="N1138">
            <v>0</v>
          </cell>
          <cell r="R1138">
            <v>74.7</v>
          </cell>
          <cell r="X1138">
            <v>0</v>
          </cell>
          <cell r="AQ1138">
            <v>0</v>
          </cell>
          <cell r="AW1138">
            <v>0</v>
          </cell>
        </row>
        <row r="1139">
          <cell r="N1139">
            <v>0</v>
          </cell>
          <cell r="R1139">
            <v>75.8</v>
          </cell>
          <cell r="X1139">
            <v>0</v>
          </cell>
          <cell r="AQ1139">
            <v>0</v>
          </cell>
          <cell r="AW1139">
            <v>0</v>
          </cell>
        </row>
        <row r="1140">
          <cell r="N1140">
            <v>0</v>
          </cell>
          <cell r="R1140">
            <v>81.349999999999994</v>
          </cell>
          <cell r="X1140">
            <v>0</v>
          </cell>
          <cell r="AQ1140">
            <v>0</v>
          </cell>
          <cell r="AW1140">
            <v>0</v>
          </cell>
        </row>
        <row r="1141">
          <cell r="N1141">
            <v>0</v>
          </cell>
          <cell r="R1141">
            <v>100.05</v>
          </cell>
          <cell r="X1141">
            <v>0</v>
          </cell>
          <cell r="AQ1141">
            <v>0</v>
          </cell>
          <cell r="AW1141">
            <v>0</v>
          </cell>
        </row>
        <row r="1142">
          <cell r="N1142">
            <v>0</v>
          </cell>
          <cell r="R1142">
            <v>112.85</v>
          </cell>
          <cell r="X1142">
            <v>0</v>
          </cell>
          <cell r="AQ1142">
            <v>0</v>
          </cell>
          <cell r="AW1142">
            <v>0</v>
          </cell>
        </row>
        <row r="1143">
          <cell r="N1143">
            <v>0</v>
          </cell>
          <cell r="R1143">
            <v>102.65</v>
          </cell>
          <cell r="X1143">
            <v>0</v>
          </cell>
          <cell r="AQ1143">
            <v>0</v>
          </cell>
          <cell r="AW1143">
            <v>0</v>
          </cell>
        </row>
        <row r="1144">
          <cell r="N1144">
            <v>0</v>
          </cell>
          <cell r="R1144">
            <v>92.55</v>
          </cell>
          <cell r="X1144">
            <v>0</v>
          </cell>
          <cell r="AQ1144">
            <v>0</v>
          </cell>
          <cell r="AW1144">
            <v>0</v>
          </cell>
        </row>
        <row r="1145">
          <cell r="N1145">
            <v>0</v>
          </cell>
          <cell r="R1145">
            <v>166.1</v>
          </cell>
          <cell r="X1145">
            <v>0</v>
          </cell>
          <cell r="AQ1145">
            <v>0</v>
          </cell>
          <cell r="AW1145">
            <v>0</v>
          </cell>
        </row>
        <row r="1146">
          <cell r="N1146">
            <v>0</v>
          </cell>
          <cell r="R1146">
            <v>177.3</v>
          </cell>
          <cell r="X1146">
            <v>0</v>
          </cell>
          <cell r="AQ1146">
            <v>0</v>
          </cell>
          <cell r="AW1146">
            <v>0</v>
          </cell>
        </row>
        <row r="1147">
          <cell r="N1147">
            <v>0</v>
          </cell>
          <cell r="R1147">
            <v>154.19999999999999</v>
          </cell>
          <cell r="X1147">
            <v>0</v>
          </cell>
          <cell r="AQ1147">
            <v>0.4</v>
          </cell>
          <cell r="AW1147">
            <v>0</v>
          </cell>
        </row>
        <row r="1148">
          <cell r="N1148">
            <v>0</v>
          </cell>
          <cell r="R1148">
            <v>170.3</v>
          </cell>
          <cell r="X1148">
            <v>0</v>
          </cell>
          <cell r="AQ1148">
            <v>0.4</v>
          </cell>
          <cell r="AW1148">
            <v>0</v>
          </cell>
        </row>
        <row r="1149">
          <cell r="N1149">
            <v>0</v>
          </cell>
          <cell r="R1149">
            <v>230.1</v>
          </cell>
          <cell r="X1149">
            <v>0</v>
          </cell>
          <cell r="AQ1149">
            <v>0</v>
          </cell>
          <cell r="AW1149">
            <v>0</v>
          </cell>
        </row>
        <row r="1150">
          <cell r="N1150">
            <v>0</v>
          </cell>
          <cell r="R1150">
            <v>227.2</v>
          </cell>
          <cell r="X1150">
            <v>0</v>
          </cell>
          <cell r="AQ1150">
            <v>0</v>
          </cell>
          <cell r="AW1150">
            <v>0</v>
          </cell>
        </row>
        <row r="1151">
          <cell r="N1151">
            <v>0</v>
          </cell>
          <cell r="R1151">
            <v>235.9</v>
          </cell>
          <cell r="X1151">
            <v>0</v>
          </cell>
          <cell r="AQ1151">
            <v>0</v>
          </cell>
          <cell r="AW1151">
            <v>0</v>
          </cell>
        </row>
        <row r="1152">
          <cell r="N1152">
            <v>0</v>
          </cell>
          <cell r="R1152">
            <v>242.2</v>
          </cell>
          <cell r="X1152">
            <v>0</v>
          </cell>
          <cell r="AQ1152">
            <v>0</v>
          </cell>
          <cell r="AW1152">
            <v>0</v>
          </cell>
        </row>
        <row r="1153">
          <cell r="N1153">
            <v>0</v>
          </cell>
          <cell r="R1153">
            <v>248.6</v>
          </cell>
          <cell r="X1153">
            <v>0</v>
          </cell>
          <cell r="AQ1153">
            <v>0</v>
          </cell>
          <cell r="AW1153">
            <v>0</v>
          </cell>
        </row>
        <row r="1154">
          <cell r="N1154">
            <v>0</v>
          </cell>
          <cell r="R1154">
            <v>256.89999999999998</v>
          </cell>
          <cell r="X1154">
            <v>0</v>
          </cell>
          <cell r="AQ1154">
            <v>0</v>
          </cell>
          <cell r="AW1154">
            <v>0</v>
          </cell>
        </row>
        <row r="1155">
          <cell r="N1155">
            <v>0</v>
          </cell>
          <cell r="R1155">
            <v>261.39999999999998</v>
          </cell>
          <cell r="X1155">
            <v>0</v>
          </cell>
          <cell r="AQ1155">
            <v>0</v>
          </cell>
          <cell r="AW1155">
            <v>0</v>
          </cell>
        </row>
        <row r="1156">
          <cell r="N1156">
            <v>0</v>
          </cell>
          <cell r="R1156">
            <v>271.5</v>
          </cell>
          <cell r="X1156">
            <v>0</v>
          </cell>
          <cell r="AQ1156">
            <v>0</v>
          </cell>
          <cell r="AW1156">
            <v>0</v>
          </cell>
        </row>
        <row r="1157">
          <cell r="N1157">
            <v>0</v>
          </cell>
          <cell r="R1157">
            <v>279</v>
          </cell>
          <cell r="X1157">
            <v>0</v>
          </cell>
          <cell r="AQ1157">
            <v>0</v>
          </cell>
          <cell r="AW1157">
            <v>0</v>
          </cell>
        </row>
        <row r="1158">
          <cell r="N1158">
            <v>0</v>
          </cell>
          <cell r="R1158">
            <v>295.8</v>
          </cell>
          <cell r="X1158">
            <v>0</v>
          </cell>
          <cell r="AQ1158">
            <v>0</v>
          </cell>
          <cell r="AW1158">
            <v>0</v>
          </cell>
        </row>
        <row r="1159">
          <cell r="N1159">
            <v>0</v>
          </cell>
          <cell r="R1159">
            <v>315.5</v>
          </cell>
          <cell r="X1159">
            <v>0</v>
          </cell>
          <cell r="AQ1159">
            <v>0</v>
          </cell>
          <cell r="AW1159">
            <v>0</v>
          </cell>
        </row>
        <row r="1160">
          <cell r="N1160">
            <v>0</v>
          </cell>
          <cell r="R1160">
            <v>320.5</v>
          </cell>
          <cell r="X1160">
            <v>0</v>
          </cell>
          <cell r="AQ1160">
            <v>0</v>
          </cell>
          <cell r="AW1160">
            <v>0</v>
          </cell>
        </row>
        <row r="1161">
          <cell r="N1161">
            <v>0</v>
          </cell>
          <cell r="R1161">
            <v>326.7</v>
          </cell>
          <cell r="X1161">
            <v>0</v>
          </cell>
          <cell r="AQ1161">
            <v>0</v>
          </cell>
          <cell r="AW1161">
            <v>0</v>
          </cell>
        </row>
        <row r="1162">
          <cell r="N1162">
            <v>0</v>
          </cell>
          <cell r="R1162">
            <v>334.5</v>
          </cell>
          <cell r="X1162">
            <v>0</v>
          </cell>
          <cell r="AQ1162">
            <v>0</v>
          </cell>
          <cell r="AW1162">
            <v>0</v>
          </cell>
        </row>
        <row r="1163">
          <cell r="N1163">
            <v>0</v>
          </cell>
          <cell r="R1163">
            <v>335.4</v>
          </cell>
          <cell r="X1163">
            <v>0</v>
          </cell>
          <cell r="AQ1163">
            <v>0</v>
          </cell>
          <cell r="AW1163">
            <v>0</v>
          </cell>
        </row>
        <row r="1164">
          <cell r="N1164">
            <v>0</v>
          </cell>
          <cell r="R1164">
            <v>293.39999999999998</v>
          </cell>
          <cell r="X1164">
            <v>0</v>
          </cell>
          <cell r="AQ1164">
            <v>0</v>
          </cell>
          <cell r="AW1164">
            <v>0</v>
          </cell>
        </row>
        <row r="1165">
          <cell r="N1165">
            <v>0</v>
          </cell>
          <cell r="R1165">
            <v>146</v>
          </cell>
          <cell r="X1165">
            <v>0</v>
          </cell>
          <cell r="AQ1165">
            <v>0</v>
          </cell>
          <cell r="AW1165">
            <v>0</v>
          </cell>
        </row>
        <row r="1166">
          <cell r="N1166">
            <v>0</v>
          </cell>
          <cell r="R1166">
            <v>174.75</v>
          </cell>
          <cell r="X1166">
            <v>0</v>
          </cell>
          <cell r="AQ1166">
            <v>0</v>
          </cell>
          <cell r="AW1166">
            <v>0</v>
          </cell>
        </row>
        <row r="1167">
          <cell r="N1167">
            <v>0</v>
          </cell>
          <cell r="R1167">
            <v>183.35</v>
          </cell>
          <cell r="X1167">
            <v>0</v>
          </cell>
          <cell r="AQ1167">
            <v>0</v>
          </cell>
          <cell r="AW1167">
            <v>0</v>
          </cell>
        </row>
        <row r="1168">
          <cell r="N1168">
            <v>0</v>
          </cell>
          <cell r="R1168">
            <v>181.35</v>
          </cell>
          <cell r="X1168">
            <v>0</v>
          </cell>
          <cell r="AQ1168">
            <v>0</v>
          </cell>
          <cell r="AW1168">
            <v>0</v>
          </cell>
        </row>
        <row r="1169">
          <cell r="N1169">
            <v>0</v>
          </cell>
          <cell r="R1169">
            <v>182.15</v>
          </cell>
          <cell r="X1169">
            <v>0</v>
          </cell>
          <cell r="AQ1169">
            <v>0</v>
          </cell>
          <cell r="AW1169">
            <v>0</v>
          </cell>
        </row>
        <row r="1170">
          <cell r="N1170">
            <v>0</v>
          </cell>
          <cell r="R1170">
            <v>186</v>
          </cell>
          <cell r="X1170">
            <v>0</v>
          </cell>
          <cell r="AQ1170">
            <v>0</v>
          </cell>
          <cell r="AW1170">
            <v>0</v>
          </cell>
        </row>
        <row r="1171">
          <cell r="N1171">
            <v>0</v>
          </cell>
          <cell r="R1171">
            <v>188.95</v>
          </cell>
          <cell r="X1171">
            <v>0</v>
          </cell>
          <cell r="AQ1171">
            <v>0</v>
          </cell>
          <cell r="AW1171">
            <v>0</v>
          </cell>
        </row>
        <row r="1172">
          <cell r="N1172">
            <v>0</v>
          </cell>
          <cell r="R1172">
            <v>189.15</v>
          </cell>
          <cell r="X1172">
            <v>0</v>
          </cell>
          <cell r="AQ1172">
            <v>0</v>
          </cell>
          <cell r="AW1172">
            <v>0</v>
          </cell>
        </row>
        <row r="1173">
          <cell r="N1173">
            <v>0</v>
          </cell>
          <cell r="R1173">
            <v>186.6</v>
          </cell>
          <cell r="X1173">
            <v>0</v>
          </cell>
          <cell r="AQ1173">
            <v>0</v>
          </cell>
          <cell r="AW1173">
            <v>0</v>
          </cell>
        </row>
        <row r="1174">
          <cell r="N1174">
            <v>0</v>
          </cell>
          <cell r="R1174">
            <v>173.4</v>
          </cell>
          <cell r="X1174">
            <v>0</v>
          </cell>
          <cell r="AQ1174">
            <v>0</v>
          </cell>
          <cell r="AW1174">
            <v>0</v>
          </cell>
        </row>
        <row r="1175">
          <cell r="N1175">
            <v>0</v>
          </cell>
          <cell r="R1175">
            <v>153.1</v>
          </cell>
          <cell r="X1175">
            <v>0</v>
          </cell>
          <cell r="AQ1175">
            <v>0</v>
          </cell>
          <cell r="AW1175">
            <v>0</v>
          </cell>
        </row>
        <row r="1176">
          <cell r="N1176">
            <v>0</v>
          </cell>
          <cell r="R1176">
            <v>140.1</v>
          </cell>
          <cell r="X1176">
            <v>0</v>
          </cell>
          <cell r="AQ1176">
            <v>0</v>
          </cell>
          <cell r="AW1176">
            <v>0</v>
          </cell>
        </row>
        <row r="1177">
          <cell r="N1177">
            <v>0</v>
          </cell>
          <cell r="R1177">
            <v>142.4</v>
          </cell>
          <cell r="X1177">
            <v>0</v>
          </cell>
          <cell r="AQ1177">
            <v>0</v>
          </cell>
          <cell r="AW1177">
            <v>0</v>
          </cell>
        </row>
        <row r="1178">
          <cell r="N1178">
            <v>0</v>
          </cell>
          <cell r="R1178">
            <v>157.19999999999999</v>
          </cell>
          <cell r="X1178">
            <v>0</v>
          </cell>
          <cell r="AQ1178">
            <v>0</v>
          </cell>
          <cell r="AW1178">
            <v>0</v>
          </cell>
        </row>
        <row r="1179">
          <cell r="N1179">
            <v>0</v>
          </cell>
          <cell r="R1179">
            <v>183.25</v>
          </cell>
          <cell r="X1179">
            <v>0</v>
          </cell>
          <cell r="AQ1179">
            <v>0</v>
          </cell>
          <cell r="AW1179">
            <v>0</v>
          </cell>
        </row>
        <row r="1180">
          <cell r="N1180">
            <v>0</v>
          </cell>
          <cell r="R1180">
            <v>176.1</v>
          </cell>
          <cell r="X1180">
            <v>0</v>
          </cell>
          <cell r="AQ1180">
            <v>0</v>
          </cell>
          <cell r="AW1180">
            <v>0</v>
          </cell>
        </row>
        <row r="1181">
          <cell r="N1181">
            <v>0</v>
          </cell>
          <cell r="R1181">
            <v>140.6</v>
          </cell>
          <cell r="X1181">
            <v>0</v>
          </cell>
          <cell r="AQ1181">
            <v>0</v>
          </cell>
          <cell r="AW1181">
            <v>0</v>
          </cell>
        </row>
        <row r="1182">
          <cell r="N1182">
            <v>0</v>
          </cell>
          <cell r="R1182">
            <v>135.4</v>
          </cell>
          <cell r="X1182">
            <v>0</v>
          </cell>
          <cell r="AQ1182">
            <v>0</v>
          </cell>
          <cell r="AW1182">
            <v>0</v>
          </cell>
        </row>
        <row r="1183">
          <cell r="N1183">
            <v>0</v>
          </cell>
          <cell r="R1183">
            <v>154.55000000000001</v>
          </cell>
          <cell r="X1183">
            <v>0</v>
          </cell>
          <cell r="AQ1183">
            <v>0</v>
          </cell>
          <cell r="AW1183">
            <v>0</v>
          </cell>
        </row>
        <row r="1184">
          <cell r="N1184">
            <v>0</v>
          </cell>
          <cell r="R1184">
            <v>170.55</v>
          </cell>
          <cell r="X1184">
            <v>0</v>
          </cell>
          <cell r="AQ1184">
            <v>0</v>
          </cell>
          <cell r="AW1184">
            <v>0</v>
          </cell>
        </row>
        <row r="1185">
          <cell r="N1185">
            <v>0</v>
          </cell>
          <cell r="R1185">
            <v>172.75</v>
          </cell>
          <cell r="X1185">
            <v>0</v>
          </cell>
          <cell r="AQ1185">
            <v>0</v>
          </cell>
          <cell r="AW1185">
            <v>0</v>
          </cell>
        </row>
        <row r="1186">
          <cell r="N1186">
            <v>0</v>
          </cell>
          <cell r="R1186">
            <v>171.05</v>
          </cell>
          <cell r="X1186">
            <v>0</v>
          </cell>
          <cell r="AQ1186">
            <v>0</v>
          </cell>
          <cell r="AW1186">
            <v>0</v>
          </cell>
        </row>
        <row r="1187">
          <cell r="N1187">
            <v>0</v>
          </cell>
          <cell r="R1187">
            <v>168.55</v>
          </cell>
          <cell r="X1187">
            <v>0</v>
          </cell>
          <cell r="AQ1187">
            <v>0</v>
          </cell>
          <cell r="AW1187">
            <v>0</v>
          </cell>
        </row>
        <row r="1188">
          <cell r="N1188">
            <v>0</v>
          </cell>
          <cell r="R1188">
            <v>166.7</v>
          </cell>
          <cell r="X1188">
            <v>0</v>
          </cell>
          <cell r="AQ1188">
            <v>0</v>
          </cell>
          <cell r="AW1188">
            <v>0</v>
          </cell>
        </row>
        <row r="1189">
          <cell r="N1189">
            <v>0</v>
          </cell>
          <cell r="R1189">
            <v>332.6</v>
          </cell>
          <cell r="X1189">
            <v>0</v>
          </cell>
          <cell r="AQ1189">
            <v>0</v>
          </cell>
          <cell r="AW1189">
            <v>0</v>
          </cell>
        </row>
        <row r="1190">
          <cell r="N1190">
            <v>0</v>
          </cell>
          <cell r="R1190">
            <v>316.39999999999998</v>
          </cell>
          <cell r="X1190">
            <v>0</v>
          </cell>
          <cell r="AQ1190">
            <v>0</v>
          </cell>
          <cell r="AW1190">
            <v>0</v>
          </cell>
        </row>
        <row r="1191">
          <cell r="N1191">
            <v>0</v>
          </cell>
          <cell r="R1191">
            <v>291.39999999999998</v>
          </cell>
          <cell r="X1191">
            <v>0</v>
          </cell>
          <cell r="AQ1191">
            <v>0</v>
          </cell>
          <cell r="AW1191">
            <v>0</v>
          </cell>
        </row>
        <row r="1192">
          <cell r="N1192">
            <v>0</v>
          </cell>
          <cell r="R1192">
            <v>270.2</v>
          </cell>
          <cell r="X1192">
            <v>0</v>
          </cell>
          <cell r="AQ1192">
            <v>0</v>
          </cell>
          <cell r="AW1192">
            <v>0</v>
          </cell>
        </row>
        <row r="1193">
          <cell r="N1193">
            <v>0</v>
          </cell>
          <cell r="R1193">
            <v>247.4</v>
          </cell>
          <cell r="X1193">
            <v>0</v>
          </cell>
          <cell r="AQ1193">
            <v>0</v>
          </cell>
          <cell r="AW1193">
            <v>0</v>
          </cell>
        </row>
        <row r="1194">
          <cell r="N1194">
            <v>0</v>
          </cell>
          <cell r="R1194">
            <v>236.8</v>
          </cell>
          <cell r="X1194">
            <v>0</v>
          </cell>
          <cell r="AQ1194">
            <v>0</v>
          </cell>
          <cell r="AW1194">
            <v>0</v>
          </cell>
        </row>
        <row r="1195">
          <cell r="N1195">
            <v>0</v>
          </cell>
          <cell r="R1195">
            <v>219.9</v>
          </cell>
          <cell r="X1195">
            <v>0</v>
          </cell>
          <cell r="AQ1195">
            <v>0</v>
          </cell>
          <cell r="AW1195">
            <v>0</v>
          </cell>
        </row>
        <row r="1196">
          <cell r="N1196">
            <v>0</v>
          </cell>
          <cell r="R1196">
            <v>205.1</v>
          </cell>
          <cell r="X1196">
            <v>0</v>
          </cell>
          <cell r="AQ1196">
            <v>0</v>
          </cell>
          <cell r="AW1196">
            <v>0</v>
          </cell>
        </row>
        <row r="1197">
          <cell r="N1197">
            <v>0</v>
          </cell>
          <cell r="R1197">
            <v>169.5</v>
          </cell>
          <cell r="X1197">
            <v>0</v>
          </cell>
          <cell r="AQ1197">
            <v>0</v>
          </cell>
          <cell r="AW1197">
            <v>0</v>
          </cell>
        </row>
        <row r="1198">
          <cell r="N1198">
            <v>0</v>
          </cell>
          <cell r="R1198">
            <v>117.2</v>
          </cell>
          <cell r="X1198">
            <v>0</v>
          </cell>
          <cell r="AQ1198">
            <v>0</v>
          </cell>
          <cell r="AW1198">
            <v>0</v>
          </cell>
        </row>
        <row r="1199">
          <cell r="N1199">
            <v>0</v>
          </cell>
          <cell r="R1199">
            <v>127.1</v>
          </cell>
          <cell r="X1199">
            <v>0</v>
          </cell>
          <cell r="AQ1199">
            <v>0</v>
          </cell>
          <cell r="AW1199">
            <v>0</v>
          </cell>
        </row>
        <row r="1200">
          <cell r="N1200">
            <v>0</v>
          </cell>
          <cell r="R1200">
            <v>188.1</v>
          </cell>
          <cell r="X1200">
            <v>0</v>
          </cell>
          <cell r="AQ1200">
            <v>0</v>
          </cell>
          <cell r="AW1200">
            <v>0</v>
          </cell>
        </row>
        <row r="1201">
          <cell r="N1201">
            <v>0</v>
          </cell>
          <cell r="R1201">
            <v>220.7</v>
          </cell>
          <cell r="X1201">
            <v>0</v>
          </cell>
          <cell r="AQ1201">
            <v>0</v>
          </cell>
          <cell r="AW1201">
            <v>0</v>
          </cell>
        </row>
        <row r="1202">
          <cell r="N1202">
            <v>0</v>
          </cell>
          <cell r="R1202">
            <v>213.1</v>
          </cell>
          <cell r="X1202">
            <v>0</v>
          </cell>
          <cell r="AQ1202">
            <v>0</v>
          </cell>
          <cell r="AW1202">
            <v>0</v>
          </cell>
        </row>
        <row r="1203">
          <cell r="N1203">
            <v>0</v>
          </cell>
          <cell r="R1203">
            <v>222.6</v>
          </cell>
          <cell r="X1203">
            <v>0</v>
          </cell>
          <cell r="AQ1203">
            <v>0</v>
          </cell>
          <cell r="AW1203">
            <v>0</v>
          </cell>
        </row>
        <row r="1204">
          <cell r="N1204">
            <v>0</v>
          </cell>
          <cell r="R1204">
            <v>238.4</v>
          </cell>
          <cell r="X1204">
            <v>0</v>
          </cell>
          <cell r="AQ1204">
            <v>0</v>
          </cell>
          <cell r="AW1204">
            <v>0</v>
          </cell>
        </row>
        <row r="1205">
          <cell r="N1205">
            <v>0</v>
          </cell>
          <cell r="R1205">
            <v>237.3</v>
          </cell>
          <cell r="X1205">
            <v>0</v>
          </cell>
          <cell r="AQ1205">
            <v>0</v>
          </cell>
          <cell r="AW1205">
            <v>0</v>
          </cell>
        </row>
        <row r="1206">
          <cell r="N1206">
            <v>0</v>
          </cell>
          <cell r="R1206">
            <v>239.4</v>
          </cell>
          <cell r="X1206">
            <v>0</v>
          </cell>
          <cell r="AQ1206">
            <v>0</v>
          </cell>
          <cell r="AW1206">
            <v>0</v>
          </cell>
        </row>
        <row r="1207">
          <cell r="N1207">
            <v>0</v>
          </cell>
          <cell r="R1207">
            <v>250.1</v>
          </cell>
          <cell r="X1207">
            <v>0</v>
          </cell>
          <cell r="AQ1207">
            <v>0</v>
          </cell>
          <cell r="AW1207">
            <v>0</v>
          </cell>
        </row>
        <row r="1208">
          <cell r="N1208">
            <v>0</v>
          </cell>
          <cell r="R1208">
            <v>258.7</v>
          </cell>
          <cell r="X1208">
            <v>0</v>
          </cell>
          <cell r="AQ1208">
            <v>0</v>
          </cell>
          <cell r="AW1208">
            <v>0</v>
          </cell>
        </row>
        <row r="1209">
          <cell r="N1209">
            <v>0</v>
          </cell>
          <cell r="R1209">
            <v>224.9</v>
          </cell>
          <cell r="X1209">
            <v>0</v>
          </cell>
          <cell r="AQ1209">
            <v>0</v>
          </cell>
          <cell r="AW1209">
            <v>0</v>
          </cell>
        </row>
        <row r="1210">
          <cell r="N1210">
            <v>0</v>
          </cell>
          <cell r="R1210">
            <v>215</v>
          </cell>
          <cell r="X1210">
            <v>0</v>
          </cell>
          <cell r="AQ1210">
            <v>0</v>
          </cell>
          <cell r="AW1210">
            <v>0</v>
          </cell>
        </row>
        <row r="1211">
          <cell r="N1211">
            <v>0</v>
          </cell>
          <cell r="R1211">
            <v>246.4</v>
          </cell>
          <cell r="X1211">
            <v>0</v>
          </cell>
          <cell r="AQ1211">
            <v>0</v>
          </cell>
          <cell r="AW1211">
            <v>0</v>
          </cell>
        </row>
        <row r="1212">
          <cell r="N1212">
            <v>0</v>
          </cell>
          <cell r="R1212">
            <v>253.5</v>
          </cell>
          <cell r="X1212">
            <v>0</v>
          </cell>
          <cell r="AQ1212">
            <v>0</v>
          </cell>
          <cell r="AW1212">
            <v>0</v>
          </cell>
        </row>
        <row r="1213">
          <cell r="N1213">
            <v>0</v>
          </cell>
          <cell r="R1213">
            <v>257.39999999999998</v>
          </cell>
          <cell r="X1213">
            <v>0</v>
          </cell>
          <cell r="AQ1213">
            <v>0</v>
          </cell>
          <cell r="AW1213">
            <v>0</v>
          </cell>
        </row>
        <row r="1214">
          <cell r="N1214">
            <v>0</v>
          </cell>
          <cell r="R1214">
            <v>226.8</v>
          </cell>
          <cell r="X1214">
            <v>0</v>
          </cell>
          <cell r="AQ1214">
            <v>0</v>
          </cell>
          <cell r="AW1214">
            <v>0</v>
          </cell>
        </row>
        <row r="1215">
          <cell r="N1215">
            <v>0</v>
          </cell>
          <cell r="R1215">
            <v>206.5</v>
          </cell>
          <cell r="X1215">
            <v>0</v>
          </cell>
          <cell r="AQ1215">
            <v>0</v>
          </cell>
          <cell r="AW1215">
            <v>0</v>
          </cell>
        </row>
        <row r="1216">
          <cell r="N1216">
            <v>0</v>
          </cell>
          <cell r="R1216">
            <v>187.8</v>
          </cell>
          <cell r="X1216">
            <v>0</v>
          </cell>
          <cell r="AQ1216">
            <v>0</v>
          </cell>
          <cell r="AW1216">
            <v>0</v>
          </cell>
        </row>
        <row r="1217">
          <cell r="N1217">
            <v>0</v>
          </cell>
          <cell r="R1217">
            <v>130.30000000000001</v>
          </cell>
          <cell r="X1217">
            <v>0</v>
          </cell>
          <cell r="AQ1217">
            <v>0</v>
          </cell>
          <cell r="AW1217">
            <v>0</v>
          </cell>
        </row>
        <row r="1218">
          <cell r="N1218">
            <v>0</v>
          </cell>
          <cell r="R1218">
            <v>94.5</v>
          </cell>
          <cell r="X1218">
            <v>0</v>
          </cell>
          <cell r="AQ1218">
            <v>0</v>
          </cell>
          <cell r="AW1218">
            <v>0</v>
          </cell>
        </row>
        <row r="1219">
          <cell r="N1219">
            <v>0</v>
          </cell>
          <cell r="R1219">
            <v>106.5</v>
          </cell>
          <cell r="X1219">
            <v>0</v>
          </cell>
          <cell r="AQ1219">
            <v>0</v>
          </cell>
          <cell r="AW1219">
            <v>0</v>
          </cell>
        </row>
        <row r="1220">
          <cell r="N1220">
            <v>0</v>
          </cell>
          <cell r="R1220">
            <v>220.4</v>
          </cell>
          <cell r="X1220">
            <v>0</v>
          </cell>
          <cell r="AQ1220">
            <v>0</v>
          </cell>
          <cell r="AW1220">
            <v>0</v>
          </cell>
        </row>
        <row r="1221">
          <cell r="N1221">
            <v>0</v>
          </cell>
          <cell r="R1221">
            <v>302</v>
          </cell>
          <cell r="X1221">
            <v>0</v>
          </cell>
          <cell r="AQ1221">
            <v>0</v>
          </cell>
          <cell r="AW1221">
            <v>0</v>
          </cell>
        </row>
        <row r="1222">
          <cell r="N1222">
            <v>0</v>
          </cell>
          <cell r="R1222">
            <v>297.8</v>
          </cell>
          <cell r="X1222">
            <v>0</v>
          </cell>
          <cell r="AQ1222">
            <v>0</v>
          </cell>
          <cell r="AW1222">
            <v>0</v>
          </cell>
        </row>
        <row r="1223">
          <cell r="N1223">
            <v>0</v>
          </cell>
          <cell r="R1223">
            <v>306.2</v>
          </cell>
          <cell r="X1223">
            <v>0</v>
          </cell>
          <cell r="AQ1223">
            <v>0</v>
          </cell>
          <cell r="AW1223">
            <v>0</v>
          </cell>
        </row>
        <row r="1224">
          <cell r="N1224">
            <v>0</v>
          </cell>
          <cell r="R1224">
            <v>304.8</v>
          </cell>
          <cell r="X1224">
            <v>0</v>
          </cell>
          <cell r="AQ1224">
            <v>0</v>
          </cell>
          <cell r="AW1224">
            <v>0</v>
          </cell>
        </row>
        <row r="1225">
          <cell r="N1225">
            <v>0</v>
          </cell>
          <cell r="R1225">
            <v>304.10000000000002</v>
          </cell>
          <cell r="X1225">
            <v>0</v>
          </cell>
          <cell r="AQ1225">
            <v>0</v>
          </cell>
          <cell r="AW1225">
            <v>0</v>
          </cell>
        </row>
        <row r="1226">
          <cell r="N1226">
            <v>0</v>
          </cell>
          <cell r="R1226">
            <v>303.8</v>
          </cell>
          <cell r="X1226">
            <v>0</v>
          </cell>
          <cell r="AQ1226">
            <v>0</v>
          </cell>
          <cell r="AW1226">
            <v>0</v>
          </cell>
        </row>
        <row r="1227">
          <cell r="N1227">
            <v>0</v>
          </cell>
          <cell r="R1227">
            <v>297.39999999999998</v>
          </cell>
          <cell r="X1227">
            <v>0</v>
          </cell>
          <cell r="AQ1227">
            <v>0</v>
          </cell>
          <cell r="AW1227">
            <v>0</v>
          </cell>
        </row>
        <row r="1228">
          <cell r="N1228">
            <v>0</v>
          </cell>
          <cell r="R1228">
            <v>279.8</v>
          </cell>
          <cell r="X1228">
            <v>0</v>
          </cell>
          <cell r="AQ1228">
            <v>0</v>
          </cell>
          <cell r="AW1228">
            <v>0</v>
          </cell>
        </row>
        <row r="1229">
          <cell r="N1229">
            <v>0</v>
          </cell>
          <cell r="R1229">
            <v>265.39999999999998</v>
          </cell>
          <cell r="X1229">
            <v>0</v>
          </cell>
          <cell r="AQ1229">
            <v>0</v>
          </cell>
          <cell r="AW1229">
            <v>0</v>
          </cell>
        </row>
        <row r="1230">
          <cell r="N1230">
            <v>0</v>
          </cell>
          <cell r="R1230">
            <v>249.9</v>
          </cell>
          <cell r="X1230">
            <v>0</v>
          </cell>
          <cell r="AQ1230">
            <v>0</v>
          </cell>
          <cell r="AW1230">
            <v>0</v>
          </cell>
        </row>
        <row r="1231">
          <cell r="N1231">
            <v>0</v>
          </cell>
          <cell r="R1231">
            <v>217.3</v>
          </cell>
          <cell r="X1231">
            <v>0</v>
          </cell>
          <cell r="AQ1231">
            <v>0</v>
          </cell>
          <cell r="AW1231">
            <v>0</v>
          </cell>
        </row>
        <row r="1232">
          <cell r="N1232">
            <v>0</v>
          </cell>
          <cell r="R1232">
            <v>176.4</v>
          </cell>
          <cell r="X1232">
            <v>0</v>
          </cell>
          <cell r="AQ1232">
            <v>0</v>
          </cell>
          <cell r="AW1232">
            <v>0</v>
          </cell>
        </row>
        <row r="1233">
          <cell r="N1233">
            <v>0</v>
          </cell>
          <cell r="R1233">
            <v>130.1</v>
          </cell>
          <cell r="X1233">
            <v>0</v>
          </cell>
          <cell r="AQ1233">
            <v>0</v>
          </cell>
          <cell r="AW1233">
            <v>0</v>
          </cell>
        </row>
        <row r="1234">
          <cell r="N1234">
            <v>0</v>
          </cell>
          <cell r="R1234">
            <v>119.2</v>
          </cell>
          <cell r="X1234">
            <v>0</v>
          </cell>
          <cell r="AQ1234">
            <v>0</v>
          </cell>
          <cell r="AW1234">
            <v>0</v>
          </cell>
        </row>
        <row r="1235">
          <cell r="N1235">
            <v>0</v>
          </cell>
          <cell r="R1235">
            <v>65.45</v>
          </cell>
          <cell r="X1235">
            <v>0</v>
          </cell>
          <cell r="AQ1235">
            <v>0</v>
          </cell>
          <cell r="AW1235">
            <v>0</v>
          </cell>
        </row>
        <row r="1236">
          <cell r="N1236">
            <v>0</v>
          </cell>
          <cell r="R1236">
            <v>66.400000000000006</v>
          </cell>
          <cell r="X1236">
            <v>0</v>
          </cell>
          <cell r="AQ1236">
            <v>0</v>
          </cell>
          <cell r="AW1236">
            <v>0</v>
          </cell>
        </row>
        <row r="1237">
          <cell r="N1237">
            <v>0</v>
          </cell>
          <cell r="R1237">
            <v>69.3</v>
          </cell>
          <cell r="X1237">
            <v>0</v>
          </cell>
          <cell r="AQ1237">
            <v>0</v>
          </cell>
          <cell r="AW1237">
            <v>0</v>
          </cell>
        </row>
        <row r="1238">
          <cell r="N1238">
            <v>0</v>
          </cell>
          <cell r="R1238">
            <v>69.900000000000006</v>
          </cell>
          <cell r="X1238">
            <v>0</v>
          </cell>
          <cell r="AQ1238">
            <v>0</v>
          </cell>
          <cell r="AW1238">
            <v>0</v>
          </cell>
        </row>
        <row r="1239">
          <cell r="N1239">
            <v>0</v>
          </cell>
          <cell r="R1239">
            <v>68.2</v>
          </cell>
          <cell r="X1239">
            <v>0</v>
          </cell>
          <cell r="AQ1239">
            <v>0</v>
          </cell>
          <cell r="AW1239">
            <v>0</v>
          </cell>
        </row>
        <row r="1240">
          <cell r="N1240">
            <v>0</v>
          </cell>
          <cell r="R1240">
            <v>66</v>
          </cell>
          <cell r="X1240">
            <v>0</v>
          </cell>
          <cell r="AQ1240">
            <v>0</v>
          </cell>
          <cell r="AW1240">
            <v>0</v>
          </cell>
        </row>
        <row r="1241">
          <cell r="N1241">
            <v>0</v>
          </cell>
          <cell r="R1241">
            <v>62.05</v>
          </cell>
          <cell r="X1241">
            <v>0</v>
          </cell>
          <cell r="AQ1241">
            <v>0</v>
          </cell>
          <cell r="AW1241">
            <v>0</v>
          </cell>
        </row>
        <row r="1242">
          <cell r="N1242">
            <v>0</v>
          </cell>
          <cell r="R1242">
            <v>50.95</v>
          </cell>
          <cell r="X1242">
            <v>0</v>
          </cell>
          <cell r="AQ1242">
            <v>0</v>
          </cell>
          <cell r="AW1242">
            <v>0</v>
          </cell>
        </row>
        <row r="1243">
          <cell r="N1243">
            <v>0</v>
          </cell>
          <cell r="R1243">
            <v>48.6</v>
          </cell>
          <cell r="X1243">
            <v>0</v>
          </cell>
          <cell r="AQ1243">
            <v>0</v>
          </cell>
          <cell r="AW1243">
            <v>0</v>
          </cell>
        </row>
        <row r="1244">
          <cell r="N1244">
            <v>0</v>
          </cell>
          <cell r="R1244">
            <v>57.85</v>
          </cell>
          <cell r="X1244">
            <v>0</v>
          </cell>
          <cell r="AQ1244">
            <v>0</v>
          </cell>
          <cell r="AW1244">
            <v>0</v>
          </cell>
        </row>
        <row r="1245">
          <cell r="N1245">
            <v>0</v>
          </cell>
          <cell r="R1245">
            <v>59.9</v>
          </cell>
          <cell r="X1245">
            <v>0</v>
          </cell>
          <cell r="AQ1245">
            <v>0</v>
          </cell>
          <cell r="AW1245">
            <v>0</v>
          </cell>
        </row>
        <row r="1246">
          <cell r="N1246">
            <v>0</v>
          </cell>
          <cell r="R1246">
            <v>58</v>
          </cell>
          <cell r="X1246">
            <v>0</v>
          </cell>
          <cell r="AQ1246">
            <v>0</v>
          </cell>
          <cell r="AW1246">
            <v>0</v>
          </cell>
        </row>
        <row r="1247">
          <cell r="N1247">
            <v>0</v>
          </cell>
          <cell r="R1247">
            <v>57.45</v>
          </cell>
          <cell r="X1247">
            <v>0</v>
          </cell>
          <cell r="AQ1247">
            <v>0</v>
          </cell>
          <cell r="AW1247">
            <v>0</v>
          </cell>
        </row>
        <row r="1248">
          <cell r="N1248">
            <v>0</v>
          </cell>
          <cell r="R1248">
            <v>54.55</v>
          </cell>
          <cell r="X1248">
            <v>0</v>
          </cell>
          <cell r="AQ1248">
            <v>0</v>
          </cell>
          <cell r="AW1248">
            <v>0</v>
          </cell>
        </row>
        <row r="1249">
          <cell r="N1249">
            <v>0</v>
          </cell>
          <cell r="R1249">
            <v>50.15</v>
          </cell>
          <cell r="X1249">
            <v>0</v>
          </cell>
          <cell r="AQ1249">
            <v>0</v>
          </cell>
          <cell r="AW1249">
            <v>0</v>
          </cell>
        </row>
        <row r="1250">
          <cell r="N1250">
            <v>0</v>
          </cell>
          <cell r="R1250">
            <v>46.05</v>
          </cell>
          <cell r="X1250">
            <v>0</v>
          </cell>
          <cell r="AQ1250">
            <v>0</v>
          </cell>
          <cell r="AW1250">
            <v>0</v>
          </cell>
        </row>
        <row r="1251">
          <cell r="N1251">
            <v>0</v>
          </cell>
          <cell r="R1251">
            <v>42.9</v>
          </cell>
          <cell r="X1251">
            <v>0</v>
          </cell>
          <cell r="AQ1251">
            <v>0</v>
          </cell>
          <cell r="AW1251">
            <v>0</v>
          </cell>
        </row>
        <row r="1252">
          <cell r="N1252">
            <v>0</v>
          </cell>
          <cell r="R1252">
            <v>43.65</v>
          </cell>
          <cell r="X1252">
            <v>0</v>
          </cell>
          <cell r="AQ1252">
            <v>0</v>
          </cell>
          <cell r="AW1252">
            <v>0</v>
          </cell>
        </row>
        <row r="1253">
          <cell r="N1253">
            <v>0</v>
          </cell>
          <cell r="R1253">
            <v>47.3</v>
          </cell>
          <cell r="X1253">
            <v>0</v>
          </cell>
          <cell r="AQ1253">
            <v>0</v>
          </cell>
          <cell r="AW1253">
            <v>0</v>
          </cell>
        </row>
        <row r="1254">
          <cell r="N1254">
            <v>0</v>
          </cell>
          <cell r="R1254">
            <v>50.75</v>
          </cell>
          <cell r="X1254">
            <v>0</v>
          </cell>
          <cell r="AQ1254">
            <v>0</v>
          </cell>
          <cell r="AW1254">
            <v>0</v>
          </cell>
        </row>
        <row r="1255">
          <cell r="N1255">
            <v>0</v>
          </cell>
          <cell r="R1255">
            <v>115.3</v>
          </cell>
          <cell r="X1255">
            <v>0</v>
          </cell>
          <cell r="AQ1255">
            <v>0</v>
          </cell>
          <cell r="AW1255">
            <v>0</v>
          </cell>
        </row>
        <row r="1256">
          <cell r="N1256">
            <v>0</v>
          </cell>
          <cell r="R1256">
            <v>131</v>
          </cell>
          <cell r="X1256">
            <v>0</v>
          </cell>
          <cell r="AQ1256">
            <v>0</v>
          </cell>
          <cell r="AW1256">
            <v>0</v>
          </cell>
        </row>
        <row r="1257">
          <cell r="N1257">
            <v>0</v>
          </cell>
          <cell r="R1257">
            <v>131.80000000000001</v>
          </cell>
          <cell r="X1257">
            <v>0</v>
          </cell>
          <cell r="AQ1257">
            <v>0</v>
          </cell>
          <cell r="AW1257">
            <v>0</v>
          </cell>
        </row>
        <row r="1258">
          <cell r="N1258">
            <v>0</v>
          </cell>
          <cell r="R1258">
            <v>134.6</v>
          </cell>
          <cell r="X1258">
            <v>0</v>
          </cell>
          <cell r="AQ1258">
            <v>0</v>
          </cell>
          <cell r="AW1258">
            <v>0</v>
          </cell>
        </row>
        <row r="1259">
          <cell r="N1259">
            <v>0</v>
          </cell>
          <cell r="R1259">
            <v>166.8</v>
          </cell>
          <cell r="X1259">
            <v>0</v>
          </cell>
          <cell r="AQ1259">
            <v>0</v>
          </cell>
          <cell r="AW1259">
            <v>0</v>
          </cell>
        </row>
        <row r="1260">
          <cell r="N1260">
            <v>0</v>
          </cell>
          <cell r="R1260">
            <v>206.3</v>
          </cell>
          <cell r="X1260">
            <v>0</v>
          </cell>
          <cell r="AQ1260">
            <v>0</v>
          </cell>
          <cell r="AW1260">
            <v>0</v>
          </cell>
        </row>
        <row r="1261">
          <cell r="N1261">
            <v>0</v>
          </cell>
          <cell r="R1261">
            <v>218</v>
          </cell>
          <cell r="X1261">
            <v>0</v>
          </cell>
          <cell r="AQ1261">
            <v>0</v>
          </cell>
          <cell r="AW1261">
            <v>0</v>
          </cell>
        </row>
        <row r="1262">
          <cell r="N1262">
            <v>0</v>
          </cell>
          <cell r="R1262">
            <v>222.9</v>
          </cell>
          <cell r="X1262">
            <v>0</v>
          </cell>
          <cell r="AQ1262">
            <v>0</v>
          </cell>
          <cell r="AW1262">
            <v>0</v>
          </cell>
        </row>
        <row r="1263">
          <cell r="N1263">
            <v>0</v>
          </cell>
          <cell r="R1263">
            <v>229</v>
          </cell>
          <cell r="X1263">
            <v>0</v>
          </cell>
          <cell r="AQ1263">
            <v>0</v>
          </cell>
          <cell r="AW1263">
            <v>0</v>
          </cell>
        </row>
        <row r="1264">
          <cell r="N1264">
            <v>0</v>
          </cell>
          <cell r="R1264">
            <v>201.3</v>
          </cell>
          <cell r="X1264">
            <v>0</v>
          </cell>
          <cell r="AQ1264">
            <v>0</v>
          </cell>
          <cell r="AW1264">
            <v>0</v>
          </cell>
        </row>
        <row r="1265">
          <cell r="N1265">
            <v>0</v>
          </cell>
          <cell r="R1265">
            <v>202.9</v>
          </cell>
          <cell r="X1265">
            <v>0</v>
          </cell>
          <cell r="AQ1265">
            <v>0</v>
          </cell>
          <cell r="AW1265">
            <v>0</v>
          </cell>
        </row>
        <row r="1266">
          <cell r="N1266">
            <v>0</v>
          </cell>
          <cell r="R1266">
            <v>238</v>
          </cell>
          <cell r="X1266">
            <v>0</v>
          </cell>
          <cell r="AQ1266">
            <v>0</v>
          </cell>
          <cell r="AW1266">
            <v>0</v>
          </cell>
        </row>
        <row r="1267">
          <cell r="N1267">
            <v>0</v>
          </cell>
          <cell r="R1267">
            <v>245.8</v>
          </cell>
          <cell r="X1267">
            <v>0</v>
          </cell>
          <cell r="AQ1267">
            <v>0</v>
          </cell>
          <cell r="AW1267">
            <v>0</v>
          </cell>
        </row>
        <row r="1268">
          <cell r="N1268">
            <v>0</v>
          </cell>
          <cell r="R1268">
            <v>248.5</v>
          </cell>
          <cell r="X1268">
            <v>0</v>
          </cell>
          <cell r="AQ1268">
            <v>0</v>
          </cell>
          <cell r="AW1268">
            <v>0</v>
          </cell>
        </row>
        <row r="1269">
          <cell r="N1269">
            <v>0</v>
          </cell>
          <cell r="R1269">
            <v>246.7</v>
          </cell>
          <cell r="X1269">
            <v>0</v>
          </cell>
          <cell r="AQ1269">
            <v>0</v>
          </cell>
          <cell r="AW1269">
            <v>0</v>
          </cell>
        </row>
        <row r="1270">
          <cell r="N1270">
            <v>0</v>
          </cell>
          <cell r="R1270">
            <v>237.3</v>
          </cell>
          <cell r="X1270">
            <v>0</v>
          </cell>
          <cell r="AQ1270">
            <v>0</v>
          </cell>
          <cell r="AW1270">
            <v>0</v>
          </cell>
        </row>
        <row r="1271">
          <cell r="N1271">
            <v>0</v>
          </cell>
          <cell r="R1271">
            <v>236.4</v>
          </cell>
          <cell r="X1271">
            <v>0</v>
          </cell>
          <cell r="AQ1271">
            <v>0</v>
          </cell>
          <cell r="AW1271">
            <v>0</v>
          </cell>
        </row>
        <row r="1272">
          <cell r="N1272">
            <v>0</v>
          </cell>
          <cell r="R1272">
            <v>241.5</v>
          </cell>
          <cell r="X1272">
            <v>0</v>
          </cell>
          <cell r="AQ1272">
            <v>0</v>
          </cell>
          <cell r="AW1272">
            <v>0</v>
          </cell>
        </row>
        <row r="1273">
          <cell r="N1273">
            <v>0</v>
          </cell>
          <cell r="R1273">
            <v>242.5</v>
          </cell>
          <cell r="X1273">
            <v>0</v>
          </cell>
          <cell r="AQ1273">
            <v>0</v>
          </cell>
          <cell r="AW1273">
            <v>0</v>
          </cell>
        </row>
        <row r="1274">
          <cell r="N1274">
            <v>0</v>
          </cell>
          <cell r="R1274">
            <v>189.6</v>
          </cell>
          <cell r="X1274">
            <v>0</v>
          </cell>
          <cell r="AQ1274">
            <v>0</v>
          </cell>
          <cell r="AW1274">
            <v>0</v>
          </cell>
        </row>
        <row r="1275">
          <cell r="N1275">
            <v>0</v>
          </cell>
          <cell r="R1275">
            <v>153.6</v>
          </cell>
          <cell r="X1275">
            <v>0</v>
          </cell>
          <cell r="AQ1275">
            <v>0</v>
          </cell>
          <cell r="AW1275">
            <v>0</v>
          </cell>
        </row>
        <row r="1276">
          <cell r="N1276">
            <v>0</v>
          </cell>
          <cell r="R1276">
            <v>220</v>
          </cell>
          <cell r="X1276">
            <v>0</v>
          </cell>
          <cell r="AQ1276">
            <v>0</v>
          </cell>
          <cell r="AW1276">
            <v>0</v>
          </cell>
        </row>
        <row r="1277">
          <cell r="N1277">
            <v>0</v>
          </cell>
          <cell r="R1277">
            <v>270.60000000000002</v>
          </cell>
          <cell r="X1277">
            <v>0</v>
          </cell>
          <cell r="AQ1277">
            <v>0</v>
          </cell>
          <cell r="AW1277">
            <v>0</v>
          </cell>
        </row>
        <row r="1278">
          <cell r="N1278">
            <v>0</v>
          </cell>
          <cell r="R1278">
            <v>268.39999999999998</v>
          </cell>
          <cell r="X1278">
            <v>0</v>
          </cell>
          <cell r="AQ1278">
            <v>0</v>
          </cell>
          <cell r="AW1278">
            <v>0</v>
          </cell>
        </row>
        <row r="1279">
          <cell r="N1279">
            <v>0</v>
          </cell>
          <cell r="R1279">
            <v>214.6</v>
          </cell>
          <cell r="X1279">
            <v>0</v>
          </cell>
          <cell r="AQ1279">
            <v>0</v>
          </cell>
          <cell r="AW1279">
            <v>0</v>
          </cell>
        </row>
        <row r="1280">
          <cell r="N1280">
            <v>0</v>
          </cell>
          <cell r="R1280">
            <v>211.5</v>
          </cell>
          <cell r="X1280">
            <v>0</v>
          </cell>
          <cell r="AQ1280">
            <v>0</v>
          </cell>
          <cell r="AW1280">
            <v>0</v>
          </cell>
        </row>
        <row r="1281">
          <cell r="N1281">
            <v>0</v>
          </cell>
          <cell r="R1281">
            <v>265</v>
          </cell>
          <cell r="X1281">
            <v>0</v>
          </cell>
          <cell r="AQ1281">
            <v>0</v>
          </cell>
          <cell r="AW1281">
            <v>0</v>
          </cell>
        </row>
        <row r="1282">
          <cell r="N1282">
            <v>0</v>
          </cell>
          <cell r="R1282">
            <v>265.8</v>
          </cell>
          <cell r="X1282">
            <v>0</v>
          </cell>
          <cell r="AQ1282">
            <v>0</v>
          </cell>
          <cell r="AW1282">
            <v>0</v>
          </cell>
        </row>
        <row r="1283">
          <cell r="N1283">
            <v>0</v>
          </cell>
          <cell r="R1283">
            <v>204.2</v>
          </cell>
          <cell r="X1283">
            <v>0</v>
          </cell>
          <cell r="AQ1283">
            <v>0</v>
          </cell>
          <cell r="AW1283">
            <v>0</v>
          </cell>
        </row>
        <row r="1284">
          <cell r="N1284">
            <v>0</v>
          </cell>
          <cell r="R1284">
            <v>197.2</v>
          </cell>
          <cell r="X1284">
            <v>0</v>
          </cell>
          <cell r="AQ1284">
            <v>0</v>
          </cell>
          <cell r="AW1284">
            <v>0</v>
          </cell>
        </row>
        <row r="1285">
          <cell r="N1285">
            <v>0</v>
          </cell>
          <cell r="R1285">
            <v>251.4</v>
          </cell>
          <cell r="X1285">
            <v>0</v>
          </cell>
          <cell r="AQ1285">
            <v>0</v>
          </cell>
          <cell r="AW1285">
            <v>0</v>
          </cell>
        </row>
        <row r="1286">
          <cell r="N1286">
            <v>0</v>
          </cell>
          <cell r="R1286">
            <v>248.5</v>
          </cell>
          <cell r="X1286">
            <v>0</v>
          </cell>
          <cell r="AQ1286">
            <v>0</v>
          </cell>
          <cell r="AW1286">
            <v>0</v>
          </cell>
        </row>
        <row r="1287">
          <cell r="N1287">
            <v>0</v>
          </cell>
          <cell r="R1287">
            <v>233.9</v>
          </cell>
          <cell r="X1287">
            <v>0</v>
          </cell>
          <cell r="AQ1287">
            <v>0</v>
          </cell>
          <cell r="AW1287">
            <v>0</v>
          </cell>
        </row>
        <row r="1288">
          <cell r="N1288">
            <v>0</v>
          </cell>
          <cell r="R1288">
            <v>240.5</v>
          </cell>
          <cell r="X1288">
            <v>0</v>
          </cell>
          <cell r="AQ1288">
            <v>0</v>
          </cell>
          <cell r="AW1288">
            <v>0</v>
          </cell>
        </row>
        <row r="1289">
          <cell r="N1289">
            <v>0</v>
          </cell>
          <cell r="R1289">
            <v>247.4</v>
          </cell>
          <cell r="X1289">
            <v>0</v>
          </cell>
          <cell r="AQ1289">
            <v>0</v>
          </cell>
          <cell r="AW1289">
            <v>0</v>
          </cell>
        </row>
        <row r="1290">
          <cell r="N1290">
            <v>0</v>
          </cell>
          <cell r="R1290">
            <v>253.7</v>
          </cell>
          <cell r="X1290">
            <v>0</v>
          </cell>
          <cell r="AQ1290">
            <v>0</v>
          </cell>
          <cell r="AW1290">
            <v>0</v>
          </cell>
        </row>
        <row r="1291">
          <cell r="N1291">
            <v>0</v>
          </cell>
          <cell r="R1291">
            <v>263.8</v>
          </cell>
          <cell r="X1291">
            <v>0</v>
          </cell>
          <cell r="AQ1291">
            <v>0</v>
          </cell>
          <cell r="AW1291">
            <v>0</v>
          </cell>
        </row>
        <row r="1292">
          <cell r="N1292">
            <v>0</v>
          </cell>
          <cell r="R1292">
            <v>248.3</v>
          </cell>
          <cell r="X1292">
            <v>0</v>
          </cell>
          <cell r="AQ1292">
            <v>0</v>
          </cell>
          <cell r="AW1292">
            <v>0</v>
          </cell>
        </row>
        <row r="1293">
          <cell r="N1293">
            <v>0</v>
          </cell>
          <cell r="R1293">
            <v>250.6</v>
          </cell>
          <cell r="X1293">
            <v>0</v>
          </cell>
          <cell r="AQ1293">
            <v>0</v>
          </cell>
          <cell r="AW1293">
            <v>0</v>
          </cell>
        </row>
        <row r="1294">
          <cell r="N1294">
            <v>0</v>
          </cell>
          <cell r="R1294">
            <v>278.3</v>
          </cell>
          <cell r="X1294">
            <v>0</v>
          </cell>
          <cell r="AQ1294">
            <v>0</v>
          </cell>
          <cell r="AW1294">
            <v>0</v>
          </cell>
        </row>
        <row r="1295">
          <cell r="N1295">
            <v>0</v>
          </cell>
          <cell r="R1295">
            <v>282.5</v>
          </cell>
          <cell r="X1295">
            <v>0</v>
          </cell>
          <cell r="AQ1295">
            <v>0</v>
          </cell>
          <cell r="AW1295">
            <v>0</v>
          </cell>
        </row>
        <row r="1296">
          <cell r="N1296">
            <v>0</v>
          </cell>
          <cell r="R1296">
            <v>257.39999999999998</v>
          </cell>
          <cell r="X1296">
            <v>0</v>
          </cell>
          <cell r="AQ1296">
            <v>0</v>
          </cell>
          <cell r="AW1296">
            <v>0</v>
          </cell>
        </row>
        <row r="1297">
          <cell r="N1297">
            <v>0</v>
          </cell>
          <cell r="R1297">
            <v>246.4</v>
          </cell>
          <cell r="X1297">
            <v>0</v>
          </cell>
          <cell r="AQ1297">
            <v>0</v>
          </cell>
          <cell r="AW1297">
            <v>0</v>
          </cell>
        </row>
        <row r="1298">
          <cell r="N1298">
            <v>0</v>
          </cell>
          <cell r="R1298">
            <v>251.7</v>
          </cell>
          <cell r="X1298">
            <v>0</v>
          </cell>
          <cell r="AQ1298">
            <v>0</v>
          </cell>
          <cell r="AW1298">
            <v>0</v>
          </cell>
        </row>
        <row r="1299">
          <cell r="N1299">
            <v>0</v>
          </cell>
          <cell r="R1299">
            <v>261.5</v>
          </cell>
          <cell r="X1299">
            <v>0</v>
          </cell>
          <cell r="AQ1299">
            <v>0</v>
          </cell>
          <cell r="AW1299">
            <v>0</v>
          </cell>
        </row>
        <row r="1300">
          <cell r="N1300">
            <v>0</v>
          </cell>
          <cell r="R1300">
            <v>280.39999999999998</v>
          </cell>
          <cell r="X1300">
            <v>0</v>
          </cell>
          <cell r="AQ1300">
            <v>0</v>
          </cell>
          <cell r="AW1300">
            <v>0</v>
          </cell>
        </row>
        <row r="1301">
          <cell r="N1301">
            <v>0</v>
          </cell>
          <cell r="R1301">
            <v>285.39999999999998</v>
          </cell>
          <cell r="X1301">
            <v>0</v>
          </cell>
          <cell r="AQ1301">
            <v>0</v>
          </cell>
          <cell r="AW1301">
            <v>0</v>
          </cell>
        </row>
        <row r="1302">
          <cell r="N1302">
            <v>0</v>
          </cell>
          <cell r="R1302">
            <v>279.5</v>
          </cell>
          <cell r="X1302">
            <v>0</v>
          </cell>
          <cell r="AQ1302">
            <v>0</v>
          </cell>
          <cell r="AW1302">
            <v>0</v>
          </cell>
        </row>
        <row r="1303">
          <cell r="N1303">
            <v>0</v>
          </cell>
          <cell r="R1303">
            <v>279.2</v>
          </cell>
          <cell r="X1303">
            <v>0</v>
          </cell>
          <cell r="AQ1303">
            <v>0</v>
          </cell>
          <cell r="AW1303">
            <v>0</v>
          </cell>
        </row>
        <row r="1304">
          <cell r="N1304">
            <v>0</v>
          </cell>
          <cell r="R1304">
            <v>268</v>
          </cell>
          <cell r="X1304">
            <v>0</v>
          </cell>
          <cell r="AQ1304">
            <v>0</v>
          </cell>
          <cell r="AW1304">
            <v>0</v>
          </cell>
        </row>
        <row r="1305">
          <cell r="N1305">
            <v>0</v>
          </cell>
          <cell r="R1305">
            <v>253</v>
          </cell>
          <cell r="X1305">
            <v>0</v>
          </cell>
          <cell r="AQ1305">
            <v>0</v>
          </cell>
          <cell r="AW1305">
            <v>0</v>
          </cell>
        </row>
        <row r="1306">
          <cell r="N1306">
            <v>0</v>
          </cell>
          <cell r="R1306">
            <v>240.8</v>
          </cell>
          <cell r="X1306">
            <v>0</v>
          </cell>
          <cell r="AQ1306">
            <v>0</v>
          </cell>
          <cell r="AW1306">
            <v>0</v>
          </cell>
        </row>
        <row r="1307">
          <cell r="N1307">
            <v>0</v>
          </cell>
          <cell r="R1307">
            <v>235.8</v>
          </cell>
          <cell r="X1307">
            <v>0</v>
          </cell>
          <cell r="AQ1307">
            <v>0</v>
          </cell>
          <cell r="AW1307">
            <v>0</v>
          </cell>
        </row>
        <row r="1308">
          <cell r="N1308">
            <v>0</v>
          </cell>
          <cell r="R1308">
            <v>244.1</v>
          </cell>
          <cell r="X1308">
            <v>0</v>
          </cell>
          <cell r="AQ1308">
            <v>0</v>
          </cell>
          <cell r="AW1308">
            <v>0</v>
          </cell>
        </row>
        <row r="1309">
          <cell r="N1309">
            <v>0</v>
          </cell>
          <cell r="R1309">
            <v>240.3</v>
          </cell>
          <cell r="X1309">
            <v>0</v>
          </cell>
          <cell r="AQ1309">
            <v>0</v>
          </cell>
          <cell r="AW1309">
            <v>0</v>
          </cell>
        </row>
        <row r="1310">
          <cell r="N1310">
            <v>0</v>
          </cell>
          <cell r="R1310">
            <v>236.8</v>
          </cell>
          <cell r="X1310">
            <v>0</v>
          </cell>
          <cell r="AQ1310">
            <v>0</v>
          </cell>
          <cell r="AW1310">
            <v>0</v>
          </cell>
        </row>
        <row r="1311">
          <cell r="N1311">
            <v>0</v>
          </cell>
          <cell r="R1311">
            <v>186.3</v>
          </cell>
          <cell r="X1311">
            <v>0</v>
          </cell>
          <cell r="AQ1311">
            <v>0</v>
          </cell>
          <cell r="AW1311">
            <v>0</v>
          </cell>
        </row>
        <row r="1312">
          <cell r="N1312">
            <v>0</v>
          </cell>
          <cell r="R1312">
            <v>178.4</v>
          </cell>
          <cell r="X1312">
            <v>0</v>
          </cell>
          <cell r="AQ1312">
            <v>0</v>
          </cell>
          <cell r="AW1312">
            <v>0</v>
          </cell>
        </row>
        <row r="1313">
          <cell r="N1313">
            <v>0</v>
          </cell>
          <cell r="R1313">
            <v>232.7</v>
          </cell>
          <cell r="X1313">
            <v>0</v>
          </cell>
          <cell r="AQ1313">
            <v>0</v>
          </cell>
          <cell r="AW1313">
            <v>0</v>
          </cell>
        </row>
        <row r="1314">
          <cell r="N1314">
            <v>0</v>
          </cell>
          <cell r="R1314">
            <v>235.2</v>
          </cell>
          <cell r="X1314">
            <v>0</v>
          </cell>
          <cell r="AQ1314">
            <v>0</v>
          </cell>
          <cell r="AW1314">
            <v>0</v>
          </cell>
        </row>
        <row r="1315">
          <cell r="N1315">
            <v>0</v>
          </cell>
          <cell r="R1315">
            <v>227.2</v>
          </cell>
          <cell r="X1315">
            <v>0</v>
          </cell>
          <cell r="AQ1315">
            <v>0</v>
          </cell>
          <cell r="AW1315">
            <v>0</v>
          </cell>
        </row>
        <row r="1316">
          <cell r="N1316">
            <v>0</v>
          </cell>
          <cell r="R1316">
            <v>229.2</v>
          </cell>
          <cell r="X1316">
            <v>0</v>
          </cell>
          <cell r="AQ1316">
            <v>0</v>
          </cell>
          <cell r="AW1316">
            <v>0</v>
          </cell>
        </row>
        <row r="1317">
          <cell r="N1317">
            <v>0</v>
          </cell>
          <cell r="R1317">
            <v>206.5</v>
          </cell>
          <cell r="X1317">
            <v>0</v>
          </cell>
          <cell r="AQ1317">
            <v>0</v>
          </cell>
          <cell r="AW1317">
            <v>0</v>
          </cell>
        </row>
        <row r="1318">
          <cell r="N1318">
            <v>0</v>
          </cell>
          <cell r="R1318">
            <v>212.1</v>
          </cell>
          <cell r="X1318">
            <v>0</v>
          </cell>
          <cell r="AQ1318">
            <v>0</v>
          </cell>
          <cell r="AW1318">
            <v>0</v>
          </cell>
        </row>
        <row r="1319">
          <cell r="N1319">
            <v>0</v>
          </cell>
          <cell r="R1319">
            <v>243.1</v>
          </cell>
          <cell r="X1319">
            <v>0</v>
          </cell>
          <cell r="AQ1319">
            <v>0</v>
          </cell>
          <cell r="AW1319">
            <v>0</v>
          </cell>
        </row>
        <row r="1320">
          <cell r="N1320">
            <v>0</v>
          </cell>
          <cell r="R1320">
            <v>241.6</v>
          </cell>
          <cell r="X1320">
            <v>0</v>
          </cell>
          <cell r="AQ1320">
            <v>0</v>
          </cell>
          <cell r="AW1320">
            <v>0</v>
          </cell>
        </row>
        <row r="1321">
          <cell r="N1321">
            <v>0</v>
          </cell>
          <cell r="R1321">
            <v>240.4</v>
          </cell>
          <cell r="X1321">
            <v>0</v>
          </cell>
          <cell r="AQ1321">
            <v>0</v>
          </cell>
          <cell r="AW1321">
            <v>0</v>
          </cell>
        </row>
        <row r="1322">
          <cell r="N1322">
            <v>0</v>
          </cell>
          <cell r="R1322">
            <v>232.3</v>
          </cell>
          <cell r="X1322">
            <v>0</v>
          </cell>
          <cell r="AQ1322">
            <v>0</v>
          </cell>
          <cell r="AW1322">
            <v>0</v>
          </cell>
        </row>
        <row r="1323">
          <cell r="N1323">
            <v>0</v>
          </cell>
          <cell r="R1323">
            <v>227.6</v>
          </cell>
          <cell r="X1323">
            <v>0</v>
          </cell>
          <cell r="AQ1323">
            <v>0</v>
          </cell>
          <cell r="AW1323">
            <v>0</v>
          </cell>
        </row>
        <row r="1324">
          <cell r="N1324">
            <v>0</v>
          </cell>
          <cell r="R1324">
            <v>235</v>
          </cell>
          <cell r="X1324">
            <v>0</v>
          </cell>
          <cell r="AQ1324">
            <v>0</v>
          </cell>
          <cell r="AW1324">
            <v>0</v>
          </cell>
        </row>
        <row r="1325">
          <cell r="N1325">
            <v>0</v>
          </cell>
          <cell r="R1325">
            <v>235.6</v>
          </cell>
          <cell r="X1325">
            <v>0</v>
          </cell>
          <cell r="AQ1325">
            <v>0</v>
          </cell>
          <cell r="AW1325">
            <v>0</v>
          </cell>
        </row>
        <row r="1326">
          <cell r="N1326">
            <v>0</v>
          </cell>
          <cell r="R1326">
            <v>226.5</v>
          </cell>
          <cell r="X1326">
            <v>0</v>
          </cell>
          <cell r="AQ1326">
            <v>0</v>
          </cell>
          <cell r="AW1326">
            <v>0</v>
          </cell>
        </row>
        <row r="1327">
          <cell r="N1327">
            <v>0</v>
          </cell>
          <cell r="R1327">
            <v>221.2</v>
          </cell>
          <cell r="X1327">
            <v>0</v>
          </cell>
          <cell r="AQ1327">
            <v>0</v>
          </cell>
          <cell r="AW1327">
            <v>0</v>
          </cell>
        </row>
        <row r="1328">
          <cell r="N1328">
            <v>0</v>
          </cell>
          <cell r="R1328">
            <v>217.3</v>
          </cell>
          <cell r="X1328">
            <v>0</v>
          </cell>
          <cell r="AQ1328">
            <v>0</v>
          </cell>
          <cell r="AW1328">
            <v>0</v>
          </cell>
        </row>
        <row r="1329">
          <cell r="N1329">
            <v>0</v>
          </cell>
          <cell r="R1329">
            <v>211.1</v>
          </cell>
          <cell r="X1329">
            <v>0</v>
          </cell>
          <cell r="AQ1329">
            <v>0</v>
          </cell>
          <cell r="AW1329">
            <v>0</v>
          </cell>
        </row>
        <row r="1330">
          <cell r="N1330">
            <v>0</v>
          </cell>
          <cell r="R1330">
            <v>208.4</v>
          </cell>
          <cell r="X1330">
            <v>0</v>
          </cell>
          <cell r="AQ1330">
            <v>0</v>
          </cell>
          <cell r="AW1330">
            <v>0</v>
          </cell>
        </row>
        <row r="1331">
          <cell r="N1331">
            <v>0</v>
          </cell>
          <cell r="R1331">
            <v>207</v>
          </cell>
          <cell r="X1331">
            <v>0</v>
          </cell>
          <cell r="AQ1331">
            <v>0</v>
          </cell>
          <cell r="AW1331">
            <v>0</v>
          </cell>
        </row>
        <row r="1332">
          <cell r="N1332">
            <v>0</v>
          </cell>
          <cell r="R1332">
            <v>199.1</v>
          </cell>
          <cell r="X1332">
            <v>0</v>
          </cell>
          <cell r="AQ1332">
            <v>0</v>
          </cell>
          <cell r="AW1332">
            <v>0</v>
          </cell>
        </row>
        <row r="1333">
          <cell r="N1333">
            <v>0</v>
          </cell>
          <cell r="R1333">
            <v>193.8</v>
          </cell>
          <cell r="X1333">
            <v>0</v>
          </cell>
          <cell r="AQ1333">
            <v>0</v>
          </cell>
          <cell r="AW1333">
            <v>0</v>
          </cell>
        </row>
        <row r="1334">
          <cell r="N1334">
            <v>0</v>
          </cell>
          <cell r="R1334">
            <v>200.7</v>
          </cell>
          <cell r="X1334">
            <v>0</v>
          </cell>
          <cell r="AQ1334">
            <v>0</v>
          </cell>
          <cell r="AW1334">
            <v>0</v>
          </cell>
        </row>
        <row r="1335">
          <cell r="N1335">
            <v>0</v>
          </cell>
          <cell r="R1335">
            <v>208.4</v>
          </cell>
          <cell r="X1335">
            <v>0</v>
          </cell>
          <cell r="AQ1335">
            <v>0</v>
          </cell>
          <cell r="AW1335">
            <v>0</v>
          </cell>
        </row>
        <row r="1336">
          <cell r="N1336">
            <v>0</v>
          </cell>
          <cell r="R1336">
            <v>212.7</v>
          </cell>
          <cell r="X1336">
            <v>0</v>
          </cell>
          <cell r="AQ1336">
            <v>0</v>
          </cell>
          <cell r="AW1336">
            <v>0</v>
          </cell>
        </row>
        <row r="1337">
          <cell r="N1337">
            <v>0</v>
          </cell>
          <cell r="R1337">
            <v>204.6</v>
          </cell>
          <cell r="X1337">
            <v>0</v>
          </cell>
          <cell r="AQ1337">
            <v>0</v>
          </cell>
          <cell r="AW1337">
            <v>0</v>
          </cell>
        </row>
        <row r="1338">
          <cell r="N1338">
            <v>0</v>
          </cell>
          <cell r="R1338">
            <v>177.8</v>
          </cell>
          <cell r="X1338">
            <v>0</v>
          </cell>
          <cell r="AQ1338">
            <v>0</v>
          </cell>
          <cell r="AW1338">
            <v>0</v>
          </cell>
        </row>
        <row r="1339">
          <cell r="N1339">
            <v>0</v>
          </cell>
          <cell r="R1339">
            <v>175.6</v>
          </cell>
          <cell r="X1339">
            <v>0</v>
          </cell>
          <cell r="AQ1339">
            <v>0</v>
          </cell>
          <cell r="AW1339">
            <v>0</v>
          </cell>
        </row>
        <row r="1340">
          <cell r="N1340">
            <v>0</v>
          </cell>
          <cell r="R1340">
            <v>191.7</v>
          </cell>
          <cell r="X1340">
            <v>0</v>
          </cell>
          <cell r="AQ1340">
            <v>0</v>
          </cell>
          <cell r="AW1340">
            <v>0</v>
          </cell>
        </row>
        <row r="1341">
          <cell r="N1341">
            <v>0</v>
          </cell>
          <cell r="R1341">
            <v>189.8</v>
          </cell>
          <cell r="X1341">
            <v>0</v>
          </cell>
          <cell r="AQ1341">
            <v>0</v>
          </cell>
          <cell r="AW1341">
            <v>0</v>
          </cell>
        </row>
        <row r="1342">
          <cell r="N1342">
            <v>0</v>
          </cell>
          <cell r="R1342">
            <v>167.7</v>
          </cell>
          <cell r="X1342">
            <v>0</v>
          </cell>
          <cell r="AQ1342">
            <v>0</v>
          </cell>
          <cell r="AW1342">
            <v>0</v>
          </cell>
        </row>
        <row r="1343">
          <cell r="N1343">
            <v>0</v>
          </cell>
          <cell r="R1343">
            <v>167.3</v>
          </cell>
          <cell r="X1343">
            <v>0</v>
          </cell>
          <cell r="AQ1343">
            <v>0</v>
          </cell>
          <cell r="AW1343">
            <v>0</v>
          </cell>
        </row>
        <row r="1344">
          <cell r="N1344">
            <v>0</v>
          </cell>
          <cell r="R1344">
            <v>181.9</v>
          </cell>
          <cell r="X1344">
            <v>0</v>
          </cell>
          <cell r="AQ1344">
            <v>0</v>
          </cell>
          <cell r="AW1344">
            <v>0</v>
          </cell>
        </row>
        <row r="1345">
          <cell r="N1345">
            <v>0</v>
          </cell>
          <cell r="R1345">
            <v>169.7</v>
          </cell>
          <cell r="X1345">
            <v>0</v>
          </cell>
          <cell r="AQ1345">
            <v>0</v>
          </cell>
          <cell r="AW1345">
            <v>0</v>
          </cell>
        </row>
        <row r="1346">
          <cell r="N1346">
            <v>0</v>
          </cell>
          <cell r="R1346">
            <v>159.5</v>
          </cell>
          <cell r="X1346">
            <v>0</v>
          </cell>
          <cell r="AQ1346">
            <v>0</v>
          </cell>
          <cell r="AW1346">
            <v>0</v>
          </cell>
        </row>
        <row r="1347">
          <cell r="N1347">
            <v>0</v>
          </cell>
          <cell r="R1347">
            <v>159.6</v>
          </cell>
          <cell r="X1347">
            <v>0</v>
          </cell>
          <cell r="AQ1347">
            <v>0</v>
          </cell>
          <cell r="AW1347">
            <v>0</v>
          </cell>
        </row>
        <row r="1348">
          <cell r="N1348">
            <v>0</v>
          </cell>
          <cell r="R1348">
            <v>153.4</v>
          </cell>
          <cell r="X1348">
            <v>0</v>
          </cell>
          <cell r="AQ1348">
            <v>0</v>
          </cell>
          <cell r="AW1348">
            <v>0</v>
          </cell>
        </row>
        <row r="1349">
          <cell r="N1349">
            <v>0</v>
          </cell>
          <cell r="R1349">
            <v>141.30000000000001</v>
          </cell>
          <cell r="X1349">
            <v>0</v>
          </cell>
          <cell r="AQ1349">
            <v>0</v>
          </cell>
          <cell r="AW1349">
            <v>0</v>
          </cell>
        </row>
        <row r="1350">
          <cell r="N1350">
            <v>0</v>
          </cell>
          <cell r="R1350">
            <v>148.1</v>
          </cell>
          <cell r="X1350">
            <v>0</v>
          </cell>
          <cell r="AQ1350">
            <v>0</v>
          </cell>
          <cell r="AW1350">
            <v>0</v>
          </cell>
        </row>
        <row r="1351">
          <cell r="N1351">
            <v>0</v>
          </cell>
          <cell r="R1351">
            <v>174.7</v>
          </cell>
          <cell r="X1351">
            <v>0</v>
          </cell>
          <cell r="AQ1351">
            <v>0</v>
          </cell>
          <cell r="AW1351">
            <v>0</v>
          </cell>
        </row>
        <row r="1352">
          <cell r="N1352">
            <v>0</v>
          </cell>
          <cell r="R1352">
            <v>208.7</v>
          </cell>
          <cell r="X1352">
            <v>0</v>
          </cell>
          <cell r="AQ1352">
            <v>0</v>
          </cell>
          <cell r="AW1352">
            <v>0</v>
          </cell>
        </row>
        <row r="1353">
          <cell r="N1353">
            <v>0</v>
          </cell>
          <cell r="R1353">
            <v>241.6</v>
          </cell>
          <cell r="X1353">
            <v>0</v>
          </cell>
          <cell r="AQ1353">
            <v>0</v>
          </cell>
          <cell r="AW1353">
            <v>0</v>
          </cell>
        </row>
        <row r="1354">
          <cell r="N1354">
            <v>0</v>
          </cell>
          <cell r="R1354">
            <v>280.8</v>
          </cell>
          <cell r="X1354">
            <v>0</v>
          </cell>
          <cell r="AQ1354">
            <v>0</v>
          </cell>
          <cell r="AW1354">
            <v>0</v>
          </cell>
        </row>
        <row r="1355">
          <cell r="N1355">
            <v>0</v>
          </cell>
          <cell r="R1355">
            <v>316.10000000000002</v>
          </cell>
          <cell r="X1355">
            <v>0</v>
          </cell>
          <cell r="AQ1355">
            <v>0</v>
          </cell>
          <cell r="AW1355">
            <v>0</v>
          </cell>
        </row>
        <row r="1356">
          <cell r="N1356">
            <v>0</v>
          </cell>
          <cell r="R1356">
            <v>332.2</v>
          </cell>
          <cell r="X1356">
            <v>0</v>
          </cell>
          <cell r="AQ1356">
            <v>0</v>
          </cell>
          <cell r="AW1356">
            <v>0</v>
          </cell>
        </row>
        <row r="1357">
          <cell r="N1357">
            <v>0</v>
          </cell>
          <cell r="R1357">
            <v>314.2</v>
          </cell>
          <cell r="X1357">
            <v>0</v>
          </cell>
          <cell r="AQ1357">
            <v>0</v>
          </cell>
          <cell r="AW1357">
            <v>0</v>
          </cell>
        </row>
        <row r="1358">
          <cell r="N1358">
            <v>0</v>
          </cell>
          <cell r="R1358">
            <v>278.3</v>
          </cell>
          <cell r="X1358">
            <v>0</v>
          </cell>
          <cell r="AQ1358">
            <v>0</v>
          </cell>
          <cell r="AW1358">
            <v>0</v>
          </cell>
        </row>
        <row r="1359">
          <cell r="N1359">
            <v>0</v>
          </cell>
          <cell r="R1359">
            <v>257.89999999999998</v>
          </cell>
          <cell r="X1359">
            <v>0</v>
          </cell>
          <cell r="AQ1359">
            <v>0</v>
          </cell>
          <cell r="AW1359">
            <v>0</v>
          </cell>
        </row>
        <row r="1360">
          <cell r="N1360">
            <v>0</v>
          </cell>
          <cell r="R1360">
            <v>275.10000000000002</v>
          </cell>
          <cell r="X1360">
            <v>0</v>
          </cell>
          <cell r="AQ1360">
            <v>0</v>
          </cell>
          <cell r="AW1360">
            <v>175.38000000000002</v>
          </cell>
        </row>
        <row r="1361">
          <cell r="N1361">
            <v>0</v>
          </cell>
          <cell r="R1361">
            <v>280.39999999999998</v>
          </cell>
          <cell r="X1361">
            <v>0</v>
          </cell>
          <cell r="AQ1361">
            <v>0</v>
          </cell>
          <cell r="AW1361">
            <v>280.39999999999998</v>
          </cell>
        </row>
        <row r="1362">
          <cell r="N1362">
            <v>0</v>
          </cell>
          <cell r="R1362">
            <v>261.39999999999998</v>
          </cell>
          <cell r="X1362">
            <v>0</v>
          </cell>
          <cell r="AQ1362">
            <v>0</v>
          </cell>
          <cell r="AW1362">
            <v>261.39999999999998</v>
          </cell>
        </row>
        <row r="1363">
          <cell r="N1363">
            <v>0</v>
          </cell>
          <cell r="R1363">
            <v>245.6</v>
          </cell>
          <cell r="X1363">
            <v>0</v>
          </cell>
          <cell r="AQ1363">
            <v>0</v>
          </cell>
          <cell r="AW1363">
            <v>245.6</v>
          </cell>
        </row>
        <row r="1364">
          <cell r="N1364">
            <v>0</v>
          </cell>
          <cell r="R1364">
            <v>213.8</v>
          </cell>
          <cell r="X1364">
            <v>0</v>
          </cell>
          <cell r="AQ1364">
            <v>0</v>
          </cell>
          <cell r="AW1364">
            <v>213.8</v>
          </cell>
        </row>
        <row r="1365">
          <cell r="N1365">
            <v>0</v>
          </cell>
          <cell r="R1365">
            <v>188.3</v>
          </cell>
          <cell r="X1365">
            <v>0</v>
          </cell>
          <cell r="AQ1365">
            <v>0</v>
          </cell>
          <cell r="AW1365">
            <v>188.3</v>
          </cell>
        </row>
        <row r="1366">
          <cell r="N1366">
            <v>0</v>
          </cell>
          <cell r="R1366">
            <v>169.5</v>
          </cell>
          <cell r="X1366">
            <v>0</v>
          </cell>
          <cell r="AQ1366">
            <v>0</v>
          </cell>
          <cell r="AW1366">
            <v>169.5</v>
          </cell>
        </row>
        <row r="1367">
          <cell r="N1367">
            <v>0</v>
          </cell>
          <cell r="R1367">
            <v>159.1</v>
          </cell>
          <cell r="X1367">
            <v>0</v>
          </cell>
          <cell r="AQ1367">
            <v>0</v>
          </cell>
          <cell r="AW1367">
            <v>159.1</v>
          </cell>
        </row>
        <row r="1368">
          <cell r="N1368">
            <v>0</v>
          </cell>
          <cell r="R1368">
            <v>157.6</v>
          </cell>
          <cell r="X1368">
            <v>0</v>
          </cell>
          <cell r="AQ1368">
            <v>0</v>
          </cell>
          <cell r="AW1368">
            <v>157.6</v>
          </cell>
        </row>
        <row r="1369">
          <cell r="N1369">
            <v>0</v>
          </cell>
          <cell r="R1369">
            <v>135.30000000000001</v>
          </cell>
          <cell r="X1369">
            <v>0</v>
          </cell>
          <cell r="AQ1369">
            <v>0</v>
          </cell>
          <cell r="AW1369">
            <v>135.30000000000001</v>
          </cell>
        </row>
        <row r="1370">
          <cell r="N1370">
            <v>0</v>
          </cell>
          <cell r="R1370">
            <v>127.7</v>
          </cell>
          <cell r="X1370">
            <v>0</v>
          </cell>
          <cell r="AQ1370">
            <v>0</v>
          </cell>
          <cell r="AW1370">
            <v>127.7</v>
          </cell>
        </row>
        <row r="1371">
          <cell r="N1371">
            <v>0</v>
          </cell>
          <cell r="R1371">
            <v>71.150000000000006</v>
          </cell>
          <cell r="X1371">
            <v>0</v>
          </cell>
          <cell r="AQ1371">
            <v>0</v>
          </cell>
          <cell r="AW1371">
            <v>71.150000000000006</v>
          </cell>
        </row>
        <row r="1372">
          <cell r="N1372">
            <v>0</v>
          </cell>
          <cell r="R1372">
            <v>71.25</v>
          </cell>
          <cell r="X1372">
            <v>0</v>
          </cell>
          <cell r="AQ1372">
            <v>0</v>
          </cell>
          <cell r="AW1372">
            <v>71.25</v>
          </cell>
        </row>
        <row r="1373">
          <cell r="N1373">
            <v>0</v>
          </cell>
          <cell r="R1373">
            <v>70.150000000000006</v>
          </cell>
          <cell r="X1373">
            <v>0</v>
          </cell>
          <cell r="AQ1373">
            <v>0</v>
          </cell>
          <cell r="AW1373">
            <v>70.150000000000006</v>
          </cell>
        </row>
        <row r="1374">
          <cell r="N1374">
            <v>0</v>
          </cell>
          <cell r="R1374">
            <v>65.650000000000006</v>
          </cell>
          <cell r="X1374">
            <v>0</v>
          </cell>
          <cell r="AQ1374">
            <v>0</v>
          </cell>
          <cell r="AW1374">
            <v>65.650000000000006</v>
          </cell>
        </row>
        <row r="1375">
          <cell r="N1375">
            <v>0</v>
          </cell>
          <cell r="R1375">
            <v>61.45</v>
          </cell>
          <cell r="X1375">
            <v>0</v>
          </cell>
          <cell r="AQ1375">
            <v>0</v>
          </cell>
          <cell r="AW1375">
            <v>61.45</v>
          </cell>
        </row>
        <row r="1376">
          <cell r="N1376">
            <v>0</v>
          </cell>
          <cell r="R1376">
            <v>62.65</v>
          </cell>
          <cell r="X1376">
            <v>0</v>
          </cell>
          <cell r="AQ1376">
            <v>0</v>
          </cell>
          <cell r="AW1376">
            <v>62.65</v>
          </cell>
        </row>
        <row r="1377">
          <cell r="N1377">
            <v>0</v>
          </cell>
          <cell r="R1377">
            <v>66.7</v>
          </cell>
          <cell r="X1377">
            <v>0</v>
          </cell>
          <cell r="AQ1377">
            <v>0</v>
          </cell>
          <cell r="AW1377">
            <v>66.7</v>
          </cell>
        </row>
        <row r="1378">
          <cell r="N1378">
            <v>0</v>
          </cell>
          <cell r="R1378">
            <v>64.7</v>
          </cell>
          <cell r="X1378">
            <v>0</v>
          </cell>
          <cell r="AQ1378">
            <v>0</v>
          </cell>
          <cell r="AW1378">
            <v>64.7</v>
          </cell>
        </row>
        <row r="1379">
          <cell r="N1379">
            <v>0</v>
          </cell>
          <cell r="R1379">
            <v>71.75</v>
          </cell>
          <cell r="X1379">
            <v>0</v>
          </cell>
          <cell r="AQ1379">
            <v>0</v>
          </cell>
          <cell r="AW1379">
            <v>71.75</v>
          </cell>
        </row>
        <row r="1380">
          <cell r="N1380">
            <v>0</v>
          </cell>
          <cell r="R1380">
            <v>79.2</v>
          </cell>
          <cell r="X1380">
            <v>0</v>
          </cell>
          <cell r="AQ1380">
            <v>0</v>
          </cell>
          <cell r="AW1380">
            <v>79.2</v>
          </cell>
        </row>
        <row r="1381">
          <cell r="N1381">
            <v>0</v>
          </cell>
          <cell r="R1381">
            <v>73.349999999999994</v>
          </cell>
          <cell r="X1381">
            <v>0</v>
          </cell>
          <cell r="AQ1381">
            <v>0</v>
          </cell>
          <cell r="AW1381">
            <v>73.349999999999994</v>
          </cell>
        </row>
        <row r="1382">
          <cell r="N1382">
            <v>0</v>
          </cell>
          <cell r="R1382">
            <v>69.900000000000006</v>
          </cell>
          <cell r="X1382">
            <v>0</v>
          </cell>
          <cell r="AQ1382">
            <v>0</v>
          </cell>
          <cell r="AW1382">
            <v>69.900000000000006</v>
          </cell>
        </row>
        <row r="1383">
          <cell r="N1383">
            <v>0</v>
          </cell>
          <cell r="R1383">
            <v>68.150000000000006</v>
          </cell>
          <cell r="X1383">
            <v>0</v>
          </cell>
          <cell r="AQ1383">
            <v>0</v>
          </cell>
          <cell r="AW1383">
            <v>68.150000000000006</v>
          </cell>
        </row>
        <row r="1384">
          <cell r="N1384">
            <v>0</v>
          </cell>
          <cell r="R1384">
            <v>69.7</v>
          </cell>
          <cell r="X1384">
            <v>0</v>
          </cell>
          <cell r="AQ1384">
            <v>0</v>
          </cell>
          <cell r="AW1384">
            <v>69.7</v>
          </cell>
        </row>
        <row r="1385">
          <cell r="N1385">
            <v>0</v>
          </cell>
          <cell r="R1385">
            <v>74.099999999999994</v>
          </cell>
          <cell r="X1385">
            <v>0</v>
          </cell>
          <cell r="AQ1385">
            <v>0</v>
          </cell>
          <cell r="AW1385">
            <v>74.099999999999994</v>
          </cell>
        </row>
        <row r="1386">
          <cell r="N1386">
            <v>0</v>
          </cell>
          <cell r="R1386">
            <v>74.150000000000006</v>
          </cell>
          <cell r="X1386">
            <v>0</v>
          </cell>
          <cell r="AQ1386">
            <v>0</v>
          </cell>
          <cell r="AW1386">
            <v>74.150000000000006</v>
          </cell>
        </row>
        <row r="1387">
          <cell r="N1387">
            <v>0</v>
          </cell>
          <cell r="R1387">
            <v>70.150000000000006</v>
          </cell>
          <cell r="X1387">
            <v>0</v>
          </cell>
          <cell r="AQ1387">
            <v>0</v>
          </cell>
          <cell r="AW1387">
            <v>70.150000000000006</v>
          </cell>
        </row>
        <row r="1388">
          <cell r="N1388">
            <v>0</v>
          </cell>
          <cell r="R1388">
            <v>68.849999999999994</v>
          </cell>
          <cell r="X1388">
            <v>0</v>
          </cell>
          <cell r="AQ1388">
            <v>0</v>
          </cell>
          <cell r="AW1388">
            <v>68.849999999999994</v>
          </cell>
        </row>
        <row r="1389">
          <cell r="N1389">
            <v>0</v>
          </cell>
          <cell r="R1389">
            <v>69.849999999999994</v>
          </cell>
          <cell r="X1389">
            <v>0</v>
          </cell>
          <cell r="AQ1389">
            <v>0</v>
          </cell>
          <cell r="AW1389">
            <v>69.849999999999994</v>
          </cell>
        </row>
        <row r="1390">
          <cell r="N1390">
            <v>0</v>
          </cell>
          <cell r="R1390">
            <v>73.599999999999994</v>
          </cell>
          <cell r="X1390">
            <v>0</v>
          </cell>
          <cell r="AQ1390">
            <v>0</v>
          </cell>
          <cell r="AW1390">
            <v>73.599999999999994</v>
          </cell>
        </row>
        <row r="1391">
          <cell r="N1391">
            <v>0</v>
          </cell>
          <cell r="R1391">
            <v>78.45</v>
          </cell>
          <cell r="X1391">
            <v>0</v>
          </cell>
          <cell r="AQ1391">
            <v>0</v>
          </cell>
          <cell r="AW1391">
            <v>78.45</v>
          </cell>
        </row>
        <row r="1392">
          <cell r="N1392">
            <v>0</v>
          </cell>
          <cell r="R1392">
            <v>80.25</v>
          </cell>
          <cell r="X1392">
            <v>0</v>
          </cell>
          <cell r="AQ1392">
            <v>0</v>
          </cell>
          <cell r="AW1392">
            <v>80.25</v>
          </cell>
        </row>
        <row r="1393">
          <cell r="N1393">
            <v>0</v>
          </cell>
          <cell r="R1393">
            <v>153.69999999999999</v>
          </cell>
          <cell r="X1393">
            <v>0</v>
          </cell>
          <cell r="AQ1393">
            <v>0</v>
          </cell>
          <cell r="AW1393">
            <v>153.69999999999999</v>
          </cell>
        </row>
        <row r="1394">
          <cell r="N1394">
            <v>0</v>
          </cell>
          <cell r="R1394">
            <v>150.1</v>
          </cell>
          <cell r="X1394">
            <v>0</v>
          </cell>
          <cell r="AQ1394">
            <v>0</v>
          </cell>
          <cell r="AW1394">
            <v>150.1</v>
          </cell>
        </row>
        <row r="1395">
          <cell r="N1395">
            <v>0</v>
          </cell>
          <cell r="R1395">
            <v>156.19999999999999</v>
          </cell>
          <cell r="X1395">
            <v>0</v>
          </cell>
          <cell r="AQ1395">
            <v>0</v>
          </cell>
          <cell r="AW1395">
            <v>156.19999999999999</v>
          </cell>
        </row>
        <row r="1396">
          <cell r="N1396">
            <v>0</v>
          </cell>
          <cell r="R1396">
            <v>158.4</v>
          </cell>
          <cell r="X1396">
            <v>0</v>
          </cell>
          <cell r="AQ1396">
            <v>0</v>
          </cell>
          <cell r="AW1396">
            <v>158.4</v>
          </cell>
        </row>
        <row r="1397">
          <cell r="N1397">
            <v>0</v>
          </cell>
          <cell r="R1397">
            <v>158.5</v>
          </cell>
          <cell r="X1397">
            <v>0</v>
          </cell>
          <cell r="AQ1397">
            <v>0</v>
          </cell>
          <cell r="AW1397">
            <v>158.5</v>
          </cell>
        </row>
        <row r="1398">
          <cell r="N1398">
            <v>0</v>
          </cell>
          <cell r="R1398">
            <v>156.5</v>
          </cell>
          <cell r="X1398">
            <v>0</v>
          </cell>
          <cell r="AQ1398">
            <v>0</v>
          </cell>
          <cell r="AW1398">
            <v>156.5</v>
          </cell>
        </row>
        <row r="1399">
          <cell r="N1399">
            <v>0</v>
          </cell>
          <cell r="R1399">
            <v>155.69999999999999</v>
          </cell>
          <cell r="X1399">
            <v>0</v>
          </cell>
          <cell r="AQ1399">
            <v>0</v>
          </cell>
          <cell r="AW1399">
            <v>155.69999999999999</v>
          </cell>
        </row>
        <row r="1400">
          <cell r="N1400">
            <v>0</v>
          </cell>
          <cell r="R1400">
            <v>173.6</v>
          </cell>
          <cell r="X1400">
            <v>0</v>
          </cell>
          <cell r="AQ1400">
            <v>0</v>
          </cell>
          <cell r="AW1400">
            <v>173.6</v>
          </cell>
        </row>
        <row r="1401">
          <cell r="N1401">
            <v>0</v>
          </cell>
          <cell r="R1401">
            <v>192.4</v>
          </cell>
          <cell r="X1401">
            <v>0</v>
          </cell>
          <cell r="AQ1401">
            <v>0</v>
          </cell>
          <cell r="AW1401">
            <v>192.4</v>
          </cell>
        </row>
        <row r="1402">
          <cell r="N1402">
            <v>0</v>
          </cell>
          <cell r="R1402">
            <v>200.3</v>
          </cell>
          <cell r="X1402">
            <v>0</v>
          </cell>
          <cell r="AQ1402">
            <v>0</v>
          </cell>
          <cell r="AW1402">
            <v>200.3</v>
          </cell>
        </row>
        <row r="1403">
          <cell r="N1403">
            <v>0</v>
          </cell>
          <cell r="R1403">
            <v>224.4</v>
          </cell>
          <cell r="X1403">
            <v>0</v>
          </cell>
          <cell r="AQ1403">
            <v>0</v>
          </cell>
          <cell r="AW1403">
            <v>224.4</v>
          </cell>
        </row>
        <row r="1404">
          <cell r="N1404">
            <v>0</v>
          </cell>
          <cell r="R1404">
            <v>260.39999999999998</v>
          </cell>
          <cell r="X1404">
            <v>0</v>
          </cell>
          <cell r="AQ1404">
            <v>0</v>
          </cell>
          <cell r="AW1404">
            <v>260.39999999999998</v>
          </cell>
        </row>
        <row r="1405">
          <cell r="N1405">
            <v>0</v>
          </cell>
          <cell r="R1405">
            <v>295.7</v>
          </cell>
          <cell r="X1405">
            <v>0</v>
          </cell>
          <cell r="AQ1405">
            <v>0</v>
          </cell>
          <cell r="AW1405">
            <v>295.7</v>
          </cell>
        </row>
        <row r="1406">
          <cell r="N1406">
            <v>0</v>
          </cell>
          <cell r="R1406">
            <v>306.8</v>
          </cell>
          <cell r="X1406">
            <v>0</v>
          </cell>
          <cell r="AQ1406">
            <v>0</v>
          </cell>
          <cell r="AW1406">
            <v>306.8</v>
          </cell>
        </row>
        <row r="1407">
          <cell r="N1407">
            <v>0</v>
          </cell>
          <cell r="R1407">
            <v>300.7</v>
          </cell>
          <cell r="X1407">
            <v>0</v>
          </cell>
          <cell r="AQ1407">
            <v>0</v>
          </cell>
          <cell r="AW1407">
            <v>300.7</v>
          </cell>
        </row>
        <row r="1408">
          <cell r="N1408">
            <v>0</v>
          </cell>
          <cell r="R1408">
            <v>284.39999999999998</v>
          </cell>
          <cell r="X1408">
            <v>0</v>
          </cell>
          <cell r="AQ1408">
            <v>0</v>
          </cell>
          <cell r="AW1408">
            <v>284.39999999999998</v>
          </cell>
        </row>
        <row r="1409">
          <cell r="N1409">
            <v>0</v>
          </cell>
          <cell r="R1409">
            <v>325.60000000000002</v>
          </cell>
          <cell r="X1409">
            <v>0</v>
          </cell>
          <cell r="AQ1409">
            <v>0</v>
          </cell>
          <cell r="AW1409">
            <v>325.60000000000002</v>
          </cell>
        </row>
        <row r="1410">
          <cell r="N1410">
            <v>0</v>
          </cell>
          <cell r="R1410">
            <v>383.7</v>
          </cell>
          <cell r="X1410">
            <v>0</v>
          </cell>
          <cell r="AQ1410">
            <v>0</v>
          </cell>
          <cell r="AW1410">
            <v>383.7</v>
          </cell>
        </row>
        <row r="1411">
          <cell r="N1411">
            <v>0</v>
          </cell>
          <cell r="R1411">
            <v>370.2</v>
          </cell>
          <cell r="X1411">
            <v>0</v>
          </cell>
          <cell r="AQ1411">
            <v>0</v>
          </cell>
          <cell r="AW1411">
            <v>370.2</v>
          </cell>
        </row>
        <row r="1412">
          <cell r="N1412">
            <v>0</v>
          </cell>
          <cell r="R1412">
            <v>317.8</v>
          </cell>
          <cell r="X1412">
            <v>0</v>
          </cell>
          <cell r="AQ1412">
            <v>0</v>
          </cell>
          <cell r="AW1412">
            <v>317.8</v>
          </cell>
        </row>
        <row r="1413">
          <cell r="N1413">
            <v>0</v>
          </cell>
          <cell r="R1413">
            <v>279.10000000000002</v>
          </cell>
          <cell r="X1413">
            <v>0</v>
          </cell>
          <cell r="AQ1413">
            <v>0</v>
          </cell>
          <cell r="AW1413">
            <v>279.10000000000002</v>
          </cell>
        </row>
        <row r="1414">
          <cell r="N1414">
            <v>0</v>
          </cell>
          <cell r="R1414">
            <v>269.60000000000002</v>
          </cell>
          <cell r="X1414">
            <v>0</v>
          </cell>
          <cell r="AQ1414">
            <v>0</v>
          </cell>
          <cell r="AW1414">
            <v>269.60000000000002</v>
          </cell>
        </row>
        <row r="1415">
          <cell r="N1415">
            <v>0</v>
          </cell>
          <cell r="R1415">
            <v>250.4</v>
          </cell>
          <cell r="X1415">
            <v>0</v>
          </cell>
          <cell r="AQ1415">
            <v>0</v>
          </cell>
          <cell r="AW1415">
            <v>250.4</v>
          </cell>
        </row>
        <row r="1416">
          <cell r="N1416">
            <v>0</v>
          </cell>
          <cell r="R1416">
            <v>234.8</v>
          </cell>
          <cell r="X1416">
            <v>0</v>
          </cell>
          <cell r="AQ1416">
            <v>0</v>
          </cell>
          <cell r="AW1416">
            <v>234.8</v>
          </cell>
        </row>
        <row r="1417">
          <cell r="N1417">
            <v>0</v>
          </cell>
          <cell r="R1417">
            <v>207.2</v>
          </cell>
          <cell r="X1417">
            <v>0</v>
          </cell>
          <cell r="AQ1417">
            <v>0</v>
          </cell>
          <cell r="AW1417">
            <v>207.2</v>
          </cell>
        </row>
        <row r="1418">
          <cell r="N1418">
            <v>0</v>
          </cell>
          <cell r="R1418">
            <v>189.4</v>
          </cell>
          <cell r="X1418">
            <v>0</v>
          </cell>
          <cell r="AQ1418">
            <v>0</v>
          </cell>
          <cell r="AW1418">
            <v>189.4</v>
          </cell>
        </row>
        <row r="1419">
          <cell r="N1419">
            <v>0</v>
          </cell>
          <cell r="R1419">
            <v>197.3</v>
          </cell>
          <cell r="X1419">
            <v>0</v>
          </cell>
          <cell r="AQ1419">
            <v>0</v>
          </cell>
          <cell r="AW1419">
            <v>197.3</v>
          </cell>
        </row>
        <row r="1420">
          <cell r="N1420">
            <v>0</v>
          </cell>
          <cell r="R1420">
            <v>203.4</v>
          </cell>
          <cell r="X1420">
            <v>0</v>
          </cell>
          <cell r="AQ1420">
            <v>0</v>
          </cell>
          <cell r="AW1420">
            <v>203.4</v>
          </cell>
        </row>
        <row r="1421">
          <cell r="N1421">
            <v>0</v>
          </cell>
          <cell r="R1421">
            <v>203.1</v>
          </cell>
          <cell r="X1421">
            <v>0</v>
          </cell>
          <cell r="AQ1421">
            <v>0</v>
          </cell>
          <cell r="AW1421">
            <v>203.1</v>
          </cell>
        </row>
        <row r="1422">
          <cell r="N1422">
            <v>0</v>
          </cell>
          <cell r="R1422">
            <v>199</v>
          </cell>
          <cell r="X1422">
            <v>0</v>
          </cell>
          <cell r="AQ1422">
            <v>0</v>
          </cell>
          <cell r="AW1422">
            <v>199</v>
          </cell>
        </row>
        <row r="1423">
          <cell r="N1423">
            <v>0</v>
          </cell>
          <cell r="R1423">
            <v>195.6</v>
          </cell>
          <cell r="X1423">
            <v>0</v>
          </cell>
          <cell r="AQ1423">
            <v>0</v>
          </cell>
          <cell r="AW1423">
            <v>195.6</v>
          </cell>
        </row>
        <row r="1424">
          <cell r="N1424">
            <v>0</v>
          </cell>
          <cell r="R1424">
            <v>196.4</v>
          </cell>
          <cell r="X1424">
            <v>0</v>
          </cell>
          <cell r="AQ1424">
            <v>0</v>
          </cell>
          <cell r="AW1424">
            <v>196.4</v>
          </cell>
        </row>
        <row r="1425">
          <cell r="N1425">
            <v>0</v>
          </cell>
          <cell r="R1425">
            <v>189.7</v>
          </cell>
          <cell r="X1425">
            <v>0</v>
          </cell>
          <cell r="AQ1425">
            <v>0</v>
          </cell>
          <cell r="AW1425">
            <v>189.7</v>
          </cell>
        </row>
        <row r="1426">
          <cell r="N1426">
            <v>0</v>
          </cell>
          <cell r="R1426">
            <v>177.1</v>
          </cell>
          <cell r="X1426">
            <v>0</v>
          </cell>
          <cell r="AQ1426">
            <v>0</v>
          </cell>
          <cell r="AW1426">
            <v>177.1</v>
          </cell>
        </row>
        <row r="1427">
          <cell r="N1427">
            <v>0</v>
          </cell>
          <cell r="R1427">
            <v>180.9</v>
          </cell>
          <cell r="X1427">
            <v>0</v>
          </cell>
          <cell r="AQ1427">
            <v>0</v>
          </cell>
          <cell r="AW1427">
            <v>180.9</v>
          </cell>
        </row>
        <row r="1428">
          <cell r="N1428">
            <v>0</v>
          </cell>
          <cell r="R1428">
            <v>189</v>
          </cell>
          <cell r="X1428">
            <v>0</v>
          </cell>
          <cell r="AQ1428">
            <v>0</v>
          </cell>
          <cell r="AW1428">
            <v>189</v>
          </cell>
        </row>
        <row r="1429">
          <cell r="N1429">
            <v>0</v>
          </cell>
          <cell r="R1429">
            <v>164.7</v>
          </cell>
          <cell r="X1429">
            <v>0</v>
          </cell>
          <cell r="AQ1429">
            <v>0</v>
          </cell>
          <cell r="AW1429">
            <v>164.7</v>
          </cell>
        </row>
        <row r="1430">
          <cell r="N1430">
            <v>0</v>
          </cell>
          <cell r="R1430">
            <v>162.30000000000001</v>
          </cell>
          <cell r="X1430">
            <v>0</v>
          </cell>
          <cell r="AQ1430">
            <v>0</v>
          </cell>
          <cell r="AW1430">
            <v>162.30000000000001</v>
          </cell>
        </row>
        <row r="1431">
          <cell r="N1431">
            <v>0</v>
          </cell>
          <cell r="R1431">
            <v>184.4</v>
          </cell>
          <cell r="X1431">
            <v>0</v>
          </cell>
          <cell r="AQ1431">
            <v>0</v>
          </cell>
          <cell r="AW1431">
            <v>184.4</v>
          </cell>
        </row>
        <row r="1432">
          <cell r="N1432">
            <v>0</v>
          </cell>
          <cell r="R1432">
            <v>178.8</v>
          </cell>
          <cell r="X1432">
            <v>0</v>
          </cell>
          <cell r="AQ1432">
            <v>0</v>
          </cell>
          <cell r="AW1432">
            <v>178.8</v>
          </cell>
        </row>
        <row r="1433">
          <cell r="N1433">
            <v>0</v>
          </cell>
          <cell r="R1433">
            <v>172.1</v>
          </cell>
          <cell r="X1433">
            <v>0</v>
          </cell>
          <cell r="AQ1433">
            <v>0</v>
          </cell>
          <cell r="AW1433">
            <v>172.1</v>
          </cell>
        </row>
        <row r="1434">
          <cell r="N1434">
            <v>0</v>
          </cell>
          <cell r="R1434">
            <v>169.3</v>
          </cell>
          <cell r="X1434">
            <v>0</v>
          </cell>
          <cell r="AQ1434">
            <v>0</v>
          </cell>
          <cell r="AW1434">
            <v>169.3</v>
          </cell>
        </row>
        <row r="1435">
          <cell r="N1435">
            <v>0</v>
          </cell>
          <cell r="R1435">
            <v>167.2</v>
          </cell>
          <cell r="X1435">
            <v>0</v>
          </cell>
          <cell r="AQ1435">
            <v>0</v>
          </cell>
          <cell r="AW1435">
            <v>167.2</v>
          </cell>
        </row>
        <row r="1436">
          <cell r="N1436">
            <v>0</v>
          </cell>
          <cell r="R1436">
            <v>168.5</v>
          </cell>
          <cell r="X1436">
            <v>0</v>
          </cell>
          <cell r="AQ1436">
            <v>0</v>
          </cell>
          <cell r="AW1436">
            <v>168.5</v>
          </cell>
        </row>
        <row r="1437">
          <cell r="N1437">
            <v>0</v>
          </cell>
          <cell r="R1437">
            <v>163.5</v>
          </cell>
          <cell r="X1437">
            <v>0</v>
          </cell>
          <cell r="AQ1437">
            <v>0</v>
          </cell>
          <cell r="AW1437">
            <v>163.5</v>
          </cell>
        </row>
        <row r="1438">
          <cell r="N1438">
            <v>0</v>
          </cell>
          <cell r="R1438">
            <v>157.5</v>
          </cell>
          <cell r="X1438">
            <v>0</v>
          </cell>
          <cell r="AQ1438">
            <v>0</v>
          </cell>
          <cell r="AW1438">
            <v>157.5</v>
          </cell>
        </row>
        <row r="1439">
          <cell r="N1439">
            <v>0</v>
          </cell>
          <cell r="R1439">
            <v>155.1</v>
          </cell>
          <cell r="X1439">
            <v>0</v>
          </cell>
          <cell r="AQ1439">
            <v>0</v>
          </cell>
          <cell r="AW1439">
            <v>155.1</v>
          </cell>
        </row>
        <row r="1440">
          <cell r="N1440">
            <v>0</v>
          </cell>
          <cell r="R1440">
            <v>157.9</v>
          </cell>
          <cell r="X1440">
            <v>0</v>
          </cell>
          <cell r="AQ1440">
            <v>0</v>
          </cell>
          <cell r="AW1440">
            <v>157.9</v>
          </cell>
        </row>
        <row r="1441">
          <cell r="N1441">
            <v>0</v>
          </cell>
          <cell r="R1441">
            <v>175.3</v>
          </cell>
          <cell r="X1441">
            <v>0</v>
          </cell>
          <cell r="AQ1441">
            <v>0</v>
          </cell>
          <cell r="AW1441">
            <v>175.3</v>
          </cell>
        </row>
        <row r="1442">
          <cell r="N1442">
            <v>0</v>
          </cell>
          <cell r="R1442">
            <v>201.9</v>
          </cell>
          <cell r="X1442">
            <v>0</v>
          </cell>
          <cell r="AQ1442">
            <v>0</v>
          </cell>
          <cell r="AW1442">
            <v>201.9</v>
          </cell>
        </row>
        <row r="1443">
          <cell r="N1443">
            <v>0</v>
          </cell>
          <cell r="R1443">
            <v>237.1</v>
          </cell>
          <cell r="X1443">
            <v>0</v>
          </cell>
          <cell r="AQ1443">
            <v>0</v>
          </cell>
          <cell r="AW1443">
            <v>237.1</v>
          </cell>
        </row>
        <row r="1444">
          <cell r="N1444">
            <v>0</v>
          </cell>
          <cell r="R1444">
            <v>283.89999999999998</v>
          </cell>
          <cell r="X1444">
            <v>0</v>
          </cell>
          <cell r="AQ1444">
            <v>0</v>
          </cell>
          <cell r="AW1444">
            <v>283.89999999999998</v>
          </cell>
        </row>
        <row r="1445">
          <cell r="N1445">
            <v>0</v>
          </cell>
          <cell r="R1445">
            <v>337.2</v>
          </cell>
          <cell r="X1445">
            <v>0</v>
          </cell>
          <cell r="AQ1445">
            <v>0</v>
          </cell>
          <cell r="AW1445">
            <v>337.2</v>
          </cell>
        </row>
        <row r="1446">
          <cell r="N1446">
            <v>0</v>
          </cell>
          <cell r="R1446">
            <v>384.8</v>
          </cell>
          <cell r="X1446">
            <v>0</v>
          </cell>
          <cell r="AQ1446">
            <v>0</v>
          </cell>
          <cell r="AW1446">
            <v>384.8</v>
          </cell>
        </row>
        <row r="1447">
          <cell r="N1447">
            <v>0</v>
          </cell>
          <cell r="R1447">
            <v>401.4</v>
          </cell>
          <cell r="X1447">
            <v>0</v>
          </cell>
          <cell r="AQ1447">
            <v>0</v>
          </cell>
          <cell r="AW1447">
            <v>401.4</v>
          </cell>
        </row>
        <row r="1448">
          <cell r="N1448">
            <v>0</v>
          </cell>
          <cell r="R1448">
            <v>398</v>
          </cell>
          <cell r="X1448">
            <v>0</v>
          </cell>
          <cell r="AQ1448">
            <v>0</v>
          </cell>
          <cell r="AW1448">
            <v>398</v>
          </cell>
        </row>
        <row r="1449">
          <cell r="N1449">
            <v>0</v>
          </cell>
          <cell r="R1449">
            <v>402</v>
          </cell>
          <cell r="X1449">
            <v>0</v>
          </cell>
          <cell r="AQ1449">
            <v>0</v>
          </cell>
          <cell r="AW1449">
            <v>402</v>
          </cell>
        </row>
        <row r="1450">
          <cell r="N1450">
            <v>0</v>
          </cell>
          <cell r="R1450">
            <v>394.2</v>
          </cell>
          <cell r="X1450">
            <v>0</v>
          </cell>
          <cell r="AQ1450">
            <v>0</v>
          </cell>
          <cell r="AW1450">
            <v>394.2</v>
          </cell>
        </row>
        <row r="1451">
          <cell r="N1451">
            <v>0</v>
          </cell>
          <cell r="R1451">
            <v>365</v>
          </cell>
          <cell r="X1451">
            <v>0</v>
          </cell>
          <cell r="AQ1451">
            <v>0</v>
          </cell>
          <cell r="AW1451">
            <v>365</v>
          </cell>
        </row>
        <row r="1452">
          <cell r="N1452">
            <v>0</v>
          </cell>
          <cell r="R1452">
            <v>316.39999999999998</v>
          </cell>
          <cell r="X1452">
            <v>0</v>
          </cell>
          <cell r="AQ1452">
            <v>0</v>
          </cell>
          <cell r="AW1452">
            <v>316.39999999999998</v>
          </cell>
        </row>
        <row r="1453">
          <cell r="N1453">
            <v>0</v>
          </cell>
          <cell r="R1453">
            <v>255.3</v>
          </cell>
          <cell r="X1453">
            <v>0</v>
          </cell>
          <cell r="AQ1453">
            <v>0</v>
          </cell>
          <cell r="AW1453">
            <v>255.3</v>
          </cell>
        </row>
        <row r="1454">
          <cell r="N1454">
            <v>0</v>
          </cell>
          <cell r="R1454">
            <v>201.1</v>
          </cell>
          <cell r="X1454">
            <v>0</v>
          </cell>
          <cell r="AQ1454">
            <v>0</v>
          </cell>
          <cell r="AW1454">
            <v>201.1</v>
          </cell>
        </row>
        <row r="1455">
          <cell r="N1455">
            <v>0</v>
          </cell>
          <cell r="R1455">
            <v>162</v>
          </cell>
          <cell r="X1455">
            <v>0</v>
          </cell>
          <cell r="AQ1455">
            <v>0</v>
          </cell>
          <cell r="AW1455">
            <v>162</v>
          </cell>
        </row>
        <row r="1456">
          <cell r="N1456">
            <v>0</v>
          </cell>
          <cell r="R1456">
            <v>130.69999999999999</v>
          </cell>
          <cell r="X1456">
            <v>0</v>
          </cell>
          <cell r="AQ1456">
            <v>0</v>
          </cell>
          <cell r="AW1456">
            <v>130.69999999999999</v>
          </cell>
        </row>
        <row r="1457">
          <cell r="N1457">
            <v>0</v>
          </cell>
          <cell r="R1457">
            <v>101.6</v>
          </cell>
          <cell r="X1457">
            <v>0</v>
          </cell>
          <cell r="AQ1457">
            <v>0</v>
          </cell>
          <cell r="AW1457">
            <v>101.6</v>
          </cell>
        </row>
        <row r="1458">
          <cell r="N1458">
            <v>0</v>
          </cell>
          <cell r="R1458">
            <v>87.7</v>
          </cell>
          <cell r="X1458">
            <v>0</v>
          </cell>
          <cell r="AQ1458">
            <v>0</v>
          </cell>
          <cell r="AW1458">
            <v>87.7</v>
          </cell>
        </row>
        <row r="1459">
          <cell r="N1459">
            <v>0</v>
          </cell>
          <cell r="R1459">
            <v>85.3</v>
          </cell>
          <cell r="X1459">
            <v>0</v>
          </cell>
          <cell r="AQ1459">
            <v>0</v>
          </cell>
          <cell r="AW1459">
            <v>85.3</v>
          </cell>
        </row>
        <row r="1460">
          <cell r="N1460">
            <v>0</v>
          </cell>
          <cell r="R1460">
            <v>88.9</v>
          </cell>
          <cell r="X1460">
            <v>0</v>
          </cell>
          <cell r="AQ1460">
            <v>0</v>
          </cell>
          <cell r="AW1460">
            <v>88.9</v>
          </cell>
        </row>
        <row r="1461">
          <cell r="N1461">
            <v>0</v>
          </cell>
          <cell r="R1461">
            <v>101.1</v>
          </cell>
          <cell r="X1461">
            <v>0</v>
          </cell>
          <cell r="AQ1461">
            <v>0</v>
          </cell>
          <cell r="AW1461">
            <v>101.1</v>
          </cell>
        </row>
        <row r="1462">
          <cell r="N1462">
            <v>0</v>
          </cell>
          <cell r="R1462">
            <v>113.6</v>
          </cell>
          <cell r="X1462">
            <v>0</v>
          </cell>
          <cell r="AQ1462">
            <v>0</v>
          </cell>
          <cell r="AW1462">
            <v>113.6</v>
          </cell>
        </row>
        <row r="1463">
          <cell r="N1463">
            <v>0</v>
          </cell>
          <cell r="R1463">
            <v>123.3</v>
          </cell>
          <cell r="X1463">
            <v>0</v>
          </cell>
          <cell r="AQ1463">
            <v>0</v>
          </cell>
          <cell r="AW1463">
            <v>123.3</v>
          </cell>
        </row>
        <row r="1464">
          <cell r="N1464">
            <v>0</v>
          </cell>
          <cell r="R1464">
            <v>131.30000000000001</v>
          </cell>
          <cell r="X1464">
            <v>0</v>
          </cell>
          <cell r="AQ1464">
            <v>0</v>
          </cell>
          <cell r="AW1464">
            <v>131.30000000000001</v>
          </cell>
        </row>
        <row r="1465">
          <cell r="N1465">
            <v>0</v>
          </cell>
          <cell r="R1465">
            <v>149.19999999999999</v>
          </cell>
          <cell r="X1465">
            <v>0</v>
          </cell>
          <cell r="AQ1465">
            <v>0</v>
          </cell>
          <cell r="AW1465">
            <v>149.19999999999999</v>
          </cell>
        </row>
        <row r="1466">
          <cell r="N1466">
            <v>0</v>
          </cell>
          <cell r="R1466">
            <v>156.30000000000001</v>
          </cell>
          <cell r="X1466">
            <v>0</v>
          </cell>
          <cell r="AQ1466">
            <v>0</v>
          </cell>
          <cell r="AW1466">
            <v>156.30000000000001</v>
          </cell>
        </row>
        <row r="1467">
          <cell r="N1467">
            <v>0</v>
          </cell>
          <cell r="R1467">
            <v>151.80000000000001</v>
          </cell>
          <cell r="X1467">
            <v>0</v>
          </cell>
          <cell r="AQ1467">
            <v>0</v>
          </cell>
          <cell r="AW1467">
            <v>151.80000000000001</v>
          </cell>
        </row>
        <row r="1468">
          <cell r="N1468">
            <v>0</v>
          </cell>
          <cell r="R1468">
            <v>144.1</v>
          </cell>
          <cell r="X1468">
            <v>0</v>
          </cell>
          <cell r="AQ1468">
            <v>0</v>
          </cell>
          <cell r="AW1468">
            <v>144.1</v>
          </cell>
        </row>
        <row r="1469">
          <cell r="N1469">
            <v>0</v>
          </cell>
          <cell r="R1469">
            <v>136.30000000000001</v>
          </cell>
          <cell r="X1469">
            <v>0</v>
          </cell>
          <cell r="AQ1469">
            <v>0</v>
          </cell>
          <cell r="AW1469">
            <v>136.30000000000001</v>
          </cell>
        </row>
        <row r="1470">
          <cell r="N1470">
            <v>0</v>
          </cell>
          <cell r="R1470">
            <v>125.2</v>
          </cell>
          <cell r="X1470">
            <v>0</v>
          </cell>
          <cell r="AQ1470">
            <v>0</v>
          </cell>
          <cell r="AW1470">
            <v>125.2</v>
          </cell>
        </row>
        <row r="1471">
          <cell r="N1471">
            <v>0</v>
          </cell>
          <cell r="R1471">
            <v>111.9</v>
          </cell>
          <cell r="X1471">
            <v>0</v>
          </cell>
          <cell r="AQ1471">
            <v>0</v>
          </cell>
          <cell r="AW1471">
            <v>111.9</v>
          </cell>
        </row>
        <row r="1472">
          <cell r="N1472">
            <v>0</v>
          </cell>
          <cell r="R1472">
            <v>113.7</v>
          </cell>
          <cell r="X1472">
            <v>0</v>
          </cell>
          <cell r="AQ1472">
            <v>0</v>
          </cell>
          <cell r="AW1472">
            <v>113.7</v>
          </cell>
        </row>
        <row r="1473">
          <cell r="N1473">
            <v>0</v>
          </cell>
          <cell r="R1473">
            <v>126.2</v>
          </cell>
          <cell r="X1473">
            <v>0</v>
          </cell>
          <cell r="AQ1473">
            <v>0</v>
          </cell>
          <cell r="AW1473">
            <v>126.2</v>
          </cell>
        </row>
        <row r="1474">
          <cell r="N1474">
            <v>0</v>
          </cell>
          <cell r="R1474">
            <v>140.1</v>
          </cell>
          <cell r="X1474">
            <v>0</v>
          </cell>
          <cell r="AQ1474">
            <v>0</v>
          </cell>
          <cell r="AW1474">
            <v>140.1</v>
          </cell>
        </row>
        <row r="1475">
          <cell r="N1475">
            <v>0</v>
          </cell>
          <cell r="R1475">
            <v>126.9</v>
          </cell>
          <cell r="X1475">
            <v>0</v>
          </cell>
          <cell r="AQ1475">
            <v>0</v>
          </cell>
          <cell r="AW1475">
            <v>126.9</v>
          </cell>
        </row>
        <row r="1476">
          <cell r="N1476">
            <v>0</v>
          </cell>
          <cell r="R1476">
            <v>88.4</v>
          </cell>
          <cell r="X1476">
            <v>0</v>
          </cell>
          <cell r="AQ1476">
            <v>0</v>
          </cell>
          <cell r="AW1476">
            <v>88.4</v>
          </cell>
        </row>
        <row r="1477">
          <cell r="N1477">
            <v>0</v>
          </cell>
          <cell r="R1477">
            <v>74.5</v>
          </cell>
          <cell r="X1477">
            <v>0</v>
          </cell>
          <cell r="AQ1477">
            <v>0</v>
          </cell>
          <cell r="AW1477">
            <v>74.5</v>
          </cell>
        </row>
        <row r="1478">
          <cell r="N1478">
            <v>0</v>
          </cell>
          <cell r="R1478">
            <v>97.3</v>
          </cell>
          <cell r="X1478">
            <v>0</v>
          </cell>
          <cell r="AQ1478">
            <v>0</v>
          </cell>
          <cell r="AW1478">
            <v>97.3</v>
          </cell>
        </row>
        <row r="1479">
          <cell r="N1479">
            <v>0</v>
          </cell>
          <cell r="R1479">
            <v>116.8</v>
          </cell>
          <cell r="X1479">
            <v>0</v>
          </cell>
          <cell r="AQ1479">
            <v>0</v>
          </cell>
          <cell r="AW1479">
            <v>116.8</v>
          </cell>
        </row>
        <row r="1480">
          <cell r="N1480">
            <v>0</v>
          </cell>
          <cell r="R1480">
            <v>129.19999999999999</v>
          </cell>
          <cell r="X1480">
            <v>0</v>
          </cell>
          <cell r="AQ1480">
            <v>0</v>
          </cell>
          <cell r="AW1480">
            <v>129.19999999999999</v>
          </cell>
        </row>
        <row r="1481">
          <cell r="N1481">
            <v>0</v>
          </cell>
          <cell r="R1481">
            <v>142</v>
          </cell>
          <cell r="X1481">
            <v>0</v>
          </cell>
          <cell r="AQ1481">
            <v>0</v>
          </cell>
          <cell r="AW1481">
            <v>142</v>
          </cell>
        </row>
        <row r="1482">
          <cell r="N1482">
            <v>0</v>
          </cell>
          <cell r="R1482">
            <v>152.80000000000001</v>
          </cell>
          <cell r="X1482">
            <v>0</v>
          </cell>
          <cell r="AQ1482">
            <v>0</v>
          </cell>
          <cell r="AW1482">
            <v>152.80000000000001</v>
          </cell>
        </row>
        <row r="1483">
          <cell r="N1483">
            <v>0</v>
          </cell>
          <cell r="R1483">
            <v>179.3</v>
          </cell>
          <cell r="X1483">
            <v>0</v>
          </cell>
          <cell r="AQ1483">
            <v>0</v>
          </cell>
          <cell r="AW1483">
            <v>179.3</v>
          </cell>
        </row>
        <row r="1484">
          <cell r="N1484">
            <v>0</v>
          </cell>
          <cell r="R1484">
            <v>205.5</v>
          </cell>
          <cell r="X1484">
            <v>0</v>
          </cell>
          <cell r="AQ1484">
            <v>0</v>
          </cell>
          <cell r="AW1484">
            <v>205.5</v>
          </cell>
        </row>
        <row r="1485">
          <cell r="N1485">
            <v>0</v>
          </cell>
          <cell r="R1485">
            <v>210.7</v>
          </cell>
          <cell r="X1485">
            <v>0</v>
          </cell>
          <cell r="AQ1485">
            <v>0</v>
          </cell>
          <cell r="AW1485">
            <v>210.7</v>
          </cell>
        </row>
        <row r="1486">
          <cell r="N1486">
            <v>0</v>
          </cell>
          <cell r="R1486">
            <v>222.9</v>
          </cell>
          <cell r="X1486">
            <v>0</v>
          </cell>
          <cell r="AQ1486">
            <v>0</v>
          </cell>
          <cell r="AW1486">
            <v>222.9</v>
          </cell>
        </row>
        <row r="1487">
          <cell r="N1487">
            <v>0</v>
          </cell>
          <cell r="R1487">
            <v>241.8</v>
          </cell>
          <cell r="X1487">
            <v>0</v>
          </cell>
          <cell r="AQ1487">
            <v>0</v>
          </cell>
          <cell r="AW1487">
            <v>241.8</v>
          </cell>
        </row>
        <row r="1488">
          <cell r="N1488">
            <v>0</v>
          </cell>
          <cell r="R1488">
            <v>249.7</v>
          </cell>
          <cell r="X1488">
            <v>0</v>
          </cell>
          <cell r="AQ1488">
            <v>0</v>
          </cell>
          <cell r="AW1488">
            <v>249.7</v>
          </cell>
        </row>
        <row r="1489">
          <cell r="N1489">
            <v>0</v>
          </cell>
          <cell r="R1489">
            <v>254.2</v>
          </cell>
          <cell r="X1489">
            <v>0</v>
          </cell>
          <cell r="AQ1489">
            <v>0</v>
          </cell>
          <cell r="AW1489">
            <v>254.2</v>
          </cell>
        </row>
        <row r="1490">
          <cell r="N1490">
            <v>0</v>
          </cell>
          <cell r="R1490">
            <v>257.2</v>
          </cell>
          <cell r="X1490">
            <v>0</v>
          </cell>
          <cell r="AQ1490">
            <v>0</v>
          </cell>
          <cell r="AW1490">
            <v>257.2</v>
          </cell>
        </row>
        <row r="1491">
          <cell r="N1491">
            <v>0</v>
          </cell>
          <cell r="R1491">
            <v>252.8</v>
          </cell>
          <cell r="X1491">
            <v>0</v>
          </cell>
          <cell r="AQ1491">
            <v>0</v>
          </cell>
          <cell r="AW1491">
            <v>252.8</v>
          </cell>
        </row>
        <row r="1492">
          <cell r="N1492">
            <v>0</v>
          </cell>
          <cell r="R1492">
            <v>250.1</v>
          </cell>
          <cell r="X1492">
            <v>0</v>
          </cell>
          <cell r="AQ1492">
            <v>0</v>
          </cell>
          <cell r="AW1492">
            <v>250.1</v>
          </cell>
        </row>
        <row r="1493">
          <cell r="N1493">
            <v>0</v>
          </cell>
          <cell r="R1493">
            <v>255</v>
          </cell>
          <cell r="X1493">
            <v>0</v>
          </cell>
          <cell r="AQ1493">
            <v>0</v>
          </cell>
          <cell r="AW1493">
            <v>255</v>
          </cell>
        </row>
        <row r="1494">
          <cell r="N1494">
            <v>0</v>
          </cell>
          <cell r="R1494">
            <v>254.1</v>
          </cell>
          <cell r="X1494">
            <v>0</v>
          </cell>
          <cell r="AQ1494">
            <v>0</v>
          </cell>
          <cell r="AW1494">
            <v>254.1</v>
          </cell>
        </row>
        <row r="1495">
          <cell r="N1495">
            <v>0</v>
          </cell>
          <cell r="R1495">
            <v>247.3</v>
          </cell>
          <cell r="X1495">
            <v>0</v>
          </cell>
          <cell r="AQ1495">
            <v>0</v>
          </cell>
          <cell r="AW1495">
            <v>247.3</v>
          </cell>
        </row>
        <row r="1496">
          <cell r="N1496">
            <v>0</v>
          </cell>
          <cell r="R1496">
            <v>245.4</v>
          </cell>
          <cell r="X1496">
            <v>0</v>
          </cell>
          <cell r="AQ1496">
            <v>0</v>
          </cell>
          <cell r="AW1496">
            <v>245.4</v>
          </cell>
        </row>
        <row r="1497">
          <cell r="N1497">
            <v>0</v>
          </cell>
          <cell r="R1497">
            <v>231.9</v>
          </cell>
          <cell r="X1497">
            <v>0</v>
          </cell>
          <cell r="AQ1497">
            <v>0</v>
          </cell>
          <cell r="AW1497">
            <v>231.9</v>
          </cell>
        </row>
        <row r="1498">
          <cell r="N1498">
            <v>0</v>
          </cell>
          <cell r="R1498">
            <v>209.9</v>
          </cell>
          <cell r="X1498">
            <v>0</v>
          </cell>
          <cell r="AQ1498">
            <v>0</v>
          </cell>
          <cell r="AW1498">
            <v>209.9</v>
          </cell>
        </row>
        <row r="1499">
          <cell r="N1499">
            <v>0</v>
          </cell>
          <cell r="R1499">
            <v>195.4</v>
          </cell>
          <cell r="X1499">
            <v>0</v>
          </cell>
          <cell r="AQ1499">
            <v>0</v>
          </cell>
          <cell r="AW1499">
            <v>195.4</v>
          </cell>
        </row>
        <row r="1500">
          <cell r="N1500">
            <v>0</v>
          </cell>
          <cell r="R1500">
            <v>178.8</v>
          </cell>
          <cell r="X1500">
            <v>0</v>
          </cell>
          <cell r="AQ1500">
            <v>0</v>
          </cell>
          <cell r="AW1500">
            <v>178.8</v>
          </cell>
        </row>
        <row r="1501">
          <cell r="N1501">
            <v>0</v>
          </cell>
          <cell r="R1501">
            <v>170.8</v>
          </cell>
          <cell r="X1501">
            <v>0</v>
          </cell>
          <cell r="AQ1501">
            <v>0</v>
          </cell>
          <cell r="AW1501">
            <v>170.8</v>
          </cell>
        </row>
        <row r="1502">
          <cell r="N1502">
            <v>0</v>
          </cell>
          <cell r="R1502">
            <v>128.4</v>
          </cell>
          <cell r="X1502">
            <v>0</v>
          </cell>
          <cell r="AQ1502">
            <v>0</v>
          </cell>
          <cell r="AW1502">
            <v>128.4</v>
          </cell>
        </row>
        <row r="1503">
          <cell r="N1503">
            <v>0</v>
          </cell>
          <cell r="R1503">
            <v>116.4</v>
          </cell>
          <cell r="X1503">
            <v>0</v>
          </cell>
          <cell r="AQ1503">
            <v>0</v>
          </cell>
          <cell r="AW1503">
            <v>116.4</v>
          </cell>
        </row>
        <row r="1504">
          <cell r="N1504">
            <v>0</v>
          </cell>
          <cell r="R1504">
            <v>183</v>
          </cell>
          <cell r="X1504">
            <v>0</v>
          </cell>
          <cell r="AQ1504">
            <v>0</v>
          </cell>
          <cell r="AW1504">
            <v>183</v>
          </cell>
        </row>
        <row r="1505">
          <cell r="N1505">
            <v>0</v>
          </cell>
          <cell r="R1505">
            <v>186.8</v>
          </cell>
          <cell r="X1505">
            <v>0</v>
          </cell>
          <cell r="AQ1505">
            <v>0</v>
          </cell>
          <cell r="AW1505">
            <v>186.8</v>
          </cell>
        </row>
        <row r="1506">
          <cell r="N1506">
            <v>0</v>
          </cell>
          <cell r="R1506">
            <v>156.30000000000001</v>
          </cell>
          <cell r="X1506">
            <v>0</v>
          </cell>
          <cell r="AQ1506">
            <v>0</v>
          </cell>
          <cell r="AW1506">
            <v>156.30000000000001</v>
          </cell>
        </row>
        <row r="1507">
          <cell r="N1507">
            <v>0</v>
          </cell>
          <cell r="R1507">
            <v>166.9</v>
          </cell>
          <cell r="X1507">
            <v>0</v>
          </cell>
          <cell r="AQ1507">
            <v>0</v>
          </cell>
          <cell r="AW1507">
            <v>166.9</v>
          </cell>
        </row>
        <row r="1508">
          <cell r="N1508">
            <v>0</v>
          </cell>
          <cell r="R1508">
            <v>98.65</v>
          </cell>
          <cell r="X1508">
            <v>0</v>
          </cell>
          <cell r="AQ1508">
            <v>0</v>
          </cell>
          <cell r="AW1508">
            <v>98.65</v>
          </cell>
        </row>
        <row r="1509">
          <cell r="N1509">
            <v>0</v>
          </cell>
          <cell r="R1509">
            <v>108.4</v>
          </cell>
          <cell r="X1509">
            <v>0</v>
          </cell>
          <cell r="AQ1509">
            <v>0</v>
          </cell>
          <cell r="AW1509">
            <v>108.4</v>
          </cell>
        </row>
        <row r="1510">
          <cell r="N1510">
            <v>0</v>
          </cell>
          <cell r="R1510">
            <v>110.35</v>
          </cell>
          <cell r="X1510">
            <v>0</v>
          </cell>
          <cell r="AQ1510">
            <v>0</v>
          </cell>
          <cell r="AW1510">
            <v>110.35</v>
          </cell>
        </row>
        <row r="1511">
          <cell r="N1511">
            <v>0</v>
          </cell>
          <cell r="R1511">
            <v>110.6</v>
          </cell>
          <cell r="X1511">
            <v>0</v>
          </cell>
          <cell r="AQ1511">
            <v>0</v>
          </cell>
          <cell r="AW1511">
            <v>110.6</v>
          </cell>
        </row>
        <row r="1512">
          <cell r="N1512">
            <v>0</v>
          </cell>
          <cell r="R1512">
            <v>111.75</v>
          </cell>
          <cell r="X1512">
            <v>0</v>
          </cell>
          <cell r="AQ1512">
            <v>0</v>
          </cell>
          <cell r="AW1512">
            <v>111.75</v>
          </cell>
        </row>
        <row r="1513">
          <cell r="N1513">
            <v>0</v>
          </cell>
          <cell r="R1513">
            <v>117</v>
          </cell>
          <cell r="X1513">
            <v>0</v>
          </cell>
          <cell r="AQ1513">
            <v>0</v>
          </cell>
          <cell r="AW1513">
            <v>117</v>
          </cell>
        </row>
        <row r="1514">
          <cell r="N1514">
            <v>0</v>
          </cell>
          <cell r="R1514">
            <v>119.4</v>
          </cell>
          <cell r="X1514">
            <v>0</v>
          </cell>
          <cell r="AQ1514">
            <v>0</v>
          </cell>
          <cell r="AW1514">
            <v>119.4</v>
          </cell>
        </row>
        <row r="1515">
          <cell r="N1515">
            <v>0</v>
          </cell>
          <cell r="R1515">
            <v>118.55</v>
          </cell>
          <cell r="X1515">
            <v>0</v>
          </cell>
          <cell r="AQ1515">
            <v>0</v>
          </cell>
          <cell r="AW1515">
            <v>118.55</v>
          </cell>
        </row>
        <row r="1516">
          <cell r="N1516">
            <v>0</v>
          </cell>
          <cell r="R1516">
            <v>115.2</v>
          </cell>
          <cell r="X1516">
            <v>0</v>
          </cell>
          <cell r="AQ1516">
            <v>0</v>
          </cell>
          <cell r="AW1516">
            <v>115.2</v>
          </cell>
        </row>
        <row r="1517">
          <cell r="N1517">
            <v>0</v>
          </cell>
          <cell r="R1517">
            <v>112.7</v>
          </cell>
          <cell r="X1517">
            <v>0</v>
          </cell>
          <cell r="AQ1517">
            <v>0</v>
          </cell>
          <cell r="AW1517">
            <v>112.7</v>
          </cell>
        </row>
        <row r="1518">
          <cell r="N1518">
            <v>0</v>
          </cell>
          <cell r="R1518">
            <v>106</v>
          </cell>
          <cell r="X1518">
            <v>0</v>
          </cell>
          <cell r="AQ1518">
            <v>0</v>
          </cell>
          <cell r="AW1518">
            <v>106</v>
          </cell>
        </row>
        <row r="1519">
          <cell r="N1519">
            <v>0</v>
          </cell>
          <cell r="R1519">
            <v>96.8</v>
          </cell>
          <cell r="X1519">
            <v>0</v>
          </cell>
          <cell r="AQ1519">
            <v>0</v>
          </cell>
          <cell r="AW1519">
            <v>96.8</v>
          </cell>
        </row>
        <row r="1520">
          <cell r="N1520">
            <v>0</v>
          </cell>
          <cell r="R1520">
            <v>91.45</v>
          </cell>
          <cell r="X1520">
            <v>0</v>
          </cell>
          <cell r="AQ1520">
            <v>0</v>
          </cell>
          <cell r="AW1520">
            <v>91.45</v>
          </cell>
        </row>
        <row r="1521">
          <cell r="N1521">
            <v>0</v>
          </cell>
          <cell r="R1521">
            <v>81.2</v>
          </cell>
          <cell r="X1521">
            <v>0</v>
          </cell>
          <cell r="AQ1521">
            <v>0</v>
          </cell>
          <cell r="AW1521">
            <v>81.2</v>
          </cell>
        </row>
        <row r="1522">
          <cell r="N1522">
            <v>0</v>
          </cell>
          <cell r="R1522">
            <v>68.45</v>
          </cell>
          <cell r="X1522">
            <v>0</v>
          </cell>
          <cell r="AQ1522">
            <v>0</v>
          </cell>
          <cell r="AW1522">
            <v>68.45</v>
          </cell>
        </row>
        <row r="1523">
          <cell r="N1523">
            <v>0</v>
          </cell>
          <cell r="R1523">
            <v>60.15</v>
          </cell>
          <cell r="X1523">
            <v>0</v>
          </cell>
          <cell r="AQ1523">
            <v>0</v>
          </cell>
          <cell r="AW1523">
            <v>60.15</v>
          </cell>
        </row>
        <row r="1524">
          <cell r="N1524">
            <v>0</v>
          </cell>
          <cell r="R1524">
            <v>56.45</v>
          </cell>
          <cell r="X1524">
            <v>0</v>
          </cell>
          <cell r="AQ1524">
            <v>0</v>
          </cell>
          <cell r="AW1524">
            <v>56.45</v>
          </cell>
        </row>
        <row r="1525">
          <cell r="N1525">
            <v>0</v>
          </cell>
          <cell r="R1525">
            <v>53.3</v>
          </cell>
          <cell r="X1525">
            <v>0</v>
          </cell>
          <cell r="AQ1525">
            <v>0</v>
          </cell>
          <cell r="AW1525">
            <v>53.3</v>
          </cell>
        </row>
        <row r="1526">
          <cell r="N1526">
            <v>0</v>
          </cell>
          <cell r="R1526">
            <v>55.35</v>
          </cell>
          <cell r="X1526">
            <v>0</v>
          </cell>
          <cell r="AQ1526">
            <v>0</v>
          </cell>
          <cell r="AW1526">
            <v>55.35</v>
          </cell>
        </row>
        <row r="1527">
          <cell r="N1527">
            <v>0</v>
          </cell>
          <cell r="R1527">
            <v>64.849999999999994</v>
          </cell>
          <cell r="X1527">
            <v>0</v>
          </cell>
          <cell r="AQ1527">
            <v>0</v>
          </cell>
          <cell r="AW1527">
            <v>64.849999999999994</v>
          </cell>
        </row>
        <row r="1528">
          <cell r="N1528">
            <v>0</v>
          </cell>
          <cell r="R1528">
            <v>66.05</v>
          </cell>
          <cell r="X1528">
            <v>0</v>
          </cell>
          <cell r="AQ1528">
            <v>0</v>
          </cell>
          <cell r="AW1528">
            <v>66.05</v>
          </cell>
        </row>
        <row r="1529">
          <cell r="N1529">
            <v>0</v>
          </cell>
          <cell r="R1529">
            <v>71.150000000000006</v>
          </cell>
          <cell r="X1529">
            <v>0</v>
          </cell>
          <cell r="AQ1529">
            <v>0</v>
          </cell>
          <cell r="AW1529">
            <v>71.150000000000006</v>
          </cell>
        </row>
        <row r="1530">
          <cell r="N1530">
            <v>0</v>
          </cell>
          <cell r="R1530">
            <v>84.55</v>
          </cell>
          <cell r="X1530">
            <v>0</v>
          </cell>
          <cell r="AQ1530">
            <v>0</v>
          </cell>
          <cell r="AW1530">
            <v>84.55</v>
          </cell>
        </row>
        <row r="1531">
          <cell r="N1531">
            <v>0</v>
          </cell>
          <cell r="R1531">
            <v>91.4</v>
          </cell>
          <cell r="X1531">
            <v>0</v>
          </cell>
          <cell r="AQ1531">
            <v>0</v>
          </cell>
          <cell r="AW1531">
            <v>91.4</v>
          </cell>
        </row>
        <row r="1532">
          <cell r="N1532">
            <v>0</v>
          </cell>
          <cell r="R1532">
            <v>93.65</v>
          </cell>
          <cell r="X1532">
            <v>0</v>
          </cell>
          <cell r="AQ1532">
            <v>0</v>
          </cell>
          <cell r="AW1532">
            <v>93.65</v>
          </cell>
        </row>
        <row r="1533">
          <cell r="N1533">
            <v>0</v>
          </cell>
          <cell r="R1533">
            <v>94.4</v>
          </cell>
          <cell r="X1533">
            <v>0</v>
          </cell>
          <cell r="AQ1533">
            <v>0</v>
          </cell>
          <cell r="AW1533">
            <v>94.4</v>
          </cell>
        </row>
        <row r="1534">
          <cell r="N1534">
            <v>0</v>
          </cell>
          <cell r="R1534">
            <v>95.8</v>
          </cell>
          <cell r="X1534">
            <v>0</v>
          </cell>
          <cell r="AQ1534">
            <v>0</v>
          </cell>
          <cell r="AW1534">
            <v>95.8</v>
          </cell>
        </row>
        <row r="1535">
          <cell r="N1535">
            <v>0</v>
          </cell>
          <cell r="R1535">
            <v>94.55</v>
          </cell>
          <cell r="X1535">
            <v>0</v>
          </cell>
          <cell r="AQ1535">
            <v>0</v>
          </cell>
          <cell r="AW1535">
            <v>94.55</v>
          </cell>
        </row>
        <row r="1536">
          <cell r="N1536">
            <v>0</v>
          </cell>
          <cell r="R1536">
            <v>87.8</v>
          </cell>
          <cell r="X1536">
            <v>0</v>
          </cell>
          <cell r="AQ1536">
            <v>0</v>
          </cell>
          <cell r="AW1536">
            <v>87.8</v>
          </cell>
        </row>
        <row r="1537">
          <cell r="N1537">
            <v>0</v>
          </cell>
          <cell r="R1537">
            <v>77.900000000000006</v>
          </cell>
          <cell r="X1537">
            <v>0</v>
          </cell>
          <cell r="AQ1537">
            <v>0</v>
          </cell>
          <cell r="AW1537">
            <v>77.900000000000006</v>
          </cell>
        </row>
        <row r="1538">
          <cell r="N1538">
            <v>0</v>
          </cell>
          <cell r="R1538">
            <v>167.1</v>
          </cell>
          <cell r="X1538">
            <v>0</v>
          </cell>
          <cell r="AQ1538">
            <v>0</v>
          </cell>
          <cell r="AW1538">
            <v>167.1</v>
          </cell>
        </row>
        <row r="1539">
          <cell r="N1539">
            <v>0</v>
          </cell>
          <cell r="R1539">
            <v>197.9</v>
          </cell>
          <cell r="X1539">
            <v>0</v>
          </cell>
          <cell r="AQ1539">
            <v>0</v>
          </cell>
          <cell r="AW1539">
            <v>197.9</v>
          </cell>
        </row>
        <row r="1540">
          <cell r="N1540">
            <v>0</v>
          </cell>
          <cell r="R1540">
            <v>197.9</v>
          </cell>
          <cell r="X1540">
            <v>0</v>
          </cell>
          <cell r="AQ1540">
            <v>0</v>
          </cell>
          <cell r="AW1540">
            <v>197.9</v>
          </cell>
        </row>
        <row r="1541">
          <cell r="N1541">
            <v>0</v>
          </cell>
          <cell r="R1541">
            <v>155.80000000000001</v>
          </cell>
          <cell r="X1541">
            <v>0</v>
          </cell>
          <cell r="AQ1541">
            <v>0</v>
          </cell>
          <cell r="AW1541">
            <v>155.80000000000001</v>
          </cell>
        </row>
        <row r="1542">
          <cell r="N1542">
            <v>0</v>
          </cell>
          <cell r="R1542">
            <v>162.5</v>
          </cell>
          <cell r="X1542">
            <v>0</v>
          </cell>
          <cell r="AQ1542">
            <v>0</v>
          </cell>
          <cell r="AW1542">
            <v>162.5</v>
          </cell>
        </row>
        <row r="1543">
          <cell r="N1543">
            <v>0</v>
          </cell>
          <cell r="R1543">
            <v>183.3</v>
          </cell>
          <cell r="X1543">
            <v>0</v>
          </cell>
          <cell r="AQ1543">
            <v>0</v>
          </cell>
          <cell r="AW1543">
            <v>183.3</v>
          </cell>
        </row>
        <row r="1544">
          <cell r="N1544">
            <v>0</v>
          </cell>
          <cell r="R1544">
            <v>198.5</v>
          </cell>
          <cell r="X1544">
            <v>0</v>
          </cell>
          <cell r="AQ1544">
            <v>0</v>
          </cell>
          <cell r="AW1544">
            <v>198.5</v>
          </cell>
        </row>
        <row r="1545">
          <cell r="N1545">
            <v>0</v>
          </cell>
          <cell r="R1545">
            <v>229.7</v>
          </cell>
          <cell r="X1545">
            <v>0</v>
          </cell>
          <cell r="AQ1545">
            <v>0</v>
          </cell>
          <cell r="AW1545">
            <v>229.7</v>
          </cell>
        </row>
        <row r="1546">
          <cell r="N1546">
            <v>0</v>
          </cell>
          <cell r="R1546">
            <v>223</v>
          </cell>
          <cell r="X1546">
            <v>0</v>
          </cell>
          <cell r="AQ1546">
            <v>0</v>
          </cell>
          <cell r="AW1546">
            <v>223</v>
          </cell>
        </row>
        <row r="1547">
          <cell r="N1547">
            <v>0</v>
          </cell>
          <cell r="R1547">
            <v>199.3</v>
          </cell>
          <cell r="X1547">
            <v>0</v>
          </cell>
          <cell r="AQ1547">
            <v>0</v>
          </cell>
          <cell r="AW1547">
            <v>199.3</v>
          </cell>
        </row>
        <row r="1548">
          <cell r="N1548">
            <v>0</v>
          </cell>
          <cell r="R1548">
            <v>122.5</v>
          </cell>
          <cell r="X1548">
            <v>0</v>
          </cell>
          <cell r="AQ1548">
            <v>0.6</v>
          </cell>
          <cell r="AW1548">
            <v>122.5</v>
          </cell>
        </row>
        <row r="1549">
          <cell r="N1549">
            <v>0</v>
          </cell>
          <cell r="R1549">
            <v>133.19999999999999</v>
          </cell>
          <cell r="X1549">
            <v>0</v>
          </cell>
          <cell r="AQ1549">
            <v>5.0999999999999996</v>
          </cell>
          <cell r="AW1549">
            <v>133.19999999999999</v>
          </cell>
        </row>
        <row r="1550">
          <cell r="N1550">
            <v>0</v>
          </cell>
          <cell r="R1550">
            <v>197.2</v>
          </cell>
          <cell r="X1550">
            <v>0</v>
          </cell>
          <cell r="AQ1550">
            <v>1.95</v>
          </cell>
          <cell r="AW1550">
            <v>197.2</v>
          </cell>
        </row>
        <row r="1551">
          <cell r="N1551">
            <v>0</v>
          </cell>
          <cell r="R1551">
            <v>190.7</v>
          </cell>
          <cell r="X1551">
            <v>0</v>
          </cell>
          <cell r="AQ1551">
            <v>0</v>
          </cell>
          <cell r="AW1551">
            <v>190.7</v>
          </cell>
        </row>
        <row r="1552">
          <cell r="N1552">
            <v>0</v>
          </cell>
          <cell r="R1552">
            <v>201.4</v>
          </cell>
          <cell r="X1552">
            <v>0</v>
          </cell>
          <cell r="AQ1552">
            <v>0</v>
          </cell>
          <cell r="AW1552">
            <v>201.4</v>
          </cell>
        </row>
        <row r="1553">
          <cell r="N1553">
            <v>0</v>
          </cell>
          <cell r="R1553">
            <v>228.7</v>
          </cell>
          <cell r="X1553">
            <v>0</v>
          </cell>
          <cell r="AQ1553">
            <v>0</v>
          </cell>
          <cell r="AW1553">
            <v>228.7</v>
          </cell>
        </row>
        <row r="1554">
          <cell r="N1554">
            <v>0</v>
          </cell>
          <cell r="R1554">
            <v>242.9</v>
          </cell>
          <cell r="X1554">
            <v>0</v>
          </cell>
          <cell r="AQ1554">
            <v>0</v>
          </cell>
          <cell r="AW1554">
            <v>242.9</v>
          </cell>
        </row>
        <row r="1555">
          <cell r="N1555">
            <v>0</v>
          </cell>
          <cell r="R1555">
            <v>257.3</v>
          </cell>
          <cell r="X1555">
            <v>0</v>
          </cell>
          <cell r="AQ1555">
            <v>0</v>
          </cell>
          <cell r="AW1555">
            <v>257.3</v>
          </cell>
        </row>
        <row r="1556">
          <cell r="N1556">
            <v>0</v>
          </cell>
          <cell r="R1556">
            <v>269.39999999999998</v>
          </cell>
          <cell r="X1556">
            <v>0</v>
          </cell>
          <cell r="AQ1556">
            <v>0</v>
          </cell>
          <cell r="AW1556">
            <v>269.39999999999998</v>
          </cell>
        </row>
        <row r="1557">
          <cell r="N1557">
            <v>0</v>
          </cell>
          <cell r="R1557">
            <v>258.39999999999998</v>
          </cell>
          <cell r="X1557">
            <v>0</v>
          </cell>
          <cell r="AQ1557">
            <v>0</v>
          </cell>
          <cell r="AW1557">
            <v>258.39999999999998</v>
          </cell>
        </row>
        <row r="1558">
          <cell r="N1558">
            <v>0</v>
          </cell>
          <cell r="R1558">
            <v>243.9</v>
          </cell>
          <cell r="X1558">
            <v>0</v>
          </cell>
          <cell r="AQ1558">
            <v>0</v>
          </cell>
          <cell r="AW1558">
            <v>243.9</v>
          </cell>
        </row>
        <row r="1559">
          <cell r="N1559">
            <v>0</v>
          </cell>
          <cell r="R1559">
            <v>235.1</v>
          </cell>
          <cell r="X1559">
            <v>0</v>
          </cell>
          <cell r="AQ1559">
            <v>0</v>
          </cell>
          <cell r="AW1559">
            <v>235.1</v>
          </cell>
        </row>
        <row r="1560">
          <cell r="N1560">
            <v>0</v>
          </cell>
          <cell r="R1560">
            <v>232.2</v>
          </cell>
          <cell r="X1560">
            <v>0</v>
          </cell>
          <cell r="AQ1560">
            <v>0</v>
          </cell>
          <cell r="AW1560">
            <v>232.2</v>
          </cell>
        </row>
        <row r="1561">
          <cell r="N1561">
            <v>0</v>
          </cell>
          <cell r="R1561">
            <v>235.3</v>
          </cell>
          <cell r="X1561">
            <v>0</v>
          </cell>
          <cell r="AQ1561">
            <v>0</v>
          </cell>
          <cell r="AW1561">
            <v>235.3</v>
          </cell>
        </row>
        <row r="1562">
          <cell r="N1562">
            <v>0</v>
          </cell>
          <cell r="R1562">
            <v>232.6</v>
          </cell>
          <cell r="X1562">
            <v>0</v>
          </cell>
          <cell r="AQ1562">
            <v>0</v>
          </cell>
          <cell r="AW1562">
            <v>232.6</v>
          </cell>
        </row>
        <row r="1563">
          <cell r="N1563">
            <v>0</v>
          </cell>
          <cell r="R1563">
            <v>218.6</v>
          </cell>
          <cell r="X1563">
            <v>0</v>
          </cell>
          <cell r="AQ1563">
            <v>0</v>
          </cell>
          <cell r="AW1563">
            <v>218.6</v>
          </cell>
        </row>
        <row r="1564">
          <cell r="N1564">
            <v>0</v>
          </cell>
          <cell r="R1564">
            <v>210.5</v>
          </cell>
          <cell r="X1564">
            <v>0</v>
          </cell>
          <cell r="AQ1564">
            <v>0</v>
          </cell>
          <cell r="AW1564">
            <v>210.5</v>
          </cell>
        </row>
        <row r="1565">
          <cell r="N1565">
            <v>0</v>
          </cell>
          <cell r="R1565">
            <v>202.3</v>
          </cell>
          <cell r="X1565">
            <v>0</v>
          </cell>
          <cell r="AQ1565">
            <v>0</v>
          </cell>
          <cell r="AW1565">
            <v>202.3</v>
          </cell>
        </row>
        <row r="1566">
          <cell r="N1566">
            <v>0</v>
          </cell>
          <cell r="R1566">
            <v>197.6</v>
          </cell>
          <cell r="X1566">
            <v>0</v>
          </cell>
          <cell r="AQ1566">
            <v>0</v>
          </cell>
          <cell r="AW1566">
            <v>197.6</v>
          </cell>
        </row>
        <row r="1567">
          <cell r="N1567">
            <v>0</v>
          </cell>
          <cell r="R1567">
            <v>219.6</v>
          </cell>
          <cell r="X1567">
            <v>0</v>
          </cell>
          <cell r="AQ1567">
            <v>0</v>
          </cell>
          <cell r="AW1567">
            <v>219.6</v>
          </cell>
        </row>
        <row r="1568">
          <cell r="N1568">
            <v>0</v>
          </cell>
          <cell r="R1568">
            <v>184</v>
          </cell>
          <cell r="X1568">
            <v>0</v>
          </cell>
          <cell r="AQ1568">
            <v>0</v>
          </cell>
          <cell r="AW1568">
            <v>184</v>
          </cell>
        </row>
        <row r="1569">
          <cell r="N1569">
            <v>0</v>
          </cell>
          <cell r="R1569">
            <v>161.9</v>
          </cell>
          <cell r="X1569">
            <v>0</v>
          </cell>
          <cell r="AQ1569">
            <v>0</v>
          </cell>
          <cell r="AW1569">
            <v>161.9</v>
          </cell>
        </row>
        <row r="1570">
          <cell r="N1570">
            <v>0</v>
          </cell>
          <cell r="R1570">
            <v>196.1</v>
          </cell>
          <cell r="X1570">
            <v>0</v>
          </cell>
          <cell r="AQ1570">
            <v>0</v>
          </cell>
          <cell r="AW1570">
            <v>196.1</v>
          </cell>
        </row>
        <row r="1571">
          <cell r="N1571">
            <v>0</v>
          </cell>
          <cell r="R1571">
            <v>201.3</v>
          </cell>
          <cell r="X1571">
            <v>0</v>
          </cell>
          <cell r="AQ1571">
            <v>0</v>
          </cell>
          <cell r="AW1571">
            <v>201.3</v>
          </cell>
        </row>
        <row r="1572">
          <cell r="N1572">
            <v>0</v>
          </cell>
          <cell r="R1572">
            <v>209.4</v>
          </cell>
          <cell r="X1572">
            <v>0</v>
          </cell>
          <cell r="AQ1572">
            <v>0</v>
          </cell>
          <cell r="AW1572">
            <v>209.4</v>
          </cell>
        </row>
        <row r="1573">
          <cell r="N1573">
            <v>0</v>
          </cell>
          <cell r="R1573">
            <v>216</v>
          </cell>
          <cell r="X1573">
            <v>0</v>
          </cell>
          <cell r="AQ1573">
            <v>0</v>
          </cell>
          <cell r="AW1573">
            <v>216</v>
          </cell>
        </row>
        <row r="1574">
          <cell r="N1574">
            <v>0</v>
          </cell>
          <cell r="R1574">
            <v>214.8</v>
          </cell>
          <cell r="X1574">
            <v>0</v>
          </cell>
          <cell r="AQ1574">
            <v>0</v>
          </cell>
          <cell r="AW1574">
            <v>214.8</v>
          </cell>
        </row>
        <row r="1575">
          <cell r="N1575">
            <v>0</v>
          </cell>
          <cell r="R1575">
            <v>204</v>
          </cell>
          <cell r="X1575">
            <v>0</v>
          </cell>
          <cell r="AQ1575">
            <v>0</v>
          </cell>
          <cell r="AW1575">
            <v>204</v>
          </cell>
        </row>
        <row r="1576">
          <cell r="N1576">
            <v>0</v>
          </cell>
          <cell r="R1576">
            <v>205.9</v>
          </cell>
          <cell r="X1576">
            <v>0</v>
          </cell>
          <cell r="AQ1576">
            <v>0</v>
          </cell>
          <cell r="AW1576">
            <v>205.9</v>
          </cell>
        </row>
        <row r="1577">
          <cell r="N1577">
            <v>0</v>
          </cell>
          <cell r="R1577">
            <v>217.8</v>
          </cell>
          <cell r="X1577">
            <v>0</v>
          </cell>
          <cell r="AQ1577">
            <v>0</v>
          </cell>
          <cell r="AW1577">
            <v>217.8</v>
          </cell>
        </row>
        <row r="1578">
          <cell r="N1578">
            <v>0</v>
          </cell>
          <cell r="R1578">
            <v>200.4</v>
          </cell>
          <cell r="X1578">
            <v>0</v>
          </cell>
          <cell r="AQ1578">
            <v>0</v>
          </cell>
          <cell r="AW1578">
            <v>200.4</v>
          </cell>
        </row>
        <row r="1579">
          <cell r="N1579">
            <v>0</v>
          </cell>
          <cell r="R1579">
            <v>194.2</v>
          </cell>
          <cell r="X1579">
            <v>0</v>
          </cell>
          <cell r="AQ1579">
            <v>0</v>
          </cell>
          <cell r="AW1579">
            <v>194.2</v>
          </cell>
        </row>
        <row r="1580">
          <cell r="N1580">
            <v>0</v>
          </cell>
          <cell r="R1580">
            <v>183.2</v>
          </cell>
          <cell r="X1580">
            <v>0</v>
          </cell>
          <cell r="AQ1580">
            <v>0</v>
          </cell>
          <cell r="AW1580">
            <v>183.2</v>
          </cell>
        </row>
        <row r="1581">
          <cell r="N1581">
            <v>0</v>
          </cell>
          <cell r="R1581">
            <v>185.9</v>
          </cell>
          <cell r="X1581">
            <v>0</v>
          </cell>
          <cell r="AQ1581">
            <v>0</v>
          </cell>
          <cell r="AW1581">
            <v>185.9</v>
          </cell>
        </row>
        <row r="1582">
          <cell r="N1582">
            <v>0</v>
          </cell>
          <cell r="R1582">
            <v>223.3</v>
          </cell>
          <cell r="X1582">
            <v>0</v>
          </cell>
          <cell r="AQ1582">
            <v>0</v>
          </cell>
          <cell r="AW1582">
            <v>223.3</v>
          </cell>
        </row>
        <row r="1583">
          <cell r="N1583">
            <v>0</v>
          </cell>
          <cell r="R1583">
            <v>230.9</v>
          </cell>
          <cell r="X1583">
            <v>0</v>
          </cell>
          <cell r="AQ1583">
            <v>0</v>
          </cell>
          <cell r="AW1583">
            <v>230.9</v>
          </cell>
        </row>
        <row r="1584">
          <cell r="N1584">
            <v>0</v>
          </cell>
          <cell r="R1584">
            <v>218.9</v>
          </cell>
          <cell r="X1584">
            <v>0</v>
          </cell>
          <cell r="AQ1584">
            <v>0</v>
          </cell>
          <cell r="AW1584">
            <v>218.9</v>
          </cell>
        </row>
        <row r="1585">
          <cell r="N1585">
            <v>0</v>
          </cell>
          <cell r="R1585">
            <v>189.8</v>
          </cell>
          <cell r="X1585">
            <v>0</v>
          </cell>
          <cell r="AQ1585">
            <v>0</v>
          </cell>
          <cell r="AW1585">
            <v>189.8</v>
          </cell>
        </row>
        <row r="1586">
          <cell r="N1586">
            <v>0</v>
          </cell>
          <cell r="R1586">
            <v>182.7</v>
          </cell>
          <cell r="X1586">
            <v>0</v>
          </cell>
          <cell r="AQ1586">
            <v>0</v>
          </cell>
          <cell r="AW1586">
            <v>182.7</v>
          </cell>
        </row>
        <row r="1587">
          <cell r="N1587">
            <v>0</v>
          </cell>
          <cell r="R1587">
            <v>196.3</v>
          </cell>
          <cell r="X1587">
            <v>0</v>
          </cell>
          <cell r="AQ1587">
            <v>0</v>
          </cell>
          <cell r="AW1587">
            <v>196.3</v>
          </cell>
        </row>
        <row r="1588">
          <cell r="N1588">
            <v>0</v>
          </cell>
          <cell r="R1588">
            <v>207</v>
          </cell>
          <cell r="X1588">
            <v>0</v>
          </cell>
          <cell r="AQ1588">
            <v>0</v>
          </cell>
          <cell r="AW1588">
            <v>207</v>
          </cell>
        </row>
        <row r="1589">
          <cell r="N1589">
            <v>0</v>
          </cell>
          <cell r="R1589">
            <v>217.7</v>
          </cell>
          <cell r="X1589">
            <v>0</v>
          </cell>
          <cell r="AQ1589">
            <v>0</v>
          </cell>
          <cell r="AW1589">
            <v>217.7</v>
          </cell>
        </row>
        <row r="1590">
          <cell r="N1590">
            <v>0</v>
          </cell>
          <cell r="R1590">
            <v>224.3</v>
          </cell>
          <cell r="X1590">
            <v>0</v>
          </cell>
          <cell r="AQ1590">
            <v>0</v>
          </cell>
          <cell r="AW1590">
            <v>224.3</v>
          </cell>
        </row>
        <row r="1591">
          <cell r="N1591">
            <v>0</v>
          </cell>
          <cell r="R1591">
            <v>223.6</v>
          </cell>
          <cell r="X1591">
            <v>0</v>
          </cell>
          <cell r="AQ1591">
            <v>0</v>
          </cell>
          <cell r="AW1591">
            <v>223.6</v>
          </cell>
        </row>
        <row r="1592">
          <cell r="N1592">
            <v>0</v>
          </cell>
          <cell r="R1592">
            <v>218.6</v>
          </cell>
          <cell r="X1592">
            <v>0</v>
          </cell>
          <cell r="AQ1592">
            <v>0</v>
          </cell>
          <cell r="AW1592">
            <v>218.6</v>
          </cell>
        </row>
        <row r="1593">
          <cell r="N1593">
            <v>0</v>
          </cell>
          <cell r="R1593">
            <v>215.3</v>
          </cell>
          <cell r="X1593">
            <v>0</v>
          </cell>
          <cell r="AQ1593">
            <v>0</v>
          </cell>
          <cell r="AW1593">
            <v>215.3</v>
          </cell>
        </row>
        <row r="1594">
          <cell r="N1594">
            <v>0</v>
          </cell>
          <cell r="R1594">
            <v>217.1</v>
          </cell>
          <cell r="X1594">
            <v>0</v>
          </cell>
          <cell r="AQ1594">
            <v>0</v>
          </cell>
          <cell r="AW1594">
            <v>217.1</v>
          </cell>
        </row>
        <row r="1595">
          <cell r="N1595">
            <v>0</v>
          </cell>
          <cell r="R1595">
            <v>222.8</v>
          </cell>
          <cell r="X1595">
            <v>0</v>
          </cell>
          <cell r="AQ1595">
            <v>0</v>
          </cell>
          <cell r="AW1595">
            <v>222.8</v>
          </cell>
        </row>
        <row r="1596">
          <cell r="N1596">
            <v>0</v>
          </cell>
          <cell r="R1596">
            <v>215.6</v>
          </cell>
          <cell r="X1596">
            <v>0</v>
          </cell>
          <cell r="AQ1596">
            <v>0</v>
          </cell>
          <cell r="AW1596">
            <v>215.6</v>
          </cell>
        </row>
        <row r="1597">
          <cell r="N1597">
            <v>0</v>
          </cell>
          <cell r="R1597">
            <v>200.4</v>
          </cell>
          <cell r="X1597">
            <v>0</v>
          </cell>
          <cell r="AQ1597">
            <v>0</v>
          </cell>
          <cell r="AW1597">
            <v>200.4</v>
          </cell>
        </row>
        <row r="1598">
          <cell r="N1598">
            <v>0</v>
          </cell>
          <cell r="R1598">
            <v>197.8</v>
          </cell>
          <cell r="X1598">
            <v>0</v>
          </cell>
          <cell r="AQ1598">
            <v>0</v>
          </cell>
          <cell r="AW1598">
            <v>197.8</v>
          </cell>
        </row>
        <row r="1599">
          <cell r="N1599">
            <v>0</v>
          </cell>
          <cell r="R1599">
            <v>210.9</v>
          </cell>
          <cell r="X1599">
            <v>0</v>
          </cell>
          <cell r="AQ1599">
            <v>0</v>
          </cell>
          <cell r="AW1599">
            <v>210.9</v>
          </cell>
        </row>
        <row r="1600">
          <cell r="N1600">
            <v>0</v>
          </cell>
          <cell r="R1600">
            <v>229.9</v>
          </cell>
          <cell r="X1600">
            <v>0</v>
          </cell>
          <cell r="AQ1600">
            <v>0</v>
          </cell>
          <cell r="AW1600">
            <v>229.9</v>
          </cell>
        </row>
        <row r="1601">
          <cell r="N1601">
            <v>0</v>
          </cell>
          <cell r="R1601">
            <v>206.7</v>
          </cell>
          <cell r="X1601">
            <v>0</v>
          </cell>
          <cell r="AQ1601">
            <v>0</v>
          </cell>
          <cell r="AW1601">
            <v>206.7</v>
          </cell>
        </row>
        <row r="1602">
          <cell r="N1602">
            <v>0</v>
          </cell>
          <cell r="R1602">
            <v>0</v>
          </cell>
          <cell r="X1602">
            <v>0</v>
          </cell>
          <cell r="AQ1602">
            <v>0</v>
          </cell>
          <cell r="AW1602">
            <v>0</v>
          </cell>
        </row>
        <row r="1603">
          <cell r="N1603">
            <v>0</v>
          </cell>
          <cell r="R1603">
            <v>598.5</v>
          </cell>
          <cell r="X1603">
            <v>0</v>
          </cell>
          <cell r="AQ1603">
            <v>0</v>
          </cell>
          <cell r="AW1603">
            <v>598.5</v>
          </cell>
        </row>
        <row r="1604">
          <cell r="N1604">
            <v>0</v>
          </cell>
          <cell r="R1604">
            <v>618.1</v>
          </cell>
          <cell r="X1604">
            <v>0</v>
          </cell>
          <cell r="AQ1604">
            <v>0</v>
          </cell>
          <cell r="AW1604">
            <v>618.1</v>
          </cell>
        </row>
        <row r="1605">
          <cell r="N1605">
            <v>0</v>
          </cell>
          <cell r="R1605">
            <v>535.5</v>
          </cell>
          <cell r="X1605">
            <v>0</v>
          </cell>
          <cell r="AQ1605">
            <v>0</v>
          </cell>
          <cell r="AW1605">
            <v>535.5</v>
          </cell>
        </row>
        <row r="1606">
          <cell r="N1606">
            <v>0</v>
          </cell>
          <cell r="R1606">
            <v>434.5</v>
          </cell>
          <cell r="X1606">
            <v>0</v>
          </cell>
          <cell r="AQ1606">
            <v>0</v>
          </cell>
          <cell r="AW1606">
            <v>434.5</v>
          </cell>
        </row>
        <row r="1607">
          <cell r="N1607">
            <v>0</v>
          </cell>
          <cell r="R1607">
            <v>365.3</v>
          </cell>
          <cell r="X1607">
            <v>0</v>
          </cell>
          <cell r="AQ1607">
            <v>0</v>
          </cell>
          <cell r="AW1607">
            <v>365.3</v>
          </cell>
        </row>
        <row r="1608">
          <cell r="N1608">
            <v>0</v>
          </cell>
          <cell r="R1608">
            <v>346.3</v>
          </cell>
          <cell r="X1608">
            <v>0</v>
          </cell>
          <cell r="AQ1608">
            <v>0</v>
          </cell>
          <cell r="AW1608">
            <v>346.3</v>
          </cell>
        </row>
        <row r="1609">
          <cell r="N1609">
            <v>0</v>
          </cell>
          <cell r="R1609">
            <v>309.89999999999998</v>
          </cell>
          <cell r="X1609">
            <v>0</v>
          </cell>
          <cell r="AQ1609">
            <v>0</v>
          </cell>
          <cell r="AW1609">
            <v>309.89999999999998</v>
          </cell>
        </row>
        <row r="1610">
          <cell r="N1610">
            <v>0</v>
          </cell>
          <cell r="R1610">
            <v>220</v>
          </cell>
          <cell r="X1610">
            <v>0</v>
          </cell>
          <cell r="AQ1610">
            <v>0</v>
          </cell>
          <cell r="AW1610">
            <v>220</v>
          </cell>
        </row>
        <row r="1611">
          <cell r="N1611">
            <v>0</v>
          </cell>
          <cell r="R1611">
            <v>135.80000000000001</v>
          </cell>
          <cell r="X1611">
            <v>0</v>
          </cell>
          <cell r="AQ1611">
            <v>0.5</v>
          </cell>
          <cell r="AW1611">
            <v>135.80000000000001</v>
          </cell>
        </row>
        <row r="1612">
          <cell r="N1612">
            <v>0</v>
          </cell>
          <cell r="R1612">
            <v>49.4</v>
          </cell>
          <cell r="X1612">
            <v>0</v>
          </cell>
          <cell r="AQ1612">
            <v>14.8</v>
          </cell>
          <cell r="AW1612">
            <v>49.4</v>
          </cell>
        </row>
        <row r="1613">
          <cell r="N1613">
            <v>0</v>
          </cell>
          <cell r="R1613">
            <v>0.5</v>
          </cell>
          <cell r="X1613">
            <v>0</v>
          </cell>
          <cell r="AQ1613">
            <v>113.7</v>
          </cell>
          <cell r="AW1613">
            <v>0.5</v>
          </cell>
        </row>
        <row r="1614">
          <cell r="N1614">
            <v>0</v>
          </cell>
          <cell r="R1614">
            <v>0</v>
          </cell>
          <cell r="X1614">
            <v>0</v>
          </cell>
          <cell r="AQ1614">
            <v>290.60000000000002</v>
          </cell>
          <cell r="AW1614">
            <v>0</v>
          </cell>
        </row>
        <row r="1615">
          <cell r="N1615">
            <v>0</v>
          </cell>
          <cell r="R1615">
            <v>0</v>
          </cell>
          <cell r="X1615">
            <v>0</v>
          </cell>
          <cell r="AQ1615">
            <v>429.3</v>
          </cell>
          <cell r="AW1615">
            <v>0</v>
          </cell>
        </row>
        <row r="1616">
          <cell r="N1616">
            <v>0</v>
          </cell>
          <cell r="R1616">
            <v>0</v>
          </cell>
          <cell r="X1616">
            <v>0</v>
          </cell>
          <cell r="AQ1616">
            <v>514.6</v>
          </cell>
          <cell r="AW1616">
            <v>0</v>
          </cell>
        </row>
        <row r="1617">
          <cell r="N1617">
            <v>0</v>
          </cell>
          <cell r="R1617">
            <v>0</v>
          </cell>
          <cell r="X1617">
            <v>0</v>
          </cell>
          <cell r="AQ1617">
            <v>601.1</v>
          </cell>
          <cell r="AW1617">
            <v>0</v>
          </cell>
        </row>
        <row r="1618">
          <cell r="N1618">
            <v>0</v>
          </cell>
          <cell r="R1618">
            <v>0</v>
          </cell>
          <cell r="X1618">
            <v>0</v>
          </cell>
          <cell r="AQ1618">
            <v>753.7</v>
          </cell>
          <cell r="AW1618">
            <v>0</v>
          </cell>
        </row>
        <row r="1619">
          <cell r="N1619">
            <v>0</v>
          </cell>
          <cell r="R1619">
            <v>0</v>
          </cell>
          <cell r="X1619">
            <v>0</v>
          </cell>
          <cell r="AQ1619">
            <v>999</v>
          </cell>
          <cell r="AW1619">
            <v>0</v>
          </cell>
        </row>
        <row r="1620">
          <cell r="N1620">
            <v>0</v>
          </cell>
          <cell r="R1620">
            <v>0</v>
          </cell>
          <cell r="X1620">
            <v>0</v>
          </cell>
          <cell r="AQ1620">
            <v>599.5</v>
          </cell>
          <cell r="AW1620">
            <v>0</v>
          </cell>
        </row>
        <row r="1621">
          <cell r="N1621">
            <v>0</v>
          </cell>
          <cell r="R1621">
            <v>0</v>
          </cell>
          <cell r="X1621">
            <v>0</v>
          </cell>
          <cell r="AQ1621">
            <v>674.1</v>
          </cell>
          <cell r="AW1621">
            <v>0</v>
          </cell>
        </row>
        <row r="1622">
          <cell r="N1622">
            <v>0</v>
          </cell>
          <cell r="R1622">
            <v>0</v>
          </cell>
          <cell r="X1622">
            <v>0</v>
          </cell>
          <cell r="AQ1622">
            <v>760.4</v>
          </cell>
          <cell r="AW1622">
            <v>0</v>
          </cell>
        </row>
        <row r="1623">
          <cell r="N1623">
            <v>0</v>
          </cell>
          <cell r="R1623">
            <v>0</v>
          </cell>
          <cell r="X1623">
            <v>0</v>
          </cell>
          <cell r="AQ1623">
            <v>847</v>
          </cell>
          <cell r="AW1623">
            <v>0</v>
          </cell>
        </row>
        <row r="1624">
          <cell r="N1624">
            <v>0</v>
          </cell>
          <cell r="R1624">
            <v>0</v>
          </cell>
          <cell r="X1624">
            <v>0</v>
          </cell>
          <cell r="AQ1624">
            <v>938.9</v>
          </cell>
          <cell r="AW1624">
            <v>0</v>
          </cell>
        </row>
        <row r="1625">
          <cell r="N1625">
            <v>0</v>
          </cell>
          <cell r="R1625">
            <v>0</v>
          </cell>
          <cell r="X1625">
            <v>0</v>
          </cell>
          <cell r="AQ1625">
            <v>1058.8499999999999</v>
          </cell>
          <cell r="AW1625">
            <v>0</v>
          </cell>
        </row>
        <row r="1626">
          <cell r="N1626">
            <v>0</v>
          </cell>
          <cell r="R1626">
            <v>0</v>
          </cell>
          <cell r="X1626">
            <v>0</v>
          </cell>
          <cell r="AQ1626">
            <v>1159.0999999999999</v>
          </cell>
          <cell r="AW1626">
            <v>0</v>
          </cell>
        </row>
        <row r="1627">
          <cell r="N1627">
            <v>0</v>
          </cell>
          <cell r="R1627">
            <v>0</v>
          </cell>
          <cell r="X1627">
            <v>0</v>
          </cell>
          <cell r="AQ1627">
            <v>1206.45</v>
          </cell>
          <cell r="AW1627">
            <v>0</v>
          </cell>
        </row>
        <row r="1628">
          <cell r="N1628">
            <v>0</v>
          </cell>
          <cell r="R1628">
            <v>0</v>
          </cell>
          <cell r="X1628">
            <v>0</v>
          </cell>
          <cell r="AQ1628">
            <v>1296.2</v>
          </cell>
          <cell r="AW1628">
            <v>0</v>
          </cell>
        </row>
        <row r="1629">
          <cell r="N1629">
            <v>0</v>
          </cell>
          <cell r="R1629">
            <v>0</v>
          </cell>
          <cell r="X1629">
            <v>0</v>
          </cell>
          <cell r="AQ1629">
            <v>1442.55</v>
          </cell>
          <cell r="AW1629">
            <v>0</v>
          </cell>
        </row>
        <row r="1630">
          <cell r="N1630">
            <v>0</v>
          </cell>
          <cell r="R1630">
            <v>0</v>
          </cell>
          <cell r="X1630">
            <v>0</v>
          </cell>
          <cell r="AQ1630">
            <v>1545.4</v>
          </cell>
          <cell r="AW1630">
            <v>0</v>
          </cell>
        </row>
        <row r="1631">
          <cell r="N1631">
            <v>0</v>
          </cell>
          <cell r="R1631">
            <v>0</v>
          </cell>
          <cell r="X1631">
            <v>0</v>
          </cell>
          <cell r="AQ1631">
            <v>1559.3</v>
          </cell>
          <cell r="AW1631">
            <v>0</v>
          </cell>
        </row>
        <row r="1632">
          <cell r="N1632">
            <v>0</v>
          </cell>
          <cell r="R1632">
            <v>0</v>
          </cell>
          <cell r="X1632">
            <v>0</v>
          </cell>
          <cell r="AQ1632">
            <v>1505.8</v>
          </cell>
          <cell r="AW1632">
            <v>0</v>
          </cell>
        </row>
        <row r="1633">
          <cell r="N1633">
            <v>0</v>
          </cell>
          <cell r="R1633">
            <v>0</v>
          </cell>
          <cell r="X1633">
            <v>0</v>
          </cell>
          <cell r="AQ1633">
            <v>1452.45</v>
          </cell>
          <cell r="AW1633">
            <v>0</v>
          </cell>
        </row>
        <row r="1634">
          <cell r="N1634">
            <v>0</v>
          </cell>
          <cell r="R1634">
            <v>0</v>
          </cell>
          <cell r="X1634">
            <v>0</v>
          </cell>
          <cell r="AQ1634">
            <v>2800.5</v>
          </cell>
          <cell r="AW1634">
            <v>0</v>
          </cell>
        </row>
        <row r="1635">
          <cell r="N1635">
            <v>0</v>
          </cell>
          <cell r="R1635">
            <v>0</v>
          </cell>
          <cell r="X1635">
            <v>0</v>
          </cell>
          <cell r="AQ1635">
            <v>2563.6</v>
          </cell>
          <cell r="AW1635">
            <v>0</v>
          </cell>
        </row>
        <row r="1636">
          <cell r="N1636">
            <v>0</v>
          </cell>
          <cell r="R1636">
            <v>0</v>
          </cell>
          <cell r="X1636">
            <v>0</v>
          </cell>
          <cell r="AQ1636">
            <v>2389.4</v>
          </cell>
          <cell r="AW1636">
            <v>0</v>
          </cell>
        </row>
        <row r="1637">
          <cell r="N1637">
            <v>0</v>
          </cell>
          <cell r="R1637">
            <v>0</v>
          </cell>
          <cell r="X1637">
            <v>0</v>
          </cell>
          <cell r="AQ1637">
            <v>2280.4</v>
          </cell>
          <cell r="AW1637">
            <v>0</v>
          </cell>
        </row>
        <row r="1638">
          <cell r="N1638">
            <v>0</v>
          </cell>
          <cell r="R1638">
            <v>0</v>
          </cell>
          <cell r="X1638">
            <v>0</v>
          </cell>
          <cell r="AQ1638">
            <v>2020.9</v>
          </cell>
          <cell r="AW1638">
            <v>0</v>
          </cell>
        </row>
        <row r="1639">
          <cell r="N1639">
            <v>0</v>
          </cell>
          <cell r="R1639">
            <v>0</v>
          </cell>
          <cell r="X1639">
            <v>0</v>
          </cell>
          <cell r="AQ1639">
            <v>1648.4</v>
          </cell>
          <cell r="AW1639">
            <v>0</v>
          </cell>
        </row>
        <row r="1640">
          <cell r="N1640">
            <v>0</v>
          </cell>
          <cell r="R1640">
            <v>0</v>
          </cell>
          <cell r="X1640">
            <v>0</v>
          </cell>
          <cell r="AQ1640">
            <v>1263.5999999999999</v>
          </cell>
          <cell r="AW1640">
            <v>0</v>
          </cell>
        </row>
        <row r="1641">
          <cell r="N1641">
            <v>0</v>
          </cell>
          <cell r="R1641">
            <v>0</v>
          </cell>
          <cell r="X1641">
            <v>0</v>
          </cell>
          <cell r="AQ1641">
            <v>997.2</v>
          </cell>
          <cell r="AW1641">
            <v>0</v>
          </cell>
        </row>
        <row r="1642">
          <cell r="N1642">
            <v>0</v>
          </cell>
          <cell r="R1642">
            <v>0</v>
          </cell>
          <cell r="X1642">
            <v>0</v>
          </cell>
          <cell r="AQ1642">
            <v>770.4</v>
          </cell>
          <cell r="AW1642">
            <v>0</v>
          </cell>
        </row>
        <row r="1643">
          <cell r="N1643">
            <v>0</v>
          </cell>
          <cell r="R1643">
            <v>0</v>
          </cell>
          <cell r="X1643">
            <v>0</v>
          </cell>
          <cell r="AQ1643">
            <v>446.1</v>
          </cell>
          <cell r="AW1643">
            <v>0</v>
          </cell>
        </row>
        <row r="1644">
          <cell r="N1644">
            <v>0</v>
          </cell>
          <cell r="R1644">
            <v>0</v>
          </cell>
          <cell r="X1644">
            <v>0</v>
          </cell>
          <cell r="AQ1644">
            <v>110.15</v>
          </cell>
          <cell r="AW1644">
            <v>0</v>
          </cell>
        </row>
        <row r="1645">
          <cell r="N1645">
            <v>0</v>
          </cell>
          <cell r="R1645">
            <v>0</v>
          </cell>
          <cell r="X1645">
            <v>0</v>
          </cell>
          <cell r="AQ1645">
            <v>64.45</v>
          </cell>
          <cell r="AW1645">
            <v>0</v>
          </cell>
        </row>
        <row r="1646">
          <cell r="N1646">
            <v>0</v>
          </cell>
          <cell r="R1646">
            <v>0.28000000000000003</v>
          </cell>
          <cell r="X1646">
            <v>0</v>
          </cell>
          <cell r="AQ1646">
            <v>28.25</v>
          </cell>
          <cell r="AW1646">
            <v>0.28000000000000003</v>
          </cell>
        </row>
        <row r="1647">
          <cell r="N1647">
            <v>0</v>
          </cell>
          <cell r="R1647">
            <v>0.28000000000000003</v>
          </cell>
          <cell r="X1647">
            <v>0</v>
          </cell>
          <cell r="AQ1647">
            <v>18</v>
          </cell>
          <cell r="AW1647">
            <v>0.28000000000000003</v>
          </cell>
        </row>
        <row r="1648">
          <cell r="N1648">
            <v>0</v>
          </cell>
          <cell r="R1648">
            <v>0.3</v>
          </cell>
          <cell r="X1648">
            <v>0</v>
          </cell>
          <cell r="AQ1648">
            <v>18.600000000000001</v>
          </cell>
          <cell r="AW1648">
            <v>0.3</v>
          </cell>
        </row>
        <row r="1649">
          <cell r="N1649">
            <v>0</v>
          </cell>
          <cell r="R1649">
            <v>1.85</v>
          </cell>
          <cell r="X1649">
            <v>0</v>
          </cell>
          <cell r="AQ1649">
            <v>14</v>
          </cell>
          <cell r="AW1649">
            <v>1.85</v>
          </cell>
        </row>
        <row r="1650">
          <cell r="N1650">
            <v>0</v>
          </cell>
          <cell r="R1650">
            <v>12.05</v>
          </cell>
          <cell r="X1650">
            <v>0</v>
          </cell>
          <cell r="AQ1650">
            <v>6.2</v>
          </cell>
          <cell r="AW1650">
            <v>12.05</v>
          </cell>
        </row>
        <row r="1651">
          <cell r="N1651">
            <v>0</v>
          </cell>
          <cell r="R1651">
            <v>59.4</v>
          </cell>
          <cell r="X1651">
            <v>0</v>
          </cell>
          <cell r="AQ1651">
            <v>0.35</v>
          </cell>
          <cell r="AW1651">
            <v>59.4</v>
          </cell>
        </row>
        <row r="1652">
          <cell r="N1652">
            <v>0</v>
          </cell>
          <cell r="R1652">
            <v>138.80000000000001</v>
          </cell>
          <cell r="X1652">
            <v>0</v>
          </cell>
          <cell r="AQ1652">
            <v>0</v>
          </cell>
          <cell r="AW1652">
            <v>138.80000000000001</v>
          </cell>
        </row>
        <row r="1653">
          <cell r="N1653">
            <v>0</v>
          </cell>
          <cell r="R1653">
            <v>205.35</v>
          </cell>
          <cell r="X1653">
            <v>0</v>
          </cell>
          <cell r="AQ1653">
            <v>0</v>
          </cell>
          <cell r="AW1653">
            <v>205.35</v>
          </cell>
        </row>
        <row r="1654">
          <cell r="N1654">
            <v>0</v>
          </cell>
          <cell r="R1654">
            <v>255.6</v>
          </cell>
          <cell r="X1654">
            <v>0</v>
          </cell>
          <cell r="AQ1654">
            <v>0</v>
          </cell>
          <cell r="AW1654">
            <v>255.6</v>
          </cell>
        </row>
        <row r="1655">
          <cell r="N1655">
            <v>0</v>
          </cell>
          <cell r="R1655">
            <v>286.55</v>
          </cell>
          <cell r="X1655">
            <v>0</v>
          </cell>
          <cell r="AQ1655">
            <v>0</v>
          </cell>
          <cell r="AW1655">
            <v>286.55</v>
          </cell>
        </row>
        <row r="1656">
          <cell r="N1656">
            <v>0</v>
          </cell>
          <cell r="R1656">
            <v>295.64999999999998</v>
          </cell>
          <cell r="X1656">
            <v>0</v>
          </cell>
          <cell r="AQ1656">
            <v>0</v>
          </cell>
          <cell r="AW1656">
            <v>295.64999999999998</v>
          </cell>
        </row>
        <row r="1657">
          <cell r="N1657">
            <v>0</v>
          </cell>
          <cell r="R1657">
            <v>299.14999999999998</v>
          </cell>
          <cell r="X1657">
            <v>0</v>
          </cell>
          <cell r="AQ1657">
            <v>0</v>
          </cell>
          <cell r="AW1657">
            <v>299.14999999999998</v>
          </cell>
        </row>
        <row r="1658">
          <cell r="N1658">
            <v>0</v>
          </cell>
          <cell r="R1658">
            <v>575.29999999999995</v>
          </cell>
          <cell r="X1658">
            <v>0</v>
          </cell>
          <cell r="AQ1658">
            <v>0</v>
          </cell>
          <cell r="AW1658">
            <v>575.29999999999995</v>
          </cell>
        </row>
        <row r="1659">
          <cell r="N1659">
            <v>0</v>
          </cell>
          <cell r="R1659">
            <v>477.4</v>
          </cell>
          <cell r="X1659">
            <v>0</v>
          </cell>
          <cell r="AQ1659">
            <v>0</v>
          </cell>
          <cell r="AW1659">
            <v>477.4</v>
          </cell>
        </row>
        <row r="1660">
          <cell r="N1660">
            <v>0</v>
          </cell>
          <cell r="R1660">
            <v>314.2</v>
          </cell>
          <cell r="X1660">
            <v>0</v>
          </cell>
          <cell r="AQ1660">
            <v>0</v>
          </cell>
          <cell r="AW1660">
            <v>314.2</v>
          </cell>
        </row>
        <row r="1661">
          <cell r="N1661">
            <v>0</v>
          </cell>
          <cell r="R1661">
            <v>145.6</v>
          </cell>
          <cell r="X1661">
            <v>0</v>
          </cell>
          <cell r="AQ1661">
            <v>9.35</v>
          </cell>
          <cell r="AW1661">
            <v>145.6</v>
          </cell>
        </row>
        <row r="1662">
          <cell r="N1662">
            <v>0</v>
          </cell>
          <cell r="R1662">
            <v>45.2</v>
          </cell>
          <cell r="X1662">
            <v>0</v>
          </cell>
          <cell r="AQ1662">
            <v>117.6</v>
          </cell>
          <cell r="AW1662">
            <v>45.2</v>
          </cell>
        </row>
        <row r="1663">
          <cell r="N1663">
            <v>0</v>
          </cell>
          <cell r="R1663">
            <v>13</v>
          </cell>
          <cell r="X1663">
            <v>0</v>
          </cell>
          <cell r="AQ1663">
            <v>103.25</v>
          </cell>
          <cell r="AW1663">
            <v>0</v>
          </cell>
        </row>
        <row r="1664">
          <cell r="N1664">
            <v>0</v>
          </cell>
          <cell r="R1664">
            <v>21.4</v>
          </cell>
          <cell r="X1664">
            <v>0</v>
          </cell>
          <cell r="AQ1664">
            <v>77.3</v>
          </cell>
          <cell r="AW1664">
            <v>21.4</v>
          </cell>
        </row>
        <row r="1665">
          <cell r="N1665">
            <v>0</v>
          </cell>
          <cell r="R1665">
            <v>53.7</v>
          </cell>
          <cell r="X1665">
            <v>0</v>
          </cell>
          <cell r="AQ1665">
            <v>27.8</v>
          </cell>
          <cell r="AW1665">
            <v>53.7</v>
          </cell>
        </row>
        <row r="1666">
          <cell r="N1666">
            <v>0</v>
          </cell>
          <cell r="R1666">
            <v>102.5</v>
          </cell>
          <cell r="X1666">
            <v>0</v>
          </cell>
          <cell r="AQ1666">
            <v>4.55</v>
          </cell>
          <cell r="AW1666">
            <v>102.5</v>
          </cell>
        </row>
        <row r="1667">
          <cell r="N1667">
            <v>0</v>
          </cell>
          <cell r="R1667">
            <v>154.44999999999999</v>
          </cell>
          <cell r="X1667">
            <v>0</v>
          </cell>
          <cell r="AQ1667">
            <v>3.5</v>
          </cell>
          <cell r="AW1667">
            <v>154.44999999999999</v>
          </cell>
        </row>
        <row r="1668">
          <cell r="N1668">
            <v>0</v>
          </cell>
          <cell r="R1668">
            <v>204.65</v>
          </cell>
          <cell r="X1668">
            <v>0</v>
          </cell>
          <cell r="AQ1668">
            <v>5.15</v>
          </cell>
          <cell r="AW1668">
            <v>204.65</v>
          </cell>
        </row>
        <row r="1669">
          <cell r="N1669">
            <v>0</v>
          </cell>
          <cell r="R1669">
            <v>238.65</v>
          </cell>
          <cell r="X1669">
            <v>0</v>
          </cell>
          <cell r="AQ1669">
            <v>3.15</v>
          </cell>
          <cell r="AW1669">
            <v>238.65</v>
          </cell>
        </row>
        <row r="1670">
          <cell r="N1670">
            <v>0</v>
          </cell>
          <cell r="R1670">
            <v>252.55</v>
          </cell>
          <cell r="X1670">
            <v>0</v>
          </cell>
          <cell r="AQ1670">
            <v>2.95</v>
          </cell>
          <cell r="AW1670">
            <v>252.55</v>
          </cell>
        </row>
        <row r="1671">
          <cell r="N1671">
            <v>0</v>
          </cell>
          <cell r="R1671">
            <v>251.8</v>
          </cell>
          <cell r="X1671">
            <v>0</v>
          </cell>
          <cell r="AQ1671">
            <v>3.8</v>
          </cell>
          <cell r="AW1671">
            <v>251.8</v>
          </cell>
        </row>
        <row r="1672">
          <cell r="N1672">
            <v>0</v>
          </cell>
          <cell r="R1672">
            <v>247.3</v>
          </cell>
          <cell r="X1672">
            <v>0</v>
          </cell>
          <cell r="AQ1672">
            <v>7.7</v>
          </cell>
          <cell r="AW1672">
            <v>247.3</v>
          </cell>
        </row>
        <row r="1673">
          <cell r="N1673">
            <v>0</v>
          </cell>
          <cell r="R1673">
            <v>256.95</v>
          </cell>
          <cell r="X1673">
            <v>0</v>
          </cell>
          <cell r="AQ1673">
            <v>7.9</v>
          </cell>
          <cell r="AW1673">
            <v>256.95</v>
          </cell>
        </row>
        <row r="1674">
          <cell r="N1674">
            <v>0</v>
          </cell>
          <cell r="R1674">
            <v>296</v>
          </cell>
          <cell r="X1674">
            <v>0</v>
          </cell>
          <cell r="AQ1674">
            <v>2.75</v>
          </cell>
          <cell r="AW1674">
            <v>296</v>
          </cell>
        </row>
        <row r="1675">
          <cell r="N1675">
            <v>0</v>
          </cell>
          <cell r="R1675">
            <v>335.05</v>
          </cell>
          <cell r="X1675">
            <v>0</v>
          </cell>
          <cell r="AQ1675">
            <v>0.23</v>
          </cell>
          <cell r="AW1675">
            <v>335.05</v>
          </cell>
        </row>
        <row r="1676">
          <cell r="N1676">
            <v>0</v>
          </cell>
          <cell r="R1676">
            <v>328.59</v>
          </cell>
          <cell r="X1676">
            <v>0</v>
          </cell>
          <cell r="AQ1676">
            <v>0</v>
          </cell>
          <cell r="AW1676">
            <v>328.59</v>
          </cell>
        </row>
        <row r="1677">
          <cell r="N1677">
            <v>0</v>
          </cell>
          <cell r="R1677">
            <v>562.16999999999996</v>
          </cell>
          <cell r="X1677">
            <v>0</v>
          </cell>
          <cell r="AQ1677">
            <v>0</v>
          </cell>
          <cell r="AW1677">
            <v>562.16999999999996</v>
          </cell>
        </row>
        <row r="1678">
          <cell r="N1678">
            <v>0</v>
          </cell>
          <cell r="R1678">
            <v>496.7</v>
          </cell>
          <cell r="X1678">
            <v>0</v>
          </cell>
          <cell r="AQ1678">
            <v>0</v>
          </cell>
          <cell r="AW1678">
            <v>496.7</v>
          </cell>
        </row>
        <row r="1679">
          <cell r="N1679">
            <v>0</v>
          </cell>
          <cell r="R1679">
            <v>607.6</v>
          </cell>
          <cell r="X1679">
            <v>0</v>
          </cell>
          <cell r="AQ1679">
            <v>0</v>
          </cell>
          <cell r="AW1679">
            <v>607.6</v>
          </cell>
        </row>
        <row r="1680">
          <cell r="N1680">
            <v>0</v>
          </cell>
          <cell r="R1680">
            <v>366.45</v>
          </cell>
          <cell r="X1680">
            <v>0</v>
          </cell>
          <cell r="AQ1680">
            <v>0</v>
          </cell>
          <cell r="AW1680">
            <v>0</v>
          </cell>
        </row>
        <row r="1681">
          <cell r="N1681">
            <v>0</v>
          </cell>
          <cell r="R1681">
            <v>384.25</v>
          </cell>
          <cell r="X1681">
            <v>0</v>
          </cell>
          <cell r="AQ1681">
            <v>0</v>
          </cell>
          <cell r="AW1681">
            <v>384.25</v>
          </cell>
        </row>
        <row r="1682">
          <cell r="N1682">
            <v>0</v>
          </cell>
          <cell r="R1682">
            <v>401.9</v>
          </cell>
          <cell r="X1682">
            <v>0</v>
          </cell>
          <cell r="AQ1682">
            <v>0</v>
          </cell>
          <cell r="AW1682">
            <v>401.9</v>
          </cell>
        </row>
        <row r="1683">
          <cell r="N1683">
            <v>0</v>
          </cell>
          <cell r="R1683">
            <v>435.9</v>
          </cell>
          <cell r="X1683">
            <v>0</v>
          </cell>
          <cell r="AQ1683">
            <v>0</v>
          </cell>
          <cell r="AW1683">
            <v>435.9</v>
          </cell>
        </row>
        <row r="1684">
          <cell r="N1684">
            <v>0</v>
          </cell>
          <cell r="R1684">
            <v>466.45</v>
          </cell>
          <cell r="X1684">
            <v>0</v>
          </cell>
          <cell r="AQ1684">
            <v>0</v>
          </cell>
          <cell r="AW1684">
            <v>466.45</v>
          </cell>
        </row>
        <row r="1685">
          <cell r="N1685">
            <v>0</v>
          </cell>
          <cell r="R1685">
            <v>455.4</v>
          </cell>
          <cell r="X1685">
            <v>0</v>
          </cell>
          <cell r="AQ1685">
            <v>0</v>
          </cell>
          <cell r="AW1685">
            <v>455.4</v>
          </cell>
        </row>
        <row r="1686">
          <cell r="N1686">
            <v>0</v>
          </cell>
          <cell r="R1686">
            <v>428.45</v>
          </cell>
          <cell r="X1686">
            <v>0</v>
          </cell>
          <cell r="AQ1686">
            <v>0</v>
          </cell>
          <cell r="AW1686">
            <v>428.45</v>
          </cell>
        </row>
        <row r="1687">
          <cell r="N1687">
            <v>0</v>
          </cell>
          <cell r="R1687">
            <v>403.5</v>
          </cell>
          <cell r="X1687">
            <v>0</v>
          </cell>
          <cell r="AQ1687">
            <v>0</v>
          </cell>
          <cell r="AW1687">
            <v>403.5</v>
          </cell>
        </row>
        <row r="1688">
          <cell r="N1688">
            <v>0</v>
          </cell>
          <cell r="R1688">
            <v>382.4</v>
          </cell>
          <cell r="X1688">
            <v>0</v>
          </cell>
          <cell r="AQ1688">
            <v>0</v>
          </cell>
          <cell r="AW1688">
            <v>382.4</v>
          </cell>
        </row>
        <row r="1689">
          <cell r="N1689">
            <v>0</v>
          </cell>
          <cell r="R1689">
            <v>355.95</v>
          </cell>
          <cell r="X1689">
            <v>0</v>
          </cell>
          <cell r="AQ1689">
            <v>0</v>
          </cell>
          <cell r="AW1689">
            <v>355.95</v>
          </cell>
        </row>
        <row r="1690">
          <cell r="N1690">
            <v>0</v>
          </cell>
          <cell r="R1690">
            <v>332.75</v>
          </cell>
          <cell r="X1690">
            <v>0</v>
          </cell>
          <cell r="AQ1690">
            <v>0</v>
          </cell>
          <cell r="AW1690">
            <v>332.75</v>
          </cell>
        </row>
        <row r="1691">
          <cell r="N1691">
            <v>0</v>
          </cell>
          <cell r="R1691">
            <v>315.10000000000002</v>
          </cell>
          <cell r="X1691">
            <v>0</v>
          </cell>
          <cell r="AQ1691">
            <v>0</v>
          </cell>
          <cell r="AW1691">
            <v>315.10000000000002</v>
          </cell>
        </row>
        <row r="1692">
          <cell r="N1692">
            <v>0</v>
          </cell>
          <cell r="R1692">
            <v>283.7</v>
          </cell>
          <cell r="X1692">
            <v>0</v>
          </cell>
          <cell r="AQ1692">
            <v>0</v>
          </cell>
          <cell r="AW1692">
            <v>283.7</v>
          </cell>
        </row>
        <row r="1693">
          <cell r="N1693">
            <v>0</v>
          </cell>
          <cell r="R1693">
            <v>243.2</v>
          </cell>
          <cell r="X1693">
            <v>0</v>
          </cell>
          <cell r="AQ1693">
            <v>0.05</v>
          </cell>
          <cell r="AW1693">
            <v>243.2</v>
          </cell>
        </row>
        <row r="1694">
          <cell r="N1694">
            <v>0</v>
          </cell>
          <cell r="R1694">
            <v>208.1</v>
          </cell>
          <cell r="X1694">
            <v>0</v>
          </cell>
          <cell r="AQ1694">
            <v>0.05</v>
          </cell>
          <cell r="AW1694">
            <v>208.1</v>
          </cell>
        </row>
        <row r="1695">
          <cell r="N1695">
            <v>0</v>
          </cell>
          <cell r="R1695">
            <v>182.9</v>
          </cell>
          <cell r="X1695">
            <v>0</v>
          </cell>
          <cell r="AQ1695">
            <v>0</v>
          </cell>
          <cell r="AW1695">
            <v>182.9</v>
          </cell>
        </row>
        <row r="1696">
          <cell r="N1696">
            <v>0</v>
          </cell>
          <cell r="R1696">
            <v>154.55000000000001</v>
          </cell>
          <cell r="X1696">
            <v>0</v>
          </cell>
          <cell r="AQ1696">
            <v>0</v>
          </cell>
          <cell r="AW1696">
            <v>154.55000000000001</v>
          </cell>
        </row>
        <row r="1697">
          <cell r="N1697">
            <v>0</v>
          </cell>
          <cell r="R1697">
            <v>126</v>
          </cell>
          <cell r="X1697">
            <v>0</v>
          </cell>
          <cell r="AQ1697">
            <v>0</v>
          </cell>
          <cell r="AW1697">
            <v>126</v>
          </cell>
        </row>
        <row r="1698">
          <cell r="N1698">
            <v>0</v>
          </cell>
          <cell r="R1698">
            <v>104</v>
          </cell>
          <cell r="X1698">
            <v>0</v>
          </cell>
          <cell r="AQ1698">
            <v>0</v>
          </cell>
          <cell r="AW1698">
            <v>104</v>
          </cell>
        </row>
        <row r="1699">
          <cell r="N1699">
            <v>0</v>
          </cell>
          <cell r="R1699">
            <v>76.849999999999994</v>
          </cell>
          <cell r="X1699">
            <v>0</v>
          </cell>
          <cell r="AQ1699">
            <v>1.28</v>
          </cell>
          <cell r="AW1699">
            <v>76.849999999999994</v>
          </cell>
        </row>
        <row r="1700">
          <cell r="N1700">
            <v>0</v>
          </cell>
          <cell r="R1700">
            <v>65.3</v>
          </cell>
          <cell r="X1700">
            <v>0</v>
          </cell>
          <cell r="AQ1700">
            <v>3.8</v>
          </cell>
          <cell r="AW1700">
            <v>65.3</v>
          </cell>
        </row>
        <row r="1701">
          <cell r="N1701">
            <v>0</v>
          </cell>
          <cell r="R1701">
            <v>80.75</v>
          </cell>
          <cell r="X1701">
            <v>0</v>
          </cell>
          <cell r="AQ1701">
            <v>1.3</v>
          </cell>
          <cell r="AW1701">
            <v>80.75</v>
          </cell>
        </row>
        <row r="1702">
          <cell r="N1702">
            <v>0</v>
          </cell>
          <cell r="R1702">
            <v>127.55</v>
          </cell>
          <cell r="X1702">
            <v>0</v>
          </cell>
          <cell r="AQ1702">
            <v>0.03</v>
          </cell>
          <cell r="AW1702">
            <v>127.55</v>
          </cell>
        </row>
        <row r="1703">
          <cell r="N1703">
            <v>0</v>
          </cell>
          <cell r="R1703">
            <v>183.55</v>
          </cell>
          <cell r="X1703">
            <v>0</v>
          </cell>
          <cell r="AQ1703">
            <v>0.05</v>
          </cell>
          <cell r="AW1703">
            <v>183.55</v>
          </cell>
        </row>
        <row r="1704">
          <cell r="N1704">
            <v>0</v>
          </cell>
          <cell r="R1704">
            <v>215.4</v>
          </cell>
          <cell r="X1704">
            <v>0</v>
          </cell>
          <cell r="AQ1704">
            <v>0.05</v>
          </cell>
          <cell r="AW1704">
            <v>215.4</v>
          </cell>
        </row>
        <row r="1705">
          <cell r="N1705">
            <v>0</v>
          </cell>
          <cell r="R1705">
            <v>230.95</v>
          </cell>
          <cell r="X1705">
            <v>0</v>
          </cell>
          <cell r="AQ1705">
            <v>0</v>
          </cell>
          <cell r="AW1705">
            <v>230.95</v>
          </cell>
        </row>
        <row r="1706">
          <cell r="N1706">
            <v>0</v>
          </cell>
          <cell r="R1706">
            <v>222.7</v>
          </cell>
          <cell r="X1706">
            <v>0</v>
          </cell>
          <cell r="AQ1706">
            <v>0</v>
          </cell>
          <cell r="AW1706">
            <v>222.7</v>
          </cell>
        </row>
        <row r="1707">
          <cell r="N1707">
            <v>0</v>
          </cell>
          <cell r="R1707">
            <v>181.9</v>
          </cell>
          <cell r="X1707">
            <v>0</v>
          </cell>
          <cell r="AQ1707">
            <v>0</v>
          </cell>
          <cell r="AW1707">
            <v>181.9</v>
          </cell>
        </row>
        <row r="1708">
          <cell r="N1708">
            <v>0</v>
          </cell>
          <cell r="R1708">
            <v>144.19999999999999</v>
          </cell>
          <cell r="X1708">
            <v>0</v>
          </cell>
          <cell r="AQ1708">
            <v>0</v>
          </cell>
          <cell r="AW1708">
            <v>144.19999999999999</v>
          </cell>
        </row>
        <row r="1709">
          <cell r="N1709">
            <v>0</v>
          </cell>
          <cell r="R1709">
            <v>135.5</v>
          </cell>
          <cell r="X1709">
            <v>0</v>
          </cell>
          <cell r="AQ1709">
            <v>0</v>
          </cell>
          <cell r="AW1709">
            <v>135.5</v>
          </cell>
        </row>
        <row r="1710">
          <cell r="N1710">
            <v>0</v>
          </cell>
          <cell r="R1710">
            <v>303.89999999999998</v>
          </cell>
          <cell r="X1710">
            <v>0</v>
          </cell>
          <cell r="AQ1710">
            <v>0</v>
          </cell>
          <cell r="AW1710">
            <v>303.89999999999998</v>
          </cell>
        </row>
        <row r="1711">
          <cell r="N1711">
            <v>0</v>
          </cell>
          <cell r="R1711">
            <v>351</v>
          </cell>
          <cell r="X1711">
            <v>0</v>
          </cell>
          <cell r="AQ1711">
            <v>0</v>
          </cell>
          <cell r="AW1711">
            <v>351</v>
          </cell>
        </row>
        <row r="1712">
          <cell r="N1712">
            <v>0</v>
          </cell>
          <cell r="R1712">
            <v>352.9</v>
          </cell>
          <cell r="X1712">
            <v>0</v>
          </cell>
          <cell r="AQ1712">
            <v>0</v>
          </cell>
          <cell r="AW1712">
            <v>352.9</v>
          </cell>
        </row>
        <row r="1713">
          <cell r="N1713">
            <v>0</v>
          </cell>
          <cell r="R1713">
            <v>313.8</v>
          </cell>
          <cell r="X1713">
            <v>0</v>
          </cell>
          <cell r="AQ1713">
            <v>0</v>
          </cell>
          <cell r="AW1713">
            <v>313.8</v>
          </cell>
        </row>
        <row r="1714">
          <cell r="N1714">
            <v>0</v>
          </cell>
          <cell r="R1714">
            <v>281.89999999999998</v>
          </cell>
          <cell r="X1714">
            <v>0</v>
          </cell>
          <cell r="AQ1714">
            <v>0</v>
          </cell>
          <cell r="AW1714">
            <v>281.89999999999998</v>
          </cell>
        </row>
        <row r="1715">
          <cell r="N1715">
            <v>0</v>
          </cell>
          <cell r="R1715">
            <v>360.7</v>
          </cell>
          <cell r="X1715">
            <v>0</v>
          </cell>
          <cell r="AQ1715">
            <v>0</v>
          </cell>
          <cell r="AW1715">
            <v>360.7</v>
          </cell>
        </row>
        <row r="1716">
          <cell r="N1716">
            <v>0</v>
          </cell>
          <cell r="R1716">
            <v>448.7</v>
          </cell>
          <cell r="X1716">
            <v>0</v>
          </cell>
          <cell r="AQ1716">
            <v>0</v>
          </cell>
          <cell r="AW1716">
            <v>448.7</v>
          </cell>
        </row>
        <row r="1717">
          <cell r="N1717">
            <v>0</v>
          </cell>
          <cell r="R1717">
            <v>251.05</v>
          </cell>
          <cell r="X1717">
            <v>0</v>
          </cell>
          <cell r="AQ1717">
            <v>0</v>
          </cell>
          <cell r="AW1717">
            <v>0</v>
          </cell>
        </row>
        <row r="1718">
          <cell r="N1718">
            <v>0</v>
          </cell>
          <cell r="R1718">
            <v>293.5</v>
          </cell>
          <cell r="X1718">
            <v>0</v>
          </cell>
          <cell r="AQ1718">
            <v>0</v>
          </cell>
          <cell r="AW1718">
            <v>293.5</v>
          </cell>
        </row>
        <row r="1719">
          <cell r="N1719">
            <v>0</v>
          </cell>
          <cell r="R1719">
            <v>316.05</v>
          </cell>
          <cell r="X1719">
            <v>0</v>
          </cell>
          <cell r="AQ1719">
            <v>0</v>
          </cell>
          <cell r="AW1719">
            <v>0</v>
          </cell>
        </row>
        <row r="1720">
          <cell r="N1720">
            <v>0</v>
          </cell>
          <cell r="R1720">
            <v>324.8</v>
          </cell>
          <cell r="X1720">
            <v>0</v>
          </cell>
          <cell r="AQ1720">
            <v>0</v>
          </cell>
          <cell r="AW1720">
            <v>324.8</v>
          </cell>
        </row>
        <row r="1721">
          <cell r="N1721">
            <v>0</v>
          </cell>
          <cell r="R1721">
            <v>348.9</v>
          </cell>
          <cell r="X1721">
            <v>0</v>
          </cell>
          <cell r="AQ1721">
            <v>0</v>
          </cell>
          <cell r="AW1721">
            <v>348.9</v>
          </cell>
        </row>
        <row r="1722">
          <cell r="N1722">
            <v>0</v>
          </cell>
          <cell r="R1722">
            <v>392</v>
          </cell>
          <cell r="X1722">
            <v>0</v>
          </cell>
          <cell r="AQ1722">
            <v>0</v>
          </cell>
          <cell r="AW1722">
            <v>392</v>
          </cell>
        </row>
        <row r="1723">
          <cell r="N1723">
            <v>0</v>
          </cell>
          <cell r="R1723">
            <v>409.4</v>
          </cell>
          <cell r="X1723">
            <v>0</v>
          </cell>
          <cell r="AQ1723">
            <v>0</v>
          </cell>
          <cell r="AW1723">
            <v>409.4</v>
          </cell>
        </row>
        <row r="1724">
          <cell r="N1724">
            <v>0</v>
          </cell>
          <cell r="R1724">
            <v>386</v>
          </cell>
          <cell r="X1724">
            <v>0</v>
          </cell>
          <cell r="AQ1724">
            <v>0</v>
          </cell>
          <cell r="AW1724">
            <v>386</v>
          </cell>
        </row>
        <row r="1725">
          <cell r="N1725">
            <v>0</v>
          </cell>
          <cell r="R1725">
            <v>348.25</v>
          </cell>
          <cell r="X1725">
            <v>0</v>
          </cell>
          <cell r="AQ1725">
            <v>0</v>
          </cell>
          <cell r="AW1725">
            <v>348.25</v>
          </cell>
        </row>
        <row r="1726">
          <cell r="N1726">
            <v>0</v>
          </cell>
          <cell r="R1726">
            <v>295.95</v>
          </cell>
          <cell r="X1726">
            <v>0</v>
          </cell>
          <cell r="AQ1726">
            <v>0</v>
          </cell>
          <cell r="AW1726">
            <v>295.95</v>
          </cell>
        </row>
        <row r="1727">
          <cell r="N1727">
            <v>0</v>
          </cell>
          <cell r="R1727">
            <v>241.7</v>
          </cell>
          <cell r="X1727">
            <v>0</v>
          </cell>
          <cell r="AQ1727">
            <v>0</v>
          </cell>
          <cell r="AW1727">
            <v>241.7</v>
          </cell>
        </row>
        <row r="1728">
          <cell r="N1728">
            <v>0</v>
          </cell>
          <cell r="R1728">
            <v>206.7</v>
          </cell>
          <cell r="X1728">
            <v>0</v>
          </cell>
          <cell r="AQ1728">
            <v>0</v>
          </cell>
          <cell r="AW1728">
            <v>206.7</v>
          </cell>
        </row>
        <row r="1729">
          <cell r="N1729">
            <v>0</v>
          </cell>
          <cell r="R1729">
            <v>179.5</v>
          </cell>
          <cell r="X1729">
            <v>0</v>
          </cell>
          <cell r="AQ1729">
            <v>0</v>
          </cell>
          <cell r="AW1729">
            <v>179.5</v>
          </cell>
        </row>
        <row r="1730">
          <cell r="N1730">
            <v>0</v>
          </cell>
          <cell r="R1730">
            <v>140.55000000000001</v>
          </cell>
          <cell r="X1730">
            <v>0</v>
          </cell>
          <cell r="AQ1730">
            <v>0</v>
          </cell>
          <cell r="AW1730">
            <v>140.55000000000001</v>
          </cell>
        </row>
        <row r="1731">
          <cell r="N1731">
            <v>0</v>
          </cell>
          <cell r="R1731">
            <v>192.2</v>
          </cell>
          <cell r="X1731">
            <v>0</v>
          </cell>
          <cell r="AQ1731">
            <v>0</v>
          </cell>
          <cell r="AW1731">
            <v>192.2</v>
          </cell>
        </row>
        <row r="1732">
          <cell r="N1732">
            <v>0</v>
          </cell>
          <cell r="R1732">
            <v>127.8</v>
          </cell>
          <cell r="X1732">
            <v>0</v>
          </cell>
          <cell r="AQ1732">
            <v>0</v>
          </cell>
          <cell r="AW1732">
            <v>127.8</v>
          </cell>
        </row>
        <row r="1733">
          <cell r="N1733">
            <v>0</v>
          </cell>
          <cell r="R1733">
            <v>109.7</v>
          </cell>
          <cell r="X1733">
            <v>0</v>
          </cell>
          <cell r="AQ1733">
            <v>0</v>
          </cell>
          <cell r="AW1733">
            <v>109.7</v>
          </cell>
        </row>
        <row r="1734">
          <cell r="N1734">
            <v>0</v>
          </cell>
          <cell r="R1734">
            <v>135.69999999999999</v>
          </cell>
          <cell r="X1734">
            <v>0</v>
          </cell>
          <cell r="AQ1734">
            <v>0</v>
          </cell>
          <cell r="AW1734">
            <v>135.69999999999999</v>
          </cell>
        </row>
        <row r="1735">
          <cell r="N1735">
            <v>0</v>
          </cell>
          <cell r="R1735">
            <v>177</v>
          </cell>
          <cell r="X1735">
            <v>0</v>
          </cell>
          <cell r="AQ1735">
            <v>0</v>
          </cell>
          <cell r="AW1735">
            <v>177</v>
          </cell>
        </row>
        <row r="1736">
          <cell r="N1736">
            <v>0</v>
          </cell>
          <cell r="R1736">
            <v>91.25</v>
          </cell>
          <cell r="X1736">
            <v>0</v>
          </cell>
          <cell r="AQ1736">
            <v>0</v>
          </cell>
          <cell r="AW1736">
            <v>91.25</v>
          </cell>
        </row>
        <row r="1737">
          <cell r="N1737">
            <v>0</v>
          </cell>
          <cell r="R1737">
            <v>81.75</v>
          </cell>
          <cell r="X1737">
            <v>0</v>
          </cell>
          <cell r="AQ1737">
            <v>0</v>
          </cell>
          <cell r="AW1737">
            <v>81.75</v>
          </cell>
        </row>
        <row r="1738">
          <cell r="N1738">
            <v>0</v>
          </cell>
          <cell r="R1738">
            <v>83.2</v>
          </cell>
          <cell r="X1738">
            <v>0</v>
          </cell>
          <cell r="AQ1738">
            <v>0</v>
          </cell>
          <cell r="AW1738">
            <v>83.2</v>
          </cell>
        </row>
        <row r="1739">
          <cell r="N1739">
            <v>0</v>
          </cell>
          <cell r="R1739">
            <v>84.65</v>
          </cell>
          <cell r="X1739">
            <v>0</v>
          </cell>
          <cell r="AQ1739">
            <v>0</v>
          </cell>
          <cell r="AW1739">
            <v>84.65</v>
          </cell>
        </row>
        <row r="1740">
          <cell r="N1740">
            <v>0</v>
          </cell>
          <cell r="R1740">
            <v>79.45</v>
          </cell>
          <cell r="X1740">
            <v>0</v>
          </cell>
          <cell r="AQ1740">
            <v>0</v>
          </cell>
          <cell r="AW1740">
            <v>79.45</v>
          </cell>
        </row>
        <row r="1741">
          <cell r="N1741">
            <v>0</v>
          </cell>
          <cell r="R1741">
            <v>66.349999999999994</v>
          </cell>
          <cell r="X1741">
            <v>0</v>
          </cell>
          <cell r="AQ1741">
            <v>0</v>
          </cell>
          <cell r="AW1741">
            <v>66.349999999999994</v>
          </cell>
        </row>
        <row r="1742">
          <cell r="N1742">
            <v>0</v>
          </cell>
          <cell r="R1742">
            <v>51.25</v>
          </cell>
          <cell r="X1742">
            <v>0</v>
          </cell>
          <cell r="AQ1742">
            <v>0</v>
          </cell>
          <cell r="AW1742">
            <v>51.25</v>
          </cell>
        </row>
        <row r="1743">
          <cell r="N1743">
            <v>0</v>
          </cell>
          <cell r="R1743">
            <v>34.75</v>
          </cell>
          <cell r="X1743">
            <v>0</v>
          </cell>
          <cell r="AQ1743">
            <v>0</v>
          </cell>
          <cell r="AW1743">
            <v>34.75</v>
          </cell>
        </row>
        <row r="1744">
          <cell r="N1744">
            <v>0</v>
          </cell>
          <cell r="R1744">
            <v>22.75</v>
          </cell>
          <cell r="X1744">
            <v>0</v>
          </cell>
          <cell r="AQ1744">
            <v>0</v>
          </cell>
          <cell r="AW1744">
            <v>22.75</v>
          </cell>
        </row>
        <row r="1745">
          <cell r="N1745">
            <v>0</v>
          </cell>
          <cell r="R1745">
            <v>19.399999999999999</v>
          </cell>
          <cell r="X1745">
            <v>0</v>
          </cell>
          <cell r="AQ1745">
            <v>0</v>
          </cell>
          <cell r="AW1745">
            <v>19.399999999999999</v>
          </cell>
        </row>
        <row r="1746">
          <cell r="N1746">
            <v>0</v>
          </cell>
          <cell r="R1746">
            <v>12.05</v>
          </cell>
          <cell r="X1746">
            <v>0</v>
          </cell>
          <cell r="AQ1746">
            <v>0.63</v>
          </cell>
          <cell r="AW1746">
            <v>12.05</v>
          </cell>
        </row>
        <row r="1747">
          <cell r="N1747">
            <v>0</v>
          </cell>
          <cell r="R1747">
            <v>2.35</v>
          </cell>
          <cell r="X1747">
            <v>0</v>
          </cell>
          <cell r="AQ1747">
            <v>12.5</v>
          </cell>
          <cell r="AW1747">
            <v>2.35</v>
          </cell>
        </row>
        <row r="1748">
          <cell r="N1748">
            <v>0</v>
          </cell>
          <cell r="R1748">
            <v>0.05</v>
          </cell>
          <cell r="X1748">
            <v>0</v>
          </cell>
          <cell r="AQ1748">
            <v>33.6</v>
          </cell>
          <cell r="AW1748">
            <v>0.05</v>
          </cell>
        </row>
        <row r="1749">
          <cell r="N1749">
            <v>0</v>
          </cell>
          <cell r="R1749">
            <v>0</v>
          </cell>
          <cell r="X1749">
            <v>0</v>
          </cell>
          <cell r="AQ1749">
            <v>59.75</v>
          </cell>
          <cell r="AW1749">
            <v>0</v>
          </cell>
        </row>
        <row r="1750">
          <cell r="N1750">
            <v>0</v>
          </cell>
          <cell r="R1750">
            <v>0</v>
          </cell>
          <cell r="X1750">
            <v>0</v>
          </cell>
          <cell r="AQ1750">
            <v>227.9</v>
          </cell>
          <cell r="AW1750">
            <v>0</v>
          </cell>
        </row>
        <row r="1751">
          <cell r="N1751">
            <v>0</v>
          </cell>
          <cell r="R1751">
            <v>0</v>
          </cell>
          <cell r="X1751">
            <v>0</v>
          </cell>
          <cell r="AQ1751">
            <v>370</v>
          </cell>
          <cell r="AW1751">
            <v>0</v>
          </cell>
        </row>
        <row r="1752">
          <cell r="N1752">
            <v>0</v>
          </cell>
          <cell r="R1752">
            <v>0</v>
          </cell>
          <cell r="X1752">
            <v>0</v>
          </cell>
          <cell r="AQ1752">
            <v>477.5</v>
          </cell>
          <cell r="AW1752">
            <v>0</v>
          </cell>
        </row>
        <row r="1753">
          <cell r="N1753">
            <v>0</v>
          </cell>
          <cell r="R1753">
            <v>0</v>
          </cell>
          <cell r="X1753">
            <v>0</v>
          </cell>
          <cell r="AQ1753">
            <v>540.1</v>
          </cell>
          <cell r="AW1753">
            <v>0</v>
          </cell>
        </row>
        <row r="1754">
          <cell r="N1754">
            <v>0</v>
          </cell>
          <cell r="R1754">
            <v>0</v>
          </cell>
          <cell r="X1754">
            <v>0</v>
          </cell>
          <cell r="AQ1754">
            <v>562.1</v>
          </cell>
          <cell r="AW1754">
            <v>0</v>
          </cell>
        </row>
        <row r="1755">
          <cell r="N1755">
            <v>0</v>
          </cell>
          <cell r="R1755">
            <v>0</v>
          </cell>
          <cell r="X1755">
            <v>0</v>
          </cell>
          <cell r="AQ1755">
            <v>610</v>
          </cell>
          <cell r="AW1755">
            <v>0</v>
          </cell>
        </row>
        <row r="1756">
          <cell r="N1756">
            <v>0</v>
          </cell>
          <cell r="R1756">
            <v>0</v>
          </cell>
          <cell r="X1756">
            <v>0</v>
          </cell>
          <cell r="AQ1756">
            <v>633.6</v>
          </cell>
          <cell r="AW1756">
            <v>0</v>
          </cell>
        </row>
        <row r="1757">
          <cell r="N1757">
            <v>0</v>
          </cell>
          <cell r="R1757">
            <v>0</v>
          </cell>
          <cell r="X1757">
            <v>0</v>
          </cell>
          <cell r="AQ1757">
            <v>298</v>
          </cell>
          <cell r="AW1757">
            <v>0</v>
          </cell>
        </row>
        <row r="1758">
          <cell r="N1758">
            <v>0</v>
          </cell>
          <cell r="R1758">
            <v>0</v>
          </cell>
          <cell r="X1758">
            <v>0</v>
          </cell>
          <cell r="AQ1758">
            <v>284.14999999999998</v>
          </cell>
          <cell r="AW1758">
            <v>0</v>
          </cell>
        </row>
        <row r="1759">
          <cell r="N1759">
            <v>0</v>
          </cell>
          <cell r="R1759">
            <v>0</v>
          </cell>
          <cell r="X1759">
            <v>0</v>
          </cell>
          <cell r="AQ1759">
            <v>279.64999999999998</v>
          </cell>
          <cell r="AW1759">
            <v>0</v>
          </cell>
        </row>
        <row r="1760">
          <cell r="N1760">
            <v>0</v>
          </cell>
          <cell r="R1760">
            <v>0</v>
          </cell>
          <cell r="X1760">
            <v>0</v>
          </cell>
          <cell r="AQ1760">
            <v>280.64999999999998</v>
          </cell>
          <cell r="AW1760">
            <v>0</v>
          </cell>
        </row>
        <row r="1761">
          <cell r="N1761">
            <v>0</v>
          </cell>
          <cell r="R1761">
            <v>0</v>
          </cell>
          <cell r="X1761">
            <v>0</v>
          </cell>
          <cell r="AQ1761">
            <v>277.8</v>
          </cell>
          <cell r="AW1761">
            <v>0</v>
          </cell>
        </row>
        <row r="1762">
          <cell r="N1762">
            <v>0</v>
          </cell>
          <cell r="R1762">
            <v>0</v>
          </cell>
          <cell r="X1762">
            <v>0</v>
          </cell>
          <cell r="AQ1762">
            <v>272.85000000000002</v>
          </cell>
          <cell r="AW1762">
            <v>0</v>
          </cell>
        </row>
        <row r="1763">
          <cell r="N1763">
            <v>0</v>
          </cell>
          <cell r="R1763">
            <v>0</v>
          </cell>
          <cell r="X1763">
            <v>0</v>
          </cell>
          <cell r="AQ1763">
            <v>273.55</v>
          </cell>
          <cell r="AW1763">
            <v>0</v>
          </cell>
        </row>
        <row r="1764">
          <cell r="N1764">
            <v>0</v>
          </cell>
          <cell r="R1764">
            <v>0</v>
          </cell>
          <cell r="X1764">
            <v>0</v>
          </cell>
          <cell r="AQ1764">
            <v>276.3</v>
          </cell>
          <cell r="AW1764">
            <v>0</v>
          </cell>
        </row>
        <row r="1765">
          <cell r="N1765">
            <v>0</v>
          </cell>
          <cell r="R1765">
            <v>0</v>
          </cell>
          <cell r="X1765">
            <v>0</v>
          </cell>
          <cell r="AQ1765">
            <v>269.7</v>
          </cell>
          <cell r="AW1765">
            <v>0</v>
          </cell>
        </row>
        <row r="1766">
          <cell r="N1766">
            <v>0</v>
          </cell>
          <cell r="R1766">
            <v>0</v>
          </cell>
          <cell r="X1766">
            <v>0</v>
          </cell>
          <cell r="AQ1766">
            <v>252.15</v>
          </cell>
          <cell r="AW1766">
            <v>0</v>
          </cell>
        </row>
        <row r="1767">
          <cell r="N1767">
            <v>0</v>
          </cell>
          <cell r="R1767">
            <v>0</v>
          </cell>
          <cell r="X1767">
            <v>0</v>
          </cell>
          <cell r="AQ1767">
            <v>232.15</v>
          </cell>
          <cell r="AW1767">
            <v>0</v>
          </cell>
        </row>
        <row r="1768">
          <cell r="N1768">
            <v>0</v>
          </cell>
          <cell r="R1768">
            <v>0</v>
          </cell>
          <cell r="X1768">
            <v>0</v>
          </cell>
          <cell r="AQ1768">
            <v>214.7</v>
          </cell>
          <cell r="AW1768">
            <v>0</v>
          </cell>
        </row>
        <row r="1769">
          <cell r="N1769">
            <v>0</v>
          </cell>
          <cell r="R1769">
            <v>0</v>
          </cell>
          <cell r="X1769">
            <v>0</v>
          </cell>
          <cell r="AQ1769">
            <v>196.9</v>
          </cell>
          <cell r="AW1769">
            <v>0</v>
          </cell>
        </row>
        <row r="1770">
          <cell r="N1770">
            <v>0</v>
          </cell>
          <cell r="R1770">
            <v>0</v>
          </cell>
          <cell r="X1770">
            <v>0</v>
          </cell>
          <cell r="AQ1770">
            <v>177.55</v>
          </cell>
          <cell r="AW1770">
            <v>0</v>
          </cell>
        </row>
        <row r="1771">
          <cell r="N1771">
            <v>0</v>
          </cell>
          <cell r="R1771">
            <v>0</v>
          </cell>
          <cell r="X1771">
            <v>0</v>
          </cell>
          <cell r="AQ1771">
            <v>298.89999999999998</v>
          </cell>
          <cell r="AW1771">
            <v>0</v>
          </cell>
        </row>
        <row r="1772">
          <cell r="N1772">
            <v>0</v>
          </cell>
          <cell r="R1772">
            <v>0</v>
          </cell>
          <cell r="X1772">
            <v>0</v>
          </cell>
          <cell r="AQ1772">
            <v>223.2</v>
          </cell>
          <cell r="AW1772">
            <v>0</v>
          </cell>
        </row>
        <row r="1773">
          <cell r="N1773">
            <v>0</v>
          </cell>
          <cell r="R1773">
            <v>2.2000000000000002</v>
          </cell>
          <cell r="X1773">
            <v>0</v>
          </cell>
          <cell r="AQ1773">
            <v>113.1</v>
          </cell>
          <cell r="AW1773">
            <v>2.2000000000000002</v>
          </cell>
        </row>
        <row r="1774">
          <cell r="N1774">
            <v>0</v>
          </cell>
          <cell r="R1774">
            <v>7.5</v>
          </cell>
          <cell r="X1774">
            <v>0</v>
          </cell>
          <cell r="AQ1774">
            <v>41.2</v>
          </cell>
          <cell r="AW1774">
            <v>7.5</v>
          </cell>
        </row>
        <row r="1775">
          <cell r="N1775">
            <v>0</v>
          </cell>
          <cell r="R1775">
            <v>6.3</v>
          </cell>
          <cell r="X1775">
            <v>0</v>
          </cell>
          <cell r="AQ1775">
            <v>48.3</v>
          </cell>
          <cell r="AW1775">
            <v>6.3</v>
          </cell>
        </row>
        <row r="1776">
          <cell r="N1776">
            <v>0</v>
          </cell>
          <cell r="R1776">
            <v>14.4</v>
          </cell>
          <cell r="X1776">
            <v>0</v>
          </cell>
          <cell r="AQ1776">
            <v>47.4</v>
          </cell>
          <cell r="AW1776">
            <v>14.4</v>
          </cell>
        </row>
        <row r="1777">
          <cell r="N1777">
            <v>0</v>
          </cell>
          <cell r="R1777">
            <v>29.8</v>
          </cell>
          <cell r="X1777">
            <v>0</v>
          </cell>
          <cell r="AQ1777">
            <v>35</v>
          </cell>
          <cell r="AW1777">
            <v>29.8</v>
          </cell>
        </row>
        <row r="1778">
          <cell r="N1778">
            <v>0</v>
          </cell>
          <cell r="R1778">
            <v>30.9</v>
          </cell>
          <cell r="X1778">
            <v>0</v>
          </cell>
          <cell r="AQ1778">
            <v>41.9</v>
          </cell>
          <cell r="AW1778">
            <v>30.9</v>
          </cell>
        </row>
        <row r="1779">
          <cell r="N1779">
            <v>0</v>
          </cell>
          <cell r="R1779">
            <v>11.1</v>
          </cell>
          <cell r="X1779">
            <v>0</v>
          </cell>
          <cell r="AQ1779">
            <v>28.9</v>
          </cell>
          <cell r="AW1779">
            <v>0</v>
          </cell>
        </row>
        <row r="1780">
          <cell r="N1780">
            <v>0</v>
          </cell>
          <cell r="R1780">
            <v>8.85</v>
          </cell>
          <cell r="X1780">
            <v>0</v>
          </cell>
          <cell r="AQ1780">
            <v>35.5</v>
          </cell>
          <cell r="AW1780">
            <v>8.85</v>
          </cell>
        </row>
        <row r="1781">
          <cell r="N1781">
            <v>0</v>
          </cell>
          <cell r="R1781">
            <v>8.4499999999999993</v>
          </cell>
          <cell r="X1781">
            <v>0</v>
          </cell>
          <cell r="AQ1781">
            <v>39</v>
          </cell>
          <cell r="AW1781">
            <v>0</v>
          </cell>
        </row>
        <row r="1782">
          <cell r="N1782">
            <v>0</v>
          </cell>
          <cell r="R1782">
            <v>12.3</v>
          </cell>
          <cell r="X1782">
            <v>0</v>
          </cell>
          <cell r="AQ1782">
            <v>37.950000000000003</v>
          </cell>
          <cell r="AW1782">
            <v>12.3</v>
          </cell>
        </row>
        <row r="1783">
          <cell r="N1783">
            <v>0</v>
          </cell>
          <cell r="R1783">
            <v>18.399999999999999</v>
          </cell>
          <cell r="X1783">
            <v>0</v>
          </cell>
          <cell r="AQ1783">
            <v>36.65</v>
          </cell>
          <cell r="AW1783">
            <v>0</v>
          </cell>
        </row>
        <row r="1784">
          <cell r="N1784">
            <v>0</v>
          </cell>
          <cell r="R1784">
            <v>22.45</v>
          </cell>
          <cell r="X1784">
            <v>0</v>
          </cell>
          <cell r="AQ1784">
            <v>35.799999999999997</v>
          </cell>
          <cell r="AW1784">
            <v>22.45</v>
          </cell>
        </row>
        <row r="1785">
          <cell r="N1785">
            <v>0</v>
          </cell>
          <cell r="R1785">
            <v>23.8</v>
          </cell>
          <cell r="X1785">
            <v>0</v>
          </cell>
          <cell r="AQ1785">
            <v>35.200000000000003</v>
          </cell>
          <cell r="AW1785">
            <v>0</v>
          </cell>
        </row>
        <row r="1786">
          <cell r="N1786">
            <v>0</v>
          </cell>
          <cell r="R1786">
            <v>22.7</v>
          </cell>
          <cell r="X1786">
            <v>0</v>
          </cell>
          <cell r="AQ1786">
            <v>36.5</v>
          </cell>
          <cell r="AW1786">
            <v>22.7</v>
          </cell>
        </row>
        <row r="1787">
          <cell r="N1787">
            <v>0</v>
          </cell>
          <cell r="R1787">
            <v>26.05</v>
          </cell>
          <cell r="X1787">
            <v>0</v>
          </cell>
          <cell r="AQ1787">
            <v>33.75</v>
          </cell>
          <cell r="AW1787">
            <v>0</v>
          </cell>
        </row>
        <row r="1788">
          <cell r="N1788">
            <v>0</v>
          </cell>
          <cell r="R1788">
            <v>37.25</v>
          </cell>
          <cell r="X1788">
            <v>0</v>
          </cell>
          <cell r="AQ1788">
            <v>19.399999999999999</v>
          </cell>
          <cell r="AW1788">
            <v>37.25</v>
          </cell>
        </row>
        <row r="1789">
          <cell r="N1789">
            <v>0</v>
          </cell>
          <cell r="R1789">
            <v>49.75</v>
          </cell>
          <cell r="X1789">
            <v>0</v>
          </cell>
          <cell r="AQ1789">
            <v>8.4</v>
          </cell>
          <cell r="AW1789">
            <v>0</v>
          </cell>
        </row>
        <row r="1790">
          <cell r="N1790">
            <v>0</v>
          </cell>
          <cell r="R1790">
            <v>49.9</v>
          </cell>
          <cell r="X1790">
            <v>0</v>
          </cell>
          <cell r="AQ1790">
            <v>9.3000000000000007</v>
          </cell>
          <cell r="AW1790">
            <v>49.9</v>
          </cell>
        </row>
        <row r="1791">
          <cell r="N1791">
            <v>0</v>
          </cell>
          <cell r="R1791">
            <v>41.8</v>
          </cell>
          <cell r="X1791">
            <v>0</v>
          </cell>
          <cell r="AQ1791">
            <v>10.9</v>
          </cell>
          <cell r="AW1791">
            <v>0</v>
          </cell>
        </row>
        <row r="1792">
          <cell r="N1792">
            <v>0</v>
          </cell>
          <cell r="R1792">
            <v>37.549999999999997</v>
          </cell>
          <cell r="X1792">
            <v>0</v>
          </cell>
          <cell r="AQ1792">
            <v>11.35</v>
          </cell>
          <cell r="AW1792">
            <v>37.549999999999997</v>
          </cell>
        </row>
        <row r="1793">
          <cell r="N1793">
            <v>0</v>
          </cell>
          <cell r="R1793">
            <v>64.400000000000006</v>
          </cell>
          <cell r="X1793">
            <v>0</v>
          </cell>
          <cell r="AQ1793">
            <v>28.2</v>
          </cell>
          <cell r="AW1793">
            <v>64.400000000000006</v>
          </cell>
        </row>
        <row r="1794">
          <cell r="N1794">
            <v>0</v>
          </cell>
          <cell r="R1794">
            <v>60.8</v>
          </cell>
          <cell r="X1794">
            <v>0</v>
          </cell>
          <cell r="AQ1794">
            <v>32.700000000000003</v>
          </cell>
          <cell r="AW1794">
            <v>60.8</v>
          </cell>
        </row>
        <row r="1795">
          <cell r="N1795">
            <v>0</v>
          </cell>
          <cell r="R1795">
            <v>90</v>
          </cell>
          <cell r="X1795">
            <v>0</v>
          </cell>
          <cell r="AQ1795">
            <v>21.6</v>
          </cell>
          <cell r="AW1795">
            <v>90</v>
          </cell>
        </row>
        <row r="1796">
          <cell r="N1796">
            <v>0</v>
          </cell>
          <cell r="R1796">
            <v>127.1</v>
          </cell>
          <cell r="X1796">
            <v>0</v>
          </cell>
          <cell r="AQ1796">
            <v>6.4</v>
          </cell>
          <cell r="AW1796">
            <v>127.1</v>
          </cell>
        </row>
        <row r="1797">
          <cell r="N1797">
            <v>0</v>
          </cell>
          <cell r="R1797">
            <v>89.75</v>
          </cell>
          <cell r="X1797">
            <v>0</v>
          </cell>
          <cell r="AQ1797">
            <v>0.28000000000000003</v>
          </cell>
          <cell r="AW1797">
            <v>0</v>
          </cell>
        </row>
        <row r="1798">
          <cell r="N1798">
            <v>0</v>
          </cell>
          <cell r="R1798">
            <v>128.1</v>
          </cell>
          <cell r="X1798">
            <v>0</v>
          </cell>
          <cell r="AQ1798">
            <v>0</v>
          </cell>
          <cell r="AW1798">
            <v>128.1</v>
          </cell>
        </row>
        <row r="1799">
          <cell r="N1799">
            <v>0</v>
          </cell>
          <cell r="R1799">
            <v>165.65</v>
          </cell>
          <cell r="X1799">
            <v>0</v>
          </cell>
          <cell r="AQ1799">
            <v>0</v>
          </cell>
          <cell r="AW1799">
            <v>0</v>
          </cell>
        </row>
        <row r="1800">
          <cell r="N1800">
            <v>0</v>
          </cell>
          <cell r="R1800">
            <v>186.65</v>
          </cell>
          <cell r="X1800">
            <v>0</v>
          </cell>
          <cell r="AQ1800">
            <v>0</v>
          </cell>
          <cell r="AW1800">
            <v>186.65</v>
          </cell>
        </row>
        <row r="1801">
          <cell r="N1801">
            <v>0</v>
          </cell>
          <cell r="R1801">
            <v>180.75</v>
          </cell>
          <cell r="X1801">
            <v>0</v>
          </cell>
          <cell r="AQ1801">
            <v>0</v>
          </cell>
          <cell r="AW1801">
            <v>0</v>
          </cell>
        </row>
        <row r="1802">
          <cell r="N1802">
            <v>0</v>
          </cell>
          <cell r="R1802">
            <v>167.35</v>
          </cell>
          <cell r="X1802">
            <v>0</v>
          </cell>
          <cell r="AQ1802">
            <v>0</v>
          </cell>
          <cell r="AW1802">
            <v>167.35</v>
          </cell>
        </row>
        <row r="1803">
          <cell r="N1803">
            <v>0</v>
          </cell>
          <cell r="R1803">
            <v>149.4</v>
          </cell>
          <cell r="X1803">
            <v>0</v>
          </cell>
          <cell r="AQ1803">
            <v>0</v>
          </cell>
          <cell r="AW1803">
            <v>0</v>
          </cell>
        </row>
        <row r="1804">
          <cell r="N1804">
            <v>0</v>
          </cell>
          <cell r="R1804">
            <v>116.05</v>
          </cell>
          <cell r="X1804">
            <v>0</v>
          </cell>
          <cell r="AQ1804">
            <v>0</v>
          </cell>
          <cell r="AW1804">
            <v>116.05</v>
          </cell>
        </row>
        <row r="1805">
          <cell r="N1805">
            <v>0</v>
          </cell>
          <cell r="R1805">
            <v>65.349999999999994</v>
          </cell>
          <cell r="X1805">
            <v>0</v>
          </cell>
          <cell r="AQ1805">
            <v>0</v>
          </cell>
          <cell r="AW1805">
            <v>0</v>
          </cell>
        </row>
        <row r="1806">
          <cell r="N1806">
            <v>0</v>
          </cell>
          <cell r="R1806">
            <v>9.1</v>
          </cell>
          <cell r="X1806">
            <v>0</v>
          </cell>
          <cell r="AQ1806">
            <v>4.38</v>
          </cell>
          <cell r="AW1806">
            <v>9.1</v>
          </cell>
        </row>
        <row r="1807">
          <cell r="N1807">
            <v>0</v>
          </cell>
          <cell r="R1807">
            <v>0</v>
          </cell>
          <cell r="X1807">
            <v>0</v>
          </cell>
          <cell r="AQ1807">
            <v>65.45</v>
          </cell>
          <cell r="AW1807">
            <v>0</v>
          </cell>
        </row>
        <row r="1808">
          <cell r="N1808">
            <v>0</v>
          </cell>
          <cell r="R1808">
            <v>0</v>
          </cell>
          <cell r="X1808">
            <v>0</v>
          </cell>
          <cell r="AQ1808">
            <v>161.75</v>
          </cell>
          <cell r="AW1808">
            <v>0</v>
          </cell>
        </row>
        <row r="1809">
          <cell r="N1809">
            <v>0</v>
          </cell>
          <cell r="R1809">
            <v>0</v>
          </cell>
          <cell r="X1809">
            <v>0</v>
          </cell>
          <cell r="AQ1809">
            <v>288.55</v>
          </cell>
          <cell r="AW1809">
            <v>0</v>
          </cell>
        </row>
        <row r="1810">
          <cell r="N1810">
            <v>0</v>
          </cell>
          <cell r="R1810">
            <v>0</v>
          </cell>
          <cell r="X1810">
            <v>0</v>
          </cell>
          <cell r="AQ1810">
            <v>342.55</v>
          </cell>
          <cell r="AW1810">
            <v>0</v>
          </cell>
        </row>
        <row r="1811">
          <cell r="N1811">
            <v>0</v>
          </cell>
          <cell r="R1811">
            <v>0</v>
          </cell>
          <cell r="X1811">
            <v>0</v>
          </cell>
          <cell r="AQ1811">
            <v>301.64999999999998</v>
          </cell>
          <cell r="AW1811">
            <v>0</v>
          </cell>
        </row>
        <row r="1812">
          <cell r="N1812">
            <v>0</v>
          </cell>
          <cell r="R1812">
            <v>0</v>
          </cell>
          <cell r="X1812">
            <v>0</v>
          </cell>
          <cell r="AQ1812">
            <v>252.7</v>
          </cell>
          <cell r="AW1812">
            <v>0</v>
          </cell>
        </row>
        <row r="1813">
          <cell r="N1813">
            <v>0</v>
          </cell>
          <cell r="R1813">
            <v>0</v>
          </cell>
          <cell r="X1813">
            <v>0</v>
          </cell>
          <cell r="AQ1813">
            <v>440.4</v>
          </cell>
          <cell r="AW1813">
            <v>0</v>
          </cell>
        </row>
        <row r="1814">
          <cell r="N1814">
            <v>0</v>
          </cell>
          <cell r="R1814">
            <v>0</v>
          </cell>
          <cell r="X1814">
            <v>0</v>
          </cell>
          <cell r="AQ1814">
            <v>312.2</v>
          </cell>
          <cell r="AW1814">
            <v>0</v>
          </cell>
        </row>
        <row r="1815">
          <cell r="N1815">
            <v>0</v>
          </cell>
          <cell r="R1815">
            <v>0</v>
          </cell>
          <cell r="X1815">
            <v>0</v>
          </cell>
          <cell r="AQ1815">
            <v>63.7</v>
          </cell>
          <cell r="AW1815">
            <v>0</v>
          </cell>
        </row>
        <row r="1816">
          <cell r="N1816">
            <v>0</v>
          </cell>
          <cell r="R1816">
            <v>0</v>
          </cell>
          <cell r="X1816">
            <v>0</v>
          </cell>
          <cell r="AQ1816">
            <v>85.3</v>
          </cell>
          <cell r="AW1816">
            <v>0</v>
          </cell>
        </row>
        <row r="1817">
          <cell r="N1817">
            <v>0</v>
          </cell>
          <cell r="R1817">
            <v>19.899999999999999</v>
          </cell>
          <cell r="X1817">
            <v>0</v>
          </cell>
          <cell r="AQ1817">
            <v>143.1</v>
          </cell>
          <cell r="AW1817">
            <v>19.899999999999999</v>
          </cell>
        </row>
        <row r="1818">
          <cell r="N1818">
            <v>0</v>
          </cell>
          <cell r="R1818">
            <v>136.9</v>
          </cell>
          <cell r="X1818">
            <v>0</v>
          </cell>
          <cell r="AQ1818">
            <v>3.95</v>
          </cell>
          <cell r="AW1818">
            <v>136.9</v>
          </cell>
        </row>
        <row r="1819">
          <cell r="N1819">
            <v>0</v>
          </cell>
          <cell r="R1819">
            <v>231.9</v>
          </cell>
          <cell r="X1819">
            <v>0</v>
          </cell>
          <cell r="AQ1819">
            <v>0</v>
          </cell>
          <cell r="AW1819">
            <v>231.9</v>
          </cell>
        </row>
        <row r="1820">
          <cell r="N1820">
            <v>0</v>
          </cell>
          <cell r="R1820">
            <v>307.60000000000002</v>
          </cell>
          <cell r="X1820">
            <v>0</v>
          </cell>
          <cell r="AQ1820">
            <v>0</v>
          </cell>
          <cell r="AW1820">
            <v>307.60000000000002</v>
          </cell>
        </row>
        <row r="1821">
          <cell r="N1821">
            <v>0</v>
          </cell>
          <cell r="R1821">
            <v>370.1</v>
          </cell>
          <cell r="X1821">
            <v>0</v>
          </cell>
          <cell r="AQ1821">
            <v>0</v>
          </cell>
          <cell r="AW1821">
            <v>370.1</v>
          </cell>
        </row>
        <row r="1822">
          <cell r="N1822">
            <v>0</v>
          </cell>
          <cell r="R1822">
            <v>393.1</v>
          </cell>
          <cell r="X1822">
            <v>0</v>
          </cell>
          <cell r="AQ1822">
            <v>0</v>
          </cell>
          <cell r="AW1822">
            <v>393.1</v>
          </cell>
        </row>
        <row r="1823">
          <cell r="N1823">
            <v>0</v>
          </cell>
          <cell r="R1823">
            <v>362.9</v>
          </cell>
          <cell r="X1823">
            <v>0</v>
          </cell>
          <cell r="AQ1823">
            <v>0</v>
          </cell>
          <cell r="AW1823">
            <v>362.9</v>
          </cell>
        </row>
        <row r="1824">
          <cell r="N1824">
            <v>0</v>
          </cell>
          <cell r="R1824">
            <v>277.3</v>
          </cell>
          <cell r="X1824">
            <v>0</v>
          </cell>
          <cell r="AQ1824">
            <v>0</v>
          </cell>
          <cell r="AW1824">
            <v>277.3</v>
          </cell>
        </row>
        <row r="1825">
          <cell r="N1825">
            <v>0</v>
          </cell>
          <cell r="R1825">
            <v>171.1</v>
          </cell>
          <cell r="X1825">
            <v>0</v>
          </cell>
          <cell r="AQ1825">
            <v>0</v>
          </cell>
          <cell r="AW1825">
            <v>171.1</v>
          </cell>
        </row>
        <row r="1826">
          <cell r="N1826">
            <v>0</v>
          </cell>
          <cell r="R1826">
            <v>66.599999999999994</v>
          </cell>
          <cell r="X1826">
            <v>0</v>
          </cell>
          <cell r="AQ1826">
            <v>8.6999999999999993</v>
          </cell>
          <cell r="AW1826">
            <v>66.599999999999994</v>
          </cell>
        </row>
        <row r="1827">
          <cell r="N1827">
            <v>0</v>
          </cell>
          <cell r="R1827">
            <v>2.85</v>
          </cell>
          <cell r="X1827">
            <v>0</v>
          </cell>
          <cell r="AQ1827">
            <v>98.1</v>
          </cell>
          <cell r="AW1827">
            <v>2.85</v>
          </cell>
        </row>
        <row r="1828">
          <cell r="N1828">
            <v>0</v>
          </cell>
          <cell r="R1828">
            <v>0</v>
          </cell>
          <cell r="X1828">
            <v>0</v>
          </cell>
          <cell r="AQ1828">
            <v>264.5</v>
          </cell>
          <cell r="AW1828">
            <v>0</v>
          </cell>
        </row>
        <row r="1829">
          <cell r="N1829">
            <v>0</v>
          </cell>
          <cell r="R1829">
            <v>0</v>
          </cell>
          <cell r="X1829">
            <v>0</v>
          </cell>
          <cell r="AQ1829">
            <v>467.6</v>
          </cell>
          <cell r="AW1829">
            <v>0</v>
          </cell>
        </row>
        <row r="1830">
          <cell r="N1830">
            <v>0</v>
          </cell>
          <cell r="R1830">
            <v>0</v>
          </cell>
          <cell r="X1830">
            <v>0</v>
          </cell>
          <cell r="AQ1830">
            <v>611.6</v>
          </cell>
          <cell r="AW1830">
            <v>0</v>
          </cell>
        </row>
        <row r="1831">
          <cell r="N1831">
            <v>0</v>
          </cell>
          <cell r="R1831">
            <v>0</v>
          </cell>
          <cell r="X1831">
            <v>0</v>
          </cell>
          <cell r="AQ1831">
            <v>548.6</v>
          </cell>
          <cell r="AW1831">
            <v>0</v>
          </cell>
        </row>
        <row r="1832">
          <cell r="N1832">
            <v>0</v>
          </cell>
          <cell r="R1832">
            <v>0</v>
          </cell>
          <cell r="X1832">
            <v>0</v>
          </cell>
          <cell r="AQ1832">
            <v>179.05</v>
          </cell>
          <cell r="AW1832">
            <v>0</v>
          </cell>
        </row>
        <row r="1833">
          <cell r="N1833">
            <v>0</v>
          </cell>
          <cell r="R1833">
            <v>0</v>
          </cell>
          <cell r="X1833">
            <v>0</v>
          </cell>
          <cell r="AQ1833">
            <v>105.1</v>
          </cell>
          <cell r="AW1833">
            <v>0</v>
          </cell>
        </row>
        <row r="1834">
          <cell r="N1834">
            <v>0</v>
          </cell>
          <cell r="R1834">
            <v>2.83</v>
          </cell>
          <cell r="X1834">
            <v>0</v>
          </cell>
          <cell r="AQ1834">
            <v>37.35</v>
          </cell>
          <cell r="AW1834">
            <v>2.83</v>
          </cell>
        </row>
        <row r="1835">
          <cell r="N1835">
            <v>0</v>
          </cell>
          <cell r="R1835">
            <v>24.85</v>
          </cell>
          <cell r="X1835">
            <v>0</v>
          </cell>
          <cell r="AQ1835">
            <v>0.45</v>
          </cell>
          <cell r="AW1835">
            <v>24.85</v>
          </cell>
        </row>
        <row r="1836">
          <cell r="N1836">
            <v>0</v>
          </cell>
          <cell r="R1836">
            <v>44.7</v>
          </cell>
          <cell r="X1836">
            <v>0</v>
          </cell>
          <cell r="AQ1836">
            <v>0</v>
          </cell>
          <cell r="AW1836">
            <v>44.7</v>
          </cell>
        </row>
        <row r="1837">
          <cell r="N1837">
            <v>0</v>
          </cell>
          <cell r="R1837">
            <v>56.05</v>
          </cell>
          <cell r="X1837">
            <v>0</v>
          </cell>
          <cell r="AQ1837">
            <v>0</v>
          </cell>
          <cell r="AW1837">
            <v>56.05</v>
          </cell>
        </row>
        <row r="1838">
          <cell r="N1838">
            <v>0</v>
          </cell>
          <cell r="R1838">
            <v>62.05</v>
          </cell>
          <cell r="X1838">
            <v>0</v>
          </cell>
          <cell r="AQ1838">
            <v>0</v>
          </cell>
          <cell r="AW1838">
            <v>62.05</v>
          </cell>
        </row>
        <row r="1839">
          <cell r="N1839">
            <v>0</v>
          </cell>
          <cell r="R1839">
            <v>56.65</v>
          </cell>
          <cell r="X1839">
            <v>0</v>
          </cell>
          <cell r="AQ1839">
            <v>0</v>
          </cell>
          <cell r="AW1839">
            <v>56.65</v>
          </cell>
        </row>
        <row r="1840">
          <cell r="N1840">
            <v>0</v>
          </cell>
          <cell r="R1840">
            <v>31.75</v>
          </cell>
          <cell r="X1840">
            <v>0</v>
          </cell>
          <cell r="AQ1840">
            <v>0.03</v>
          </cell>
          <cell r="AW1840">
            <v>31.75</v>
          </cell>
        </row>
        <row r="1841">
          <cell r="N1841">
            <v>0</v>
          </cell>
          <cell r="R1841">
            <v>6.85</v>
          </cell>
          <cell r="X1841">
            <v>0</v>
          </cell>
          <cell r="AQ1841">
            <v>6.65</v>
          </cell>
          <cell r="AW1841">
            <v>6.85</v>
          </cell>
        </row>
        <row r="1842">
          <cell r="N1842">
            <v>0</v>
          </cell>
          <cell r="R1842">
            <v>0.7</v>
          </cell>
          <cell r="X1842">
            <v>0</v>
          </cell>
          <cell r="AQ1842">
            <v>17</v>
          </cell>
          <cell r="AW1842">
            <v>0.7</v>
          </cell>
        </row>
        <row r="1843">
          <cell r="N1843">
            <v>0</v>
          </cell>
          <cell r="R1843">
            <v>2.4</v>
          </cell>
          <cell r="X1843">
            <v>0</v>
          </cell>
          <cell r="AQ1843">
            <v>18.05</v>
          </cell>
          <cell r="AW1843">
            <v>2.4</v>
          </cell>
        </row>
        <row r="1844">
          <cell r="N1844">
            <v>0</v>
          </cell>
          <cell r="R1844">
            <v>5.4</v>
          </cell>
          <cell r="X1844">
            <v>0</v>
          </cell>
          <cell r="AQ1844">
            <v>21.1</v>
          </cell>
          <cell r="AW1844">
            <v>5.4</v>
          </cell>
        </row>
        <row r="1845">
          <cell r="N1845">
            <v>0</v>
          </cell>
          <cell r="R1845">
            <v>43.2</v>
          </cell>
          <cell r="X1845">
            <v>0</v>
          </cell>
          <cell r="AQ1845">
            <v>22.85</v>
          </cell>
          <cell r="AW1845">
            <v>43.2</v>
          </cell>
        </row>
        <row r="1846">
          <cell r="N1846">
            <v>0</v>
          </cell>
          <cell r="R1846">
            <v>84.7</v>
          </cell>
          <cell r="X1846">
            <v>0</v>
          </cell>
          <cell r="AQ1846">
            <v>9.4499999999999993</v>
          </cell>
          <cell r="AW1846">
            <v>84.7</v>
          </cell>
        </row>
        <row r="1847">
          <cell r="N1847">
            <v>0</v>
          </cell>
          <cell r="R1847">
            <v>72.2</v>
          </cell>
          <cell r="X1847">
            <v>0</v>
          </cell>
          <cell r="AQ1847">
            <v>0.03</v>
          </cell>
          <cell r="AW1847">
            <v>72.2</v>
          </cell>
        </row>
        <row r="1848">
          <cell r="N1848">
            <v>0</v>
          </cell>
          <cell r="R1848">
            <v>51.15</v>
          </cell>
          <cell r="X1848">
            <v>0</v>
          </cell>
          <cell r="AQ1848">
            <v>3.98</v>
          </cell>
          <cell r="AW1848">
            <v>51.15</v>
          </cell>
        </row>
        <row r="1849">
          <cell r="N1849">
            <v>0</v>
          </cell>
          <cell r="R1849">
            <v>72.400000000000006</v>
          </cell>
          <cell r="X1849">
            <v>0</v>
          </cell>
          <cell r="AQ1849">
            <v>3.98</v>
          </cell>
          <cell r="AW1849">
            <v>72.400000000000006</v>
          </cell>
        </row>
        <row r="1850">
          <cell r="N1850">
            <v>0</v>
          </cell>
          <cell r="R1850">
            <v>74.75</v>
          </cell>
          <cell r="X1850">
            <v>0</v>
          </cell>
          <cell r="AQ1850">
            <v>0</v>
          </cell>
          <cell r="AW1850">
            <v>74.75</v>
          </cell>
        </row>
        <row r="1851">
          <cell r="N1851">
            <v>0</v>
          </cell>
          <cell r="R1851">
            <v>36.35</v>
          </cell>
          <cell r="X1851">
            <v>0</v>
          </cell>
          <cell r="AQ1851">
            <v>1.1000000000000001</v>
          </cell>
          <cell r="AW1851">
            <v>36.35</v>
          </cell>
        </row>
        <row r="1852">
          <cell r="N1852">
            <v>0</v>
          </cell>
          <cell r="R1852">
            <v>10.85</v>
          </cell>
          <cell r="X1852">
            <v>0</v>
          </cell>
          <cell r="AQ1852">
            <v>15.5</v>
          </cell>
          <cell r="AW1852">
            <v>10.85</v>
          </cell>
        </row>
        <row r="1853">
          <cell r="N1853">
            <v>0</v>
          </cell>
          <cell r="R1853">
            <v>19.45</v>
          </cell>
          <cell r="X1853">
            <v>0</v>
          </cell>
          <cell r="AQ1853">
            <v>6.65</v>
          </cell>
          <cell r="AW1853">
            <v>19.45</v>
          </cell>
        </row>
        <row r="1854">
          <cell r="N1854">
            <v>0</v>
          </cell>
          <cell r="R1854">
            <v>25.85</v>
          </cell>
          <cell r="X1854">
            <v>0</v>
          </cell>
          <cell r="AQ1854">
            <v>8.3000000000000007</v>
          </cell>
          <cell r="AW1854">
            <v>25.85</v>
          </cell>
        </row>
        <row r="1855">
          <cell r="N1855">
            <v>0</v>
          </cell>
          <cell r="R1855">
            <v>66.75</v>
          </cell>
          <cell r="X1855">
            <v>0</v>
          </cell>
          <cell r="AQ1855">
            <v>8.3000000000000007</v>
          </cell>
          <cell r="AW1855">
            <v>66.75</v>
          </cell>
        </row>
        <row r="1856">
          <cell r="N1856">
            <v>0</v>
          </cell>
          <cell r="R1856">
            <v>105.9</v>
          </cell>
          <cell r="X1856">
            <v>0</v>
          </cell>
          <cell r="AQ1856">
            <v>0</v>
          </cell>
          <cell r="AW1856">
            <v>105.9</v>
          </cell>
        </row>
        <row r="1857">
          <cell r="N1857">
            <v>0</v>
          </cell>
          <cell r="R1857">
            <v>122.55</v>
          </cell>
          <cell r="X1857">
            <v>0</v>
          </cell>
          <cell r="AQ1857">
            <v>0</v>
          </cell>
          <cell r="AW1857">
            <v>122.55</v>
          </cell>
        </row>
        <row r="1858">
          <cell r="N1858">
            <v>0</v>
          </cell>
          <cell r="R1858">
            <v>174.55</v>
          </cell>
          <cell r="X1858">
            <v>0</v>
          </cell>
          <cell r="AQ1858">
            <v>0</v>
          </cell>
          <cell r="AW1858">
            <v>174.55</v>
          </cell>
        </row>
        <row r="1859">
          <cell r="N1859">
            <v>0</v>
          </cell>
          <cell r="R1859">
            <v>217.4</v>
          </cell>
          <cell r="X1859">
            <v>0</v>
          </cell>
          <cell r="AQ1859">
            <v>0</v>
          </cell>
          <cell r="AW1859">
            <v>217.4</v>
          </cell>
        </row>
        <row r="1860">
          <cell r="N1860">
            <v>0</v>
          </cell>
          <cell r="R1860">
            <v>245.65</v>
          </cell>
          <cell r="X1860">
            <v>0</v>
          </cell>
          <cell r="AQ1860">
            <v>0</v>
          </cell>
          <cell r="AW1860">
            <v>245.65</v>
          </cell>
        </row>
        <row r="1861">
          <cell r="N1861">
            <v>0</v>
          </cell>
          <cell r="R1861">
            <v>231.15</v>
          </cell>
          <cell r="X1861">
            <v>0</v>
          </cell>
          <cell r="AQ1861">
            <v>0</v>
          </cell>
          <cell r="AW1861">
            <v>231.15</v>
          </cell>
        </row>
        <row r="1862">
          <cell r="N1862">
            <v>0</v>
          </cell>
          <cell r="R1862">
            <v>335.9</v>
          </cell>
          <cell r="X1862">
            <v>0</v>
          </cell>
          <cell r="AQ1862">
            <v>0</v>
          </cell>
          <cell r="AW1862">
            <v>335.9</v>
          </cell>
        </row>
        <row r="1863">
          <cell r="N1863">
            <v>0</v>
          </cell>
          <cell r="R1863">
            <v>179.4</v>
          </cell>
          <cell r="X1863">
            <v>0</v>
          </cell>
          <cell r="AQ1863">
            <v>0</v>
          </cell>
          <cell r="AW1863">
            <v>179.4</v>
          </cell>
        </row>
        <row r="1864">
          <cell r="N1864">
            <v>0</v>
          </cell>
          <cell r="R1864">
            <v>26.35</v>
          </cell>
          <cell r="X1864">
            <v>0</v>
          </cell>
          <cell r="AQ1864">
            <v>5.8</v>
          </cell>
          <cell r="AW1864">
            <v>26.35</v>
          </cell>
        </row>
        <row r="1865">
          <cell r="N1865">
            <v>0</v>
          </cell>
          <cell r="R1865">
            <v>69.25</v>
          </cell>
          <cell r="X1865">
            <v>0</v>
          </cell>
          <cell r="AQ1865">
            <v>5.8</v>
          </cell>
          <cell r="AW1865">
            <v>69.25</v>
          </cell>
        </row>
        <row r="1866">
          <cell r="N1866">
            <v>0</v>
          </cell>
          <cell r="R1866">
            <v>347.6</v>
          </cell>
          <cell r="X1866">
            <v>0</v>
          </cell>
          <cell r="AQ1866">
            <v>0</v>
          </cell>
          <cell r="AW1866">
            <v>347.6</v>
          </cell>
        </row>
        <row r="1867">
          <cell r="N1867">
            <v>0</v>
          </cell>
          <cell r="R1867">
            <v>455.9</v>
          </cell>
          <cell r="X1867">
            <v>0</v>
          </cell>
          <cell r="AQ1867">
            <v>0</v>
          </cell>
          <cell r="AW1867">
            <v>455.9</v>
          </cell>
        </row>
        <row r="1868">
          <cell r="N1868">
            <v>0</v>
          </cell>
          <cell r="R1868">
            <v>455.4</v>
          </cell>
          <cell r="X1868">
            <v>0</v>
          </cell>
          <cell r="AQ1868">
            <v>0</v>
          </cell>
          <cell r="AW1868">
            <v>455.4</v>
          </cell>
        </row>
        <row r="1869">
          <cell r="N1869">
            <v>0</v>
          </cell>
          <cell r="R1869">
            <v>557.70000000000005</v>
          </cell>
          <cell r="X1869">
            <v>0</v>
          </cell>
          <cell r="AQ1869">
            <v>0</v>
          </cell>
          <cell r="AW1869">
            <v>557.70000000000005</v>
          </cell>
        </row>
        <row r="1870">
          <cell r="N1870">
            <v>0</v>
          </cell>
          <cell r="R1870">
            <v>522</v>
          </cell>
          <cell r="X1870">
            <v>0</v>
          </cell>
          <cell r="AQ1870">
            <v>0</v>
          </cell>
          <cell r="AW1870">
            <v>522</v>
          </cell>
        </row>
        <row r="1871">
          <cell r="N1871">
            <v>0</v>
          </cell>
          <cell r="R1871">
            <v>217.4</v>
          </cell>
          <cell r="X1871">
            <v>0</v>
          </cell>
          <cell r="AQ1871">
            <v>0</v>
          </cell>
          <cell r="AW1871">
            <v>217.4</v>
          </cell>
        </row>
        <row r="1872">
          <cell r="N1872">
            <v>0</v>
          </cell>
          <cell r="R1872">
            <v>88</v>
          </cell>
          <cell r="X1872">
            <v>0</v>
          </cell>
          <cell r="AQ1872">
            <v>13.5</v>
          </cell>
          <cell r="AW1872">
            <v>88</v>
          </cell>
        </row>
        <row r="1873">
          <cell r="N1873">
            <v>0</v>
          </cell>
          <cell r="R1873">
            <v>83.6</v>
          </cell>
          <cell r="X1873">
            <v>0</v>
          </cell>
          <cell r="AQ1873">
            <v>31.4</v>
          </cell>
          <cell r="AW1873">
            <v>83.6</v>
          </cell>
        </row>
        <row r="1874">
          <cell r="N1874">
            <v>0</v>
          </cell>
          <cell r="R1874">
            <v>62.1</v>
          </cell>
          <cell r="X1874">
            <v>0</v>
          </cell>
          <cell r="AQ1874">
            <v>6.2</v>
          </cell>
          <cell r="AW1874">
            <v>62.1</v>
          </cell>
        </row>
        <row r="1875">
          <cell r="N1875">
            <v>0</v>
          </cell>
          <cell r="R1875">
            <v>68.400000000000006</v>
          </cell>
          <cell r="X1875">
            <v>0</v>
          </cell>
          <cell r="AQ1875">
            <v>0.9</v>
          </cell>
          <cell r="AW1875">
            <v>68.400000000000006</v>
          </cell>
        </row>
        <row r="1876">
          <cell r="N1876">
            <v>0</v>
          </cell>
          <cell r="R1876">
            <v>173.1</v>
          </cell>
          <cell r="X1876">
            <v>0</v>
          </cell>
          <cell r="AQ1876">
            <v>0</v>
          </cell>
          <cell r="AW1876">
            <v>173.1</v>
          </cell>
        </row>
        <row r="1877">
          <cell r="N1877">
            <v>0</v>
          </cell>
          <cell r="R1877">
            <v>252.4</v>
          </cell>
          <cell r="X1877">
            <v>0</v>
          </cell>
          <cell r="AQ1877">
            <v>0</v>
          </cell>
          <cell r="AW1877">
            <v>252.4</v>
          </cell>
        </row>
        <row r="1878">
          <cell r="N1878">
            <v>0</v>
          </cell>
          <cell r="R1878">
            <v>325.39999999999998</v>
          </cell>
          <cell r="X1878">
            <v>0</v>
          </cell>
          <cell r="AQ1878">
            <v>0</v>
          </cell>
          <cell r="AW1878">
            <v>325.39999999999998</v>
          </cell>
        </row>
        <row r="1879">
          <cell r="N1879">
            <v>0</v>
          </cell>
          <cell r="R1879">
            <v>404.3</v>
          </cell>
          <cell r="X1879">
            <v>0</v>
          </cell>
          <cell r="AQ1879">
            <v>0</v>
          </cell>
          <cell r="AW1879">
            <v>404.3</v>
          </cell>
        </row>
        <row r="1880">
          <cell r="N1880">
            <v>0</v>
          </cell>
          <cell r="R1880">
            <v>423.5</v>
          </cell>
          <cell r="X1880">
            <v>0</v>
          </cell>
          <cell r="AQ1880">
            <v>0</v>
          </cell>
          <cell r="AW1880">
            <v>423.5</v>
          </cell>
        </row>
        <row r="1881">
          <cell r="N1881">
            <v>0</v>
          </cell>
          <cell r="R1881">
            <v>467.3</v>
          </cell>
          <cell r="X1881">
            <v>0</v>
          </cell>
          <cell r="AQ1881">
            <v>0</v>
          </cell>
          <cell r="AW1881">
            <v>467.3</v>
          </cell>
        </row>
        <row r="1882">
          <cell r="N1882">
            <v>0</v>
          </cell>
          <cell r="R1882">
            <v>525.1</v>
          </cell>
          <cell r="X1882">
            <v>0</v>
          </cell>
          <cell r="AQ1882">
            <v>0</v>
          </cell>
          <cell r="AW1882">
            <v>525.1</v>
          </cell>
        </row>
        <row r="1883">
          <cell r="N1883">
            <v>0</v>
          </cell>
          <cell r="R1883">
            <v>573</v>
          </cell>
          <cell r="X1883">
            <v>0</v>
          </cell>
          <cell r="AQ1883">
            <v>0</v>
          </cell>
          <cell r="AW1883">
            <v>573</v>
          </cell>
        </row>
        <row r="1884">
          <cell r="N1884">
            <v>0</v>
          </cell>
          <cell r="R1884">
            <v>562.79999999999995</v>
          </cell>
          <cell r="X1884">
            <v>0</v>
          </cell>
          <cell r="AQ1884">
            <v>0</v>
          </cell>
          <cell r="AW1884">
            <v>562.79999999999995</v>
          </cell>
        </row>
        <row r="1885">
          <cell r="N1885">
            <v>0</v>
          </cell>
          <cell r="R1885">
            <v>490.3</v>
          </cell>
          <cell r="X1885">
            <v>0</v>
          </cell>
          <cell r="AQ1885">
            <v>0</v>
          </cell>
          <cell r="AW1885">
            <v>490.3</v>
          </cell>
        </row>
        <row r="1886">
          <cell r="N1886">
            <v>0</v>
          </cell>
          <cell r="R1886">
            <v>421.4</v>
          </cell>
          <cell r="X1886">
            <v>0</v>
          </cell>
          <cell r="AQ1886">
            <v>0</v>
          </cell>
          <cell r="AW1886">
            <v>421.4</v>
          </cell>
        </row>
        <row r="1887">
          <cell r="N1887">
            <v>0</v>
          </cell>
          <cell r="R1887">
            <v>184.7</v>
          </cell>
          <cell r="X1887">
            <v>0</v>
          </cell>
          <cell r="AQ1887">
            <v>0</v>
          </cell>
          <cell r="AW1887">
            <v>184.7</v>
          </cell>
        </row>
        <row r="1888">
          <cell r="N1888">
            <v>0</v>
          </cell>
          <cell r="R1888">
            <v>171.95</v>
          </cell>
          <cell r="X1888">
            <v>0</v>
          </cell>
          <cell r="AQ1888">
            <v>0</v>
          </cell>
          <cell r="AW1888">
            <v>171.95</v>
          </cell>
        </row>
        <row r="1889">
          <cell r="N1889">
            <v>0</v>
          </cell>
          <cell r="R1889">
            <v>165.45</v>
          </cell>
          <cell r="X1889">
            <v>0</v>
          </cell>
          <cell r="AQ1889">
            <v>0</v>
          </cell>
          <cell r="AW1889">
            <v>165.45</v>
          </cell>
        </row>
        <row r="1890">
          <cell r="N1890">
            <v>0</v>
          </cell>
          <cell r="R1890">
            <v>184.4</v>
          </cell>
          <cell r="X1890">
            <v>0</v>
          </cell>
          <cell r="AQ1890">
            <v>0</v>
          </cell>
          <cell r="AW1890">
            <v>184.4</v>
          </cell>
        </row>
        <row r="1891">
          <cell r="N1891">
            <v>0</v>
          </cell>
          <cell r="R1891">
            <v>264</v>
          </cell>
          <cell r="X1891">
            <v>0</v>
          </cell>
          <cell r="AQ1891">
            <v>0</v>
          </cell>
          <cell r="AW1891">
            <v>264</v>
          </cell>
        </row>
        <row r="1892">
          <cell r="N1892">
            <v>0</v>
          </cell>
          <cell r="R1892">
            <v>351.2</v>
          </cell>
          <cell r="X1892">
            <v>0</v>
          </cell>
          <cell r="AQ1892">
            <v>0</v>
          </cell>
          <cell r="AW1892">
            <v>351.2</v>
          </cell>
        </row>
        <row r="1893">
          <cell r="N1893">
            <v>0</v>
          </cell>
          <cell r="R1893">
            <v>369.5</v>
          </cell>
          <cell r="X1893">
            <v>0</v>
          </cell>
          <cell r="AQ1893">
            <v>0</v>
          </cell>
          <cell r="AW1893">
            <v>369.5</v>
          </cell>
        </row>
        <row r="1894">
          <cell r="N1894">
            <v>0</v>
          </cell>
          <cell r="R1894">
            <v>324.39999999999998</v>
          </cell>
          <cell r="X1894">
            <v>0</v>
          </cell>
          <cell r="AQ1894">
            <v>0</v>
          </cell>
          <cell r="AW1894">
            <v>324.39999999999998</v>
          </cell>
        </row>
        <row r="1895">
          <cell r="N1895">
            <v>0</v>
          </cell>
          <cell r="R1895">
            <v>265.25</v>
          </cell>
          <cell r="X1895">
            <v>0</v>
          </cell>
          <cell r="AQ1895">
            <v>0</v>
          </cell>
          <cell r="AW1895">
            <v>265.25</v>
          </cell>
        </row>
        <row r="1896">
          <cell r="N1896">
            <v>0</v>
          </cell>
          <cell r="R1896">
            <v>205.45</v>
          </cell>
          <cell r="X1896">
            <v>0</v>
          </cell>
          <cell r="AQ1896">
            <v>0</v>
          </cell>
          <cell r="AW1896">
            <v>205.45</v>
          </cell>
        </row>
        <row r="1897">
          <cell r="N1897">
            <v>0</v>
          </cell>
          <cell r="R1897">
            <v>194.85</v>
          </cell>
          <cell r="X1897">
            <v>0</v>
          </cell>
          <cell r="AQ1897">
            <v>0</v>
          </cell>
          <cell r="AW1897">
            <v>194.85</v>
          </cell>
        </row>
        <row r="1898">
          <cell r="N1898">
            <v>0</v>
          </cell>
          <cell r="R1898">
            <v>297.5</v>
          </cell>
          <cell r="X1898">
            <v>0</v>
          </cell>
          <cell r="AQ1898">
            <v>0</v>
          </cell>
          <cell r="AW1898">
            <v>297.5</v>
          </cell>
        </row>
        <row r="1899">
          <cell r="N1899">
            <v>0</v>
          </cell>
          <cell r="R1899">
            <v>351.65</v>
          </cell>
          <cell r="X1899">
            <v>0</v>
          </cell>
          <cell r="AQ1899">
            <v>0</v>
          </cell>
          <cell r="AW1899">
            <v>351.65</v>
          </cell>
        </row>
        <row r="1900">
          <cell r="N1900">
            <v>0</v>
          </cell>
          <cell r="R1900">
            <v>294.7</v>
          </cell>
          <cell r="X1900">
            <v>0</v>
          </cell>
          <cell r="AQ1900">
            <v>0</v>
          </cell>
          <cell r="AW1900">
            <v>294.7</v>
          </cell>
        </row>
        <row r="1901">
          <cell r="N1901">
            <v>0</v>
          </cell>
          <cell r="R1901">
            <v>249.7</v>
          </cell>
          <cell r="X1901">
            <v>0</v>
          </cell>
          <cell r="AQ1901">
            <v>0</v>
          </cell>
          <cell r="AW1901">
            <v>249.7</v>
          </cell>
        </row>
        <row r="1902">
          <cell r="N1902">
            <v>0</v>
          </cell>
          <cell r="R1902">
            <v>223</v>
          </cell>
          <cell r="X1902">
            <v>0</v>
          </cell>
          <cell r="AQ1902">
            <v>0</v>
          </cell>
          <cell r="AW1902">
            <v>223</v>
          </cell>
        </row>
        <row r="1903">
          <cell r="N1903">
            <v>0</v>
          </cell>
          <cell r="R1903">
            <v>218.05</v>
          </cell>
          <cell r="X1903">
            <v>0</v>
          </cell>
          <cell r="AQ1903">
            <v>0</v>
          </cell>
          <cell r="AW1903">
            <v>218.05</v>
          </cell>
        </row>
        <row r="1904">
          <cell r="N1904">
            <v>0</v>
          </cell>
          <cell r="R1904">
            <v>255.95</v>
          </cell>
          <cell r="X1904">
            <v>0</v>
          </cell>
          <cell r="AQ1904">
            <v>0</v>
          </cell>
          <cell r="AW1904">
            <v>255.95</v>
          </cell>
        </row>
        <row r="1905">
          <cell r="N1905">
            <v>0</v>
          </cell>
          <cell r="R1905">
            <v>274.55</v>
          </cell>
          <cell r="X1905">
            <v>0</v>
          </cell>
          <cell r="AQ1905">
            <v>0</v>
          </cell>
          <cell r="AW1905">
            <v>274.55</v>
          </cell>
        </row>
        <row r="1906">
          <cell r="N1906">
            <v>0</v>
          </cell>
          <cell r="R1906">
            <v>212</v>
          </cell>
          <cell r="X1906">
            <v>0</v>
          </cell>
          <cell r="AQ1906">
            <v>0</v>
          </cell>
          <cell r="AW1906">
            <v>212</v>
          </cell>
        </row>
        <row r="1907">
          <cell r="N1907">
            <v>0</v>
          </cell>
          <cell r="R1907">
            <v>149.6</v>
          </cell>
          <cell r="X1907">
            <v>0</v>
          </cell>
          <cell r="AQ1907">
            <v>0</v>
          </cell>
          <cell r="AW1907">
            <v>149.6</v>
          </cell>
        </row>
        <row r="1908">
          <cell r="N1908">
            <v>0</v>
          </cell>
          <cell r="R1908">
            <v>109.8</v>
          </cell>
          <cell r="X1908">
            <v>0</v>
          </cell>
          <cell r="AQ1908">
            <v>0</v>
          </cell>
          <cell r="AW1908">
            <v>109.8</v>
          </cell>
        </row>
        <row r="1909">
          <cell r="N1909">
            <v>0</v>
          </cell>
          <cell r="R1909">
            <v>121.7</v>
          </cell>
          <cell r="X1909">
            <v>0</v>
          </cell>
          <cell r="AQ1909">
            <v>12.65</v>
          </cell>
          <cell r="AW1909">
            <v>121.7</v>
          </cell>
        </row>
        <row r="1910">
          <cell r="N1910">
            <v>0</v>
          </cell>
          <cell r="R1910">
            <v>149</v>
          </cell>
          <cell r="X1910">
            <v>0</v>
          </cell>
          <cell r="AQ1910">
            <v>12.65</v>
          </cell>
          <cell r="AW1910">
            <v>149</v>
          </cell>
        </row>
        <row r="1911">
          <cell r="N1911">
            <v>0</v>
          </cell>
          <cell r="R1911">
            <v>152</v>
          </cell>
          <cell r="X1911">
            <v>0</v>
          </cell>
          <cell r="AQ1911">
            <v>2.1</v>
          </cell>
          <cell r="AW1911">
            <v>152</v>
          </cell>
        </row>
        <row r="1912">
          <cell r="N1912">
            <v>0</v>
          </cell>
          <cell r="R1912">
            <v>221.1</v>
          </cell>
          <cell r="X1912">
            <v>0</v>
          </cell>
          <cell r="AQ1912">
            <v>2.1</v>
          </cell>
          <cell r="AW1912">
            <v>221.1</v>
          </cell>
        </row>
        <row r="1913">
          <cell r="N1913">
            <v>0</v>
          </cell>
          <cell r="R1913">
            <v>264.10000000000002</v>
          </cell>
          <cell r="X1913">
            <v>0</v>
          </cell>
          <cell r="AQ1913">
            <v>0</v>
          </cell>
          <cell r="AW1913">
            <v>264.10000000000002</v>
          </cell>
        </row>
        <row r="1914">
          <cell r="N1914">
            <v>0</v>
          </cell>
          <cell r="R1914">
            <v>346</v>
          </cell>
          <cell r="X1914">
            <v>0</v>
          </cell>
          <cell r="AQ1914">
            <v>0</v>
          </cell>
          <cell r="AW1914">
            <v>346</v>
          </cell>
        </row>
        <row r="1915">
          <cell r="N1915">
            <v>0</v>
          </cell>
          <cell r="R1915">
            <v>753.5</v>
          </cell>
          <cell r="X1915">
            <v>0</v>
          </cell>
          <cell r="AQ1915">
            <v>0</v>
          </cell>
          <cell r="AW1915">
            <v>753.5</v>
          </cell>
        </row>
        <row r="1916">
          <cell r="N1916">
            <v>0</v>
          </cell>
          <cell r="R1916">
            <v>496.8</v>
          </cell>
          <cell r="X1916">
            <v>0</v>
          </cell>
          <cell r="AQ1916">
            <v>41.1</v>
          </cell>
          <cell r="AW1916">
            <v>496.8</v>
          </cell>
        </row>
        <row r="1917">
          <cell r="N1917">
            <v>0</v>
          </cell>
          <cell r="R1917">
            <v>2.65</v>
          </cell>
          <cell r="X1917">
            <v>0</v>
          </cell>
          <cell r="AQ1917">
            <v>248.4</v>
          </cell>
          <cell r="AW1917">
            <v>2.65</v>
          </cell>
        </row>
        <row r="1918">
          <cell r="N1918">
            <v>0</v>
          </cell>
          <cell r="R1918">
            <v>0</v>
          </cell>
          <cell r="X1918">
            <v>0</v>
          </cell>
          <cell r="AQ1918">
            <v>286.60000000000002</v>
          </cell>
          <cell r="AW1918">
            <v>0</v>
          </cell>
        </row>
        <row r="1919">
          <cell r="N1919">
            <v>0</v>
          </cell>
          <cell r="R1919">
            <v>0.45</v>
          </cell>
          <cell r="X1919">
            <v>0</v>
          </cell>
          <cell r="AQ1919">
            <v>188.4</v>
          </cell>
          <cell r="AW1919">
            <v>0.45</v>
          </cell>
        </row>
        <row r="1920">
          <cell r="N1920">
            <v>0</v>
          </cell>
          <cell r="R1920">
            <v>333.6</v>
          </cell>
          <cell r="X1920">
            <v>0</v>
          </cell>
          <cell r="AQ1920">
            <v>34</v>
          </cell>
          <cell r="AW1920">
            <v>333.6</v>
          </cell>
        </row>
        <row r="1921">
          <cell r="N1921">
            <v>0</v>
          </cell>
          <cell r="R1921">
            <v>1384.7</v>
          </cell>
          <cell r="X1921">
            <v>0</v>
          </cell>
          <cell r="AQ1921">
            <v>0</v>
          </cell>
          <cell r="AW1921">
            <v>1384.7</v>
          </cell>
        </row>
        <row r="1922">
          <cell r="N1922">
            <v>0</v>
          </cell>
          <cell r="R1922">
            <v>1017.75</v>
          </cell>
          <cell r="X1922">
            <v>0</v>
          </cell>
          <cell r="AQ1922">
            <v>0</v>
          </cell>
          <cell r="AW1922">
            <v>1017.75</v>
          </cell>
        </row>
        <row r="1923">
          <cell r="N1923">
            <v>0</v>
          </cell>
          <cell r="R1923">
            <v>1049.8499999999999</v>
          </cell>
          <cell r="X1923">
            <v>0</v>
          </cell>
          <cell r="AQ1923">
            <v>0</v>
          </cell>
          <cell r="AW1923">
            <v>1049.8499999999999</v>
          </cell>
        </row>
        <row r="1924">
          <cell r="N1924">
            <v>0</v>
          </cell>
          <cell r="R1924">
            <v>1205.1500000000001</v>
          </cell>
          <cell r="X1924">
            <v>0</v>
          </cell>
          <cell r="AQ1924">
            <v>0</v>
          </cell>
          <cell r="AW1924">
            <v>1205.1500000000001</v>
          </cell>
        </row>
        <row r="1925">
          <cell r="N1925">
            <v>0</v>
          </cell>
          <cell r="R1925">
            <v>1053.9000000000001</v>
          </cell>
          <cell r="X1925">
            <v>0</v>
          </cell>
          <cell r="AQ1925">
            <v>0</v>
          </cell>
          <cell r="AW1925">
            <v>1053.9000000000001</v>
          </cell>
        </row>
        <row r="1926">
          <cell r="N1926">
            <v>0</v>
          </cell>
          <cell r="R1926">
            <v>798.35</v>
          </cell>
          <cell r="X1926">
            <v>0</v>
          </cell>
          <cell r="AQ1926">
            <v>0</v>
          </cell>
          <cell r="AW1926">
            <v>798.35</v>
          </cell>
        </row>
        <row r="1927">
          <cell r="N1927">
            <v>0</v>
          </cell>
          <cell r="R1927">
            <v>771.1</v>
          </cell>
          <cell r="X1927">
            <v>0</v>
          </cell>
          <cell r="AQ1927">
            <v>0</v>
          </cell>
          <cell r="AW1927">
            <v>771.1</v>
          </cell>
        </row>
        <row r="1928">
          <cell r="N1928">
            <v>0</v>
          </cell>
          <cell r="R1928">
            <v>899.45</v>
          </cell>
          <cell r="X1928">
            <v>0</v>
          </cell>
          <cell r="AQ1928">
            <v>0</v>
          </cell>
          <cell r="AW1928">
            <v>899.45</v>
          </cell>
        </row>
        <row r="1929">
          <cell r="N1929">
            <v>0</v>
          </cell>
          <cell r="R1929">
            <v>836.9</v>
          </cell>
          <cell r="X1929">
            <v>0</v>
          </cell>
          <cell r="AQ1929">
            <v>0</v>
          </cell>
          <cell r="AW1929">
            <v>836.9</v>
          </cell>
        </row>
        <row r="1930">
          <cell r="N1930">
            <v>0</v>
          </cell>
          <cell r="R1930">
            <v>608.6</v>
          </cell>
          <cell r="X1930">
            <v>0</v>
          </cell>
          <cell r="AQ1930">
            <v>0</v>
          </cell>
          <cell r="AW1930">
            <v>608.6</v>
          </cell>
        </row>
        <row r="1931">
          <cell r="N1931">
            <v>0</v>
          </cell>
          <cell r="R1931">
            <v>686.35</v>
          </cell>
          <cell r="X1931">
            <v>0</v>
          </cell>
          <cell r="AQ1931">
            <v>0</v>
          </cell>
          <cell r="AW1931">
            <v>686.35</v>
          </cell>
        </row>
        <row r="1932">
          <cell r="N1932">
            <v>0</v>
          </cell>
          <cell r="R1932">
            <v>761.8</v>
          </cell>
          <cell r="X1932">
            <v>0</v>
          </cell>
          <cell r="AQ1932">
            <v>0</v>
          </cell>
          <cell r="AW1932">
            <v>761.8</v>
          </cell>
        </row>
        <row r="1933">
          <cell r="N1933">
            <v>0</v>
          </cell>
          <cell r="R1933">
            <v>593.4</v>
          </cell>
          <cell r="X1933">
            <v>0</v>
          </cell>
          <cell r="AQ1933">
            <v>0</v>
          </cell>
          <cell r="AW1933">
            <v>593.4</v>
          </cell>
        </row>
        <row r="1934">
          <cell r="N1934">
            <v>0</v>
          </cell>
          <cell r="R1934">
            <v>428.35</v>
          </cell>
          <cell r="X1934">
            <v>0</v>
          </cell>
          <cell r="AQ1934">
            <v>0</v>
          </cell>
          <cell r="AW1934">
            <v>428.35</v>
          </cell>
        </row>
        <row r="1935">
          <cell r="N1935">
            <v>30.73</v>
          </cell>
          <cell r="R1935">
            <v>257.8</v>
          </cell>
          <cell r="X1935">
            <v>104.15</v>
          </cell>
          <cell r="AQ1935">
            <v>74.11</v>
          </cell>
          <cell r="AW1935">
            <v>361.95000000000005</v>
          </cell>
        </row>
        <row r="1936">
          <cell r="N1936">
            <v>103.3</v>
          </cell>
          <cell r="R1936">
            <v>403.35</v>
          </cell>
          <cell r="X1936">
            <v>320.89999999999998</v>
          </cell>
          <cell r="AQ1936">
            <v>564.19999999999993</v>
          </cell>
          <cell r="AW1936">
            <v>724.25</v>
          </cell>
        </row>
        <row r="1937">
          <cell r="N1937">
            <v>80.099999999999994</v>
          </cell>
          <cell r="R1937">
            <v>622.1</v>
          </cell>
          <cell r="X1937">
            <v>215.6</v>
          </cell>
          <cell r="AQ1937">
            <v>512.20000000000005</v>
          </cell>
          <cell r="AW1937">
            <v>837.7</v>
          </cell>
        </row>
        <row r="1938">
          <cell r="N1938">
            <v>77.25</v>
          </cell>
          <cell r="R1938">
            <v>569.04999999999995</v>
          </cell>
          <cell r="X1938">
            <v>207.95</v>
          </cell>
          <cell r="AQ1938">
            <v>208</v>
          </cell>
          <cell r="AW1938">
            <v>777</v>
          </cell>
        </row>
        <row r="1939">
          <cell r="N1939">
            <v>78</v>
          </cell>
          <cell r="R1939">
            <v>592.9</v>
          </cell>
          <cell r="X1939">
            <v>209.9</v>
          </cell>
          <cell r="AQ1939">
            <v>230.05</v>
          </cell>
          <cell r="AW1939">
            <v>802.8</v>
          </cell>
        </row>
        <row r="1940">
          <cell r="N1940">
            <v>77.349999999999994</v>
          </cell>
          <cell r="R1940">
            <v>685</v>
          </cell>
          <cell r="X1940">
            <v>208.2</v>
          </cell>
          <cell r="AQ1940">
            <v>116.97999999999999</v>
          </cell>
          <cell r="AW1940">
            <v>893.2</v>
          </cell>
        </row>
        <row r="1941">
          <cell r="N1941">
            <v>76.75</v>
          </cell>
          <cell r="R1941">
            <v>654.4</v>
          </cell>
          <cell r="X1941">
            <v>206.6</v>
          </cell>
          <cell r="AQ1941">
            <v>110.15</v>
          </cell>
          <cell r="AW1941">
            <v>861</v>
          </cell>
        </row>
        <row r="1942">
          <cell r="N1942">
            <v>77.2</v>
          </cell>
          <cell r="R1942">
            <v>539.5</v>
          </cell>
          <cell r="X1942">
            <v>207.8</v>
          </cell>
          <cell r="AQ1942">
            <v>213.89999999999998</v>
          </cell>
          <cell r="AW1942">
            <v>747.3</v>
          </cell>
        </row>
        <row r="1943">
          <cell r="N1943">
            <v>77.25</v>
          </cell>
          <cell r="R1943">
            <v>529</v>
          </cell>
          <cell r="X1943">
            <v>207.95</v>
          </cell>
          <cell r="AQ1943">
            <v>213.75</v>
          </cell>
          <cell r="AW1943">
            <v>736.95</v>
          </cell>
        </row>
        <row r="1944">
          <cell r="N1944">
            <v>77.650000000000006</v>
          </cell>
          <cell r="R1944">
            <v>459.15</v>
          </cell>
          <cell r="X1944">
            <v>249.3</v>
          </cell>
          <cell r="AQ1944">
            <v>203.10000000000002</v>
          </cell>
          <cell r="AW1944">
            <v>708.45</v>
          </cell>
        </row>
        <row r="1945">
          <cell r="N1945">
            <v>76.349999999999994</v>
          </cell>
          <cell r="R1945">
            <v>439.65</v>
          </cell>
          <cell r="X1945">
            <v>245.85</v>
          </cell>
          <cell r="AQ1945">
            <v>195.89999999999998</v>
          </cell>
          <cell r="AW1945">
            <v>685.5</v>
          </cell>
        </row>
        <row r="1946">
          <cell r="N1946">
            <v>74.349999999999994</v>
          </cell>
          <cell r="R1946">
            <v>446.25</v>
          </cell>
          <cell r="X1946">
            <v>200.2</v>
          </cell>
          <cell r="AQ1946">
            <v>203</v>
          </cell>
          <cell r="AW1946">
            <v>646.45000000000005</v>
          </cell>
        </row>
        <row r="1947">
          <cell r="N1947">
            <v>74.349999999999994</v>
          </cell>
          <cell r="R1947">
            <v>419.7</v>
          </cell>
          <cell r="X1947">
            <v>200.2</v>
          </cell>
          <cell r="AQ1947">
            <v>215.35</v>
          </cell>
          <cell r="AW1947">
            <v>619.9</v>
          </cell>
        </row>
        <row r="1948">
          <cell r="N1948">
            <v>73.650000000000006</v>
          </cell>
          <cell r="R1948">
            <v>350.5</v>
          </cell>
          <cell r="X1948">
            <v>198.4</v>
          </cell>
          <cell r="AQ1948">
            <v>204.65</v>
          </cell>
          <cell r="AW1948">
            <v>548.9</v>
          </cell>
        </row>
        <row r="1949">
          <cell r="N1949">
            <v>18.25</v>
          </cell>
          <cell r="R1949">
            <v>242.9</v>
          </cell>
          <cell r="X1949">
            <v>49.18</v>
          </cell>
          <cell r="AQ1949">
            <v>47.230000000000004</v>
          </cell>
          <cell r="AW1949">
            <v>292.08</v>
          </cell>
        </row>
        <row r="1950">
          <cell r="N1950">
            <v>0</v>
          </cell>
          <cell r="R1950">
            <v>192.95</v>
          </cell>
          <cell r="X1950">
            <v>0</v>
          </cell>
          <cell r="AQ1950">
            <v>0</v>
          </cell>
          <cell r="AW1950">
            <v>192.95</v>
          </cell>
        </row>
        <row r="1951">
          <cell r="N1951">
            <v>0</v>
          </cell>
          <cell r="R1951">
            <v>169.75</v>
          </cell>
          <cell r="X1951">
            <v>0</v>
          </cell>
          <cell r="AQ1951">
            <v>0</v>
          </cell>
          <cell r="AW1951">
            <v>169.75</v>
          </cell>
        </row>
        <row r="1952">
          <cell r="N1952">
            <v>0</v>
          </cell>
          <cell r="R1952">
            <v>252.2</v>
          </cell>
          <cell r="X1952">
            <v>0</v>
          </cell>
          <cell r="AQ1952">
            <v>0</v>
          </cell>
          <cell r="AW1952">
            <v>252.2</v>
          </cell>
        </row>
        <row r="1953">
          <cell r="N1953">
            <v>0</v>
          </cell>
          <cell r="R1953">
            <v>169.3</v>
          </cell>
          <cell r="X1953">
            <v>0</v>
          </cell>
          <cell r="AQ1953">
            <v>0</v>
          </cell>
          <cell r="AW1953">
            <v>169.3</v>
          </cell>
        </row>
        <row r="1954">
          <cell r="N1954">
            <v>0</v>
          </cell>
          <cell r="R1954">
            <v>162.69999999999999</v>
          </cell>
          <cell r="X1954">
            <v>0</v>
          </cell>
          <cell r="AQ1954">
            <v>0</v>
          </cell>
          <cell r="AW1954">
            <v>162.69999999999999</v>
          </cell>
        </row>
        <row r="1955">
          <cell r="N1955">
            <v>0</v>
          </cell>
          <cell r="R1955">
            <v>164.5</v>
          </cell>
          <cell r="X1955">
            <v>0</v>
          </cell>
          <cell r="AQ1955">
            <v>0</v>
          </cell>
          <cell r="AW1955">
            <v>164.5</v>
          </cell>
        </row>
        <row r="1956">
          <cell r="N1956">
            <v>0</v>
          </cell>
          <cell r="R1956">
            <v>154.9</v>
          </cell>
          <cell r="X1956">
            <v>0</v>
          </cell>
          <cell r="AQ1956">
            <v>0</v>
          </cell>
          <cell r="AW1956">
            <v>154.9</v>
          </cell>
        </row>
        <row r="1957">
          <cell r="N1957">
            <v>0</v>
          </cell>
          <cell r="R1957">
            <v>151.19999999999999</v>
          </cell>
          <cell r="X1957">
            <v>0</v>
          </cell>
          <cell r="AQ1957">
            <v>0</v>
          </cell>
          <cell r="AW1957">
            <v>151.19999999999999</v>
          </cell>
        </row>
        <row r="1958">
          <cell r="N1958">
            <v>0</v>
          </cell>
          <cell r="R1958">
            <v>169.1</v>
          </cell>
          <cell r="X1958">
            <v>0</v>
          </cell>
          <cell r="AQ1958">
            <v>0</v>
          </cell>
          <cell r="AW1958">
            <v>169.1</v>
          </cell>
        </row>
        <row r="1959">
          <cell r="N1959">
            <v>0</v>
          </cell>
          <cell r="R1959">
            <v>0</v>
          </cell>
          <cell r="X1959">
            <v>0</v>
          </cell>
          <cell r="AQ1959">
            <v>0</v>
          </cell>
          <cell r="AW1959">
            <v>0</v>
          </cell>
        </row>
        <row r="1960">
          <cell r="N1960">
            <v>0</v>
          </cell>
          <cell r="R1960">
            <v>172.9</v>
          </cell>
          <cell r="X1960">
            <v>0</v>
          </cell>
          <cell r="AQ1960">
            <v>0</v>
          </cell>
          <cell r="AW1960">
            <v>172.9</v>
          </cell>
        </row>
        <row r="1961">
          <cell r="N1961">
            <v>0</v>
          </cell>
          <cell r="R1961">
            <v>182.9</v>
          </cell>
          <cell r="X1961">
            <v>0</v>
          </cell>
          <cell r="AQ1961">
            <v>0</v>
          </cell>
          <cell r="AW1961">
            <v>182.9</v>
          </cell>
        </row>
        <row r="1962">
          <cell r="N1962">
            <v>0</v>
          </cell>
          <cell r="R1962">
            <v>0</v>
          </cell>
          <cell r="X1962">
            <v>0</v>
          </cell>
          <cell r="AQ1962">
            <v>0</v>
          </cell>
          <cell r="AW1962">
            <v>0</v>
          </cell>
        </row>
        <row r="1963">
          <cell r="N1963">
            <v>0</v>
          </cell>
          <cell r="R1963">
            <v>188.6</v>
          </cell>
          <cell r="X1963">
            <v>0</v>
          </cell>
          <cell r="AQ1963">
            <v>0</v>
          </cell>
          <cell r="AW1963">
            <v>188.6</v>
          </cell>
        </row>
        <row r="1964">
          <cell r="N1964">
            <v>0</v>
          </cell>
          <cell r="R1964">
            <v>191.9</v>
          </cell>
          <cell r="X1964">
            <v>0</v>
          </cell>
          <cell r="AQ1964">
            <v>0</v>
          </cell>
          <cell r="AW1964">
            <v>191.9</v>
          </cell>
        </row>
        <row r="1965">
          <cell r="N1965">
            <v>0</v>
          </cell>
          <cell r="R1965">
            <v>198.7</v>
          </cell>
          <cell r="X1965">
            <v>0</v>
          </cell>
          <cell r="AQ1965">
            <v>0</v>
          </cell>
          <cell r="AW1965">
            <v>198.7</v>
          </cell>
        </row>
        <row r="1966">
          <cell r="N1966">
            <v>0</v>
          </cell>
          <cell r="R1966">
            <v>203.3</v>
          </cell>
          <cell r="X1966">
            <v>0</v>
          </cell>
          <cell r="AQ1966">
            <v>0</v>
          </cell>
          <cell r="AW1966">
            <v>203.3</v>
          </cell>
        </row>
        <row r="1967">
          <cell r="N1967">
            <v>0</v>
          </cell>
          <cell r="R1967">
            <v>210.1</v>
          </cell>
          <cell r="X1967">
            <v>0</v>
          </cell>
          <cell r="AQ1967">
            <v>0</v>
          </cell>
          <cell r="AW1967">
            <v>210.1</v>
          </cell>
        </row>
        <row r="1968">
          <cell r="N1968">
            <v>0</v>
          </cell>
          <cell r="R1968">
            <v>213.7</v>
          </cell>
          <cell r="X1968">
            <v>0</v>
          </cell>
          <cell r="AQ1968">
            <v>0</v>
          </cell>
          <cell r="AW1968">
            <v>213.7</v>
          </cell>
        </row>
        <row r="1969">
          <cell r="N1969">
            <v>0</v>
          </cell>
          <cell r="R1969">
            <v>211.2</v>
          </cell>
          <cell r="X1969">
            <v>0</v>
          </cell>
          <cell r="AQ1969">
            <v>0</v>
          </cell>
          <cell r="AW1969">
            <v>211.2</v>
          </cell>
        </row>
        <row r="1970">
          <cell r="N1970">
            <v>0</v>
          </cell>
          <cell r="R1970">
            <v>205.5</v>
          </cell>
          <cell r="X1970">
            <v>0</v>
          </cell>
          <cell r="AQ1970">
            <v>0</v>
          </cell>
          <cell r="AW1970">
            <v>205.5</v>
          </cell>
        </row>
        <row r="1971">
          <cell r="N1971">
            <v>0</v>
          </cell>
          <cell r="R1971">
            <v>167.7</v>
          </cell>
          <cell r="X1971">
            <v>0</v>
          </cell>
          <cell r="AQ1971">
            <v>0</v>
          </cell>
          <cell r="AW1971">
            <v>167.7</v>
          </cell>
        </row>
        <row r="1972">
          <cell r="N1972">
            <v>0</v>
          </cell>
          <cell r="R1972">
            <v>178.9</v>
          </cell>
          <cell r="X1972">
            <v>0</v>
          </cell>
          <cell r="AQ1972">
            <v>0</v>
          </cell>
          <cell r="AW1972">
            <v>178.9</v>
          </cell>
        </row>
        <row r="1973">
          <cell r="N1973">
            <v>0</v>
          </cell>
          <cell r="R1973">
            <v>215.8</v>
          </cell>
          <cell r="X1973">
            <v>0</v>
          </cell>
          <cell r="AQ1973">
            <v>0</v>
          </cell>
          <cell r="AW1973">
            <v>215.8</v>
          </cell>
        </row>
        <row r="1974">
          <cell r="N1974">
            <v>0</v>
          </cell>
          <cell r="R1974">
            <v>210.9</v>
          </cell>
          <cell r="X1974">
            <v>0</v>
          </cell>
          <cell r="AQ1974">
            <v>0</v>
          </cell>
          <cell r="AW1974">
            <v>210.9</v>
          </cell>
        </row>
        <row r="1975">
          <cell r="N1975">
            <v>0</v>
          </cell>
          <cell r="R1975">
            <v>213.7</v>
          </cell>
          <cell r="X1975">
            <v>0</v>
          </cell>
          <cell r="AQ1975">
            <v>0</v>
          </cell>
          <cell r="AW1975">
            <v>213.7</v>
          </cell>
        </row>
        <row r="1976">
          <cell r="N1976">
            <v>0</v>
          </cell>
          <cell r="R1976">
            <v>221</v>
          </cell>
          <cell r="X1976">
            <v>0</v>
          </cell>
          <cell r="AQ1976">
            <v>0</v>
          </cell>
          <cell r="AW1976">
            <v>221</v>
          </cell>
        </row>
        <row r="1977">
          <cell r="N1977">
            <v>0</v>
          </cell>
          <cell r="R1977">
            <v>225</v>
          </cell>
          <cell r="X1977">
            <v>0</v>
          </cell>
          <cell r="AQ1977">
            <v>0</v>
          </cell>
          <cell r="AW1977">
            <v>225</v>
          </cell>
        </row>
        <row r="1978">
          <cell r="N1978">
            <v>0</v>
          </cell>
          <cell r="R1978">
            <v>214.3</v>
          </cell>
          <cell r="X1978">
            <v>0</v>
          </cell>
          <cell r="AQ1978">
            <v>0</v>
          </cell>
          <cell r="AW1978">
            <v>214.3</v>
          </cell>
        </row>
        <row r="1979">
          <cell r="N1979">
            <v>0</v>
          </cell>
          <cell r="R1979">
            <v>203.9</v>
          </cell>
          <cell r="X1979">
            <v>0</v>
          </cell>
          <cell r="AQ1979">
            <v>0</v>
          </cell>
          <cell r="AW1979">
            <v>203.9</v>
          </cell>
        </row>
        <row r="1980">
          <cell r="N1980">
            <v>0</v>
          </cell>
          <cell r="R1980">
            <v>201.5</v>
          </cell>
          <cell r="X1980">
            <v>0</v>
          </cell>
          <cell r="AQ1980">
            <v>0</v>
          </cell>
          <cell r="AW1980">
            <v>201.5</v>
          </cell>
        </row>
        <row r="1981">
          <cell r="N1981">
            <v>0</v>
          </cell>
          <cell r="R1981">
            <v>192.5</v>
          </cell>
          <cell r="X1981">
            <v>0</v>
          </cell>
          <cell r="AQ1981">
            <v>0</v>
          </cell>
          <cell r="AW1981">
            <v>192.5</v>
          </cell>
        </row>
        <row r="1982">
          <cell r="N1982">
            <v>0</v>
          </cell>
          <cell r="R1982">
            <v>191.8</v>
          </cell>
          <cell r="X1982">
            <v>0</v>
          </cell>
          <cell r="AQ1982">
            <v>0</v>
          </cell>
          <cell r="AW1982">
            <v>191.8</v>
          </cell>
        </row>
        <row r="1983">
          <cell r="N1983">
            <v>0</v>
          </cell>
          <cell r="R1983">
            <v>198.9</v>
          </cell>
          <cell r="X1983">
            <v>0</v>
          </cell>
          <cell r="AQ1983">
            <v>0</v>
          </cell>
          <cell r="AW1983">
            <v>198.9</v>
          </cell>
        </row>
        <row r="1984">
          <cell r="N1984">
            <v>0</v>
          </cell>
          <cell r="R1984">
            <v>199.1</v>
          </cell>
          <cell r="X1984">
            <v>0</v>
          </cell>
          <cell r="AQ1984">
            <v>0</v>
          </cell>
          <cell r="AW1984">
            <v>199.1</v>
          </cell>
        </row>
        <row r="1985">
          <cell r="N1985">
            <v>0</v>
          </cell>
          <cell r="R1985">
            <v>206.7</v>
          </cell>
          <cell r="X1985">
            <v>0</v>
          </cell>
          <cell r="AQ1985">
            <v>0</v>
          </cell>
          <cell r="AW1985">
            <v>206.7</v>
          </cell>
        </row>
        <row r="1986">
          <cell r="N1986">
            <v>0</v>
          </cell>
          <cell r="R1986">
            <v>203.9</v>
          </cell>
          <cell r="X1986">
            <v>0</v>
          </cell>
          <cell r="AQ1986">
            <v>0</v>
          </cell>
          <cell r="AW1986">
            <v>203.9</v>
          </cell>
        </row>
        <row r="1987">
          <cell r="N1987">
            <v>0</v>
          </cell>
          <cell r="R1987">
            <v>200.8</v>
          </cell>
          <cell r="X1987">
            <v>0</v>
          </cell>
          <cell r="AQ1987">
            <v>0</v>
          </cell>
          <cell r="AW1987">
            <v>200.8</v>
          </cell>
        </row>
        <row r="1988">
          <cell r="N1988">
            <v>0</v>
          </cell>
          <cell r="R1988">
            <v>216.2</v>
          </cell>
          <cell r="X1988">
            <v>0</v>
          </cell>
          <cell r="AQ1988">
            <v>0</v>
          </cell>
          <cell r="AW1988">
            <v>216.2</v>
          </cell>
        </row>
        <row r="1989">
          <cell r="N1989">
            <v>0</v>
          </cell>
          <cell r="R1989">
            <v>228.6</v>
          </cell>
          <cell r="X1989">
            <v>0</v>
          </cell>
          <cell r="AQ1989">
            <v>0</v>
          </cell>
          <cell r="AW1989">
            <v>228.6</v>
          </cell>
        </row>
        <row r="1990">
          <cell r="N1990">
            <v>0</v>
          </cell>
          <cell r="R1990">
            <v>231.7</v>
          </cell>
          <cell r="X1990">
            <v>0</v>
          </cell>
          <cell r="AQ1990">
            <v>0</v>
          </cell>
          <cell r="AW1990">
            <v>231.7</v>
          </cell>
        </row>
        <row r="1991">
          <cell r="N1991">
            <v>0</v>
          </cell>
          <cell r="R1991">
            <v>217.9</v>
          </cell>
          <cell r="X1991">
            <v>0</v>
          </cell>
          <cell r="AQ1991">
            <v>0</v>
          </cell>
          <cell r="AW1991">
            <v>217.9</v>
          </cell>
        </row>
        <row r="1992">
          <cell r="N1992">
            <v>0</v>
          </cell>
          <cell r="R1992">
            <v>155.9</v>
          </cell>
          <cell r="X1992">
            <v>0</v>
          </cell>
          <cell r="AQ1992">
            <v>0</v>
          </cell>
          <cell r="AW1992">
            <v>155.9</v>
          </cell>
        </row>
        <row r="1993">
          <cell r="N1993">
            <v>0</v>
          </cell>
          <cell r="R1993">
            <v>120.9</v>
          </cell>
          <cell r="X1993">
            <v>0</v>
          </cell>
          <cell r="AQ1993">
            <v>0</v>
          </cell>
          <cell r="AW1993">
            <v>120.9</v>
          </cell>
        </row>
        <row r="1994">
          <cell r="N1994">
            <v>0</v>
          </cell>
          <cell r="R1994">
            <v>137.30000000000001</v>
          </cell>
          <cell r="X1994">
            <v>0</v>
          </cell>
          <cell r="AQ1994">
            <v>0</v>
          </cell>
          <cell r="AW1994">
            <v>137.30000000000001</v>
          </cell>
        </row>
        <row r="1995">
          <cell r="N1995">
            <v>0</v>
          </cell>
          <cell r="R1995">
            <v>204.6</v>
          </cell>
          <cell r="X1995">
            <v>0</v>
          </cell>
          <cell r="AQ1995">
            <v>0</v>
          </cell>
          <cell r="AW1995">
            <v>204.6</v>
          </cell>
        </row>
        <row r="1996">
          <cell r="N1996">
            <v>0</v>
          </cell>
          <cell r="R1996">
            <v>185.3</v>
          </cell>
          <cell r="X1996">
            <v>0</v>
          </cell>
          <cell r="AQ1996">
            <v>0</v>
          </cell>
          <cell r="AW1996">
            <v>185.3</v>
          </cell>
        </row>
        <row r="1997">
          <cell r="N1997">
            <v>0</v>
          </cell>
          <cell r="R1997">
            <v>104.2</v>
          </cell>
          <cell r="X1997">
            <v>0</v>
          </cell>
          <cell r="AQ1997">
            <v>0</v>
          </cell>
          <cell r="AW1997">
            <v>104.2</v>
          </cell>
        </row>
        <row r="1998">
          <cell r="N1998">
            <v>0</v>
          </cell>
          <cell r="R1998">
            <v>112.4</v>
          </cell>
          <cell r="X1998">
            <v>0</v>
          </cell>
          <cell r="AQ1998">
            <v>0</v>
          </cell>
          <cell r="AW1998">
            <v>112.4</v>
          </cell>
        </row>
        <row r="1999">
          <cell r="N1999">
            <v>0</v>
          </cell>
          <cell r="R1999">
            <v>125.8</v>
          </cell>
          <cell r="X1999">
            <v>0</v>
          </cell>
          <cell r="AQ1999">
            <v>0</v>
          </cell>
          <cell r="AW1999">
            <v>125.8</v>
          </cell>
        </row>
        <row r="2000">
          <cell r="N2000">
            <v>0</v>
          </cell>
          <cell r="R2000">
            <v>149.6</v>
          </cell>
          <cell r="X2000">
            <v>0</v>
          </cell>
          <cell r="AQ2000">
            <v>0</v>
          </cell>
          <cell r="AW2000">
            <v>149.6</v>
          </cell>
        </row>
        <row r="2001">
          <cell r="N2001">
            <v>0</v>
          </cell>
          <cell r="R2001">
            <v>164.9</v>
          </cell>
          <cell r="X2001">
            <v>0</v>
          </cell>
          <cell r="AQ2001">
            <v>0</v>
          </cell>
          <cell r="AW2001">
            <v>164.9</v>
          </cell>
        </row>
        <row r="2002">
          <cell r="N2002">
            <v>0</v>
          </cell>
          <cell r="R2002">
            <v>162.9</v>
          </cell>
          <cell r="X2002">
            <v>0</v>
          </cell>
          <cell r="AQ2002">
            <v>0</v>
          </cell>
          <cell r="AW2002">
            <v>162.9</v>
          </cell>
        </row>
        <row r="2003">
          <cell r="N2003">
            <v>0</v>
          </cell>
          <cell r="R2003">
            <v>168.1</v>
          </cell>
          <cell r="X2003">
            <v>0</v>
          </cell>
          <cell r="AQ2003">
            <v>0</v>
          </cell>
          <cell r="AW2003">
            <v>168.1</v>
          </cell>
        </row>
        <row r="2004">
          <cell r="N2004">
            <v>0</v>
          </cell>
          <cell r="R2004">
            <v>176.1</v>
          </cell>
          <cell r="X2004">
            <v>0</v>
          </cell>
          <cell r="AQ2004">
            <v>0</v>
          </cell>
          <cell r="AW2004">
            <v>176.1</v>
          </cell>
        </row>
        <row r="2005">
          <cell r="N2005">
            <v>0</v>
          </cell>
          <cell r="R2005">
            <v>179.2</v>
          </cell>
          <cell r="X2005">
            <v>0</v>
          </cell>
          <cell r="AQ2005">
            <v>0</v>
          </cell>
          <cell r="AW2005">
            <v>179.2</v>
          </cell>
        </row>
        <row r="2006">
          <cell r="N2006">
            <v>0</v>
          </cell>
          <cell r="R2006">
            <v>183.4</v>
          </cell>
          <cell r="X2006">
            <v>0</v>
          </cell>
          <cell r="AQ2006">
            <v>0</v>
          </cell>
          <cell r="AW2006">
            <v>183.4</v>
          </cell>
        </row>
        <row r="2007">
          <cell r="N2007">
            <v>0</v>
          </cell>
          <cell r="R2007">
            <v>191</v>
          </cell>
          <cell r="X2007">
            <v>0</v>
          </cell>
          <cell r="AQ2007">
            <v>0</v>
          </cell>
          <cell r="AW2007">
            <v>191</v>
          </cell>
        </row>
        <row r="2008">
          <cell r="N2008">
            <v>0</v>
          </cell>
          <cell r="R2008">
            <v>185.6</v>
          </cell>
          <cell r="X2008">
            <v>0</v>
          </cell>
          <cell r="AQ2008">
            <v>0</v>
          </cell>
          <cell r="AW2008">
            <v>185.6</v>
          </cell>
        </row>
        <row r="2009">
          <cell r="N2009">
            <v>0</v>
          </cell>
          <cell r="R2009">
            <v>164.2</v>
          </cell>
          <cell r="X2009">
            <v>0</v>
          </cell>
          <cell r="AQ2009">
            <v>0</v>
          </cell>
          <cell r="AW2009">
            <v>164.2</v>
          </cell>
        </row>
        <row r="2010">
          <cell r="N2010">
            <v>0</v>
          </cell>
          <cell r="R2010">
            <v>158</v>
          </cell>
          <cell r="X2010">
            <v>0</v>
          </cell>
          <cell r="AQ2010">
            <v>0</v>
          </cell>
          <cell r="AW2010">
            <v>158</v>
          </cell>
        </row>
        <row r="2011">
          <cell r="N2011">
            <v>0</v>
          </cell>
          <cell r="R2011">
            <v>164.6</v>
          </cell>
          <cell r="X2011">
            <v>0</v>
          </cell>
          <cell r="AQ2011">
            <v>0</v>
          </cell>
          <cell r="AW2011">
            <v>164.6</v>
          </cell>
        </row>
        <row r="2012">
          <cell r="N2012">
            <v>0</v>
          </cell>
          <cell r="R2012">
            <v>160.30000000000001</v>
          </cell>
          <cell r="X2012">
            <v>0</v>
          </cell>
          <cell r="AQ2012">
            <v>0</v>
          </cell>
          <cell r="AW2012">
            <v>160.30000000000001</v>
          </cell>
        </row>
        <row r="2013">
          <cell r="N2013">
            <v>0</v>
          </cell>
          <cell r="R2013">
            <v>159.5</v>
          </cell>
          <cell r="X2013">
            <v>0</v>
          </cell>
          <cell r="AQ2013">
            <v>0</v>
          </cell>
          <cell r="AW2013">
            <v>159.5</v>
          </cell>
        </row>
        <row r="2014">
          <cell r="N2014">
            <v>0</v>
          </cell>
          <cell r="R2014">
            <v>167.4</v>
          </cell>
          <cell r="X2014">
            <v>0</v>
          </cell>
          <cell r="AQ2014">
            <v>0</v>
          </cell>
          <cell r="AW2014">
            <v>167.4</v>
          </cell>
        </row>
        <row r="2015">
          <cell r="N2015">
            <v>0</v>
          </cell>
          <cell r="R2015">
            <v>169.9</v>
          </cell>
          <cell r="X2015">
            <v>0</v>
          </cell>
          <cell r="AQ2015">
            <v>0</v>
          </cell>
          <cell r="AW2015">
            <v>169.9</v>
          </cell>
        </row>
        <row r="2016">
          <cell r="N2016">
            <v>0</v>
          </cell>
          <cell r="R2016">
            <v>170.5</v>
          </cell>
          <cell r="X2016">
            <v>0</v>
          </cell>
          <cell r="AQ2016">
            <v>0</v>
          </cell>
          <cell r="AW2016">
            <v>170.5</v>
          </cell>
        </row>
        <row r="2017">
          <cell r="N2017">
            <v>0</v>
          </cell>
          <cell r="R2017">
            <v>165.8</v>
          </cell>
          <cell r="X2017">
            <v>0</v>
          </cell>
          <cell r="AQ2017">
            <v>0</v>
          </cell>
          <cell r="AW2017">
            <v>165.8</v>
          </cell>
        </row>
        <row r="2018">
          <cell r="N2018">
            <v>0</v>
          </cell>
          <cell r="R2018">
            <v>154.6</v>
          </cell>
          <cell r="X2018">
            <v>0</v>
          </cell>
          <cell r="AQ2018">
            <v>0</v>
          </cell>
          <cell r="AW2018">
            <v>154.6</v>
          </cell>
        </row>
        <row r="2019">
          <cell r="N2019">
            <v>0</v>
          </cell>
          <cell r="R2019">
            <v>150.80000000000001</v>
          </cell>
          <cell r="X2019">
            <v>0</v>
          </cell>
          <cell r="AQ2019">
            <v>0</v>
          </cell>
          <cell r="AW2019">
            <v>150.80000000000001</v>
          </cell>
        </row>
        <row r="2020">
          <cell r="N2020">
            <v>0</v>
          </cell>
          <cell r="R2020">
            <v>159.4</v>
          </cell>
          <cell r="X2020">
            <v>0</v>
          </cell>
          <cell r="AQ2020">
            <v>0</v>
          </cell>
          <cell r="AW2020">
            <v>159.4</v>
          </cell>
        </row>
        <row r="2021">
          <cell r="N2021">
            <v>0</v>
          </cell>
          <cell r="R2021">
            <v>158.5</v>
          </cell>
          <cell r="X2021">
            <v>0</v>
          </cell>
          <cell r="AQ2021">
            <v>0</v>
          </cell>
          <cell r="AW2021">
            <v>158.5</v>
          </cell>
        </row>
        <row r="2022">
          <cell r="N2022">
            <v>0</v>
          </cell>
          <cell r="R2022">
            <v>148.6</v>
          </cell>
          <cell r="X2022">
            <v>0</v>
          </cell>
          <cell r="AQ2022">
            <v>0</v>
          </cell>
          <cell r="AW2022">
            <v>148.6</v>
          </cell>
        </row>
        <row r="2023">
          <cell r="N2023">
            <v>0</v>
          </cell>
          <cell r="R2023">
            <v>158.80000000000001</v>
          </cell>
          <cell r="X2023">
            <v>0</v>
          </cell>
          <cell r="AQ2023">
            <v>0</v>
          </cell>
          <cell r="AW2023">
            <v>158.80000000000001</v>
          </cell>
        </row>
        <row r="2024">
          <cell r="N2024">
            <v>0</v>
          </cell>
          <cell r="R2024">
            <v>176.5</v>
          </cell>
          <cell r="X2024">
            <v>0</v>
          </cell>
          <cell r="AQ2024">
            <v>0</v>
          </cell>
          <cell r="AW2024">
            <v>176.5</v>
          </cell>
        </row>
        <row r="2025">
          <cell r="N2025">
            <v>0</v>
          </cell>
          <cell r="R2025">
            <v>167.7</v>
          </cell>
          <cell r="X2025">
            <v>0</v>
          </cell>
          <cell r="AQ2025">
            <v>0</v>
          </cell>
          <cell r="AW2025">
            <v>167.7</v>
          </cell>
        </row>
        <row r="2026">
          <cell r="N2026">
            <v>0</v>
          </cell>
          <cell r="R2026">
            <v>148.19999999999999</v>
          </cell>
          <cell r="X2026">
            <v>0</v>
          </cell>
          <cell r="AQ2026">
            <v>0</v>
          </cell>
          <cell r="AW2026">
            <v>148.19999999999999</v>
          </cell>
        </row>
        <row r="2027">
          <cell r="N2027">
            <v>0</v>
          </cell>
          <cell r="R2027">
            <v>131.19999999999999</v>
          </cell>
          <cell r="X2027">
            <v>0</v>
          </cell>
          <cell r="AQ2027">
            <v>0</v>
          </cell>
          <cell r="AW2027">
            <v>131.19999999999999</v>
          </cell>
        </row>
        <row r="2028">
          <cell r="N2028">
            <v>0</v>
          </cell>
          <cell r="R2028">
            <v>115.7</v>
          </cell>
          <cell r="X2028">
            <v>0</v>
          </cell>
          <cell r="AQ2028">
            <v>0</v>
          </cell>
          <cell r="AW2028">
            <v>115.7</v>
          </cell>
        </row>
        <row r="2029">
          <cell r="N2029">
            <v>0</v>
          </cell>
          <cell r="R2029">
            <v>101.3</v>
          </cell>
          <cell r="X2029">
            <v>0</v>
          </cell>
          <cell r="AQ2029">
            <v>0</v>
          </cell>
          <cell r="AW2029">
            <v>101.3</v>
          </cell>
        </row>
        <row r="2030">
          <cell r="N2030">
            <v>0</v>
          </cell>
          <cell r="R2030">
            <v>112.9</v>
          </cell>
          <cell r="X2030">
            <v>0</v>
          </cell>
          <cell r="AQ2030">
            <v>0</v>
          </cell>
          <cell r="AW2030">
            <v>112.9</v>
          </cell>
        </row>
        <row r="2031">
          <cell r="N2031">
            <v>0</v>
          </cell>
          <cell r="R2031">
            <v>132.69999999999999</v>
          </cell>
          <cell r="X2031">
            <v>0</v>
          </cell>
          <cell r="AQ2031">
            <v>0</v>
          </cell>
          <cell r="AW2031">
            <v>132.69999999999999</v>
          </cell>
        </row>
        <row r="2032">
          <cell r="N2032">
            <v>0</v>
          </cell>
          <cell r="R2032">
            <v>120.6</v>
          </cell>
          <cell r="X2032">
            <v>0</v>
          </cell>
          <cell r="AQ2032">
            <v>0</v>
          </cell>
          <cell r="AW2032">
            <v>120.6</v>
          </cell>
        </row>
        <row r="2033">
          <cell r="N2033">
            <v>0</v>
          </cell>
          <cell r="R2033">
            <v>148.5</v>
          </cell>
          <cell r="X2033">
            <v>0</v>
          </cell>
          <cell r="AQ2033">
            <v>0</v>
          </cell>
          <cell r="AW2033">
            <v>148.5</v>
          </cell>
        </row>
        <row r="2034">
          <cell r="N2034">
            <v>0</v>
          </cell>
          <cell r="R2034">
            <v>181.9</v>
          </cell>
          <cell r="X2034">
            <v>0</v>
          </cell>
          <cell r="AQ2034">
            <v>0</v>
          </cell>
          <cell r="AW2034">
            <v>181.9</v>
          </cell>
        </row>
        <row r="2035">
          <cell r="N2035">
            <v>0</v>
          </cell>
          <cell r="R2035">
            <v>153.4</v>
          </cell>
          <cell r="X2035">
            <v>0</v>
          </cell>
          <cell r="AQ2035">
            <v>0</v>
          </cell>
          <cell r="AW2035">
            <v>153.4</v>
          </cell>
        </row>
        <row r="2036">
          <cell r="N2036">
            <v>0</v>
          </cell>
          <cell r="R2036">
            <v>131.69999999999999</v>
          </cell>
          <cell r="X2036">
            <v>0</v>
          </cell>
          <cell r="AQ2036">
            <v>0</v>
          </cell>
          <cell r="AW2036">
            <v>131.69999999999999</v>
          </cell>
        </row>
        <row r="2037">
          <cell r="N2037">
            <v>0</v>
          </cell>
          <cell r="R2037">
            <v>138.19999999999999</v>
          </cell>
          <cell r="X2037">
            <v>0</v>
          </cell>
          <cell r="AQ2037">
            <v>0</v>
          </cell>
          <cell r="AW2037">
            <v>138.19999999999999</v>
          </cell>
        </row>
        <row r="2038">
          <cell r="N2038">
            <v>0</v>
          </cell>
          <cell r="R2038">
            <v>140.30000000000001</v>
          </cell>
          <cell r="X2038">
            <v>0</v>
          </cell>
          <cell r="AQ2038">
            <v>0</v>
          </cell>
          <cell r="AW2038">
            <v>140.30000000000001</v>
          </cell>
        </row>
        <row r="2039">
          <cell r="N2039">
            <v>0</v>
          </cell>
          <cell r="R2039">
            <v>139</v>
          </cell>
          <cell r="X2039">
            <v>0</v>
          </cell>
          <cell r="AQ2039">
            <v>0</v>
          </cell>
          <cell r="AW2039">
            <v>139</v>
          </cell>
        </row>
        <row r="2040">
          <cell r="N2040">
            <v>0</v>
          </cell>
          <cell r="R2040">
            <v>142.80000000000001</v>
          </cell>
          <cell r="X2040">
            <v>0</v>
          </cell>
          <cell r="AQ2040">
            <v>0</v>
          </cell>
          <cell r="AW2040">
            <v>142.80000000000001</v>
          </cell>
        </row>
        <row r="2041">
          <cell r="N2041">
            <v>0</v>
          </cell>
          <cell r="R2041">
            <v>149.80000000000001</v>
          </cell>
          <cell r="X2041">
            <v>0</v>
          </cell>
          <cell r="AQ2041">
            <v>0</v>
          </cell>
          <cell r="AW2041">
            <v>149.80000000000001</v>
          </cell>
        </row>
        <row r="2042">
          <cell r="N2042">
            <v>0</v>
          </cell>
          <cell r="R2042">
            <v>156</v>
          </cell>
          <cell r="X2042">
            <v>0</v>
          </cell>
          <cell r="AQ2042">
            <v>0</v>
          </cell>
          <cell r="AW2042">
            <v>156</v>
          </cell>
        </row>
        <row r="2043">
          <cell r="N2043">
            <v>0</v>
          </cell>
          <cell r="R2043">
            <v>160.30000000000001</v>
          </cell>
          <cell r="X2043">
            <v>0</v>
          </cell>
          <cell r="AQ2043">
            <v>0</v>
          </cell>
          <cell r="AW2043">
            <v>160.30000000000001</v>
          </cell>
        </row>
        <row r="2044">
          <cell r="N2044">
            <v>0</v>
          </cell>
          <cell r="R2044">
            <v>161</v>
          </cell>
          <cell r="X2044">
            <v>0</v>
          </cell>
          <cell r="AQ2044">
            <v>0</v>
          </cell>
          <cell r="AW2044">
            <v>161</v>
          </cell>
        </row>
        <row r="2045">
          <cell r="N2045">
            <v>0</v>
          </cell>
          <cell r="R2045">
            <v>153.4</v>
          </cell>
          <cell r="X2045">
            <v>0</v>
          </cell>
          <cell r="AQ2045">
            <v>0</v>
          </cell>
          <cell r="AW2045">
            <v>153.4</v>
          </cell>
        </row>
        <row r="2046">
          <cell r="N2046">
            <v>0</v>
          </cell>
          <cell r="R2046">
            <v>135.69999999999999</v>
          </cell>
          <cell r="X2046">
            <v>0</v>
          </cell>
          <cell r="AQ2046">
            <v>0</v>
          </cell>
          <cell r="AW2046">
            <v>135.69999999999999</v>
          </cell>
        </row>
        <row r="2047">
          <cell r="N2047">
            <v>0</v>
          </cell>
          <cell r="R2047">
            <v>126.1</v>
          </cell>
          <cell r="X2047">
            <v>0</v>
          </cell>
          <cell r="AQ2047">
            <v>0</v>
          </cell>
          <cell r="AW2047">
            <v>126.1</v>
          </cell>
        </row>
        <row r="2048">
          <cell r="N2048">
            <v>0</v>
          </cell>
          <cell r="R2048">
            <v>124.4</v>
          </cell>
          <cell r="X2048">
            <v>0</v>
          </cell>
          <cell r="AQ2048">
            <v>0</v>
          </cell>
          <cell r="AW2048">
            <v>124.4</v>
          </cell>
        </row>
        <row r="2049">
          <cell r="N2049">
            <v>0</v>
          </cell>
          <cell r="R2049">
            <v>132</v>
          </cell>
          <cell r="X2049">
            <v>0</v>
          </cell>
          <cell r="AQ2049">
            <v>0</v>
          </cell>
          <cell r="AW2049">
            <v>132</v>
          </cell>
        </row>
        <row r="2050">
          <cell r="N2050">
            <v>0</v>
          </cell>
          <cell r="R2050">
            <v>145.80000000000001</v>
          </cell>
          <cell r="X2050">
            <v>0</v>
          </cell>
          <cell r="AQ2050">
            <v>0</v>
          </cell>
          <cell r="AW2050">
            <v>145.80000000000001</v>
          </cell>
        </row>
        <row r="2051">
          <cell r="N2051">
            <v>0</v>
          </cell>
          <cell r="R2051">
            <v>143.30000000000001</v>
          </cell>
          <cell r="X2051">
            <v>0</v>
          </cell>
          <cell r="AQ2051">
            <v>0</v>
          </cell>
          <cell r="AW2051">
            <v>143.30000000000001</v>
          </cell>
        </row>
        <row r="2052">
          <cell r="N2052">
            <v>0</v>
          </cell>
          <cell r="R2052">
            <v>149.4</v>
          </cell>
          <cell r="X2052">
            <v>0</v>
          </cell>
          <cell r="AQ2052">
            <v>0</v>
          </cell>
          <cell r="AW2052">
            <v>149.4</v>
          </cell>
        </row>
        <row r="2053">
          <cell r="N2053">
            <v>0</v>
          </cell>
          <cell r="R2053">
            <v>152.80000000000001</v>
          </cell>
          <cell r="X2053">
            <v>0</v>
          </cell>
          <cell r="AQ2053">
            <v>0</v>
          </cell>
          <cell r="AW2053">
            <v>152.80000000000001</v>
          </cell>
        </row>
        <row r="2054">
          <cell r="N2054">
            <v>0</v>
          </cell>
          <cell r="R2054">
            <v>142.19999999999999</v>
          </cell>
          <cell r="X2054">
            <v>0</v>
          </cell>
          <cell r="AQ2054">
            <v>0</v>
          </cell>
          <cell r="AW2054">
            <v>142.19999999999999</v>
          </cell>
        </row>
        <row r="2055">
          <cell r="N2055">
            <v>0</v>
          </cell>
          <cell r="R2055">
            <v>138.1</v>
          </cell>
          <cell r="X2055">
            <v>0</v>
          </cell>
          <cell r="AQ2055">
            <v>0</v>
          </cell>
          <cell r="AW2055">
            <v>138.1</v>
          </cell>
        </row>
        <row r="2056">
          <cell r="N2056">
            <v>0</v>
          </cell>
          <cell r="R2056">
            <v>135.69999999999999</v>
          </cell>
          <cell r="X2056">
            <v>0</v>
          </cell>
          <cell r="AQ2056">
            <v>0</v>
          </cell>
          <cell r="AW2056">
            <v>135.69999999999999</v>
          </cell>
        </row>
        <row r="2057">
          <cell r="N2057">
            <v>0</v>
          </cell>
          <cell r="R2057">
            <v>133.1</v>
          </cell>
          <cell r="X2057">
            <v>0</v>
          </cell>
          <cell r="AQ2057">
            <v>0</v>
          </cell>
          <cell r="AW2057">
            <v>133.1</v>
          </cell>
        </row>
        <row r="2058">
          <cell r="N2058">
            <v>0</v>
          </cell>
          <cell r="R2058">
            <v>131.30000000000001</v>
          </cell>
          <cell r="X2058">
            <v>0</v>
          </cell>
          <cell r="AQ2058">
            <v>0</v>
          </cell>
          <cell r="AW2058">
            <v>131.30000000000001</v>
          </cell>
        </row>
        <row r="2059">
          <cell r="N2059">
            <v>0</v>
          </cell>
          <cell r="R2059">
            <v>133.5</v>
          </cell>
          <cell r="X2059">
            <v>0</v>
          </cell>
          <cell r="AQ2059">
            <v>0</v>
          </cell>
          <cell r="AW2059">
            <v>133.5</v>
          </cell>
        </row>
        <row r="2060">
          <cell r="N2060">
            <v>0</v>
          </cell>
          <cell r="R2060">
            <v>128.30000000000001</v>
          </cell>
          <cell r="X2060">
            <v>0</v>
          </cell>
          <cell r="AQ2060">
            <v>0</v>
          </cell>
          <cell r="AW2060">
            <v>128.30000000000001</v>
          </cell>
        </row>
        <row r="2061">
          <cell r="N2061">
            <v>0</v>
          </cell>
          <cell r="R2061">
            <v>115.9</v>
          </cell>
          <cell r="X2061">
            <v>0</v>
          </cell>
          <cell r="AQ2061">
            <v>0</v>
          </cell>
          <cell r="AW2061">
            <v>115.9</v>
          </cell>
        </row>
        <row r="2062">
          <cell r="N2062">
            <v>0</v>
          </cell>
          <cell r="R2062">
            <v>133.80000000000001</v>
          </cell>
          <cell r="X2062">
            <v>0</v>
          </cell>
          <cell r="AQ2062">
            <v>0</v>
          </cell>
          <cell r="AW2062">
            <v>133.80000000000001</v>
          </cell>
        </row>
        <row r="2063">
          <cell r="N2063">
            <v>0</v>
          </cell>
          <cell r="R2063">
            <v>148.19999999999999</v>
          </cell>
          <cell r="X2063">
            <v>0</v>
          </cell>
          <cell r="AQ2063">
            <v>0</v>
          </cell>
          <cell r="AW2063">
            <v>148.19999999999999</v>
          </cell>
        </row>
        <row r="2064">
          <cell r="N2064">
            <v>0</v>
          </cell>
          <cell r="R2064">
            <v>133</v>
          </cell>
          <cell r="X2064">
            <v>0</v>
          </cell>
          <cell r="AQ2064">
            <v>0</v>
          </cell>
          <cell r="AW2064">
            <v>133</v>
          </cell>
        </row>
        <row r="2065">
          <cell r="N2065">
            <v>0</v>
          </cell>
          <cell r="R2065">
            <v>63</v>
          </cell>
          <cell r="X2065">
            <v>0</v>
          </cell>
          <cell r="AQ2065">
            <v>0</v>
          </cell>
          <cell r="AW2065">
            <v>63</v>
          </cell>
        </row>
        <row r="2066">
          <cell r="N2066">
            <v>0</v>
          </cell>
          <cell r="R2066">
            <v>66.400000000000006</v>
          </cell>
          <cell r="X2066">
            <v>0</v>
          </cell>
          <cell r="AQ2066">
            <v>0</v>
          </cell>
          <cell r="AW2066">
            <v>66.400000000000006</v>
          </cell>
        </row>
        <row r="2067">
          <cell r="N2067">
            <v>0</v>
          </cell>
          <cell r="R2067">
            <v>72.75</v>
          </cell>
          <cell r="X2067">
            <v>0</v>
          </cell>
          <cell r="AQ2067">
            <v>0</v>
          </cell>
          <cell r="AW2067">
            <v>72.75</v>
          </cell>
        </row>
        <row r="2068">
          <cell r="N2068">
            <v>0</v>
          </cell>
          <cell r="R2068">
            <v>79.55</v>
          </cell>
          <cell r="X2068">
            <v>0</v>
          </cell>
          <cell r="AQ2068">
            <v>0</v>
          </cell>
          <cell r="AW2068">
            <v>79.55</v>
          </cell>
        </row>
        <row r="2069">
          <cell r="N2069">
            <v>0</v>
          </cell>
          <cell r="R2069">
            <v>86.7</v>
          </cell>
          <cell r="X2069">
            <v>0</v>
          </cell>
          <cell r="AQ2069">
            <v>0</v>
          </cell>
          <cell r="AW2069">
            <v>86.7</v>
          </cell>
        </row>
        <row r="2070">
          <cell r="N2070">
            <v>0</v>
          </cell>
          <cell r="R2070">
            <v>86.55</v>
          </cell>
          <cell r="X2070">
            <v>0</v>
          </cell>
          <cell r="AQ2070">
            <v>0</v>
          </cell>
          <cell r="AW2070">
            <v>86.55</v>
          </cell>
        </row>
        <row r="2071">
          <cell r="N2071">
            <v>0</v>
          </cell>
          <cell r="R2071">
            <v>79.5</v>
          </cell>
          <cell r="X2071">
            <v>0</v>
          </cell>
          <cell r="AQ2071">
            <v>0</v>
          </cell>
          <cell r="AW2071">
            <v>79.5</v>
          </cell>
        </row>
        <row r="2072">
          <cell r="N2072">
            <v>0</v>
          </cell>
          <cell r="R2072">
            <v>72.599999999999994</v>
          </cell>
          <cell r="X2072">
            <v>0</v>
          </cell>
          <cell r="AQ2072">
            <v>0</v>
          </cell>
          <cell r="AW2072">
            <v>72.599999999999994</v>
          </cell>
        </row>
        <row r="2073">
          <cell r="N2073">
            <v>0</v>
          </cell>
          <cell r="R2073">
            <v>70.25</v>
          </cell>
          <cell r="X2073">
            <v>0</v>
          </cell>
          <cell r="AQ2073">
            <v>0</v>
          </cell>
          <cell r="AW2073">
            <v>70.25</v>
          </cell>
        </row>
        <row r="2074">
          <cell r="N2074">
            <v>0</v>
          </cell>
          <cell r="R2074">
            <v>72.45</v>
          </cell>
          <cell r="X2074">
            <v>0</v>
          </cell>
          <cell r="AQ2074">
            <v>0</v>
          </cell>
          <cell r="AW2074">
            <v>72.45</v>
          </cell>
        </row>
        <row r="2075">
          <cell r="N2075">
            <v>0</v>
          </cell>
          <cell r="R2075">
            <v>149.30000000000001</v>
          </cell>
          <cell r="X2075">
            <v>0</v>
          </cell>
          <cell r="AQ2075">
            <v>0</v>
          </cell>
          <cell r="AW2075">
            <v>149.30000000000001</v>
          </cell>
        </row>
        <row r="2076">
          <cell r="N2076">
            <v>0</v>
          </cell>
          <cell r="R2076">
            <v>153.80000000000001</v>
          </cell>
          <cell r="X2076">
            <v>0</v>
          </cell>
          <cell r="AQ2076">
            <v>0</v>
          </cell>
          <cell r="AW2076">
            <v>153.80000000000001</v>
          </cell>
        </row>
        <row r="2077">
          <cell r="N2077">
            <v>0</v>
          </cell>
          <cell r="R2077">
            <v>185.5</v>
          </cell>
          <cell r="X2077">
            <v>0</v>
          </cell>
          <cell r="AQ2077">
            <v>0</v>
          </cell>
          <cell r="AW2077">
            <v>185.5</v>
          </cell>
        </row>
        <row r="2078">
          <cell r="N2078">
            <v>0</v>
          </cell>
          <cell r="R2078">
            <v>212.5</v>
          </cell>
          <cell r="X2078">
            <v>0</v>
          </cell>
          <cell r="AQ2078">
            <v>0</v>
          </cell>
          <cell r="AW2078">
            <v>212.5</v>
          </cell>
        </row>
        <row r="2079">
          <cell r="N2079">
            <v>0</v>
          </cell>
          <cell r="R2079">
            <v>217.5</v>
          </cell>
          <cell r="X2079">
            <v>0</v>
          </cell>
          <cell r="AQ2079">
            <v>0</v>
          </cell>
          <cell r="AW2079">
            <v>217.5</v>
          </cell>
        </row>
        <row r="2080">
          <cell r="N2080">
            <v>0</v>
          </cell>
          <cell r="R2080">
            <v>234.9</v>
          </cell>
          <cell r="X2080">
            <v>0</v>
          </cell>
          <cell r="AQ2080">
            <v>0</v>
          </cell>
          <cell r="AW2080">
            <v>234.9</v>
          </cell>
        </row>
        <row r="2081">
          <cell r="N2081">
            <v>0</v>
          </cell>
          <cell r="R2081">
            <v>259</v>
          </cell>
          <cell r="X2081">
            <v>0</v>
          </cell>
          <cell r="AQ2081">
            <v>0</v>
          </cell>
          <cell r="AW2081">
            <v>259</v>
          </cell>
        </row>
        <row r="2082">
          <cell r="N2082">
            <v>0</v>
          </cell>
          <cell r="R2082">
            <v>286.89999999999998</v>
          </cell>
          <cell r="X2082">
            <v>0</v>
          </cell>
          <cell r="AQ2082">
            <v>0</v>
          </cell>
          <cell r="AW2082">
            <v>286.89999999999998</v>
          </cell>
        </row>
        <row r="2083">
          <cell r="N2083">
            <v>0</v>
          </cell>
          <cell r="R2083">
            <v>293.39999999999998</v>
          </cell>
          <cell r="X2083">
            <v>0</v>
          </cell>
          <cell r="AQ2083">
            <v>0</v>
          </cell>
          <cell r="AW2083">
            <v>293.39999999999998</v>
          </cell>
        </row>
        <row r="2084">
          <cell r="N2084">
            <v>0</v>
          </cell>
          <cell r="R2084">
            <v>273.89999999999998</v>
          </cell>
          <cell r="X2084">
            <v>0</v>
          </cell>
          <cell r="AQ2084">
            <v>0</v>
          </cell>
          <cell r="AW2084">
            <v>273.89999999999998</v>
          </cell>
        </row>
        <row r="2085">
          <cell r="N2085">
            <v>0</v>
          </cell>
          <cell r="R2085">
            <v>253.4</v>
          </cell>
          <cell r="X2085">
            <v>0</v>
          </cell>
          <cell r="AQ2085">
            <v>0</v>
          </cell>
          <cell r="AW2085">
            <v>253.4</v>
          </cell>
        </row>
        <row r="2086">
          <cell r="N2086">
            <v>0</v>
          </cell>
          <cell r="R2086">
            <v>232.6</v>
          </cell>
          <cell r="X2086">
            <v>0</v>
          </cell>
          <cell r="AQ2086">
            <v>0</v>
          </cell>
          <cell r="AW2086">
            <v>232.6</v>
          </cell>
        </row>
        <row r="2087">
          <cell r="N2087">
            <v>0</v>
          </cell>
          <cell r="R2087">
            <v>203.3</v>
          </cell>
          <cell r="X2087">
            <v>0</v>
          </cell>
          <cell r="AQ2087">
            <v>0</v>
          </cell>
          <cell r="AW2087">
            <v>203.3</v>
          </cell>
        </row>
        <row r="2088">
          <cell r="N2088">
            <v>0</v>
          </cell>
          <cell r="R2088">
            <v>180.6</v>
          </cell>
          <cell r="X2088">
            <v>0</v>
          </cell>
          <cell r="AQ2088">
            <v>0</v>
          </cell>
          <cell r="AW2088">
            <v>180.6</v>
          </cell>
        </row>
        <row r="2089">
          <cell r="N2089">
            <v>0</v>
          </cell>
          <cell r="R2089">
            <v>181.8</v>
          </cell>
          <cell r="X2089">
            <v>0</v>
          </cell>
          <cell r="AQ2089">
            <v>0</v>
          </cell>
          <cell r="AW2089">
            <v>181.8</v>
          </cell>
        </row>
        <row r="2090">
          <cell r="N2090">
            <v>0</v>
          </cell>
          <cell r="R2090">
            <v>188.1</v>
          </cell>
          <cell r="X2090">
            <v>0</v>
          </cell>
          <cell r="AQ2090">
            <v>0</v>
          </cell>
          <cell r="AW2090">
            <v>188.1</v>
          </cell>
        </row>
        <row r="2091">
          <cell r="N2091">
            <v>0</v>
          </cell>
          <cell r="R2091">
            <v>177.8</v>
          </cell>
          <cell r="X2091">
            <v>0</v>
          </cell>
          <cell r="AQ2091">
            <v>0</v>
          </cell>
          <cell r="AW2091">
            <v>177.8</v>
          </cell>
        </row>
        <row r="2092">
          <cell r="N2092">
            <v>0</v>
          </cell>
          <cell r="R2092">
            <v>142.19999999999999</v>
          </cell>
          <cell r="X2092">
            <v>0</v>
          </cell>
          <cell r="AQ2092">
            <v>0</v>
          </cell>
          <cell r="AW2092">
            <v>142.19999999999999</v>
          </cell>
        </row>
        <row r="2093">
          <cell r="N2093">
            <v>0</v>
          </cell>
          <cell r="R2093">
            <v>131.1</v>
          </cell>
          <cell r="X2093">
            <v>0</v>
          </cell>
          <cell r="AQ2093">
            <v>0</v>
          </cell>
          <cell r="AW2093">
            <v>131.1</v>
          </cell>
        </row>
        <row r="2094">
          <cell r="N2094">
            <v>0</v>
          </cell>
          <cell r="R2094">
            <v>154</v>
          </cell>
          <cell r="X2094">
            <v>0</v>
          </cell>
          <cell r="AQ2094">
            <v>0</v>
          </cell>
          <cell r="AW2094">
            <v>154</v>
          </cell>
        </row>
        <row r="2095">
          <cell r="N2095">
            <v>0</v>
          </cell>
          <cell r="R2095">
            <v>169.2</v>
          </cell>
          <cell r="X2095">
            <v>0</v>
          </cell>
          <cell r="AQ2095">
            <v>0</v>
          </cell>
          <cell r="AW2095">
            <v>169.2</v>
          </cell>
        </row>
        <row r="2096">
          <cell r="N2096">
            <v>0</v>
          </cell>
          <cell r="R2096">
            <v>192.7</v>
          </cell>
          <cell r="X2096">
            <v>0</v>
          </cell>
          <cell r="AQ2096">
            <v>0</v>
          </cell>
          <cell r="AW2096">
            <v>192.7</v>
          </cell>
        </row>
        <row r="2097">
          <cell r="N2097">
            <v>0</v>
          </cell>
          <cell r="R2097">
            <v>224.1</v>
          </cell>
          <cell r="X2097">
            <v>0</v>
          </cell>
          <cell r="AQ2097">
            <v>0</v>
          </cell>
          <cell r="AW2097">
            <v>224.1</v>
          </cell>
        </row>
        <row r="2098">
          <cell r="N2098">
            <v>0</v>
          </cell>
          <cell r="R2098">
            <v>238.3</v>
          </cell>
          <cell r="X2098">
            <v>0</v>
          </cell>
          <cell r="AQ2098">
            <v>0</v>
          </cell>
          <cell r="AW2098">
            <v>238.3</v>
          </cell>
        </row>
        <row r="2099">
          <cell r="N2099">
            <v>0</v>
          </cell>
          <cell r="R2099">
            <v>264.60000000000002</v>
          </cell>
          <cell r="X2099">
            <v>0</v>
          </cell>
          <cell r="AQ2099">
            <v>0</v>
          </cell>
          <cell r="AW2099">
            <v>264.60000000000002</v>
          </cell>
        </row>
        <row r="2100">
          <cell r="N2100">
            <v>0</v>
          </cell>
          <cell r="R2100">
            <v>333.9</v>
          </cell>
          <cell r="X2100">
            <v>0</v>
          </cell>
          <cell r="AQ2100">
            <v>0</v>
          </cell>
          <cell r="AW2100">
            <v>333.9</v>
          </cell>
        </row>
        <row r="2101">
          <cell r="N2101">
            <v>0</v>
          </cell>
          <cell r="R2101">
            <v>198.75</v>
          </cell>
          <cell r="X2101">
            <v>0</v>
          </cell>
          <cell r="AQ2101">
            <v>0</v>
          </cell>
          <cell r="AW2101">
            <v>198.75</v>
          </cell>
        </row>
        <row r="2102">
          <cell r="N2102">
            <v>0</v>
          </cell>
          <cell r="R2102">
            <v>222.25</v>
          </cell>
          <cell r="X2102">
            <v>0</v>
          </cell>
          <cell r="AQ2102">
            <v>0</v>
          </cell>
          <cell r="AW2102">
            <v>222.25</v>
          </cell>
        </row>
        <row r="2103">
          <cell r="N2103">
            <v>0</v>
          </cell>
          <cell r="R2103">
            <v>244.05</v>
          </cell>
          <cell r="X2103">
            <v>0</v>
          </cell>
          <cell r="AQ2103">
            <v>0</v>
          </cell>
          <cell r="AW2103">
            <v>244.05</v>
          </cell>
        </row>
        <row r="2104">
          <cell r="N2104">
            <v>0</v>
          </cell>
          <cell r="R2104">
            <v>259.95</v>
          </cell>
          <cell r="X2104">
            <v>0</v>
          </cell>
          <cell r="AQ2104">
            <v>0</v>
          </cell>
          <cell r="AW2104">
            <v>259.95</v>
          </cell>
        </row>
        <row r="2105">
          <cell r="N2105">
            <v>0</v>
          </cell>
          <cell r="R2105">
            <v>269.5</v>
          </cell>
          <cell r="X2105">
            <v>0</v>
          </cell>
          <cell r="AQ2105">
            <v>0</v>
          </cell>
          <cell r="AW2105">
            <v>269.5</v>
          </cell>
        </row>
        <row r="2106">
          <cell r="N2106">
            <v>0</v>
          </cell>
          <cell r="R2106">
            <v>274.7</v>
          </cell>
          <cell r="X2106">
            <v>0</v>
          </cell>
          <cell r="AQ2106">
            <v>0</v>
          </cell>
          <cell r="AW2106">
            <v>274.7</v>
          </cell>
        </row>
        <row r="2107">
          <cell r="N2107">
            <v>0</v>
          </cell>
          <cell r="R2107">
            <v>274.14999999999998</v>
          </cell>
          <cell r="X2107">
            <v>0</v>
          </cell>
          <cell r="AQ2107">
            <v>0</v>
          </cell>
          <cell r="AW2107">
            <v>274.14999999999998</v>
          </cell>
        </row>
        <row r="2108">
          <cell r="N2108">
            <v>0</v>
          </cell>
          <cell r="R2108">
            <v>292.35000000000002</v>
          </cell>
          <cell r="X2108">
            <v>0</v>
          </cell>
          <cell r="AQ2108">
            <v>0</v>
          </cell>
          <cell r="AW2108">
            <v>292.35000000000002</v>
          </cell>
        </row>
        <row r="2109">
          <cell r="N2109">
            <v>0</v>
          </cell>
          <cell r="R2109">
            <v>317.14999999999998</v>
          </cell>
          <cell r="X2109">
            <v>0</v>
          </cell>
          <cell r="AQ2109">
            <v>0</v>
          </cell>
          <cell r="AW2109">
            <v>317.14999999999998</v>
          </cell>
        </row>
        <row r="2110">
          <cell r="N2110">
            <v>0</v>
          </cell>
          <cell r="R2110">
            <v>325.35000000000002</v>
          </cell>
          <cell r="X2110">
            <v>0</v>
          </cell>
          <cell r="AQ2110">
            <v>0</v>
          </cell>
          <cell r="AW2110">
            <v>325.35000000000002</v>
          </cell>
        </row>
        <row r="2111">
          <cell r="N2111">
            <v>0</v>
          </cell>
          <cell r="R2111">
            <v>333.3</v>
          </cell>
          <cell r="X2111">
            <v>0</v>
          </cell>
          <cell r="AQ2111">
            <v>0</v>
          </cell>
          <cell r="AW2111">
            <v>333.3</v>
          </cell>
        </row>
        <row r="2112">
          <cell r="N2112">
            <v>0</v>
          </cell>
          <cell r="R2112">
            <v>338.55</v>
          </cell>
          <cell r="X2112">
            <v>0</v>
          </cell>
          <cell r="AQ2112">
            <v>0</v>
          </cell>
          <cell r="AW2112">
            <v>338.55</v>
          </cell>
        </row>
        <row r="2113">
          <cell r="N2113">
            <v>0</v>
          </cell>
          <cell r="R2113">
            <v>341.85</v>
          </cell>
          <cell r="X2113">
            <v>0</v>
          </cell>
          <cell r="AQ2113">
            <v>0</v>
          </cell>
          <cell r="AW2113">
            <v>341.85</v>
          </cell>
        </row>
        <row r="2114">
          <cell r="N2114">
            <v>0</v>
          </cell>
          <cell r="R2114">
            <v>339.8</v>
          </cell>
          <cell r="X2114">
            <v>0</v>
          </cell>
          <cell r="AQ2114">
            <v>0</v>
          </cell>
          <cell r="AW2114">
            <v>339.8</v>
          </cell>
        </row>
        <row r="2115">
          <cell r="N2115">
            <v>0</v>
          </cell>
          <cell r="R2115">
            <v>333.4</v>
          </cell>
          <cell r="X2115">
            <v>0</v>
          </cell>
          <cell r="AQ2115">
            <v>0</v>
          </cell>
          <cell r="AW2115">
            <v>333.4</v>
          </cell>
        </row>
        <row r="2116">
          <cell r="N2116">
            <v>0</v>
          </cell>
          <cell r="R2116">
            <v>331.2</v>
          </cell>
          <cell r="X2116">
            <v>0</v>
          </cell>
          <cell r="AQ2116">
            <v>0</v>
          </cell>
          <cell r="AW2116">
            <v>331.2</v>
          </cell>
        </row>
        <row r="2117">
          <cell r="N2117">
            <v>0</v>
          </cell>
          <cell r="R2117">
            <v>357.9</v>
          </cell>
          <cell r="X2117">
            <v>0</v>
          </cell>
          <cell r="AQ2117">
            <v>0</v>
          </cell>
          <cell r="AW2117">
            <v>357.9</v>
          </cell>
        </row>
        <row r="2118">
          <cell r="N2118">
            <v>0</v>
          </cell>
          <cell r="R2118">
            <v>388.9</v>
          </cell>
          <cell r="X2118">
            <v>0</v>
          </cell>
          <cell r="AQ2118">
            <v>0</v>
          </cell>
          <cell r="AW2118">
            <v>388.9</v>
          </cell>
        </row>
        <row r="2119">
          <cell r="N2119">
            <v>0</v>
          </cell>
          <cell r="R2119">
            <v>388.6</v>
          </cell>
          <cell r="X2119">
            <v>0</v>
          </cell>
          <cell r="AQ2119">
            <v>0</v>
          </cell>
          <cell r="AW2119">
            <v>388.6</v>
          </cell>
        </row>
        <row r="2120">
          <cell r="N2120">
            <v>0</v>
          </cell>
          <cell r="R2120">
            <v>380.7</v>
          </cell>
          <cell r="X2120">
            <v>0</v>
          </cell>
          <cell r="AQ2120">
            <v>0</v>
          </cell>
          <cell r="AW2120">
            <v>380.7</v>
          </cell>
        </row>
        <row r="2121">
          <cell r="N2121">
            <v>0</v>
          </cell>
          <cell r="R2121">
            <v>373.2</v>
          </cell>
          <cell r="X2121">
            <v>0</v>
          </cell>
          <cell r="AQ2121">
            <v>0</v>
          </cell>
          <cell r="AW2121">
            <v>373.2</v>
          </cell>
        </row>
        <row r="2122">
          <cell r="N2122">
            <v>0</v>
          </cell>
          <cell r="R2122">
            <v>356.8</v>
          </cell>
          <cell r="X2122">
            <v>0</v>
          </cell>
          <cell r="AQ2122">
            <v>0</v>
          </cell>
          <cell r="AW2122">
            <v>356.8</v>
          </cell>
        </row>
        <row r="2123">
          <cell r="N2123">
            <v>0</v>
          </cell>
          <cell r="R2123">
            <v>336.6</v>
          </cell>
          <cell r="X2123">
            <v>0</v>
          </cell>
          <cell r="AQ2123">
            <v>0</v>
          </cell>
          <cell r="AW2123">
            <v>336.6</v>
          </cell>
        </row>
        <row r="2124">
          <cell r="N2124">
            <v>0</v>
          </cell>
          <cell r="R2124">
            <v>321.14999999999998</v>
          </cell>
          <cell r="X2124">
            <v>0</v>
          </cell>
          <cell r="AQ2124">
            <v>0</v>
          </cell>
          <cell r="AW2124">
            <v>321.14999999999998</v>
          </cell>
        </row>
        <row r="2125">
          <cell r="N2125">
            <v>0</v>
          </cell>
          <cell r="R2125">
            <v>304.05</v>
          </cell>
          <cell r="X2125">
            <v>0</v>
          </cell>
          <cell r="AQ2125">
            <v>0</v>
          </cell>
          <cell r="AW2125">
            <v>304.05</v>
          </cell>
        </row>
        <row r="2126">
          <cell r="N2126">
            <v>0</v>
          </cell>
          <cell r="R2126">
            <v>279.85000000000002</v>
          </cell>
          <cell r="X2126">
            <v>0</v>
          </cell>
          <cell r="AQ2126">
            <v>0</v>
          </cell>
          <cell r="AW2126">
            <v>279.85000000000002</v>
          </cell>
        </row>
        <row r="2127">
          <cell r="N2127">
            <v>0</v>
          </cell>
          <cell r="R2127">
            <v>256.85000000000002</v>
          </cell>
          <cell r="X2127">
            <v>0</v>
          </cell>
          <cell r="AQ2127">
            <v>0</v>
          </cell>
          <cell r="AW2127">
            <v>256.85000000000002</v>
          </cell>
        </row>
        <row r="2128">
          <cell r="N2128">
            <v>0</v>
          </cell>
          <cell r="R2128">
            <v>241.3</v>
          </cell>
          <cell r="X2128">
            <v>0</v>
          </cell>
          <cell r="AQ2128">
            <v>0</v>
          </cell>
          <cell r="AW2128">
            <v>241.3</v>
          </cell>
        </row>
        <row r="2129">
          <cell r="N2129">
            <v>0</v>
          </cell>
          <cell r="R2129">
            <v>229.6</v>
          </cell>
          <cell r="X2129">
            <v>0</v>
          </cell>
          <cell r="AQ2129">
            <v>0</v>
          </cell>
          <cell r="AW2129">
            <v>229.6</v>
          </cell>
        </row>
        <row r="2130">
          <cell r="N2130">
            <v>0</v>
          </cell>
          <cell r="R2130">
            <v>214.05</v>
          </cell>
          <cell r="X2130">
            <v>0</v>
          </cell>
          <cell r="AQ2130">
            <v>0</v>
          </cell>
          <cell r="AW2130">
            <v>214.05</v>
          </cell>
        </row>
        <row r="2131">
          <cell r="N2131">
            <v>0</v>
          </cell>
          <cell r="R2131">
            <v>193.6</v>
          </cell>
          <cell r="X2131">
            <v>0</v>
          </cell>
          <cell r="AQ2131">
            <v>0</v>
          </cell>
          <cell r="AW2131">
            <v>193.6</v>
          </cell>
        </row>
        <row r="2132">
          <cell r="N2132">
            <v>0</v>
          </cell>
          <cell r="R2132">
            <v>172.5</v>
          </cell>
          <cell r="X2132">
            <v>0</v>
          </cell>
          <cell r="AQ2132">
            <v>0</v>
          </cell>
          <cell r="AW2132">
            <v>172.5</v>
          </cell>
        </row>
        <row r="2133">
          <cell r="N2133">
            <v>0</v>
          </cell>
          <cell r="R2133">
            <v>283.60000000000002</v>
          </cell>
          <cell r="X2133">
            <v>0</v>
          </cell>
          <cell r="AQ2133">
            <v>0</v>
          </cell>
          <cell r="AW2133">
            <v>283.60000000000002</v>
          </cell>
        </row>
        <row r="2134">
          <cell r="N2134">
            <v>0</v>
          </cell>
          <cell r="R2134">
            <v>228.6</v>
          </cell>
          <cell r="X2134">
            <v>0</v>
          </cell>
          <cell r="AQ2134">
            <v>0</v>
          </cell>
          <cell r="AW2134">
            <v>228.6</v>
          </cell>
        </row>
        <row r="2135">
          <cell r="N2135">
            <v>0</v>
          </cell>
          <cell r="R2135">
            <v>212.2</v>
          </cell>
          <cell r="X2135">
            <v>0</v>
          </cell>
          <cell r="AQ2135">
            <v>0</v>
          </cell>
          <cell r="AW2135">
            <v>212.2</v>
          </cell>
        </row>
        <row r="2136">
          <cell r="N2136">
            <v>0</v>
          </cell>
          <cell r="R2136">
            <v>196.5</v>
          </cell>
          <cell r="X2136">
            <v>0</v>
          </cell>
          <cell r="AQ2136">
            <v>0</v>
          </cell>
          <cell r="AW2136">
            <v>196.5</v>
          </cell>
        </row>
        <row r="2137">
          <cell r="N2137">
            <v>0</v>
          </cell>
          <cell r="R2137">
            <v>170.8</v>
          </cell>
          <cell r="X2137">
            <v>0</v>
          </cell>
          <cell r="AQ2137">
            <v>0</v>
          </cell>
          <cell r="AW2137">
            <v>170.8</v>
          </cell>
        </row>
        <row r="2138">
          <cell r="N2138">
            <v>0</v>
          </cell>
          <cell r="R2138">
            <v>157.9</v>
          </cell>
          <cell r="X2138">
            <v>0</v>
          </cell>
          <cell r="AQ2138">
            <v>0</v>
          </cell>
          <cell r="AW2138">
            <v>157.9</v>
          </cell>
        </row>
        <row r="2139">
          <cell r="N2139">
            <v>0</v>
          </cell>
          <cell r="R2139">
            <v>156.30000000000001</v>
          </cell>
          <cell r="X2139">
            <v>0</v>
          </cell>
          <cell r="AQ2139">
            <v>0</v>
          </cell>
          <cell r="AW2139">
            <v>156.30000000000001</v>
          </cell>
        </row>
        <row r="2140">
          <cell r="N2140">
            <v>0</v>
          </cell>
          <cell r="R2140">
            <v>152.9</v>
          </cell>
          <cell r="X2140">
            <v>0</v>
          </cell>
          <cell r="AQ2140">
            <v>0</v>
          </cell>
          <cell r="AW2140">
            <v>152.9</v>
          </cell>
        </row>
        <row r="2141">
          <cell r="N2141">
            <v>0</v>
          </cell>
          <cell r="R2141">
            <v>155</v>
          </cell>
          <cell r="X2141">
            <v>0</v>
          </cell>
          <cell r="AQ2141">
            <v>0</v>
          </cell>
          <cell r="AW2141">
            <v>155</v>
          </cell>
        </row>
        <row r="2142">
          <cell r="N2142">
            <v>0</v>
          </cell>
          <cell r="R2142">
            <v>160.4</v>
          </cell>
          <cell r="X2142">
            <v>0</v>
          </cell>
          <cell r="AQ2142">
            <v>0</v>
          </cell>
          <cell r="AW2142">
            <v>160.4</v>
          </cell>
        </row>
        <row r="2143">
          <cell r="N2143">
            <v>0</v>
          </cell>
          <cell r="R2143">
            <v>157.5</v>
          </cell>
          <cell r="X2143">
            <v>0</v>
          </cell>
          <cell r="AQ2143">
            <v>0</v>
          </cell>
          <cell r="AW2143">
            <v>157.5</v>
          </cell>
        </row>
        <row r="2144">
          <cell r="N2144">
            <v>0</v>
          </cell>
          <cell r="R2144">
            <v>148.80000000000001</v>
          </cell>
          <cell r="X2144">
            <v>0</v>
          </cell>
          <cell r="AQ2144">
            <v>0</v>
          </cell>
          <cell r="AW2144">
            <v>148.80000000000001</v>
          </cell>
        </row>
        <row r="2145">
          <cell r="N2145">
            <v>0</v>
          </cell>
          <cell r="R2145">
            <v>137.80000000000001</v>
          </cell>
          <cell r="X2145">
            <v>0</v>
          </cell>
          <cell r="AQ2145">
            <v>0</v>
          </cell>
          <cell r="AW2145">
            <v>137.80000000000001</v>
          </cell>
        </row>
        <row r="2146">
          <cell r="N2146">
            <v>0</v>
          </cell>
          <cell r="R2146">
            <v>142.30000000000001</v>
          </cell>
          <cell r="X2146">
            <v>0</v>
          </cell>
          <cell r="AQ2146">
            <v>0</v>
          </cell>
          <cell r="AW2146">
            <v>142.30000000000001</v>
          </cell>
        </row>
        <row r="2147">
          <cell r="N2147">
            <v>0</v>
          </cell>
          <cell r="R2147">
            <v>162</v>
          </cell>
          <cell r="X2147">
            <v>0</v>
          </cell>
          <cell r="AQ2147">
            <v>0</v>
          </cell>
          <cell r="AW2147">
            <v>162</v>
          </cell>
        </row>
        <row r="2148">
          <cell r="N2148">
            <v>0</v>
          </cell>
          <cell r="R2148">
            <v>177.8</v>
          </cell>
          <cell r="X2148">
            <v>0</v>
          </cell>
          <cell r="AQ2148">
            <v>0</v>
          </cell>
          <cell r="AW2148">
            <v>177.8</v>
          </cell>
        </row>
        <row r="2149">
          <cell r="N2149">
            <v>0</v>
          </cell>
          <cell r="R2149">
            <v>186.3</v>
          </cell>
          <cell r="X2149">
            <v>0</v>
          </cell>
          <cell r="AQ2149">
            <v>0</v>
          </cell>
          <cell r="AW2149">
            <v>186.3</v>
          </cell>
        </row>
        <row r="2150">
          <cell r="N2150">
            <v>0</v>
          </cell>
          <cell r="R2150">
            <v>184.6</v>
          </cell>
          <cell r="X2150">
            <v>0</v>
          </cell>
          <cell r="AQ2150">
            <v>0</v>
          </cell>
          <cell r="AW2150">
            <v>184.6</v>
          </cell>
        </row>
        <row r="2151">
          <cell r="N2151">
            <v>0</v>
          </cell>
          <cell r="R2151">
            <v>164.8</v>
          </cell>
          <cell r="X2151">
            <v>0</v>
          </cell>
          <cell r="AQ2151">
            <v>0</v>
          </cell>
          <cell r="AW2151">
            <v>164.8</v>
          </cell>
        </row>
        <row r="2152">
          <cell r="N2152">
            <v>0</v>
          </cell>
          <cell r="R2152">
            <v>130.6</v>
          </cell>
          <cell r="X2152">
            <v>0</v>
          </cell>
          <cell r="AQ2152">
            <v>0</v>
          </cell>
          <cell r="AW2152">
            <v>130.6</v>
          </cell>
        </row>
        <row r="2153">
          <cell r="N2153">
            <v>0</v>
          </cell>
          <cell r="R2153">
            <v>131.19999999999999</v>
          </cell>
          <cell r="X2153">
            <v>0</v>
          </cell>
          <cell r="AQ2153">
            <v>0</v>
          </cell>
          <cell r="AW2153">
            <v>131.19999999999999</v>
          </cell>
        </row>
        <row r="2154">
          <cell r="N2154">
            <v>0</v>
          </cell>
          <cell r="R2154">
            <v>153.4</v>
          </cell>
          <cell r="X2154">
            <v>0</v>
          </cell>
          <cell r="AQ2154">
            <v>0</v>
          </cell>
          <cell r="AW2154">
            <v>153.4</v>
          </cell>
        </row>
        <row r="2155">
          <cell r="N2155">
            <v>0</v>
          </cell>
          <cell r="R2155">
            <v>148</v>
          </cell>
          <cell r="X2155">
            <v>0</v>
          </cell>
          <cell r="AQ2155">
            <v>0</v>
          </cell>
          <cell r="AW2155">
            <v>148</v>
          </cell>
        </row>
        <row r="2156">
          <cell r="N2156">
            <v>0</v>
          </cell>
          <cell r="R2156">
            <v>138</v>
          </cell>
          <cell r="X2156">
            <v>0</v>
          </cell>
          <cell r="AQ2156">
            <v>0</v>
          </cell>
          <cell r="AW2156">
            <v>138</v>
          </cell>
        </row>
        <row r="2157">
          <cell r="N2157">
            <v>0</v>
          </cell>
          <cell r="R2157">
            <v>130.69999999999999</v>
          </cell>
          <cell r="X2157">
            <v>0</v>
          </cell>
          <cell r="AQ2157">
            <v>0</v>
          </cell>
          <cell r="AW2157">
            <v>130.69999999999999</v>
          </cell>
        </row>
        <row r="2158">
          <cell r="N2158">
            <v>0</v>
          </cell>
          <cell r="R2158">
            <v>120.7</v>
          </cell>
          <cell r="X2158">
            <v>0</v>
          </cell>
          <cell r="AQ2158">
            <v>0</v>
          </cell>
          <cell r="AW2158">
            <v>120.7</v>
          </cell>
        </row>
        <row r="2159">
          <cell r="N2159">
            <v>0</v>
          </cell>
          <cell r="R2159">
            <v>121</v>
          </cell>
          <cell r="X2159">
            <v>0</v>
          </cell>
          <cell r="AQ2159">
            <v>0</v>
          </cell>
          <cell r="AW2159">
            <v>121</v>
          </cell>
        </row>
        <row r="2160">
          <cell r="N2160">
            <v>0</v>
          </cell>
          <cell r="R2160">
            <v>123.7</v>
          </cell>
          <cell r="X2160">
            <v>0</v>
          </cell>
          <cell r="AQ2160">
            <v>0</v>
          </cell>
          <cell r="AW2160">
            <v>123.7</v>
          </cell>
        </row>
        <row r="2161">
          <cell r="N2161">
            <v>0</v>
          </cell>
          <cell r="R2161">
            <v>123.3</v>
          </cell>
          <cell r="X2161">
            <v>0</v>
          </cell>
          <cell r="AQ2161">
            <v>0</v>
          </cell>
          <cell r="AW2161">
            <v>123.3</v>
          </cell>
        </row>
        <row r="2162">
          <cell r="N2162">
            <v>0</v>
          </cell>
          <cell r="R2162">
            <v>129.6</v>
          </cell>
          <cell r="X2162">
            <v>0</v>
          </cell>
          <cell r="AQ2162">
            <v>0</v>
          </cell>
          <cell r="AW2162">
            <v>129.6</v>
          </cell>
        </row>
        <row r="2163">
          <cell r="N2163">
            <v>0</v>
          </cell>
          <cell r="R2163">
            <v>135</v>
          </cell>
          <cell r="X2163">
            <v>0</v>
          </cell>
          <cell r="AQ2163">
            <v>0</v>
          </cell>
          <cell r="AW2163">
            <v>135</v>
          </cell>
        </row>
        <row r="2164">
          <cell r="N2164">
            <v>0</v>
          </cell>
          <cell r="R2164">
            <v>130</v>
          </cell>
          <cell r="X2164">
            <v>0</v>
          </cell>
          <cell r="AQ2164">
            <v>0</v>
          </cell>
          <cell r="AW2164">
            <v>130</v>
          </cell>
        </row>
        <row r="2165">
          <cell r="N2165">
            <v>0</v>
          </cell>
          <cell r="R2165">
            <v>125.2</v>
          </cell>
          <cell r="X2165">
            <v>0</v>
          </cell>
          <cell r="AQ2165">
            <v>0</v>
          </cell>
          <cell r="AW2165">
            <v>125.2</v>
          </cell>
        </row>
        <row r="2166">
          <cell r="N2166">
            <v>0</v>
          </cell>
          <cell r="R2166">
            <v>123.1</v>
          </cell>
          <cell r="X2166">
            <v>0</v>
          </cell>
          <cell r="AQ2166">
            <v>0</v>
          </cell>
          <cell r="AW2166">
            <v>123.1</v>
          </cell>
        </row>
        <row r="2167">
          <cell r="N2167">
            <v>0</v>
          </cell>
          <cell r="R2167">
            <v>115.8</v>
          </cell>
          <cell r="X2167">
            <v>0</v>
          </cell>
          <cell r="AQ2167">
            <v>0</v>
          </cell>
          <cell r="AW2167">
            <v>115.8</v>
          </cell>
        </row>
        <row r="2168">
          <cell r="N2168">
            <v>0</v>
          </cell>
          <cell r="R2168">
            <v>115.8</v>
          </cell>
          <cell r="X2168">
            <v>0</v>
          </cell>
          <cell r="AQ2168">
            <v>0</v>
          </cell>
          <cell r="AW2168">
            <v>115.8</v>
          </cell>
        </row>
        <row r="2169">
          <cell r="N2169">
            <v>0</v>
          </cell>
          <cell r="R2169">
            <v>127.6</v>
          </cell>
          <cell r="X2169">
            <v>0</v>
          </cell>
          <cell r="AQ2169">
            <v>0</v>
          </cell>
          <cell r="AW2169">
            <v>127.6</v>
          </cell>
        </row>
        <row r="2170">
          <cell r="N2170">
            <v>0</v>
          </cell>
          <cell r="R2170">
            <v>137.6</v>
          </cell>
          <cell r="X2170">
            <v>0</v>
          </cell>
          <cell r="AQ2170">
            <v>0</v>
          </cell>
          <cell r="AW2170">
            <v>137.6</v>
          </cell>
        </row>
        <row r="2171">
          <cell r="N2171">
            <v>0</v>
          </cell>
          <cell r="R2171">
            <v>136</v>
          </cell>
          <cell r="X2171">
            <v>0</v>
          </cell>
          <cell r="AQ2171">
            <v>0.05</v>
          </cell>
          <cell r="AW2171">
            <v>136</v>
          </cell>
        </row>
        <row r="2172">
          <cell r="N2172">
            <v>0</v>
          </cell>
          <cell r="R2172">
            <v>132.1</v>
          </cell>
          <cell r="X2172">
            <v>0</v>
          </cell>
          <cell r="AQ2172">
            <v>0.05</v>
          </cell>
          <cell r="AW2172">
            <v>132.1</v>
          </cell>
        </row>
        <row r="2173">
          <cell r="N2173">
            <v>0</v>
          </cell>
          <cell r="R2173">
            <v>137.80000000000001</v>
          </cell>
          <cell r="X2173">
            <v>0</v>
          </cell>
          <cell r="AQ2173">
            <v>0</v>
          </cell>
          <cell r="AW2173">
            <v>137.80000000000001</v>
          </cell>
        </row>
        <row r="2174">
          <cell r="N2174">
            <v>0</v>
          </cell>
          <cell r="R2174">
            <v>142.4</v>
          </cell>
          <cell r="X2174">
            <v>0</v>
          </cell>
          <cell r="AQ2174">
            <v>0</v>
          </cell>
          <cell r="AW2174">
            <v>142.4</v>
          </cell>
        </row>
        <row r="2175">
          <cell r="N2175">
            <v>0</v>
          </cell>
          <cell r="R2175">
            <v>144.80000000000001</v>
          </cell>
          <cell r="X2175">
            <v>0</v>
          </cell>
          <cell r="AQ2175">
            <v>0</v>
          </cell>
          <cell r="AW2175">
            <v>144.80000000000001</v>
          </cell>
        </row>
        <row r="2176">
          <cell r="N2176">
            <v>0</v>
          </cell>
          <cell r="R2176">
            <v>158.5</v>
          </cell>
          <cell r="X2176">
            <v>0</v>
          </cell>
          <cell r="AQ2176">
            <v>0</v>
          </cell>
          <cell r="AW2176">
            <v>158.5</v>
          </cell>
        </row>
        <row r="2177">
          <cell r="N2177">
            <v>0</v>
          </cell>
          <cell r="R2177">
            <v>161.9</v>
          </cell>
          <cell r="X2177">
            <v>0</v>
          </cell>
          <cell r="AQ2177">
            <v>0</v>
          </cell>
          <cell r="AW2177">
            <v>161.9</v>
          </cell>
        </row>
        <row r="2178">
          <cell r="N2178">
            <v>0</v>
          </cell>
          <cell r="R2178">
            <v>148.4</v>
          </cell>
          <cell r="X2178">
            <v>0</v>
          </cell>
          <cell r="AQ2178">
            <v>0</v>
          </cell>
          <cell r="AW2178">
            <v>148.4</v>
          </cell>
        </row>
        <row r="2179">
          <cell r="N2179">
            <v>0</v>
          </cell>
          <cell r="R2179">
            <v>149.4</v>
          </cell>
          <cell r="X2179">
            <v>0</v>
          </cell>
          <cell r="AQ2179">
            <v>0</v>
          </cell>
          <cell r="AW2179">
            <v>149.4</v>
          </cell>
        </row>
        <row r="2180">
          <cell r="N2180">
            <v>0</v>
          </cell>
          <cell r="R2180">
            <v>152.9</v>
          </cell>
          <cell r="X2180">
            <v>0</v>
          </cell>
          <cell r="AQ2180">
            <v>0</v>
          </cell>
          <cell r="AW2180">
            <v>152.9</v>
          </cell>
        </row>
        <row r="2181">
          <cell r="N2181">
            <v>0</v>
          </cell>
          <cell r="R2181">
            <v>152.19999999999999</v>
          </cell>
          <cell r="X2181">
            <v>0</v>
          </cell>
          <cell r="AQ2181">
            <v>0</v>
          </cell>
          <cell r="AW2181">
            <v>152.19999999999999</v>
          </cell>
        </row>
        <row r="2182">
          <cell r="N2182">
            <v>0</v>
          </cell>
          <cell r="R2182">
            <v>154.80000000000001</v>
          </cell>
          <cell r="X2182">
            <v>0</v>
          </cell>
          <cell r="AQ2182">
            <v>0</v>
          </cell>
          <cell r="AW2182">
            <v>154.80000000000001</v>
          </cell>
        </row>
        <row r="2183">
          <cell r="N2183">
            <v>0</v>
          </cell>
          <cell r="R2183">
            <v>164.2</v>
          </cell>
          <cell r="X2183">
            <v>0</v>
          </cell>
          <cell r="AQ2183">
            <v>0</v>
          </cell>
          <cell r="AW2183">
            <v>164.2</v>
          </cell>
        </row>
        <row r="2184">
          <cell r="N2184">
            <v>0</v>
          </cell>
          <cell r="R2184">
            <v>179.2</v>
          </cell>
          <cell r="X2184">
            <v>0</v>
          </cell>
          <cell r="AQ2184">
            <v>0</v>
          </cell>
          <cell r="AW2184">
            <v>179.2</v>
          </cell>
        </row>
        <row r="2185">
          <cell r="N2185">
            <v>0</v>
          </cell>
          <cell r="R2185">
            <v>188.9</v>
          </cell>
          <cell r="X2185">
            <v>0</v>
          </cell>
          <cell r="AQ2185">
            <v>0</v>
          </cell>
          <cell r="AW2185">
            <v>188.9</v>
          </cell>
        </row>
        <row r="2186">
          <cell r="N2186">
            <v>0</v>
          </cell>
          <cell r="R2186">
            <v>158.19999999999999</v>
          </cell>
          <cell r="X2186">
            <v>0</v>
          </cell>
          <cell r="AQ2186">
            <v>0</v>
          </cell>
          <cell r="AW2186">
            <v>158.19999999999999</v>
          </cell>
        </row>
        <row r="2187">
          <cell r="N2187">
            <v>0</v>
          </cell>
          <cell r="R2187">
            <v>133.19999999999999</v>
          </cell>
          <cell r="X2187">
            <v>0</v>
          </cell>
          <cell r="AQ2187">
            <v>0</v>
          </cell>
          <cell r="AW2187">
            <v>133.19999999999999</v>
          </cell>
        </row>
        <row r="2188">
          <cell r="N2188">
            <v>0</v>
          </cell>
          <cell r="R2188">
            <v>173.4</v>
          </cell>
          <cell r="X2188">
            <v>0</v>
          </cell>
          <cell r="AQ2188">
            <v>0</v>
          </cell>
          <cell r="AW2188">
            <v>173.4</v>
          </cell>
        </row>
        <row r="2189">
          <cell r="N2189">
            <v>0</v>
          </cell>
          <cell r="R2189">
            <v>204.9</v>
          </cell>
          <cell r="X2189">
            <v>0</v>
          </cell>
          <cell r="AQ2189">
            <v>0</v>
          </cell>
          <cell r="AW2189">
            <v>204.9</v>
          </cell>
        </row>
        <row r="2190">
          <cell r="N2190">
            <v>0</v>
          </cell>
          <cell r="R2190">
            <v>196.6</v>
          </cell>
          <cell r="X2190">
            <v>0</v>
          </cell>
          <cell r="AQ2190">
            <v>0</v>
          </cell>
          <cell r="AW2190">
            <v>196.6</v>
          </cell>
        </row>
        <row r="2191">
          <cell r="N2191">
            <v>0</v>
          </cell>
          <cell r="R2191">
            <v>180.5</v>
          </cell>
          <cell r="X2191">
            <v>0</v>
          </cell>
          <cell r="AQ2191">
            <v>0</v>
          </cell>
          <cell r="AW2191">
            <v>180.5</v>
          </cell>
        </row>
        <row r="2192">
          <cell r="N2192">
            <v>0</v>
          </cell>
          <cell r="R2192">
            <v>184.3</v>
          </cell>
          <cell r="X2192">
            <v>0</v>
          </cell>
          <cell r="AQ2192">
            <v>0</v>
          </cell>
          <cell r="AW2192">
            <v>184.3</v>
          </cell>
        </row>
        <row r="2193">
          <cell r="N2193">
            <v>0</v>
          </cell>
          <cell r="R2193">
            <v>201.6</v>
          </cell>
          <cell r="X2193">
            <v>0</v>
          </cell>
          <cell r="AQ2193">
            <v>0</v>
          </cell>
          <cell r="AW2193">
            <v>201.6</v>
          </cell>
        </row>
        <row r="2194">
          <cell r="N2194">
            <v>0</v>
          </cell>
          <cell r="R2194">
            <v>209.8</v>
          </cell>
          <cell r="X2194">
            <v>0</v>
          </cell>
          <cell r="AQ2194">
            <v>0</v>
          </cell>
          <cell r="AW2194">
            <v>209.8</v>
          </cell>
        </row>
        <row r="2195">
          <cell r="N2195">
            <v>0</v>
          </cell>
          <cell r="R2195">
            <v>198.8</v>
          </cell>
          <cell r="X2195">
            <v>0</v>
          </cell>
          <cell r="AQ2195">
            <v>0</v>
          </cell>
          <cell r="AW2195">
            <v>198.8</v>
          </cell>
        </row>
        <row r="2196">
          <cell r="N2196">
            <v>0</v>
          </cell>
          <cell r="R2196">
            <v>196.5</v>
          </cell>
          <cell r="X2196">
            <v>0</v>
          </cell>
          <cell r="AQ2196">
            <v>0</v>
          </cell>
          <cell r="AW2196">
            <v>196.5</v>
          </cell>
        </row>
        <row r="2197">
          <cell r="N2197">
            <v>0</v>
          </cell>
          <cell r="R2197">
            <v>208.8</v>
          </cell>
          <cell r="X2197">
            <v>0</v>
          </cell>
          <cell r="AQ2197">
            <v>0</v>
          </cell>
          <cell r="AW2197">
            <v>208.8</v>
          </cell>
        </row>
        <row r="2198">
          <cell r="N2198">
            <v>0</v>
          </cell>
          <cell r="R2198">
            <v>208.9</v>
          </cell>
          <cell r="X2198">
            <v>0</v>
          </cell>
          <cell r="AQ2198">
            <v>0</v>
          </cell>
          <cell r="AW2198">
            <v>208.9</v>
          </cell>
        </row>
        <row r="2199">
          <cell r="N2199">
            <v>0</v>
          </cell>
          <cell r="R2199">
            <v>195.9</v>
          </cell>
          <cell r="X2199">
            <v>0</v>
          </cell>
          <cell r="AQ2199">
            <v>0</v>
          </cell>
          <cell r="AW2199">
            <v>195.9</v>
          </cell>
        </row>
        <row r="2200">
          <cell r="N2200">
            <v>0</v>
          </cell>
          <cell r="R2200">
            <v>191.3</v>
          </cell>
          <cell r="X2200">
            <v>0</v>
          </cell>
          <cell r="AQ2200">
            <v>0</v>
          </cell>
          <cell r="AW2200">
            <v>191.3</v>
          </cell>
        </row>
        <row r="2201">
          <cell r="N2201">
            <v>0</v>
          </cell>
          <cell r="R2201">
            <v>200.9</v>
          </cell>
          <cell r="X2201">
            <v>0</v>
          </cell>
          <cell r="AQ2201">
            <v>0</v>
          </cell>
          <cell r="AW2201">
            <v>200.9</v>
          </cell>
        </row>
        <row r="2202">
          <cell r="N2202">
            <v>0</v>
          </cell>
          <cell r="R2202">
            <v>201.5</v>
          </cell>
          <cell r="X2202">
            <v>0</v>
          </cell>
          <cell r="AQ2202">
            <v>0</v>
          </cell>
          <cell r="AW2202">
            <v>201.5</v>
          </cell>
        </row>
        <row r="2203">
          <cell r="N2203">
            <v>0</v>
          </cell>
          <cell r="R2203">
            <v>186.9</v>
          </cell>
          <cell r="X2203">
            <v>0</v>
          </cell>
          <cell r="AQ2203">
            <v>0</v>
          </cell>
          <cell r="AW2203">
            <v>186.9</v>
          </cell>
        </row>
        <row r="2204">
          <cell r="N2204">
            <v>0</v>
          </cell>
          <cell r="R2204">
            <v>157</v>
          </cell>
          <cell r="X2204">
            <v>0</v>
          </cell>
          <cell r="AQ2204">
            <v>0</v>
          </cell>
          <cell r="AW2204">
            <v>157</v>
          </cell>
        </row>
        <row r="2205">
          <cell r="N2205">
            <v>0</v>
          </cell>
          <cell r="R2205">
            <v>150.6</v>
          </cell>
          <cell r="X2205">
            <v>0</v>
          </cell>
          <cell r="AQ2205">
            <v>0</v>
          </cell>
          <cell r="AW2205">
            <v>150.6</v>
          </cell>
        </row>
        <row r="2206">
          <cell r="N2206">
            <v>0</v>
          </cell>
          <cell r="R2206">
            <v>169</v>
          </cell>
          <cell r="X2206">
            <v>0</v>
          </cell>
          <cell r="AQ2206">
            <v>0</v>
          </cell>
          <cell r="AW2206">
            <v>169</v>
          </cell>
        </row>
        <row r="2207">
          <cell r="N2207">
            <v>0</v>
          </cell>
          <cell r="R2207">
            <v>176.2</v>
          </cell>
          <cell r="X2207">
            <v>0</v>
          </cell>
          <cell r="AQ2207">
            <v>0</v>
          </cell>
          <cell r="AW2207">
            <v>176.2</v>
          </cell>
        </row>
        <row r="2208">
          <cell r="N2208">
            <v>0</v>
          </cell>
          <cell r="R2208">
            <v>182.5</v>
          </cell>
          <cell r="X2208">
            <v>0</v>
          </cell>
          <cell r="AQ2208">
            <v>0</v>
          </cell>
          <cell r="AW2208">
            <v>182.5</v>
          </cell>
        </row>
        <row r="2209">
          <cell r="N2209">
            <v>0</v>
          </cell>
          <cell r="R2209">
            <v>188.4</v>
          </cell>
          <cell r="X2209">
            <v>0</v>
          </cell>
          <cell r="AQ2209">
            <v>0</v>
          </cell>
          <cell r="AW2209">
            <v>188.4</v>
          </cell>
        </row>
        <row r="2210">
          <cell r="N2210">
            <v>0</v>
          </cell>
          <cell r="R2210">
            <v>190.2</v>
          </cell>
          <cell r="X2210">
            <v>0</v>
          </cell>
          <cell r="AQ2210">
            <v>0</v>
          </cell>
          <cell r="AW2210">
            <v>190.2</v>
          </cell>
        </row>
        <row r="2211">
          <cell r="N2211">
            <v>0</v>
          </cell>
          <cell r="R2211">
            <v>193.1</v>
          </cell>
          <cell r="X2211">
            <v>0</v>
          </cell>
          <cell r="AQ2211">
            <v>0</v>
          </cell>
          <cell r="AW2211">
            <v>193.1</v>
          </cell>
        </row>
        <row r="2212">
          <cell r="N2212">
            <v>0</v>
          </cell>
          <cell r="R2212">
            <v>196.2</v>
          </cell>
          <cell r="X2212">
            <v>0</v>
          </cell>
          <cell r="AQ2212">
            <v>0</v>
          </cell>
          <cell r="AW2212">
            <v>196.2</v>
          </cell>
        </row>
        <row r="2213">
          <cell r="N2213">
            <v>0</v>
          </cell>
          <cell r="R2213">
            <v>203.4</v>
          </cell>
          <cell r="X2213">
            <v>0</v>
          </cell>
          <cell r="AQ2213">
            <v>0</v>
          </cell>
          <cell r="AW2213">
            <v>203.4</v>
          </cell>
        </row>
        <row r="2214">
          <cell r="N2214">
            <v>0</v>
          </cell>
          <cell r="R2214">
            <v>206.5</v>
          </cell>
          <cell r="X2214">
            <v>0</v>
          </cell>
          <cell r="AQ2214">
            <v>0</v>
          </cell>
          <cell r="AW2214">
            <v>206.5</v>
          </cell>
        </row>
        <row r="2215">
          <cell r="N2215">
            <v>0</v>
          </cell>
          <cell r="R2215">
            <v>151.30000000000001</v>
          </cell>
          <cell r="X2215">
            <v>0</v>
          </cell>
          <cell r="AQ2215">
            <v>0</v>
          </cell>
          <cell r="AW2215">
            <v>151.30000000000001</v>
          </cell>
        </row>
        <row r="2216">
          <cell r="N2216">
            <v>0</v>
          </cell>
          <cell r="R2216">
            <v>91.9</v>
          </cell>
          <cell r="X2216">
            <v>0</v>
          </cell>
          <cell r="AQ2216">
            <v>0</v>
          </cell>
          <cell r="AW2216">
            <v>91.9</v>
          </cell>
        </row>
        <row r="2217">
          <cell r="N2217">
            <v>0</v>
          </cell>
          <cell r="R2217">
            <v>94.4</v>
          </cell>
          <cell r="X2217">
            <v>0</v>
          </cell>
          <cell r="AQ2217">
            <v>0</v>
          </cell>
          <cell r="AW2217">
            <v>94.4</v>
          </cell>
        </row>
        <row r="2218">
          <cell r="N2218">
            <v>0</v>
          </cell>
          <cell r="R2218">
            <v>115.7</v>
          </cell>
          <cell r="X2218">
            <v>0</v>
          </cell>
          <cell r="AQ2218">
            <v>0</v>
          </cell>
          <cell r="AW2218">
            <v>115.7</v>
          </cell>
        </row>
        <row r="2219">
          <cell r="N2219">
            <v>0</v>
          </cell>
          <cell r="R2219">
            <v>122.4</v>
          </cell>
          <cell r="X2219">
            <v>0</v>
          </cell>
          <cell r="AQ2219">
            <v>0</v>
          </cell>
          <cell r="AW2219">
            <v>122.4</v>
          </cell>
        </row>
        <row r="2220">
          <cell r="N2220">
            <v>0</v>
          </cell>
          <cell r="R2220">
            <v>109.1</v>
          </cell>
          <cell r="X2220">
            <v>0</v>
          </cell>
          <cell r="AQ2220">
            <v>0</v>
          </cell>
          <cell r="AW2220">
            <v>109.1</v>
          </cell>
        </row>
        <row r="2221">
          <cell r="N2221">
            <v>0</v>
          </cell>
          <cell r="R2221">
            <v>103.4</v>
          </cell>
          <cell r="X2221">
            <v>0</v>
          </cell>
          <cell r="AQ2221">
            <v>0</v>
          </cell>
          <cell r="AW2221">
            <v>103.4</v>
          </cell>
        </row>
        <row r="2222">
          <cell r="N2222">
            <v>0</v>
          </cell>
          <cell r="R2222">
            <v>106.9</v>
          </cell>
          <cell r="X2222">
            <v>0</v>
          </cell>
          <cell r="AQ2222">
            <v>0</v>
          </cell>
          <cell r="AW2222">
            <v>106.9</v>
          </cell>
        </row>
        <row r="2223">
          <cell r="N2223">
            <v>0</v>
          </cell>
          <cell r="R2223">
            <v>108</v>
          </cell>
          <cell r="X2223">
            <v>0</v>
          </cell>
          <cell r="AQ2223">
            <v>0</v>
          </cell>
          <cell r="AW2223">
            <v>108</v>
          </cell>
        </row>
        <row r="2224">
          <cell r="N2224">
            <v>0</v>
          </cell>
          <cell r="R2224">
            <v>124.6</v>
          </cell>
          <cell r="X2224">
            <v>0</v>
          </cell>
          <cell r="AQ2224">
            <v>0</v>
          </cell>
          <cell r="AW2224">
            <v>124.6</v>
          </cell>
        </row>
        <row r="2225">
          <cell r="N2225">
            <v>0</v>
          </cell>
          <cell r="R2225">
            <v>151.5</v>
          </cell>
          <cell r="X2225">
            <v>0</v>
          </cell>
          <cell r="AQ2225">
            <v>0</v>
          </cell>
          <cell r="AW2225">
            <v>151.5</v>
          </cell>
        </row>
        <row r="2226">
          <cell r="N2226">
            <v>0</v>
          </cell>
          <cell r="R2226">
            <v>162.19999999999999</v>
          </cell>
          <cell r="X2226">
            <v>0</v>
          </cell>
          <cell r="AQ2226">
            <v>0</v>
          </cell>
          <cell r="AW2226">
            <v>162.19999999999999</v>
          </cell>
        </row>
        <row r="2227">
          <cell r="N2227">
            <v>0</v>
          </cell>
          <cell r="R2227">
            <v>154.6</v>
          </cell>
          <cell r="X2227">
            <v>0</v>
          </cell>
          <cell r="AQ2227">
            <v>0</v>
          </cell>
          <cell r="AW2227">
            <v>154.6</v>
          </cell>
        </row>
        <row r="2228">
          <cell r="N2228">
            <v>0</v>
          </cell>
          <cell r="R2228">
            <v>147.80000000000001</v>
          </cell>
          <cell r="X2228">
            <v>0</v>
          </cell>
          <cell r="AQ2228">
            <v>0</v>
          </cell>
          <cell r="AW2228">
            <v>147.80000000000001</v>
          </cell>
        </row>
        <row r="2229">
          <cell r="N2229">
            <v>0</v>
          </cell>
          <cell r="R2229">
            <v>148.9</v>
          </cell>
          <cell r="X2229">
            <v>0</v>
          </cell>
          <cell r="AQ2229">
            <v>0</v>
          </cell>
          <cell r="AW2229">
            <v>148.9</v>
          </cell>
        </row>
        <row r="2230">
          <cell r="N2230">
            <v>0</v>
          </cell>
          <cell r="R2230">
            <v>147.6</v>
          </cell>
          <cell r="X2230">
            <v>0</v>
          </cell>
          <cell r="AQ2230">
            <v>0</v>
          </cell>
          <cell r="AW2230">
            <v>147.6</v>
          </cell>
        </row>
        <row r="2231">
          <cell r="N2231">
            <v>0</v>
          </cell>
          <cell r="R2231">
            <v>135.5</v>
          </cell>
          <cell r="X2231">
            <v>0</v>
          </cell>
          <cell r="AQ2231">
            <v>0</v>
          </cell>
          <cell r="AW2231">
            <v>135.5</v>
          </cell>
        </row>
        <row r="2232">
          <cell r="N2232">
            <v>0</v>
          </cell>
          <cell r="R2232">
            <v>126.1</v>
          </cell>
          <cell r="X2232">
            <v>0</v>
          </cell>
          <cell r="AQ2232">
            <v>0</v>
          </cell>
          <cell r="AW2232">
            <v>126.1</v>
          </cell>
        </row>
        <row r="2233">
          <cell r="N2233">
            <v>0</v>
          </cell>
          <cell r="R2233">
            <v>169</v>
          </cell>
          <cell r="X2233">
            <v>0</v>
          </cell>
          <cell r="AQ2233">
            <v>0</v>
          </cell>
          <cell r="AW2233">
            <v>169</v>
          </cell>
        </row>
        <row r="2234">
          <cell r="N2234">
            <v>0</v>
          </cell>
          <cell r="R2234">
            <v>198.4</v>
          </cell>
          <cell r="X2234">
            <v>0</v>
          </cell>
          <cell r="AQ2234">
            <v>0</v>
          </cell>
          <cell r="AW2234">
            <v>198.4</v>
          </cell>
        </row>
        <row r="2235">
          <cell r="N2235">
            <v>0</v>
          </cell>
          <cell r="R2235">
            <v>180.4</v>
          </cell>
          <cell r="X2235">
            <v>0</v>
          </cell>
          <cell r="AQ2235">
            <v>0</v>
          </cell>
          <cell r="AW2235">
            <v>180.4</v>
          </cell>
        </row>
        <row r="2236">
          <cell r="N2236">
            <v>0</v>
          </cell>
          <cell r="R2236">
            <v>173.4</v>
          </cell>
          <cell r="X2236">
            <v>0</v>
          </cell>
          <cell r="AQ2236">
            <v>0</v>
          </cell>
          <cell r="AW2236">
            <v>173.4</v>
          </cell>
        </row>
        <row r="2237">
          <cell r="N2237">
            <v>0</v>
          </cell>
          <cell r="R2237">
            <v>173.4</v>
          </cell>
          <cell r="X2237">
            <v>0</v>
          </cell>
          <cell r="AQ2237">
            <v>0</v>
          </cell>
          <cell r="AW2237">
            <v>173.4</v>
          </cell>
        </row>
        <row r="2238">
          <cell r="N2238">
            <v>0</v>
          </cell>
          <cell r="R2238">
            <v>184.1</v>
          </cell>
          <cell r="X2238">
            <v>0</v>
          </cell>
          <cell r="AQ2238">
            <v>0</v>
          </cell>
          <cell r="AW2238">
            <v>184.1</v>
          </cell>
        </row>
        <row r="2239">
          <cell r="N2239">
            <v>0</v>
          </cell>
          <cell r="R2239">
            <v>200.7</v>
          </cell>
          <cell r="X2239">
            <v>0</v>
          </cell>
          <cell r="AQ2239">
            <v>0</v>
          </cell>
          <cell r="AW2239">
            <v>200.7</v>
          </cell>
        </row>
        <row r="2240">
          <cell r="N2240">
            <v>0</v>
          </cell>
          <cell r="R2240">
            <v>207.2</v>
          </cell>
          <cell r="X2240">
            <v>0</v>
          </cell>
          <cell r="AQ2240">
            <v>0</v>
          </cell>
          <cell r="AW2240">
            <v>207.2</v>
          </cell>
        </row>
        <row r="2241">
          <cell r="N2241">
            <v>0</v>
          </cell>
          <cell r="R2241">
            <v>209.9</v>
          </cell>
          <cell r="X2241">
            <v>0</v>
          </cell>
          <cell r="AQ2241">
            <v>0</v>
          </cell>
          <cell r="AW2241">
            <v>209.9</v>
          </cell>
        </row>
        <row r="2242">
          <cell r="N2242">
            <v>0</v>
          </cell>
          <cell r="R2242">
            <v>210.9</v>
          </cell>
          <cell r="X2242">
            <v>0</v>
          </cell>
          <cell r="AQ2242">
            <v>0</v>
          </cell>
          <cell r="AW2242">
            <v>210.9</v>
          </cell>
        </row>
        <row r="2243">
          <cell r="N2243">
            <v>0</v>
          </cell>
          <cell r="R2243">
            <v>205.6</v>
          </cell>
          <cell r="X2243">
            <v>0</v>
          </cell>
          <cell r="AQ2243">
            <v>0</v>
          </cell>
          <cell r="AW2243">
            <v>205.6</v>
          </cell>
        </row>
        <row r="2244">
          <cell r="N2244">
            <v>0</v>
          </cell>
          <cell r="R2244">
            <v>194.9</v>
          </cell>
          <cell r="X2244">
            <v>0</v>
          </cell>
          <cell r="AQ2244">
            <v>0</v>
          </cell>
          <cell r="AW2244">
            <v>194.9</v>
          </cell>
        </row>
        <row r="2245">
          <cell r="N2245">
            <v>0</v>
          </cell>
          <cell r="R2245">
            <v>191.1</v>
          </cell>
          <cell r="X2245">
            <v>0</v>
          </cell>
          <cell r="AQ2245">
            <v>0</v>
          </cell>
          <cell r="AW2245">
            <v>191.1</v>
          </cell>
        </row>
        <row r="2246">
          <cell r="N2246">
            <v>0</v>
          </cell>
          <cell r="R2246">
            <v>193.1</v>
          </cell>
          <cell r="X2246">
            <v>0</v>
          </cell>
          <cell r="AQ2246">
            <v>0</v>
          </cell>
          <cell r="AW2246">
            <v>193.1</v>
          </cell>
        </row>
        <row r="2247">
          <cell r="N2247">
            <v>0</v>
          </cell>
          <cell r="R2247">
            <v>188</v>
          </cell>
          <cell r="X2247">
            <v>0</v>
          </cell>
          <cell r="AQ2247">
            <v>0</v>
          </cell>
          <cell r="AW2247">
            <v>188</v>
          </cell>
        </row>
        <row r="2248">
          <cell r="N2248">
            <v>0</v>
          </cell>
          <cell r="R2248">
            <v>187.5</v>
          </cell>
          <cell r="X2248">
            <v>0</v>
          </cell>
          <cell r="AQ2248">
            <v>0</v>
          </cell>
          <cell r="AW2248">
            <v>187.5</v>
          </cell>
        </row>
        <row r="2249">
          <cell r="N2249">
            <v>0</v>
          </cell>
          <cell r="R2249">
            <v>197.8</v>
          </cell>
          <cell r="X2249">
            <v>0</v>
          </cell>
          <cell r="AQ2249">
            <v>0</v>
          </cell>
          <cell r="AW2249">
            <v>197.8</v>
          </cell>
        </row>
        <row r="2250">
          <cell r="N2250">
            <v>0</v>
          </cell>
          <cell r="R2250">
            <v>205.5</v>
          </cell>
          <cell r="X2250">
            <v>0</v>
          </cell>
          <cell r="AQ2250">
            <v>0</v>
          </cell>
          <cell r="AW2250">
            <v>205.5</v>
          </cell>
        </row>
        <row r="2251">
          <cell r="N2251">
            <v>0</v>
          </cell>
          <cell r="R2251">
            <v>186</v>
          </cell>
          <cell r="X2251">
            <v>0</v>
          </cell>
          <cell r="AQ2251">
            <v>0</v>
          </cell>
          <cell r="AW2251">
            <v>186</v>
          </cell>
        </row>
        <row r="2252">
          <cell r="N2252">
            <v>0</v>
          </cell>
          <cell r="R2252">
            <v>152.6</v>
          </cell>
          <cell r="X2252">
            <v>0</v>
          </cell>
          <cell r="AQ2252">
            <v>0</v>
          </cell>
          <cell r="AW2252">
            <v>152.6</v>
          </cell>
        </row>
        <row r="2253">
          <cell r="N2253">
            <v>0</v>
          </cell>
          <cell r="R2253">
            <v>150.30000000000001</v>
          </cell>
          <cell r="X2253">
            <v>0</v>
          </cell>
          <cell r="AQ2253">
            <v>0</v>
          </cell>
          <cell r="AW2253">
            <v>150.30000000000001</v>
          </cell>
        </row>
        <row r="2254">
          <cell r="N2254">
            <v>0</v>
          </cell>
          <cell r="R2254">
            <v>0</v>
          </cell>
          <cell r="X2254">
            <v>0</v>
          </cell>
          <cell r="AQ2254">
            <v>0</v>
          </cell>
          <cell r="AW2254">
            <v>0</v>
          </cell>
        </row>
        <row r="2255">
          <cell r="N2255">
            <v>0</v>
          </cell>
          <cell r="R2255">
            <v>59.7</v>
          </cell>
          <cell r="X2255">
            <v>0</v>
          </cell>
          <cell r="AQ2255">
            <v>0</v>
          </cell>
          <cell r="AW2255">
            <v>59.7</v>
          </cell>
        </row>
        <row r="2256">
          <cell r="N2256">
            <v>0</v>
          </cell>
          <cell r="R2256">
            <v>63.8</v>
          </cell>
          <cell r="X2256">
            <v>0</v>
          </cell>
          <cell r="AQ2256">
            <v>0</v>
          </cell>
          <cell r="AW2256">
            <v>63.8</v>
          </cell>
        </row>
        <row r="2257">
          <cell r="N2257">
            <v>0</v>
          </cell>
          <cell r="R2257">
            <v>77.900000000000006</v>
          </cell>
          <cell r="X2257">
            <v>0</v>
          </cell>
          <cell r="AQ2257">
            <v>0</v>
          </cell>
          <cell r="AW2257">
            <v>77.900000000000006</v>
          </cell>
        </row>
        <row r="2258">
          <cell r="N2258">
            <v>0</v>
          </cell>
          <cell r="R2258">
            <v>81.599999999999994</v>
          </cell>
          <cell r="X2258">
            <v>0</v>
          </cell>
          <cell r="AQ2258">
            <v>0</v>
          </cell>
          <cell r="AW2258">
            <v>81.599999999999994</v>
          </cell>
        </row>
        <row r="2259">
          <cell r="N2259">
            <v>0</v>
          </cell>
          <cell r="R2259">
            <v>77.5</v>
          </cell>
          <cell r="X2259">
            <v>0</v>
          </cell>
          <cell r="AQ2259">
            <v>0</v>
          </cell>
          <cell r="AW2259">
            <v>77.5</v>
          </cell>
        </row>
        <row r="2260">
          <cell r="N2260">
            <v>0</v>
          </cell>
          <cell r="R2260">
            <v>77.3</v>
          </cell>
          <cell r="X2260">
            <v>0</v>
          </cell>
          <cell r="AQ2260">
            <v>0</v>
          </cell>
          <cell r="AW2260">
            <v>77.3</v>
          </cell>
        </row>
        <row r="2261">
          <cell r="N2261">
            <v>0</v>
          </cell>
          <cell r="R2261">
            <v>38.5</v>
          </cell>
          <cell r="X2261">
            <v>0</v>
          </cell>
          <cell r="AQ2261">
            <v>0.13</v>
          </cell>
          <cell r="AW2261">
            <v>38.5</v>
          </cell>
        </row>
        <row r="2262">
          <cell r="N2262">
            <v>0</v>
          </cell>
          <cell r="R2262">
            <v>42.5</v>
          </cell>
          <cell r="X2262">
            <v>0</v>
          </cell>
          <cell r="AQ2262">
            <v>0.85</v>
          </cell>
          <cell r="AW2262">
            <v>42.5</v>
          </cell>
        </row>
        <row r="2263">
          <cell r="N2263">
            <v>0</v>
          </cell>
          <cell r="R2263">
            <v>48.6</v>
          </cell>
          <cell r="X2263">
            <v>0</v>
          </cell>
          <cell r="AQ2263">
            <v>1.25</v>
          </cell>
          <cell r="AW2263">
            <v>48.6</v>
          </cell>
        </row>
        <row r="2264">
          <cell r="N2264">
            <v>0</v>
          </cell>
          <cell r="R2264">
            <v>49.85</v>
          </cell>
          <cell r="X2264">
            <v>0</v>
          </cell>
          <cell r="AQ2264">
            <v>1.25</v>
          </cell>
          <cell r="AW2264">
            <v>49.85</v>
          </cell>
        </row>
        <row r="2265">
          <cell r="N2265">
            <v>0</v>
          </cell>
          <cell r="R2265">
            <v>49.4</v>
          </cell>
          <cell r="X2265">
            <v>0</v>
          </cell>
          <cell r="AQ2265">
            <v>1.65</v>
          </cell>
          <cell r="AW2265">
            <v>49.4</v>
          </cell>
        </row>
        <row r="2266">
          <cell r="N2266">
            <v>0</v>
          </cell>
          <cell r="R2266">
            <v>47.2</v>
          </cell>
          <cell r="X2266">
            <v>0</v>
          </cell>
          <cell r="AQ2266">
            <v>2.1</v>
          </cell>
          <cell r="AW2266">
            <v>47.2</v>
          </cell>
        </row>
        <row r="2267">
          <cell r="N2267">
            <v>0</v>
          </cell>
          <cell r="R2267">
            <v>46.3</v>
          </cell>
          <cell r="X2267">
            <v>0</v>
          </cell>
          <cell r="AQ2267">
            <v>1.8</v>
          </cell>
          <cell r="AW2267">
            <v>46.3</v>
          </cell>
        </row>
        <row r="2268">
          <cell r="N2268">
            <v>0</v>
          </cell>
          <cell r="R2268">
            <v>48.95</v>
          </cell>
          <cell r="X2268">
            <v>0</v>
          </cell>
          <cell r="AQ2268">
            <v>1.1000000000000001</v>
          </cell>
          <cell r="AW2268">
            <v>48.95</v>
          </cell>
        </row>
        <row r="2269">
          <cell r="N2269">
            <v>0</v>
          </cell>
          <cell r="R2269">
            <v>53.05</v>
          </cell>
          <cell r="X2269">
            <v>0</v>
          </cell>
          <cell r="AQ2269">
            <v>0.55000000000000004</v>
          </cell>
          <cell r="AW2269">
            <v>53.05</v>
          </cell>
        </row>
        <row r="2270">
          <cell r="N2270">
            <v>0</v>
          </cell>
          <cell r="R2270">
            <v>55.3</v>
          </cell>
          <cell r="X2270">
            <v>0</v>
          </cell>
          <cell r="AQ2270">
            <v>0.4</v>
          </cell>
          <cell r="AW2270">
            <v>55.3</v>
          </cell>
        </row>
        <row r="2271">
          <cell r="N2271">
            <v>0</v>
          </cell>
          <cell r="R2271">
            <v>57.7</v>
          </cell>
          <cell r="X2271">
            <v>0</v>
          </cell>
          <cell r="AQ2271">
            <v>0.25</v>
          </cell>
          <cell r="AW2271">
            <v>57.7</v>
          </cell>
        </row>
        <row r="2272">
          <cell r="N2272">
            <v>0</v>
          </cell>
          <cell r="R2272">
            <v>58.45</v>
          </cell>
          <cell r="X2272">
            <v>0</v>
          </cell>
          <cell r="AQ2272">
            <v>0.03</v>
          </cell>
          <cell r="AW2272">
            <v>58.45</v>
          </cell>
        </row>
        <row r="2273">
          <cell r="N2273">
            <v>0</v>
          </cell>
          <cell r="R2273">
            <v>56.9</v>
          </cell>
          <cell r="X2273">
            <v>0</v>
          </cell>
          <cell r="AQ2273">
            <v>0</v>
          </cell>
          <cell r="AW2273">
            <v>56.9</v>
          </cell>
        </row>
        <row r="2274">
          <cell r="N2274">
            <v>0</v>
          </cell>
          <cell r="R2274">
            <v>57.1</v>
          </cell>
          <cell r="X2274">
            <v>0</v>
          </cell>
          <cell r="AQ2274">
            <v>0</v>
          </cell>
          <cell r="AW2274">
            <v>57.1</v>
          </cell>
        </row>
        <row r="2275">
          <cell r="N2275">
            <v>0</v>
          </cell>
          <cell r="R2275">
            <v>54.85</v>
          </cell>
          <cell r="X2275">
            <v>0</v>
          </cell>
          <cell r="AQ2275">
            <v>0</v>
          </cell>
          <cell r="AW2275">
            <v>54.85</v>
          </cell>
        </row>
        <row r="2276">
          <cell r="N2276">
            <v>0</v>
          </cell>
          <cell r="R2276">
            <v>50.3</v>
          </cell>
          <cell r="X2276">
            <v>0</v>
          </cell>
          <cell r="AQ2276">
            <v>0.03</v>
          </cell>
          <cell r="AW2276">
            <v>50.3</v>
          </cell>
        </row>
        <row r="2277">
          <cell r="N2277">
            <v>0</v>
          </cell>
          <cell r="R2277">
            <v>47.65</v>
          </cell>
          <cell r="X2277">
            <v>0</v>
          </cell>
          <cell r="AQ2277">
            <v>0.15</v>
          </cell>
          <cell r="AW2277">
            <v>47.65</v>
          </cell>
        </row>
        <row r="2278">
          <cell r="N2278">
            <v>0</v>
          </cell>
          <cell r="R2278">
            <v>45.6</v>
          </cell>
          <cell r="X2278">
            <v>0</v>
          </cell>
          <cell r="AQ2278">
            <v>0.3</v>
          </cell>
          <cell r="AW2278">
            <v>45.6</v>
          </cell>
        </row>
        <row r="2279">
          <cell r="N2279">
            <v>0</v>
          </cell>
          <cell r="R2279">
            <v>43.2</v>
          </cell>
          <cell r="X2279">
            <v>0</v>
          </cell>
          <cell r="AQ2279">
            <v>0.5</v>
          </cell>
          <cell r="AW2279">
            <v>43.2</v>
          </cell>
        </row>
        <row r="2280">
          <cell r="N2280">
            <v>0</v>
          </cell>
          <cell r="R2280">
            <v>44.3</v>
          </cell>
          <cell r="X2280">
            <v>0</v>
          </cell>
          <cell r="AQ2280">
            <v>0.15</v>
          </cell>
          <cell r="AW2280">
            <v>44.3</v>
          </cell>
        </row>
        <row r="2281">
          <cell r="N2281">
            <v>0</v>
          </cell>
          <cell r="R2281">
            <v>46.9</v>
          </cell>
          <cell r="X2281">
            <v>0</v>
          </cell>
          <cell r="AQ2281">
            <v>0</v>
          </cell>
          <cell r="AW2281">
            <v>46.9</v>
          </cell>
        </row>
        <row r="2282">
          <cell r="N2282">
            <v>0</v>
          </cell>
          <cell r="X2282">
            <v>0</v>
          </cell>
          <cell r="AQ2282">
            <v>0</v>
          </cell>
          <cell r="AW2282">
            <v>0</v>
          </cell>
        </row>
        <row r="2283">
          <cell r="N2283">
            <v>0</v>
          </cell>
          <cell r="R2283">
            <v>10.55</v>
          </cell>
          <cell r="X2283">
            <v>0</v>
          </cell>
          <cell r="AQ2283">
            <v>0.1</v>
          </cell>
          <cell r="AW2283">
            <v>10.55</v>
          </cell>
        </row>
        <row r="2284">
          <cell r="N2284">
            <v>0</v>
          </cell>
          <cell r="R2284">
            <v>84.6</v>
          </cell>
          <cell r="X2284">
            <v>0</v>
          </cell>
          <cell r="AQ2284">
            <v>0.2</v>
          </cell>
          <cell r="AW2284">
            <v>84.6</v>
          </cell>
        </row>
        <row r="2285">
          <cell r="N2285">
            <v>0</v>
          </cell>
          <cell r="R2285">
            <v>96.3</v>
          </cell>
          <cell r="X2285">
            <v>0</v>
          </cell>
          <cell r="AQ2285">
            <v>0</v>
          </cell>
          <cell r="AW2285">
            <v>96.3</v>
          </cell>
        </row>
        <row r="2286">
          <cell r="N2286">
            <v>0</v>
          </cell>
          <cell r="R2286">
            <v>90.3</v>
          </cell>
          <cell r="X2286">
            <v>0</v>
          </cell>
          <cell r="AQ2286">
            <v>0.2</v>
          </cell>
          <cell r="AW2286">
            <v>90.3</v>
          </cell>
        </row>
        <row r="2287">
          <cell r="N2287">
            <v>0</v>
          </cell>
          <cell r="R2287">
            <v>96.4</v>
          </cell>
          <cell r="X2287">
            <v>0</v>
          </cell>
          <cell r="AQ2287">
            <v>0.2</v>
          </cell>
          <cell r="AW2287">
            <v>96.4</v>
          </cell>
        </row>
        <row r="2288">
          <cell r="N2288">
            <v>0</v>
          </cell>
          <cell r="R2288">
            <v>115.4</v>
          </cell>
          <cell r="X2288">
            <v>0</v>
          </cell>
          <cell r="AQ2288">
            <v>0</v>
          </cell>
          <cell r="AW2288">
            <v>115.4</v>
          </cell>
        </row>
        <row r="2289">
          <cell r="N2289">
            <v>0</v>
          </cell>
          <cell r="R2289">
            <v>96.9</v>
          </cell>
          <cell r="X2289">
            <v>0</v>
          </cell>
          <cell r="AQ2289">
            <v>0.95</v>
          </cell>
          <cell r="AW2289">
            <v>96.9</v>
          </cell>
        </row>
        <row r="2290">
          <cell r="N2290">
            <v>0</v>
          </cell>
          <cell r="R2290">
            <v>77.400000000000006</v>
          </cell>
          <cell r="X2290">
            <v>0</v>
          </cell>
          <cell r="AQ2290">
            <v>3.4</v>
          </cell>
          <cell r="AW2290">
            <v>77.400000000000006</v>
          </cell>
        </row>
        <row r="2291">
          <cell r="N2291">
            <v>0</v>
          </cell>
          <cell r="R2291">
            <v>76.400000000000006</v>
          </cell>
          <cell r="X2291">
            <v>0</v>
          </cell>
          <cell r="AQ2291">
            <v>0.75</v>
          </cell>
          <cell r="AW2291">
            <v>76.400000000000006</v>
          </cell>
        </row>
        <row r="2292">
          <cell r="N2292">
            <v>0</v>
          </cell>
          <cell r="R2292">
            <v>75.8</v>
          </cell>
          <cell r="X2292">
            <v>0</v>
          </cell>
          <cell r="AQ2292">
            <v>0</v>
          </cell>
          <cell r="AW2292">
            <v>75.8</v>
          </cell>
        </row>
        <row r="2293">
          <cell r="N2293">
            <v>0</v>
          </cell>
          <cell r="R2293">
            <v>66</v>
          </cell>
          <cell r="X2293">
            <v>0</v>
          </cell>
          <cell r="AQ2293">
            <v>0</v>
          </cell>
          <cell r="AW2293">
            <v>66</v>
          </cell>
        </row>
        <row r="2294">
          <cell r="N2294">
            <v>0</v>
          </cell>
          <cell r="R2294">
            <v>63.5</v>
          </cell>
          <cell r="X2294">
            <v>0</v>
          </cell>
          <cell r="AQ2294">
            <v>0</v>
          </cell>
          <cell r="AW2294">
            <v>63.5</v>
          </cell>
        </row>
        <row r="2295">
          <cell r="N2295">
            <v>0</v>
          </cell>
          <cell r="R2295">
            <v>69.8</v>
          </cell>
          <cell r="X2295">
            <v>0</v>
          </cell>
          <cell r="AQ2295">
            <v>0</v>
          </cell>
          <cell r="AW2295">
            <v>69.8</v>
          </cell>
        </row>
        <row r="2296">
          <cell r="N2296">
            <v>0</v>
          </cell>
          <cell r="R2296">
            <v>70.599999999999994</v>
          </cell>
          <cell r="X2296">
            <v>0</v>
          </cell>
          <cell r="AQ2296">
            <v>0</v>
          </cell>
          <cell r="AW2296">
            <v>70.599999999999994</v>
          </cell>
        </row>
        <row r="2297">
          <cell r="N2297">
            <v>0</v>
          </cell>
          <cell r="R2297">
            <v>70.7</v>
          </cell>
          <cell r="X2297">
            <v>0</v>
          </cell>
          <cell r="AQ2297">
            <v>0</v>
          </cell>
          <cell r="AW2297">
            <v>70.7</v>
          </cell>
        </row>
        <row r="2298">
          <cell r="N2298">
            <v>0</v>
          </cell>
          <cell r="R2298">
            <v>73.3</v>
          </cell>
          <cell r="X2298">
            <v>0</v>
          </cell>
          <cell r="AQ2298">
            <v>0</v>
          </cell>
          <cell r="AW2298">
            <v>73.3</v>
          </cell>
        </row>
        <row r="2299">
          <cell r="N2299">
            <v>0</v>
          </cell>
          <cell r="R2299">
            <v>67.400000000000006</v>
          </cell>
          <cell r="X2299">
            <v>0</v>
          </cell>
          <cell r="AQ2299">
            <v>0</v>
          </cell>
          <cell r="AW2299">
            <v>67.400000000000006</v>
          </cell>
        </row>
        <row r="2300">
          <cell r="N2300">
            <v>0</v>
          </cell>
          <cell r="R2300">
            <v>58</v>
          </cell>
          <cell r="X2300">
            <v>0</v>
          </cell>
          <cell r="AQ2300">
            <v>0</v>
          </cell>
          <cell r="AW2300">
            <v>58</v>
          </cell>
        </row>
        <row r="2301">
          <cell r="N2301">
            <v>0</v>
          </cell>
          <cell r="R2301">
            <v>53.4</v>
          </cell>
          <cell r="X2301">
            <v>0</v>
          </cell>
          <cell r="AQ2301">
            <v>0</v>
          </cell>
          <cell r="AW2301">
            <v>53.4</v>
          </cell>
        </row>
        <row r="2302">
          <cell r="N2302">
            <v>0</v>
          </cell>
          <cell r="R2302">
            <v>58.6</v>
          </cell>
          <cell r="X2302">
            <v>0</v>
          </cell>
          <cell r="AQ2302">
            <v>0</v>
          </cell>
          <cell r="AW2302">
            <v>58.6</v>
          </cell>
        </row>
        <row r="2303">
          <cell r="N2303">
            <v>0</v>
          </cell>
          <cell r="R2303">
            <v>78.900000000000006</v>
          </cell>
          <cell r="X2303">
            <v>0</v>
          </cell>
          <cell r="AQ2303">
            <v>0</v>
          </cell>
          <cell r="AW2303">
            <v>78.900000000000006</v>
          </cell>
        </row>
        <row r="2304">
          <cell r="N2304">
            <v>0</v>
          </cell>
          <cell r="R2304">
            <v>102.8</v>
          </cell>
          <cell r="X2304">
            <v>0</v>
          </cell>
          <cell r="AQ2304">
            <v>0</v>
          </cell>
          <cell r="AW2304">
            <v>102.8</v>
          </cell>
        </row>
        <row r="2305">
          <cell r="N2305">
            <v>0</v>
          </cell>
          <cell r="R2305">
            <v>112.5</v>
          </cell>
          <cell r="X2305">
            <v>0</v>
          </cell>
          <cell r="AQ2305">
            <v>0</v>
          </cell>
          <cell r="AW2305">
            <v>112.5</v>
          </cell>
        </row>
        <row r="2306">
          <cell r="N2306">
            <v>0</v>
          </cell>
          <cell r="R2306">
            <v>108.3</v>
          </cell>
          <cell r="X2306">
            <v>0</v>
          </cell>
          <cell r="AQ2306">
            <v>0</v>
          </cell>
          <cell r="AW2306">
            <v>108.3</v>
          </cell>
        </row>
        <row r="2307">
          <cell r="N2307">
            <v>0</v>
          </cell>
          <cell r="R2307">
            <v>108.4</v>
          </cell>
          <cell r="X2307">
            <v>0</v>
          </cell>
          <cell r="AQ2307">
            <v>0</v>
          </cell>
          <cell r="AW2307">
            <v>108.4</v>
          </cell>
        </row>
        <row r="2308">
          <cell r="N2308">
            <v>0</v>
          </cell>
          <cell r="R2308">
            <v>105.9</v>
          </cell>
          <cell r="X2308">
            <v>0</v>
          </cell>
          <cell r="AQ2308">
            <v>0</v>
          </cell>
          <cell r="AW2308">
            <v>105.9</v>
          </cell>
        </row>
        <row r="2309">
          <cell r="N2309">
            <v>0</v>
          </cell>
          <cell r="R2309">
            <v>92.7</v>
          </cell>
          <cell r="X2309">
            <v>0</v>
          </cell>
          <cell r="AQ2309">
            <v>0</v>
          </cell>
          <cell r="AW2309">
            <v>92.7</v>
          </cell>
        </row>
        <row r="2310">
          <cell r="N2310">
            <v>0</v>
          </cell>
          <cell r="R2310">
            <v>77.7</v>
          </cell>
          <cell r="X2310">
            <v>0</v>
          </cell>
          <cell r="AQ2310">
            <v>0.15</v>
          </cell>
          <cell r="AW2310">
            <v>77.7</v>
          </cell>
        </row>
        <row r="2311">
          <cell r="N2311">
            <v>0</v>
          </cell>
          <cell r="R2311">
            <v>101.5</v>
          </cell>
          <cell r="X2311">
            <v>0</v>
          </cell>
          <cell r="AQ2311">
            <v>2.5</v>
          </cell>
          <cell r="AW2311">
            <v>101.5</v>
          </cell>
        </row>
        <row r="2312">
          <cell r="N2312">
            <v>0</v>
          </cell>
          <cell r="R2312">
            <v>105.9</v>
          </cell>
          <cell r="X2312">
            <v>0</v>
          </cell>
          <cell r="AQ2312">
            <v>1.1000000000000001</v>
          </cell>
          <cell r="AW2312">
            <v>105.9</v>
          </cell>
        </row>
        <row r="2313">
          <cell r="N2313">
            <v>0</v>
          </cell>
          <cell r="R2313">
            <v>68.599999999999994</v>
          </cell>
          <cell r="X2313">
            <v>0</v>
          </cell>
          <cell r="AQ2313">
            <v>0.1</v>
          </cell>
          <cell r="AW2313">
            <v>68.599999999999994</v>
          </cell>
        </row>
        <row r="2314">
          <cell r="N2314">
            <v>0</v>
          </cell>
          <cell r="R2314">
            <v>69.2</v>
          </cell>
          <cell r="X2314">
            <v>0</v>
          </cell>
          <cell r="AQ2314">
            <v>0.1</v>
          </cell>
          <cell r="AW2314">
            <v>69.2</v>
          </cell>
        </row>
        <row r="2315">
          <cell r="N2315">
            <v>0</v>
          </cell>
          <cell r="R2315">
            <v>82.7</v>
          </cell>
          <cell r="X2315">
            <v>0</v>
          </cell>
          <cell r="AQ2315">
            <v>2.25</v>
          </cell>
          <cell r="AW2315">
            <v>82.7</v>
          </cell>
        </row>
        <row r="2316">
          <cell r="N2316">
            <v>0</v>
          </cell>
          <cell r="R2316">
            <v>83.3</v>
          </cell>
          <cell r="X2316">
            <v>0</v>
          </cell>
          <cell r="AQ2316">
            <v>10.7</v>
          </cell>
          <cell r="AW2316">
            <v>83.3</v>
          </cell>
        </row>
        <row r="2317">
          <cell r="N2317">
            <v>0</v>
          </cell>
          <cell r="R2317">
            <v>80.5</v>
          </cell>
          <cell r="X2317">
            <v>0</v>
          </cell>
          <cell r="AQ2317">
            <v>6.5</v>
          </cell>
          <cell r="AW2317">
            <v>80.5</v>
          </cell>
        </row>
        <row r="2318">
          <cell r="N2318">
            <v>0</v>
          </cell>
          <cell r="R2318">
            <v>83.3</v>
          </cell>
          <cell r="X2318">
            <v>0</v>
          </cell>
          <cell r="AQ2318">
            <v>0.15</v>
          </cell>
          <cell r="AW2318">
            <v>83.3</v>
          </cell>
        </row>
        <row r="2319">
          <cell r="N2319">
            <v>0</v>
          </cell>
          <cell r="R2319">
            <v>80.8</v>
          </cell>
          <cell r="X2319">
            <v>0</v>
          </cell>
          <cell r="AQ2319">
            <v>0</v>
          </cell>
          <cell r="AW2319">
            <v>80.8</v>
          </cell>
        </row>
        <row r="2320">
          <cell r="N2320">
            <v>0</v>
          </cell>
          <cell r="X2320">
            <v>0</v>
          </cell>
          <cell r="AQ2320">
            <v>0</v>
          </cell>
          <cell r="AW2320">
            <v>0</v>
          </cell>
        </row>
        <row r="2321">
          <cell r="N2321">
            <v>0</v>
          </cell>
          <cell r="X2321">
            <v>0</v>
          </cell>
          <cell r="AQ2321">
            <v>0</v>
          </cell>
          <cell r="AW2321">
            <v>0</v>
          </cell>
        </row>
        <row r="2322">
          <cell r="N2322">
            <v>0</v>
          </cell>
          <cell r="R2322">
            <v>0</v>
          </cell>
          <cell r="X2322">
            <v>0</v>
          </cell>
          <cell r="AQ2322">
            <v>0</v>
          </cell>
          <cell r="AW2322">
            <v>0</v>
          </cell>
        </row>
        <row r="2323">
          <cell r="N2323">
            <v>0</v>
          </cell>
          <cell r="R2323">
            <v>383.2</v>
          </cell>
          <cell r="X2323">
            <v>0</v>
          </cell>
          <cell r="AQ2323">
            <v>0</v>
          </cell>
          <cell r="AW2323">
            <v>383.2</v>
          </cell>
        </row>
        <row r="2324">
          <cell r="N2324">
            <v>0</v>
          </cell>
          <cell r="R2324">
            <v>404.7</v>
          </cell>
          <cell r="X2324">
            <v>0</v>
          </cell>
          <cell r="AQ2324">
            <v>0</v>
          </cell>
          <cell r="AW2324">
            <v>404.7</v>
          </cell>
        </row>
        <row r="2325">
          <cell r="N2325">
            <v>0</v>
          </cell>
          <cell r="R2325">
            <v>417.8</v>
          </cell>
          <cell r="X2325">
            <v>0</v>
          </cell>
          <cell r="AQ2325">
            <v>0</v>
          </cell>
          <cell r="AW2325">
            <v>417.8</v>
          </cell>
        </row>
        <row r="2326">
          <cell r="N2326">
            <v>0</v>
          </cell>
          <cell r="R2326">
            <v>415.7</v>
          </cell>
          <cell r="X2326">
            <v>0</v>
          </cell>
          <cell r="AQ2326">
            <v>0</v>
          </cell>
          <cell r="AW2326">
            <v>415.7</v>
          </cell>
        </row>
        <row r="2327">
          <cell r="N2327">
            <v>0</v>
          </cell>
          <cell r="R2327">
            <v>420</v>
          </cell>
          <cell r="X2327">
            <v>0</v>
          </cell>
          <cell r="AQ2327">
            <v>0</v>
          </cell>
          <cell r="AW2327">
            <v>420</v>
          </cell>
        </row>
        <row r="2328">
          <cell r="N2328">
            <v>0</v>
          </cell>
          <cell r="R2328">
            <v>454.9</v>
          </cell>
          <cell r="X2328">
            <v>0</v>
          </cell>
          <cell r="AQ2328">
            <v>0</v>
          </cell>
          <cell r="AW2328">
            <v>454.9</v>
          </cell>
        </row>
        <row r="2329">
          <cell r="N2329">
            <v>0</v>
          </cell>
          <cell r="R2329">
            <v>508.1</v>
          </cell>
          <cell r="X2329">
            <v>0</v>
          </cell>
          <cell r="AQ2329">
            <v>0</v>
          </cell>
          <cell r="AW2329">
            <v>508.1</v>
          </cell>
        </row>
        <row r="2330">
          <cell r="N2330">
            <v>0</v>
          </cell>
          <cell r="R2330">
            <v>568.1</v>
          </cell>
          <cell r="X2330">
            <v>0</v>
          </cell>
          <cell r="AQ2330">
            <v>0</v>
          </cell>
          <cell r="AW2330">
            <v>568.1</v>
          </cell>
        </row>
        <row r="2331">
          <cell r="N2331">
            <v>0</v>
          </cell>
          <cell r="R2331">
            <v>622.9</v>
          </cell>
          <cell r="X2331">
            <v>0</v>
          </cell>
          <cell r="AQ2331">
            <v>0</v>
          </cell>
          <cell r="AW2331">
            <v>622.9</v>
          </cell>
        </row>
        <row r="2332">
          <cell r="N2332">
            <v>0</v>
          </cell>
          <cell r="R2332">
            <v>679.3</v>
          </cell>
          <cell r="X2332">
            <v>0</v>
          </cell>
          <cell r="AQ2332">
            <v>0</v>
          </cell>
          <cell r="AW2332">
            <v>679.3</v>
          </cell>
        </row>
        <row r="2333">
          <cell r="N2333">
            <v>0</v>
          </cell>
          <cell r="R2333">
            <v>741.6</v>
          </cell>
          <cell r="X2333">
            <v>0</v>
          </cell>
          <cell r="AQ2333">
            <v>0</v>
          </cell>
          <cell r="AW2333">
            <v>741.6</v>
          </cell>
        </row>
        <row r="2334">
          <cell r="N2334">
            <v>0</v>
          </cell>
          <cell r="R2334">
            <v>779.3</v>
          </cell>
          <cell r="X2334">
            <v>0</v>
          </cell>
          <cell r="AQ2334">
            <v>0</v>
          </cell>
          <cell r="AW2334">
            <v>779.3</v>
          </cell>
        </row>
        <row r="2335">
          <cell r="N2335">
            <v>0</v>
          </cell>
          <cell r="R2335">
            <v>823.6</v>
          </cell>
          <cell r="X2335">
            <v>0</v>
          </cell>
          <cell r="AQ2335">
            <v>0</v>
          </cell>
          <cell r="AW2335">
            <v>823.6</v>
          </cell>
        </row>
        <row r="2336">
          <cell r="N2336">
            <v>0</v>
          </cell>
          <cell r="R2336">
            <v>873</v>
          </cell>
          <cell r="X2336">
            <v>0</v>
          </cell>
          <cell r="AQ2336">
            <v>0</v>
          </cell>
          <cell r="AW2336">
            <v>873</v>
          </cell>
        </row>
        <row r="2337">
          <cell r="N2337">
            <v>0</v>
          </cell>
          <cell r="R2337">
            <v>900.7</v>
          </cell>
          <cell r="X2337">
            <v>0</v>
          </cell>
          <cell r="AQ2337">
            <v>0</v>
          </cell>
          <cell r="AW2337">
            <v>900.7</v>
          </cell>
        </row>
        <row r="2338">
          <cell r="N2338">
            <v>0</v>
          </cell>
          <cell r="R2338">
            <v>912.8</v>
          </cell>
          <cell r="X2338">
            <v>0</v>
          </cell>
          <cell r="AQ2338">
            <v>0</v>
          </cell>
          <cell r="AW2338">
            <v>912.8</v>
          </cell>
        </row>
        <row r="2339">
          <cell r="N2339">
            <v>0</v>
          </cell>
          <cell r="R2339">
            <v>712.3</v>
          </cell>
          <cell r="X2339">
            <v>0</v>
          </cell>
          <cell r="AQ2339">
            <v>0</v>
          </cell>
          <cell r="AW2339">
            <v>712.3</v>
          </cell>
        </row>
        <row r="2340">
          <cell r="N2340">
            <v>0</v>
          </cell>
          <cell r="R2340">
            <v>129.25</v>
          </cell>
          <cell r="X2340">
            <v>0</v>
          </cell>
          <cell r="AQ2340">
            <v>302.35000000000002</v>
          </cell>
          <cell r="AW2340">
            <v>129.25</v>
          </cell>
        </row>
        <row r="2341">
          <cell r="N2341">
            <v>0</v>
          </cell>
          <cell r="R2341">
            <v>0</v>
          </cell>
          <cell r="X2341">
            <v>0</v>
          </cell>
          <cell r="AQ2341">
            <v>1499.1</v>
          </cell>
          <cell r="AW2341">
            <v>0</v>
          </cell>
        </row>
        <row r="2342">
          <cell r="N2342">
            <v>0</v>
          </cell>
          <cell r="R2342">
            <v>0</v>
          </cell>
          <cell r="X2342">
            <v>0</v>
          </cell>
          <cell r="AQ2342">
            <v>1788.6</v>
          </cell>
          <cell r="AW2342">
            <v>0</v>
          </cell>
        </row>
        <row r="2343">
          <cell r="N2343">
            <v>0</v>
          </cell>
          <cell r="R2343">
            <v>0</v>
          </cell>
          <cell r="X2343">
            <v>0</v>
          </cell>
          <cell r="AQ2343">
            <v>1834.7</v>
          </cell>
          <cell r="AW2343">
            <v>0</v>
          </cell>
        </row>
        <row r="2344">
          <cell r="N2344">
            <v>0</v>
          </cell>
          <cell r="R2344">
            <v>0</v>
          </cell>
          <cell r="X2344">
            <v>0</v>
          </cell>
          <cell r="AQ2344">
            <v>1871.7</v>
          </cell>
          <cell r="AW2344">
            <v>0</v>
          </cell>
        </row>
        <row r="2345">
          <cell r="N2345">
            <v>0</v>
          </cell>
          <cell r="R2345">
            <v>0</v>
          </cell>
          <cell r="X2345">
            <v>0</v>
          </cell>
          <cell r="AQ2345">
            <v>1847.8</v>
          </cell>
          <cell r="AW2345">
            <v>0</v>
          </cell>
        </row>
        <row r="2346">
          <cell r="N2346">
            <v>0</v>
          </cell>
          <cell r="R2346">
            <v>0</v>
          </cell>
          <cell r="X2346">
            <v>0</v>
          </cell>
          <cell r="AQ2346">
            <v>1687.4</v>
          </cell>
          <cell r="AW2346">
            <v>0</v>
          </cell>
        </row>
        <row r="2347">
          <cell r="N2347">
            <v>0</v>
          </cell>
          <cell r="R2347">
            <v>0</v>
          </cell>
          <cell r="X2347">
            <v>0</v>
          </cell>
          <cell r="AQ2347">
            <v>1419.1</v>
          </cell>
          <cell r="AW2347">
            <v>0</v>
          </cell>
        </row>
        <row r="2348">
          <cell r="N2348">
            <v>0</v>
          </cell>
          <cell r="R2348">
            <v>21.8</v>
          </cell>
          <cell r="X2348">
            <v>0</v>
          </cell>
          <cell r="AQ2348">
            <v>927.7</v>
          </cell>
          <cell r="AW2348">
            <v>21.8</v>
          </cell>
        </row>
        <row r="2349">
          <cell r="N2349">
            <v>0</v>
          </cell>
          <cell r="R2349">
            <v>233.5</v>
          </cell>
          <cell r="X2349">
            <v>0</v>
          </cell>
          <cell r="AQ2349">
            <v>139.69999999999999</v>
          </cell>
          <cell r="AW2349">
            <v>233.5</v>
          </cell>
        </row>
        <row r="2350">
          <cell r="N2350">
            <v>0</v>
          </cell>
          <cell r="R2350">
            <v>412.5</v>
          </cell>
          <cell r="X2350">
            <v>0</v>
          </cell>
          <cell r="AQ2350">
            <v>0</v>
          </cell>
          <cell r="AW2350">
            <v>412.5</v>
          </cell>
        </row>
        <row r="2351">
          <cell r="N2351">
            <v>0</v>
          </cell>
          <cell r="R2351">
            <v>445.6</v>
          </cell>
          <cell r="X2351">
            <v>0</v>
          </cell>
          <cell r="AQ2351">
            <v>0</v>
          </cell>
          <cell r="AW2351">
            <v>445.6</v>
          </cell>
        </row>
        <row r="2352">
          <cell r="N2352">
            <v>0</v>
          </cell>
          <cell r="R2352">
            <v>470.1</v>
          </cell>
          <cell r="X2352">
            <v>0</v>
          </cell>
          <cell r="AQ2352">
            <v>0</v>
          </cell>
          <cell r="AW2352">
            <v>470.1</v>
          </cell>
        </row>
        <row r="2353">
          <cell r="N2353">
            <v>0</v>
          </cell>
          <cell r="R2353">
            <v>506.8</v>
          </cell>
          <cell r="X2353">
            <v>0</v>
          </cell>
          <cell r="AQ2353">
            <v>0</v>
          </cell>
          <cell r="AW2353">
            <v>506.8</v>
          </cell>
        </row>
        <row r="2354">
          <cell r="N2354">
            <v>0</v>
          </cell>
          <cell r="R2354">
            <v>501.5</v>
          </cell>
          <cell r="X2354">
            <v>0</v>
          </cell>
          <cell r="AQ2354">
            <v>0</v>
          </cell>
          <cell r="AW2354">
            <v>501.5</v>
          </cell>
        </row>
        <row r="2355">
          <cell r="N2355">
            <v>0</v>
          </cell>
          <cell r="R2355">
            <v>475</v>
          </cell>
          <cell r="X2355">
            <v>0</v>
          </cell>
          <cell r="AQ2355">
            <v>0</v>
          </cell>
          <cell r="AW2355">
            <v>475</v>
          </cell>
        </row>
        <row r="2356">
          <cell r="N2356">
            <v>0</v>
          </cell>
          <cell r="R2356">
            <v>454.6</v>
          </cell>
          <cell r="X2356">
            <v>0</v>
          </cell>
          <cell r="AQ2356">
            <v>0</v>
          </cell>
          <cell r="AW2356">
            <v>454.6</v>
          </cell>
        </row>
        <row r="2357">
          <cell r="N2357">
            <v>0</v>
          </cell>
          <cell r="R2357">
            <v>414.3</v>
          </cell>
          <cell r="X2357">
            <v>0</v>
          </cell>
          <cell r="AQ2357">
            <v>0</v>
          </cell>
          <cell r="AW2357">
            <v>414.3</v>
          </cell>
        </row>
        <row r="2358">
          <cell r="N2358">
            <v>0</v>
          </cell>
          <cell r="R2358">
            <v>397.4</v>
          </cell>
          <cell r="X2358">
            <v>0</v>
          </cell>
          <cell r="AQ2358">
            <v>0</v>
          </cell>
          <cell r="AW2358">
            <v>397.4</v>
          </cell>
        </row>
        <row r="2359">
          <cell r="N2359">
            <v>0</v>
          </cell>
          <cell r="R2359">
            <v>371.6</v>
          </cell>
          <cell r="X2359">
            <v>0</v>
          </cell>
          <cell r="AQ2359">
            <v>0</v>
          </cell>
          <cell r="AW2359">
            <v>371.6</v>
          </cell>
        </row>
        <row r="2360">
          <cell r="N2360">
            <v>0</v>
          </cell>
          <cell r="R2360">
            <v>379.7</v>
          </cell>
          <cell r="X2360">
            <v>0</v>
          </cell>
          <cell r="AQ2360">
            <v>0</v>
          </cell>
          <cell r="AW2360">
            <v>379.7</v>
          </cell>
        </row>
        <row r="2361">
          <cell r="N2361">
            <v>0</v>
          </cell>
          <cell r="R2361">
            <v>446</v>
          </cell>
          <cell r="X2361">
            <v>0</v>
          </cell>
          <cell r="AQ2361">
            <v>0</v>
          </cell>
          <cell r="AW2361">
            <v>446</v>
          </cell>
        </row>
        <row r="2362">
          <cell r="N2362">
            <v>0</v>
          </cell>
          <cell r="R2362">
            <v>469.9</v>
          </cell>
          <cell r="X2362">
            <v>0</v>
          </cell>
          <cell r="AQ2362">
            <v>0</v>
          </cell>
          <cell r="AW2362">
            <v>469.9</v>
          </cell>
        </row>
        <row r="2363">
          <cell r="N2363">
            <v>0</v>
          </cell>
          <cell r="R2363">
            <v>501.3</v>
          </cell>
          <cell r="X2363">
            <v>0</v>
          </cell>
          <cell r="AQ2363">
            <v>0</v>
          </cell>
          <cell r="AW2363">
            <v>501.3</v>
          </cell>
        </row>
        <row r="2364">
          <cell r="N2364">
            <v>0</v>
          </cell>
          <cell r="R2364">
            <v>500.2</v>
          </cell>
          <cell r="X2364">
            <v>0</v>
          </cell>
          <cell r="AQ2364">
            <v>0</v>
          </cell>
          <cell r="AW2364">
            <v>500.2</v>
          </cell>
        </row>
        <row r="2365">
          <cell r="N2365">
            <v>0</v>
          </cell>
          <cell r="R2365">
            <v>491.2</v>
          </cell>
          <cell r="X2365">
            <v>0</v>
          </cell>
          <cell r="AQ2365">
            <v>0</v>
          </cell>
          <cell r="AW2365">
            <v>491.2</v>
          </cell>
        </row>
        <row r="2366">
          <cell r="N2366">
            <v>0</v>
          </cell>
          <cell r="R2366">
            <v>509.5</v>
          </cell>
          <cell r="X2366">
            <v>0</v>
          </cell>
          <cell r="AQ2366">
            <v>0</v>
          </cell>
          <cell r="AW2366">
            <v>509.5</v>
          </cell>
        </row>
        <row r="2367">
          <cell r="N2367">
            <v>0</v>
          </cell>
          <cell r="R2367">
            <v>462.1</v>
          </cell>
          <cell r="X2367">
            <v>0</v>
          </cell>
          <cell r="AQ2367">
            <v>0</v>
          </cell>
          <cell r="AW2367">
            <v>462.1</v>
          </cell>
        </row>
        <row r="2368">
          <cell r="N2368">
            <v>0</v>
          </cell>
          <cell r="R2368">
            <v>446.8</v>
          </cell>
          <cell r="X2368">
            <v>0</v>
          </cell>
          <cell r="AQ2368">
            <v>0</v>
          </cell>
          <cell r="AW2368">
            <v>446.8</v>
          </cell>
        </row>
        <row r="2369">
          <cell r="N2369">
            <v>0</v>
          </cell>
          <cell r="R2369">
            <v>411.7</v>
          </cell>
          <cell r="X2369">
            <v>0</v>
          </cell>
          <cell r="AQ2369">
            <v>0</v>
          </cell>
          <cell r="AW2369">
            <v>411.7</v>
          </cell>
        </row>
        <row r="2370">
          <cell r="N2370">
            <v>0</v>
          </cell>
          <cell r="R2370">
            <v>357.2</v>
          </cell>
          <cell r="X2370">
            <v>0</v>
          </cell>
          <cell r="AQ2370">
            <v>0</v>
          </cell>
          <cell r="AW2370">
            <v>357.2</v>
          </cell>
        </row>
        <row r="2371">
          <cell r="N2371">
            <v>0</v>
          </cell>
          <cell r="R2371">
            <v>367.6</v>
          </cell>
          <cell r="X2371">
            <v>0</v>
          </cell>
          <cell r="AQ2371">
            <v>0</v>
          </cell>
          <cell r="AW2371">
            <v>367.6</v>
          </cell>
        </row>
        <row r="2372">
          <cell r="N2372">
            <v>0</v>
          </cell>
          <cell r="R2372">
            <v>383.2</v>
          </cell>
          <cell r="X2372">
            <v>0</v>
          </cell>
          <cell r="AQ2372">
            <v>0</v>
          </cell>
          <cell r="AW2372">
            <v>383.2</v>
          </cell>
        </row>
        <row r="2373">
          <cell r="N2373">
            <v>0</v>
          </cell>
          <cell r="R2373">
            <v>409.3</v>
          </cell>
          <cell r="X2373">
            <v>0</v>
          </cell>
          <cell r="AQ2373">
            <v>0</v>
          </cell>
          <cell r="AW2373">
            <v>409.3</v>
          </cell>
        </row>
        <row r="2374">
          <cell r="N2374">
            <v>0</v>
          </cell>
          <cell r="R2374">
            <v>437.3</v>
          </cell>
          <cell r="X2374">
            <v>0</v>
          </cell>
          <cell r="AQ2374">
            <v>0</v>
          </cell>
          <cell r="AW2374">
            <v>437.3</v>
          </cell>
        </row>
        <row r="2375">
          <cell r="N2375">
            <v>0</v>
          </cell>
          <cell r="R2375">
            <v>584.4</v>
          </cell>
          <cell r="X2375">
            <v>0</v>
          </cell>
          <cell r="AQ2375">
            <v>0</v>
          </cell>
          <cell r="AW2375">
            <v>584.4</v>
          </cell>
        </row>
        <row r="2376">
          <cell r="N2376">
            <v>0</v>
          </cell>
          <cell r="R2376">
            <v>448.7</v>
          </cell>
          <cell r="X2376">
            <v>0</v>
          </cell>
          <cell r="AQ2376">
            <v>6.25</v>
          </cell>
          <cell r="AW2376">
            <v>448.7</v>
          </cell>
        </row>
        <row r="2377">
          <cell r="N2377">
            <v>0</v>
          </cell>
          <cell r="R2377">
            <v>45.9</v>
          </cell>
          <cell r="X2377">
            <v>0</v>
          </cell>
          <cell r="AQ2377">
            <v>670.1</v>
          </cell>
          <cell r="AW2377">
            <v>45.9</v>
          </cell>
        </row>
        <row r="2378">
          <cell r="N2378">
            <v>0</v>
          </cell>
          <cell r="R2378">
            <v>0</v>
          </cell>
          <cell r="X2378">
            <v>0</v>
          </cell>
          <cell r="AQ2378">
            <v>1493.6</v>
          </cell>
          <cell r="AW2378">
            <v>0</v>
          </cell>
        </row>
        <row r="2379">
          <cell r="N2379">
            <v>0</v>
          </cell>
          <cell r="R2379">
            <v>0</v>
          </cell>
          <cell r="X2379">
            <v>0</v>
          </cell>
          <cell r="AQ2379">
            <v>1367.8</v>
          </cell>
          <cell r="AW2379">
            <v>0</v>
          </cell>
        </row>
        <row r="2380">
          <cell r="N2380">
            <v>0</v>
          </cell>
          <cell r="R2380">
            <v>15.45</v>
          </cell>
          <cell r="X2380">
            <v>0</v>
          </cell>
          <cell r="AQ2380">
            <v>606.4</v>
          </cell>
          <cell r="AW2380">
            <v>15.45</v>
          </cell>
        </row>
        <row r="2381">
          <cell r="N2381">
            <v>0</v>
          </cell>
          <cell r="R2381">
            <v>46.1</v>
          </cell>
          <cell r="X2381">
            <v>0</v>
          </cell>
          <cell r="AQ2381">
            <v>208.6</v>
          </cell>
          <cell r="AW2381">
            <v>46.1</v>
          </cell>
        </row>
        <row r="2382">
          <cell r="N2382">
            <v>0</v>
          </cell>
          <cell r="R2382">
            <v>28.2</v>
          </cell>
          <cell r="X2382">
            <v>0</v>
          </cell>
          <cell r="AQ2382">
            <v>308.60000000000002</v>
          </cell>
          <cell r="AW2382">
            <v>28.2</v>
          </cell>
        </row>
        <row r="2383">
          <cell r="N2383">
            <v>0</v>
          </cell>
          <cell r="R2383">
            <v>32.299999999999997</v>
          </cell>
          <cell r="X2383">
            <v>0</v>
          </cell>
          <cell r="AQ2383">
            <v>314.60000000000002</v>
          </cell>
          <cell r="AW2383">
            <v>32.299999999999997</v>
          </cell>
        </row>
        <row r="2384">
          <cell r="N2384">
            <v>0</v>
          </cell>
          <cell r="R2384">
            <v>9.65</v>
          </cell>
          <cell r="X2384">
            <v>0</v>
          </cell>
          <cell r="AQ2384">
            <v>247.2</v>
          </cell>
          <cell r="AW2384">
            <v>9.65</v>
          </cell>
        </row>
        <row r="2385">
          <cell r="N2385">
            <v>0</v>
          </cell>
          <cell r="R2385">
            <v>0</v>
          </cell>
          <cell r="X2385">
            <v>0</v>
          </cell>
          <cell r="AQ2385">
            <v>508.4</v>
          </cell>
          <cell r="AW2385">
            <v>0</v>
          </cell>
        </row>
        <row r="2386">
          <cell r="N2386">
            <v>0</v>
          </cell>
          <cell r="R2386">
            <v>73.400000000000006</v>
          </cell>
          <cell r="X2386">
            <v>0</v>
          </cell>
          <cell r="AQ2386">
            <v>200.6</v>
          </cell>
          <cell r="AW2386">
            <v>73.400000000000006</v>
          </cell>
        </row>
        <row r="2387">
          <cell r="N2387">
            <v>0</v>
          </cell>
          <cell r="R2387">
            <v>292.2</v>
          </cell>
          <cell r="X2387">
            <v>0</v>
          </cell>
          <cell r="AQ2387">
            <v>0</v>
          </cell>
          <cell r="AW2387">
            <v>292.2</v>
          </cell>
        </row>
        <row r="2388">
          <cell r="N2388">
            <v>0</v>
          </cell>
          <cell r="R2388">
            <v>298.10000000000002</v>
          </cell>
          <cell r="X2388">
            <v>0</v>
          </cell>
          <cell r="AQ2388">
            <v>0</v>
          </cell>
          <cell r="AW2388">
            <v>298.10000000000002</v>
          </cell>
        </row>
        <row r="2389">
          <cell r="N2389">
            <v>0</v>
          </cell>
          <cell r="R2389">
            <v>260.3</v>
          </cell>
          <cell r="X2389">
            <v>0</v>
          </cell>
          <cell r="AQ2389">
            <v>0</v>
          </cell>
          <cell r="AW2389">
            <v>260.3</v>
          </cell>
        </row>
        <row r="2390">
          <cell r="N2390">
            <v>0</v>
          </cell>
          <cell r="R2390">
            <v>270.5</v>
          </cell>
          <cell r="X2390">
            <v>0</v>
          </cell>
          <cell r="AQ2390">
            <v>0</v>
          </cell>
          <cell r="AW2390">
            <v>270.5</v>
          </cell>
        </row>
        <row r="2391">
          <cell r="N2391">
            <v>0</v>
          </cell>
          <cell r="R2391">
            <v>327.3</v>
          </cell>
          <cell r="X2391">
            <v>0</v>
          </cell>
          <cell r="AQ2391">
            <v>0</v>
          </cell>
          <cell r="AW2391">
            <v>327.3</v>
          </cell>
        </row>
        <row r="2392">
          <cell r="N2392">
            <v>0</v>
          </cell>
          <cell r="R2392">
            <v>325.3</v>
          </cell>
          <cell r="X2392">
            <v>0</v>
          </cell>
          <cell r="AQ2392">
            <v>0</v>
          </cell>
          <cell r="AW2392">
            <v>325.3</v>
          </cell>
        </row>
        <row r="2393">
          <cell r="N2393">
            <v>0</v>
          </cell>
          <cell r="R2393">
            <v>337.5</v>
          </cell>
          <cell r="X2393">
            <v>0</v>
          </cell>
          <cell r="AQ2393">
            <v>0</v>
          </cell>
          <cell r="AW2393">
            <v>337.5</v>
          </cell>
        </row>
        <row r="2394">
          <cell r="N2394">
            <v>0</v>
          </cell>
          <cell r="R2394">
            <v>359.8</v>
          </cell>
          <cell r="X2394">
            <v>0</v>
          </cell>
          <cell r="AQ2394">
            <v>0</v>
          </cell>
          <cell r="AW2394">
            <v>359.8</v>
          </cell>
        </row>
        <row r="2395">
          <cell r="N2395">
            <v>0</v>
          </cell>
          <cell r="R2395">
            <v>312.89999999999998</v>
          </cell>
          <cell r="X2395">
            <v>0</v>
          </cell>
          <cell r="AQ2395">
            <v>0</v>
          </cell>
          <cell r="AW2395">
            <v>312.89999999999998</v>
          </cell>
        </row>
        <row r="2396">
          <cell r="N2396">
            <v>0</v>
          </cell>
          <cell r="R2396">
            <v>255.1</v>
          </cell>
          <cell r="X2396">
            <v>0</v>
          </cell>
          <cell r="AQ2396">
            <v>0</v>
          </cell>
          <cell r="AW2396">
            <v>255.1</v>
          </cell>
        </row>
        <row r="2397">
          <cell r="N2397">
            <v>0</v>
          </cell>
          <cell r="R2397">
            <v>242.1</v>
          </cell>
          <cell r="X2397">
            <v>0</v>
          </cell>
          <cell r="AQ2397">
            <v>0</v>
          </cell>
          <cell r="AW2397">
            <v>242.1</v>
          </cell>
        </row>
        <row r="2398">
          <cell r="N2398">
            <v>0</v>
          </cell>
          <cell r="R2398">
            <v>241.1</v>
          </cell>
          <cell r="X2398">
            <v>0</v>
          </cell>
          <cell r="AQ2398">
            <v>0</v>
          </cell>
          <cell r="AW2398">
            <v>241.1</v>
          </cell>
        </row>
        <row r="2399">
          <cell r="N2399">
            <v>0</v>
          </cell>
          <cell r="R2399">
            <v>62.2</v>
          </cell>
          <cell r="X2399">
            <v>0</v>
          </cell>
          <cell r="AQ2399">
            <v>103.05</v>
          </cell>
          <cell r="AW2399">
            <v>62.2</v>
          </cell>
        </row>
        <row r="2400">
          <cell r="N2400">
            <v>0</v>
          </cell>
          <cell r="R2400">
            <v>0</v>
          </cell>
          <cell r="X2400">
            <v>0</v>
          </cell>
          <cell r="AQ2400">
            <v>678.9</v>
          </cell>
          <cell r="AW2400">
            <v>0</v>
          </cell>
        </row>
        <row r="2401">
          <cell r="N2401">
            <v>0</v>
          </cell>
          <cell r="R2401">
            <v>0</v>
          </cell>
          <cell r="X2401">
            <v>0</v>
          </cell>
          <cell r="AQ2401">
            <v>884</v>
          </cell>
          <cell r="AW2401">
            <v>0</v>
          </cell>
        </row>
        <row r="2402">
          <cell r="N2402">
            <v>0</v>
          </cell>
          <cell r="R2402">
            <v>17.25</v>
          </cell>
          <cell r="X2402">
            <v>0</v>
          </cell>
          <cell r="AQ2402">
            <v>456.6</v>
          </cell>
          <cell r="AW2402">
            <v>17.25</v>
          </cell>
        </row>
        <row r="2403">
          <cell r="N2403">
            <v>0</v>
          </cell>
          <cell r="R2403">
            <v>115.6</v>
          </cell>
          <cell r="X2403">
            <v>0</v>
          </cell>
          <cell r="AQ2403">
            <v>22.7</v>
          </cell>
          <cell r="AW2403">
            <v>115.6</v>
          </cell>
        </row>
        <row r="2404">
          <cell r="N2404">
            <v>0</v>
          </cell>
          <cell r="R2404">
            <v>183.9</v>
          </cell>
          <cell r="X2404">
            <v>0</v>
          </cell>
          <cell r="AQ2404">
            <v>0</v>
          </cell>
          <cell r="AW2404">
            <v>183.9</v>
          </cell>
        </row>
        <row r="2405">
          <cell r="N2405">
            <v>0</v>
          </cell>
          <cell r="R2405">
            <v>122.55</v>
          </cell>
          <cell r="X2405">
            <v>0</v>
          </cell>
          <cell r="AQ2405">
            <v>0.28000000000000003</v>
          </cell>
          <cell r="AW2405">
            <v>122.55</v>
          </cell>
        </row>
        <row r="2406">
          <cell r="N2406">
            <v>0</v>
          </cell>
          <cell r="R2406">
            <v>164.7</v>
          </cell>
          <cell r="X2406">
            <v>0</v>
          </cell>
          <cell r="AQ2406">
            <v>0.28000000000000003</v>
          </cell>
          <cell r="AW2406">
            <v>164.7</v>
          </cell>
        </row>
        <row r="2407">
          <cell r="N2407">
            <v>0</v>
          </cell>
          <cell r="R2407">
            <v>195</v>
          </cell>
          <cell r="X2407">
            <v>0</v>
          </cell>
          <cell r="AQ2407">
            <v>0</v>
          </cell>
          <cell r="AW2407">
            <v>195</v>
          </cell>
        </row>
        <row r="2408">
          <cell r="N2408">
            <v>0</v>
          </cell>
          <cell r="R2408">
            <v>192.3</v>
          </cell>
          <cell r="X2408">
            <v>0</v>
          </cell>
          <cell r="AQ2408">
            <v>0</v>
          </cell>
          <cell r="AW2408">
            <v>192.3</v>
          </cell>
        </row>
        <row r="2409">
          <cell r="N2409">
            <v>0</v>
          </cell>
          <cell r="R2409">
            <v>247.75</v>
          </cell>
          <cell r="X2409">
            <v>0</v>
          </cell>
          <cell r="AQ2409">
            <v>0</v>
          </cell>
          <cell r="AW2409">
            <v>247.75</v>
          </cell>
        </row>
        <row r="2410">
          <cell r="N2410">
            <v>0</v>
          </cell>
          <cell r="R2410">
            <v>338.65</v>
          </cell>
          <cell r="X2410">
            <v>0</v>
          </cell>
          <cell r="AQ2410">
            <v>0</v>
          </cell>
          <cell r="AW2410">
            <v>338.65</v>
          </cell>
        </row>
        <row r="2411">
          <cell r="N2411">
            <v>0</v>
          </cell>
          <cell r="R2411">
            <v>369.8</v>
          </cell>
          <cell r="X2411">
            <v>0</v>
          </cell>
          <cell r="AQ2411">
            <v>0</v>
          </cell>
          <cell r="AW2411">
            <v>369.8</v>
          </cell>
        </row>
        <row r="2412">
          <cell r="N2412">
            <v>0</v>
          </cell>
          <cell r="R2412">
            <v>320.75</v>
          </cell>
          <cell r="X2412">
            <v>0</v>
          </cell>
          <cell r="AQ2412">
            <v>0</v>
          </cell>
          <cell r="AW2412">
            <v>320.75</v>
          </cell>
        </row>
        <row r="2413">
          <cell r="N2413">
            <v>0</v>
          </cell>
          <cell r="R2413">
            <v>294.8</v>
          </cell>
          <cell r="X2413">
            <v>0</v>
          </cell>
          <cell r="AQ2413">
            <v>0</v>
          </cell>
          <cell r="AW2413">
            <v>294.8</v>
          </cell>
        </row>
        <row r="2414">
          <cell r="N2414">
            <v>0</v>
          </cell>
          <cell r="R2414">
            <v>316.3</v>
          </cell>
          <cell r="X2414">
            <v>0</v>
          </cell>
          <cell r="AQ2414">
            <v>0</v>
          </cell>
          <cell r="AW2414">
            <v>316.3</v>
          </cell>
        </row>
        <row r="2415">
          <cell r="N2415">
            <v>0</v>
          </cell>
          <cell r="R2415">
            <v>314.95</v>
          </cell>
          <cell r="X2415">
            <v>0</v>
          </cell>
          <cell r="AQ2415">
            <v>0</v>
          </cell>
          <cell r="AW2415">
            <v>314.95</v>
          </cell>
        </row>
        <row r="2416">
          <cell r="N2416">
            <v>0</v>
          </cell>
          <cell r="R2416">
            <v>329.25</v>
          </cell>
          <cell r="X2416">
            <v>0</v>
          </cell>
          <cell r="AQ2416">
            <v>0</v>
          </cell>
          <cell r="AW2416">
            <v>329.25</v>
          </cell>
        </row>
        <row r="2417">
          <cell r="N2417">
            <v>0</v>
          </cell>
          <cell r="R2417">
            <v>340.95</v>
          </cell>
          <cell r="X2417">
            <v>0</v>
          </cell>
          <cell r="AQ2417">
            <v>0</v>
          </cell>
          <cell r="AW2417">
            <v>340.95</v>
          </cell>
        </row>
        <row r="2418">
          <cell r="N2418">
            <v>0</v>
          </cell>
          <cell r="R2418">
            <v>310.89999999999998</v>
          </cell>
          <cell r="X2418">
            <v>0</v>
          </cell>
          <cell r="AQ2418">
            <v>0</v>
          </cell>
          <cell r="AW2418">
            <v>310.89999999999998</v>
          </cell>
        </row>
        <row r="2419">
          <cell r="N2419">
            <v>0</v>
          </cell>
          <cell r="R2419">
            <v>250.35</v>
          </cell>
          <cell r="X2419">
            <v>0</v>
          </cell>
          <cell r="AQ2419">
            <v>0</v>
          </cell>
          <cell r="AW2419">
            <v>250.35</v>
          </cell>
        </row>
        <row r="2420">
          <cell r="N2420">
            <v>0</v>
          </cell>
          <cell r="R2420">
            <v>219.1</v>
          </cell>
          <cell r="X2420">
            <v>0</v>
          </cell>
          <cell r="AQ2420">
            <v>0</v>
          </cell>
          <cell r="AW2420">
            <v>219.1</v>
          </cell>
        </row>
        <row r="2421">
          <cell r="N2421">
            <v>0</v>
          </cell>
          <cell r="R2421">
            <v>215.3</v>
          </cell>
          <cell r="X2421">
            <v>0</v>
          </cell>
          <cell r="AQ2421">
            <v>0</v>
          </cell>
          <cell r="AW2421">
            <v>215.3</v>
          </cell>
        </row>
        <row r="2422">
          <cell r="N2422">
            <v>0</v>
          </cell>
          <cell r="R2422">
            <v>227.4</v>
          </cell>
          <cell r="X2422">
            <v>0</v>
          </cell>
          <cell r="AQ2422">
            <v>0</v>
          </cell>
          <cell r="AW2422">
            <v>227.4</v>
          </cell>
        </row>
        <row r="2423">
          <cell r="N2423">
            <v>0</v>
          </cell>
          <cell r="R2423">
            <v>249.35</v>
          </cell>
          <cell r="X2423">
            <v>0</v>
          </cell>
          <cell r="AQ2423">
            <v>0</v>
          </cell>
          <cell r="AW2423">
            <v>249.35</v>
          </cell>
        </row>
        <row r="2424">
          <cell r="N2424">
            <v>0</v>
          </cell>
          <cell r="R2424">
            <v>260.55</v>
          </cell>
          <cell r="X2424">
            <v>0</v>
          </cell>
          <cell r="AQ2424">
            <v>0</v>
          </cell>
          <cell r="AW2424">
            <v>260.55</v>
          </cell>
        </row>
        <row r="2425">
          <cell r="N2425">
            <v>0</v>
          </cell>
          <cell r="R2425">
            <v>263.3</v>
          </cell>
          <cell r="X2425">
            <v>0</v>
          </cell>
          <cell r="AQ2425">
            <v>0</v>
          </cell>
          <cell r="AW2425">
            <v>263.3</v>
          </cell>
        </row>
        <row r="2426">
          <cell r="N2426">
            <v>0</v>
          </cell>
          <cell r="R2426">
            <v>266.8</v>
          </cell>
          <cell r="X2426">
            <v>0</v>
          </cell>
          <cell r="AQ2426">
            <v>0</v>
          </cell>
          <cell r="AW2426">
            <v>266.8</v>
          </cell>
        </row>
        <row r="2427">
          <cell r="N2427">
            <v>0</v>
          </cell>
          <cell r="R2427">
            <v>359.7</v>
          </cell>
          <cell r="X2427">
            <v>0</v>
          </cell>
          <cell r="AQ2427">
            <v>0</v>
          </cell>
          <cell r="AW2427">
            <v>359.7</v>
          </cell>
        </row>
        <row r="2428">
          <cell r="N2428">
            <v>0</v>
          </cell>
          <cell r="R2428">
            <v>347.15</v>
          </cell>
          <cell r="X2428">
            <v>0</v>
          </cell>
          <cell r="AQ2428">
            <v>0</v>
          </cell>
          <cell r="AW2428">
            <v>347.15</v>
          </cell>
        </row>
        <row r="2429">
          <cell r="N2429">
            <v>0</v>
          </cell>
          <cell r="R2429">
            <v>267.60000000000002</v>
          </cell>
          <cell r="X2429">
            <v>0</v>
          </cell>
          <cell r="AQ2429">
            <v>0</v>
          </cell>
          <cell r="AW2429">
            <v>267.60000000000002</v>
          </cell>
        </row>
        <row r="2430">
          <cell r="N2430">
            <v>0</v>
          </cell>
          <cell r="R2430">
            <v>301.3</v>
          </cell>
          <cell r="X2430">
            <v>0</v>
          </cell>
          <cell r="AQ2430">
            <v>0</v>
          </cell>
          <cell r="AW2430">
            <v>301.3</v>
          </cell>
        </row>
        <row r="2431">
          <cell r="N2431">
            <v>0</v>
          </cell>
          <cell r="R2431">
            <v>317.75</v>
          </cell>
          <cell r="X2431">
            <v>0</v>
          </cell>
          <cell r="AQ2431">
            <v>0</v>
          </cell>
          <cell r="AW2431">
            <v>317.75</v>
          </cell>
        </row>
        <row r="2432">
          <cell r="N2432">
            <v>0</v>
          </cell>
          <cell r="R2432">
            <v>307.39999999999998</v>
          </cell>
          <cell r="X2432">
            <v>0</v>
          </cell>
          <cell r="AQ2432">
            <v>0</v>
          </cell>
          <cell r="AW2432">
            <v>307.39999999999998</v>
          </cell>
        </row>
        <row r="2433">
          <cell r="N2433">
            <v>0</v>
          </cell>
          <cell r="R2433">
            <v>285.25</v>
          </cell>
          <cell r="X2433">
            <v>0</v>
          </cell>
          <cell r="AQ2433">
            <v>0</v>
          </cell>
          <cell r="AW2433">
            <v>285.25</v>
          </cell>
        </row>
        <row r="2434">
          <cell r="N2434">
            <v>0</v>
          </cell>
          <cell r="R2434">
            <v>286.45</v>
          </cell>
          <cell r="X2434">
            <v>0</v>
          </cell>
          <cell r="AQ2434">
            <v>0</v>
          </cell>
          <cell r="AW2434">
            <v>286.45</v>
          </cell>
        </row>
        <row r="2435">
          <cell r="N2435">
            <v>0</v>
          </cell>
          <cell r="R2435">
            <v>290.3</v>
          </cell>
          <cell r="X2435">
            <v>0</v>
          </cell>
          <cell r="AQ2435">
            <v>0</v>
          </cell>
          <cell r="AW2435">
            <v>290.3</v>
          </cell>
        </row>
        <row r="2436">
          <cell r="N2436">
            <v>0</v>
          </cell>
          <cell r="R2436">
            <v>290.3</v>
          </cell>
          <cell r="X2436">
            <v>0</v>
          </cell>
          <cell r="AQ2436">
            <v>0</v>
          </cell>
          <cell r="AW2436">
            <v>290.3</v>
          </cell>
        </row>
        <row r="2437">
          <cell r="N2437">
            <v>0</v>
          </cell>
          <cell r="R2437">
            <v>296.95</v>
          </cell>
          <cell r="X2437">
            <v>0</v>
          </cell>
          <cell r="AQ2437">
            <v>0</v>
          </cell>
          <cell r="AW2437">
            <v>296.95</v>
          </cell>
        </row>
        <row r="2438">
          <cell r="N2438">
            <v>0</v>
          </cell>
          <cell r="R2438">
            <v>306.75</v>
          </cell>
          <cell r="X2438">
            <v>0</v>
          </cell>
          <cell r="AQ2438">
            <v>0</v>
          </cell>
          <cell r="AW2438">
            <v>306.75</v>
          </cell>
        </row>
        <row r="2439">
          <cell r="N2439">
            <v>0</v>
          </cell>
          <cell r="R2439">
            <v>310.95</v>
          </cell>
          <cell r="X2439">
            <v>0</v>
          </cell>
          <cell r="AQ2439">
            <v>0</v>
          </cell>
          <cell r="AW2439">
            <v>310.95</v>
          </cell>
        </row>
        <row r="2440">
          <cell r="N2440">
            <v>0</v>
          </cell>
          <cell r="R2440">
            <v>313.10000000000002</v>
          </cell>
          <cell r="X2440">
            <v>0</v>
          </cell>
          <cell r="AQ2440">
            <v>0</v>
          </cell>
          <cell r="AW2440">
            <v>313.10000000000002</v>
          </cell>
        </row>
        <row r="2441">
          <cell r="N2441">
            <v>0</v>
          </cell>
          <cell r="R2441">
            <v>325.45</v>
          </cell>
          <cell r="X2441">
            <v>0</v>
          </cell>
          <cell r="AQ2441">
            <v>0</v>
          </cell>
          <cell r="AW2441">
            <v>325.45</v>
          </cell>
        </row>
        <row r="2442">
          <cell r="N2442">
            <v>0</v>
          </cell>
          <cell r="R2442">
            <v>350.45</v>
          </cell>
          <cell r="X2442">
            <v>0</v>
          </cell>
          <cell r="AQ2442">
            <v>0</v>
          </cell>
          <cell r="AW2442">
            <v>350.45</v>
          </cell>
        </row>
        <row r="2443">
          <cell r="N2443">
            <v>0</v>
          </cell>
          <cell r="R2443">
            <v>363.45</v>
          </cell>
          <cell r="X2443">
            <v>0</v>
          </cell>
          <cell r="AQ2443">
            <v>0</v>
          </cell>
          <cell r="AW2443">
            <v>363.45</v>
          </cell>
        </row>
        <row r="2444">
          <cell r="N2444">
            <v>0</v>
          </cell>
          <cell r="R2444">
            <v>375.2</v>
          </cell>
          <cell r="X2444">
            <v>0</v>
          </cell>
          <cell r="AQ2444">
            <v>0</v>
          </cell>
          <cell r="AW2444">
            <v>375.2</v>
          </cell>
        </row>
        <row r="2445">
          <cell r="N2445">
            <v>0</v>
          </cell>
          <cell r="R2445">
            <v>407.1</v>
          </cell>
          <cell r="X2445">
            <v>0</v>
          </cell>
          <cell r="AQ2445">
            <v>0</v>
          </cell>
          <cell r="AW2445">
            <v>407.1</v>
          </cell>
        </row>
        <row r="2446">
          <cell r="N2446">
            <v>0</v>
          </cell>
          <cell r="R2446">
            <v>441.95</v>
          </cell>
          <cell r="X2446">
            <v>0</v>
          </cell>
          <cell r="AQ2446">
            <v>0</v>
          </cell>
          <cell r="AW2446">
            <v>441.95</v>
          </cell>
        </row>
        <row r="2447">
          <cell r="N2447">
            <v>0</v>
          </cell>
          <cell r="R2447">
            <v>467.65</v>
          </cell>
          <cell r="X2447">
            <v>0</v>
          </cell>
          <cell r="AQ2447">
            <v>0</v>
          </cell>
          <cell r="AW2447">
            <v>467.65</v>
          </cell>
        </row>
        <row r="2448">
          <cell r="N2448">
            <v>0</v>
          </cell>
          <cell r="R2448">
            <v>387.4</v>
          </cell>
          <cell r="X2448">
            <v>0</v>
          </cell>
          <cell r="AQ2448">
            <v>0</v>
          </cell>
          <cell r="AW2448">
            <v>387.4</v>
          </cell>
        </row>
        <row r="2449">
          <cell r="N2449">
            <v>0</v>
          </cell>
          <cell r="R2449">
            <v>306</v>
          </cell>
          <cell r="X2449">
            <v>0</v>
          </cell>
          <cell r="AQ2449">
            <v>0</v>
          </cell>
          <cell r="AW2449">
            <v>306</v>
          </cell>
        </row>
        <row r="2450">
          <cell r="N2450">
            <v>0</v>
          </cell>
          <cell r="R2450">
            <v>329.75</v>
          </cell>
          <cell r="X2450">
            <v>0</v>
          </cell>
          <cell r="AQ2450">
            <v>0</v>
          </cell>
          <cell r="AW2450">
            <v>329.75</v>
          </cell>
        </row>
        <row r="2451">
          <cell r="N2451">
            <v>0</v>
          </cell>
          <cell r="R2451">
            <v>377.5</v>
          </cell>
          <cell r="X2451">
            <v>0</v>
          </cell>
          <cell r="AQ2451">
            <v>0</v>
          </cell>
          <cell r="AW2451">
            <v>377.5</v>
          </cell>
        </row>
        <row r="2452">
          <cell r="N2452">
            <v>0</v>
          </cell>
          <cell r="R2452">
            <v>415.55</v>
          </cell>
          <cell r="X2452">
            <v>0</v>
          </cell>
          <cell r="AQ2452">
            <v>0</v>
          </cell>
          <cell r="AW2452">
            <v>415.55</v>
          </cell>
        </row>
        <row r="2453">
          <cell r="N2453">
            <v>0</v>
          </cell>
          <cell r="R2453">
            <v>435.1</v>
          </cell>
          <cell r="X2453">
            <v>0</v>
          </cell>
          <cell r="AQ2453">
            <v>0</v>
          </cell>
          <cell r="AW2453">
            <v>435.1</v>
          </cell>
        </row>
        <row r="2454">
          <cell r="N2454">
            <v>0</v>
          </cell>
          <cell r="R2454">
            <v>348.6</v>
          </cell>
          <cell r="X2454">
            <v>0</v>
          </cell>
          <cell r="AQ2454">
            <v>0</v>
          </cell>
          <cell r="AW2454">
            <v>348.6</v>
          </cell>
        </row>
        <row r="2455">
          <cell r="N2455">
            <v>0</v>
          </cell>
          <cell r="R2455">
            <v>258.25</v>
          </cell>
          <cell r="X2455">
            <v>0</v>
          </cell>
          <cell r="AQ2455">
            <v>0</v>
          </cell>
          <cell r="AW2455">
            <v>258.25</v>
          </cell>
        </row>
        <row r="2456">
          <cell r="N2456">
            <v>0</v>
          </cell>
          <cell r="R2456">
            <v>275.39999999999998</v>
          </cell>
          <cell r="X2456">
            <v>0</v>
          </cell>
          <cell r="AQ2456">
            <v>0</v>
          </cell>
          <cell r="AW2456">
            <v>275.39999999999998</v>
          </cell>
        </row>
        <row r="2457">
          <cell r="N2457">
            <v>0</v>
          </cell>
          <cell r="R2457">
            <v>289</v>
          </cell>
          <cell r="X2457">
            <v>0</v>
          </cell>
          <cell r="AQ2457">
            <v>0</v>
          </cell>
          <cell r="AW2457">
            <v>289</v>
          </cell>
        </row>
        <row r="2458">
          <cell r="N2458">
            <v>0</v>
          </cell>
          <cell r="R2458">
            <v>365.6</v>
          </cell>
          <cell r="X2458">
            <v>0</v>
          </cell>
          <cell r="AQ2458">
            <v>0</v>
          </cell>
          <cell r="AW2458">
            <v>365.6</v>
          </cell>
        </row>
        <row r="2459">
          <cell r="N2459">
            <v>0</v>
          </cell>
          <cell r="R2459">
            <v>1172.2</v>
          </cell>
          <cell r="X2459">
            <v>0</v>
          </cell>
          <cell r="AQ2459">
            <v>0</v>
          </cell>
          <cell r="AW2459">
            <v>1172.2</v>
          </cell>
        </row>
        <row r="2460">
          <cell r="N2460">
            <v>0</v>
          </cell>
          <cell r="R2460">
            <v>1242.4000000000001</v>
          </cell>
          <cell r="X2460">
            <v>0</v>
          </cell>
          <cell r="AQ2460">
            <v>0</v>
          </cell>
          <cell r="AW2460">
            <v>1242.4000000000001</v>
          </cell>
        </row>
        <row r="2461">
          <cell r="N2461">
            <v>0</v>
          </cell>
          <cell r="R2461">
            <v>1092.8</v>
          </cell>
          <cell r="X2461">
            <v>0</v>
          </cell>
          <cell r="AQ2461">
            <v>0</v>
          </cell>
          <cell r="AW2461">
            <v>1092.8</v>
          </cell>
        </row>
        <row r="2462">
          <cell r="N2462">
            <v>0</v>
          </cell>
          <cell r="R2462">
            <v>1266.7</v>
          </cell>
          <cell r="X2462">
            <v>0</v>
          </cell>
          <cell r="AQ2462">
            <v>0</v>
          </cell>
          <cell r="AW2462">
            <v>1266.7</v>
          </cell>
        </row>
        <row r="2463">
          <cell r="N2463">
            <v>0</v>
          </cell>
          <cell r="R2463">
            <v>1422.4</v>
          </cell>
          <cell r="X2463">
            <v>0</v>
          </cell>
          <cell r="AQ2463">
            <v>0</v>
          </cell>
          <cell r="AW2463">
            <v>1422.4</v>
          </cell>
        </row>
        <row r="2464">
          <cell r="N2464">
            <v>0</v>
          </cell>
          <cell r="R2464">
            <v>1522.8</v>
          </cell>
          <cell r="X2464">
            <v>0</v>
          </cell>
          <cell r="AQ2464">
            <v>0</v>
          </cell>
          <cell r="AW2464">
            <v>1522.8</v>
          </cell>
        </row>
        <row r="2465">
          <cell r="N2465">
            <v>0</v>
          </cell>
          <cell r="R2465">
            <v>1615.2</v>
          </cell>
          <cell r="X2465">
            <v>0</v>
          </cell>
          <cell r="AQ2465">
            <v>0</v>
          </cell>
          <cell r="AW2465">
            <v>1615.2</v>
          </cell>
        </row>
        <row r="2466">
          <cell r="N2466">
            <v>0</v>
          </cell>
          <cell r="R2466">
            <v>1686.1</v>
          </cell>
          <cell r="X2466">
            <v>0</v>
          </cell>
          <cell r="AQ2466">
            <v>0</v>
          </cell>
          <cell r="AW2466">
            <v>1686.1</v>
          </cell>
        </row>
        <row r="2467">
          <cell r="N2467">
            <v>0</v>
          </cell>
          <cell r="R2467">
            <v>1723.1</v>
          </cell>
          <cell r="X2467">
            <v>0</v>
          </cell>
          <cell r="AQ2467">
            <v>0</v>
          </cell>
          <cell r="AW2467">
            <v>1723.1</v>
          </cell>
        </row>
        <row r="2468">
          <cell r="N2468">
            <v>0</v>
          </cell>
          <cell r="R2468">
            <v>1735.4</v>
          </cell>
          <cell r="X2468">
            <v>0</v>
          </cell>
          <cell r="AQ2468">
            <v>0</v>
          </cell>
          <cell r="AW2468">
            <v>1735.4</v>
          </cell>
        </row>
        <row r="2469">
          <cell r="N2469">
            <v>0</v>
          </cell>
          <cell r="R2469">
            <v>1757.8</v>
          </cell>
          <cell r="X2469">
            <v>0</v>
          </cell>
          <cell r="AQ2469">
            <v>0</v>
          </cell>
          <cell r="AW2469">
            <v>1757.8</v>
          </cell>
        </row>
        <row r="2470">
          <cell r="N2470">
            <v>0</v>
          </cell>
          <cell r="R2470">
            <v>1748.3</v>
          </cell>
          <cell r="X2470">
            <v>0</v>
          </cell>
          <cell r="AQ2470">
            <v>0</v>
          </cell>
          <cell r="AW2470">
            <v>1748.3</v>
          </cell>
        </row>
        <row r="2471">
          <cell r="N2471">
            <v>0</v>
          </cell>
          <cell r="R2471">
            <v>1746.6</v>
          </cell>
          <cell r="X2471">
            <v>0</v>
          </cell>
          <cell r="AQ2471">
            <v>0</v>
          </cell>
          <cell r="AW2471">
            <v>1746.6</v>
          </cell>
        </row>
        <row r="2472">
          <cell r="N2472">
            <v>0</v>
          </cell>
          <cell r="R2472">
            <v>178.34</v>
          </cell>
          <cell r="X2472">
            <v>0</v>
          </cell>
          <cell r="AQ2472">
            <v>0</v>
          </cell>
          <cell r="AW2472">
            <v>178.34</v>
          </cell>
        </row>
        <row r="2473">
          <cell r="N2473">
            <v>0</v>
          </cell>
          <cell r="R2473">
            <v>0</v>
          </cell>
          <cell r="X2473">
            <v>0</v>
          </cell>
          <cell r="AQ2473">
            <v>0</v>
          </cell>
          <cell r="AW2473">
            <v>0</v>
          </cell>
        </row>
        <row r="2474">
          <cell r="N2474">
            <v>0</v>
          </cell>
          <cell r="R2474">
            <v>25.73</v>
          </cell>
          <cell r="X2474">
            <v>0</v>
          </cell>
          <cell r="AQ2474">
            <v>0</v>
          </cell>
          <cell r="AW2474">
            <v>25.73</v>
          </cell>
        </row>
        <row r="2475">
          <cell r="N2475">
            <v>0</v>
          </cell>
          <cell r="R2475">
            <v>1546.1</v>
          </cell>
          <cell r="X2475">
            <v>0</v>
          </cell>
          <cell r="AQ2475">
            <v>0</v>
          </cell>
          <cell r="AW2475">
            <v>1546.1</v>
          </cell>
        </row>
        <row r="2476">
          <cell r="N2476">
            <v>0</v>
          </cell>
          <cell r="R2476">
            <v>1829.2</v>
          </cell>
          <cell r="X2476">
            <v>0</v>
          </cell>
          <cell r="AQ2476">
            <v>0</v>
          </cell>
          <cell r="AW2476">
            <v>1829.2</v>
          </cell>
        </row>
        <row r="2477">
          <cell r="N2477">
            <v>0</v>
          </cell>
          <cell r="R2477">
            <v>1984.8</v>
          </cell>
          <cell r="X2477">
            <v>0</v>
          </cell>
          <cell r="AQ2477">
            <v>0</v>
          </cell>
          <cell r="AW2477">
            <v>1984.8</v>
          </cell>
        </row>
        <row r="2478">
          <cell r="N2478">
            <v>0</v>
          </cell>
          <cell r="R2478">
            <v>2026.3</v>
          </cell>
          <cell r="X2478">
            <v>0</v>
          </cell>
          <cell r="AQ2478">
            <v>0</v>
          </cell>
          <cell r="AW2478">
            <v>2026.3</v>
          </cell>
        </row>
        <row r="2479">
          <cell r="N2479">
            <v>0</v>
          </cell>
          <cell r="R2479">
            <v>1810.1</v>
          </cell>
          <cell r="X2479">
            <v>0</v>
          </cell>
          <cell r="AQ2479">
            <v>0</v>
          </cell>
          <cell r="AW2479">
            <v>1810.1</v>
          </cell>
        </row>
        <row r="2480">
          <cell r="N2480">
            <v>0</v>
          </cell>
          <cell r="R2480">
            <v>1766</v>
          </cell>
          <cell r="X2480">
            <v>0</v>
          </cell>
          <cell r="AQ2480">
            <v>0</v>
          </cell>
          <cell r="AW2480">
            <v>1766</v>
          </cell>
        </row>
        <row r="2481">
          <cell r="N2481">
            <v>0</v>
          </cell>
          <cell r="R2481">
            <v>1716</v>
          </cell>
          <cell r="X2481">
            <v>0</v>
          </cell>
          <cell r="AQ2481">
            <v>0</v>
          </cell>
          <cell r="AW2481">
            <v>1716</v>
          </cell>
        </row>
        <row r="2482">
          <cell r="N2482">
            <v>0</v>
          </cell>
          <cell r="R2482">
            <v>1663.6</v>
          </cell>
          <cell r="X2482">
            <v>0</v>
          </cell>
          <cell r="AQ2482">
            <v>0</v>
          </cell>
          <cell r="AW2482">
            <v>1663.6</v>
          </cell>
        </row>
        <row r="2483">
          <cell r="N2483">
            <v>0</v>
          </cell>
          <cell r="R2483">
            <v>1929.8</v>
          </cell>
          <cell r="X2483">
            <v>0</v>
          </cell>
          <cell r="AQ2483">
            <v>0</v>
          </cell>
          <cell r="AW2483">
            <v>1929.8</v>
          </cell>
        </row>
        <row r="2484">
          <cell r="N2484">
            <v>0</v>
          </cell>
          <cell r="R2484">
            <v>1869.2</v>
          </cell>
          <cell r="X2484">
            <v>0</v>
          </cell>
          <cell r="AQ2484">
            <v>0</v>
          </cell>
          <cell r="AW2484">
            <v>1869.2</v>
          </cell>
        </row>
        <row r="2485">
          <cell r="N2485">
            <v>0</v>
          </cell>
          <cell r="R2485">
            <v>1495.7</v>
          </cell>
          <cell r="X2485">
            <v>0</v>
          </cell>
          <cell r="AQ2485">
            <v>0</v>
          </cell>
          <cell r="AW2485">
            <v>1495.7</v>
          </cell>
        </row>
        <row r="2486">
          <cell r="N2486">
            <v>0</v>
          </cell>
          <cell r="R2486">
            <v>1367.1</v>
          </cell>
          <cell r="X2486">
            <v>0</v>
          </cell>
          <cell r="AQ2486">
            <v>0</v>
          </cell>
          <cell r="AW2486">
            <v>1367.1</v>
          </cell>
        </row>
        <row r="2487">
          <cell r="N2487">
            <v>0</v>
          </cell>
          <cell r="R2487">
            <v>1199.0999999999999</v>
          </cell>
          <cell r="X2487">
            <v>0</v>
          </cell>
          <cell r="AQ2487">
            <v>0</v>
          </cell>
          <cell r="AW2487">
            <v>1199.0999999999999</v>
          </cell>
        </row>
        <row r="2488">
          <cell r="N2488">
            <v>0</v>
          </cell>
          <cell r="R2488">
            <v>1054.0999999999999</v>
          </cell>
          <cell r="X2488">
            <v>0</v>
          </cell>
          <cell r="AQ2488">
            <v>0</v>
          </cell>
          <cell r="AW2488">
            <v>1054.0999999999999</v>
          </cell>
        </row>
        <row r="2489">
          <cell r="N2489">
            <v>0</v>
          </cell>
          <cell r="R2489">
            <v>948.5</v>
          </cell>
          <cell r="X2489">
            <v>0</v>
          </cell>
          <cell r="AQ2489">
            <v>0</v>
          </cell>
          <cell r="AW2489">
            <v>948.5</v>
          </cell>
        </row>
        <row r="2490">
          <cell r="N2490">
            <v>0</v>
          </cell>
          <cell r="R2490">
            <v>811.5</v>
          </cell>
          <cell r="X2490">
            <v>0</v>
          </cell>
          <cell r="AQ2490">
            <v>0</v>
          </cell>
          <cell r="AW2490">
            <v>811.5</v>
          </cell>
        </row>
        <row r="2491">
          <cell r="N2491">
            <v>0</v>
          </cell>
          <cell r="R2491">
            <v>647.4</v>
          </cell>
          <cell r="X2491">
            <v>0</v>
          </cell>
          <cell r="AQ2491">
            <v>0</v>
          </cell>
          <cell r="AW2491">
            <v>647.4</v>
          </cell>
        </row>
        <row r="2492">
          <cell r="N2492">
            <v>0</v>
          </cell>
          <cell r="R2492">
            <v>539.5</v>
          </cell>
          <cell r="X2492">
            <v>0</v>
          </cell>
          <cell r="AQ2492">
            <v>0</v>
          </cell>
          <cell r="AW2492">
            <v>539.5</v>
          </cell>
        </row>
        <row r="2493">
          <cell r="N2493">
            <v>0</v>
          </cell>
          <cell r="R2493">
            <v>453.9</v>
          </cell>
          <cell r="X2493">
            <v>0</v>
          </cell>
          <cell r="AQ2493">
            <v>0</v>
          </cell>
          <cell r="AW2493">
            <v>453.9</v>
          </cell>
        </row>
        <row r="2494">
          <cell r="N2494">
            <v>0</v>
          </cell>
          <cell r="R2494">
            <v>403.7</v>
          </cell>
          <cell r="X2494">
            <v>0</v>
          </cell>
          <cell r="AQ2494">
            <v>0</v>
          </cell>
          <cell r="AW2494">
            <v>403.7</v>
          </cell>
        </row>
        <row r="2495">
          <cell r="N2495">
            <v>0</v>
          </cell>
          <cell r="R2495">
            <v>366</v>
          </cell>
          <cell r="X2495">
            <v>0</v>
          </cell>
          <cell r="AQ2495">
            <v>0</v>
          </cell>
          <cell r="AW2495">
            <v>366</v>
          </cell>
        </row>
        <row r="2496">
          <cell r="N2496">
            <v>0</v>
          </cell>
          <cell r="R2496">
            <v>549.6</v>
          </cell>
          <cell r="X2496">
            <v>0</v>
          </cell>
          <cell r="AQ2496">
            <v>0</v>
          </cell>
          <cell r="AW2496">
            <v>549.6</v>
          </cell>
        </row>
        <row r="2497">
          <cell r="N2497">
            <v>0</v>
          </cell>
          <cell r="R2497">
            <v>722.5</v>
          </cell>
          <cell r="X2497">
            <v>0</v>
          </cell>
          <cell r="AQ2497">
            <v>0</v>
          </cell>
          <cell r="AW2497">
            <v>722.5</v>
          </cell>
        </row>
        <row r="2498">
          <cell r="N2498">
            <v>0</v>
          </cell>
          <cell r="R2498">
            <v>339.35</v>
          </cell>
          <cell r="X2498">
            <v>0</v>
          </cell>
          <cell r="AQ2498">
            <v>0</v>
          </cell>
          <cell r="AW2498">
            <v>339.35</v>
          </cell>
        </row>
        <row r="2499">
          <cell r="N2499">
            <v>0</v>
          </cell>
          <cell r="R2499">
            <v>332.75</v>
          </cell>
          <cell r="X2499">
            <v>0</v>
          </cell>
          <cell r="AQ2499">
            <v>0</v>
          </cell>
          <cell r="AW2499">
            <v>332.75</v>
          </cell>
        </row>
        <row r="2500">
          <cell r="N2500">
            <v>0</v>
          </cell>
          <cell r="R2500">
            <v>334.25</v>
          </cell>
          <cell r="X2500">
            <v>0</v>
          </cell>
          <cell r="AQ2500">
            <v>0</v>
          </cell>
          <cell r="AW2500">
            <v>334.25</v>
          </cell>
        </row>
        <row r="2501">
          <cell r="N2501">
            <v>0</v>
          </cell>
          <cell r="R2501">
            <v>337.2</v>
          </cell>
          <cell r="X2501">
            <v>0</v>
          </cell>
          <cell r="AQ2501">
            <v>0</v>
          </cell>
          <cell r="AW2501">
            <v>337.2</v>
          </cell>
        </row>
        <row r="2502">
          <cell r="N2502">
            <v>0</v>
          </cell>
          <cell r="R2502">
            <v>334.55</v>
          </cell>
          <cell r="X2502">
            <v>0</v>
          </cell>
          <cell r="AQ2502">
            <v>0</v>
          </cell>
          <cell r="AW2502">
            <v>334.55</v>
          </cell>
        </row>
        <row r="2503">
          <cell r="N2503">
            <v>0</v>
          </cell>
          <cell r="R2503">
            <v>321.3</v>
          </cell>
          <cell r="X2503">
            <v>0</v>
          </cell>
          <cell r="AQ2503">
            <v>0</v>
          </cell>
          <cell r="AW2503">
            <v>321.3</v>
          </cell>
        </row>
        <row r="2504">
          <cell r="N2504">
            <v>0</v>
          </cell>
          <cell r="R2504">
            <v>308.45</v>
          </cell>
          <cell r="X2504">
            <v>0</v>
          </cell>
          <cell r="AQ2504">
            <v>0</v>
          </cell>
          <cell r="AW2504">
            <v>308.45</v>
          </cell>
        </row>
        <row r="2505">
          <cell r="N2505">
            <v>0</v>
          </cell>
          <cell r="R2505">
            <v>295.2</v>
          </cell>
          <cell r="X2505">
            <v>0</v>
          </cell>
          <cell r="AQ2505">
            <v>0</v>
          </cell>
          <cell r="AW2505">
            <v>295.2</v>
          </cell>
        </row>
        <row r="2506">
          <cell r="N2506">
            <v>0</v>
          </cell>
          <cell r="R2506">
            <v>274.05</v>
          </cell>
          <cell r="X2506">
            <v>0</v>
          </cell>
          <cell r="AQ2506">
            <v>0</v>
          </cell>
          <cell r="AW2506">
            <v>274.05</v>
          </cell>
        </row>
        <row r="2507">
          <cell r="N2507">
            <v>0</v>
          </cell>
          <cell r="R2507">
            <v>258.39999999999998</v>
          </cell>
          <cell r="X2507">
            <v>0</v>
          </cell>
          <cell r="AQ2507">
            <v>0</v>
          </cell>
          <cell r="AW2507">
            <v>258.39999999999998</v>
          </cell>
        </row>
        <row r="2508">
          <cell r="N2508">
            <v>0</v>
          </cell>
          <cell r="R2508">
            <v>255.25</v>
          </cell>
          <cell r="X2508">
            <v>0</v>
          </cell>
          <cell r="AQ2508">
            <v>0</v>
          </cell>
          <cell r="AW2508">
            <v>255.25</v>
          </cell>
        </row>
        <row r="2509">
          <cell r="N2509">
            <v>0</v>
          </cell>
          <cell r="R2509">
            <v>257.55</v>
          </cell>
          <cell r="X2509">
            <v>0</v>
          </cell>
          <cell r="AQ2509">
            <v>0</v>
          </cell>
          <cell r="AW2509">
            <v>257.55</v>
          </cell>
        </row>
        <row r="2510">
          <cell r="N2510">
            <v>0</v>
          </cell>
          <cell r="R2510">
            <v>265</v>
          </cell>
          <cell r="X2510">
            <v>0</v>
          </cell>
          <cell r="AQ2510">
            <v>0</v>
          </cell>
          <cell r="AW2510">
            <v>265</v>
          </cell>
        </row>
        <row r="2511">
          <cell r="N2511">
            <v>0</v>
          </cell>
          <cell r="R2511">
            <v>271.05</v>
          </cell>
          <cell r="X2511">
            <v>0</v>
          </cell>
          <cell r="AQ2511">
            <v>0</v>
          </cell>
          <cell r="AW2511">
            <v>271.05</v>
          </cell>
        </row>
        <row r="2512">
          <cell r="N2512">
            <v>0</v>
          </cell>
          <cell r="R2512">
            <v>270.85000000000002</v>
          </cell>
          <cell r="X2512">
            <v>0</v>
          </cell>
          <cell r="AQ2512">
            <v>0</v>
          </cell>
          <cell r="AW2512">
            <v>270.85000000000002</v>
          </cell>
        </row>
        <row r="2513">
          <cell r="N2513">
            <v>0</v>
          </cell>
          <cell r="R2513">
            <v>264.25</v>
          </cell>
          <cell r="X2513">
            <v>0</v>
          </cell>
          <cell r="AQ2513">
            <v>0</v>
          </cell>
          <cell r="AW2513">
            <v>264.25</v>
          </cell>
        </row>
        <row r="2514">
          <cell r="N2514">
            <v>0</v>
          </cell>
          <cell r="R2514">
            <v>258.55</v>
          </cell>
          <cell r="X2514">
            <v>0</v>
          </cell>
          <cell r="AQ2514">
            <v>0</v>
          </cell>
          <cell r="AW2514">
            <v>258.55</v>
          </cell>
        </row>
        <row r="2515">
          <cell r="N2515">
            <v>0</v>
          </cell>
          <cell r="R2515">
            <v>251.9</v>
          </cell>
          <cell r="X2515">
            <v>0</v>
          </cell>
          <cell r="AQ2515">
            <v>0</v>
          </cell>
          <cell r="AW2515">
            <v>251.9</v>
          </cell>
        </row>
        <row r="2516">
          <cell r="N2516">
            <v>0</v>
          </cell>
          <cell r="R2516">
            <v>474.1</v>
          </cell>
          <cell r="X2516">
            <v>0</v>
          </cell>
          <cell r="AQ2516">
            <v>0</v>
          </cell>
          <cell r="AW2516">
            <v>474.1</v>
          </cell>
        </row>
        <row r="2517">
          <cell r="N2517">
            <v>0</v>
          </cell>
          <cell r="R2517">
            <v>437.6</v>
          </cell>
          <cell r="X2517">
            <v>0</v>
          </cell>
          <cell r="AQ2517">
            <v>0</v>
          </cell>
          <cell r="AW2517">
            <v>437.6</v>
          </cell>
        </row>
        <row r="2518">
          <cell r="N2518">
            <v>0</v>
          </cell>
          <cell r="R2518">
            <v>410.8</v>
          </cell>
          <cell r="X2518">
            <v>0</v>
          </cell>
          <cell r="AQ2518">
            <v>0</v>
          </cell>
          <cell r="AW2518">
            <v>410.8</v>
          </cell>
        </row>
        <row r="2519">
          <cell r="N2519">
            <v>0</v>
          </cell>
          <cell r="R2519">
            <v>400.9</v>
          </cell>
          <cell r="X2519">
            <v>0</v>
          </cell>
          <cell r="AQ2519">
            <v>0</v>
          </cell>
          <cell r="AW2519">
            <v>400.9</v>
          </cell>
        </row>
        <row r="2520">
          <cell r="N2520">
            <v>0</v>
          </cell>
          <cell r="R2520">
            <v>405.3</v>
          </cell>
          <cell r="X2520">
            <v>0</v>
          </cell>
          <cell r="AQ2520">
            <v>0</v>
          </cell>
          <cell r="AW2520">
            <v>405.3</v>
          </cell>
        </row>
        <row r="2521">
          <cell r="N2521">
            <v>0</v>
          </cell>
          <cell r="R2521">
            <v>410.3</v>
          </cell>
          <cell r="X2521">
            <v>0</v>
          </cell>
          <cell r="AQ2521">
            <v>0</v>
          </cell>
          <cell r="AW2521">
            <v>410.3</v>
          </cell>
        </row>
        <row r="2522">
          <cell r="N2522">
            <v>0</v>
          </cell>
          <cell r="R2522">
            <v>398.1</v>
          </cell>
          <cell r="X2522">
            <v>0</v>
          </cell>
          <cell r="AQ2522">
            <v>0</v>
          </cell>
          <cell r="AW2522">
            <v>398.1</v>
          </cell>
        </row>
        <row r="2523">
          <cell r="N2523">
            <v>0</v>
          </cell>
          <cell r="R2523">
            <v>376.5</v>
          </cell>
          <cell r="X2523">
            <v>0</v>
          </cell>
          <cell r="AQ2523">
            <v>0</v>
          </cell>
          <cell r="AW2523">
            <v>376.5</v>
          </cell>
        </row>
        <row r="2524">
          <cell r="N2524">
            <v>0</v>
          </cell>
          <cell r="R2524">
            <v>368.2</v>
          </cell>
          <cell r="X2524">
            <v>0</v>
          </cell>
          <cell r="AQ2524">
            <v>0</v>
          </cell>
          <cell r="AW2524">
            <v>368.2</v>
          </cell>
        </row>
        <row r="2525">
          <cell r="N2525">
            <v>0</v>
          </cell>
          <cell r="R2525">
            <v>346.2</v>
          </cell>
          <cell r="X2525">
            <v>0</v>
          </cell>
          <cell r="AQ2525">
            <v>0</v>
          </cell>
          <cell r="AW2525">
            <v>346.2</v>
          </cell>
        </row>
        <row r="2526">
          <cell r="N2526">
            <v>0</v>
          </cell>
          <cell r="R2526">
            <v>325.2</v>
          </cell>
          <cell r="X2526">
            <v>0</v>
          </cell>
          <cell r="AQ2526">
            <v>0</v>
          </cell>
          <cell r="AW2526">
            <v>325.2</v>
          </cell>
        </row>
        <row r="2527">
          <cell r="N2527">
            <v>0</v>
          </cell>
          <cell r="R2527">
            <v>342.1</v>
          </cell>
          <cell r="X2527">
            <v>0</v>
          </cell>
          <cell r="AQ2527">
            <v>0</v>
          </cell>
          <cell r="AW2527">
            <v>342.1</v>
          </cell>
        </row>
        <row r="2528">
          <cell r="N2528">
            <v>0</v>
          </cell>
          <cell r="R2528">
            <v>391.8</v>
          </cell>
          <cell r="X2528">
            <v>0</v>
          </cell>
          <cell r="AQ2528">
            <v>0</v>
          </cell>
          <cell r="AW2528">
            <v>391.8</v>
          </cell>
        </row>
        <row r="2529">
          <cell r="N2529">
            <v>0</v>
          </cell>
          <cell r="R2529">
            <v>465.5</v>
          </cell>
          <cell r="X2529">
            <v>0</v>
          </cell>
          <cell r="AQ2529">
            <v>0</v>
          </cell>
          <cell r="AW2529">
            <v>465.5</v>
          </cell>
        </row>
        <row r="2530">
          <cell r="N2530">
            <v>0</v>
          </cell>
          <cell r="R2530">
            <v>573.70000000000005</v>
          </cell>
          <cell r="X2530">
            <v>0</v>
          </cell>
          <cell r="AQ2530">
            <v>0</v>
          </cell>
          <cell r="AW2530">
            <v>573.70000000000005</v>
          </cell>
        </row>
        <row r="2531">
          <cell r="N2531">
            <v>0</v>
          </cell>
          <cell r="R2531">
            <v>698.6</v>
          </cell>
          <cell r="X2531">
            <v>0</v>
          </cell>
          <cell r="AQ2531">
            <v>0</v>
          </cell>
          <cell r="AW2531">
            <v>698.6</v>
          </cell>
        </row>
        <row r="2532">
          <cell r="N2532">
            <v>0</v>
          </cell>
          <cell r="R2532">
            <v>845</v>
          </cell>
          <cell r="X2532">
            <v>0</v>
          </cell>
          <cell r="AQ2532">
            <v>0</v>
          </cell>
          <cell r="AW2532">
            <v>845</v>
          </cell>
        </row>
        <row r="2533">
          <cell r="N2533">
            <v>0</v>
          </cell>
          <cell r="R2533">
            <v>1025.5</v>
          </cell>
          <cell r="X2533">
            <v>0</v>
          </cell>
          <cell r="AQ2533">
            <v>0</v>
          </cell>
          <cell r="AW2533">
            <v>1025.5</v>
          </cell>
        </row>
        <row r="2534">
          <cell r="N2534">
            <v>0</v>
          </cell>
          <cell r="R2534">
            <v>1036.5999999999999</v>
          </cell>
          <cell r="X2534">
            <v>0</v>
          </cell>
          <cell r="AQ2534">
            <v>0</v>
          </cell>
          <cell r="AW2534">
            <v>1036.5999999999999</v>
          </cell>
        </row>
        <row r="2535">
          <cell r="N2535">
            <v>0</v>
          </cell>
          <cell r="R2535">
            <v>1010.7</v>
          </cell>
          <cell r="X2535">
            <v>0</v>
          </cell>
          <cell r="AQ2535">
            <v>0</v>
          </cell>
          <cell r="AW2535">
            <v>1010.7</v>
          </cell>
        </row>
        <row r="2536">
          <cell r="N2536">
            <v>0</v>
          </cell>
          <cell r="R2536">
            <v>1141.2</v>
          </cell>
          <cell r="X2536">
            <v>0</v>
          </cell>
          <cell r="AQ2536">
            <v>0</v>
          </cell>
          <cell r="AW2536">
            <v>1141.2</v>
          </cell>
        </row>
        <row r="2537">
          <cell r="N2537">
            <v>0</v>
          </cell>
          <cell r="R2537">
            <v>1270.5999999999999</v>
          </cell>
          <cell r="X2537">
            <v>0</v>
          </cell>
          <cell r="AQ2537">
            <v>0</v>
          </cell>
          <cell r="AW2537">
            <v>1270.5999999999999</v>
          </cell>
        </row>
        <row r="2538">
          <cell r="N2538">
            <v>0</v>
          </cell>
          <cell r="R2538">
            <v>787.9</v>
          </cell>
          <cell r="X2538">
            <v>0</v>
          </cell>
          <cell r="AQ2538">
            <v>0</v>
          </cell>
          <cell r="AW2538">
            <v>787.9</v>
          </cell>
        </row>
        <row r="2539">
          <cell r="N2539">
            <v>0</v>
          </cell>
          <cell r="R2539">
            <v>266</v>
          </cell>
          <cell r="X2539">
            <v>0</v>
          </cell>
          <cell r="AQ2539">
            <v>0</v>
          </cell>
          <cell r="AW2539">
            <v>266</v>
          </cell>
        </row>
        <row r="2540">
          <cell r="N2540">
            <v>0</v>
          </cell>
          <cell r="R2540">
            <v>294.2</v>
          </cell>
          <cell r="X2540">
            <v>0</v>
          </cell>
          <cell r="AQ2540">
            <v>0</v>
          </cell>
          <cell r="AW2540">
            <v>294.2</v>
          </cell>
        </row>
        <row r="2541">
          <cell r="N2541">
            <v>0</v>
          </cell>
          <cell r="R2541">
            <v>266.7</v>
          </cell>
          <cell r="X2541">
            <v>0</v>
          </cell>
          <cell r="AQ2541">
            <v>0</v>
          </cell>
          <cell r="AW2541">
            <v>266.7</v>
          </cell>
        </row>
        <row r="2542">
          <cell r="N2542">
            <v>0</v>
          </cell>
          <cell r="R2542">
            <v>368.2</v>
          </cell>
          <cell r="X2542">
            <v>0</v>
          </cell>
          <cell r="AQ2542">
            <v>0</v>
          </cell>
          <cell r="AW2542">
            <v>368.2</v>
          </cell>
        </row>
        <row r="2543">
          <cell r="N2543">
            <v>0</v>
          </cell>
          <cell r="R2543">
            <v>698.6</v>
          </cell>
          <cell r="X2543">
            <v>0</v>
          </cell>
          <cell r="AQ2543">
            <v>0</v>
          </cell>
          <cell r="AW2543">
            <v>698.6</v>
          </cell>
        </row>
        <row r="2544">
          <cell r="N2544">
            <v>0</v>
          </cell>
          <cell r="R2544">
            <v>545.70000000000005</v>
          </cell>
          <cell r="X2544">
            <v>0</v>
          </cell>
          <cell r="AQ2544">
            <v>0</v>
          </cell>
          <cell r="AW2544">
            <v>545.70000000000005</v>
          </cell>
        </row>
        <row r="2545">
          <cell r="N2545">
            <v>0</v>
          </cell>
          <cell r="R2545">
            <v>246.8</v>
          </cell>
          <cell r="X2545">
            <v>0</v>
          </cell>
          <cell r="AQ2545">
            <v>0</v>
          </cell>
          <cell r="AW2545">
            <v>246.8</v>
          </cell>
        </row>
        <row r="2546">
          <cell r="N2546">
            <v>0</v>
          </cell>
          <cell r="R2546">
            <v>323.5</v>
          </cell>
          <cell r="X2546">
            <v>0</v>
          </cell>
          <cell r="AQ2546">
            <v>0</v>
          </cell>
          <cell r="AW2546">
            <v>323.5</v>
          </cell>
        </row>
        <row r="2547">
          <cell r="N2547">
            <v>0</v>
          </cell>
          <cell r="R2547">
            <v>352.4</v>
          </cell>
          <cell r="X2547">
            <v>0</v>
          </cell>
          <cell r="AQ2547">
            <v>0</v>
          </cell>
          <cell r="AW2547">
            <v>352.4</v>
          </cell>
        </row>
        <row r="2548">
          <cell r="N2548">
            <v>0</v>
          </cell>
          <cell r="R2548">
            <v>362</v>
          </cell>
          <cell r="X2548">
            <v>0</v>
          </cell>
          <cell r="AQ2548">
            <v>0</v>
          </cell>
          <cell r="AW2548">
            <v>362</v>
          </cell>
        </row>
        <row r="2549">
          <cell r="N2549">
            <v>0</v>
          </cell>
          <cell r="R2549">
            <v>393.5</v>
          </cell>
          <cell r="X2549">
            <v>0</v>
          </cell>
          <cell r="AQ2549">
            <v>0</v>
          </cell>
          <cell r="AW2549">
            <v>393.5</v>
          </cell>
        </row>
        <row r="2550">
          <cell r="N2550">
            <v>0</v>
          </cell>
          <cell r="R2550">
            <v>405.6</v>
          </cell>
          <cell r="X2550">
            <v>0</v>
          </cell>
          <cell r="AQ2550">
            <v>0</v>
          </cell>
          <cell r="AW2550">
            <v>405.6</v>
          </cell>
        </row>
        <row r="2551">
          <cell r="N2551">
            <v>0</v>
          </cell>
          <cell r="R2551">
            <v>442.6</v>
          </cell>
          <cell r="X2551">
            <v>0</v>
          </cell>
          <cell r="AQ2551">
            <v>0</v>
          </cell>
          <cell r="AW2551">
            <v>442.6</v>
          </cell>
        </row>
        <row r="2552">
          <cell r="N2552">
            <v>0</v>
          </cell>
          <cell r="R2552">
            <v>253.5</v>
          </cell>
          <cell r="X2552">
            <v>0</v>
          </cell>
          <cell r="AQ2552">
            <v>0</v>
          </cell>
          <cell r="AW2552">
            <v>253.5</v>
          </cell>
        </row>
        <row r="2553">
          <cell r="N2553">
            <v>0</v>
          </cell>
          <cell r="R2553">
            <v>275</v>
          </cell>
          <cell r="X2553">
            <v>0</v>
          </cell>
          <cell r="AQ2553">
            <v>0</v>
          </cell>
          <cell r="AW2553">
            <v>275</v>
          </cell>
        </row>
        <row r="2554">
          <cell r="N2554">
            <v>0</v>
          </cell>
          <cell r="R2554">
            <v>258.64999999999998</v>
          </cell>
          <cell r="X2554">
            <v>0</v>
          </cell>
          <cell r="AQ2554">
            <v>0</v>
          </cell>
          <cell r="AW2554">
            <v>258.64999999999998</v>
          </cell>
        </row>
        <row r="2555">
          <cell r="N2555">
            <v>0</v>
          </cell>
          <cell r="R2555">
            <v>196.9</v>
          </cell>
          <cell r="X2555">
            <v>0</v>
          </cell>
          <cell r="AQ2555">
            <v>0</v>
          </cell>
          <cell r="AW2555">
            <v>196.9</v>
          </cell>
        </row>
        <row r="2556">
          <cell r="N2556">
            <v>0</v>
          </cell>
          <cell r="R2556">
            <v>162.05000000000001</v>
          </cell>
          <cell r="X2556">
            <v>0</v>
          </cell>
          <cell r="AQ2556">
            <v>0</v>
          </cell>
          <cell r="AW2556">
            <v>162.05000000000001</v>
          </cell>
        </row>
        <row r="2557">
          <cell r="N2557">
            <v>0</v>
          </cell>
          <cell r="R2557">
            <v>168.5</v>
          </cell>
          <cell r="X2557">
            <v>0</v>
          </cell>
          <cell r="AQ2557">
            <v>0</v>
          </cell>
          <cell r="AW2557">
            <v>168.5</v>
          </cell>
        </row>
        <row r="2558">
          <cell r="N2558">
            <v>0</v>
          </cell>
          <cell r="R2558">
            <v>178.05</v>
          </cell>
          <cell r="X2558">
            <v>0</v>
          </cell>
          <cell r="AQ2558">
            <v>0</v>
          </cell>
          <cell r="AW2558">
            <v>178.05</v>
          </cell>
        </row>
        <row r="2559">
          <cell r="N2559">
            <v>0</v>
          </cell>
          <cell r="R2559">
            <v>183.4</v>
          </cell>
          <cell r="X2559">
            <v>0</v>
          </cell>
          <cell r="AQ2559">
            <v>0</v>
          </cell>
          <cell r="AW2559">
            <v>183.4</v>
          </cell>
        </row>
        <row r="2560">
          <cell r="N2560">
            <v>0</v>
          </cell>
          <cell r="R2560">
            <v>184</v>
          </cell>
          <cell r="X2560">
            <v>0</v>
          </cell>
          <cell r="AQ2560">
            <v>0</v>
          </cell>
          <cell r="AW2560">
            <v>184</v>
          </cell>
        </row>
        <row r="2561">
          <cell r="N2561">
            <v>0</v>
          </cell>
          <cell r="R2561">
            <v>184</v>
          </cell>
          <cell r="X2561">
            <v>0</v>
          </cell>
          <cell r="AQ2561">
            <v>0</v>
          </cell>
          <cell r="AW2561">
            <v>184</v>
          </cell>
        </row>
        <row r="2562">
          <cell r="N2562">
            <v>0</v>
          </cell>
          <cell r="R2562">
            <v>184.1</v>
          </cell>
          <cell r="X2562">
            <v>0</v>
          </cell>
          <cell r="AQ2562">
            <v>0</v>
          </cell>
          <cell r="AW2562">
            <v>184.1</v>
          </cell>
        </row>
        <row r="2563">
          <cell r="N2563">
            <v>0</v>
          </cell>
          <cell r="R2563">
            <v>179.15</v>
          </cell>
          <cell r="X2563">
            <v>0</v>
          </cell>
          <cell r="AQ2563">
            <v>0</v>
          </cell>
          <cell r="AW2563">
            <v>179.15</v>
          </cell>
        </row>
        <row r="2564">
          <cell r="N2564">
            <v>0</v>
          </cell>
          <cell r="R2564">
            <v>167</v>
          </cell>
          <cell r="X2564">
            <v>0</v>
          </cell>
          <cell r="AQ2564">
            <v>0</v>
          </cell>
          <cell r="AW2564">
            <v>167</v>
          </cell>
        </row>
        <row r="2565">
          <cell r="N2565">
            <v>0</v>
          </cell>
          <cell r="R2565">
            <v>151.75</v>
          </cell>
          <cell r="X2565">
            <v>0</v>
          </cell>
          <cell r="AQ2565">
            <v>0</v>
          </cell>
          <cell r="AW2565">
            <v>151.75</v>
          </cell>
        </row>
        <row r="2566">
          <cell r="N2566">
            <v>0</v>
          </cell>
          <cell r="R2566">
            <v>140</v>
          </cell>
          <cell r="X2566">
            <v>0</v>
          </cell>
          <cell r="AQ2566">
            <v>0</v>
          </cell>
          <cell r="AW2566">
            <v>140</v>
          </cell>
        </row>
        <row r="2567">
          <cell r="N2567">
            <v>0</v>
          </cell>
          <cell r="R2567">
            <v>153.4</v>
          </cell>
          <cell r="X2567">
            <v>0</v>
          </cell>
          <cell r="AQ2567">
            <v>0</v>
          </cell>
          <cell r="AW2567">
            <v>153.4</v>
          </cell>
        </row>
        <row r="2568">
          <cell r="N2568">
            <v>0</v>
          </cell>
          <cell r="R2568">
            <v>157.25</v>
          </cell>
          <cell r="X2568">
            <v>0</v>
          </cell>
          <cell r="AQ2568">
            <v>0</v>
          </cell>
          <cell r="AW2568">
            <v>157.25</v>
          </cell>
        </row>
        <row r="2569">
          <cell r="N2569">
            <v>0</v>
          </cell>
          <cell r="R2569">
            <v>144.65</v>
          </cell>
          <cell r="X2569">
            <v>0</v>
          </cell>
          <cell r="AQ2569">
            <v>0</v>
          </cell>
          <cell r="AW2569">
            <v>144.65</v>
          </cell>
        </row>
        <row r="2570">
          <cell r="N2570">
            <v>0</v>
          </cell>
          <cell r="R2570">
            <v>155.15</v>
          </cell>
          <cell r="X2570">
            <v>0</v>
          </cell>
          <cell r="AQ2570">
            <v>0</v>
          </cell>
          <cell r="AW2570">
            <v>155.15</v>
          </cell>
        </row>
        <row r="2571">
          <cell r="N2571">
            <v>0</v>
          </cell>
          <cell r="R2571">
            <v>173.65</v>
          </cell>
          <cell r="X2571">
            <v>0</v>
          </cell>
          <cell r="AQ2571">
            <v>0</v>
          </cell>
          <cell r="AW2571">
            <v>173.65</v>
          </cell>
        </row>
        <row r="2572">
          <cell r="N2572">
            <v>0</v>
          </cell>
          <cell r="R2572">
            <v>187.35</v>
          </cell>
          <cell r="X2572">
            <v>0</v>
          </cell>
          <cell r="AQ2572">
            <v>0</v>
          </cell>
          <cell r="AW2572">
            <v>187.35</v>
          </cell>
        </row>
        <row r="2573">
          <cell r="N2573">
            <v>0</v>
          </cell>
          <cell r="R2573">
            <v>182.15</v>
          </cell>
          <cell r="X2573">
            <v>0</v>
          </cell>
          <cell r="AQ2573">
            <v>0</v>
          </cell>
          <cell r="AW2573">
            <v>182.15</v>
          </cell>
        </row>
        <row r="2574">
          <cell r="N2574">
            <v>0</v>
          </cell>
          <cell r="R2574">
            <v>346.5</v>
          </cell>
          <cell r="X2574">
            <v>0</v>
          </cell>
          <cell r="AQ2574">
            <v>0</v>
          </cell>
          <cell r="AW2574">
            <v>346.5</v>
          </cell>
        </row>
        <row r="2575">
          <cell r="N2575">
            <v>0</v>
          </cell>
          <cell r="R2575">
            <v>355.6</v>
          </cell>
          <cell r="X2575">
            <v>0</v>
          </cell>
          <cell r="AQ2575">
            <v>0</v>
          </cell>
          <cell r="AW2575">
            <v>355.6</v>
          </cell>
        </row>
        <row r="2576">
          <cell r="N2576">
            <v>0</v>
          </cell>
          <cell r="R2576">
            <v>323.5</v>
          </cell>
          <cell r="X2576">
            <v>0</v>
          </cell>
          <cell r="AQ2576">
            <v>0</v>
          </cell>
          <cell r="AW2576">
            <v>323.5</v>
          </cell>
        </row>
        <row r="2577">
          <cell r="N2577">
            <v>0</v>
          </cell>
          <cell r="R2577">
            <v>304.10000000000002</v>
          </cell>
          <cell r="X2577">
            <v>0</v>
          </cell>
          <cell r="AQ2577">
            <v>0</v>
          </cell>
          <cell r="AW2577">
            <v>304.10000000000002</v>
          </cell>
        </row>
        <row r="2578">
          <cell r="N2578">
            <v>0</v>
          </cell>
          <cell r="R2578">
            <v>350.8</v>
          </cell>
          <cell r="X2578">
            <v>0</v>
          </cell>
          <cell r="AQ2578">
            <v>0</v>
          </cell>
          <cell r="AW2578">
            <v>350.8</v>
          </cell>
        </row>
        <row r="2579">
          <cell r="N2579">
            <v>0</v>
          </cell>
          <cell r="R2579">
            <v>417.4</v>
          </cell>
          <cell r="X2579">
            <v>0</v>
          </cell>
          <cell r="AQ2579">
            <v>0</v>
          </cell>
          <cell r="AW2579">
            <v>417.4</v>
          </cell>
        </row>
        <row r="2580">
          <cell r="N2580">
            <v>0</v>
          </cell>
          <cell r="R2580">
            <v>504.9</v>
          </cell>
          <cell r="X2580">
            <v>0</v>
          </cell>
          <cell r="AQ2580">
            <v>0</v>
          </cell>
          <cell r="AW2580">
            <v>504.9</v>
          </cell>
        </row>
        <row r="2581">
          <cell r="N2581">
            <v>0</v>
          </cell>
          <cell r="R2581">
            <v>636.70000000000005</v>
          </cell>
          <cell r="X2581">
            <v>0</v>
          </cell>
          <cell r="AQ2581">
            <v>0</v>
          </cell>
          <cell r="AW2581">
            <v>636.70000000000005</v>
          </cell>
        </row>
        <row r="2582">
          <cell r="N2582">
            <v>0</v>
          </cell>
          <cell r="R2582">
            <v>823.4</v>
          </cell>
          <cell r="X2582">
            <v>0</v>
          </cell>
          <cell r="AQ2582">
            <v>0</v>
          </cell>
          <cell r="AW2582">
            <v>823.4</v>
          </cell>
        </row>
        <row r="2583">
          <cell r="N2583">
            <v>0</v>
          </cell>
          <cell r="R2583">
            <v>994.4</v>
          </cell>
          <cell r="X2583">
            <v>0</v>
          </cell>
          <cell r="AQ2583">
            <v>0</v>
          </cell>
          <cell r="AW2583">
            <v>994.4</v>
          </cell>
        </row>
        <row r="2584">
          <cell r="N2584">
            <v>0</v>
          </cell>
          <cell r="R2584">
            <v>978.8</v>
          </cell>
          <cell r="X2584">
            <v>0</v>
          </cell>
          <cell r="AQ2584">
            <v>0</v>
          </cell>
          <cell r="AW2584">
            <v>978.8</v>
          </cell>
        </row>
        <row r="2585">
          <cell r="N2585">
            <v>0</v>
          </cell>
          <cell r="R2585">
            <v>1025.8</v>
          </cell>
          <cell r="X2585">
            <v>0</v>
          </cell>
          <cell r="AQ2585">
            <v>0</v>
          </cell>
          <cell r="AW2585">
            <v>1025.8</v>
          </cell>
        </row>
        <row r="2586">
          <cell r="N2586">
            <v>0</v>
          </cell>
          <cell r="R2586">
            <v>1183.9000000000001</v>
          </cell>
          <cell r="X2586">
            <v>0</v>
          </cell>
          <cell r="AQ2586">
            <v>0</v>
          </cell>
          <cell r="AW2586">
            <v>1183.9000000000001</v>
          </cell>
        </row>
        <row r="2587">
          <cell r="N2587">
            <v>0</v>
          </cell>
          <cell r="R2587">
            <v>1206.5</v>
          </cell>
          <cell r="X2587">
            <v>0</v>
          </cell>
          <cell r="AQ2587">
            <v>0</v>
          </cell>
          <cell r="AW2587">
            <v>1206.5</v>
          </cell>
        </row>
        <row r="2588">
          <cell r="N2588">
            <v>0</v>
          </cell>
          <cell r="R2588">
            <v>1177.9000000000001</v>
          </cell>
          <cell r="X2588">
            <v>0</v>
          </cell>
          <cell r="AQ2588">
            <v>0</v>
          </cell>
          <cell r="AW2588">
            <v>1177.9000000000001</v>
          </cell>
        </row>
        <row r="2589">
          <cell r="N2589">
            <v>0</v>
          </cell>
          <cell r="R2589">
            <v>569.29999999999995</v>
          </cell>
          <cell r="X2589">
            <v>0</v>
          </cell>
          <cell r="AQ2589">
            <v>0</v>
          </cell>
          <cell r="AW2589">
            <v>569.29999999999995</v>
          </cell>
        </row>
        <row r="2590">
          <cell r="N2590">
            <v>0</v>
          </cell>
          <cell r="R2590">
            <v>549.4</v>
          </cell>
          <cell r="X2590">
            <v>0</v>
          </cell>
          <cell r="AQ2590">
            <v>0</v>
          </cell>
          <cell r="AW2590">
            <v>549.4</v>
          </cell>
        </row>
        <row r="2591">
          <cell r="N2591">
            <v>0</v>
          </cell>
          <cell r="R2591">
            <v>516.20000000000005</v>
          </cell>
          <cell r="X2591">
            <v>0</v>
          </cell>
          <cell r="AQ2591">
            <v>0</v>
          </cell>
          <cell r="AW2591">
            <v>516.20000000000005</v>
          </cell>
        </row>
        <row r="2592">
          <cell r="N2592">
            <v>0</v>
          </cell>
          <cell r="R2592">
            <v>462.4</v>
          </cell>
          <cell r="X2592">
            <v>0</v>
          </cell>
          <cell r="AQ2592">
            <v>0</v>
          </cell>
          <cell r="AW2592">
            <v>462.4</v>
          </cell>
        </row>
        <row r="2593">
          <cell r="N2593">
            <v>0</v>
          </cell>
          <cell r="R2593">
            <v>394.2</v>
          </cell>
          <cell r="X2593">
            <v>0</v>
          </cell>
          <cell r="AQ2593">
            <v>0</v>
          </cell>
          <cell r="AW2593">
            <v>394.2</v>
          </cell>
        </row>
        <row r="2594">
          <cell r="N2594">
            <v>0</v>
          </cell>
          <cell r="R2594">
            <v>334.2</v>
          </cell>
          <cell r="X2594">
            <v>0</v>
          </cell>
          <cell r="AQ2594">
            <v>0</v>
          </cell>
          <cell r="AW2594">
            <v>334.2</v>
          </cell>
        </row>
        <row r="2595">
          <cell r="N2595">
            <v>0</v>
          </cell>
          <cell r="R2595">
            <v>314.05</v>
          </cell>
          <cell r="X2595">
            <v>0</v>
          </cell>
          <cell r="AQ2595">
            <v>0</v>
          </cell>
          <cell r="AW2595">
            <v>314.05</v>
          </cell>
        </row>
        <row r="2596">
          <cell r="N2596">
            <v>0</v>
          </cell>
          <cell r="R2596">
            <v>269.85000000000002</v>
          </cell>
          <cell r="X2596">
            <v>0</v>
          </cell>
          <cell r="AQ2596">
            <v>5.0999999999999996</v>
          </cell>
          <cell r="AW2596">
            <v>269.85000000000002</v>
          </cell>
        </row>
        <row r="2597">
          <cell r="N2597">
            <v>0</v>
          </cell>
          <cell r="R2597">
            <v>168.7</v>
          </cell>
          <cell r="X2597">
            <v>0</v>
          </cell>
          <cell r="AQ2597">
            <v>76.45</v>
          </cell>
          <cell r="AW2597">
            <v>0</v>
          </cell>
        </row>
        <row r="2598">
          <cell r="N2598">
            <v>0</v>
          </cell>
          <cell r="R2598">
            <v>90.35</v>
          </cell>
          <cell r="X2598">
            <v>0</v>
          </cell>
          <cell r="AQ2598">
            <v>249.25</v>
          </cell>
          <cell r="AW2598">
            <v>90.35</v>
          </cell>
        </row>
        <row r="2599">
          <cell r="N2599">
            <v>0</v>
          </cell>
          <cell r="R2599">
            <v>16.149999999999999</v>
          </cell>
          <cell r="X2599">
            <v>0</v>
          </cell>
          <cell r="AQ2599">
            <v>629.85</v>
          </cell>
          <cell r="AW2599">
            <v>0</v>
          </cell>
        </row>
        <row r="2600">
          <cell r="N2600">
            <v>0</v>
          </cell>
          <cell r="R2600">
            <v>0</v>
          </cell>
          <cell r="X2600">
            <v>0</v>
          </cell>
          <cell r="AQ2600">
            <v>1090.4000000000001</v>
          </cell>
          <cell r="AW2600">
            <v>0</v>
          </cell>
        </row>
        <row r="2601">
          <cell r="N2601">
            <v>0</v>
          </cell>
          <cell r="R2601">
            <v>0</v>
          </cell>
          <cell r="X2601">
            <v>0</v>
          </cell>
          <cell r="AQ2601">
            <v>1357.5</v>
          </cell>
          <cell r="AW2601">
            <v>0</v>
          </cell>
        </row>
        <row r="2602">
          <cell r="N2602">
            <v>0</v>
          </cell>
          <cell r="R2602">
            <v>0</v>
          </cell>
          <cell r="X2602">
            <v>0</v>
          </cell>
          <cell r="AQ2602">
            <v>1468.5</v>
          </cell>
          <cell r="AW2602">
            <v>0</v>
          </cell>
        </row>
        <row r="2603">
          <cell r="N2603">
            <v>0</v>
          </cell>
          <cell r="R2603">
            <v>0</v>
          </cell>
          <cell r="X2603">
            <v>0</v>
          </cell>
          <cell r="AQ2603">
            <v>1299.32</v>
          </cell>
          <cell r="AW2603">
            <v>0</v>
          </cell>
        </row>
        <row r="2604">
          <cell r="N2604">
            <v>0</v>
          </cell>
          <cell r="R2604">
            <v>0</v>
          </cell>
          <cell r="X2604">
            <v>0</v>
          </cell>
          <cell r="AQ2604">
            <v>1079.54</v>
          </cell>
          <cell r="AW2604">
            <v>0</v>
          </cell>
        </row>
        <row r="2605">
          <cell r="N2605">
            <v>0</v>
          </cell>
          <cell r="R2605">
            <v>0</v>
          </cell>
          <cell r="X2605">
            <v>0</v>
          </cell>
          <cell r="AQ2605">
            <v>1071.92</v>
          </cell>
          <cell r="AW2605">
            <v>0</v>
          </cell>
        </row>
        <row r="2606">
          <cell r="N2606">
            <v>0</v>
          </cell>
          <cell r="R2606">
            <v>0</v>
          </cell>
          <cell r="X2606">
            <v>0</v>
          </cell>
          <cell r="AQ2606">
            <v>1073.45</v>
          </cell>
          <cell r="AW2606">
            <v>0</v>
          </cell>
        </row>
        <row r="2607">
          <cell r="N2607">
            <v>0</v>
          </cell>
          <cell r="R2607">
            <v>0</v>
          </cell>
          <cell r="X2607">
            <v>0</v>
          </cell>
          <cell r="AQ2607">
            <v>1059.25</v>
          </cell>
          <cell r="AW2607">
            <v>0</v>
          </cell>
        </row>
        <row r="2608">
          <cell r="N2608">
            <v>0</v>
          </cell>
          <cell r="R2608">
            <v>0</v>
          </cell>
          <cell r="X2608">
            <v>0</v>
          </cell>
          <cell r="AQ2608">
            <v>1011.55</v>
          </cell>
          <cell r="AW2608">
            <v>0</v>
          </cell>
        </row>
        <row r="2609">
          <cell r="N2609">
            <v>0</v>
          </cell>
          <cell r="R2609">
            <v>0</v>
          </cell>
          <cell r="X2609">
            <v>0</v>
          </cell>
          <cell r="AQ2609">
            <v>935.25</v>
          </cell>
          <cell r="AW2609">
            <v>0</v>
          </cell>
        </row>
        <row r="2610">
          <cell r="N2610">
            <v>0</v>
          </cell>
          <cell r="R2610">
            <v>0</v>
          </cell>
          <cell r="X2610">
            <v>0</v>
          </cell>
          <cell r="AQ2610">
            <v>825</v>
          </cell>
          <cell r="AW2610">
            <v>0</v>
          </cell>
        </row>
        <row r="2611">
          <cell r="N2611">
            <v>0</v>
          </cell>
          <cell r="R2611">
            <v>0</v>
          </cell>
          <cell r="X2611">
            <v>0</v>
          </cell>
          <cell r="AQ2611">
            <v>599.95000000000005</v>
          </cell>
          <cell r="AW2611">
            <v>0</v>
          </cell>
        </row>
        <row r="2612">
          <cell r="N2612">
            <v>0</v>
          </cell>
          <cell r="R2612">
            <v>0</v>
          </cell>
          <cell r="X2612">
            <v>0</v>
          </cell>
          <cell r="AQ2612">
            <v>365.65</v>
          </cell>
          <cell r="AW2612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ráulica1"/>
      <sheetName val="Hidráulica2"/>
      <sheetName val="Socavación sección"/>
      <sheetName val="Socavación en estribos"/>
      <sheetName val="Socavación general"/>
      <sheetName val="TABLAS"/>
      <sheetName val="PTE EXISTENTE"/>
      <sheetName val="F.Líquido"/>
      <sheetName val="F.Escombr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3">
          <cell r="B3">
            <v>0.05</v>
          </cell>
          <cell r="F3">
            <v>0</v>
          </cell>
          <cell r="G3">
            <v>1</v>
          </cell>
        </row>
        <row r="4">
          <cell r="F4">
            <v>1</v>
          </cell>
          <cell r="G4">
            <v>0.96</v>
          </cell>
        </row>
        <row r="5">
          <cell r="F5">
            <v>1.5</v>
          </cell>
          <cell r="G5">
            <v>0.94</v>
          </cell>
        </row>
        <row r="6">
          <cell r="F6">
            <v>2</v>
          </cell>
          <cell r="G6">
            <v>0.93</v>
          </cell>
        </row>
        <row r="7">
          <cell r="F7">
            <v>2.5</v>
          </cell>
          <cell r="G7">
            <v>0.9</v>
          </cell>
        </row>
        <row r="8">
          <cell r="F8">
            <v>3</v>
          </cell>
          <cell r="G8">
            <v>0.89</v>
          </cell>
        </row>
        <row r="9">
          <cell r="F9">
            <v>3.5</v>
          </cell>
          <cell r="G9">
            <v>0.87</v>
          </cell>
        </row>
        <row r="10">
          <cell r="F10">
            <v>4</v>
          </cell>
          <cell r="G10">
            <v>0.85</v>
          </cell>
        </row>
        <row r="32">
          <cell r="B32">
            <v>0.8</v>
          </cell>
          <cell r="C32">
            <v>0.52</v>
          </cell>
          <cell r="D32">
            <v>0.65789473684210531</v>
          </cell>
        </row>
        <row r="33">
          <cell r="B33">
            <v>0.83</v>
          </cell>
          <cell r="C33">
            <v>0.51</v>
          </cell>
          <cell r="D33">
            <v>0.66225165562913912</v>
          </cell>
        </row>
        <row r="34">
          <cell r="B34">
            <v>0.86</v>
          </cell>
          <cell r="C34">
            <v>0.5</v>
          </cell>
          <cell r="D34">
            <v>0.66666666666666663</v>
          </cell>
        </row>
        <row r="35">
          <cell r="B35">
            <v>0.88</v>
          </cell>
          <cell r="C35">
            <v>0.49</v>
          </cell>
          <cell r="D35">
            <v>0.67114093959731547</v>
          </cell>
        </row>
        <row r="36">
          <cell r="B36">
            <v>0.9</v>
          </cell>
          <cell r="C36">
            <v>0.48</v>
          </cell>
          <cell r="D36">
            <v>0.67567567567567566</v>
          </cell>
        </row>
        <row r="37">
          <cell r="B37">
            <v>0.93</v>
          </cell>
          <cell r="C37">
            <v>0.47</v>
          </cell>
          <cell r="D37">
            <v>0.68027210884353739</v>
          </cell>
        </row>
        <row r="38">
          <cell r="B38">
            <v>0.96</v>
          </cell>
          <cell r="C38">
            <v>0.46</v>
          </cell>
          <cell r="D38">
            <v>0.68493150684931503</v>
          </cell>
        </row>
        <row r="39">
          <cell r="B39">
            <v>0.98</v>
          </cell>
          <cell r="C39">
            <v>0.45</v>
          </cell>
          <cell r="D39">
            <v>0.68965517241379315</v>
          </cell>
        </row>
        <row r="40">
          <cell r="B40">
            <v>1</v>
          </cell>
          <cell r="C40">
            <v>0.44</v>
          </cell>
          <cell r="D40">
            <v>0.69444444444444442</v>
          </cell>
        </row>
        <row r="41">
          <cell r="B41">
            <v>1.04</v>
          </cell>
          <cell r="C41">
            <v>0.43</v>
          </cell>
          <cell r="D41">
            <v>0.69930069930069938</v>
          </cell>
        </row>
        <row r="42">
          <cell r="B42">
            <v>1.08</v>
          </cell>
          <cell r="C42">
            <v>0.42</v>
          </cell>
          <cell r="D42">
            <v>0.70422535211267612</v>
          </cell>
        </row>
        <row r="43">
          <cell r="B43">
            <v>1.1200000000000001</v>
          </cell>
          <cell r="C43">
            <v>0.41</v>
          </cell>
          <cell r="D43">
            <v>0.70921985815602839</v>
          </cell>
        </row>
        <row r="44">
          <cell r="B44">
            <v>1.1599999999999999</v>
          </cell>
          <cell r="C44">
            <v>0.4</v>
          </cell>
          <cell r="D44">
            <v>0.7142857142857143</v>
          </cell>
        </row>
        <row r="45">
          <cell r="B45">
            <v>1.2</v>
          </cell>
          <cell r="C45">
            <v>0.39</v>
          </cell>
          <cell r="D45">
            <v>0.71942446043165464</v>
          </cell>
        </row>
        <row r="46">
          <cell r="B46">
            <v>1.24</v>
          </cell>
          <cell r="C46">
            <v>0.38</v>
          </cell>
          <cell r="D46">
            <v>0.7246376811594204</v>
          </cell>
        </row>
        <row r="47">
          <cell r="B47">
            <v>1.28</v>
          </cell>
          <cell r="C47">
            <v>0.37</v>
          </cell>
          <cell r="D47">
            <v>0.72992700729927007</v>
          </cell>
        </row>
        <row r="48">
          <cell r="B48">
            <v>1.34</v>
          </cell>
          <cell r="C48">
            <v>0.36</v>
          </cell>
          <cell r="D48">
            <v>0.73529411764705888</v>
          </cell>
        </row>
        <row r="49">
          <cell r="B49">
            <v>1.4</v>
          </cell>
          <cell r="C49">
            <v>0.35</v>
          </cell>
          <cell r="D49">
            <v>0.7407407407407407</v>
          </cell>
        </row>
        <row r="50">
          <cell r="B50">
            <v>1.46</v>
          </cell>
          <cell r="C50">
            <v>0.34</v>
          </cell>
          <cell r="D50">
            <v>0.74626865671641784</v>
          </cell>
        </row>
        <row r="51">
          <cell r="B51">
            <v>1.52</v>
          </cell>
          <cell r="C51">
            <v>0.33</v>
          </cell>
          <cell r="D51">
            <v>0.75187969924812026</v>
          </cell>
        </row>
        <row r="52">
          <cell r="B52">
            <v>1.58</v>
          </cell>
          <cell r="C52">
            <v>0.32</v>
          </cell>
          <cell r="D52">
            <v>0.75757575757575757</v>
          </cell>
        </row>
        <row r="53">
          <cell r="B53">
            <v>1.64</v>
          </cell>
          <cell r="C53">
            <v>0.31</v>
          </cell>
          <cell r="D53">
            <v>0.76335877862595414</v>
          </cell>
        </row>
        <row r="54">
          <cell r="B54">
            <v>1.71</v>
          </cell>
          <cell r="C54">
            <v>0.3</v>
          </cell>
          <cell r="D54">
            <v>0.76923076923076916</v>
          </cell>
        </row>
        <row r="55">
          <cell r="B55">
            <v>1.8</v>
          </cell>
          <cell r="C55">
            <v>0.28999999999999998</v>
          </cell>
          <cell r="D55">
            <v>0.77519379844961234</v>
          </cell>
        </row>
        <row r="56">
          <cell r="B56">
            <v>1.89</v>
          </cell>
          <cell r="C56">
            <v>0.28000000000000003</v>
          </cell>
          <cell r="D56">
            <v>0.78125</v>
          </cell>
        </row>
        <row r="57">
          <cell r="B57">
            <v>2</v>
          </cell>
          <cell r="C57">
            <v>0.27</v>
          </cell>
          <cell r="D57">
            <v>0.78740157480314954</v>
          </cell>
        </row>
        <row r="62">
          <cell r="B62">
            <v>850</v>
          </cell>
          <cell r="C62">
            <v>2.1176470588235294</v>
          </cell>
          <cell r="D62">
            <v>0.03</v>
          </cell>
          <cell r="E62">
            <v>0.04</v>
          </cell>
          <cell r="F62">
            <v>0.05</v>
          </cell>
          <cell r="G62">
            <v>0.1</v>
          </cell>
          <cell r="H62">
            <v>0.29430000000000001</v>
          </cell>
          <cell r="I62">
            <v>0.39240000000000003</v>
          </cell>
          <cell r="J62">
            <v>0.49050000000000005</v>
          </cell>
          <cell r="K62">
            <v>0.98100000000000009</v>
          </cell>
        </row>
        <row r="63">
          <cell r="B63">
            <v>900</v>
          </cell>
          <cell r="C63">
            <v>1.9444444444444446</v>
          </cell>
          <cell r="D63">
            <v>5.9166666666666631E-2</v>
          </cell>
          <cell r="E63">
            <v>7.4999999999999956E-2</v>
          </cell>
          <cell r="F63">
            <v>0.10249999999999992</v>
          </cell>
          <cell r="G63">
            <v>0.14958333333333329</v>
          </cell>
          <cell r="H63">
            <v>0.58042499999999964</v>
          </cell>
          <cell r="I63">
            <v>0.73574999999999957</v>
          </cell>
          <cell r="J63">
            <v>1.0055249999999993</v>
          </cell>
          <cell r="K63">
            <v>1.4674124999999996</v>
          </cell>
        </row>
        <row r="64">
          <cell r="B64">
            <v>950</v>
          </cell>
          <cell r="C64">
            <v>1.7894736842105261</v>
          </cell>
          <cell r="D64">
            <v>8.5263157894736874E-2</v>
          </cell>
          <cell r="E64">
            <v>0.10631578947368425</v>
          </cell>
          <cell r="F64">
            <v>0.14947368421052637</v>
          </cell>
          <cell r="G64">
            <v>0.1939473684210527</v>
          </cell>
          <cell r="H64">
            <v>0.83643157894736875</v>
          </cell>
          <cell r="I64">
            <v>1.0429578947368425</v>
          </cell>
          <cell r="J64">
            <v>1.4663368421052638</v>
          </cell>
          <cell r="K64">
            <v>1.9026236842105271</v>
          </cell>
        </row>
        <row r="65">
          <cell r="B65">
            <v>1000</v>
          </cell>
          <cell r="C65">
            <v>1.65</v>
          </cell>
          <cell r="D65">
            <v>0.10875000000000001</v>
          </cell>
          <cell r="E65">
            <v>0.13450000000000001</v>
          </cell>
          <cell r="F65">
            <v>0.19175000000000003</v>
          </cell>
          <cell r="G65">
            <v>0.23387500000000003</v>
          </cell>
          <cell r="H65">
            <v>1.0668375000000001</v>
          </cell>
          <cell r="I65">
            <v>1.3194450000000002</v>
          </cell>
          <cell r="J65">
            <v>1.8810675000000003</v>
          </cell>
          <cell r="K65">
            <v>2.2943137500000006</v>
          </cell>
        </row>
        <row r="66">
          <cell r="B66">
            <v>1050</v>
          </cell>
          <cell r="C66">
            <v>1.5238095238095237</v>
          </cell>
          <cell r="D66">
            <v>0.13</v>
          </cell>
          <cell r="E66">
            <v>0.16</v>
          </cell>
          <cell r="F66">
            <v>0.23</v>
          </cell>
          <cell r="G66">
            <v>0.27</v>
          </cell>
          <cell r="H66">
            <v>1.2753000000000001</v>
          </cell>
          <cell r="I66">
            <v>1.5696000000000001</v>
          </cell>
          <cell r="J66">
            <v>2.2563000000000004</v>
          </cell>
          <cell r="K66">
            <v>2.6487000000000003</v>
          </cell>
        </row>
        <row r="67">
          <cell r="B67">
            <v>1100</v>
          </cell>
          <cell r="C67">
            <v>1.4090909090909092</v>
          </cell>
          <cell r="D67">
            <v>0.18672727272727263</v>
          </cell>
          <cell r="E67">
            <v>0.23090909090909081</v>
          </cell>
          <cell r="F67">
            <v>0.30799999999999994</v>
          </cell>
          <cell r="G67">
            <v>0.3598181818181817</v>
          </cell>
          <cell r="H67">
            <v>1.8317945454545446</v>
          </cell>
          <cell r="I67">
            <v>2.2652181818181809</v>
          </cell>
          <cell r="J67">
            <v>3.0214799999999995</v>
          </cell>
          <cell r="K67">
            <v>3.5298163636363626</v>
          </cell>
        </row>
        <row r="68">
          <cell r="B68">
            <v>1150</v>
          </cell>
          <cell r="C68">
            <v>1.3043478260869565</v>
          </cell>
          <cell r="D68">
            <v>0.23852173913043473</v>
          </cell>
          <cell r="E68">
            <v>0.29565217391304344</v>
          </cell>
          <cell r="F68">
            <v>0.37921739130434778</v>
          </cell>
          <cell r="G68">
            <v>0.44182608695652165</v>
          </cell>
          <cell r="H68">
            <v>2.3398982608695649</v>
          </cell>
          <cell r="I68">
            <v>2.9003478260869562</v>
          </cell>
          <cell r="J68">
            <v>3.720122608695652</v>
          </cell>
          <cell r="K68">
            <v>4.3343139130434771</v>
          </cell>
        </row>
        <row r="69">
          <cell r="B69">
            <v>1200</v>
          </cell>
          <cell r="C69">
            <v>1.2083333333333335</v>
          </cell>
          <cell r="D69">
            <v>0.28599999999999987</v>
          </cell>
          <cell r="E69">
            <v>0.35499999999999987</v>
          </cell>
          <cell r="F69">
            <v>0.4444999999999999</v>
          </cell>
          <cell r="G69">
            <v>0.51699999999999979</v>
          </cell>
          <cell r="H69">
            <v>2.8056599999999987</v>
          </cell>
          <cell r="I69">
            <v>3.4825499999999989</v>
          </cell>
          <cell r="J69">
            <v>4.3605449999999992</v>
          </cell>
          <cell r="K69">
            <v>5.0717699999999981</v>
          </cell>
        </row>
        <row r="70">
          <cell r="B70">
            <v>1250</v>
          </cell>
          <cell r="C70">
            <v>1.1200000000000001</v>
          </cell>
          <cell r="D70">
            <v>0.32967999999999986</v>
          </cell>
          <cell r="E70">
            <v>0.40959999999999991</v>
          </cell>
          <cell r="F70">
            <v>0.5045599999999999</v>
          </cell>
          <cell r="G70">
            <v>0.58615999999999979</v>
          </cell>
          <cell r="H70">
            <v>3.2341607999999988</v>
          </cell>
          <cell r="I70">
            <v>4.0181759999999995</v>
          </cell>
          <cell r="J70">
            <v>4.9497335999999992</v>
          </cell>
          <cell r="K70">
            <v>5.7502295999999982</v>
          </cell>
        </row>
        <row r="71">
          <cell r="B71">
            <v>1300</v>
          </cell>
          <cell r="C71">
            <v>1.0384615384615383</v>
          </cell>
          <cell r="D71">
            <v>0.37</v>
          </cell>
          <cell r="E71">
            <v>0.46</v>
          </cell>
          <cell r="F71">
            <v>0.56000000000000005</v>
          </cell>
          <cell r="G71">
            <v>0.65</v>
          </cell>
          <cell r="H71">
            <v>3.6297000000000001</v>
          </cell>
          <cell r="I71">
            <v>4.5126000000000008</v>
          </cell>
          <cell r="J71">
            <v>5.4936000000000007</v>
          </cell>
          <cell r="K71">
            <v>6.3765000000000009</v>
          </cell>
        </row>
        <row r="72">
          <cell r="B72">
            <v>1350</v>
          </cell>
          <cell r="C72">
            <v>0.96296296296296302</v>
          </cell>
          <cell r="D72">
            <v>0.42277777777777764</v>
          </cell>
          <cell r="E72">
            <v>0.5183333333333332</v>
          </cell>
          <cell r="F72">
            <v>0.62666666666666659</v>
          </cell>
          <cell r="G72">
            <v>0.71666666666666656</v>
          </cell>
          <cell r="H72">
            <v>4.1474499999999992</v>
          </cell>
          <cell r="I72">
            <v>5.0848499999999985</v>
          </cell>
          <cell r="J72">
            <v>6.1475999999999997</v>
          </cell>
          <cell r="K72">
            <v>7.0304999999999991</v>
          </cell>
        </row>
        <row r="73">
          <cell r="B73">
            <v>1400</v>
          </cell>
          <cell r="C73">
            <v>0.89285714285714279</v>
          </cell>
          <cell r="D73">
            <v>0.47178571428571431</v>
          </cell>
          <cell r="E73">
            <v>0.57250000000000001</v>
          </cell>
          <cell r="F73">
            <v>0.68857142857142861</v>
          </cell>
          <cell r="G73">
            <v>0.77857142857142858</v>
          </cell>
          <cell r="H73">
            <v>4.6282178571428574</v>
          </cell>
          <cell r="I73">
            <v>5.616225</v>
          </cell>
          <cell r="J73">
            <v>6.7548857142857148</v>
          </cell>
          <cell r="K73">
            <v>7.6377857142857151</v>
          </cell>
        </row>
        <row r="74">
          <cell r="B74">
            <v>1450</v>
          </cell>
          <cell r="C74">
            <v>0.82758620689655182</v>
          </cell>
          <cell r="D74">
            <v>0.51741379310344815</v>
          </cell>
          <cell r="E74">
            <v>0.62293103448275855</v>
          </cell>
          <cell r="F74">
            <v>0.74620689655172401</v>
          </cell>
          <cell r="G74">
            <v>0.83620689655172398</v>
          </cell>
          <cell r="H74">
            <v>5.0758293103448269</v>
          </cell>
          <cell r="I74">
            <v>6.1109534482758621</v>
          </cell>
          <cell r="J74">
            <v>7.320289655172413</v>
          </cell>
          <cell r="K74">
            <v>8.2031896551724124</v>
          </cell>
        </row>
        <row r="75">
          <cell r="B75">
            <v>1500</v>
          </cell>
          <cell r="C75">
            <v>0.76666666666666661</v>
          </cell>
          <cell r="D75">
            <v>0.56000000000000005</v>
          </cell>
          <cell r="E75">
            <v>0.67</v>
          </cell>
          <cell r="F75">
            <v>0.8</v>
          </cell>
          <cell r="G75">
            <v>0.89</v>
          </cell>
          <cell r="H75">
            <v>5.4936000000000007</v>
          </cell>
          <cell r="I75">
            <v>6.5727000000000011</v>
          </cell>
          <cell r="J75">
            <v>7.8480000000000008</v>
          </cell>
          <cell r="K75">
            <v>8.7309000000000001</v>
          </cell>
        </row>
        <row r="76">
          <cell r="B76">
            <v>1550</v>
          </cell>
          <cell r="C76">
            <v>0.70967741935483875</v>
          </cell>
          <cell r="D76">
            <v>0.65032258064516113</v>
          </cell>
          <cell r="E76">
            <v>0.8009677419354837</v>
          </cell>
          <cell r="F76">
            <v>0.93548387096774177</v>
          </cell>
          <cell r="G76">
            <v>1.0322580645161288</v>
          </cell>
          <cell r="H76">
            <v>6.3796645161290311</v>
          </cell>
          <cell r="I76">
            <v>7.8574935483870956</v>
          </cell>
          <cell r="J76">
            <v>9.1770967741935472</v>
          </cell>
          <cell r="K76">
            <v>10.126451612903224</v>
          </cell>
        </row>
        <row r="77">
          <cell r="B77">
            <v>1600</v>
          </cell>
          <cell r="C77">
            <v>0.65625</v>
          </cell>
          <cell r="D77">
            <v>0.73499999999999988</v>
          </cell>
          <cell r="E77">
            <v>0.92374999999999985</v>
          </cell>
          <cell r="F77">
            <v>1.0624999999999998</v>
          </cell>
          <cell r="G77">
            <v>1.1656249999999999</v>
          </cell>
          <cell r="H77">
            <v>7.2103499999999991</v>
          </cell>
          <cell r="I77">
            <v>9.061987499999999</v>
          </cell>
          <cell r="J77">
            <v>10.423124999999999</v>
          </cell>
          <cell r="K77">
            <v>11.43478125</v>
          </cell>
        </row>
        <row r="78">
          <cell r="B78">
            <v>1650</v>
          </cell>
          <cell r="C78">
            <v>0.60606060606060597</v>
          </cell>
          <cell r="D78">
            <v>0.81454545454545468</v>
          </cell>
          <cell r="E78">
            <v>1.0390909090909093</v>
          </cell>
          <cell r="F78">
            <v>1.1818181818181819</v>
          </cell>
          <cell r="G78">
            <v>1.290909090909091</v>
          </cell>
          <cell r="H78">
            <v>7.9906909090909108</v>
          </cell>
          <cell r="I78">
            <v>10.193481818181821</v>
          </cell>
          <cell r="J78">
            <v>11.593636363636366</v>
          </cell>
          <cell r="K78">
            <v>12.663818181818183</v>
          </cell>
        </row>
        <row r="79">
          <cell r="B79">
            <v>1700</v>
          </cell>
          <cell r="C79">
            <v>0.55882352941176472</v>
          </cell>
          <cell r="D79">
            <v>0.88941176470588224</v>
          </cell>
          <cell r="E79">
            <v>1.1476470588235292</v>
          </cell>
          <cell r="F79">
            <v>1.2941176470588234</v>
          </cell>
          <cell r="G79">
            <v>1.4088235294117646</v>
          </cell>
          <cell r="H79">
            <v>8.7251294117647049</v>
          </cell>
          <cell r="I79">
            <v>11.258417647058822</v>
          </cell>
          <cell r="J79">
            <v>12.695294117647057</v>
          </cell>
          <cell r="K79">
            <v>13.820558823529412</v>
          </cell>
        </row>
        <row r="80">
          <cell r="B80">
            <v>1750</v>
          </cell>
          <cell r="C80">
            <v>0.51428571428571423</v>
          </cell>
          <cell r="D80">
            <v>0.96</v>
          </cell>
          <cell r="E80">
            <v>1.25</v>
          </cell>
          <cell r="F80">
            <v>1.4</v>
          </cell>
          <cell r="G80">
            <v>1.52</v>
          </cell>
          <cell r="H80">
            <v>9.4176000000000002</v>
          </cell>
          <cell r="I80">
            <v>12.262500000000001</v>
          </cell>
          <cell r="J80">
            <v>13.734</v>
          </cell>
          <cell r="K80">
            <v>14.911200000000001</v>
          </cell>
        </row>
        <row r="81">
          <cell r="B81">
            <v>1800</v>
          </cell>
          <cell r="C81">
            <v>0.47222222222222232</v>
          </cell>
          <cell r="D81">
            <v>1.1148148148148143</v>
          </cell>
          <cell r="E81">
            <v>1.5148148148148139</v>
          </cell>
          <cell r="F81">
            <v>1.6851851851851842</v>
          </cell>
          <cell r="G81">
            <v>1.8703703703703691</v>
          </cell>
          <cell r="H81">
            <v>10.936333333333328</v>
          </cell>
          <cell r="I81">
            <v>14.860333333333326</v>
          </cell>
          <cell r="J81">
            <v>16.531666666666659</v>
          </cell>
          <cell r="K81">
            <v>18.348333333333322</v>
          </cell>
        </row>
        <row r="82">
          <cell r="B82">
            <v>1850</v>
          </cell>
          <cell r="C82">
            <v>0.43243243243243246</v>
          </cell>
          <cell r="D82">
            <v>1.261261261261261</v>
          </cell>
          <cell r="E82">
            <v>1.7653153153153149</v>
          </cell>
          <cell r="F82">
            <v>1.9549549549549545</v>
          </cell>
          <cell r="G82">
            <v>2.2018018018018015</v>
          </cell>
          <cell r="H82">
            <v>12.37297297297297</v>
          </cell>
          <cell r="I82">
            <v>17.317743243243239</v>
          </cell>
          <cell r="J82">
            <v>19.178108108108106</v>
          </cell>
          <cell r="K82">
            <v>21.599675675675673</v>
          </cell>
        </row>
        <row r="83">
          <cell r="B83">
            <v>1900</v>
          </cell>
          <cell r="C83">
            <v>0.39473684210526305</v>
          </cell>
          <cell r="D83">
            <v>1.4000000000000004</v>
          </cell>
          <cell r="E83">
            <v>2.0026315789473692</v>
          </cell>
          <cell r="F83">
            <v>2.2105263157894743</v>
          </cell>
          <cell r="G83">
            <v>2.5157894736842112</v>
          </cell>
          <cell r="H83">
            <v>13.734000000000004</v>
          </cell>
          <cell r="I83">
            <v>19.645815789473694</v>
          </cell>
          <cell r="J83">
            <v>21.685263157894745</v>
          </cell>
          <cell r="K83">
            <v>24.679894736842112</v>
          </cell>
        </row>
        <row r="84">
          <cell r="B84">
            <v>1950</v>
          </cell>
          <cell r="C84">
            <v>0.35897435897435903</v>
          </cell>
          <cell r="D84">
            <v>1.5316239316239315</v>
          </cell>
          <cell r="E84">
            <v>2.2277777777777774</v>
          </cell>
          <cell r="F84">
            <v>2.4529914529914523</v>
          </cell>
          <cell r="G84">
            <v>2.813675213675213</v>
          </cell>
          <cell r="H84">
            <v>15.025230769230769</v>
          </cell>
          <cell r="I84">
            <v>21.854499999999998</v>
          </cell>
          <cell r="J84">
            <v>24.063846153846146</v>
          </cell>
          <cell r="K84">
            <v>27.60215384615384</v>
          </cell>
        </row>
        <row r="85">
          <cell r="B85">
            <v>2000</v>
          </cell>
          <cell r="C85">
            <v>0.32499999999999996</v>
          </cell>
          <cell r="D85">
            <v>1.6566666666666667</v>
          </cell>
          <cell r="E85">
            <v>2.4416666666666673</v>
          </cell>
          <cell r="F85">
            <v>2.6833333333333336</v>
          </cell>
          <cell r="G85">
            <v>3.0966666666666667</v>
          </cell>
          <cell r="H85">
            <v>16.251900000000003</v>
          </cell>
          <cell r="I85">
            <v>23.952750000000009</v>
          </cell>
          <cell r="J85">
            <v>26.323500000000003</v>
          </cell>
          <cell r="K85">
            <v>30.378300000000003</v>
          </cell>
        </row>
        <row r="86">
          <cell r="B86">
            <v>2050</v>
          </cell>
          <cell r="C86">
            <v>0.29268292682926833</v>
          </cell>
          <cell r="D86">
            <v>1.7756097560975608</v>
          </cell>
          <cell r="E86">
            <v>2.6451219512195121</v>
          </cell>
          <cell r="F86">
            <v>2.9024390243902438</v>
          </cell>
          <cell r="G86">
            <v>3.3658536585365848</v>
          </cell>
          <cell r="H86">
            <v>17.418731707317072</v>
          </cell>
          <cell r="I86">
            <v>25.948646341463416</v>
          </cell>
          <cell r="J86">
            <v>28.472926829268292</v>
          </cell>
          <cell r="K86">
            <v>33.019024390243899</v>
          </cell>
        </row>
        <row r="87">
          <cell r="B87">
            <v>2100</v>
          </cell>
          <cell r="C87">
            <v>0.26190476190476186</v>
          </cell>
          <cell r="D87">
            <v>1.8888888888888893</v>
          </cell>
          <cell r="E87">
            <v>2.8388888888888895</v>
          </cell>
          <cell r="F87">
            <v>3.1111111111111116</v>
          </cell>
          <cell r="G87">
            <v>3.6222222222222222</v>
          </cell>
          <cell r="H87">
            <v>18.530000000000005</v>
          </cell>
          <cell r="I87">
            <v>27.849500000000006</v>
          </cell>
          <cell r="J87">
            <v>30.520000000000007</v>
          </cell>
          <cell r="K87">
            <v>35.533999999999999</v>
          </cell>
        </row>
        <row r="88">
          <cell r="B88">
            <v>2150</v>
          </cell>
          <cell r="C88">
            <v>0.23255813953488369</v>
          </cell>
          <cell r="D88">
            <v>1.9968992248062019</v>
          </cell>
          <cell r="E88">
            <v>3.0236434108527139</v>
          </cell>
          <cell r="F88">
            <v>3.3100775193798455</v>
          </cell>
          <cell r="G88">
            <v>3.8666666666666671</v>
          </cell>
          <cell r="H88">
            <v>19.589581395348841</v>
          </cell>
          <cell r="I88">
            <v>29.661941860465124</v>
          </cell>
          <cell r="J88">
            <v>32.471860465116286</v>
          </cell>
          <cell r="K88">
            <v>37.932000000000009</v>
          </cell>
        </row>
        <row r="89">
          <cell r="B89">
            <v>2200</v>
          </cell>
          <cell r="C89">
            <v>0.20454545454545459</v>
          </cell>
          <cell r="D89">
            <v>2.1</v>
          </cell>
          <cell r="E89">
            <v>3.2</v>
          </cell>
          <cell r="F89">
            <v>3.5</v>
          </cell>
          <cell r="G89">
            <v>4.0999999999999996</v>
          </cell>
          <cell r="H89">
            <v>20.601000000000003</v>
          </cell>
          <cell r="I89">
            <v>31.392000000000003</v>
          </cell>
          <cell r="J89">
            <v>34.335000000000001</v>
          </cell>
          <cell r="K89">
            <v>40.220999999999997</v>
          </cell>
        </row>
      </sheetData>
      <sheetData sheetId="6" refreshError="1"/>
      <sheetData sheetId="7"/>
      <sheetData sheetId="8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umen"/>
      <sheetName val="Presupuesto 01"/>
      <sheetName val="Presupuesto 02"/>
      <sheetName val="Presupuesto 03"/>
      <sheetName val="Cronograma Base"/>
      <sheetName val="Formulas Polinómicas"/>
      <sheetName val="Polinomica"/>
      <sheetName val="FORPOL"/>
      <sheetName val="Adelanto Directo"/>
      <sheetName val="Adelanto de Materiales"/>
      <sheetName val="Orden Modelo"/>
      <sheetName val="Justificacion del 60%"/>
      <sheetName val="Metrado 01"/>
      <sheetName val="Metrado 02"/>
      <sheetName val="Metrado 03"/>
      <sheetName val="Facturación"/>
      <sheetName val="Liquidación de Valorización"/>
      <sheetName val="Reajuste"/>
      <sheetName val="Deducción Efectivo"/>
      <sheetName val="Deduccion Materiales"/>
      <sheetName val="Val Formual 01"/>
      <sheetName val="Val Formula 02"/>
      <sheetName val="Val Formula 03"/>
      <sheetName val="INDICES"/>
    </sheetNames>
    <sheetDataSet>
      <sheetData sheetId="0">
        <row r="2">
          <cell r="B2" t="str">
            <v>C.E. 5033 - 200 MILLAS - AMPLIACION Y REHABILITACION</v>
          </cell>
        </row>
        <row r="4">
          <cell r="B4" t="str">
            <v>CONSTRUCTORA VALORIZA SAC</v>
          </cell>
        </row>
        <row r="5">
          <cell r="B5">
            <v>878799.22000000009</v>
          </cell>
        </row>
        <row r="6">
          <cell r="B6">
            <v>801408.37999999966</v>
          </cell>
        </row>
        <row r="10">
          <cell r="B10" t="str">
            <v>ING. JUAN DE DIOS PEREZ ALBELA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-Val"/>
      <sheetName val="Val-Obra"/>
      <sheetName val="Curva S-Val"/>
      <sheetName val="Adelantos"/>
      <sheetName val="IND CREPCO"/>
      <sheetName val="FP-( K )"/>
      <sheetName val="Reajuste"/>
      <sheetName val="Calc-Reaj-NO-Crresp"/>
      <sheetName val="Cont-Val(2)"/>
      <sheetName val="Cont-Atraso"/>
      <sheetName val="Cont-Amort AD"/>
      <sheetName val="Cart-Fianza"/>
      <sheetName val="MateUtil"/>
      <sheetName val="AmortAMat"/>
      <sheetName val="DedAMat"/>
      <sheetName val="Resumen de metrados"/>
      <sheetName val="Ficha de Obra"/>
      <sheetName val="CARAT_"/>
      <sheetName val="MEMB_"/>
      <sheetName val="Hoja1"/>
      <sheetName val="CALEND_"/>
      <sheetName val="GRA_VAL"/>
      <sheetName val="VAL_RES."/>
      <sheetName val="VAL_ESTR.-MOD I"/>
      <sheetName val="VAL_ARQ.-MOD I"/>
      <sheetName val="VAL_IS.-MOD I"/>
      <sheetName val="VAL_IE-MOD I"/>
      <sheetName val="VAL_ESTR.-MOD III"/>
      <sheetName val="VAL_ARQ-MOD III"/>
      <sheetName val="VAL_IS-MOD III"/>
      <sheetName val="VAL_IG-MOD III "/>
      <sheetName val="VAL_IE-MOD III"/>
      <sheetName val="VAL_RED DE ALC-MOD III"/>
      <sheetName val="MT_VAL_"/>
      <sheetName val="IND_UNIF"/>
      <sheetName val="COE_REAJ_MODULO I"/>
      <sheetName val="COE_REAJ_MODULO III"/>
      <sheetName val="REIT_REAJ_MOD_I"/>
      <sheetName val="REIT_REAJ_MOD_III"/>
      <sheetName val="CALC-REAJ-NO-CORRESP_ MOD_I"/>
      <sheetName val="CALC-REAJ-NO-CORRESP_ MOD_III"/>
      <sheetName val="CONT-AMORT AD _ MOD_I"/>
      <sheetName val="CONT-AMORT AD _ MOD_III"/>
      <sheetName val="CONT-ATRASO_M_I"/>
      <sheetName val="D_Ad. EFEC_"/>
      <sheetName val="CONT-ATRASO_M_III"/>
      <sheetName val="MATEUTIL_MOD I"/>
      <sheetName val="AMORTAMAT_MOD I"/>
      <sheetName val="DEDAMAT_MOD I"/>
      <sheetName val="MATEUTIL_MOD III"/>
      <sheetName val="AMORTAMAT_MOD III"/>
      <sheetName val="DEDAMAT_MOD III"/>
      <sheetName val="RESUM_VAL_Nº 01"/>
      <sheetName val="INVAL "/>
      <sheetName val="Mon Vige"/>
    </sheetNames>
    <sheetDataSet>
      <sheetData sheetId="0" refreshError="1">
        <row r="5">
          <cell r="C5" t="str">
            <v>PROPIETARIO : PROYECTO ESPECIAL CHINECAS</v>
          </cell>
        </row>
        <row r="6">
          <cell r="C6" t="str">
            <v>LICITACION PUBLICA NACIONAL Nº 0001-2006-INADE-PE CHINECAS</v>
          </cell>
        </row>
        <row r="7">
          <cell r="C7" t="str">
            <v>CONTRATO DE EJECUCION DE OBRA, Nº 002-2006-INADE-P.E. CHINECAS</v>
          </cell>
        </row>
        <row r="9">
          <cell r="C9" t="str">
            <v>ING. CESAR AUGUSTO FERRE RODRIGUEZ</v>
          </cell>
        </row>
        <row r="12">
          <cell r="C12" t="str">
            <v>MONTO DE CONTRATO DE OBRA (INC. IGV) : S/. 4'743,279.48</v>
          </cell>
        </row>
        <row r="13">
          <cell r="C13" t="str">
            <v>PRECIOS : AGOSTO 2,006</v>
          </cell>
        </row>
        <row r="16">
          <cell r="C16" t="str">
            <v>FECHA DE TERMINO : 18 DE MAYO 2,007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  <sheetName val="Deduc_ Reaj_"/>
      <sheetName val="No Imprimir (1)"/>
      <sheetName val="SUPEREST"/>
      <sheetName val="RESUMEN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 t="str">
            <v xml:space="preserve"> 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 t="str">
            <v xml:space="preserve"> 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  <sheetName val="No Imprimir (1)"/>
      <sheetName val="SUPEREST"/>
      <sheetName val="RESUMEN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 t="str">
            <v xml:space="preserve"> 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ESIÓN 2002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GRUPO ELECTROGENO (2)"/>
      <sheetName val="GRUPO ELECTROGENO (3)"/>
      <sheetName val="LUMINARIAS"/>
      <sheetName val="CAMION KODIAK"/>
      <sheetName val="BUS VOLVO"/>
      <sheetName val="CISTERNA"/>
      <sheetName val="CISTERNA (2)"/>
      <sheetName val="CISTERNA (3)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S DE MERCADO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-2009"/>
      <sheetName val="Febrero-2009"/>
      <sheetName val="Marzo-2009"/>
      <sheetName val="Abril-2009"/>
      <sheetName val="Mayo-2009"/>
      <sheetName val="Junio-2009"/>
      <sheetName val="Julio-2009"/>
      <sheetName val="Agosto-2009"/>
      <sheetName val="Setiembre 2009"/>
      <sheetName val="Octubre 2009"/>
      <sheetName val="Noviembre 2009"/>
      <sheetName val="Diciembre 2009 "/>
      <sheetName val="Acumulado"/>
      <sheetName val="Acmpñto"/>
      <sheetName val="Resume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"/>
      <sheetName val="Relleno"/>
      <sheetName val="TRAMO IV"/>
      <sheetName val="TIPO MURO"/>
      <sheetName val="ECC"/>
      <sheetName val="ACC"/>
    </sheetNames>
    <sheetDataSet>
      <sheetData sheetId="0"/>
      <sheetData sheetId="1"/>
      <sheetData sheetId="2"/>
      <sheetData sheetId="3"/>
      <sheetData sheetId="4">
        <row r="12">
          <cell r="B12" t="str">
            <v>H</v>
          </cell>
          <cell r="C12" t="str">
            <v>B</v>
          </cell>
          <cell r="D12" t="str">
            <v>hz</v>
          </cell>
          <cell r="E12" t="str">
            <v>h1</v>
          </cell>
          <cell r="F12" t="str">
            <v>h2</v>
          </cell>
          <cell r="G12" t="str">
            <v>hn</v>
          </cell>
          <cell r="H12" t="str">
            <v>g</v>
          </cell>
          <cell r="I12" t="str">
            <v>b1</v>
          </cell>
          <cell r="J12" t="str">
            <v>b2</v>
          </cell>
          <cell r="K12" t="str">
            <v>b3</v>
          </cell>
          <cell r="L12" t="str">
            <v>b4</v>
          </cell>
          <cell r="M12" t="str">
            <v>b5,6,7</v>
          </cell>
          <cell r="N12" t="str">
            <v>b8</v>
          </cell>
          <cell r="O12" t="str">
            <v>Area</v>
          </cell>
        </row>
        <row r="13">
          <cell r="B13" t="str">
            <v>(m)</v>
          </cell>
          <cell r="C13" t="str">
            <v>(m)</v>
          </cell>
          <cell r="D13" t="str">
            <v>(m)</v>
          </cell>
          <cell r="E13" t="str">
            <v>(m)</v>
          </cell>
          <cell r="F13" t="str">
            <v>(m)</v>
          </cell>
          <cell r="G13" t="str">
            <v>(m)</v>
          </cell>
          <cell r="H13" t="str">
            <v>(m)</v>
          </cell>
          <cell r="I13" t="str">
            <v>(m)</v>
          </cell>
          <cell r="J13" t="str">
            <v>(m)</v>
          </cell>
          <cell r="K13" t="str">
            <v>(m)</v>
          </cell>
          <cell r="L13" t="str">
            <v>(m)</v>
          </cell>
          <cell r="M13" t="str">
            <v>(m)</v>
          </cell>
          <cell r="N13" t="str">
            <v>(m)</v>
          </cell>
          <cell r="O13" t="str">
            <v>(m2)</v>
          </cell>
        </row>
        <row r="14">
          <cell r="A14" t="str">
            <v>MURO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ECC-3-40-4</v>
          </cell>
          <cell r="B15">
            <v>3</v>
          </cell>
          <cell r="C15">
            <v>1.75</v>
          </cell>
          <cell r="D15">
            <v>1</v>
          </cell>
          <cell r="E15">
            <v>0.73</v>
          </cell>
          <cell r="F15">
            <v>0</v>
          </cell>
          <cell r="G15">
            <v>1</v>
          </cell>
          <cell r="H15">
            <v>0.75</v>
          </cell>
          <cell r="I15">
            <v>0.5</v>
          </cell>
          <cell r="J15">
            <v>0</v>
          </cell>
          <cell r="K15">
            <v>0.45</v>
          </cell>
          <cell r="L15">
            <v>0</v>
          </cell>
          <cell r="M15">
            <v>0.3</v>
          </cell>
          <cell r="N15">
            <v>0.5</v>
          </cell>
          <cell r="O15">
            <v>2.95</v>
          </cell>
        </row>
        <row r="16">
          <cell r="A16" t="str">
            <v>ECC-5-40-4</v>
          </cell>
          <cell r="B16">
            <v>5</v>
          </cell>
          <cell r="C16">
            <v>2.85</v>
          </cell>
          <cell r="D16">
            <v>1</v>
          </cell>
          <cell r="E16">
            <v>0.73</v>
          </cell>
          <cell r="F16">
            <v>0</v>
          </cell>
          <cell r="G16">
            <v>1</v>
          </cell>
          <cell r="H16">
            <v>1.65</v>
          </cell>
          <cell r="I16">
            <v>0.6</v>
          </cell>
          <cell r="J16">
            <v>0</v>
          </cell>
          <cell r="K16">
            <v>0.45</v>
          </cell>
          <cell r="L16">
            <v>0</v>
          </cell>
          <cell r="M16">
            <v>0.4</v>
          </cell>
          <cell r="N16">
            <v>0.6</v>
          </cell>
          <cell r="O16">
            <v>7.05</v>
          </cell>
        </row>
        <row r="17">
          <cell r="A17" t="str">
            <v>ECC-9-40-15</v>
          </cell>
          <cell r="B17">
            <v>9</v>
          </cell>
          <cell r="C17">
            <v>4.8</v>
          </cell>
          <cell r="D17">
            <v>1.8</v>
          </cell>
          <cell r="E17">
            <v>0</v>
          </cell>
          <cell r="F17">
            <v>1.2</v>
          </cell>
          <cell r="G17">
            <v>1.8</v>
          </cell>
          <cell r="H17">
            <v>2.7</v>
          </cell>
          <cell r="I17">
            <v>1</v>
          </cell>
          <cell r="J17">
            <v>0</v>
          </cell>
          <cell r="K17">
            <v>0.6</v>
          </cell>
          <cell r="L17">
            <v>0.3</v>
          </cell>
          <cell r="M17">
            <v>0.6</v>
          </cell>
          <cell r="N17">
            <v>1.1000000000000001</v>
          </cell>
          <cell r="O17">
            <v>20.88</v>
          </cell>
        </row>
        <row r="18">
          <cell r="A18" t="str">
            <v>ACC-3-35</v>
          </cell>
          <cell r="B18">
            <v>3</v>
          </cell>
          <cell r="C18">
            <v>2</v>
          </cell>
          <cell r="D18">
            <v>0.75</v>
          </cell>
          <cell r="E18">
            <v>0</v>
          </cell>
          <cell r="F18">
            <v>0.5</v>
          </cell>
          <cell r="G18">
            <v>0.75</v>
          </cell>
          <cell r="H18">
            <v>1.2</v>
          </cell>
          <cell r="I18">
            <v>0.4</v>
          </cell>
          <cell r="J18">
            <v>0</v>
          </cell>
          <cell r="K18">
            <v>0.1</v>
          </cell>
          <cell r="L18">
            <v>0.3</v>
          </cell>
          <cell r="M18">
            <v>0.4</v>
          </cell>
          <cell r="N18">
            <v>0.4</v>
          </cell>
          <cell r="O18">
            <v>3.25</v>
          </cell>
        </row>
        <row r="19">
          <cell r="A19" t="str">
            <v>ACC-4-35</v>
          </cell>
          <cell r="B19">
            <v>4</v>
          </cell>
          <cell r="C19">
            <v>2.4</v>
          </cell>
          <cell r="D19">
            <v>0.8</v>
          </cell>
          <cell r="E19">
            <v>0</v>
          </cell>
          <cell r="F19">
            <v>0.5</v>
          </cell>
          <cell r="G19">
            <v>0.8</v>
          </cell>
          <cell r="H19">
            <v>1.6</v>
          </cell>
          <cell r="I19">
            <v>0.4</v>
          </cell>
          <cell r="J19">
            <v>0</v>
          </cell>
          <cell r="K19">
            <v>0.1</v>
          </cell>
          <cell r="L19">
            <v>0.3</v>
          </cell>
          <cell r="M19">
            <v>0.4</v>
          </cell>
          <cell r="N19">
            <v>0.4</v>
          </cell>
          <cell r="O19">
            <v>5.07</v>
          </cell>
        </row>
        <row r="20">
          <cell r="A20" t="str">
            <v>ACC-5-35</v>
          </cell>
          <cell r="B20">
            <v>5</v>
          </cell>
          <cell r="C20">
            <v>2.8</v>
          </cell>
          <cell r="D20">
            <v>1</v>
          </cell>
          <cell r="E20">
            <v>0</v>
          </cell>
          <cell r="F20">
            <v>0.9</v>
          </cell>
          <cell r="G20">
            <v>1</v>
          </cell>
          <cell r="H20">
            <v>1.6</v>
          </cell>
          <cell r="I20">
            <v>0.6</v>
          </cell>
          <cell r="J20">
            <v>0</v>
          </cell>
          <cell r="K20">
            <v>0.1</v>
          </cell>
          <cell r="L20">
            <v>0.3</v>
          </cell>
          <cell r="M20">
            <v>0.4</v>
          </cell>
          <cell r="N20">
            <v>0.6</v>
          </cell>
          <cell r="O20">
            <v>6.71</v>
          </cell>
        </row>
        <row r="21">
          <cell r="A21" t="str">
            <v>ACC-6-35</v>
          </cell>
          <cell r="B21">
            <v>6</v>
          </cell>
          <cell r="C21">
            <v>3.55</v>
          </cell>
          <cell r="D21">
            <v>1.2</v>
          </cell>
          <cell r="E21">
            <v>0</v>
          </cell>
          <cell r="F21">
            <v>0.9</v>
          </cell>
          <cell r="G21">
            <v>1.2</v>
          </cell>
          <cell r="H21">
            <v>2.0499999999999998</v>
          </cell>
          <cell r="I21">
            <v>0.6</v>
          </cell>
          <cell r="J21">
            <v>0.15</v>
          </cell>
          <cell r="K21">
            <v>0.1</v>
          </cell>
          <cell r="L21">
            <v>0.3</v>
          </cell>
          <cell r="M21">
            <v>0.5</v>
          </cell>
          <cell r="N21">
            <v>0.9</v>
          </cell>
          <cell r="O21">
            <v>9.98</v>
          </cell>
        </row>
        <row r="22">
          <cell r="A22" t="str">
            <v>ACC-7-35</v>
          </cell>
          <cell r="B22">
            <v>7</v>
          </cell>
          <cell r="C22">
            <v>4.2</v>
          </cell>
          <cell r="D22">
            <v>1.4</v>
          </cell>
          <cell r="E22">
            <v>0</v>
          </cell>
          <cell r="F22">
            <v>0.9</v>
          </cell>
          <cell r="G22">
            <v>1.4</v>
          </cell>
          <cell r="H22">
            <v>2.5</v>
          </cell>
          <cell r="I22">
            <v>0.8</v>
          </cell>
          <cell r="J22">
            <v>0.3</v>
          </cell>
          <cell r="K22">
            <v>0.1</v>
          </cell>
          <cell r="L22">
            <v>0.3</v>
          </cell>
          <cell r="M22">
            <v>0.6</v>
          </cell>
          <cell r="N22">
            <v>0.9</v>
          </cell>
          <cell r="O22">
            <v>13.78</v>
          </cell>
        </row>
        <row r="23">
          <cell r="A23" t="str">
            <v>ACC-8-35</v>
          </cell>
          <cell r="B23">
            <v>8</v>
          </cell>
          <cell r="C23">
            <v>4.9000000000000004</v>
          </cell>
          <cell r="D23">
            <v>1.8</v>
          </cell>
          <cell r="E23">
            <v>0</v>
          </cell>
          <cell r="F23">
            <v>0.9</v>
          </cell>
          <cell r="G23">
            <v>1.55</v>
          </cell>
          <cell r="H23">
            <v>2.9</v>
          </cell>
          <cell r="I23">
            <v>1</v>
          </cell>
          <cell r="J23">
            <v>0.4</v>
          </cell>
          <cell r="K23">
            <v>0.1</v>
          </cell>
          <cell r="L23">
            <v>0.3</v>
          </cell>
          <cell r="M23">
            <v>0.7</v>
          </cell>
          <cell r="N23">
            <v>1</v>
          </cell>
          <cell r="O23">
            <v>18.78</v>
          </cell>
        </row>
        <row r="24">
          <cell r="A24" t="str">
            <v>ACC-9-35</v>
          </cell>
          <cell r="B24">
            <v>9</v>
          </cell>
          <cell r="C24">
            <v>5.7</v>
          </cell>
          <cell r="D24">
            <v>2</v>
          </cell>
          <cell r="E24">
            <v>0</v>
          </cell>
          <cell r="F24">
            <v>0.9</v>
          </cell>
          <cell r="G24">
            <v>1.75</v>
          </cell>
          <cell r="H24">
            <v>3.2</v>
          </cell>
          <cell r="I24">
            <v>1.2</v>
          </cell>
          <cell r="J24">
            <v>0.4</v>
          </cell>
          <cell r="K24">
            <v>0.1</v>
          </cell>
          <cell r="L24">
            <v>0.3</v>
          </cell>
          <cell r="M24">
            <v>0.8</v>
          </cell>
          <cell r="N24">
            <v>1.3</v>
          </cell>
          <cell r="O24">
            <v>23.73</v>
          </cell>
        </row>
      </sheetData>
      <sheetData sheetId="5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 (2)"/>
      <sheetName val="TRAMO V"/>
      <sheetName val="TIPO MURO"/>
      <sheetName val="ECC"/>
      <sheetName val="ECA"/>
      <sheetName val="ACC"/>
      <sheetName val="ACA"/>
      <sheetName val="ARMADURA-ECA"/>
      <sheetName val="ARMADURA-ACA"/>
    </sheetNames>
    <sheetDataSet>
      <sheetData sheetId="0"/>
      <sheetData sheetId="1"/>
      <sheetData sheetId="2"/>
      <sheetData sheetId="3">
        <row r="12">
          <cell r="B12" t="str">
            <v>H</v>
          </cell>
          <cell r="C12" t="str">
            <v>B</v>
          </cell>
          <cell r="D12" t="str">
            <v>hz</v>
          </cell>
          <cell r="E12" t="str">
            <v>h1</v>
          </cell>
          <cell r="F12" t="str">
            <v>h2</v>
          </cell>
          <cell r="G12" t="str">
            <v>hn</v>
          </cell>
          <cell r="H12" t="str">
            <v>g</v>
          </cell>
          <cell r="I12" t="str">
            <v>b1</v>
          </cell>
          <cell r="J12" t="str">
            <v>b2</v>
          </cell>
          <cell r="K12" t="str">
            <v>b3</v>
          </cell>
          <cell r="L12" t="str">
            <v>b4</v>
          </cell>
          <cell r="M12" t="str">
            <v>b5,6,7</v>
          </cell>
          <cell r="N12" t="str">
            <v>b8</v>
          </cell>
          <cell r="O12" t="str">
            <v>Area</v>
          </cell>
        </row>
        <row r="13">
          <cell r="B13" t="str">
            <v>(m)</v>
          </cell>
          <cell r="C13" t="str">
            <v>(m)</v>
          </cell>
          <cell r="D13" t="str">
            <v>(m)</v>
          </cell>
          <cell r="E13" t="str">
            <v>(m)</v>
          </cell>
          <cell r="F13" t="str">
            <v>(m)</v>
          </cell>
          <cell r="G13" t="str">
            <v>(m)</v>
          </cell>
          <cell r="H13" t="str">
            <v>(m)</v>
          </cell>
          <cell r="I13" t="str">
            <v>(m)</v>
          </cell>
          <cell r="J13" t="str">
            <v>(m)</v>
          </cell>
          <cell r="K13" t="str">
            <v>(m)</v>
          </cell>
          <cell r="L13" t="str">
            <v>(m)</v>
          </cell>
          <cell r="M13" t="str">
            <v>(m)</v>
          </cell>
          <cell r="N13" t="str">
            <v>(m)</v>
          </cell>
          <cell r="O13" t="str">
            <v>(m2)</v>
          </cell>
        </row>
        <row r="14">
          <cell r="A14" t="str">
            <v>ECC-6-20-4</v>
          </cell>
          <cell r="B14">
            <v>6</v>
          </cell>
          <cell r="C14">
            <v>4.05</v>
          </cell>
          <cell r="D14">
            <v>1.2</v>
          </cell>
          <cell r="E14">
            <v>0.72499999999999998</v>
          </cell>
          <cell r="F14">
            <v>0</v>
          </cell>
          <cell r="G14">
            <v>1.2</v>
          </cell>
          <cell r="H14">
            <v>2.0499999999999998</v>
          </cell>
          <cell r="I14">
            <v>1</v>
          </cell>
          <cell r="J14">
            <v>0.4</v>
          </cell>
          <cell r="K14">
            <v>0.45</v>
          </cell>
          <cell r="L14">
            <v>0</v>
          </cell>
          <cell r="M14">
            <v>0.4</v>
          </cell>
          <cell r="N14">
            <v>1</v>
          </cell>
          <cell r="O14">
            <v>10.86</v>
          </cell>
        </row>
        <row r="15">
          <cell r="A15" t="str">
            <v>ECC-8-35-4</v>
          </cell>
          <cell r="B15">
            <v>8</v>
          </cell>
          <cell r="C15">
            <v>4.55</v>
          </cell>
          <cell r="D15">
            <v>1.6</v>
          </cell>
          <cell r="E15">
            <v>0.72499999999999998</v>
          </cell>
          <cell r="F15">
            <v>0</v>
          </cell>
          <cell r="G15">
            <v>1.6</v>
          </cell>
          <cell r="H15">
            <v>2.5499999999999998</v>
          </cell>
          <cell r="I15">
            <v>1</v>
          </cell>
          <cell r="J15">
            <v>0.3</v>
          </cell>
          <cell r="K15">
            <v>0.45</v>
          </cell>
          <cell r="L15">
            <v>0</v>
          </cell>
          <cell r="M15">
            <v>0.6</v>
          </cell>
          <cell r="N15">
            <v>1</v>
          </cell>
          <cell r="O15">
            <v>16.88</v>
          </cell>
        </row>
        <row r="16">
          <cell r="A16" t="str">
            <v>ECC-9-35-4</v>
          </cell>
          <cell r="B16">
            <v>9</v>
          </cell>
          <cell r="C16">
            <v>5.25</v>
          </cell>
          <cell r="D16">
            <v>1.8</v>
          </cell>
          <cell r="E16">
            <v>0.72499999999999998</v>
          </cell>
          <cell r="F16">
            <v>0</v>
          </cell>
          <cell r="G16">
            <v>1.8</v>
          </cell>
          <cell r="H16">
            <v>2.65</v>
          </cell>
          <cell r="I16">
            <v>1.3</v>
          </cell>
          <cell r="J16">
            <v>0.4</v>
          </cell>
          <cell r="K16">
            <v>0.45</v>
          </cell>
          <cell r="L16">
            <v>0</v>
          </cell>
          <cell r="M16">
            <v>0.6</v>
          </cell>
          <cell r="N16">
            <v>1.3</v>
          </cell>
          <cell r="O16">
            <v>20.61</v>
          </cell>
        </row>
        <row r="17">
          <cell r="A17" t="str">
            <v>ECC-8-20-6</v>
          </cell>
          <cell r="B17">
            <v>8</v>
          </cell>
          <cell r="C17">
            <v>7.4</v>
          </cell>
          <cell r="D17">
            <v>1.6</v>
          </cell>
          <cell r="E17">
            <v>0.82499999999999996</v>
          </cell>
          <cell r="F17">
            <v>0</v>
          </cell>
          <cell r="G17">
            <v>1.6</v>
          </cell>
          <cell r="H17">
            <v>4.9000000000000004</v>
          </cell>
          <cell r="I17">
            <v>1.5</v>
          </cell>
          <cell r="J17">
            <v>0.4</v>
          </cell>
          <cell r="K17">
            <v>0.45</v>
          </cell>
          <cell r="L17">
            <v>0</v>
          </cell>
          <cell r="M17">
            <v>1.35</v>
          </cell>
          <cell r="N17">
            <v>1</v>
          </cell>
          <cell r="O17">
            <v>28.96</v>
          </cell>
        </row>
        <row r="18">
          <cell r="A18" t="str">
            <v>ECC-10-25-6</v>
          </cell>
          <cell r="B18">
            <v>10</v>
          </cell>
          <cell r="C18">
            <v>8.25</v>
          </cell>
          <cell r="D18">
            <v>2</v>
          </cell>
          <cell r="E18">
            <v>0.82499999999999996</v>
          </cell>
          <cell r="F18">
            <v>0</v>
          </cell>
          <cell r="G18">
            <v>2</v>
          </cell>
          <cell r="H18">
            <v>4.75</v>
          </cell>
          <cell r="I18">
            <v>1.75</v>
          </cell>
          <cell r="J18">
            <v>0.4</v>
          </cell>
          <cell r="K18">
            <v>0.45</v>
          </cell>
          <cell r="L18">
            <v>0</v>
          </cell>
          <cell r="M18">
            <v>1.3</v>
          </cell>
          <cell r="N18">
            <v>1.75</v>
          </cell>
          <cell r="O18">
            <v>37.299999999999997</v>
          </cell>
        </row>
        <row r="19">
          <cell r="A19" t="str">
            <v>ECC-8-35-6</v>
          </cell>
          <cell r="B19">
            <v>8</v>
          </cell>
          <cell r="C19">
            <v>4.55</v>
          </cell>
          <cell r="D19">
            <v>1.6</v>
          </cell>
          <cell r="E19">
            <v>0.82499999999999996</v>
          </cell>
          <cell r="F19">
            <v>0</v>
          </cell>
          <cell r="G19">
            <v>1.6</v>
          </cell>
          <cell r="H19">
            <v>2.5499999999999998</v>
          </cell>
          <cell r="I19">
            <v>1</v>
          </cell>
          <cell r="J19">
            <v>0.3</v>
          </cell>
          <cell r="K19">
            <v>0.45</v>
          </cell>
          <cell r="L19">
            <v>0</v>
          </cell>
          <cell r="M19">
            <v>0.6</v>
          </cell>
          <cell r="N19">
            <v>1</v>
          </cell>
          <cell r="O19">
            <v>16.88</v>
          </cell>
        </row>
        <row r="20">
          <cell r="A20" t="str">
            <v>ECC-9-35-6</v>
          </cell>
          <cell r="B20">
            <v>9</v>
          </cell>
          <cell r="C20">
            <v>5.25</v>
          </cell>
          <cell r="D20">
            <v>1.8</v>
          </cell>
          <cell r="E20">
            <v>0.82499999999999996</v>
          </cell>
          <cell r="F20">
            <v>0</v>
          </cell>
          <cell r="G20">
            <v>1.8</v>
          </cell>
          <cell r="H20">
            <v>2.65</v>
          </cell>
          <cell r="I20">
            <v>1.3</v>
          </cell>
          <cell r="J20">
            <v>0.4</v>
          </cell>
          <cell r="K20">
            <v>0.45</v>
          </cell>
          <cell r="L20">
            <v>0</v>
          </cell>
          <cell r="M20">
            <v>0.6</v>
          </cell>
          <cell r="N20">
            <v>1.3</v>
          </cell>
          <cell r="O20">
            <v>20.61</v>
          </cell>
        </row>
        <row r="21">
          <cell r="A21" t="str">
            <v>ECC-6-40-6</v>
          </cell>
          <cell r="B21">
            <v>6</v>
          </cell>
          <cell r="C21">
            <v>3.25</v>
          </cell>
          <cell r="D21">
            <v>1.2</v>
          </cell>
          <cell r="E21">
            <v>0.82499999999999996</v>
          </cell>
          <cell r="F21">
            <v>0</v>
          </cell>
          <cell r="G21">
            <v>1.2</v>
          </cell>
          <cell r="H21">
            <v>1.65</v>
          </cell>
          <cell r="I21">
            <v>0.8</v>
          </cell>
          <cell r="J21">
            <v>0</v>
          </cell>
          <cell r="K21">
            <v>0.45</v>
          </cell>
          <cell r="L21">
            <v>0</v>
          </cell>
          <cell r="M21">
            <v>0.4</v>
          </cell>
          <cell r="N21">
            <v>0.8</v>
          </cell>
          <cell r="O21">
            <v>8.94</v>
          </cell>
        </row>
        <row r="22">
          <cell r="A22" t="str">
            <v>ECA-10-20-4</v>
          </cell>
          <cell r="B22">
            <v>10</v>
          </cell>
          <cell r="C22">
            <v>10</v>
          </cell>
          <cell r="D22">
            <v>1.2</v>
          </cell>
          <cell r="I22">
            <v>7.25</v>
          </cell>
          <cell r="J22">
            <v>0.15</v>
          </cell>
          <cell r="L22">
            <v>0.45</v>
          </cell>
          <cell r="M22">
            <v>0.35</v>
          </cell>
          <cell r="N22">
            <v>1.75</v>
          </cell>
          <cell r="O22">
            <v>18.100000000000001</v>
          </cell>
        </row>
        <row r="23">
          <cell r="A23" t="str">
            <v>ACA-9-20</v>
          </cell>
          <cell r="B23">
            <v>9</v>
          </cell>
          <cell r="C23">
            <v>7.3</v>
          </cell>
          <cell r="D23">
            <v>1.5</v>
          </cell>
          <cell r="I23">
            <v>2.2999999999999998</v>
          </cell>
          <cell r="J23">
            <v>0</v>
          </cell>
          <cell r="L23">
            <v>0.3</v>
          </cell>
          <cell r="M23">
            <v>0.5</v>
          </cell>
          <cell r="N23">
            <v>4.2</v>
          </cell>
          <cell r="O23">
            <v>15.08</v>
          </cell>
        </row>
        <row r="24">
          <cell r="A24" t="str">
            <v>ACA-10-20</v>
          </cell>
          <cell r="B24">
            <v>10</v>
          </cell>
          <cell r="C24">
            <v>8.3000000000000007</v>
          </cell>
          <cell r="D24">
            <v>1.8</v>
          </cell>
          <cell r="I24">
            <v>3.1</v>
          </cell>
          <cell r="J24">
            <v>0</v>
          </cell>
          <cell r="L24">
            <v>0.3</v>
          </cell>
          <cell r="M24">
            <v>0.6</v>
          </cell>
          <cell r="N24">
            <v>4.3</v>
          </cell>
          <cell r="O24">
            <v>19.86</v>
          </cell>
        </row>
        <row r="25">
          <cell r="A25" t="str">
            <v>ACA-11-20</v>
          </cell>
          <cell r="B25">
            <v>11</v>
          </cell>
          <cell r="C25">
            <v>9.1999999999999993</v>
          </cell>
          <cell r="D25">
            <v>2.2000000000000002</v>
          </cell>
          <cell r="I25">
            <v>4</v>
          </cell>
          <cell r="J25">
            <v>0</v>
          </cell>
          <cell r="L25">
            <v>0.3</v>
          </cell>
          <cell r="M25">
            <v>0.9</v>
          </cell>
          <cell r="N25">
            <v>4</v>
          </cell>
          <cell r="O25">
            <v>26.84</v>
          </cell>
        </row>
        <row r="26">
          <cell r="A26" t="str">
            <v>ACC-5-20</v>
          </cell>
          <cell r="B26">
            <v>5</v>
          </cell>
          <cell r="C26">
            <v>3.25</v>
          </cell>
          <cell r="D26">
            <v>1</v>
          </cell>
          <cell r="E26">
            <v>0</v>
          </cell>
          <cell r="F26">
            <v>0.9</v>
          </cell>
          <cell r="G26">
            <v>1</v>
          </cell>
          <cell r="H26">
            <v>1.75</v>
          </cell>
          <cell r="I26">
            <v>0.6</v>
          </cell>
          <cell r="J26">
            <v>0.15</v>
          </cell>
          <cell r="K26">
            <v>0.1</v>
          </cell>
          <cell r="L26">
            <v>0.3</v>
          </cell>
          <cell r="M26">
            <v>0.4</v>
          </cell>
          <cell r="N26">
            <v>0.9</v>
          </cell>
          <cell r="O26">
            <v>7.39</v>
          </cell>
        </row>
        <row r="27">
          <cell r="A27" t="str">
            <v>ACC-6-20</v>
          </cell>
          <cell r="B27">
            <v>6</v>
          </cell>
          <cell r="C27">
            <v>4.0999999999999996</v>
          </cell>
          <cell r="D27">
            <v>1.2</v>
          </cell>
          <cell r="E27">
            <v>0</v>
          </cell>
          <cell r="F27">
            <v>0.9</v>
          </cell>
          <cell r="G27">
            <v>1.2</v>
          </cell>
          <cell r="H27">
            <v>2.5</v>
          </cell>
          <cell r="I27">
            <v>0.8</v>
          </cell>
          <cell r="J27">
            <v>0.3</v>
          </cell>
          <cell r="K27">
            <v>0.1</v>
          </cell>
          <cell r="L27">
            <v>0.3</v>
          </cell>
          <cell r="M27">
            <v>0.6</v>
          </cell>
          <cell r="N27">
            <v>0.8</v>
          </cell>
          <cell r="O27">
            <v>11.66</v>
          </cell>
        </row>
        <row r="28">
          <cell r="A28" t="str">
            <v>ACC-7-20</v>
          </cell>
          <cell r="B28">
            <v>7</v>
          </cell>
          <cell r="C28">
            <v>5.3</v>
          </cell>
          <cell r="D28">
            <v>1.4</v>
          </cell>
          <cell r="E28">
            <v>0</v>
          </cell>
          <cell r="F28">
            <v>0.9</v>
          </cell>
          <cell r="G28">
            <v>1.4</v>
          </cell>
          <cell r="H28">
            <v>3.2</v>
          </cell>
          <cell r="I28">
            <v>1</v>
          </cell>
          <cell r="J28">
            <v>0.4</v>
          </cell>
          <cell r="K28">
            <v>0.1</v>
          </cell>
          <cell r="L28">
            <v>0.3</v>
          </cell>
          <cell r="M28">
            <v>0.8</v>
          </cell>
          <cell r="N28">
            <v>1.1000000000000001</v>
          </cell>
          <cell r="O28">
            <v>17.23</v>
          </cell>
        </row>
        <row r="29">
          <cell r="A29" t="str">
            <v>ACC-8-20</v>
          </cell>
          <cell r="B29">
            <v>8</v>
          </cell>
          <cell r="C29">
            <v>6.6</v>
          </cell>
          <cell r="D29">
            <v>1.8</v>
          </cell>
          <cell r="E29">
            <v>0</v>
          </cell>
          <cell r="F29">
            <v>0.9</v>
          </cell>
          <cell r="G29">
            <v>1.55</v>
          </cell>
          <cell r="H29">
            <v>3.8</v>
          </cell>
          <cell r="I29">
            <v>1.4</v>
          </cell>
          <cell r="J29">
            <v>0.4</v>
          </cell>
          <cell r="K29">
            <v>0.1</v>
          </cell>
          <cell r="L29">
            <v>0.3</v>
          </cell>
          <cell r="M29">
            <v>1</v>
          </cell>
          <cell r="N29">
            <v>1.4</v>
          </cell>
          <cell r="O29">
            <v>24.63</v>
          </cell>
        </row>
        <row r="30">
          <cell r="A30" t="str">
            <v>ACC-9-20</v>
          </cell>
          <cell r="B30">
            <v>9</v>
          </cell>
          <cell r="C30">
            <v>8.1999999999999993</v>
          </cell>
          <cell r="D30">
            <v>2.2000000000000002</v>
          </cell>
          <cell r="E30">
            <v>0</v>
          </cell>
          <cell r="F30">
            <v>0.9</v>
          </cell>
          <cell r="G30">
            <v>1.7</v>
          </cell>
          <cell r="H30">
            <v>4.8</v>
          </cell>
          <cell r="I30">
            <v>1.8</v>
          </cell>
          <cell r="J30">
            <v>0.5</v>
          </cell>
          <cell r="K30">
            <v>0.1</v>
          </cell>
          <cell r="L30">
            <v>0.3</v>
          </cell>
          <cell r="M30">
            <v>1.3</v>
          </cell>
          <cell r="N30">
            <v>1.6</v>
          </cell>
          <cell r="O30">
            <v>35.409999999999997</v>
          </cell>
        </row>
        <row r="31">
          <cell r="A31" t="str">
            <v>ACC-6-25</v>
          </cell>
          <cell r="B31">
            <v>6</v>
          </cell>
          <cell r="C31">
            <v>3.7</v>
          </cell>
          <cell r="D31">
            <v>1.2</v>
          </cell>
          <cell r="E31">
            <v>0</v>
          </cell>
          <cell r="F31">
            <v>0.9</v>
          </cell>
          <cell r="G31">
            <v>1.2</v>
          </cell>
          <cell r="H31">
            <v>2.2000000000000002</v>
          </cell>
          <cell r="I31">
            <v>0.8</v>
          </cell>
          <cell r="J31">
            <v>0.3</v>
          </cell>
          <cell r="K31">
            <v>0.1</v>
          </cell>
          <cell r="L31">
            <v>0.3</v>
          </cell>
          <cell r="M31">
            <v>0.5</v>
          </cell>
          <cell r="N31">
            <v>0.7</v>
          </cell>
          <cell r="O31">
            <v>10.46</v>
          </cell>
        </row>
        <row r="32">
          <cell r="A32" t="str">
            <v>ACC-9-25</v>
          </cell>
          <cell r="B32">
            <v>9</v>
          </cell>
          <cell r="C32">
            <v>6.8</v>
          </cell>
          <cell r="D32">
            <v>2</v>
          </cell>
          <cell r="E32">
            <v>0</v>
          </cell>
          <cell r="F32">
            <v>0.9</v>
          </cell>
          <cell r="G32">
            <v>1.75</v>
          </cell>
          <cell r="H32">
            <v>3.9</v>
          </cell>
          <cell r="I32">
            <v>1.4</v>
          </cell>
          <cell r="J32">
            <v>0.5</v>
          </cell>
          <cell r="K32">
            <v>0.1</v>
          </cell>
          <cell r="L32">
            <v>0.3</v>
          </cell>
          <cell r="M32">
            <v>1</v>
          </cell>
          <cell r="N32">
            <v>1.5</v>
          </cell>
          <cell r="O32">
            <v>28.34</v>
          </cell>
        </row>
        <row r="33">
          <cell r="A33" t="str">
            <v>ACC-11-25</v>
          </cell>
          <cell r="B33">
            <v>11</v>
          </cell>
          <cell r="C33">
            <v>10.8</v>
          </cell>
          <cell r="D33">
            <v>2.4</v>
          </cell>
          <cell r="E33">
            <v>0</v>
          </cell>
          <cell r="F33">
            <v>0</v>
          </cell>
          <cell r="G33">
            <v>2.15</v>
          </cell>
          <cell r="H33">
            <v>6.75</v>
          </cell>
          <cell r="I33">
            <v>1.85</v>
          </cell>
          <cell r="J33">
            <v>0.6</v>
          </cell>
          <cell r="K33">
            <v>0</v>
          </cell>
          <cell r="L33">
            <v>0.3</v>
          </cell>
          <cell r="M33">
            <v>1.9</v>
          </cell>
          <cell r="N33">
            <v>2.2000000000000002</v>
          </cell>
          <cell r="O33">
            <v>55.23</v>
          </cell>
        </row>
        <row r="34">
          <cell r="A34" t="str">
            <v>ACC-5-35</v>
          </cell>
          <cell r="B34">
            <v>5</v>
          </cell>
          <cell r="C34">
            <v>2.8</v>
          </cell>
          <cell r="D34">
            <v>1</v>
          </cell>
          <cell r="E34">
            <v>0</v>
          </cell>
          <cell r="F34">
            <v>0.9</v>
          </cell>
          <cell r="G34">
            <v>1</v>
          </cell>
          <cell r="H34">
            <v>1.6</v>
          </cell>
          <cell r="I34">
            <v>0.6</v>
          </cell>
          <cell r="J34">
            <v>0</v>
          </cell>
          <cell r="K34">
            <v>0.1</v>
          </cell>
          <cell r="L34">
            <v>0.3</v>
          </cell>
          <cell r="M34">
            <v>0.4</v>
          </cell>
          <cell r="N34">
            <v>0.6</v>
          </cell>
          <cell r="O34">
            <v>6.71</v>
          </cell>
        </row>
        <row r="35">
          <cell r="A35" t="str">
            <v>ACC-6-35</v>
          </cell>
          <cell r="B35">
            <v>6</v>
          </cell>
          <cell r="C35">
            <v>3.55</v>
          </cell>
          <cell r="D35">
            <v>1.2</v>
          </cell>
          <cell r="E35">
            <v>0</v>
          </cell>
          <cell r="F35">
            <v>0.9</v>
          </cell>
          <cell r="G35">
            <v>1.2</v>
          </cell>
          <cell r="H35">
            <v>2.0499999999999998</v>
          </cell>
          <cell r="I35">
            <v>0.6</v>
          </cell>
          <cell r="J35">
            <v>0.15</v>
          </cell>
          <cell r="K35">
            <v>0.1</v>
          </cell>
          <cell r="L35">
            <v>0.3</v>
          </cell>
          <cell r="M35">
            <v>0.5</v>
          </cell>
          <cell r="N35">
            <v>0.9</v>
          </cell>
          <cell r="O35">
            <v>9.98</v>
          </cell>
        </row>
        <row r="36">
          <cell r="A36" t="str">
            <v>ACC-7-35</v>
          </cell>
          <cell r="B36">
            <v>7</v>
          </cell>
          <cell r="C36">
            <v>4.2</v>
          </cell>
          <cell r="D36">
            <v>1.4</v>
          </cell>
          <cell r="E36">
            <v>0</v>
          </cell>
          <cell r="F36">
            <v>0.9</v>
          </cell>
          <cell r="G36">
            <v>1.4</v>
          </cell>
          <cell r="H36">
            <v>2.5</v>
          </cell>
          <cell r="I36">
            <v>0.8</v>
          </cell>
          <cell r="J36">
            <v>0.3</v>
          </cell>
          <cell r="K36">
            <v>0.1</v>
          </cell>
          <cell r="L36">
            <v>0.3</v>
          </cell>
          <cell r="M36">
            <v>0.6</v>
          </cell>
          <cell r="N36">
            <v>0.9</v>
          </cell>
          <cell r="O36">
            <v>13.78</v>
          </cell>
        </row>
        <row r="37">
          <cell r="A37" t="str">
            <v>ACC-8-35</v>
          </cell>
          <cell r="B37">
            <v>8</v>
          </cell>
          <cell r="C37">
            <v>4.9000000000000004</v>
          </cell>
          <cell r="D37">
            <v>1.8</v>
          </cell>
          <cell r="E37">
            <v>0</v>
          </cell>
          <cell r="F37">
            <v>0.9</v>
          </cell>
          <cell r="G37">
            <v>1.55</v>
          </cell>
          <cell r="H37">
            <v>2.9</v>
          </cell>
          <cell r="I37">
            <v>1</v>
          </cell>
          <cell r="J37">
            <v>0.4</v>
          </cell>
          <cell r="K37">
            <v>0.1</v>
          </cell>
          <cell r="L37">
            <v>0.3</v>
          </cell>
          <cell r="M37">
            <v>0.7</v>
          </cell>
          <cell r="N37">
            <v>1</v>
          </cell>
          <cell r="O37">
            <v>18.78</v>
          </cell>
        </row>
        <row r="38">
          <cell r="A38" t="str">
            <v>ACC-9-35</v>
          </cell>
          <cell r="B38">
            <v>9</v>
          </cell>
          <cell r="C38">
            <v>5.7</v>
          </cell>
          <cell r="D38">
            <v>2</v>
          </cell>
          <cell r="E38">
            <v>0</v>
          </cell>
          <cell r="F38">
            <v>0.9</v>
          </cell>
          <cell r="G38">
            <v>1.75</v>
          </cell>
          <cell r="H38">
            <v>3.2</v>
          </cell>
          <cell r="I38">
            <v>1.2</v>
          </cell>
          <cell r="J38">
            <v>0.4</v>
          </cell>
          <cell r="K38">
            <v>0.1</v>
          </cell>
          <cell r="L38">
            <v>0.3</v>
          </cell>
          <cell r="M38">
            <v>0.8</v>
          </cell>
          <cell r="N38">
            <v>1.3</v>
          </cell>
          <cell r="O38">
            <v>23.73</v>
          </cell>
        </row>
        <row r="39">
          <cell r="A39" t="str">
            <v>ACC-4-40</v>
          </cell>
          <cell r="B39">
            <v>4</v>
          </cell>
          <cell r="C39">
            <v>2.4</v>
          </cell>
          <cell r="D39">
            <v>1</v>
          </cell>
          <cell r="E39">
            <v>0</v>
          </cell>
          <cell r="F39">
            <v>0</v>
          </cell>
          <cell r="G39">
            <v>1</v>
          </cell>
          <cell r="H39">
            <v>1.1000000000000001</v>
          </cell>
          <cell r="I39">
            <v>0.6</v>
          </cell>
          <cell r="J39">
            <v>0</v>
          </cell>
          <cell r="K39">
            <v>0</v>
          </cell>
          <cell r="L39">
            <v>0.3</v>
          </cell>
          <cell r="M39">
            <v>0.4</v>
          </cell>
          <cell r="N39">
            <v>0.7</v>
          </cell>
          <cell r="O39">
            <v>4.5</v>
          </cell>
        </row>
        <row r="40">
          <cell r="A40" t="str">
            <v>ACC-5-40</v>
          </cell>
          <cell r="B40">
            <v>5</v>
          </cell>
          <cell r="C40">
            <v>3.4</v>
          </cell>
          <cell r="D40">
            <v>1</v>
          </cell>
          <cell r="E40">
            <v>0</v>
          </cell>
          <cell r="F40">
            <v>0</v>
          </cell>
          <cell r="G40">
            <v>1</v>
          </cell>
          <cell r="H40">
            <v>1.6</v>
          </cell>
          <cell r="I40">
            <v>0.9</v>
          </cell>
          <cell r="J40">
            <v>0</v>
          </cell>
          <cell r="K40">
            <v>0</v>
          </cell>
          <cell r="L40">
            <v>0.3</v>
          </cell>
          <cell r="M40">
            <v>0.5</v>
          </cell>
          <cell r="N40">
            <v>0.9</v>
          </cell>
          <cell r="O40">
            <v>7.8</v>
          </cell>
        </row>
        <row r="41">
          <cell r="A41" t="str">
            <v>ACC-6-40</v>
          </cell>
          <cell r="B41">
            <v>6</v>
          </cell>
          <cell r="C41">
            <v>3.15</v>
          </cell>
          <cell r="D41">
            <v>1.2</v>
          </cell>
          <cell r="E41">
            <v>0</v>
          </cell>
          <cell r="F41">
            <v>0</v>
          </cell>
          <cell r="G41">
            <v>1.2</v>
          </cell>
          <cell r="H41">
            <v>1.95</v>
          </cell>
          <cell r="I41">
            <v>0.9</v>
          </cell>
          <cell r="J41">
            <v>0.15</v>
          </cell>
          <cell r="K41">
            <v>0</v>
          </cell>
          <cell r="L41">
            <v>0.3</v>
          </cell>
          <cell r="M41">
            <v>0.5</v>
          </cell>
          <cell r="N41">
            <v>1.1000000000000001</v>
          </cell>
          <cell r="O41">
            <v>10.14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 (2)"/>
      <sheetName val="TRAMO I"/>
      <sheetName val="TIPO MURO"/>
      <sheetName val="ECC"/>
      <sheetName val="ECA"/>
      <sheetName val="ACC"/>
      <sheetName val="ACA"/>
      <sheetName val="ARMADURA ACA"/>
      <sheetName val="ARMADURA ECA"/>
    </sheetNames>
    <sheetDataSet>
      <sheetData sheetId="0"/>
      <sheetData sheetId="1"/>
      <sheetData sheetId="2"/>
      <sheetData sheetId="3">
        <row r="12">
          <cell r="C12" t="str">
            <v>H</v>
          </cell>
          <cell r="D12" t="str">
            <v>B</v>
          </cell>
          <cell r="E12" t="str">
            <v>hz</v>
          </cell>
          <cell r="F12" t="str">
            <v>h1</v>
          </cell>
          <cell r="G12" t="str">
            <v>h2</v>
          </cell>
          <cell r="H12" t="str">
            <v>hn</v>
          </cell>
          <cell r="I12" t="str">
            <v>g</v>
          </cell>
          <cell r="J12" t="str">
            <v>b1</v>
          </cell>
          <cell r="K12" t="str">
            <v>b2</v>
          </cell>
          <cell r="L12" t="str">
            <v>b3</v>
          </cell>
          <cell r="M12" t="str">
            <v>b4</v>
          </cell>
          <cell r="N12" t="str">
            <v>b5,6,7</v>
          </cell>
          <cell r="O12" t="str">
            <v>b8</v>
          </cell>
          <cell r="P12" t="str">
            <v>Area</v>
          </cell>
        </row>
        <row r="13">
          <cell r="C13" t="str">
            <v>(m)</v>
          </cell>
          <cell r="D13" t="str">
            <v>(m)</v>
          </cell>
          <cell r="E13" t="str">
            <v>(m)</v>
          </cell>
          <cell r="F13" t="str">
            <v>(m)</v>
          </cell>
          <cell r="G13" t="str">
            <v>(m)</v>
          </cell>
          <cell r="H13" t="str">
            <v>(m)</v>
          </cell>
          <cell r="I13" t="str">
            <v>(m)</v>
          </cell>
          <cell r="J13" t="str">
            <v>(m)</v>
          </cell>
          <cell r="K13" t="str">
            <v>(m)</v>
          </cell>
          <cell r="L13" t="str">
            <v>(m)</v>
          </cell>
          <cell r="M13" t="str">
            <v>(m)</v>
          </cell>
          <cell r="N13" t="str">
            <v>(m)</v>
          </cell>
          <cell r="O13" t="str">
            <v>(m)</v>
          </cell>
          <cell r="P13" t="str">
            <v>(m2)</v>
          </cell>
        </row>
        <row r="14">
          <cell r="B14" t="str">
            <v>ECC-7-20-10</v>
          </cell>
          <cell r="C14">
            <v>7</v>
          </cell>
          <cell r="D14">
            <v>5.6</v>
          </cell>
          <cell r="E14">
            <v>1.4</v>
          </cell>
          <cell r="F14">
            <v>0</v>
          </cell>
          <cell r="G14">
            <v>0.8</v>
          </cell>
          <cell r="H14">
            <v>1.4</v>
          </cell>
          <cell r="I14">
            <v>3.3</v>
          </cell>
          <cell r="J14">
            <v>1.2</v>
          </cell>
          <cell r="K14">
            <v>0</v>
          </cell>
          <cell r="L14">
            <v>0.6</v>
          </cell>
          <cell r="M14">
            <v>0.3</v>
          </cell>
          <cell r="N14">
            <v>0.8</v>
          </cell>
          <cell r="O14">
            <v>1.1000000000000001</v>
          </cell>
          <cell r="P14">
            <v>19.12</v>
          </cell>
        </row>
        <row r="15">
          <cell r="B15" t="str">
            <v>ECC-7-30-4</v>
          </cell>
          <cell r="C15">
            <v>7</v>
          </cell>
          <cell r="D15">
            <v>4.3</v>
          </cell>
          <cell r="E15">
            <v>1.4</v>
          </cell>
          <cell r="F15">
            <v>0.73</v>
          </cell>
          <cell r="G15">
            <v>0</v>
          </cell>
          <cell r="H15">
            <v>1.4</v>
          </cell>
          <cell r="I15">
            <v>2.1</v>
          </cell>
          <cell r="J15">
            <v>0.8</v>
          </cell>
          <cell r="K15">
            <v>0.15</v>
          </cell>
          <cell r="L15">
            <v>0.45</v>
          </cell>
          <cell r="M15">
            <v>0</v>
          </cell>
          <cell r="N15">
            <v>0.5</v>
          </cell>
          <cell r="O15">
            <v>1.4</v>
          </cell>
          <cell r="P15">
            <v>13.16</v>
          </cell>
        </row>
        <row r="16">
          <cell r="B16" t="str">
            <v>ECC-7-30-6</v>
          </cell>
          <cell r="C16">
            <v>7</v>
          </cell>
          <cell r="D16">
            <v>4.5</v>
          </cell>
          <cell r="E16">
            <v>1.4</v>
          </cell>
          <cell r="F16">
            <v>0.83</v>
          </cell>
          <cell r="G16">
            <v>0</v>
          </cell>
          <cell r="H16">
            <v>1.4</v>
          </cell>
          <cell r="I16">
            <v>2.5499999999999998</v>
          </cell>
          <cell r="J16">
            <v>0.8</v>
          </cell>
          <cell r="K16">
            <v>0.3</v>
          </cell>
          <cell r="L16">
            <v>0.45</v>
          </cell>
          <cell r="M16">
            <v>0</v>
          </cell>
          <cell r="N16">
            <v>0.6</v>
          </cell>
          <cell r="O16">
            <v>1.1499999999999999</v>
          </cell>
          <cell r="P16">
            <v>14.7</v>
          </cell>
        </row>
        <row r="17">
          <cell r="B17" t="str">
            <v>ECC-8-20-10</v>
          </cell>
          <cell r="C17">
            <v>8</v>
          </cell>
          <cell r="D17">
            <v>6.6</v>
          </cell>
          <cell r="E17">
            <v>1.6</v>
          </cell>
          <cell r="F17">
            <v>0</v>
          </cell>
          <cell r="G17">
            <v>0.8</v>
          </cell>
          <cell r="H17">
            <v>1.6</v>
          </cell>
          <cell r="I17">
            <v>3.6</v>
          </cell>
          <cell r="J17">
            <v>1.5</v>
          </cell>
          <cell r="K17">
            <v>0</v>
          </cell>
          <cell r="L17">
            <v>0.6</v>
          </cell>
          <cell r="M17">
            <v>0.3</v>
          </cell>
          <cell r="N17">
            <v>0.9</v>
          </cell>
          <cell r="O17">
            <v>1.5</v>
          </cell>
          <cell r="P17">
            <v>24.48</v>
          </cell>
        </row>
        <row r="18">
          <cell r="B18" t="str">
            <v>ECC-7-23-6</v>
          </cell>
          <cell r="C18">
            <v>7</v>
          </cell>
          <cell r="D18">
            <v>5.0999999999999996</v>
          </cell>
          <cell r="E18">
            <v>1.4</v>
          </cell>
          <cell r="F18">
            <v>0.83</v>
          </cell>
          <cell r="G18">
            <v>0</v>
          </cell>
          <cell r="H18">
            <v>1.4</v>
          </cell>
          <cell r="I18">
            <v>2.5499999999999998</v>
          </cell>
          <cell r="J18">
            <v>1.2</v>
          </cell>
          <cell r="K18">
            <v>0.3</v>
          </cell>
          <cell r="L18">
            <v>0.45</v>
          </cell>
          <cell r="M18">
            <v>0</v>
          </cell>
          <cell r="N18">
            <v>0.6</v>
          </cell>
          <cell r="O18">
            <v>1.35</v>
          </cell>
          <cell r="P18">
            <v>15.54</v>
          </cell>
        </row>
        <row r="19">
          <cell r="B19" t="str">
            <v>ECC-8-23-6</v>
          </cell>
          <cell r="C19">
            <v>8</v>
          </cell>
          <cell r="D19">
            <v>6.2</v>
          </cell>
          <cell r="E19">
            <v>1.8</v>
          </cell>
          <cell r="F19">
            <v>0.83</v>
          </cell>
          <cell r="G19">
            <v>0</v>
          </cell>
          <cell r="H19">
            <v>1.55</v>
          </cell>
          <cell r="I19">
            <v>2.85</v>
          </cell>
          <cell r="J19">
            <v>1.5</v>
          </cell>
          <cell r="K19">
            <v>0.3</v>
          </cell>
          <cell r="L19">
            <v>0.45</v>
          </cell>
          <cell r="M19">
            <v>0</v>
          </cell>
          <cell r="N19">
            <v>0.7</v>
          </cell>
          <cell r="O19">
            <v>1.85</v>
          </cell>
          <cell r="P19">
            <v>21.39</v>
          </cell>
        </row>
        <row r="20">
          <cell r="B20" t="str">
            <v>ECC-8-25-4</v>
          </cell>
          <cell r="C20">
            <v>8</v>
          </cell>
          <cell r="D20">
            <v>5.65</v>
          </cell>
          <cell r="E20">
            <v>1.6</v>
          </cell>
          <cell r="F20">
            <v>0.73</v>
          </cell>
          <cell r="G20">
            <v>0</v>
          </cell>
          <cell r="H20">
            <v>1.6</v>
          </cell>
          <cell r="I20">
            <v>3.15</v>
          </cell>
          <cell r="J20">
            <v>1.2</v>
          </cell>
          <cell r="K20">
            <v>0.3</v>
          </cell>
          <cell r="L20">
            <v>0.45</v>
          </cell>
          <cell r="M20">
            <v>0</v>
          </cell>
          <cell r="N20">
            <v>0.8</v>
          </cell>
          <cell r="O20">
            <v>1.3</v>
          </cell>
          <cell r="P20">
            <v>20.56</v>
          </cell>
        </row>
        <row r="21">
          <cell r="B21" t="str">
            <v>ECC-8-30-4</v>
          </cell>
          <cell r="C21">
            <v>8</v>
          </cell>
          <cell r="D21">
            <v>5.05</v>
          </cell>
          <cell r="E21">
            <v>1.6</v>
          </cell>
          <cell r="F21">
            <v>0.73</v>
          </cell>
          <cell r="G21">
            <v>0</v>
          </cell>
          <cell r="H21">
            <v>1.6</v>
          </cell>
          <cell r="I21">
            <v>2.5499999999999998</v>
          </cell>
          <cell r="J21">
            <v>1</v>
          </cell>
          <cell r="K21">
            <v>0.3</v>
          </cell>
          <cell r="L21">
            <v>0.45</v>
          </cell>
          <cell r="M21">
            <v>0</v>
          </cell>
          <cell r="N21">
            <v>0.6</v>
          </cell>
          <cell r="O21">
            <v>1.5</v>
          </cell>
          <cell r="P21">
            <v>17.68</v>
          </cell>
        </row>
        <row r="22">
          <cell r="B22" t="str">
            <v>ECC-8-30-6</v>
          </cell>
          <cell r="C22">
            <v>8</v>
          </cell>
          <cell r="D22">
            <v>5.3</v>
          </cell>
          <cell r="E22">
            <v>1.6</v>
          </cell>
          <cell r="F22">
            <v>0.83</v>
          </cell>
          <cell r="G22">
            <v>0</v>
          </cell>
          <cell r="H22">
            <v>1.6</v>
          </cell>
          <cell r="I22">
            <v>2.85</v>
          </cell>
          <cell r="J22">
            <v>1.1000000000000001</v>
          </cell>
          <cell r="K22">
            <v>0.3</v>
          </cell>
          <cell r="L22">
            <v>0.45</v>
          </cell>
          <cell r="M22">
            <v>0</v>
          </cell>
          <cell r="N22">
            <v>0.7</v>
          </cell>
          <cell r="O22">
            <v>1.35</v>
          </cell>
          <cell r="P22">
            <v>19.04</v>
          </cell>
        </row>
        <row r="23">
          <cell r="B23" t="str">
            <v>ECC-9-30-4</v>
          </cell>
          <cell r="C23">
            <v>9</v>
          </cell>
          <cell r="D23">
            <v>6.45</v>
          </cell>
          <cell r="E23">
            <v>1.8</v>
          </cell>
          <cell r="F23">
            <v>0.73</v>
          </cell>
          <cell r="G23">
            <v>0</v>
          </cell>
          <cell r="H23">
            <v>1.8</v>
          </cell>
          <cell r="I23">
            <v>3.75</v>
          </cell>
          <cell r="J23">
            <v>1</v>
          </cell>
          <cell r="K23">
            <v>0.3</v>
          </cell>
          <cell r="L23">
            <v>0.45</v>
          </cell>
          <cell r="M23">
            <v>0</v>
          </cell>
          <cell r="N23">
            <v>1</v>
          </cell>
          <cell r="O23">
            <v>1.7</v>
          </cell>
          <cell r="P23">
            <v>26.73</v>
          </cell>
        </row>
        <row r="24">
          <cell r="B24" t="str">
            <v>ECC-9-30-6</v>
          </cell>
          <cell r="C24">
            <v>9</v>
          </cell>
          <cell r="D24">
            <v>6.6</v>
          </cell>
          <cell r="E24">
            <v>1.8</v>
          </cell>
          <cell r="F24">
            <v>0.83</v>
          </cell>
          <cell r="G24">
            <v>0</v>
          </cell>
          <cell r="H24">
            <v>1.8</v>
          </cell>
          <cell r="I24">
            <v>3.75</v>
          </cell>
          <cell r="J24">
            <v>1.1000000000000001</v>
          </cell>
          <cell r="K24">
            <v>0.3</v>
          </cell>
          <cell r="L24">
            <v>0.45</v>
          </cell>
          <cell r="M24">
            <v>0</v>
          </cell>
          <cell r="N24">
            <v>1</v>
          </cell>
          <cell r="O24">
            <v>1.75</v>
          </cell>
          <cell r="P24">
            <v>27</v>
          </cell>
        </row>
        <row r="25">
          <cell r="B25" t="str">
            <v>ACC-5-20</v>
          </cell>
          <cell r="C25">
            <v>5</v>
          </cell>
          <cell r="D25">
            <v>3.25</v>
          </cell>
          <cell r="E25">
            <v>1</v>
          </cell>
          <cell r="F25">
            <v>0</v>
          </cell>
          <cell r="G25">
            <v>0.9</v>
          </cell>
          <cell r="H25">
            <v>1</v>
          </cell>
          <cell r="I25">
            <v>1.75</v>
          </cell>
          <cell r="J25">
            <v>0.6</v>
          </cell>
          <cell r="K25">
            <v>0.15</v>
          </cell>
          <cell r="L25">
            <v>0.1</v>
          </cell>
          <cell r="M25">
            <v>0.3</v>
          </cell>
          <cell r="N25">
            <v>0.4</v>
          </cell>
          <cell r="O25">
            <v>0.9</v>
          </cell>
          <cell r="P25">
            <v>7.39</v>
          </cell>
        </row>
        <row r="26">
          <cell r="B26" t="str">
            <v>ACC-6-20</v>
          </cell>
          <cell r="C26">
            <v>6</v>
          </cell>
          <cell r="D26">
            <v>4.0999999999999996</v>
          </cell>
          <cell r="E26">
            <v>1.2</v>
          </cell>
          <cell r="F26">
            <v>0</v>
          </cell>
          <cell r="G26">
            <v>0.9</v>
          </cell>
          <cell r="H26">
            <v>1.2</v>
          </cell>
          <cell r="I26">
            <v>2.5</v>
          </cell>
          <cell r="J26">
            <v>0.8</v>
          </cell>
          <cell r="K26">
            <v>0.3</v>
          </cell>
          <cell r="L26">
            <v>0.1</v>
          </cell>
          <cell r="M26">
            <v>0.3</v>
          </cell>
          <cell r="N26">
            <v>0.6</v>
          </cell>
          <cell r="O26">
            <v>0.8</v>
          </cell>
          <cell r="P26">
            <v>11.66</v>
          </cell>
        </row>
        <row r="27">
          <cell r="B27" t="str">
            <v>ACC-7-20</v>
          </cell>
          <cell r="C27">
            <v>7</v>
          </cell>
          <cell r="D27">
            <v>5.3</v>
          </cell>
          <cell r="E27">
            <v>1.4</v>
          </cell>
          <cell r="F27">
            <v>0</v>
          </cell>
          <cell r="G27">
            <v>0.9</v>
          </cell>
          <cell r="H27">
            <v>1.4</v>
          </cell>
          <cell r="I27">
            <v>3.2</v>
          </cell>
          <cell r="J27">
            <v>1</v>
          </cell>
          <cell r="K27">
            <v>0.4</v>
          </cell>
          <cell r="L27">
            <v>0.1</v>
          </cell>
          <cell r="M27">
            <v>0.3</v>
          </cell>
          <cell r="N27">
            <v>0.8</v>
          </cell>
          <cell r="O27">
            <v>1.1000000000000001</v>
          </cell>
          <cell r="P27">
            <v>17.23</v>
          </cell>
        </row>
        <row r="28">
          <cell r="B28" t="str">
            <v>ACC-8-20</v>
          </cell>
          <cell r="C28">
            <v>8</v>
          </cell>
          <cell r="D28">
            <v>6.6</v>
          </cell>
          <cell r="E28">
            <v>1.8</v>
          </cell>
          <cell r="F28">
            <v>0</v>
          </cell>
          <cell r="G28">
            <v>0.9</v>
          </cell>
          <cell r="H28">
            <v>1.55</v>
          </cell>
          <cell r="I28">
            <v>3.8</v>
          </cell>
          <cell r="J28">
            <v>1.4</v>
          </cell>
          <cell r="K28">
            <v>0.4</v>
          </cell>
          <cell r="L28">
            <v>0.1</v>
          </cell>
          <cell r="M28">
            <v>0.3</v>
          </cell>
          <cell r="N28">
            <v>1</v>
          </cell>
          <cell r="O28">
            <v>1.4</v>
          </cell>
          <cell r="P28">
            <v>24.63</v>
          </cell>
        </row>
        <row r="29">
          <cell r="B29" t="str">
            <v>ACC-4-25</v>
          </cell>
          <cell r="C29">
            <v>4</v>
          </cell>
          <cell r="D29">
            <v>2.4</v>
          </cell>
          <cell r="E29">
            <v>0.8</v>
          </cell>
          <cell r="F29">
            <v>0</v>
          </cell>
          <cell r="G29">
            <v>0.5</v>
          </cell>
          <cell r="H29">
            <v>0.8</v>
          </cell>
          <cell r="I29">
            <v>1.6</v>
          </cell>
          <cell r="J29">
            <v>0.4</v>
          </cell>
          <cell r="K29">
            <v>0</v>
          </cell>
          <cell r="L29">
            <v>0.1</v>
          </cell>
          <cell r="M29">
            <v>0.3</v>
          </cell>
          <cell r="N29">
            <v>0.4</v>
          </cell>
          <cell r="O29">
            <v>0.4</v>
          </cell>
          <cell r="P29">
            <v>5.07</v>
          </cell>
        </row>
        <row r="30">
          <cell r="B30" t="str">
            <v>ACC-5-25</v>
          </cell>
          <cell r="C30">
            <v>5</v>
          </cell>
          <cell r="D30">
            <v>3</v>
          </cell>
          <cell r="E30">
            <v>1</v>
          </cell>
          <cell r="F30">
            <v>0</v>
          </cell>
          <cell r="G30">
            <v>0.9</v>
          </cell>
          <cell r="H30">
            <v>1</v>
          </cell>
          <cell r="I30">
            <v>1.6</v>
          </cell>
          <cell r="J30">
            <v>0.7</v>
          </cell>
          <cell r="K30">
            <v>0</v>
          </cell>
          <cell r="L30">
            <v>0.1</v>
          </cell>
          <cell r="M30">
            <v>0.3</v>
          </cell>
          <cell r="N30">
            <v>0.4</v>
          </cell>
          <cell r="O30">
            <v>0.7</v>
          </cell>
          <cell r="P30">
            <v>6.91</v>
          </cell>
        </row>
        <row r="31">
          <cell r="B31" t="str">
            <v>ACC-6-25</v>
          </cell>
          <cell r="C31">
            <v>6</v>
          </cell>
          <cell r="D31">
            <v>3.7</v>
          </cell>
          <cell r="E31">
            <v>1.2</v>
          </cell>
          <cell r="F31">
            <v>0</v>
          </cell>
          <cell r="G31">
            <v>0.9</v>
          </cell>
          <cell r="H31">
            <v>1.2</v>
          </cell>
          <cell r="I31">
            <v>2.2000000000000002</v>
          </cell>
          <cell r="J31">
            <v>0.8</v>
          </cell>
          <cell r="K31">
            <v>0.3</v>
          </cell>
          <cell r="L31">
            <v>0.1</v>
          </cell>
          <cell r="M31">
            <v>0.3</v>
          </cell>
          <cell r="N31">
            <v>0.5</v>
          </cell>
          <cell r="O31">
            <v>0.7</v>
          </cell>
          <cell r="P31">
            <v>10.46</v>
          </cell>
        </row>
        <row r="32">
          <cell r="B32" t="str">
            <v>ACC-7-25</v>
          </cell>
          <cell r="C32">
            <v>7</v>
          </cell>
          <cell r="D32">
            <v>4.5999999999999996</v>
          </cell>
          <cell r="E32">
            <v>1.4</v>
          </cell>
          <cell r="F32">
            <v>0</v>
          </cell>
          <cell r="G32">
            <v>0.9</v>
          </cell>
          <cell r="H32">
            <v>1.4</v>
          </cell>
          <cell r="I32">
            <v>2.6</v>
          </cell>
          <cell r="J32">
            <v>1</v>
          </cell>
          <cell r="K32">
            <v>0.4</v>
          </cell>
          <cell r="L32">
            <v>0.1</v>
          </cell>
          <cell r="M32">
            <v>0.3</v>
          </cell>
          <cell r="N32">
            <v>0.6</v>
          </cell>
          <cell r="O32">
            <v>1</v>
          </cell>
          <cell r="P32">
            <v>14.57</v>
          </cell>
        </row>
        <row r="33">
          <cell r="B33" t="str">
            <v>ACC-8-25</v>
          </cell>
          <cell r="C33">
            <v>8</v>
          </cell>
          <cell r="D33">
            <v>5.5</v>
          </cell>
          <cell r="E33">
            <v>1.6</v>
          </cell>
          <cell r="F33">
            <v>0</v>
          </cell>
          <cell r="G33">
            <v>0.9</v>
          </cell>
          <cell r="H33">
            <v>1.6</v>
          </cell>
          <cell r="I33">
            <v>3.3</v>
          </cell>
          <cell r="J33">
            <v>1.2</v>
          </cell>
          <cell r="K33">
            <v>0.5</v>
          </cell>
          <cell r="L33">
            <v>0.1</v>
          </cell>
          <cell r="M33">
            <v>0.3</v>
          </cell>
          <cell r="N33">
            <v>0.8</v>
          </cell>
          <cell r="O33">
            <v>1</v>
          </cell>
          <cell r="P33">
            <v>20.329999999999998</v>
          </cell>
        </row>
        <row r="34">
          <cell r="B34" t="str">
            <v>ACC-9-25</v>
          </cell>
          <cell r="C34">
            <v>9</v>
          </cell>
          <cell r="D34">
            <v>6.8</v>
          </cell>
          <cell r="E34">
            <v>2</v>
          </cell>
          <cell r="F34">
            <v>0</v>
          </cell>
          <cell r="G34">
            <v>0.9</v>
          </cell>
          <cell r="H34">
            <v>1.75</v>
          </cell>
          <cell r="I34">
            <v>3.9</v>
          </cell>
          <cell r="J34">
            <v>1.4</v>
          </cell>
          <cell r="K34">
            <v>0.5</v>
          </cell>
          <cell r="L34">
            <v>0.1</v>
          </cell>
          <cell r="M34">
            <v>0.3</v>
          </cell>
          <cell r="N34">
            <v>1</v>
          </cell>
          <cell r="O34">
            <v>1.5</v>
          </cell>
          <cell r="P34">
            <v>28.34</v>
          </cell>
        </row>
        <row r="35">
          <cell r="B35" t="str">
            <v>ACC-5-30</v>
          </cell>
          <cell r="C35">
            <v>5</v>
          </cell>
          <cell r="D35">
            <v>2.9</v>
          </cell>
          <cell r="E35">
            <v>1</v>
          </cell>
          <cell r="F35">
            <v>0</v>
          </cell>
          <cell r="G35">
            <v>0.9</v>
          </cell>
          <cell r="H35">
            <v>1</v>
          </cell>
          <cell r="I35">
            <v>1.6</v>
          </cell>
          <cell r="J35">
            <v>0.6</v>
          </cell>
          <cell r="K35">
            <v>0</v>
          </cell>
          <cell r="L35">
            <v>0.1</v>
          </cell>
          <cell r="M35">
            <v>0.3</v>
          </cell>
          <cell r="N35">
            <v>0.4</v>
          </cell>
          <cell r="O35">
            <v>0.7</v>
          </cell>
          <cell r="P35">
            <v>6.81</v>
          </cell>
        </row>
        <row r="36">
          <cell r="B36" t="str">
            <v>ACC-6-30</v>
          </cell>
          <cell r="C36">
            <v>6</v>
          </cell>
          <cell r="D36">
            <v>3.5</v>
          </cell>
          <cell r="E36">
            <v>1.2</v>
          </cell>
          <cell r="F36">
            <v>0</v>
          </cell>
          <cell r="G36">
            <v>0.9</v>
          </cell>
          <cell r="H36">
            <v>1.2</v>
          </cell>
          <cell r="I36">
            <v>1.9</v>
          </cell>
          <cell r="J36">
            <v>0.8</v>
          </cell>
          <cell r="K36">
            <v>0.3</v>
          </cell>
          <cell r="L36">
            <v>0.1</v>
          </cell>
          <cell r="M36">
            <v>0.3</v>
          </cell>
          <cell r="N36">
            <v>0.4</v>
          </cell>
          <cell r="O36">
            <v>0.8</v>
          </cell>
          <cell r="P36">
            <v>9.5</v>
          </cell>
        </row>
        <row r="37">
          <cell r="B37" t="str">
            <v>ACC-7-30</v>
          </cell>
          <cell r="C37">
            <v>7</v>
          </cell>
          <cell r="D37">
            <v>4.4000000000000004</v>
          </cell>
          <cell r="E37">
            <v>1.4</v>
          </cell>
          <cell r="F37">
            <v>0</v>
          </cell>
          <cell r="G37">
            <v>0.9</v>
          </cell>
          <cell r="H37">
            <v>1.4</v>
          </cell>
          <cell r="I37">
            <v>2.6</v>
          </cell>
          <cell r="J37">
            <v>0.8</v>
          </cell>
          <cell r="K37">
            <v>0.4</v>
          </cell>
          <cell r="L37">
            <v>0.1</v>
          </cell>
          <cell r="M37">
            <v>0.3</v>
          </cell>
          <cell r="N37">
            <v>0.6</v>
          </cell>
          <cell r="O37">
            <v>1</v>
          </cell>
          <cell r="P37">
            <v>14.29</v>
          </cell>
        </row>
        <row r="38">
          <cell r="B38" t="str">
            <v>ACC-8-30</v>
          </cell>
          <cell r="C38">
            <v>8</v>
          </cell>
          <cell r="D38">
            <v>5.2</v>
          </cell>
          <cell r="E38">
            <v>1.6</v>
          </cell>
          <cell r="F38">
            <v>0</v>
          </cell>
          <cell r="G38">
            <v>0.9</v>
          </cell>
          <cell r="H38">
            <v>1.6</v>
          </cell>
          <cell r="I38">
            <v>3.2</v>
          </cell>
          <cell r="J38">
            <v>1</v>
          </cell>
          <cell r="K38">
            <v>0.4</v>
          </cell>
          <cell r="L38">
            <v>0.1</v>
          </cell>
          <cell r="M38">
            <v>0.3</v>
          </cell>
          <cell r="N38">
            <v>0.8</v>
          </cell>
          <cell r="O38">
            <v>1</v>
          </cell>
          <cell r="P38">
            <v>19.57</v>
          </cell>
        </row>
        <row r="39">
          <cell r="B39" t="str">
            <v>ACC-9-30</v>
          </cell>
          <cell r="C39">
            <v>9</v>
          </cell>
          <cell r="D39">
            <v>6.3</v>
          </cell>
          <cell r="E39">
            <v>2</v>
          </cell>
          <cell r="F39">
            <v>0</v>
          </cell>
          <cell r="G39">
            <v>0.9</v>
          </cell>
          <cell r="H39">
            <v>1.75</v>
          </cell>
          <cell r="I39">
            <v>3.8</v>
          </cell>
          <cell r="J39">
            <v>1.2</v>
          </cell>
          <cell r="K39">
            <v>0.4</v>
          </cell>
          <cell r="L39">
            <v>0.1</v>
          </cell>
          <cell r="M39">
            <v>0.3</v>
          </cell>
          <cell r="N39">
            <v>1</v>
          </cell>
          <cell r="O39">
            <v>1.2</v>
          </cell>
          <cell r="P39">
            <v>26.83</v>
          </cell>
        </row>
        <row r="40">
          <cell r="B40" t="str">
            <v>ACC-10-30</v>
          </cell>
          <cell r="C40">
            <v>10</v>
          </cell>
          <cell r="D40">
            <v>7.4</v>
          </cell>
          <cell r="E40">
            <v>2.2000000000000002</v>
          </cell>
          <cell r="F40">
            <v>0</v>
          </cell>
          <cell r="G40">
            <v>0.9</v>
          </cell>
          <cell r="H40">
            <v>1.95</v>
          </cell>
          <cell r="I40">
            <v>4.5</v>
          </cell>
          <cell r="J40">
            <v>1.4</v>
          </cell>
          <cell r="K40">
            <v>0.5</v>
          </cell>
          <cell r="L40">
            <v>0.1</v>
          </cell>
          <cell r="M40">
            <v>0.3</v>
          </cell>
          <cell r="N40">
            <v>1.2</v>
          </cell>
          <cell r="O40">
            <v>1.5</v>
          </cell>
          <cell r="P40">
            <v>35.08</v>
          </cell>
        </row>
        <row r="41">
          <cell r="B41" t="str">
            <v>ACC-6-35</v>
          </cell>
          <cell r="C41">
            <v>6</v>
          </cell>
          <cell r="D41">
            <v>3.55</v>
          </cell>
          <cell r="E41">
            <v>1.2</v>
          </cell>
          <cell r="F41">
            <v>0</v>
          </cell>
          <cell r="G41">
            <v>0.9</v>
          </cell>
          <cell r="H41">
            <v>1.2</v>
          </cell>
          <cell r="I41">
            <v>2.0499999999999998</v>
          </cell>
          <cell r="J41">
            <v>0.6</v>
          </cell>
          <cell r="K41">
            <v>0.15</v>
          </cell>
          <cell r="L41">
            <v>0.1</v>
          </cell>
          <cell r="M41">
            <v>0.3</v>
          </cell>
          <cell r="N41">
            <v>0.5</v>
          </cell>
          <cell r="O41">
            <v>0.9</v>
          </cell>
          <cell r="P41">
            <v>9.98</v>
          </cell>
        </row>
        <row r="42">
          <cell r="B42" t="str">
            <v>ACC-7-35</v>
          </cell>
          <cell r="C42">
            <v>7</v>
          </cell>
          <cell r="D42">
            <v>4.2</v>
          </cell>
          <cell r="E42">
            <v>1.4</v>
          </cell>
          <cell r="F42">
            <v>0</v>
          </cell>
          <cell r="G42">
            <v>0.9</v>
          </cell>
          <cell r="H42">
            <v>1.4</v>
          </cell>
          <cell r="I42">
            <v>2.5</v>
          </cell>
          <cell r="J42">
            <v>0.8</v>
          </cell>
          <cell r="K42">
            <v>0.3</v>
          </cell>
          <cell r="L42">
            <v>0.1</v>
          </cell>
          <cell r="M42">
            <v>0.3</v>
          </cell>
          <cell r="N42">
            <v>0.6</v>
          </cell>
          <cell r="O42">
            <v>0.9</v>
          </cell>
          <cell r="P42">
            <v>13.78</v>
          </cell>
        </row>
        <row r="43">
          <cell r="B43" t="str">
            <v>ACC-8-35</v>
          </cell>
          <cell r="C43">
            <v>8</v>
          </cell>
          <cell r="D43">
            <v>4.9000000000000004</v>
          </cell>
          <cell r="E43">
            <v>1.8</v>
          </cell>
          <cell r="F43">
            <v>0</v>
          </cell>
          <cell r="G43">
            <v>0.9</v>
          </cell>
          <cell r="H43">
            <v>1.55</v>
          </cell>
          <cell r="I43">
            <v>2.9</v>
          </cell>
          <cell r="J43">
            <v>1</v>
          </cell>
          <cell r="K43">
            <v>0.4</v>
          </cell>
          <cell r="L43">
            <v>0.1</v>
          </cell>
          <cell r="M43">
            <v>0.3</v>
          </cell>
          <cell r="N43">
            <v>0.7</v>
          </cell>
          <cell r="O43">
            <v>1</v>
          </cell>
          <cell r="P43">
            <v>18.78</v>
          </cell>
        </row>
        <row r="44">
          <cell r="B44" t="str">
            <v>ACC-9-35</v>
          </cell>
          <cell r="C44">
            <v>9</v>
          </cell>
          <cell r="D44">
            <v>5.7</v>
          </cell>
          <cell r="E44">
            <v>2</v>
          </cell>
          <cell r="F44">
            <v>0</v>
          </cell>
          <cell r="G44">
            <v>0.9</v>
          </cell>
          <cell r="H44">
            <v>1.75</v>
          </cell>
          <cell r="I44">
            <v>3.2</v>
          </cell>
          <cell r="J44">
            <v>1.2</v>
          </cell>
          <cell r="K44">
            <v>0.4</v>
          </cell>
          <cell r="L44">
            <v>0.1</v>
          </cell>
          <cell r="M44">
            <v>0.3</v>
          </cell>
          <cell r="N44">
            <v>0.8</v>
          </cell>
          <cell r="O44">
            <v>1.3</v>
          </cell>
          <cell r="P44">
            <v>23.73</v>
          </cell>
        </row>
        <row r="45">
          <cell r="B45" t="str">
            <v>ECA-9-25-4</v>
          </cell>
          <cell r="C45">
            <v>9</v>
          </cell>
          <cell r="D45">
            <v>6.3</v>
          </cell>
          <cell r="E45">
            <v>1</v>
          </cell>
          <cell r="J45">
            <v>1.5</v>
          </cell>
          <cell r="K45">
            <v>0.15</v>
          </cell>
          <cell r="M45">
            <v>0.45</v>
          </cell>
          <cell r="N45">
            <v>0.3</v>
          </cell>
          <cell r="O45">
            <v>3.9</v>
          </cell>
          <cell r="P45">
            <v>11.7</v>
          </cell>
        </row>
        <row r="46">
          <cell r="B46" t="str">
            <v>ECA-10-25-4</v>
          </cell>
          <cell r="C46">
            <v>10</v>
          </cell>
          <cell r="D46">
            <v>7.7</v>
          </cell>
          <cell r="E46">
            <v>1.2</v>
          </cell>
          <cell r="J46">
            <v>1.6</v>
          </cell>
          <cell r="K46">
            <v>0.15</v>
          </cell>
          <cell r="M46">
            <v>0.45</v>
          </cell>
          <cell r="N46">
            <v>0.5</v>
          </cell>
          <cell r="O46">
            <v>5</v>
          </cell>
          <cell r="P46">
            <v>16.059999999999999</v>
          </cell>
        </row>
        <row r="47">
          <cell r="B47" t="str">
            <v>ECA-11-30-4</v>
          </cell>
          <cell r="C47">
            <v>11</v>
          </cell>
          <cell r="D47">
            <v>7.9</v>
          </cell>
          <cell r="E47">
            <v>1.4</v>
          </cell>
          <cell r="J47">
            <v>1.6</v>
          </cell>
          <cell r="K47">
            <v>0.15</v>
          </cell>
          <cell r="M47">
            <v>0.45</v>
          </cell>
          <cell r="N47">
            <v>0.65</v>
          </cell>
          <cell r="O47">
            <v>5</v>
          </cell>
          <cell r="P47">
            <v>19.149999999999999</v>
          </cell>
        </row>
        <row r="48">
          <cell r="B48" t="str">
            <v>ECA-11-22-6</v>
          </cell>
          <cell r="C48">
            <v>11</v>
          </cell>
          <cell r="D48">
            <v>9.6999999999999993</v>
          </cell>
          <cell r="E48">
            <v>1.4</v>
          </cell>
          <cell r="J48">
            <v>2.4</v>
          </cell>
          <cell r="K48">
            <v>0.15</v>
          </cell>
          <cell r="M48">
            <v>0.45</v>
          </cell>
          <cell r="N48">
            <v>0.8</v>
          </cell>
          <cell r="O48">
            <v>5.9</v>
          </cell>
          <cell r="P48">
            <v>22.46</v>
          </cell>
        </row>
        <row r="49">
          <cell r="B49" t="str">
            <v>ECA-11-30-6</v>
          </cell>
          <cell r="C49">
            <v>11</v>
          </cell>
          <cell r="D49">
            <v>6.6</v>
          </cell>
          <cell r="E49">
            <v>1.1000000000000001</v>
          </cell>
          <cell r="J49">
            <v>2.2999999999999998</v>
          </cell>
          <cell r="K49">
            <v>0.3</v>
          </cell>
          <cell r="M49">
            <v>0.45</v>
          </cell>
          <cell r="N49">
            <v>0.55000000000000004</v>
          </cell>
          <cell r="O49">
            <v>3</v>
          </cell>
          <cell r="P49">
            <v>15.92</v>
          </cell>
        </row>
        <row r="50">
          <cell r="B50" t="str">
            <v>ECA-15-30-6</v>
          </cell>
          <cell r="C50">
            <v>15</v>
          </cell>
          <cell r="D50">
            <v>14.5</v>
          </cell>
          <cell r="E50">
            <v>2.8</v>
          </cell>
          <cell r="J50">
            <v>2.7</v>
          </cell>
          <cell r="K50">
            <v>0.3</v>
          </cell>
          <cell r="M50">
            <v>0.45</v>
          </cell>
          <cell r="N50">
            <v>1.8</v>
          </cell>
          <cell r="O50">
            <v>9.25</v>
          </cell>
          <cell r="P50">
            <v>58.9</v>
          </cell>
        </row>
        <row r="51">
          <cell r="B51" t="str">
            <v>ECA-12-35-6</v>
          </cell>
          <cell r="C51">
            <v>12</v>
          </cell>
          <cell r="D51">
            <v>7.6</v>
          </cell>
          <cell r="E51">
            <v>1.4</v>
          </cell>
          <cell r="J51">
            <v>2.2999999999999998</v>
          </cell>
          <cell r="K51">
            <v>0.3</v>
          </cell>
          <cell r="M51">
            <v>0.45</v>
          </cell>
          <cell r="N51">
            <v>0.95</v>
          </cell>
          <cell r="O51">
            <v>3.6</v>
          </cell>
          <cell r="P51">
            <v>22.04</v>
          </cell>
        </row>
        <row r="52">
          <cell r="B52" t="str">
            <v>ACA-3-20</v>
          </cell>
          <cell r="C52">
            <v>3</v>
          </cell>
          <cell r="D52">
            <v>2.2000000000000002</v>
          </cell>
          <cell r="E52">
            <v>0.5</v>
          </cell>
          <cell r="J52">
            <v>0.4</v>
          </cell>
          <cell r="K52">
            <v>0</v>
          </cell>
          <cell r="M52">
            <v>0.3</v>
          </cell>
          <cell r="N52">
            <v>0</v>
          </cell>
          <cell r="O52">
            <v>1.5</v>
          </cell>
          <cell r="P52">
            <v>1.85</v>
          </cell>
        </row>
        <row r="53">
          <cell r="B53" t="str">
            <v>ACA-10-20</v>
          </cell>
          <cell r="C53">
            <v>10</v>
          </cell>
          <cell r="D53">
            <v>8.3000000000000007</v>
          </cell>
          <cell r="E53">
            <v>1.8</v>
          </cell>
          <cell r="J53">
            <v>3.1</v>
          </cell>
          <cell r="K53">
            <v>0</v>
          </cell>
          <cell r="M53">
            <v>0.3</v>
          </cell>
          <cell r="N53">
            <v>0.6</v>
          </cell>
          <cell r="O53">
            <v>4.3</v>
          </cell>
          <cell r="P53">
            <v>19.86</v>
          </cell>
        </row>
        <row r="54">
          <cell r="B54" t="str">
            <v>ACA-11-20</v>
          </cell>
          <cell r="C54">
            <v>11</v>
          </cell>
          <cell r="D54">
            <v>9.1999999999999993</v>
          </cell>
          <cell r="E54">
            <v>2.2000000000000002</v>
          </cell>
          <cell r="J54">
            <v>4</v>
          </cell>
          <cell r="K54">
            <v>0</v>
          </cell>
          <cell r="M54">
            <v>0.3</v>
          </cell>
          <cell r="N54">
            <v>0.9</v>
          </cell>
          <cell r="O54">
            <v>4</v>
          </cell>
          <cell r="P54">
            <v>26.84</v>
          </cell>
        </row>
        <row r="55">
          <cell r="B55" t="str">
            <v>ACA-6-25</v>
          </cell>
          <cell r="C55">
            <v>6</v>
          </cell>
          <cell r="D55">
            <v>4.0999999999999996</v>
          </cell>
          <cell r="E55">
            <v>1</v>
          </cell>
          <cell r="J55">
            <v>0.6</v>
          </cell>
          <cell r="K55">
            <v>0</v>
          </cell>
          <cell r="M55">
            <v>0.3</v>
          </cell>
          <cell r="N55">
            <v>0.4</v>
          </cell>
          <cell r="O55">
            <v>2.8</v>
          </cell>
          <cell r="P55">
            <v>6.6</v>
          </cell>
        </row>
        <row r="56">
          <cell r="B56" t="str">
            <v>ACA-8-25</v>
          </cell>
          <cell r="C56">
            <v>8</v>
          </cell>
          <cell r="D56">
            <v>5.7</v>
          </cell>
          <cell r="E56">
            <v>1.5</v>
          </cell>
          <cell r="J56">
            <v>1.4</v>
          </cell>
          <cell r="K56">
            <v>0</v>
          </cell>
          <cell r="M56">
            <v>0.3</v>
          </cell>
          <cell r="N56">
            <v>0.6</v>
          </cell>
          <cell r="O56">
            <v>3.4</v>
          </cell>
          <cell r="P56">
            <v>12.45</v>
          </cell>
        </row>
        <row r="57">
          <cell r="B57" t="str">
            <v>ACA-9-25</v>
          </cell>
          <cell r="C57">
            <v>9</v>
          </cell>
          <cell r="D57">
            <v>6.7</v>
          </cell>
          <cell r="E57">
            <v>1.6</v>
          </cell>
          <cell r="J57">
            <v>1.8</v>
          </cell>
          <cell r="K57">
            <v>0</v>
          </cell>
          <cell r="M57">
            <v>0.3</v>
          </cell>
          <cell r="N57">
            <v>0.7</v>
          </cell>
          <cell r="O57">
            <v>3.9</v>
          </cell>
          <cell r="P57">
            <v>15.53</v>
          </cell>
        </row>
        <row r="58">
          <cell r="B58" t="str">
            <v>ACA-10-25</v>
          </cell>
          <cell r="C58">
            <v>10</v>
          </cell>
          <cell r="D58">
            <v>7.7</v>
          </cell>
          <cell r="E58">
            <v>1.8</v>
          </cell>
          <cell r="J58">
            <v>2.2999999999999998</v>
          </cell>
          <cell r="K58">
            <v>0</v>
          </cell>
          <cell r="M58">
            <v>0.3</v>
          </cell>
          <cell r="N58">
            <v>0.8</v>
          </cell>
          <cell r="O58">
            <v>4.3</v>
          </cell>
          <cell r="P58">
            <v>19.600000000000001</v>
          </cell>
        </row>
        <row r="59">
          <cell r="B59" t="str">
            <v>ACA-11-25</v>
          </cell>
          <cell r="C59">
            <v>11</v>
          </cell>
          <cell r="D59">
            <v>8.6999999999999993</v>
          </cell>
          <cell r="E59">
            <v>2</v>
          </cell>
          <cell r="J59">
            <v>2.9</v>
          </cell>
          <cell r="K59">
            <v>0</v>
          </cell>
          <cell r="M59">
            <v>0.3</v>
          </cell>
          <cell r="N59">
            <v>0.9</v>
          </cell>
          <cell r="O59">
            <v>4.5999999999999996</v>
          </cell>
          <cell r="P59">
            <v>24.15</v>
          </cell>
        </row>
        <row r="60">
          <cell r="B60" t="str">
            <v>ACA-5-30</v>
          </cell>
          <cell r="C60">
            <v>5</v>
          </cell>
          <cell r="D60">
            <v>3.4</v>
          </cell>
          <cell r="E60">
            <v>0.8</v>
          </cell>
          <cell r="J60">
            <v>0.4</v>
          </cell>
          <cell r="K60">
            <v>0</v>
          </cell>
          <cell r="M60">
            <v>0.3</v>
          </cell>
          <cell r="N60">
            <v>0</v>
          </cell>
          <cell r="O60">
            <v>2.7</v>
          </cell>
          <cell r="P60">
            <v>3.98</v>
          </cell>
        </row>
        <row r="61">
          <cell r="B61" t="str">
            <v>ACA-7-30</v>
          </cell>
          <cell r="C61">
            <v>7</v>
          </cell>
          <cell r="D61">
            <v>4.8</v>
          </cell>
          <cell r="E61">
            <v>1.2</v>
          </cell>
          <cell r="J61">
            <v>0.7</v>
          </cell>
          <cell r="K61">
            <v>0</v>
          </cell>
          <cell r="M61">
            <v>0.3</v>
          </cell>
          <cell r="N61">
            <v>0.2</v>
          </cell>
          <cell r="O61">
            <v>3.6</v>
          </cell>
          <cell r="P61">
            <v>8.08</v>
          </cell>
        </row>
        <row r="62">
          <cell r="B62" t="str">
            <v>ACA-8-30</v>
          </cell>
          <cell r="C62">
            <v>8</v>
          </cell>
          <cell r="D62">
            <v>5.6</v>
          </cell>
          <cell r="E62">
            <v>1.4</v>
          </cell>
          <cell r="J62">
            <v>1</v>
          </cell>
          <cell r="K62">
            <v>0</v>
          </cell>
          <cell r="M62">
            <v>0.3</v>
          </cell>
          <cell r="N62">
            <v>0.4</v>
          </cell>
          <cell r="O62">
            <v>3.9</v>
          </cell>
          <cell r="P62">
            <v>11.14</v>
          </cell>
        </row>
        <row r="63">
          <cell r="B63" t="str">
            <v>ACA-9-30</v>
          </cell>
          <cell r="C63">
            <v>9</v>
          </cell>
          <cell r="D63">
            <v>6.4</v>
          </cell>
          <cell r="E63">
            <v>1.6</v>
          </cell>
          <cell r="J63">
            <v>1.4</v>
          </cell>
          <cell r="K63">
            <v>0</v>
          </cell>
          <cell r="M63">
            <v>0.3</v>
          </cell>
          <cell r="N63">
            <v>0.6</v>
          </cell>
          <cell r="O63">
            <v>4.0999999999999996</v>
          </cell>
          <cell r="P63">
            <v>14.68</v>
          </cell>
        </row>
        <row r="64">
          <cell r="B64" t="str">
            <v>ACA-10-30</v>
          </cell>
          <cell r="C64">
            <v>10</v>
          </cell>
          <cell r="D64">
            <v>7.3</v>
          </cell>
          <cell r="E64">
            <v>1.8</v>
          </cell>
          <cell r="J64">
            <v>1.8</v>
          </cell>
          <cell r="K64">
            <v>0</v>
          </cell>
          <cell r="M64">
            <v>0.3</v>
          </cell>
          <cell r="N64">
            <v>0.8</v>
          </cell>
          <cell r="O64">
            <v>4.4000000000000004</v>
          </cell>
          <cell r="P64">
            <v>18.88</v>
          </cell>
        </row>
        <row r="65">
          <cell r="B65" t="str">
            <v>ACA-11-30</v>
          </cell>
          <cell r="C65">
            <v>11</v>
          </cell>
          <cell r="D65">
            <v>8</v>
          </cell>
          <cell r="E65">
            <v>2.2000000000000002</v>
          </cell>
          <cell r="J65">
            <v>2.6</v>
          </cell>
          <cell r="K65">
            <v>0</v>
          </cell>
          <cell r="M65">
            <v>0.3</v>
          </cell>
          <cell r="N65">
            <v>1.1000000000000001</v>
          </cell>
          <cell r="O65">
            <v>4</v>
          </cell>
          <cell r="P65">
            <v>25.08</v>
          </cell>
        </row>
        <row r="66">
          <cell r="B66" t="str">
            <v>ACA-12-30</v>
          </cell>
          <cell r="C66">
            <v>12</v>
          </cell>
          <cell r="D66">
            <v>9</v>
          </cell>
          <cell r="E66">
            <v>2.4</v>
          </cell>
          <cell r="J66">
            <v>3.1</v>
          </cell>
          <cell r="K66">
            <v>0</v>
          </cell>
          <cell r="M66">
            <v>0.3</v>
          </cell>
          <cell r="N66">
            <v>1.3</v>
          </cell>
          <cell r="O66">
            <v>4.3</v>
          </cell>
          <cell r="P66">
            <v>30.72</v>
          </cell>
        </row>
        <row r="67">
          <cell r="B67" t="str">
            <v>ACA-13-30</v>
          </cell>
          <cell r="C67">
            <v>13</v>
          </cell>
          <cell r="D67">
            <v>9.9</v>
          </cell>
          <cell r="E67">
            <v>2.6</v>
          </cell>
          <cell r="J67">
            <v>3.6</v>
          </cell>
          <cell r="K67">
            <v>0</v>
          </cell>
          <cell r="M67">
            <v>0.3</v>
          </cell>
          <cell r="N67">
            <v>1.5</v>
          </cell>
          <cell r="O67">
            <v>4.5</v>
          </cell>
          <cell r="P67">
            <v>36.659999999999997</v>
          </cell>
        </row>
        <row r="68">
          <cell r="B68" t="str">
            <v>ACA-14-30</v>
          </cell>
          <cell r="C68">
            <v>14</v>
          </cell>
          <cell r="D68">
            <v>11</v>
          </cell>
          <cell r="E68">
            <v>2.9</v>
          </cell>
          <cell r="J68">
            <v>4.3</v>
          </cell>
          <cell r="K68">
            <v>0</v>
          </cell>
          <cell r="M68">
            <v>0.3</v>
          </cell>
          <cell r="N68">
            <v>1.7</v>
          </cell>
          <cell r="O68">
            <v>4.7</v>
          </cell>
          <cell r="P68">
            <v>44.67</v>
          </cell>
        </row>
        <row r="69">
          <cell r="B69" t="str">
            <v>ACA-15-30</v>
          </cell>
          <cell r="C69">
            <v>15</v>
          </cell>
          <cell r="D69">
            <v>12.2</v>
          </cell>
          <cell r="E69">
            <v>3.1</v>
          </cell>
          <cell r="J69">
            <v>4.9000000000000004</v>
          </cell>
          <cell r="K69">
            <v>0</v>
          </cell>
          <cell r="M69">
            <v>0.3</v>
          </cell>
          <cell r="N69">
            <v>1.9</v>
          </cell>
          <cell r="O69">
            <v>5.0999999999999996</v>
          </cell>
          <cell r="P69">
            <v>52.7</v>
          </cell>
        </row>
        <row r="70">
          <cell r="B70" t="str">
            <v>ACA-11-35</v>
          </cell>
          <cell r="C70">
            <v>11</v>
          </cell>
          <cell r="D70">
            <v>7.9</v>
          </cell>
          <cell r="E70">
            <v>2</v>
          </cell>
          <cell r="J70">
            <v>1.9</v>
          </cell>
          <cell r="K70">
            <v>0</v>
          </cell>
          <cell r="M70">
            <v>0.3</v>
          </cell>
          <cell r="N70">
            <v>1</v>
          </cell>
          <cell r="O70">
            <v>4.7</v>
          </cell>
          <cell r="P70">
            <v>23</v>
          </cell>
        </row>
        <row r="71">
          <cell r="B71" t="str">
            <v>ACA-13-35</v>
          </cell>
          <cell r="C71">
            <v>13</v>
          </cell>
          <cell r="D71">
            <v>9.5</v>
          </cell>
          <cell r="E71">
            <v>2.7</v>
          </cell>
          <cell r="J71">
            <v>3.1</v>
          </cell>
          <cell r="K71">
            <v>0</v>
          </cell>
          <cell r="M71">
            <v>0.3</v>
          </cell>
          <cell r="N71">
            <v>1.5</v>
          </cell>
          <cell r="O71">
            <v>4.5999999999999996</v>
          </cell>
          <cell r="P71">
            <v>36.47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 (2)"/>
      <sheetName val="TRAMO III"/>
      <sheetName val="TIPO MURO"/>
      <sheetName val="ECC"/>
      <sheetName val="ECA"/>
      <sheetName val="ACC"/>
      <sheetName val="ACA"/>
      <sheetName val="ARMADURA-ECA"/>
      <sheetName val="ARMADURA-ACA"/>
    </sheetNames>
    <sheetDataSet>
      <sheetData sheetId="0"/>
      <sheetData sheetId="1"/>
      <sheetData sheetId="2"/>
      <sheetData sheetId="3">
        <row r="8">
          <cell r="C8">
            <v>1</v>
          </cell>
          <cell r="D8">
            <v>2</v>
          </cell>
          <cell r="E8">
            <v>3</v>
          </cell>
          <cell r="F8">
            <v>4</v>
          </cell>
          <cell r="G8">
            <v>5</v>
          </cell>
          <cell r="H8">
            <v>6</v>
          </cell>
          <cell r="I8">
            <v>7</v>
          </cell>
          <cell r="J8">
            <v>8</v>
          </cell>
          <cell r="K8">
            <v>9</v>
          </cell>
          <cell r="L8">
            <v>10</v>
          </cell>
          <cell r="M8">
            <v>11</v>
          </cell>
          <cell r="N8">
            <v>12</v>
          </cell>
          <cell r="O8">
            <v>13</v>
          </cell>
          <cell r="P8">
            <v>14</v>
          </cell>
        </row>
        <row r="9">
          <cell r="B9" t="str">
            <v>ESTRIBOS DE CONCRETO CICLOPEO</v>
          </cell>
        </row>
        <row r="10">
          <cell r="C10" t="str">
            <v>H</v>
          </cell>
          <cell r="D10" t="str">
            <v>B</v>
          </cell>
          <cell r="E10" t="str">
            <v>hz</v>
          </cell>
          <cell r="F10" t="str">
            <v>h1</v>
          </cell>
          <cell r="G10" t="str">
            <v>h2</v>
          </cell>
          <cell r="H10" t="str">
            <v>hn</v>
          </cell>
          <cell r="I10" t="str">
            <v>g</v>
          </cell>
          <cell r="J10" t="str">
            <v>b1</v>
          </cell>
          <cell r="K10" t="str">
            <v>b2</v>
          </cell>
          <cell r="L10" t="str">
            <v>b3</v>
          </cell>
          <cell r="M10" t="str">
            <v>b4</v>
          </cell>
          <cell r="N10" t="str">
            <v>b5,6,7</v>
          </cell>
          <cell r="O10" t="str">
            <v>b8</v>
          </cell>
          <cell r="P10" t="str">
            <v>Area</v>
          </cell>
        </row>
        <row r="11">
          <cell r="C11" t="str">
            <v>(m)</v>
          </cell>
          <cell r="D11" t="str">
            <v>(m)</v>
          </cell>
          <cell r="E11" t="str">
            <v>(m)</v>
          </cell>
          <cell r="F11" t="str">
            <v>(m)</v>
          </cell>
          <cell r="G11" t="str">
            <v>(m)</v>
          </cell>
          <cell r="H11" t="str">
            <v>(m)</v>
          </cell>
          <cell r="I11" t="str">
            <v>(m)</v>
          </cell>
          <cell r="J11" t="str">
            <v>(m)</v>
          </cell>
          <cell r="K11" t="str">
            <v>(m)</v>
          </cell>
          <cell r="L11" t="str">
            <v>(m)</v>
          </cell>
          <cell r="M11" t="str">
            <v>(m)</v>
          </cell>
          <cell r="N11" t="str">
            <v>(m)</v>
          </cell>
          <cell r="O11" t="str">
            <v>(m)</v>
          </cell>
          <cell r="P11" t="str">
            <v>(m2)</v>
          </cell>
        </row>
        <row r="12">
          <cell r="B12" t="str">
            <v>ECC-9-25-4</v>
          </cell>
          <cell r="C12">
            <v>9</v>
          </cell>
          <cell r="D12">
            <v>6.65</v>
          </cell>
          <cell r="E12">
            <v>1.8</v>
          </cell>
          <cell r="F12">
            <v>0.73</v>
          </cell>
          <cell r="G12">
            <v>0</v>
          </cell>
          <cell r="H12">
            <v>1.8</v>
          </cell>
          <cell r="I12">
            <v>3.75</v>
          </cell>
          <cell r="J12">
            <v>1.5</v>
          </cell>
          <cell r="K12">
            <v>0.3</v>
          </cell>
          <cell r="L12">
            <v>0.45</v>
          </cell>
          <cell r="M12">
            <v>0</v>
          </cell>
          <cell r="N12">
            <v>1</v>
          </cell>
          <cell r="O12">
            <v>1.4</v>
          </cell>
          <cell r="P12">
            <v>27.09</v>
          </cell>
        </row>
        <row r="13">
          <cell r="B13" t="str">
            <v>ECC-6-25-4</v>
          </cell>
          <cell r="C13">
            <v>6</v>
          </cell>
          <cell r="D13">
            <v>3.7</v>
          </cell>
          <cell r="E13">
            <v>1.2</v>
          </cell>
          <cell r="F13">
            <v>0.73</v>
          </cell>
          <cell r="G13">
            <v>0</v>
          </cell>
          <cell r="H13">
            <v>1.2</v>
          </cell>
          <cell r="I13">
            <v>1.65</v>
          </cell>
          <cell r="J13">
            <v>1</v>
          </cell>
          <cell r="K13">
            <v>0</v>
          </cell>
          <cell r="L13">
            <v>0.45</v>
          </cell>
          <cell r="M13">
            <v>0</v>
          </cell>
          <cell r="N13">
            <v>0.4</v>
          </cell>
          <cell r="O13">
            <v>1.05</v>
          </cell>
          <cell r="P13">
            <v>9.48</v>
          </cell>
        </row>
        <row r="14">
          <cell r="B14" t="str">
            <v>ECC-6-30-4</v>
          </cell>
          <cell r="C14">
            <v>6</v>
          </cell>
          <cell r="D14">
            <v>3.45</v>
          </cell>
          <cell r="E14">
            <v>1.2</v>
          </cell>
          <cell r="F14">
            <v>0.73</v>
          </cell>
          <cell r="G14">
            <v>0</v>
          </cell>
          <cell r="H14">
            <v>1.2</v>
          </cell>
          <cell r="I14">
            <v>1.65</v>
          </cell>
          <cell r="J14">
            <v>0.8</v>
          </cell>
          <cell r="K14">
            <v>0</v>
          </cell>
          <cell r="L14">
            <v>0.45</v>
          </cell>
          <cell r="M14">
            <v>0</v>
          </cell>
          <cell r="N14">
            <v>0.4</v>
          </cell>
          <cell r="O14">
            <v>1</v>
          </cell>
          <cell r="P14">
            <v>9.18</v>
          </cell>
        </row>
        <row r="15">
          <cell r="B15" t="str">
            <v>ECC-9-30-4</v>
          </cell>
          <cell r="C15">
            <v>9</v>
          </cell>
          <cell r="D15">
            <v>6.45</v>
          </cell>
          <cell r="E15">
            <v>1.8</v>
          </cell>
          <cell r="F15">
            <v>0.73</v>
          </cell>
          <cell r="G15">
            <v>0</v>
          </cell>
          <cell r="H15">
            <v>1.8</v>
          </cell>
          <cell r="I15">
            <v>3.75</v>
          </cell>
          <cell r="J15">
            <v>1</v>
          </cell>
          <cell r="K15">
            <v>0.3</v>
          </cell>
          <cell r="L15">
            <v>0.45</v>
          </cell>
          <cell r="M15">
            <v>0</v>
          </cell>
          <cell r="N15">
            <v>1</v>
          </cell>
          <cell r="O15">
            <v>1.7</v>
          </cell>
          <cell r="P15">
            <v>26.73</v>
          </cell>
        </row>
        <row r="16">
          <cell r="B16" t="str">
            <v>ECC-7-35-4</v>
          </cell>
          <cell r="C16">
            <v>7</v>
          </cell>
          <cell r="D16">
            <v>3.8</v>
          </cell>
          <cell r="E16">
            <v>1.4</v>
          </cell>
          <cell r="F16">
            <v>0.73</v>
          </cell>
          <cell r="G16">
            <v>0</v>
          </cell>
          <cell r="H16">
            <v>1.4</v>
          </cell>
          <cell r="I16">
            <v>1.8</v>
          </cell>
          <cell r="J16">
            <v>0.8</v>
          </cell>
          <cell r="K16">
            <v>0.15</v>
          </cell>
          <cell r="L16">
            <v>0.45</v>
          </cell>
          <cell r="M16">
            <v>0</v>
          </cell>
          <cell r="N16">
            <v>0.4</v>
          </cell>
          <cell r="O16">
            <v>1.2</v>
          </cell>
          <cell r="P16">
            <v>11.62</v>
          </cell>
        </row>
        <row r="17">
          <cell r="B17" t="str">
            <v>ECC-7-27-6</v>
          </cell>
          <cell r="C17">
            <v>7</v>
          </cell>
          <cell r="D17">
            <v>4.45</v>
          </cell>
          <cell r="E17">
            <v>1.4</v>
          </cell>
          <cell r="F17">
            <v>0.83</v>
          </cell>
          <cell r="G17">
            <v>0</v>
          </cell>
          <cell r="H17">
            <v>1.4</v>
          </cell>
          <cell r="I17">
            <v>2.25</v>
          </cell>
          <cell r="J17">
            <v>1.1000000000000001</v>
          </cell>
          <cell r="K17">
            <v>0.3</v>
          </cell>
          <cell r="L17">
            <v>0.45</v>
          </cell>
          <cell r="M17">
            <v>0</v>
          </cell>
          <cell r="N17">
            <v>0.5</v>
          </cell>
          <cell r="O17">
            <v>1.1000000000000001</v>
          </cell>
          <cell r="P17">
            <v>13.79</v>
          </cell>
        </row>
        <row r="18">
          <cell r="B18" t="str">
            <v>ECC-8-27-6</v>
          </cell>
          <cell r="C18">
            <v>8</v>
          </cell>
          <cell r="D18">
            <v>5.5</v>
          </cell>
          <cell r="E18">
            <v>1.6</v>
          </cell>
          <cell r="F18">
            <v>0.83</v>
          </cell>
          <cell r="G18">
            <v>0</v>
          </cell>
          <cell r="H18">
            <v>1.6</v>
          </cell>
          <cell r="I18">
            <v>2.85</v>
          </cell>
          <cell r="J18">
            <v>1.3</v>
          </cell>
          <cell r="K18">
            <v>0.3</v>
          </cell>
          <cell r="L18">
            <v>0.45</v>
          </cell>
          <cell r="M18">
            <v>0</v>
          </cell>
          <cell r="N18">
            <v>0.7</v>
          </cell>
          <cell r="O18">
            <v>1.35</v>
          </cell>
          <cell r="P18">
            <v>19.36</v>
          </cell>
        </row>
        <row r="19">
          <cell r="B19" t="str">
            <v>ECC-5-30-6</v>
          </cell>
          <cell r="C19">
            <v>5</v>
          </cell>
          <cell r="D19">
            <v>3.2</v>
          </cell>
          <cell r="E19">
            <v>1</v>
          </cell>
          <cell r="F19">
            <v>0.83</v>
          </cell>
          <cell r="G19">
            <v>0</v>
          </cell>
          <cell r="H19">
            <v>1</v>
          </cell>
          <cell r="I19">
            <v>1.65</v>
          </cell>
          <cell r="J19">
            <v>0.55000000000000004</v>
          </cell>
          <cell r="K19">
            <v>0</v>
          </cell>
          <cell r="L19">
            <v>0.45</v>
          </cell>
          <cell r="M19">
            <v>0</v>
          </cell>
          <cell r="N19">
            <v>0.4</v>
          </cell>
          <cell r="O19">
            <v>1</v>
          </cell>
          <cell r="P19">
            <v>7.4</v>
          </cell>
        </row>
        <row r="20">
          <cell r="B20" t="str">
            <v>ECC-7-30-6</v>
          </cell>
          <cell r="C20">
            <v>7</v>
          </cell>
          <cell r="D20">
            <v>4.5</v>
          </cell>
          <cell r="E20">
            <v>1.4</v>
          </cell>
          <cell r="F20">
            <v>0.83</v>
          </cell>
          <cell r="G20">
            <v>0</v>
          </cell>
          <cell r="H20">
            <v>1.4</v>
          </cell>
          <cell r="I20">
            <v>2.5499999999999998</v>
          </cell>
          <cell r="J20">
            <v>0.8</v>
          </cell>
          <cell r="K20">
            <v>0.3</v>
          </cell>
          <cell r="L20">
            <v>0.45</v>
          </cell>
          <cell r="M20">
            <v>0</v>
          </cell>
          <cell r="N20">
            <v>0.6</v>
          </cell>
          <cell r="O20">
            <v>1.1499999999999999</v>
          </cell>
          <cell r="P20">
            <v>14.7</v>
          </cell>
        </row>
        <row r="21">
          <cell r="B21" t="str">
            <v>ECC-7-40-6</v>
          </cell>
          <cell r="C21">
            <v>7</v>
          </cell>
          <cell r="D21">
            <v>3.65</v>
          </cell>
          <cell r="E21">
            <v>1.4</v>
          </cell>
          <cell r="F21">
            <v>0.83</v>
          </cell>
          <cell r="G21">
            <v>0</v>
          </cell>
          <cell r="H21">
            <v>1.4</v>
          </cell>
          <cell r="I21">
            <v>1.95</v>
          </cell>
          <cell r="J21">
            <v>0.8</v>
          </cell>
          <cell r="K21">
            <v>0.3</v>
          </cell>
          <cell r="L21">
            <v>0.45</v>
          </cell>
          <cell r="M21">
            <v>0</v>
          </cell>
          <cell r="N21">
            <v>0.4</v>
          </cell>
          <cell r="O21">
            <v>0.9</v>
          </cell>
          <cell r="P21">
            <v>11.83</v>
          </cell>
        </row>
        <row r="22">
          <cell r="B22" t="str">
            <v>ECC-10-40-6</v>
          </cell>
          <cell r="C22">
            <v>10</v>
          </cell>
          <cell r="D22">
            <v>5.75</v>
          </cell>
          <cell r="E22">
            <v>2</v>
          </cell>
          <cell r="F22">
            <v>0.83</v>
          </cell>
          <cell r="G22">
            <v>0</v>
          </cell>
          <cell r="H22">
            <v>2</v>
          </cell>
          <cell r="I22">
            <v>3.15</v>
          </cell>
          <cell r="J22">
            <v>1.2</v>
          </cell>
          <cell r="K22">
            <v>0.3</v>
          </cell>
          <cell r="L22">
            <v>0.45</v>
          </cell>
          <cell r="M22">
            <v>0</v>
          </cell>
          <cell r="N22">
            <v>0.8</v>
          </cell>
          <cell r="O22">
            <v>1.4</v>
          </cell>
          <cell r="P22">
            <v>25.9</v>
          </cell>
        </row>
        <row r="23">
          <cell r="B23" t="str">
            <v>ECC-11-35-10</v>
          </cell>
          <cell r="C23">
            <v>11</v>
          </cell>
          <cell r="D23">
            <v>6.8</v>
          </cell>
          <cell r="E23">
            <v>2.2000000000000002</v>
          </cell>
          <cell r="F23">
            <v>0</v>
          </cell>
          <cell r="G23">
            <v>0.8</v>
          </cell>
          <cell r="H23">
            <v>2.2000000000000002</v>
          </cell>
          <cell r="I23">
            <v>3.9</v>
          </cell>
          <cell r="J23">
            <v>1.5</v>
          </cell>
          <cell r="K23">
            <v>0</v>
          </cell>
          <cell r="L23">
            <v>0.6</v>
          </cell>
          <cell r="M23">
            <v>0.3</v>
          </cell>
          <cell r="N23">
            <v>1</v>
          </cell>
          <cell r="O23">
            <v>1.4</v>
          </cell>
          <cell r="P23">
            <v>35.6</v>
          </cell>
        </row>
        <row r="24">
          <cell r="B24" t="str">
            <v>ECC-7-40-10</v>
          </cell>
          <cell r="C24">
            <v>7</v>
          </cell>
          <cell r="D24">
            <v>3.4</v>
          </cell>
          <cell r="E24">
            <v>1.4</v>
          </cell>
          <cell r="F24">
            <v>0</v>
          </cell>
          <cell r="G24">
            <v>0.8</v>
          </cell>
          <cell r="H24">
            <v>1.4</v>
          </cell>
          <cell r="I24">
            <v>2.1</v>
          </cell>
          <cell r="J24">
            <v>0.7</v>
          </cell>
          <cell r="K24">
            <v>0</v>
          </cell>
          <cell r="L24">
            <v>0.6</v>
          </cell>
          <cell r="M24">
            <v>0.3</v>
          </cell>
          <cell r="N24">
            <v>0.4</v>
          </cell>
          <cell r="O24">
            <v>0.6</v>
          </cell>
          <cell r="P24">
            <v>12.68</v>
          </cell>
        </row>
        <row r="25">
          <cell r="B25" t="str">
            <v>ECC-8-40-10</v>
          </cell>
          <cell r="C25">
            <v>8</v>
          </cell>
          <cell r="D25">
            <v>3.9</v>
          </cell>
          <cell r="E25">
            <v>1.6</v>
          </cell>
          <cell r="F25">
            <v>0</v>
          </cell>
          <cell r="G25">
            <v>0.8</v>
          </cell>
          <cell r="H25">
            <v>1.6</v>
          </cell>
          <cell r="I25">
            <v>2.1</v>
          </cell>
          <cell r="J25">
            <v>0.9</v>
          </cell>
          <cell r="K25">
            <v>0</v>
          </cell>
          <cell r="L25">
            <v>0.6</v>
          </cell>
          <cell r="M25">
            <v>0.3</v>
          </cell>
          <cell r="N25">
            <v>0.4</v>
          </cell>
          <cell r="O25">
            <v>0.9</v>
          </cell>
          <cell r="P25">
            <v>15.36</v>
          </cell>
        </row>
        <row r="26">
          <cell r="B26" t="str">
            <v>ECC-10-25-15</v>
          </cell>
          <cell r="C26">
            <v>10</v>
          </cell>
          <cell r="D26">
            <v>8.4</v>
          </cell>
          <cell r="E26">
            <v>2</v>
          </cell>
          <cell r="F26">
            <v>0</v>
          </cell>
          <cell r="G26">
            <v>1.2</v>
          </cell>
          <cell r="H26">
            <v>2</v>
          </cell>
          <cell r="I26">
            <v>4.8</v>
          </cell>
          <cell r="J26">
            <v>1.7</v>
          </cell>
          <cell r="K26">
            <v>0</v>
          </cell>
          <cell r="L26">
            <v>0.6</v>
          </cell>
          <cell r="M26">
            <v>0.3</v>
          </cell>
          <cell r="N26">
            <v>1.3</v>
          </cell>
          <cell r="O26">
            <v>1.9</v>
          </cell>
          <cell r="P26">
            <v>38.880000000000003</v>
          </cell>
        </row>
        <row r="27">
          <cell r="B27" t="str">
            <v>ECC-9-25-15</v>
          </cell>
          <cell r="C27">
            <v>9</v>
          </cell>
          <cell r="D27">
            <v>6.9</v>
          </cell>
          <cell r="E27">
            <v>1.8</v>
          </cell>
          <cell r="F27">
            <v>0</v>
          </cell>
          <cell r="G27">
            <v>1.2</v>
          </cell>
          <cell r="H27">
            <v>1.8</v>
          </cell>
          <cell r="I27">
            <v>3.9</v>
          </cell>
          <cell r="J27">
            <v>1.5</v>
          </cell>
          <cell r="K27">
            <v>0</v>
          </cell>
          <cell r="L27">
            <v>0.6</v>
          </cell>
          <cell r="M27">
            <v>0.3</v>
          </cell>
          <cell r="N27">
            <v>1</v>
          </cell>
          <cell r="O27">
            <v>1.5</v>
          </cell>
          <cell r="P27">
            <v>28.98</v>
          </cell>
        </row>
        <row r="28">
          <cell r="B28" t="str">
            <v>ECC-10-35-15</v>
          </cell>
          <cell r="C28">
            <v>10</v>
          </cell>
          <cell r="D28">
            <v>6.2</v>
          </cell>
          <cell r="E28">
            <v>2</v>
          </cell>
          <cell r="F28">
            <v>0</v>
          </cell>
          <cell r="G28">
            <v>1.2</v>
          </cell>
          <cell r="H28">
            <v>2</v>
          </cell>
          <cell r="I28">
            <v>3.6</v>
          </cell>
          <cell r="J28">
            <v>1.3</v>
          </cell>
          <cell r="K28">
            <v>0</v>
          </cell>
          <cell r="L28">
            <v>0.6</v>
          </cell>
          <cell r="M28">
            <v>0.3</v>
          </cell>
          <cell r="N28">
            <v>0.9</v>
          </cell>
          <cell r="O28">
            <v>1.3</v>
          </cell>
          <cell r="P28">
            <v>29.68</v>
          </cell>
        </row>
        <row r="29">
          <cell r="B29" t="str">
            <v>ECC-7-40-15</v>
          </cell>
          <cell r="C29">
            <v>7</v>
          </cell>
          <cell r="D29">
            <v>3.5</v>
          </cell>
          <cell r="E29">
            <v>1.4</v>
          </cell>
          <cell r="F29">
            <v>0</v>
          </cell>
          <cell r="G29">
            <v>1.2</v>
          </cell>
          <cell r="H29">
            <v>1.4</v>
          </cell>
          <cell r="I29">
            <v>2.1</v>
          </cell>
          <cell r="J29">
            <v>0.7</v>
          </cell>
          <cell r="K29">
            <v>0</v>
          </cell>
          <cell r="L29">
            <v>0.6</v>
          </cell>
          <cell r="M29">
            <v>0.3</v>
          </cell>
          <cell r="N29">
            <v>0.4</v>
          </cell>
          <cell r="O29">
            <v>0.7</v>
          </cell>
          <cell r="P29">
            <v>12.58</v>
          </cell>
        </row>
        <row r="30">
          <cell r="B30" t="str">
            <v>ECC-8-40-15</v>
          </cell>
          <cell r="C30">
            <v>8</v>
          </cell>
          <cell r="D30">
            <v>4</v>
          </cell>
          <cell r="E30">
            <v>1.6</v>
          </cell>
          <cell r="F30">
            <v>0</v>
          </cell>
          <cell r="G30">
            <v>1.2</v>
          </cell>
          <cell r="H30">
            <v>1.6</v>
          </cell>
          <cell r="I30">
            <v>2.1</v>
          </cell>
          <cell r="J30">
            <v>0.9</v>
          </cell>
          <cell r="K30">
            <v>0</v>
          </cell>
          <cell r="L30">
            <v>0.6</v>
          </cell>
          <cell r="M30">
            <v>0.3</v>
          </cell>
          <cell r="N30">
            <v>0.4</v>
          </cell>
          <cell r="O30">
            <v>1</v>
          </cell>
          <cell r="P30">
            <v>15.28</v>
          </cell>
        </row>
        <row r="31">
          <cell r="B31" t="str">
            <v>ACC-4-25</v>
          </cell>
          <cell r="C31">
            <v>4</v>
          </cell>
          <cell r="D31">
            <v>2.4</v>
          </cell>
          <cell r="E31">
            <v>0.8</v>
          </cell>
          <cell r="F31">
            <v>0</v>
          </cell>
          <cell r="G31">
            <v>0.5</v>
          </cell>
          <cell r="H31">
            <v>0.8</v>
          </cell>
          <cell r="I31">
            <v>1.6</v>
          </cell>
          <cell r="J31">
            <v>0.4</v>
          </cell>
          <cell r="K31">
            <v>0</v>
          </cell>
          <cell r="L31">
            <v>0.1</v>
          </cell>
          <cell r="M31">
            <v>0.3</v>
          </cell>
          <cell r="N31">
            <v>0.4</v>
          </cell>
          <cell r="O31">
            <v>0.4</v>
          </cell>
          <cell r="P31">
            <v>5.07</v>
          </cell>
        </row>
        <row r="32">
          <cell r="B32" t="str">
            <v>ACC-5-25</v>
          </cell>
          <cell r="C32">
            <v>5</v>
          </cell>
          <cell r="D32">
            <v>3</v>
          </cell>
          <cell r="E32">
            <v>1</v>
          </cell>
          <cell r="F32">
            <v>0</v>
          </cell>
          <cell r="G32">
            <v>0.9</v>
          </cell>
          <cell r="H32">
            <v>1</v>
          </cell>
          <cell r="I32">
            <v>1.6</v>
          </cell>
          <cell r="J32">
            <v>0.7</v>
          </cell>
          <cell r="K32">
            <v>0</v>
          </cell>
          <cell r="L32">
            <v>0.1</v>
          </cell>
          <cell r="M32">
            <v>0.3</v>
          </cell>
          <cell r="N32">
            <v>0.4</v>
          </cell>
          <cell r="O32">
            <v>0.7</v>
          </cell>
          <cell r="P32">
            <v>6.91</v>
          </cell>
        </row>
        <row r="33">
          <cell r="B33" t="str">
            <v>ACC-6-25</v>
          </cell>
          <cell r="C33">
            <v>6</v>
          </cell>
          <cell r="D33">
            <v>3.7</v>
          </cell>
          <cell r="E33">
            <v>1.2</v>
          </cell>
          <cell r="F33">
            <v>0</v>
          </cell>
          <cell r="G33">
            <v>0.9</v>
          </cell>
          <cell r="H33">
            <v>1.2</v>
          </cell>
          <cell r="I33">
            <v>2.2000000000000002</v>
          </cell>
          <cell r="J33">
            <v>0.8</v>
          </cell>
          <cell r="K33">
            <v>0.3</v>
          </cell>
          <cell r="L33">
            <v>0.1</v>
          </cell>
          <cell r="M33">
            <v>0.3</v>
          </cell>
          <cell r="N33">
            <v>0.5</v>
          </cell>
          <cell r="O33">
            <v>0.7</v>
          </cell>
          <cell r="P33">
            <v>10.46</v>
          </cell>
        </row>
        <row r="34">
          <cell r="B34" t="str">
            <v>ACC-7-25</v>
          </cell>
          <cell r="C34">
            <v>7</v>
          </cell>
          <cell r="D34">
            <v>4.5999999999999996</v>
          </cell>
          <cell r="E34">
            <v>1.4</v>
          </cell>
          <cell r="F34">
            <v>0</v>
          </cell>
          <cell r="G34">
            <v>0.9</v>
          </cell>
          <cell r="H34">
            <v>1.4</v>
          </cell>
          <cell r="I34">
            <v>2.6</v>
          </cell>
          <cell r="J34">
            <v>1</v>
          </cell>
          <cell r="K34">
            <v>0.4</v>
          </cell>
          <cell r="L34">
            <v>0.1</v>
          </cell>
          <cell r="M34">
            <v>0.3</v>
          </cell>
          <cell r="N34">
            <v>0.6</v>
          </cell>
          <cell r="O34">
            <v>1</v>
          </cell>
          <cell r="P34">
            <v>14.57</v>
          </cell>
        </row>
        <row r="35">
          <cell r="B35" t="str">
            <v>ACC-8-25</v>
          </cell>
          <cell r="C35">
            <v>8</v>
          </cell>
          <cell r="D35">
            <v>5.5</v>
          </cell>
          <cell r="E35">
            <v>1.6</v>
          </cell>
          <cell r="F35">
            <v>0</v>
          </cell>
          <cell r="G35">
            <v>0.9</v>
          </cell>
          <cell r="H35">
            <v>1.6</v>
          </cell>
          <cell r="I35">
            <v>3.3</v>
          </cell>
          <cell r="J35">
            <v>1.2</v>
          </cell>
          <cell r="K35">
            <v>0.5</v>
          </cell>
          <cell r="L35">
            <v>0.1</v>
          </cell>
          <cell r="M35">
            <v>0.3</v>
          </cell>
          <cell r="N35">
            <v>0.8</v>
          </cell>
          <cell r="O35">
            <v>1</v>
          </cell>
          <cell r="P35">
            <v>20.329999999999998</v>
          </cell>
        </row>
        <row r="36">
          <cell r="B36" t="str">
            <v>ACC-9-25</v>
          </cell>
          <cell r="C36">
            <v>9</v>
          </cell>
          <cell r="D36">
            <v>6.8</v>
          </cell>
          <cell r="E36">
            <v>2</v>
          </cell>
          <cell r="F36">
            <v>0</v>
          </cell>
          <cell r="G36">
            <v>0.9</v>
          </cell>
          <cell r="H36">
            <v>1.75</v>
          </cell>
          <cell r="I36">
            <v>3.9</v>
          </cell>
          <cell r="J36">
            <v>1.4</v>
          </cell>
          <cell r="K36">
            <v>0.5</v>
          </cell>
          <cell r="L36">
            <v>0.1</v>
          </cell>
          <cell r="M36">
            <v>0.3</v>
          </cell>
          <cell r="N36">
            <v>1</v>
          </cell>
          <cell r="O36">
            <v>1.5</v>
          </cell>
          <cell r="P36">
            <v>28.34</v>
          </cell>
        </row>
        <row r="37">
          <cell r="B37" t="str">
            <v>ACC-10-25</v>
          </cell>
          <cell r="C37">
            <v>10</v>
          </cell>
          <cell r="D37">
            <v>8.4</v>
          </cell>
          <cell r="E37">
            <v>2.4</v>
          </cell>
          <cell r="F37">
            <v>0</v>
          </cell>
          <cell r="G37">
            <v>0.9</v>
          </cell>
          <cell r="H37">
            <v>1.9</v>
          </cell>
          <cell r="I37">
            <v>4.8</v>
          </cell>
          <cell r="J37">
            <v>1.7</v>
          </cell>
          <cell r="K37">
            <v>0.5</v>
          </cell>
          <cell r="L37">
            <v>0.1</v>
          </cell>
          <cell r="M37">
            <v>0.3</v>
          </cell>
          <cell r="N37">
            <v>1.3</v>
          </cell>
          <cell r="O37">
            <v>1.9</v>
          </cell>
          <cell r="P37">
            <v>39.61</v>
          </cell>
        </row>
        <row r="38">
          <cell r="B38" t="str">
            <v>ACC-6-30</v>
          </cell>
          <cell r="C38">
            <v>6</v>
          </cell>
          <cell r="D38">
            <v>3.5</v>
          </cell>
          <cell r="E38">
            <v>1.2</v>
          </cell>
          <cell r="F38">
            <v>0</v>
          </cell>
          <cell r="G38">
            <v>0.9</v>
          </cell>
          <cell r="H38">
            <v>1.2</v>
          </cell>
          <cell r="I38">
            <v>1.9</v>
          </cell>
          <cell r="J38">
            <v>0.8</v>
          </cell>
          <cell r="K38">
            <v>0.3</v>
          </cell>
          <cell r="L38">
            <v>0.1</v>
          </cell>
          <cell r="M38">
            <v>0.3</v>
          </cell>
          <cell r="N38">
            <v>0.4</v>
          </cell>
          <cell r="O38">
            <v>0.8</v>
          </cell>
          <cell r="P38">
            <v>9.5</v>
          </cell>
        </row>
        <row r="39">
          <cell r="B39" t="str">
            <v>ACC-7-30</v>
          </cell>
          <cell r="C39">
            <v>7</v>
          </cell>
          <cell r="D39">
            <v>4.4000000000000004</v>
          </cell>
          <cell r="E39">
            <v>1.4</v>
          </cell>
          <cell r="F39">
            <v>0</v>
          </cell>
          <cell r="G39">
            <v>0.9</v>
          </cell>
          <cell r="H39">
            <v>1.4</v>
          </cell>
          <cell r="I39">
            <v>2.6</v>
          </cell>
          <cell r="J39">
            <v>0.8</v>
          </cell>
          <cell r="K39">
            <v>0.4</v>
          </cell>
          <cell r="L39">
            <v>0.1</v>
          </cell>
          <cell r="M39">
            <v>0.3</v>
          </cell>
          <cell r="N39">
            <v>0.6</v>
          </cell>
          <cell r="O39">
            <v>1</v>
          </cell>
          <cell r="P39">
            <v>14.29</v>
          </cell>
        </row>
        <row r="40">
          <cell r="B40" t="str">
            <v>ACC-8-30</v>
          </cell>
          <cell r="C40">
            <v>8</v>
          </cell>
          <cell r="D40">
            <v>5.2</v>
          </cell>
          <cell r="E40">
            <v>1.6</v>
          </cell>
          <cell r="F40">
            <v>0</v>
          </cell>
          <cell r="G40">
            <v>0.9</v>
          </cell>
          <cell r="H40">
            <v>1.6</v>
          </cell>
          <cell r="I40">
            <v>3.2</v>
          </cell>
          <cell r="J40">
            <v>1</v>
          </cell>
          <cell r="K40">
            <v>0.4</v>
          </cell>
          <cell r="L40">
            <v>0.1</v>
          </cell>
          <cell r="M40">
            <v>0.3</v>
          </cell>
          <cell r="N40">
            <v>0.8</v>
          </cell>
          <cell r="O40">
            <v>1</v>
          </cell>
          <cell r="P40">
            <v>19.57</v>
          </cell>
        </row>
        <row r="41">
          <cell r="B41" t="str">
            <v>ACC-9-30</v>
          </cell>
          <cell r="C41">
            <v>9</v>
          </cell>
          <cell r="D41">
            <v>6.3</v>
          </cell>
          <cell r="E41">
            <v>2</v>
          </cell>
          <cell r="F41">
            <v>0</v>
          </cell>
          <cell r="G41">
            <v>0.9</v>
          </cell>
          <cell r="H41">
            <v>1.75</v>
          </cell>
          <cell r="I41">
            <v>3.8</v>
          </cell>
          <cell r="J41">
            <v>1.2</v>
          </cell>
          <cell r="K41">
            <v>0.4</v>
          </cell>
          <cell r="L41">
            <v>0.1</v>
          </cell>
          <cell r="M41">
            <v>0.3</v>
          </cell>
          <cell r="N41">
            <v>1</v>
          </cell>
          <cell r="O41">
            <v>1.2</v>
          </cell>
          <cell r="P41">
            <v>26.83</v>
          </cell>
        </row>
        <row r="42">
          <cell r="B42" t="str">
            <v>ACC-10-30</v>
          </cell>
          <cell r="C42">
            <v>10</v>
          </cell>
          <cell r="D42">
            <v>7.4</v>
          </cell>
          <cell r="E42">
            <v>2.2000000000000002</v>
          </cell>
          <cell r="F42">
            <v>0</v>
          </cell>
          <cell r="G42">
            <v>0.9</v>
          </cell>
          <cell r="H42">
            <v>1.95</v>
          </cell>
          <cell r="I42">
            <v>4.5</v>
          </cell>
          <cell r="J42">
            <v>1.4</v>
          </cell>
          <cell r="K42">
            <v>0.5</v>
          </cell>
          <cell r="L42">
            <v>0.1</v>
          </cell>
          <cell r="M42">
            <v>0.3</v>
          </cell>
          <cell r="N42">
            <v>1.2</v>
          </cell>
          <cell r="O42">
            <v>1.5</v>
          </cell>
          <cell r="P42">
            <v>35.08</v>
          </cell>
        </row>
        <row r="43">
          <cell r="B43" t="str">
            <v>ACC-3-35</v>
          </cell>
          <cell r="C43">
            <v>3</v>
          </cell>
          <cell r="D43">
            <v>2</v>
          </cell>
          <cell r="E43">
            <v>0.75</v>
          </cell>
          <cell r="F43">
            <v>0</v>
          </cell>
          <cell r="G43">
            <v>0.5</v>
          </cell>
          <cell r="H43">
            <v>0.75</v>
          </cell>
          <cell r="I43">
            <v>1.2</v>
          </cell>
          <cell r="J43">
            <v>0.4</v>
          </cell>
          <cell r="K43">
            <v>0</v>
          </cell>
          <cell r="L43">
            <v>0.1</v>
          </cell>
          <cell r="M43">
            <v>0.3</v>
          </cell>
          <cell r="N43">
            <v>0.4</v>
          </cell>
          <cell r="O43">
            <v>0.4</v>
          </cell>
          <cell r="P43">
            <v>3.25</v>
          </cell>
        </row>
        <row r="44">
          <cell r="B44" t="str">
            <v>ACC-4-35</v>
          </cell>
          <cell r="C44">
            <v>4</v>
          </cell>
          <cell r="D44">
            <v>2.4</v>
          </cell>
          <cell r="E44">
            <v>0.8</v>
          </cell>
          <cell r="F44">
            <v>0</v>
          </cell>
          <cell r="G44">
            <v>0.5</v>
          </cell>
          <cell r="H44">
            <v>0.8</v>
          </cell>
          <cell r="I44">
            <v>1.6</v>
          </cell>
          <cell r="J44">
            <v>0.4</v>
          </cell>
          <cell r="K44">
            <v>0</v>
          </cell>
          <cell r="L44">
            <v>0.1</v>
          </cell>
          <cell r="M44">
            <v>0.3</v>
          </cell>
          <cell r="N44">
            <v>0.4</v>
          </cell>
          <cell r="O44">
            <v>0.4</v>
          </cell>
          <cell r="P44">
            <v>5.07</v>
          </cell>
        </row>
        <row r="45">
          <cell r="B45" t="str">
            <v>ACC-5-35</v>
          </cell>
          <cell r="C45">
            <v>5</v>
          </cell>
          <cell r="D45">
            <v>2.8</v>
          </cell>
          <cell r="E45">
            <v>1</v>
          </cell>
          <cell r="F45">
            <v>0</v>
          </cell>
          <cell r="G45">
            <v>0.9</v>
          </cell>
          <cell r="H45">
            <v>1</v>
          </cell>
          <cell r="I45">
            <v>1.6</v>
          </cell>
          <cell r="J45">
            <v>0.6</v>
          </cell>
          <cell r="K45">
            <v>0</v>
          </cell>
          <cell r="L45">
            <v>0.1</v>
          </cell>
          <cell r="M45">
            <v>0.3</v>
          </cell>
          <cell r="N45">
            <v>0.4</v>
          </cell>
          <cell r="O45">
            <v>0.6</v>
          </cell>
          <cell r="P45">
            <v>6.71</v>
          </cell>
        </row>
        <row r="46">
          <cell r="B46" t="str">
            <v>ACC-6-35</v>
          </cell>
          <cell r="C46">
            <v>6</v>
          </cell>
          <cell r="D46">
            <v>3.55</v>
          </cell>
          <cell r="E46">
            <v>1.2</v>
          </cell>
          <cell r="F46">
            <v>0</v>
          </cell>
          <cell r="G46">
            <v>0.9</v>
          </cell>
          <cell r="H46">
            <v>1.2</v>
          </cell>
          <cell r="I46">
            <v>2.0499999999999998</v>
          </cell>
          <cell r="J46">
            <v>0.6</v>
          </cell>
          <cell r="K46">
            <v>0.15</v>
          </cell>
          <cell r="L46">
            <v>0.1</v>
          </cell>
          <cell r="M46">
            <v>0.3</v>
          </cell>
          <cell r="N46">
            <v>0.5</v>
          </cell>
          <cell r="O46">
            <v>0.9</v>
          </cell>
          <cell r="P46">
            <v>9.98</v>
          </cell>
        </row>
        <row r="47">
          <cell r="B47" t="str">
            <v>ACC-7-35</v>
          </cell>
          <cell r="C47">
            <v>7</v>
          </cell>
          <cell r="D47">
            <v>4.2</v>
          </cell>
          <cell r="E47">
            <v>1.4</v>
          </cell>
          <cell r="F47">
            <v>0</v>
          </cell>
          <cell r="G47">
            <v>0.9</v>
          </cell>
          <cell r="H47">
            <v>1.4</v>
          </cell>
          <cell r="I47">
            <v>2.5</v>
          </cell>
          <cell r="J47">
            <v>0.8</v>
          </cell>
          <cell r="K47">
            <v>0.3</v>
          </cell>
          <cell r="L47">
            <v>0.1</v>
          </cell>
          <cell r="M47">
            <v>0.3</v>
          </cell>
          <cell r="N47">
            <v>0.6</v>
          </cell>
          <cell r="O47">
            <v>0.9</v>
          </cell>
          <cell r="P47">
            <v>13.78</v>
          </cell>
        </row>
        <row r="48">
          <cell r="B48" t="str">
            <v>ACC-8-35</v>
          </cell>
          <cell r="C48">
            <v>8</v>
          </cell>
          <cell r="D48">
            <v>4.9000000000000004</v>
          </cell>
          <cell r="E48">
            <v>1.8</v>
          </cell>
          <cell r="F48">
            <v>0</v>
          </cell>
          <cell r="G48">
            <v>0.9</v>
          </cell>
          <cell r="H48">
            <v>1.55</v>
          </cell>
          <cell r="I48">
            <v>2.9</v>
          </cell>
          <cell r="J48">
            <v>1</v>
          </cell>
          <cell r="K48">
            <v>0.4</v>
          </cell>
          <cell r="L48">
            <v>0.1</v>
          </cell>
          <cell r="M48">
            <v>0.3</v>
          </cell>
          <cell r="N48">
            <v>0.7</v>
          </cell>
          <cell r="O48">
            <v>1</v>
          </cell>
          <cell r="P48">
            <v>18.78</v>
          </cell>
        </row>
        <row r="49">
          <cell r="B49" t="str">
            <v>ACC-9-35</v>
          </cell>
          <cell r="C49">
            <v>9</v>
          </cell>
          <cell r="D49">
            <v>5.7</v>
          </cell>
          <cell r="E49">
            <v>2</v>
          </cell>
          <cell r="F49">
            <v>0</v>
          </cell>
          <cell r="G49">
            <v>0.9</v>
          </cell>
          <cell r="H49">
            <v>1.75</v>
          </cell>
          <cell r="I49">
            <v>3.2</v>
          </cell>
          <cell r="J49">
            <v>1.2</v>
          </cell>
          <cell r="K49">
            <v>0.4</v>
          </cell>
          <cell r="L49">
            <v>0.1</v>
          </cell>
          <cell r="M49">
            <v>0.3</v>
          </cell>
          <cell r="N49">
            <v>0.8</v>
          </cell>
          <cell r="O49">
            <v>1.3</v>
          </cell>
          <cell r="P49">
            <v>23.73</v>
          </cell>
        </row>
        <row r="50">
          <cell r="B50" t="str">
            <v>ACC-10-35</v>
          </cell>
          <cell r="C50">
            <v>10</v>
          </cell>
          <cell r="D50">
            <v>6.6</v>
          </cell>
          <cell r="E50">
            <v>2.2000000000000002</v>
          </cell>
          <cell r="F50">
            <v>0</v>
          </cell>
          <cell r="G50">
            <v>0.9</v>
          </cell>
          <cell r="H50">
            <v>1.95</v>
          </cell>
          <cell r="I50">
            <v>3.9</v>
          </cell>
          <cell r="J50">
            <v>1.4</v>
          </cell>
          <cell r="K50">
            <v>0.5</v>
          </cell>
          <cell r="L50">
            <v>0.1</v>
          </cell>
          <cell r="M50">
            <v>0.3</v>
          </cell>
          <cell r="N50">
            <v>1</v>
          </cell>
          <cell r="O50">
            <v>1.3</v>
          </cell>
          <cell r="P50">
            <v>30.98</v>
          </cell>
        </row>
        <row r="51">
          <cell r="B51" t="str">
            <v>ACC-11-35</v>
          </cell>
          <cell r="C51">
            <v>11</v>
          </cell>
          <cell r="D51">
            <v>7.8</v>
          </cell>
          <cell r="E51">
            <v>2.4</v>
          </cell>
          <cell r="F51">
            <v>0</v>
          </cell>
          <cell r="G51">
            <v>0.9</v>
          </cell>
          <cell r="H51">
            <v>2.15</v>
          </cell>
          <cell r="I51">
            <v>4.5</v>
          </cell>
          <cell r="J51">
            <v>1.5</v>
          </cell>
          <cell r="K51">
            <v>0.5</v>
          </cell>
          <cell r="L51">
            <v>0.1</v>
          </cell>
          <cell r="M51">
            <v>0.3</v>
          </cell>
          <cell r="N51">
            <v>1.2</v>
          </cell>
          <cell r="O51">
            <v>1.8</v>
          </cell>
          <cell r="P51">
            <v>39.479999999999997</v>
          </cell>
        </row>
        <row r="52">
          <cell r="B52" t="str">
            <v>MURO</v>
          </cell>
        </row>
        <row r="53">
          <cell r="B53" t="str">
            <v>ECA-8-40-4</v>
          </cell>
          <cell r="C53">
            <v>8</v>
          </cell>
          <cell r="D53">
            <v>4.6500000000000004</v>
          </cell>
          <cell r="E53">
            <v>0.8</v>
          </cell>
          <cell r="J53">
            <v>1.2</v>
          </cell>
          <cell r="K53">
            <v>0.1</v>
          </cell>
          <cell r="M53">
            <v>0.45</v>
          </cell>
          <cell r="N53">
            <v>0.3</v>
          </cell>
          <cell r="O53">
            <v>2.6</v>
          </cell>
          <cell r="P53">
            <v>8.4</v>
          </cell>
        </row>
        <row r="54">
          <cell r="B54" t="str">
            <v>ECA-9-40-4</v>
          </cell>
          <cell r="C54">
            <v>9</v>
          </cell>
          <cell r="D54">
            <v>5.45</v>
          </cell>
          <cell r="E54">
            <v>0.9</v>
          </cell>
          <cell r="J54">
            <v>1.6</v>
          </cell>
          <cell r="K54">
            <v>0.1</v>
          </cell>
          <cell r="M54">
            <v>0.45</v>
          </cell>
          <cell r="N54">
            <v>0.3</v>
          </cell>
          <cell r="O54">
            <v>3</v>
          </cell>
          <cell r="P54">
            <v>10.17</v>
          </cell>
        </row>
        <row r="55">
          <cell r="B55" t="str">
            <v>ECA-11-22-6</v>
          </cell>
          <cell r="C55">
            <v>11</v>
          </cell>
          <cell r="D55">
            <v>9.6999999999999993</v>
          </cell>
          <cell r="E55">
            <v>1.4</v>
          </cell>
          <cell r="J55">
            <v>2.4</v>
          </cell>
          <cell r="K55">
            <v>0.15</v>
          </cell>
          <cell r="M55">
            <v>0.45</v>
          </cell>
          <cell r="N55">
            <v>0.8</v>
          </cell>
          <cell r="O55">
            <v>5.9</v>
          </cell>
          <cell r="P55">
            <v>22.46</v>
          </cell>
        </row>
        <row r="56">
          <cell r="B56" t="str">
            <v>ACA-6-20</v>
          </cell>
          <cell r="C56">
            <v>6</v>
          </cell>
          <cell r="D56">
            <v>4.5999999999999996</v>
          </cell>
          <cell r="E56">
            <v>0.8</v>
          </cell>
          <cell r="J56">
            <v>0.8</v>
          </cell>
          <cell r="M56">
            <v>0.3</v>
          </cell>
          <cell r="N56">
            <v>0.2</v>
          </cell>
          <cell r="O56">
            <v>3.3</v>
          </cell>
          <cell r="P56">
            <v>5.76</v>
          </cell>
        </row>
        <row r="57">
          <cell r="B57" t="str">
            <v>ACA-9-20</v>
          </cell>
          <cell r="C57">
            <v>9</v>
          </cell>
          <cell r="D57">
            <v>7.3</v>
          </cell>
          <cell r="E57">
            <v>1.5</v>
          </cell>
          <cell r="J57">
            <v>2.2999999999999998</v>
          </cell>
          <cell r="M57">
            <v>0.3</v>
          </cell>
          <cell r="N57">
            <v>0.5</v>
          </cell>
          <cell r="O57">
            <v>4.2</v>
          </cell>
          <cell r="P57">
            <v>15.08</v>
          </cell>
        </row>
        <row r="58">
          <cell r="B58" t="str">
            <v>ACA-10-20</v>
          </cell>
          <cell r="C58">
            <v>10</v>
          </cell>
          <cell r="D58">
            <v>8.3000000000000007</v>
          </cell>
          <cell r="E58">
            <v>1.8</v>
          </cell>
          <cell r="J58">
            <v>3.1</v>
          </cell>
          <cell r="M58">
            <v>0.3</v>
          </cell>
          <cell r="N58">
            <v>0.6</v>
          </cell>
          <cell r="O58">
            <v>4.3</v>
          </cell>
          <cell r="P58">
            <v>19.86</v>
          </cell>
        </row>
        <row r="59">
          <cell r="B59" t="str">
            <v>ACA-11-20</v>
          </cell>
          <cell r="C59">
            <v>11</v>
          </cell>
          <cell r="D59">
            <v>9.1999999999999993</v>
          </cell>
          <cell r="E59">
            <v>2.2000000000000002</v>
          </cell>
          <cell r="J59">
            <v>4</v>
          </cell>
          <cell r="M59">
            <v>0.3</v>
          </cell>
          <cell r="N59">
            <v>0.9</v>
          </cell>
          <cell r="O59">
            <v>4</v>
          </cell>
          <cell r="P59">
            <v>26.84</v>
          </cell>
        </row>
        <row r="60">
          <cell r="B60" t="str">
            <v>ACA-12-20</v>
          </cell>
          <cell r="C60">
            <v>12</v>
          </cell>
          <cell r="D60">
            <v>10.6</v>
          </cell>
          <cell r="E60">
            <v>2.2000000000000002</v>
          </cell>
          <cell r="J60">
            <v>4.5</v>
          </cell>
          <cell r="M60">
            <v>0.3</v>
          </cell>
          <cell r="N60">
            <v>1</v>
          </cell>
          <cell r="O60">
            <v>4.8</v>
          </cell>
          <cell r="P60">
            <v>31.16</v>
          </cell>
        </row>
        <row r="61">
          <cell r="B61" t="str">
            <v>ACA-5-40</v>
          </cell>
          <cell r="C61">
            <v>5</v>
          </cell>
          <cell r="D61">
            <v>3.5</v>
          </cell>
          <cell r="E61">
            <v>0.8</v>
          </cell>
          <cell r="J61">
            <v>0.5</v>
          </cell>
          <cell r="M61">
            <v>0.3</v>
          </cell>
          <cell r="N61">
            <v>0</v>
          </cell>
          <cell r="O61">
            <v>2.7</v>
          </cell>
          <cell r="P61">
            <v>4.0599999999999996</v>
          </cell>
        </row>
        <row r="62">
          <cell r="B62" t="str">
            <v>ACA-6-40</v>
          </cell>
          <cell r="C62">
            <v>6</v>
          </cell>
          <cell r="D62">
            <v>3.9</v>
          </cell>
          <cell r="E62">
            <v>1.2</v>
          </cell>
          <cell r="J62">
            <v>0.6</v>
          </cell>
          <cell r="M62">
            <v>0.3</v>
          </cell>
          <cell r="N62">
            <v>0.1</v>
          </cell>
          <cell r="O62">
            <v>2.9</v>
          </cell>
          <cell r="P62">
            <v>6.36</v>
          </cell>
        </row>
        <row r="63">
          <cell r="B63" t="str">
            <v>ACA-7-40</v>
          </cell>
          <cell r="C63">
            <v>7</v>
          </cell>
          <cell r="D63">
            <v>4.9000000000000004</v>
          </cell>
          <cell r="E63">
            <v>1.2</v>
          </cell>
          <cell r="J63">
            <v>0.8</v>
          </cell>
          <cell r="M63">
            <v>0.3</v>
          </cell>
          <cell r="N63">
            <v>0.1</v>
          </cell>
          <cell r="O63">
            <v>3.7</v>
          </cell>
          <cell r="P63">
            <v>7.91</v>
          </cell>
        </row>
        <row r="64">
          <cell r="B64" t="str">
            <v>ACA-9-40</v>
          </cell>
          <cell r="C64">
            <v>9</v>
          </cell>
          <cell r="D64">
            <v>5.8</v>
          </cell>
          <cell r="E64">
            <v>1.8</v>
          </cell>
          <cell r="J64">
            <v>1.1000000000000001</v>
          </cell>
          <cell r="M64">
            <v>0.3</v>
          </cell>
          <cell r="N64">
            <v>0.6</v>
          </cell>
          <cell r="O64">
            <v>3.8</v>
          </cell>
          <cell r="P64">
            <v>14.76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"/>
      <sheetName val="Tramo II"/>
      <sheetName val="Tramo IV"/>
      <sheetName val="Tramo VI"/>
      <sheetName val="Tramo VII"/>
      <sheetName val="Cortes II"/>
      <sheetName val="Cortes IV"/>
      <sheetName val="Cortes VI"/>
      <sheetName val="Cortes VII"/>
      <sheetName val="Perfilado"/>
      <sheetName val="+"/>
      <sheetName val="Tramo I"/>
      <sheetName val="Tramo V"/>
      <sheetName val="Tramo VIII"/>
      <sheetName val="Cortes"/>
      <sheetName val="Cunetas"/>
      <sheetName val="Pav"/>
      <sheetName val="T-II"/>
      <sheetName val="T-IV"/>
      <sheetName val="T-VI"/>
      <sheetName val="T-VII"/>
      <sheetName val="Emplames"/>
    </sheetNames>
    <sheetDataSet>
      <sheetData sheetId="0" refreshError="1"/>
      <sheetData sheetId="1">
        <row r="7">
          <cell r="F7">
            <v>148901.4105765</v>
          </cell>
        </row>
      </sheetData>
      <sheetData sheetId="2">
        <row r="7">
          <cell r="F7">
            <v>329701.5697886002</v>
          </cell>
        </row>
      </sheetData>
      <sheetData sheetId="3">
        <row r="7">
          <cell r="F7">
            <v>620439.83722129941</v>
          </cell>
        </row>
      </sheetData>
      <sheetData sheetId="4">
        <row r="7">
          <cell r="F7">
            <v>176658.54908910021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>
            <v>1</v>
          </cell>
          <cell r="D3">
            <v>104490</v>
          </cell>
          <cell r="E3">
            <v>105942.41</v>
          </cell>
        </row>
        <row r="4">
          <cell r="B4">
            <v>2</v>
          </cell>
          <cell r="D4">
            <v>139960</v>
          </cell>
          <cell r="E4">
            <v>141714.82999999999</v>
          </cell>
        </row>
        <row r="5">
          <cell r="B5">
            <v>3</v>
          </cell>
          <cell r="D5">
            <v>175000</v>
          </cell>
          <cell r="E5">
            <v>178147.03</v>
          </cell>
        </row>
        <row r="6">
          <cell r="B6">
            <v>4</v>
          </cell>
          <cell r="D6">
            <v>232150</v>
          </cell>
          <cell r="E6">
            <v>233078.85</v>
          </cell>
        </row>
        <row r="7">
          <cell r="B7">
            <v>5</v>
          </cell>
          <cell r="D7">
            <v>236750</v>
          </cell>
          <cell r="E7">
            <v>236989.29</v>
          </cell>
        </row>
        <row r="8">
          <cell r="B8">
            <v>6</v>
          </cell>
          <cell r="D8">
            <v>239070</v>
          </cell>
          <cell r="E8">
            <v>239392.32</v>
          </cell>
        </row>
        <row r="9">
          <cell r="B9">
            <v>7</v>
          </cell>
          <cell r="D9">
            <v>240310</v>
          </cell>
          <cell r="E9">
            <v>241299.14</v>
          </cell>
        </row>
        <row r="10">
          <cell r="B10">
            <v>8</v>
          </cell>
          <cell r="D10">
            <v>242250</v>
          </cell>
          <cell r="E10">
            <v>242571.997</v>
          </cell>
        </row>
        <row r="11">
          <cell r="B11">
            <v>9</v>
          </cell>
          <cell r="D11">
            <v>242950</v>
          </cell>
          <cell r="E11">
            <v>244293.22</v>
          </cell>
        </row>
        <row r="12">
          <cell r="B12">
            <v>10</v>
          </cell>
          <cell r="D12">
            <v>248280</v>
          </cell>
          <cell r="E12">
            <v>249735.72899999999</v>
          </cell>
        </row>
        <row r="13">
          <cell r="B13">
            <v>11</v>
          </cell>
          <cell r="D13">
            <v>262300</v>
          </cell>
          <cell r="E13">
            <v>263290</v>
          </cell>
        </row>
        <row r="14">
          <cell r="B14">
            <v>12</v>
          </cell>
          <cell r="D14">
            <v>272290</v>
          </cell>
          <cell r="E14">
            <v>272820</v>
          </cell>
        </row>
        <row r="15">
          <cell r="B15">
            <v>13</v>
          </cell>
          <cell r="D15">
            <v>273860</v>
          </cell>
          <cell r="E15">
            <v>274164.038</v>
          </cell>
        </row>
        <row r="16">
          <cell r="B16">
            <v>14</v>
          </cell>
          <cell r="D16">
            <v>277610</v>
          </cell>
          <cell r="E16">
            <v>278720</v>
          </cell>
        </row>
        <row r="17">
          <cell r="B17">
            <v>15</v>
          </cell>
          <cell r="D17">
            <v>278810</v>
          </cell>
          <cell r="E17">
            <v>279180</v>
          </cell>
        </row>
        <row r="18">
          <cell r="B18">
            <v>16</v>
          </cell>
          <cell r="D18">
            <v>314735</v>
          </cell>
          <cell r="E18">
            <v>315340</v>
          </cell>
        </row>
        <row r="19">
          <cell r="B19">
            <v>17</v>
          </cell>
          <cell r="D19">
            <v>315710</v>
          </cell>
          <cell r="E19">
            <v>315810</v>
          </cell>
        </row>
        <row r="20">
          <cell r="B20">
            <v>18</v>
          </cell>
          <cell r="D20">
            <v>316130</v>
          </cell>
          <cell r="E20">
            <v>317950</v>
          </cell>
        </row>
        <row r="21">
          <cell r="B21">
            <v>19</v>
          </cell>
          <cell r="D21">
            <v>324820</v>
          </cell>
          <cell r="E21">
            <v>325710</v>
          </cell>
        </row>
        <row r="22">
          <cell r="B22">
            <v>20</v>
          </cell>
          <cell r="D22">
            <v>349250</v>
          </cell>
          <cell r="E22">
            <v>350190</v>
          </cell>
        </row>
        <row r="23">
          <cell r="B23">
            <v>21</v>
          </cell>
          <cell r="D23">
            <v>351940</v>
          </cell>
          <cell r="E23">
            <v>354460</v>
          </cell>
        </row>
        <row r="24">
          <cell r="B24">
            <v>22</v>
          </cell>
          <cell r="D24">
            <v>355420</v>
          </cell>
          <cell r="E24">
            <v>357560</v>
          </cell>
        </row>
        <row r="25">
          <cell r="B25">
            <v>23</v>
          </cell>
          <cell r="D25">
            <v>358900</v>
          </cell>
          <cell r="E25">
            <v>359547.38</v>
          </cell>
        </row>
        <row r="26">
          <cell r="B26">
            <v>24</v>
          </cell>
          <cell r="D26">
            <v>363260</v>
          </cell>
          <cell r="E26">
            <v>364027.67</v>
          </cell>
        </row>
        <row r="27">
          <cell r="B27">
            <v>25</v>
          </cell>
          <cell r="D27">
            <v>364620</v>
          </cell>
          <cell r="E27">
            <v>365309.05</v>
          </cell>
        </row>
      </sheetData>
      <sheetData sheetId="15">
        <row r="4">
          <cell r="B4">
            <v>1</v>
          </cell>
          <cell r="C4">
            <v>104490</v>
          </cell>
          <cell r="D4">
            <v>104819</v>
          </cell>
          <cell r="E4">
            <v>262520</v>
          </cell>
          <cell r="F4">
            <v>262715</v>
          </cell>
        </row>
        <row r="5">
          <cell r="B5">
            <v>2</v>
          </cell>
          <cell r="C5">
            <v>104819</v>
          </cell>
          <cell r="D5">
            <v>105090</v>
          </cell>
          <cell r="E5">
            <v>262715</v>
          </cell>
          <cell r="F5">
            <v>262935</v>
          </cell>
        </row>
        <row r="6">
          <cell r="B6">
            <v>3</v>
          </cell>
          <cell r="C6">
            <v>105090</v>
          </cell>
          <cell r="D6">
            <v>105284</v>
          </cell>
          <cell r="E6">
            <v>270710</v>
          </cell>
          <cell r="F6">
            <v>270760</v>
          </cell>
        </row>
        <row r="7">
          <cell r="B7">
            <v>4</v>
          </cell>
          <cell r="C7">
            <v>105284</v>
          </cell>
          <cell r="D7">
            <v>105390</v>
          </cell>
          <cell r="E7">
            <v>270760</v>
          </cell>
          <cell r="F7">
            <v>270810</v>
          </cell>
        </row>
        <row r="8">
          <cell r="B8">
            <v>5</v>
          </cell>
          <cell r="C8">
            <v>105390</v>
          </cell>
          <cell r="D8">
            <v>105625</v>
          </cell>
          <cell r="E8">
            <v>270810</v>
          </cell>
          <cell r="F8">
            <v>270885</v>
          </cell>
        </row>
        <row r="9">
          <cell r="B9">
            <v>6</v>
          </cell>
          <cell r="C9">
            <v>105625</v>
          </cell>
          <cell r="D9">
            <v>105692</v>
          </cell>
          <cell r="E9">
            <v>270885</v>
          </cell>
          <cell r="F9">
            <v>270950</v>
          </cell>
        </row>
        <row r="10">
          <cell r="B10">
            <v>7</v>
          </cell>
          <cell r="C10">
            <v>105692</v>
          </cell>
          <cell r="D10">
            <v>105760</v>
          </cell>
          <cell r="E10">
            <v>271225</v>
          </cell>
          <cell r="F10">
            <v>271325</v>
          </cell>
        </row>
        <row r="11">
          <cell r="B11">
            <v>8</v>
          </cell>
          <cell r="C11">
            <v>105760</v>
          </cell>
          <cell r="D11">
            <v>105886.97</v>
          </cell>
          <cell r="E11">
            <v>271610</v>
          </cell>
          <cell r="F11">
            <v>271810</v>
          </cell>
        </row>
        <row r="12">
          <cell r="B12">
            <v>9</v>
          </cell>
          <cell r="C12">
            <v>139940</v>
          </cell>
          <cell r="D12">
            <v>140180</v>
          </cell>
          <cell r="E12">
            <v>273140</v>
          </cell>
          <cell r="F12">
            <v>273240</v>
          </cell>
        </row>
        <row r="13">
          <cell r="B13">
            <v>10</v>
          </cell>
          <cell r="C13">
            <v>140180</v>
          </cell>
          <cell r="D13">
            <v>140265</v>
          </cell>
          <cell r="E13">
            <v>273655</v>
          </cell>
          <cell r="F13">
            <v>273785</v>
          </cell>
        </row>
        <row r="14">
          <cell r="B14">
            <v>11</v>
          </cell>
          <cell r="C14">
            <v>140265</v>
          </cell>
          <cell r="D14">
            <v>140540</v>
          </cell>
          <cell r="E14">
            <v>273785</v>
          </cell>
          <cell r="F14">
            <v>274015</v>
          </cell>
        </row>
        <row r="15">
          <cell r="B15">
            <v>12</v>
          </cell>
          <cell r="C15">
            <v>140540</v>
          </cell>
          <cell r="D15">
            <v>140855</v>
          </cell>
          <cell r="E15">
            <v>274015</v>
          </cell>
          <cell r="F15">
            <v>274275</v>
          </cell>
        </row>
        <row r="16">
          <cell r="B16">
            <v>13</v>
          </cell>
          <cell r="C16">
            <v>140855</v>
          </cell>
          <cell r="D16">
            <v>141030</v>
          </cell>
          <cell r="E16">
            <v>274275</v>
          </cell>
          <cell r="F16">
            <v>274330</v>
          </cell>
        </row>
        <row r="17">
          <cell r="B17">
            <v>14</v>
          </cell>
          <cell r="C17">
            <v>141030</v>
          </cell>
          <cell r="D17">
            <v>141275</v>
          </cell>
          <cell r="E17">
            <v>274435</v>
          </cell>
          <cell r="F17">
            <v>274595</v>
          </cell>
        </row>
        <row r="18">
          <cell r="B18">
            <v>15</v>
          </cell>
          <cell r="C18">
            <v>141275</v>
          </cell>
          <cell r="D18">
            <v>141445</v>
          </cell>
          <cell r="E18">
            <v>274740</v>
          </cell>
          <cell r="F18">
            <v>274885</v>
          </cell>
        </row>
        <row r="19">
          <cell r="B19">
            <v>16</v>
          </cell>
          <cell r="C19">
            <v>141445</v>
          </cell>
          <cell r="D19">
            <v>141630</v>
          </cell>
          <cell r="E19">
            <v>274885</v>
          </cell>
          <cell r="F19">
            <v>274990</v>
          </cell>
        </row>
        <row r="20">
          <cell r="B20">
            <v>17</v>
          </cell>
          <cell r="C20">
            <v>141630</v>
          </cell>
          <cell r="D20">
            <v>141765</v>
          </cell>
          <cell r="E20">
            <v>275460</v>
          </cell>
          <cell r="F20">
            <v>275735</v>
          </cell>
        </row>
        <row r="21">
          <cell r="B21">
            <v>18</v>
          </cell>
          <cell r="C21">
            <v>141765</v>
          </cell>
          <cell r="D21">
            <v>141875</v>
          </cell>
          <cell r="E21">
            <v>275735</v>
          </cell>
          <cell r="F21">
            <v>275960</v>
          </cell>
        </row>
        <row r="22">
          <cell r="B22">
            <v>19</v>
          </cell>
          <cell r="C22">
            <v>141875</v>
          </cell>
          <cell r="D22">
            <v>142040</v>
          </cell>
          <cell r="E22">
            <v>275960</v>
          </cell>
          <cell r="F22">
            <v>276135</v>
          </cell>
        </row>
        <row r="23">
          <cell r="B23">
            <v>20</v>
          </cell>
          <cell r="C23">
            <v>142040</v>
          </cell>
          <cell r="D23">
            <v>142210</v>
          </cell>
          <cell r="E23">
            <v>276790</v>
          </cell>
          <cell r="F23">
            <v>276960</v>
          </cell>
        </row>
        <row r="24">
          <cell r="B24">
            <v>21</v>
          </cell>
          <cell r="C24">
            <v>142210</v>
          </cell>
          <cell r="D24">
            <v>142375</v>
          </cell>
          <cell r="E24">
            <v>277160</v>
          </cell>
          <cell r="F24">
            <v>277305</v>
          </cell>
        </row>
        <row r="25">
          <cell r="B25">
            <v>22</v>
          </cell>
          <cell r="C25">
            <v>142375</v>
          </cell>
          <cell r="D25">
            <v>142625</v>
          </cell>
          <cell r="E25">
            <v>292500</v>
          </cell>
          <cell r="F25">
            <v>293225</v>
          </cell>
        </row>
        <row r="26">
          <cell r="B26">
            <v>23</v>
          </cell>
          <cell r="C26">
            <v>142625</v>
          </cell>
          <cell r="D26">
            <v>142785</v>
          </cell>
          <cell r="E26">
            <v>293225</v>
          </cell>
          <cell r="F26">
            <v>293460</v>
          </cell>
        </row>
        <row r="27">
          <cell r="B27">
            <v>24</v>
          </cell>
          <cell r="C27">
            <v>142785</v>
          </cell>
          <cell r="D27">
            <v>142850</v>
          </cell>
          <cell r="E27">
            <v>295270</v>
          </cell>
          <cell r="F27">
            <v>295385</v>
          </cell>
        </row>
        <row r="28">
          <cell r="B28">
            <v>25</v>
          </cell>
          <cell r="C28">
            <v>144205</v>
          </cell>
          <cell r="D28">
            <v>144385</v>
          </cell>
          <cell r="E28">
            <v>295385</v>
          </cell>
          <cell r="F28">
            <v>295550</v>
          </cell>
        </row>
        <row r="29">
          <cell r="B29">
            <v>26</v>
          </cell>
          <cell r="C29">
            <v>144385</v>
          </cell>
          <cell r="D29">
            <v>144635</v>
          </cell>
          <cell r="E29">
            <v>295550</v>
          </cell>
          <cell r="F29">
            <v>295710</v>
          </cell>
        </row>
        <row r="30">
          <cell r="B30">
            <v>27</v>
          </cell>
          <cell r="C30">
            <v>144635</v>
          </cell>
          <cell r="D30">
            <v>144920</v>
          </cell>
          <cell r="E30">
            <v>295710</v>
          </cell>
          <cell r="F30">
            <v>295925</v>
          </cell>
        </row>
        <row r="31">
          <cell r="B31">
            <v>28</v>
          </cell>
          <cell r="C31">
            <v>144920</v>
          </cell>
          <cell r="D31">
            <v>145055</v>
          </cell>
          <cell r="E31">
            <v>295925</v>
          </cell>
          <cell r="F31">
            <v>296120</v>
          </cell>
        </row>
        <row r="32">
          <cell r="B32">
            <v>29</v>
          </cell>
          <cell r="C32">
            <v>145055</v>
          </cell>
          <cell r="D32">
            <v>145180</v>
          </cell>
          <cell r="E32">
            <v>296140</v>
          </cell>
          <cell r="F32">
            <v>296260</v>
          </cell>
        </row>
        <row r="33">
          <cell r="B33">
            <v>30</v>
          </cell>
          <cell r="C33">
            <v>145180</v>
          </cell>
          <cell r="D33">
            <v>145260</v>
          </cell>
          <cell r="E33">
            <v>296260</v>
          </cell>
          <cell r="F33">
            <v>296620</v>
          </cell>
        </row>
        <row r="34">
          <cell r="B34">
            <v>31</v>
          </cell>
          <cell r="C34">
            <v>145260</v>
          </cell>
          <cell r="D34">
            <v>145470</v>
          </cell>
          <cell r="E34">
            <v>296620</v>
          </cell>
          <cell r="F34">
            <v>296810</v>
          </cell>
        </row>
        <row r="35">
          <cell r="B35">
            <v>32</v>
          </cell>
          <cell r="C35">
            <v>145890</v>
          </cell>
          <cell r="D35">
            <v>146050</v>
          </cell>
          <cell r="E35">
            <v>296810</v>
          </cell>
          <cell r="F35">
            <v>297000</v>
          </cell>
        </row>
        <row r="36">
          <cell r="B36">
            <v>33</v>
          </cell>
          <cell r="C36">
            <v>146070</v>
          </cell>
          <cell r="D36">
            <v>146405</v>
          </cell>
          <cell r="E36">
            <v>297000</v>
          </cell>
          <cell r="F36">
            <v>297135</v>
          </cell>
        </row>
        <row r="37">
          <cell r="B37">
            <v>34</v>
          </cell>
          <cell r="C37">
            <v>146435</v>
          </cell>
          <cell r="D37">
            <v>146605</v>
          </cell>
          <cell r="E37">
            <v>297135</v>
          </cell>
          <cell r="F37">
            <v>297320</v>
          </cell>
        </row>
        <row r="38">
          <cell r="B38">
            <v>35</v>
          </cell>
          <cell r="C38">
            <v>146605</v>
          </cell>
          <cell r="D38">
            <v>146650</v>
          </cell>
          <cell r="E38">
            <v>297320</v>
          </cell>
          <cell r="F38">
            <v>297520</v>
          </cell>
        </row>
        <row r="39">
          <cell r="B39">
            <v>36</v>
          </cell>
          <cell r="C39">
            <v>146650</v>
          </cell>
          <cell r="D39">
            <v>146740</v>
          </cell>
          <cell r="E39">
            <v>298690</v>
          </cell>
          <cell r="F39">
            <v>298845</v>
          </cell>
        </row>
        <row r="40">
          <cell r="B40">
            <v>37</v>
          </cell>
          <cell r="C40">
            <v>146740</v>
          </cell>
          <cell r="D40">
            <v>146760</v>
          </cell>
          <cell r="E40">
            <v>298845</v>
          </cell>
          <cell r="F40">
            <v>298995</v>
          </cell>
        </row>
        <row r="41">
          <cell r="B41">
            <v>38</v>
          </cell>
          <cell r="C41">
            <v>146760</v>
          </cell>
          <cell r="D41">
            <v>147010</v>
          </cell>
          <cell r="E41">
            <v>298995</v>
          </cell>
          <cell r="F41">
            <v>299145</v>
          </cell>
        </row>
        <row r="42">
          <cell r="B42">
            <v>39</v>
          </cell>
          <cell r="C42">
            <v>147010</v>
          </cell>
          <cell r="D42">
            <v>147165</v>
          </cell>
          <cell r="E42">
            <v>299145</v>
          </cell>
          <cell r="F42">
            <v>299255</v>
          </cell>
        </row>
        <row r="43">
          <cell r="B43">
            <v>40</v>
          </cell>
          <cell r="C43">
            <v>147165</v>
          </cell>
          <cell r="D43">
            <v>147295</v>
          </cell>
          <cell r="E43">
            <v>299920</v>
          </cell>
          <cell r="F43">
            <v>300110</v>
          </cell>
        </row>
        <row r="44">
          <cell r="B44">
            <v>41</v>
          </cell>
          <cell r="C44">
            <v>147295</v>
          </cell>
          <cell r="D44">
            <v>147420</v>
          </cell>
          <cell r="E44">
            <v>300110</v>
          </cell>
          <cell r="F44">
            <v>300225</v>
          </cell>
        </row>
        <row r="45">
          <cell r="B45">
            <v>42</v>
          </cell>
          <cell r="C45">
            <v>147420</v>
          </cell>
          <cell r="D45">
            <v>147660</v>
          </cell>
          <cell r="E45">
            <v>300225</v>
          </cell>
          <cell r="F45">
            <v>300350</v>
          </cell>
        </row>
        <row r="46">
          <cell r="B46">
            <v>43</v>
          </cell>
          <cell r="C46">
            <v>147660</v>
          </cell>
          <cell r="D46">
            <v>147805</v>
          </cell>
          <cell r="E46">
            <v>300350</v>
          </cell>
          <cell r="F46">
            <v>300515</v>
          </cell>
        </row>
        <row r="47">
          <cell r="B47">
            <v>44</v>
          </cell>
          <cell r="C47">
            <v>147805</v>
          </cell>
          <cell r="D47">
            <v>147960</v>
          </cell>
          <cell r="E47">
            <v>300515</v>
          </cell>
          <cell r="F47">
            <v>300680</v>
          </cell>
        </row>
        <row r="48">
          <cell r="B48">
            <v>45</v>
          </cell>
          <cell r="C48">
            <v>148105</v>
          </cell>
          <cell r="D48">
            <v>148350</v>
          </cell>
          <cell r="E48">
            <v>300680</v>
          </cell>
          <cell r="F48">
            <v>300850</v>
          </cell>
        </row>
        <row r="49">
          <cell r="B49">
            <v>46</v>
          </cell>
          <cell r="C49">
            <v>148350</v>
          </cell>
          <cell r="D49">
            <v>148600</v>
          </cell>
          <cell r="E49">
            <v>300850</v>
          </cell>
          <cell r="F49">
            <v>301070</v>
          </cell>
        </row>
        <row r="50">
          <cell r="B50">
            <v>47</v>
          </cell>
          <cell r="C50">
            <v>155200</v>
          </cell>
          <cell r="D50">
            <v>155420</v>
          </cell>
          <cell r="E50">
            <v>301980</v>
          </cell>
          <cell r="F50">
            <v>302160</v>
          </cell>
        </row>
        <row r="51">
          <cell r="B51">
            <v>48</v>
          </cell>
          <cell r="C51">
            <v>155420</v>
          </cell>
          <cell r="D51">
            <v>155640</v>
          </cell>
          <cell r="E51">
            <v>302160</v>
          </cell>
          <cell r="F51">
            <v>302290</v>
          </cell>
        </row>
        <row r="52">
          <cell r="B52">
            <v>49</v>
          </cell>
          <cell r="C52">
            <v>155680</v>
          </cell>
          <cell r="D52">
            <v>155890</v>
          </cell>
          <cell r="E52">
            <v>302290</v>
          </cell>
          <cell r="F52">
            <v>302445</v>
          </cell>
        </row>
        <row r="53">
          <cell r="B53">
            <v>50</v>
          </cell>
          <cell r="C53">
            <v>155890</v>
          </cell>
          <cell r="D53">
            <v>156140</v>
          </cell>
          <cell r="E53">
            <v>302445</v>
          </cell>
          <cell r="F53">
            <v>302615</v>
          </cell>
        </row>
        <row r="54">
          <cell r="B54">
            <v>51</v>
          </cell>
          <cell r="C54">
            <v>156140</v>
          </cell>
          <cell r="D54">
            <v>156390</v>
          </cell>
          <cell r="E54">
            <v>302615</v>
          </cell>
          <cell r="F54">
            <v>302770</v>
          </cell>
        </row>
        <row r="55">
          <cell r="B55">
            <v>52</v>
          </cell>
          <cell r="C55">
            <v>156390</v>
          </cell>
          <cell r="D55">
            <v>156640</v>
          </cell>
          <cell r="E55">
            <v>302770</v>
          </cell>
          <cell r="F55">
            <v>302920</v>
          </cell>
        </row>
        <row r="56">
          <cell r="B56">
            <v>53</v>
          </cell>
          <cell r="C56">
            <v>156640</v>
          </cell>
          <cell r="D56">
            <v>156890</v>
          </cell>
          <cell r="E56">
            <v>303820</v>
          </cell>
          <cell r="F56">
            <v>303965</v>
          </cell>
        </row>
        <row r="57">
          <cell r="B57">
            <v>54</v>
          </cell>
          <cell r="C57">
            <v>156890</v>
          </cell>
          <cell r="D57">
            <v>157220</v>
          </cell>
          <cell r="E57">
            <v>303965</v>
          </cell>
          <cell r="F57">
            <v>304175</v>
          </cell>
        </row>
        <row r="58">
          <cell r="B58">
            <v>55</v>
          </cell>
          <cell r="C58">
            <v>157220</v>
          </cell>
          <cell r="D58">
            <v>157390</v>
          </cell>
          <cell r="E58">
            <v>304175</v>
          </cell>
          <cell r="F58">
            <v>304420</v>
          </cell>
        </row>
        <row r="59">
          <cell r="B59">
            <v>56</v>
          </cell>
          <cell r="C59">
            <v>157390</v>
          </cell>
          <cell r="D59">
            <v>157470</v>
          </cell>
          <cell r="E59">
            <v>304420</v>
          </cell>
          <cell r="F59">
            <v>304640</v>
          </cell>
        </row>
        <row r="60">
          <cell r="B60">
            <v>57</v>
          </cell>
          <cell r="C60">
            <v>157470</v>
          </cell>
          <cell r="D60">
            <v>157560</v>
          </cell>
          <cell r="E60">
            <v>304640</v>
          </cell>
          <cell r="F60">
            <v>304760</v>
          </cell>
        </row>
        <row r="61">
          <cell r="B61">
            <v>58</v>
          </cell>
          <cell r="C61">
            <v>157560</v>
          </cell>
          <cell r="D61">
            <v>157760</v>
          </cell>
          <cell r="E61">
            <v>304760</v>
          </cell>
          <cell r="F61">
            <v>304835</v>
          </cell>
        </row>
        <row r="62">
          <cell r="B62">
            <v>59</v>
          </cell>
          <cell r="C62">
            <v>162415</v>
          </cell>
          <cell r="D62">
            <v>162670</v>
          </cell>
          <cell r="E62">
            <v>304835</v>
          </cell>
          <cell r="F62">
            <v>304990</v>
          </cell>
        </row>
        <row r="63">
          <cell r="B63">
            <v>60</v>
          </cell>
          <cell r="C63">
            <v>162670</v>
          </cell>
          <cell r="D63">
            <v>162995</v>
          </cell>
          <cell r="E63">
            <v>304990</v>
          </cell>
          <cell r="F63">
            <v>305210</v>
          </cell>
        </row>
        <row r="64">
          <cell r="B64">
            <v>61</v>
          </cell>
          <cell r="C64">
            <v>169490</v>
          </cell>
          <cell r="D64">
            <v>169665</v>
          </cell>
          <cell r="E64">
            <v>305210</v>
          </cell>
          <cell r="F64">
            <v>305435</v>
          </cell>
        </row>
        <row r="65">
          <cell r="B65">
            <v>62</v>
          </cell>
          <cell r="C65">
            <v>169665</v>
          </cell>
          <cell r="D65">
            <v>169810</v>
          </cell>
          <cell r="E65">
            <v>305435</v>
          </cell>
          <cell r="F65">
            <v>305620</v>
          </cell>
        </row>
        <row r="66">
          <cell r="B66">
            <v>63</v>
          </cell>
          <cell r="C66">
            <v>169810</v>
          </cell>
          <cell r="D66">
            <v>169955</v>
          </cell>
          <cell r="E66">
            <v>305640</v>
          </cell>
          <cell r="F66">
            <v>305885</v>
          </cell>
        </row>
        <row r="67">
          <cell r="B67">
            <v>64</v>
          </cell>
          <cell r="C67">
            <v>170185</v>
          </cell>
          <cell r="D67">
            <v>170390</v>
          </cell>
          <cell r="E67">
            <v>305900</v>
          </cell>
          <cell r="F67">
            <v>306150</v>
          </cell>
        </row>
        <row r="68">
          <cell r="B68">
            <v>65</v>
          </cell>
          <cell r="C68">
            <v>170390</v>
          </cell>
          <cell r="D68">
            <v>170560</v>
          </cell>
          <cell r="E68">
            <v>306150</v>
          </cell>
          <cell r="F68">
            <v>306390</v>
          </cell>
        </row>
        <row r="69">
          <cell r="B69">
            <v>66</v>
          </cell>
          <cell r="C69">
            <v>170560</v>
          </cell>
          <cell r="D69">
            <v>170810</v>
          </cell>
          <cell r="E69">
            <v>306390</v>
          </cell>
          <cell r="F69">
            <v>306610</v>
          </cell>
        </row>
        <row r="70">
          <cell r="B70">
            <v>67</v>
          </cell>
          <cell r="C70">
            <v>174935</v>
          </cell>
          <cell r="D70">
            <v>175120</v>
          </cell>
          <cell r="E70">
            <v>306610</v>
          </cell>
          <cell r="F70">
            <v>306850</v>
          </cell>
        </row>
        <row r="71">
          <cell r="B71">
            <v>68</v>
          </cell>
          <cell r="C71">
            <v>175120</v>
          </cell>
          <cell r="D71">
            <v>175370</v>
          </cell>
          <cell r="E71">
            <v>306850</v>
          </cell>
          <cell r="F71">
            <v>307270</v>
          </cell>
        </row>
        <row r="72">
          <cell r="B72">
            <v>69</v>
          </cell>
          <cell r="C72">
            <v>175370</v>
          </cell>
          <cell r="D72">
            <v>175585</v>
          </cell>
          <cell r="E72">
            <v>308490</v>
          </cell>
          <cell r="F72">
            <v>308630</v>
          </cell>
        </row>
        <row r="73">
          <cell r="B73">
            <v>70</v>
          </cell>
          <cell r="C73">
            <v>175585</v>
          </cell>
          <cell r="D73">
            <v>175870</v>
          </cell>
          <cell r="E73">
            <v>308630</v>
          </cell>
          <cell r="F73">
            <v>308795</v>
          </cell>
        </row>
        <row r="74">
          <cell r="B74">
            <v>71</v>
          </cell>
          <cell r="C74">
            <v>175870</v>
          </cell>
          <cell r="D74">
            <v>176130</v>
          </cell>
          <cell r="E74">
            <v>312610</v>
          </cell>
          <cell r="F74">
            <v>312800</v>
          </cell>
        </row>
        <row r="75">
          <cell r="B75">
            <v>72</v>
          </cell>
          <cell r="C75">
            <v>176130</v>
          </cell>
          <cell r="D75">
            <v>176360</v>
          </cell>
          <cell r="E75">
            <v>312800</v>
          </cell>
          <cell r="F75">
            <v>312940</v>
          </cell>
        </row>
        <row r="76">
          <cell r="B76">
            <v>73</v>
          </cell>
          <cell r="C76">
            <v>176360</v>
          </cell>
          <cell r="D76">
            <v>176575</v>
          </cell>
          <cell r="E76">
            <v>312940</v>
          </cell>
          <cell r="F76">
            <v>313080</v>
          </cell>
        </row>
        <row r="77">
          <cell r="B77">
            <v>74</v>
          </cell>
          <cell r="C77">
            <v>176630</v>
          </cell>
          <cell r="D77">
            <v>176750</v>
          </cell>
          <cell r="E77">
            <v>313080</v>
          </cell>
          <cell r="F77">
            <v>313220</v>
          </cell>
        </row>
        <row r="78">
          <cell r="B78">
            <v>75</v>
          </cell>
          <cell r="C78">
            <v>176750</v>
          </cell>
          <cell r="D78">
            <v>176995</v>
          </cell>
          <cell r="E78">
            <v>314150</v>
          </cell>
          <cell r="F78">
            <v>314400</v>
          </cell>
        </row>
        <row r="79">
          <cell r="B79">
            <v>76</v>
          </cell>
          <cell r="C79">
            <v>176995</v>
          </cell>
          <cell r="D79">
            <v>177245</v>
          </cell>
          <cell r="E79">
            <v>314400</v>
          </cell>
          <cell r="F79">
            <v>314630</v>
          </cell>
        </row>
        <row r="80">
          <cell r="B80">
            <v>77</v>
          </cell>
          <cell r="C80">
            <v>177245</v>
          </cell>
          <cell r="D80">
            <v>177490</v>
          </cell>
          <cell r="E80">
            <v>315410</v>
          </cell>
          <cell r="F80">
            <v>315605</v>
          </cell>
        </row>
        <row r="81">
          <cell r="B81">
            <v>78</v>
          </cell>
          <cell r="C81">
            <v>177490</v>
          </cell>
          <cell r="D81">
            <v>177735</v>
          </cell>
          <cell r="E81">
            <v>315605</v>
          </cell>
          <cell r="F81">
            <v>315730</v>
          </cell>
        </row>
        <row r="82">
          <cell r="B82">
            <v>79</v>
          </cell>
          <cell r="C82">
            <v>177735</v>
          </cell>
          <cell r="D82">
            <v>177950</v>
          </cell>
          <cell r="E82">
            <v>315730</v>
          </cell>
          <cell r="F82">
            <v>315880</v>
          </cell>
        </row>
        <row r="83">
          <cell r="B83">
            <v>80</v>
          </cell>
          <cell r="C83">
            <v>177950</v>
          </cell>
          <cell r="D83">
            <v>178060</v>
          </cell>
          <cell r="E83">
            <v>315880</v>
          </cell>
          <cell r="F83">
            <v>315935</v>
          </cell>
        </row>
        <row r="84">
          <cell r="B84">
            <v>81</v>
          </cell>
          <cell r="C84">
            <v>178060</v>
          </cell>
          <cell r="D84">
            <v>178220</v>
          </cell>
          <cell r="E84">
            <v>316565</v>
          </cell>
          <cell r="F84">
            <v>316810</v>
          </cell>
        </row>
        <row r="85">
          <cell r="B85">
            <v>82</v>
          </cell>
          <cell r="C85">
            <v>232030</v>
          </cell>
          <cell r="D85">
            <v>232395</v>
          </cell>
          <cell r="E85">
            <v>316810</v>
          </cell>
          <cell r="F85">
            <v>316845</v>
          </cell>
        </row>
        <row r="86">
          <cell r="B86">
            <v>83</v>
          </cell>
          <cell r="C86">
            <v>232395</v>
          </cell>
          <cell r="D86">
            <v>232595</v>
          </cell>
          <cell r="E86">
            <v>316845</v>
          </cell>
          <cell r="F86">
            <v>316965</v>
          </cell>
        </row>
        <row r="87">
          <cell r="B87">
            <v>84</v>
          </cell>
          <cell r="C87">
            <v>235300</v>
          </cell>
          <cell r="D87">
            <v>235475</v>
          </cell>
          <cell r="E87">
            <v>316965</v>
          </cell>
          <cell r="F87">
            <v>317160</v>
          </cell>
        </row>
        <row r="88">
          <cell r="B88">
            <v>85</v>
          </cell>
          <cell r="C88">
            <v>235865</v>
          </cell>
          <cell r="D88">
            <v>236280</v>
          </cell>
          <cell r="E88">
            <v>317160</v>
          </cell>
          <cell r="F88">
            <v>317325</v>
          </cell>
        </row>
        <row r="89">
          <cell r="B89">
            <v>86</v>
          </cell>
          <cell r="C89">
            <v>236360</v>
          </cell>
          <cell r="D89">
            <v>236745</v>
          </cell>
          <cell r="E89">
            <v>347470</v>
          </cell>
          <cell r="F89">
            <v>347698</v>
          </cell>
        </row>
        <row r="90">
          <cell r="B90">
            <v>87</v>
          </cell>
          <cell r="C90">
            <v>236745</v>
          </cell>
          <cell r="D90">
            <v>236940</v>
          </cell>
          <cell r="E90">
            <v>347940</v>
          </cell>
          <cell r="F90">
            <v>348021</v>
          </cell>
        </row>
        <row r="91">
          <cell r="B91">
            <v>88</v>
          </cell>
          <cell r="C91">
            <v>241090</v>
          </cell>
          <cell r="D91">
            <v>241270</v>
          </cell>
          <cell r="E91">
            <v>348021</v>
          </cell>
          <cell r="F91">
            <v>348085</v>
          </cell>
        </row>
        <row r="92">
          <cell r="B92">
            <v>89</v>
          </cell>
          <cell r="C92">
            <v>242200</v>
          </cell>
          <cell r="D92">
            <v>242395</v>
          </cell>
          <cell r="E92">
            <v>349305</v>
          </cell>
          <cell r="F92">
            <v>349510</v>
          </cell>
        </row>
        <row r="93">
          <cell r="B93">
            <v>90</v>
          </cell>
          <cell r="C93">
            <v>242395</v>
          </cell>
          <cell r="D93">
            <v>242600</v>
          </cell>
          <cell r="E93">
            <v>349532</v>
          </cell>
          <cell r="F93">
            <v>349652</v>
          </cell>
        </row>
        <row r="94">
          <cell r="B94">
            <v>91</v>
          </cell>
          <cell r="C94">
            <v>242770</v>
          </cell>
          <cell r="D94">
            <v>242980</v>
          </cell>
          <cell r="E94">
            <v>349652</v>
          </cell>
          <cell r="F94">
            <v>349790</v>
          </cell>
        </row>
        <row r="95">
          <cell r="B95">
            <v>92</v>
          </cell>
          <cell r="C95">
            <v>243005</v>
          </cell>
          <cell r="D95">
            <v>243195</v>
          </cell>
          <cell r="E95">
            <v>349790</v>
          </cell>
          <cell r="F95">
            <v>349942</v>
          </cell>
        </row>
        <row r="96">
          <cell r="B96">
            <v>93</v>
          </cell>
          <cell r="C96">
            <v>243195</v>
          </cell>
          <cell r="D96">
            <v>243395</v>
          </cell>
          <cell r="E96">
            <v>349942</v>
          </cell>
          <cell r="F96">
            <v>350089</v>
          </cell>
        </row>
        <row r="97">
          <cell r="B97">
            <v>94</v>
          </cell>
          <cell r="C97">
            <v>243395</v>
          </cell>
          <cell r="D97">
            <v>243675</v>
          </cell>
          <cell r="E97">
            <v>350089</v>
          </cell>
          <cell r="F97">
            <v>350160</v>
          </cell>
        </row>
        <row r="98">
          <cell r="B98">
            <v>95</v>
          </cell>
          <cell r="C98">
            <v>243675</v>
          </cell>
          <cell r="D98">
            <v>244205</v>
          </cell>
          <cell r="E98">
            <v>350160</v>
          </cell>
          <cell r="F98">
            <v>350250</v>
          </cell>
        </row>
        <row r="99">
          <cell r="B99">
            <v>96</v>
          </cell>
          <cell r="C99">
            <v>244205</v>
          </cell>
          <cell r="D99">
            <v>244425</v>
          </cell>
          <cell r="E99">
            <v>350270</v>
          </cell>
          <cell r="F99">
            <v>350392</v>
          </cell>
        </row>
        <row r="100">
          <cell r="B100">
            <v>97</v>
          </cell>
          <cell r="C100">
            <v>244425</v>
          </cell>
          <cell r="D100">
            <v>244725</v>
          </cell>
          <cell r="E100">
            <v>350410</v>
          </cell>
          <cell r="F100">
            <v>350560</v>
          </cell>
        </row>
        <row r="101">
          <cell r="B101">
            <v>98</v>
          </cell>
          <cell r="C101">
            <v>244725</v>
          </cell>
          <cell r="D101">
            <v>244975</v>
          </cell>
          <cell r="E101">
            <v>350560</v>
          </cell>
          <cell r="F101">
            <v>350660</v>
          </cell>
        </row>
        <row r="102">
          <cell r="B102">
            <v>99</v>
          </cell>
          <cell r="C102">
            <v>245715</v>
          </cell>
          <cell r="D102">
            <v>245880</v>
          </cell>
          <cell r="E102">
            <v>350680</v>
          </cell>
          <cell r="F102">
            <v>350780</v>
          </cell>
        </row>
        <row r="103">
          <cell r="B103">
            <v>100</v>
          </cell>
          <cell r="C103">
            <v>246045</v>
          </cell>
          <cell r="D103">
            <v>246170</v>
          </cell>
          <cell r="E103">
            <v>350780</v>
          </cell>
          <cell r="F103">
            <v>350900</v>
          </cell>
        </row>
        <row r="104">
          <cell r="B104">
            <v>101</v>
          </cell>
          <cell r="C104">
            <v>248100</v>
          </cell>
          <cell r="D104">
            <v>248320</v>
          </cell>
          <cell r="E104">
            <v>350900</v>
          </cell>
          <cell r="F104">
            <v>350945</v>
          </cell>
        </row>
        <row r="105">
          <cell r="B105">
            <v>102</v>
          </cell>
          <cell r="C105">
            <v>248320</v>
          </cell>
          <cell r="D105">
            <v>248595</v>
          </cell>
          <cell r="E105">
            <v>350945</v>
          </cell>
          <cell r="F105">
            <v>351138</v>
          </cell>
        </row>
        <row r="106">
          <cell r="B106">
            <v>103</v>
          </cell>
          <cell r="C106">
            <v>248595</v>
          </cell>
          <cell r="D106">
            <v>248855</v>
          </cell>
          <cell r="E106">
            <v>351138</v>
          </cell>
          <cell r="F106">
            <v>351232</v>
          </cell>
        </row>
        <row r="107">
          <cell r="B107">
            <v>104</v>
          </cell>
          <cell r="C107">
            <v>248855</v>
          </cell>
          <cell r="D107">
            <v>249110</v>
          </cell>
          <cell r="E107">
            <v>351232</v>
          </cell>
          <cell r="F107">
            <v>351332</v>
          </cell>
        </row>
        <row r="108">
          <cell r="B108">
            <v>105</v>
          </cell>
          <cell r="C108">
            <v>249110</v>
          </cell>
          <cell r="D108">
            <v>249305</v>
          </cell>
          <cell r="E108">
            <v>351332</v>
          </cell>
          <cell r="F108">
            <v>351485</v>
          </cell>
        </row>
        <row r="109">
          <cell r="B109">
            <v>106</v>
          </cell>
          <cell r="C109">
            <v>249305</v>
          </cell>
          <cell r="D109">
            <v>249370</v>
          </cell>
          <cell r="E109">
            <v>351485</v>
          </cell>
          <cell r="F109">
            <v>351668</v>
          </cell>
        </row>
        <row r="110">
          <cell r="B110">
            <v>107</v>
          </cell>
          <cell r="C110">
            <v>249370</v>
          </cell>
          <cell r="D110">
            <v>249560</v>
          </cell>
          <cell r="E110">
            <v>351668</v>
          </cell>
          <cell r="F110">
            <v>351920</v>
          </cell>
        </row>
        <row r="111">
          <cell r="B111">
            <v>108</v>
          </cell>
          <cell r="C111">
            <v>249560</v>
          </cell>
          <cell r="D111">
            <v>249715</v>
          </cell>
          <cell r="E111">
            <v>351920</v>
          </cell>
          <cell r="F111">
            <v>351993</v>
          </cell>
        </row>
        <row r="112">
          <cell r="B112">
            <v>109</v>
          </cell>
          <cell r="C112">
            <v>249715</v>
          </cell>
          <cell r="D112">
            <v>249890</v>
          </cell>
          <cell r="E112">
            <v>351993</v>
          </cell>
          <cell r="F112">
            <v>352098</v>
          </cell>
        </row>
        <row r="113">
          <cell r="B113">
            <v>110</v>
          </cell>
          <cell r="C113">
            <v>249890</v>
          </cell>
          <cell r="D113">
            <v>250095</v>
          </cell>
          <cell r="E113">
            <v>352098</v>
          </cell>
          <cell r="F113">
            <v>352235</v>
          </cell>
        </row>
        <row r="114">
          <cell r="B114">
            <v>111</v>
          </cell>
          <cell r="C114">
            <v>250095</v>
          </cell>
          <cell r="D114">
            <v>250260</v>
          </cell>
          <cell r="E114">
            <v>352235</v>
          </cell>
          <cell r="F114">
            <v>352418</v>
          </cell>
        </row>
        <row r="115">
          <cell r="B115">
            <v>112</v>
          </cell>
          <cell r="C115">
            <v>250260</v>
          </cell>
          <cell r="D115">
            <v>250565</v>
          </cell>
          <cell r="E115">
            <v>352500</v>
          </cell>
          <cell r="F115">
            <v>352750</v>
          </cell>
        </row>
        <row r="116">
          <cell r="B116">
            <v>113</v>
          </cell>
          <cell r="C116">
            <v>268790</v>
          </cell>
          <cell r="D116">
            <v>269015</v>
          </cell>
          <cell r="E116">
            <v>352770</v>
          </cell>
          <cell r="F116">
            <v>352855</v>
          </cell>
        </row>
        <row r="117">
          <cell r="B117">
            <v>114</v>
          </cell>
          <cell r="C117">
            <v>269015</v>
          </cell>
          <cell r="D117">
            <v>269225</v>
          </cell>
          <cell r="E117">
            <v>352855</v>
          </cell>
          <cell r="F117">
            <v>352992</v>
          </cell>
        </row>
        <row r="118">
          <cell r="B118">
            <v>115</v>
          </cell>
          <cell r="C118">
            <v>269225</v>
          </cell>
          <cell r="D118">
            <v>269380</v>
          </cell>
          <cell r="E118">
            <v>352992</v>
          </cell>
          <cell r="F118">
            <v>353160</v>
          </cell>
        </row>
        <row r="119">
          <cell r="B119">
            <v>116</v>
          </cell>
          <cell r="C119">
            <v>269380</v>
          </cell>
          <cell r="D119">
            <v>269530</v>
          </cell>
          <cell r="E119">
            <v>353160</v>
          </cell>
          <cell r="F119">
            <v>353212</v>
          </cell>
        </row>
        <row r="120">
          <cell r="B120">
            <v>117</v>
          </cell>
          <cell r="C120">
            <v>270180</v>
          </cell>
          <cell r="D120">
            <v>270300</v>
          </cell>
          <cell r="E120">
            <v>353950</v>
          </cell>
          <cell r="F120">
            <v>354130</v>
          </cell>
        </row>
        <row r="121">
          <cell r="B121">
            <v>118</v>
          </cell>
          <cell r="C121">
            <v>270300</v>
          </cell>
          <cell r="D121">
            <v>270360</v>
          </cell>
          <cell r="E121">
            <v>354150</v>
          </cell>
          <cell r="F121">
            <v>354205</v>
          </cell>
        </row>
        <row r="122">
          <cell r="B122">
            <v>119</v>
          </cell>
          <cell r="C122">
            <v>270360</v>
          </cell>
          <cell r="D122">
            <v>270540</v>
          </cell>
          <cell r="E122">
            <v>354228</v>
          </cell>
          <cell r="F122">
            <v>354278</v>
          </cell>
        </row>
        <row r="123">
          <cell r="B123">
            <v>120</v>
          </cell>
          <cell r="C123">
            <v>270540</v>
          </cell>
          <cell r="D123">
            <v>270605</v>
          </cell>
          <cell r="E123">
            <v>354278</v>
          </cell>
          <cell r="F123">
            <v>354442</v>
          </cell>
        </row>
        <row r="124">
          <cell r="B124">
            <v>121</v>
          </cell>
          <cell r="C124">
            <v>270605</v>
          </cell>
          <cell r="D124">
            <v>270700</v>
          </cell>
          <cell r="E124">
            <v>354442</v>
          </cell>
          <cell r="F124">
            <v>354632</v>
          </cell>
        </row>
        <row r="125">
          <cell r="B125">
            <v>122</v>
          </cell>
          <cell r="C125">
            <v>270960</v>
          </cell>
          <cell r="D125">
            <v>271010</v>
          </cell>
          <cell r="E125">
            <v>354632</v>
          </cell>
          <cell r="F125">
            <v>354822</v>
          </cell>
        </row>
        <row r="126">
          <cell r="B126">
            <v>123</v>
          </cell>
          <cell r="C126">
            <v>271010</v>
          </cell>
          <cell r="D126">
            <v>271115</v>
          </cell>
          <cell r="E126">
            <v>354822</v>
          </cell>
          <cell r="F126">
            <v>355042</v>
          </cell>
        </row>
        <row r="127">
          <cell r="B127">
            <v>124</v>
          </cell>
          <cell r="C127">
            <v>271115</v>
          </cell>
          <cell r="D127">
            <v>271220</v>
          </cell>
          <cell r="E127">
            <v>355042</v>
          </cell>
          <cell r="F127">
            <v>355122</v>
          </cell>
        </row>
        <row r="128">
          <cell r="B128">
            <v>125</v>
          </cell>
          <cell r="C128">
            <v>271345</v>
          </cell>
          <cell r="D128">
            <v>271405</v>
          </cell>
          <cell r="E128">
            <v>355122</v>
          </cell>
          <cell r="F128">
            <v>355265</v>
          </cell>
        </row>
        <row r="129">
          <cell r="B129">
            <v>126</v>
          </cell>
          <cell r="C129">
            <v>271405</v>
          </cell>
          <cell r="D129">
            <v>271600</v>
          </cell>
          <cell r="E129">
            <v>355265</v>
          </cell>
          <cell r="F129">
            <v>355330</v>
          </cell>
        </row>
        <row r="130">
          <cell r="B130">
            <v>127</v>
          </cell>
          <cell r="C130">
            <v>271820</v>
          </cell>
          <cell r="D130">
            <v>272000</v>
          </cell>
          <cell r="E130">
            <v>361213</v>
          </cell>
          <cell r="F130">
            <v>361339</v>
          </cell>
        </row>
        <row r="131">
          <cell r="B131">
            <v>128</v>
          </cell>
          <cell r="C131">
            <v>272000</v>
          </cell>
          <cell r="D131">
            <v>272070</v>
          </cell>
          <cell r="E131">
            <v>361339</v>
          </cell>
          <cell r="F131">
            <v>361638</v>
          </cell>
        </row>
        <row r="132">
          <cell r="B132">
            <v>129</v>
          </cell>
          <cell r="C132">
            <v>272090</v>
          </cell>
          <cell r="D132">
            <v>272230</v>
          </cell>
          <cell r="E132">
            <v>361638</v>
          </cell>
          <cell r="F132">
            <v>361782</v>
          </cell>
        </row>
        <row r="133">
          <cell r="B133">
            <v>130</v>
          </cell>
          <cell r="C133">
            <v>272230</v>
          </cell>
          <cell r="D133">
            <v>272395</v>
          </cell>
          <cell r="E133">
            <v>361782</v>
          </cell>
          <cell r="F133">
            <v>361942</v>
          </cell>
        </row>
        <row r="134">
          <cell r="B134">
            <v>131</v>
          </cell>
          <cell r="C134">
            <v>272395</v>
          </cell>
          <cell r="D134">
            <v>272600</v>
          </cell>
          <cell r="E134">
            <v>362415</v>
          </cell>
          <cell r="F134">
            <v>362540</v>
          </cell>
        </row>
        <row r="135">
          <cell r="B135">
            <v>132</v>
          </cell>
          <cell r="C135">
            <v>272600</v>
          </cell>
          <cell r="D135">
            <v>272715</v>
          </cell>
          <cell r="E135">
            <v>362540</v>
          </cell>
          <cell r="F135">
            <v>362965</v>
          </cell>
        </row>
        <row r="136">
          <cell r="B136">
            <v>133</v>
          </cell>
          <cell r="C136">
            <v>272715</v>
          </cell>
          <cell r="D136">
            <v>272940</v>
          </cell>
          <cell r="E136">
            <v>362965</v>
          </cell>
          <cell r="F136">
            <v>363200</v>
          </cell>
        </row>
        <row r="137">
          <cell r="B137">
            <v>134</v>
          </cell>
          <cell r="C137">
            <v>272940</v>
          </cell>
          <cell r="D137">
            <v>273140</v>
          </cell>
        </row>
        <row r="138">
          <cell r="B138">
            <v>135</v>
          </cell>
          <cell r="C138">
            <v>273255</v>
          </cell>
          <cell r="D138">
            <v>273535</v>
          </cell>
        </row>
        <row r="139">
          <cell r="B139">
            <v>136</v>
          </cell>
          <cell r="C139">
            <v>273535</v>
          </cell>
          <cell r="D139">
            <v>273650</v>
          </cell>
        </row>
        <row r="140">
          <cell r="B140">
            <v>137</v>
          </cell>
          <cell r="C140">
            <v>274335</v>
          </cell>
          <cell r="D140">
            <v>274430</v>
          </cell>
        </row>
        <row r="141">
          <cell r="B141">
            <v>138</v>
          </cell>
          <cell r="C141">
            <v>274610</v>
          </cell>
          <cell r="D141">
            <v>274735</v>
          </cell>
        </row>
        <row r="142">
          <cell r="B142">
            <v>139</v>
          </cell>
          <cell r="C142">
            <v>275005</v>
          </cell>
          <cell r="D142">
            <v>275090</v>
          </cell>
        </row>
        <row r="143">
          <cell r="B143">
            <v>140</v>
          </cell>
          <cell r="C143">
            <v>275090</v>
          </cell>
          <cell r="D143">
            <v>275235</v>
          </cell>
        </row>
        <row r="144">
          <cell r="B144">
            <v>141</v>
          </cell>
          <cell r="C144">
            <v>275235</v>
          </cell>
          <cell r="D144">
            <v>275440</v>
          </cell>
        </row>
        <row r="145">
          <cell r="B145">
            <v>142</v>
          </cell>
          <cell r="C145">
            <v>276145</v>
          </cell>
          <cell r="D145">
            <v>276300</v>
          </cell>
        </row>
        <row r="146">
          <cell r="B146">
            <v>143</v>
          </cell>
          <cell r="C146">
            <v>276300</v>
          </cell>
          <cell r="D146">
            <v>276490</v>
          </cell>
        </row>
        <row r="147">
          <cell r="B147">
            <v>144</v>
          </cell>
          <cell r="C147">
            <v>276490</v>
          </cell>
          <cell r="D147">
            <v>276770</v>
          </cell>
        </row>
        <row r="148">
          <cell r="B148">
            <v>145</v>
          </cell>
          <cell r="C148">
            <v>276975</v>
          </cell>
          <cell r="D148">
            <v>277140</v>
          </cell>
        </row>
        <row r="149">
          <cell r="B149">
            <v>146</v>
          </cell>
          <cell r="C149">
            <v>277320</v>
          </cell>
          <cell r="D149">
            <v>277455</v>
          </cell>
        </row>
        <row r="150">
          <cell r="B150">
            <v>147</v>
          </cell>
          <cell r="C150">
            <v>277455</v>
          </cell>
          <cell r="D150">
            <v>277670</v>
          </cell>
        </row>
        <row r="151">
          <cell r="B151">
            <v>148</v>
          </cell>
          <cell r="C151">
            <v>277670</v>
          </cell>
          <cell r="D151">
            <v>277890</v>
          </cell>
        </row>
        <row r="152">
          <cell r="B152">
            <v>149</v>
          </cell>
          <cell r="C152">
            <v>277890</v>
          </cell>
          <cell r="D152">
            <v>278045</v>
          </cell>
        </row>
        <row r="153">
          <cell r="B153">
            <v>150</v>
          </cell>
          <cell r="C153">
            <v>278045</v>
          </cell>
          <cell r="D153">
            <v>278250</v>
          </cell>
        </row>
        <row r="154">
          <cell r="B154">
            <v>151</v>
          </cell>
          <cell r="C154">
            <v>278250</v>
          </cell>
          <cell r="D154">
            <v>278380</v>
          </cell>
        </row>
        <row r="155">
          <cell r="B155">
            <v>152</v>
          </cell>
          <cell r="C155">
            <v>278380</v>
          </cell>
          <cell r="D155">
            <v>278580</v>
          </cell>
        </row>
        <row r="156">
          <cell r="B156">
            <v>153</v>
          </cell>
          <cell r="C156">
            <v>278580</v>
          </cell>
          <cell r="D156">
            <v>278765</v>
          </cell>
        </row>
        <row r="157">
          <cell r="B157">
            <v>154</v>
          </cell>
          <cell r="C157">
            <v>278970</v>
          </cell>
          <cell r="D157">
            <v>279210</v>
          </cell>
        </row>
        <row r="158">
          <cell r="B158">
            <v>155</v>
          </cell>
          <cell r="C158">
            <v>279210</v>
          </cell>
          <cell r="D158">
            <v>279410</v>
          </cell>
        </row>
        <row r="159">
          <cell r="B159">
            <v>156</v>
          </cell>
          <cell r="C159">
            <v>279410</v>
          </cell>
          <cell r="D159">
            <v>279500</v>
          </cell>
        </row>
        <row r="160">
          <cell r="B160">
            <v>157</v>
          </cell>
          <cell r="C160">
            <v>279520</v>
          </cell>
          <cell r="D160">
            <v>279680</v>
          </cell>
        </row>
        <row r="161">
          <cell r="B161">
            <v>158</v>
          </cell>
          <cell r="C161">
            <v>293470</v>
          </cell>
          <cell r="D161">
            <v>293725</v>
          </cell>
        </row>
        <row r="162">
          <cell r="B162">
            <v>159</v>
          </cell>
          <cell r="C162">
            <v>293725</v>
          </cell>
          <cell r="D162">
            <v>294010</v>
          </cell>
        </row>
        <row r="163">
          <cell r="B163">
            <v>160</v>
          </cell>
          <cell r="C163">
            <v>294010</v>
          </cell>
          <cell r="D163">
            <v>294285</v>
          </cell>
        </row>
        <row r="164">
          <cell r="B164">
            <v>161</v>
          </cell>
          <cell r="C164">
            <v>294285</v>
          </cell>
          <cell r="D164">
            <v>294490</v>
          </cell>
        </row>
        <row r="165">
          <cell r="B165">
            <v>162</v>
          </cell>
          <cell r="C165">
            <v>294490</v>
          </cell>
          <cell r="D165">
            <v>294730</v>
          </cell>
        </row>
        <row r="166">
          <cell r="B166">
            <v>163</v>
          </cell>
          <cell r="C166">
            <v>294730</v>
          </cell>
          <cell r="D166">
            <v>294950</v>
          </cell>
        </row>
        <row r="167">
          <cell r="B167">
            <v>164</v>
          </cell>
          <cell r="C167">
            <v>294950</v>
          </cell>
          <cell r="D167">
            <v>295140</v>
          </cell>
        </row>
        <row r="168">
          <cell r="B168">
            <v>165</v>
          </cell>
          <cell r="C168">
            <v>295140</v>
          </cell>
          <cell r="D168">
            <v>295260</v>
          </cell>
        </row>
        <row r="169">
          <cell r="B169">
            <v>166</v>
          </cell>
          <cell r="C169">
            <v>297530</v>
          </cell>
          <cell r="D169">
            <v>297755</v>
          </cell>
        </row>
        <row r="170">
          <cell r="B170">
            <v>167</v>
          </cell>
          <cell r="C170">
            <v>297755</v>
          </cell>
          <cell r="D170">
            <v>297805</v>
          </cell>
        </row>
        <row r="171">
          <cell r="B171">
            <v>168</v>
          </cell>
          <cell r="C171">
            <v>297805</v>
          </cell>
          <cell r="D171">
            <v>297995</v>
          </cell>
        </row>
        <row r="172">
          <cell r="B172">
            <v>169</v>
          </cell>
          <cell r="C172">
            <v>297215</v>
          </cell>
          <cell r="D172">
            <v>297995</v>
          </cell>
        </row>
        <row r="173">
          <cell r="B173">
            <v>170</v>
          </cell>
          <cell r="C173">
            <v>297215</v>
          </cell>
          <cell r="D173">
            <v>297385</v>
          </cell>
        </row>
        <row r="174">
          <cell r="B174">
            <v>171</v>
          </cell>
          <cell r="C174">
            <v>297385</v>
          </cell>
          <cell r="D174">
            <v>297520</v>
          </cell>
        </row>
        <row r="175">
          <cell r="B175">
            <v>172</v>
          </cell>
          <cell r="C175">
            <v>297520</v>
          </cell>
          <cell r="D175">
            <v>297675</v>
          </cell>
        </row>
        <row r="176">
          <cell r="B176">
            <v>173</v>
          </cell>
          <cell r="C176">
            <v>299260</v>
          </cell>
          <cell r="D176">
            <v>299365</v>
          </cell>
        </row>
        <row r="177">
          <cell r="B177">
            <v>174</v>
          </cell>
          <cell r="C177">
            <v>299365</v>
          </cell>
          <cell r="D177">
            <v>299540</v>
          </cell>
        </row>
        <row r="178">
          <cell r="B178">
            <v>175</v>
          </cell>
          <cell r="C178">
            <v>299540</v>
          </cell>
          <cell r="D178">
            <v>299715</v>
          </cell>
        </row>
        <row r="179">
          <cell r="B179">
            <v>176</v>
          </cell>
          <cell r="C179">
            <v>299715</v>
          </cell>
          <cell r="D179">
            <v>299910</v>
          </cell>
        </row>
        <row r="180">
          <cell r="B180">
            <v>177</v>
          </cell>
          <cell r="C180">
            <v>301100</v>
          </cell>
          <cell r="D180">
            <v>301330</v>
          </cell>
        </row>
        <row r="181">
          <cell r="B181">
            <v>178</v>
          </cell>
          <cell r="C181">
            <v>301330</v>
          </cell>
          <cell r="D181">
            <v>301515</v>
          </cell>
        </row>
        <row r="182">
          <cell r="B182">
            <v>179</v>
          </cell>
          <cell r="C182">
            <v>301515</v>
          </cell>
          <cell r="D182">
            <v>301660</v>
          </cell>
        </row>
        <row r="183">
          <cell r="B183">
            <v>180</v>
          </cell>
          <cell r="C183">
            <v>301660</v>
          </cell>
          <cell r="D183">
            <v>301805</v>
          </cell>
        </row>
        <row r="184">
          <cell r="B184">
            <v>181</v>
          </cell>
          <cell r="C184">
            <v>313930</v>
          </cell>
          <cell r="D184">
            <v>314130</v>
          </cell>
        </row>
        <row r="185">
          <cell r="B185">
            <v>182</v>
          </cell>
          <cell r="C185">
            <v>314660</v>
          </cell>
          <cell r="D185">
            <v>315390</v>
          </cell>
        </row>
        <row r="186">
          <cell r="B186">
            <v>183</v>
          </cell>
          <cell r="C186">
            <v>315950</v>
          </cell>
          <cell r="D186">
            <v>316005</v>
          </cell>
        </row>
        <row r="187">
          <cell r="B187">
            <v>184</v>
          </cell>
          <cell r="C187">
            <v>316005</v>
          </cell>
          <cell r="D187">
            <v>316195</v>
          </cell>
        </row>
        <row r="188">
          <cell r="B188">
            <v>185</v>
          </cell>
          <cell r="C188">
            <v>316195</v>
          </cell>
          <cell r="D188">
            <v>316540</v>
          </cell>
        </row>
        <row r="189">
          <cell r="B189">
            <v>186</v>
          </cell>
          <cell r="C189">
            <v>324000</v>
          </cell>
          <cell r="D189">
            <v>324205</v>
          </cell>
        </row>
        <row r="190">
          <cell r="B190">
            <v>187</v>
          </cell>
          <cell r="C190">
            <v>324205</v>
          </cell>
          <cell r="D190">
            <v>324235</v>
          </cell>
        </row>
        <row r="191">
          <cell r="B191">
            <v>188</v>
          </cell>
          <cell r="C191">
            <v>324235</v>
          </cell>
          <cell r="D191">
            <v>324275</v>
          </cell>
        </row>
        <row r="192">
          <cell r="B192">
            <v>189</v>
          </cell>
          <cell r="C192">
            <v>324275</v>
          </cell>
          <cell r="D192">
            <v>324330</v>
          </cell>
        </row>
        <row r="193">
          <cell r="B193">
            <v>190</v>
          </cell>
          <cell r="C193">
            <v>324330</v>
          </cell>
          <cell r="D193">
            <v>324560</v>
          </cell>
        </row>
        <row r="194">
          <cell r="B194">
            <v>191</v>
          </cell>
          <cell r="C194">
            <v>324560</v>
          </cell>
          <cell r="D194">
            <v>324690</v>
          </cell>
        </row>
        <row r="195">
          <cell r="B195">
            <v>192</v>
          </cell>
          <cell r="C195">
            <v>324690</v>
          </cell>
          <cell r="D195">
            <v>324860</v>
          </cell>
        </row>
        <row r="196">
          <cell r="B196">
            <v>193</v>
          </cell>
          <cell r="C196">
            <v>353222</v>
          </cell>
          <cell r="D196">
            <v>353265</v>
          </cell>
        </row>
        <row r="197">
          <cell r="B197">
            <v>194</v>
          </cell>
          <cell r="C197">
            <v>353265</v>
          </cell>
          <cell r="D197">
            <v>353580</v>
          </cell>
        </row>
        <row r="198">
          <cell r="B198">
            <v>195</v>
          </cell>
          <cell r="C198">
            <v>353600</v>
          </cell>
          <cell r="D198">
            <v>353680</v>
          </cell>
        </row>
        <row r="199">
          <cell r="B199">
            <v>196</v>
          </cell>
          <cell r="C199">
            <v>353690</v>
          </cell>
          <cell r="D199">
            <v>353930</v>
          </cell>
        </row>
        <row r="200">
          <cell r="B200">
            <v>197</v>
          </cell>
          <cell r="C200">
            <v>356680</v>
          </cell>
          <cell r="D200">
            <v>356908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. 04-03"/>
      <sheetName val="RC 04-03"/>
      <sheetName val="G. 05-03"/>
      <sheetName val="RC 05-03"/>
      <sheetName val="G. 06-03"/>
      <sheetName val="RC 06-03"/>
      <sheetName val="G. 07-03"/>
      <sheetName val="RC 07-03"/>
      <sheetName val="G. 08-03"/>
      <sheetName val="RC 08-03"/>
      <sheetName val="RESUMEN"/>
    </sheetNames>
    <sheetDataSet>
      <sheetData sheetId="0" refreshError="1"/>
      <sheetData sheetId="1" refreshError="1"/>
      <sheetData sheetId="2" refreshError="1"/>
      <sheetData sheetId="3" refreshError="1">
        <row r="8">
          <cell r="P8">
            <v>15</v>
          </cell>
          <cell r="Q8">
            <v>1</v>
          </cell>
        </row>
        <row r="9">
          <cell r="P9">
            <v>16</v>
          </cell>
          <cell r="Q9">
            <v>0.99929999999999997</v>
          </cell>
        </row>
        <row r="10">
          <cell r="P10">
            <v>17</v>
          </cell>
          <cell r="Q10">
            <v>0.99860000000000004</v>
          </cell>
        </row>
        <row r="11">
          <cell r="P11">
            <v>18</v>
          </cell>
          <cell r="Q11">
            <v>0.99780000000000002</v>
          </cell>
        </row>
        <row r="12">
          <cell r="P12">
            <v>19</v>
          </cell>
          <cell r="Q12">
            <v>0.99709999999999999</v>
          </cell>
        </row>
        <row r="13">
          <cell r="P13">
            <v>20</v>
          </cell>
          <cell r="Q13">
            <v>0.99639999999999995</v>
          </cell>
        </row>
        <row r="14">
          <cell r="P14">
            <v>21</v>
          </cell>
          <cell r="Q14">
            <v>0.99570000000000003</v>
          </cell>
        </row>
        <row r="15">
          <cell r="P15">
            <v>22</v>
          </cell>
          <cell r="Q15">
            <v>0.995</v>
          </cell>
        </row>
        <row r="16">
          <cell r="P16">
            <v>23</v>
          </cell>
          <cell r="Q16">
            <v>0.99429999999999996</v>
          </cell>
        </row>
        <row r="17">
          <cell r="P17">
            <v>24</v>
          </cell>
          <cell r="Q17">
            <v>0.99360000000000004</v>
          </cell>
        </row>
        <row r="18">
          <cell r="P18">
            <v>25</v>
          </cell>
          <cell r="Q18">
            <v>0.9929</v>
          </cell>
        </row>
        <row r="19">
          <cell r="P19">
            <v>30</v>
          </cell>
          <cell r="Q19">
            <v>0.98929999999999996</v>
          </cell>
        </row>
        <row r="20">
          <cell r="P20">
            <v>35</v>
          </cell>
          <cell r="Q20">
            <v>0.98570000000000002</v>
          </cell>
        </row>
        <row r="21">
          <cell r="P21">
            <v>40</v>
          </cell>
          <cell r="Q21">
            <v>0.98219999999999996</v>
          </cell>
        </row>
        <row r="22">
          <cell r="P22">
            <v>45</v>
          </cell>
          <cell r="Q22">
            <v>0.97870000000000001</v>
          </cell>
        </row>
        <row r="23">
          <cell r="P23">
            <v>50</v>
          </cell>
          <cell r="Q23">
            <v>0.97519999999999996</v>
          </cell>
        </row>
        <row r="24">
          <cell r="P24">
            <v>55</v>
          </cell>
          <cell r="Q24">
            <v>0.97170000000000001</v>
          </cell>
        </row>
        <row r="25">
          <cell r="P25">
            <v>60</v>
          </cell>
          <cell r="Q25">
            <v>0.96819999999999995</v>
          </cell>
        </row>
        <row r="26">
          <cell r="P26">
            <v>65</v>
          </cell>
          <cell r="Q26">
            <v>0.9647</v>
          </cell>
        </row>
        <row r="27">
          <cell r="P27">
            <v>70</v>
          </cell>
          <cell r="Q27">
            <v>0.96120000000000005</v>
          </cell>
        </row>
        <row r="28">
          <cell r="P28">
            <v>75</v>
          </cell>
          <cell r="Q28">
            <v>0.95779999999999998</v>
          </cell>
        </row>
        <row r="29">
          <cell r="P29">
            <v>80</v>
          </cell>
          <cell r="Q29">
            <v>0.95430000000000004</v>
          </cell>
        </row>
        <row r="30">
          <cell r="P30">
            <v>85</v>
          </cell>
          <cell r="Q30">
            <v>0.95089999999999997</v>
          </cell>
        </row>
        <row r="31">
          <cell r="P31">
            <v>90</v>
          </cell>
          <cell r="Q31">
            <v>0.94750000000000001</v>
          </cell>
        </row>
        <row r="32">
          <cell r="P32">
            <v>95</v>
          </cell>
          <cell r="Q32">
            <v>0.94410000000000005</v>
          </cell>
        </row>
        <row r="33">
          <cell r="P33">
            <v>100</v>
          </cell>
          <cell r="Q33">
            <v>0.94069999999999998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SUMEN"/>
      <sheetName val="ARMADURA LOSA"/>
      <sheetName val="DATOS"/>
      <sheetName val="Memoria Golon CON"/>
      <sheetName val="Mem Gol Acero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MBEL"/>
      <sheetName val="LOG PEARSON"/>
      <sheetName val="Gráfico1"/>
      <sheetName val="Manning"/>
      <sheetName val="Hoja1"/>
      <sheetName val="1"/>
      <sheetName val="Hidráulica1"/>
      <sheetName val="Hidráulica2"/>
      <sheetName val="Socavación sección"/>
      <sheetName val="Socavación en estribos"/>
      <sheetName val="Socavación general"/>
      <sheetName val="Encauzamiento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Relatorio"/>
      <sheetName val="Contabilidade"/>
      <sheetName val="MtM_Online"/>
      <sheetName val="MtM_Fechamento"/>
      <sheetName val="MtM_Bancos"/>
      <sheetName val="MtM_Balanço"/>
      <sheetName val="Calendário"/>
      <sheetName val="Apoio"/>
      <sheetName val="Gráficos"/>
      <sheetName val="Fluxo de Caixa"/>
    </sheetNames>
    <sheetDataSet>
      <sheetData sheetId="0"/>
      <sheetData sheetId="1">
        <row r="1">
          <cell r="AO1" t="str">
            <v>DS- VALIDAÇÃO</v>
          </cell>
        </row>
      </sheetData>
      <sheetData sheetId="2">
        <row r="1">
          <cell r="AO1" t="str">
            <v>DS- VALIDAÇÃO</v>
          </cell>
        </row>
        <row r="2">
          <cell r="AO2" t="str">
            <v>CNO - Matriz</v>
          </cell>
        </row>
        <row r="3">
          <cell r="AO3" t="str">
            <v>OLEX S.A.</v>
          </cell>
        </row>
        <row r="4">
          <cell r="AO4" t="str">
            <v>DS Peru</v>
          </cell>
        </row>
        <row r="5">
          <cell r="AO5" t="str">
            <v>DS Peru</v>
          </cell>
        </row>
        <row r="6">
          <cell r="AO6" t="str">
            <v>DS Rep. Dominicana</v>
          </cell>
        </row>
        <row r="7">
          <cell r="AO7" t="str">
            <v>DS Angola</v>
          </cell>
        </row>
        <row r="8">
          <cell r="AO8" t="str">
            <v>DS Panamá</v>
          </cell>
        </row>
        <row r="9">
          <cell r="AO9" t="str">
            <v>DS Venezuela</v>
          </cell>
        </row>
        <row r="10">
          <cell r="AO10" t="str">
            <v>DS São Paulo</v>
          </cell>
        </row>
        <row r="11">
          <cell r="AO11" t="str">
            <v>DS Prosub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ompuesto"/>
      <sheetName val="Analisis Desviacion"/>
      <sheetName val="Analisis Riesgo"/>
      <sheetName val="PRESUPUESTO"/>
      <sheetName val="PtoS10"/>
      <sheetName val="Hoja10"/>
      <sheetName val="Planificacion"/>
      <sheetName val="Gantt"/>
      <sheetName val="Evaluacion Detallada"/>
      <sheetName val="Resumen-Selector"/>
      <sheetName val="Diagrama de Canteras"/>
      <sheetName val="DISPONIBILIDAD"/>
      <sheetName val="ExplotacionCanteras"/>
      <sheetName val="Señalizacion"/>
      <sheetName val="Asfalto1"/>
      <sheetName val="BaseySubbase1"/>
      <sheetName val="Agua1"/>
      <sheetName val="Costo segun Estimación"/>
      <sheetName val="Costo segun Estimacion sin Var."/>
      <sheetName val="MetPavxKm"/>
      <sheetName val="MetPavxKm-JJC"/>
      <sheetName val="Resumen"/>
      <sheetName val="Sheet1"/>
      <sheetName val="Sheet2"/>
      <sheetName val="Recursos_S10"/>
      <sheetName val="Movilizacion costo"/>
      <sheetName val="Tarifas"/>
      <sheetName val="DIESEL"/>
      <sheetName val="Transportes"/>
      <sheetName val="Campamentos"/>
      <sheetName val="Analisis_Desviacion"/>
      <sheetName val="Analisis_Riesgo"/>
      <sheetName val="Evaluacion_Detallada"/>
      <sheetName val="Diagrama_de_Canteras"/>
      <sheetName val="Costo_segun_Estimación"/>
      <sheetName val="Costo_segun_Estimacion_sin_Var_"/>
      <sheetName val="Movilizacion_cos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"/>
      <sheetName val="ECONOMICO (2)"/>
      <sheetName val="ECONOMICO"/>
      <sheetName val="FINANCEIRO"/>
      <sheetName val="FLUXO_ENDIVIDAMENTO"/>
      <sheetName val="MES"/>
      <sheetName val="Portif Invest"/>
      <sheetName val="Prem Consolid"/>
      <sheetName val="BP_DRE_FCD"/>
      <sheetName val="BP_DRE_FCD %"/>
      <sheetName val="Macroindicadores"/>
      <sheetName val="Macroindicador"/>
      <sheetName val="BP_DRE_FCD €"/>
      <sheetName val="BP_DRE_FCD € %"/>
      <sheetName val="Quadro de Aportes"/>
      <sheetName val="Dívida Estruturada"/>
      <sheetName val="Usos e Fontes"/>
      <sheetName val="Lucro Econômico"/>
      <sheetName val="VPL"/>
      <sheetName val="BS"/>
      <sheetName val="PL"/>
      <sheetName val="Fin"/>
      <sheetName val="Mensal"/>
      <sheetName val="F. Maneio"/>
      <sheetName val="Calculo_Resultado"/>
      <sheetName val="Premissas LE trienio 2003 2004"/>
      <sheetName val="Controle"/>
      <sheetName val="Kes"/>
      <sheetName val="DIF FAT FEV 01"/>
      <sheetName val="PRECIOS-E1-MS"/>
      <sheetName val="#REF"/>
      <sheetName val="ATIVO"/>
    </sheetNames>
    <sheetDataSet>
      <sheetData sheetId="0" refreshError="1"/>
      <sheetData sheetId="1" refreshError="1"/>
      <sheetData sheetId="2" refreshError="1">
        <row r="33">
          <cell r="B33" t="str">
            <v>RESULTADO OPERACIONAL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REYROS NOV-99"/>
      <sheetName val="ANALISIS ALQUILER FERREYROS"/>
      <sheetName val="#REF"/>
      <sheetName val="FERREYROS_NOV-99"/>
      <sheetName val="ANALISIS_ALQUILER_FERREYROS"/>
      <sheetName val="Inst_Index"/>
      <sheetName val="Parametros"/>
    </sheetNames>
    <sheetDataSet>
      <sheetData sheetId="0" refreshError="1"/>
      <sheetData sheetId="1" refreshError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.GENER.ULAHUATO"/>
      <sheetName val="Costo 1 (VILLA ALTA)"/>
      <sheetName val="Costo 2 (ULAHUATO)"/>
      <sheetName val="Costo 3 (ULAHUATO)"/>
      <sheetName val="PRES.FINANC.ULAHUATO"/>
      <sheetName val="PPRESUP.ULAHUATO"/>
    </sheetNames>
    <sheetDataSet>
      <sheetData sheetId="0" refreshError="1">
        <row r="10">
          <cell r="A10">
            <v>1</v>
          </cell>
          <cell r="B10" t="str">
            <v>CAPATAZ</v>
          </cell>
          <cell r="D10" t="str">
            <v>HH</v>
          </cell>
          <cell r="E10">
            <v>4</v>
          </cell>
        </row>
        <row r="11">
          <cell r="A11">
            <v>2</v>
          </cell>
          <cell r="B11" t="str">
            <v>CONTROLADOR  (OF)</v>
          </cell>
          <cell r="D11" t="str">
            <v>HH</v>
          </cell>
        </row>
        <row r="12">
          <cell r="A12">
            <v>3</v>
          </cell>
          <cell r="B12" t="str">
            <v>IMPRIMADOR  (OF)</v>
          </cell>
          <cell r="D12" t="str">
            <v>HH</v>
          </cell>
        </row>
        <row r="13">
          <cell r="A13">
            <v>4</v>
          </cell>
          <cell r="B13" t="str">
            <v>OFICIAL</v>
          </cell>
          <cell r="D13" t="str">
            <v>HH</v>
          </cell>
          <cell r="E13">
            <v>3.83</v>
          </cell>
        </row>
        <row r="14">
          <cell r="A14">
            <v>5</v>
          </cell>
          <cell r="B14" t="str">
            <v>OPERADOR COCINA  (OF)</v>
          </cell>
          <cell r="D14" t="str">
            <v>HH</v>
          </cell>
        </row>
        <row r="15">
          <cell r="A15">
            <v>6</v>
          </cell>
          <cell r="B15" t="str">
            <v>OPERADOR COMPACTADOR  (OF)</v>
          </cell>
          <cell r="D15" t="str">
            <v>HH</v>
          </cell>
        </row>
        <row r="16">
          <cell r="A16">
            <v>7</v>
          </cell>
          <cell r="B16" t="str">
            <v>OPERARIO</v>
          </cell>
          <cell r="D16" t="str">
            <v>HH</v>
          </cell>
          <cell r="E16">
            <v>4.22</v>
          </cell>
        </row>
        <row r="17">
          <cell r="A17">
            <v>8</v>
          </cell>
          <cell r="B17" t="str">
            <v>PEON</v>
          </cell>
          <cell r="D17" t="str">
            <v>HH</v>
          </cell>
          <cell r="E17">
            <v>1.25</v>
          </cell>
        </row>
        <row r="18">
          <cell r="A18">
            <v>9</v>
          </cell>
          <cell r="B18" t="str">
            <v>PERFORISTA  (OF)</v>
          </cell>
          <cell r="D18" t="str">
            <v>HH</v>
          </cell>
        </row>
        <row r="19">
          <cell r="A19">
            <v>10</v>
          </cell>
          <cell r="B19" t="str">
            <v>TOPOGRAFO</v>
          </cell>
          <cell r="D19" t="str">
            <v>HH</v>
          </cell>
          <cell r="E19">
            <v>8</v>
          </cell>
        </row>
        <row r="20">
          <cell r="A20">
            <v>11</v>
          </cell>
          <cell r="D20" t="str">
            <v>HH</v>
          </cell>
        </row>
        <row r="21">
          <cell r="A21">
            <v>12</v>
          </cell>
          <cell r="D21" t="str">
            <v>HH</v>
          </cell>
        </row>
        <row r="22">
          <cell r="A22">
            <v>13</v>
          </cell>
          <cell r="D22" t="str">
            <v>HH</v>
          </cell>
        </row>
        <row r="23">
          <cell r="A23">
            <v>14</v>
          </cell>
          <cell r="D23" t="str">
            <v>HH</v>
          </cell>
        </row>
        <row r="24">
          <cell r="A24">
            <v>15</v>
          </cell>
          <cell r="D24" t="str">
            <v>HH</v>
          </cell>
        </row>
        <row r="25">
          <cell r="A25">
            <v>16</v>
          </cell>
          <cell r="B25" t="str">
            <v>BARREDORA MECÁNICA 10-20 HP</v>
          </cell>
          <cell r="D25" t="str">
            <v>HM</v>
          </cell>
          <cell r="E25">
            <v>2</v>
          </cell>
        </row>
        <row r="26">
          <cell r="A26">
            <v>17</v>
          </cell>
          <cell r="B26" t="str">
            <v>CAMION IMPRIMADOR</v>
          </cell>
          <cell r="D26" t="str">
            <v>HM</v>
          </cell>
        </row>
        <row r="27">
          <cell r="A27">
            <v>18</v>
          </cell>
          <cell r="B27" t="str">
            <v>CAMION VOLQUETE 4x2  6 M3</v>
          </cell>
          <cell r="D27" t="str">
            <v>HM</v>
          </cell>
        </row>
        <row r="28">
          <cell r="A28">
            <v>19</v>
          </cell>
          <cell r="B28" t="str">
            <v>CARGAD. FRONT. S/OR. CAT 950B, 155HP, 2.4 M3</v>
          </cell>
          <cell r="D28" t="str">
            <v>HM</v>
          </cell>
        </row>
        <row r="29">
          <cell r="A29">
            <v>20</v>
          </cell>
          <cell r="B29" t="str">
            <v>CARGADOR FRONTAL 950B, 155HP, 2.4 Yd3</v>
          </cell>
          <cell r="D29" t="str">
            <v>HM</v>
          </cell>
        </row>
        <row r="30">
          <cell r="A30">
            <v>21</v>
          </cell>
          <cell r="B30" t="str">
            <v>CISTERNA 2000 GLN</v>
          </cell>
          <cell r="D30" t="str">
            <v>HM</v>
          </cell>
        </row>
        <row r="31">
          <cell r="A31">
            <v>22</v>
          </cell>
          <cell r="B31" t="str">
            <v>COCINA ASFALTICA</v>
          </cell>
          <cell r="D31" t="str">
            <v>HM</v>
          </cell>
        </row>
        <row r="32">
          <cell r="A32">
            <v>23</v>
          </cell>
          <cell r="B32" t="str">
            <v>COMPRESORA 250-330 PCM</v>
          </cell>
          <cell r="D32" t="str">
            <v>HM</v>
          </cell>
        </row>
        <row r="33">
          <cell r="A33">
            <v>24</v>
          </cell>
          <cell r="B33" t="str">
            <v>COMPRESORA 335-375 PCM</v>
          </cell>
          <cell r="D33" t="str">
            <v>HM</v>
          </cell>
        </row>
        <row r="34">
          <cell r="A34">
            <v>25</v>
          </cell>
          <cell r="B34" t="str">
            <v>DESGASTE DE HERRAMIENTAS</v>
          </cell>
          <cell r="D34" t="str">
            <v>%</v>
          </cell>
        </row>
        <row r="35">
          <cell r="A35">
            <v>26</v>
          </cell>
          <cell r="B35" t="str">
            <v>EQUIPO DE SOLDADURA</v>
          </cell>
          <cell r="D35" t="str">
            <v>HM</v>
          </cell>
          <cell r="E35">
            <v>12</v>
          </cell>
        </row>
        <row r="36">
          <cell r="A36">
            <v>27</v>
          </cell>
          <cell r="B36" t="str">
            <v>ESPARCIDORA DE AGREGADOS</v>
          </cell>
          <cell r="D36" t="str">
            <v>HM</v>
          </cell>
        </row>
        <row r="37">
          <cell r="A37">
            <v>28</v>
          </cell>
          <cell r="B37" t="str">
            <v>GATA HIDRAULICA</v>
          </cell>
          <cell r="D37" t="str">
            <v>HM</v>
          </cell>
          <cell r="E37">
            <v>10</v>
          </cell>
        </row>
        <row r="38">
          <cell r="A38">
            <v>29</v>
          </cell>
          <cell r="B38" t="str">
            <v>MARTILLO NEUMÁTICO 21-24 KG</v>
          </cell>
          <cell r="D38" t="str">
            <v>HM</v>
          </cell>
        </row>
        <row r="39">
          <cell r="A39">
            <v>30</v>
          </cell>
          <cell r="B39" t="str">
            <v>MARTILLO NEUMÁTICO 25-29 KG</v>
          </cell>
          <cell r="D39" t="str">
            <v>HM</v>
          </cell>
        </row>
        <row r="40">
          <cell r="A40">
            <v>31</v>
          </cell>
          <cell r="B40" t="str">
            <v>MEZCLADORA CONCR. 11 P3</v>
          </cell>
          <cell r="D40" t="str">
            <v>HM</v>
          </cell>
        </row>
        <row r="41">
          <cell r="A41">
            <v>32</v>
          </cell>
          <cell r="B41" t="str">
            <v>MIRAS Y JALONES</v>
          </cell>
          <cell r="D41" t="str">
            <v>HM</v>
          </cell>
          <cell r="E41">
            <v>0.85</v>
          </cell>
        </row>
        <row r="42">
          <cell r="A42">
            <v>33</v>
          </cell>
          <cell r="B42" t="str">
            <v>MOTOBOMBA</v>
          </cell>
          <cell r="D42" t="str">
            <v>HM</v>
          </cell>
        </row>
        <row r="43">
          <cell r="A43">
            <v>34</v>
          </cell>
          <cell r="B43" t="str">
            <v>MOTONIVELADORA  125 HP</v>
          </cell>
          <cell r="D43" t="str">
            <v>HM</v>
          </cell>
        </row>
        <row r="44">
          <cell r="A44">
            <v>35</v>
          </cell>
          <cell r="B44" t="str">
            <v>MOTOSIERRA</v>
          </cell>
          <cell r="D44" t="str">
            <v>HM</v>
          </cell>
        </row>
        <row r="45">
          <cell r="A45">
            <v>36</v>
          </cell>
          <cell r="B45" t="str">
            <v>NIVEL</v>
          </cell>
          <cell r="D45" t="str">
            <v>HM</v>
          </cell>
          <cell r="E45">
            <v>7</v>
          </cell>
        </row>
        <row r="46">
          <cell r="A46">
            <v>37</v>
          </cell>
          <cell r="B46" t="str">
            <v>RETROEXCAVADORAS</v>
          </cell>
          <cell r="D46" t="str">
            <v>HM</v>
          </cell>
        </row>
        <row r="47">
          <cell r="A47">
            <v>38</v>
          </cell>
          <cell r="B47" t="str">
            <v>RODILLO LISO VIBR. AUTOP. 7-9 TN</v>
          </cell>
          <cell r="D47" t="str">
            <v>HM</v>
          </cell>
        </row>
        <row r="48">
          <cell r="A48">
            <v>39</v>
          </cell>
          <cell r="B48" t="str">
            <v>RODILLO NEUMÁTICO 5.5-20 TN</v>
          </cell>
          <cell r="D48" t="str">
            <v>HM</v>
          </cell>
        </row>
        <row r="49">
          <cell r="A49">
            <v>40</v>
          </cell>
          <cell r="B49" t="str">
            <v>RODILLO PATA  CABRA AUTOP. 8-10 TN</v>
          </cell>
          <cell r="D49" t="str">
            <v>HM</v>
          </cell>
        </row>
        <row r="50">
          <cell r="A50">
            <v>41</v>
          </cell>
          <cell r="B50" t="str">
            <v>RODILLO TANDEM 8-10 TN</v>
          </cell>
          <cell r="D50" t="str">
            <v>HM</v>
          </cell>
        </row>
        <row r="51">
          <cell r="A51">
            <v>42</v>
          </cell>
          <cell r="B51" t="str">
            <v>TEODOLITO</v>
          </cell>
          <cell r="D51" t="str">
            <v>HM</v>
          </cell>
          <cell r="E51">
            <v>8.75</v>
          </cell>
        </row>
        <row r="52">
          <cell r="A52">
            <v>43</v>
          </cell>
          <cell r="B52" t="str">
            <v>TRACTOR D6-D</v>
          </cell>
          <cell r="D52" t="str">
            <v>HM</v>
          </cell>
        </row>
        <row r="53">
          <cell r="A53">
            <v>44</v>
          </cell>
          <cell r="B53" t="str">
            <v>TRACTOR D6-G</v>
          </cell>
          <cell r="D53" t="str">
            <v>HM</v>
          </cell>
        </row>
        <row r="54">
          <cell r="A54">
            <v>45</v>
          </cell>
          <cell r="B54" t="str">
            <v>TRACTOR D7-G</v>
          </cell>
          <cell r="D54" t="str">
            <v>HM</v>
          </cell>
        </row>
        <row r="55">
          <cell r="A55">
            <v>46</v>
          </cell>
          <cell r="B55" t="str">
            <v>VOLQUETE  10 M3</v>
          </cell>
          <cell r="D55" t="str">
            <v>HM</v>
          </cell>
        </row>
        <row r="56">
          <cell r="A56">
            <v>47</v>
          </cell>
          <cell r="B56" t="str">
            <v>VOLQUETE  7 M3</v>
          </cell>
          <cell r="D56" t="str">
            <v>HM</v>
          </cell>
        </row>
        <row r="57">
          <cell r="A57">
            <v>48</v>
          </cell>
          <cell r="B57" t="str">
            <v>VOLQUETE 8 M3</v>
          </cell>
          <cell r="D57" t="str">
            <v>HM</v>
          </cell>
        </row>
        <row r="58">
          <cell r="A58">
            <v>49</v>
          </cell>
          <cell r="B58" t="str">
            <v>ENSAYO RESISTENCIA COMPRESION CONCRETO</v>
          </cell>
          <cell r="D58" t="str">
            <v>PROB</v>
          </cell>
          <cell r="E58">
            <v>25</v>
          </cell>
        </row>
        <row r="59">
          <cell r="A59">
            <v>50</v>
          </cell>
          <cell r="B59" t="str">
            <v>COSTO ESTIMADO</v>
          </cell>
          <cell r="D59" t="str">
            <v>EST</v>
          </cell>
          <cell r="E59">
            <v>350</v>
          </cell>
        </row>
        <row r="60">
          <cell r="A60">
            <v>51</v>
          </cell>
          <cell r="B60" t="str">
            <v>FLETE TERRESTRE</v>
          </cell>
          <cell r="D60" t="str">
            <v>GLB</v>
          </cell>
          <cell r="E60">
            <v>10200</v>
          </cell>
        </row>
        <row r="61">
          <cell r="A61">
            <v>52</v>
          </cell>
          <cell r="B61" t="str">
            <v>FLETE EN ZONA RURAL (NO AFECTO A IGV)</v>
          </cell>
          <cell r="D61" t="str">
            <v>GLB</v>
          </cell>
          <cell r="E61">
            <v>6450</v>
          </cell>
        </row>
        <row r="62">
          <cell r="A62">
            <v>53</v>
          </cell>
          <cell r="D62" t="str">
            <v>HM</v>
          </cell>
        </row>
        <row r="63">
          <cell r="A63">
            <v>54</v>
          </cell>
          <cell r="D63" t="str">
            <v>HM</v>
          </cell>
        </row>
        <row r="64">
          <cell r="A64">
            <v>55</v>
          </cell>
          <cell r="D64" t="str">
            <v>HM</v>
          </cell>
        </row>
        <row r="65">
          <cell r="A65">
            <v>56</v>
          </cell>
          <cell r="D65" t="str">
            <v>HM</v>
          </cell>
        </row>
        <row r="66">
          <cell r="A66">
            <v>57</v>
          </cell>
          <cell r="D66" t="str">
            <v>HM</v>
          </cell>
        </row>
        <row r="67">
          <cell r="A67">
            <v>58</v>
          </cell>
          <cell r="D67" t="str">
            <v>HM</v>
          </cell>
        </row>
        <row r="68">
          <cell r="A68">
            <v>59</v>
          </cell>
          <cell r="D68" t="str">
            <v>HM</v>
          </cell>
        </row>
        <row r="69">
          <cell r="A69">
            <v>60</v>
          </cell>
          <cell r="D69" t="str">
            <v>HM</v>
          </cell>
        </row>
        <row r="70">
          <cell r="A70">
            <v>61</v>
          </cell>
          <cell r="D70" t="str">
            <v>HM</v>
          </cell>
        </row>
        <row r="71">
          <cell r="A71">
            <v>62</v>
          </cell>
          <cell r="D71" t="str">
            <v>HM</v>
          </cell>
        </row>
        <row r="72">
          <cell r="A72">
            <v>63</v>
          </cell>
          <cell r="D72" t="str">
            <v>HM</v>
          </cell>
        </row>
        <row r="73">
          <cell r="A73">
            <v>64</v>
          </cell>
          <cell r="D73" t="str">
            <v>HM</v>
          </cell>
        </row>
        <row r="74">
          <cell r="A74">
            <v>65</v>
          </cell>
          <cell r="D74" t="str">
            <v>HM</v>
          </cell>
        </row>
        <row r="75">
          <cell r="A75">
            <v>66</v>
          </cell>
          <cell r="D75" t="str">
            <v>HM</v>
          </cell>
        </row>
        <row r="76">
          <cell r="A76">
            <v>67</v>
          </cell>
          <cell r="D76" t="str">
            <v>HM</v>
          </cell>
        </row>
        <row r="77">
          <cell r="A77">
            <v>68</v>
          </cell>
          <cell r="D77" t="str">
            <v>HM</v>
          </cell>
        </row>
        <row r="78">
          <cell r="A78">
            <v>69</v>
          </cell>
          <cell r="D78" t="str">
            <v>HM</v>
          </cell>
        </row>
        <row r="79">
          <cell r="A79">
            <v>70</v>
          </cell>
          <cell r="B79" t="str">
            <v>ABRAZADERA F° F°  4" x 1"</v>
          </cell>
          <cell r="D79" t="str">
            <v>UND</v>
          </cell>
          <cell r="E79">
            <v>16.3</v>
          </cell>
        </row>
        <row r="80">
          <cell r="A80">
            <v>71</v>
          </cell>
          <cell r="B80" t="str">
            <v>ADITIVO IMPERMEABILZANTE PARA MORTERO</v>
          </cell>
          <cell r="D80" t="str">
            <v>KG</v>
          </cell>
          <cell r="E80">
            <v>7.2</v>
          </cell>
        </row>
        <row r="81">
          <cell r="A81">
            <v>72</v>
          </cell>
          <cell r="B81" t="str">
            <v>AGUA   (NO AFECTO A IGV)</v>
          </cell>
          <cell r="D81" t="str">
            <v>M3</v>
          </cell>
          <cell r="E81">
            <v>3.5</v>
          </cell>
        </row>
        <row r="82">
          <cell r="A82">
            <v>73</v>
          </cell>
          <cell r="B82" t="str">
            <v>ALAMBRE NEGRO</v>
          </cell>
          <cell r="D82" t="str">
            <v>KG</v>
          </cell>
          <cell r="E82">
            <v>1.92</v>
          </cell>
        </row>
        <row r="83">
          <cell r="A83">
            <v>74</v>
          </cell>
          <cell r="B83" t="str">
            <v>ALAMBRE NEGRO  # 16</v>
          </cell>
          <cell r="D83" t="str">
            <v>KG</v>
          </cell>
          <cell r="E83">
            <v>2.15</v>
          </cell>
        </row>
        <row r="84">
          <cell r="A84">
            <v>75</v>
          </cell>
          <cell r="B84" t="str">
            <v>ALAMBRE NEGRO  # 8</v>
          </cell>
          <cell r="D84" t="str">
            <v>KG</v>
          </cell>
          <cell r="E84">
            <v>2.15</v>
          </cell>
        </row>
        <row r="85">
          <cell r="A85">
            <v>76</v>
          </cell>
          <cell r="B85" t="str">
            <v>ALDABA DE FIERRO</v>
          </cell>
          <cell r="D85" t="str">
            <v>UND</v>
          </cell>
          <cell r="E85">
            <v>1.5</v>
          </cell>
        </row>
        <row r="86">
          <cell r="A86">
            <v>77</v>
          </cell>
          <cell r="B86" t="str">
            <v>ANDAMIO</v>
          </cell>
          <cell r="D86" t="str">
            <v>P2</v>
          </cell>
          <cell r="E86">
            <v>0.39</v>
          </cell>
        </row>
        <row r="87">
          <cell r="A87">
            <v>78</v>
          </cell>
          <cell r="B87" t="str">
            <v>ARENA FINA    (NO AFECTO A IGV)</v>
          </cell>
          <cell r="D87" t="str">
            <v>M3</v>
          </cell>
          <cell r="E87">
            <v>60</v>
          </cell>
        </row>
        <row r="88">
          <cell r="A88">
            <v>79</v>
          </cell>
          <cell r="B88" t="str">
            <v>ARENA GRUESA    (NO AFECTO A IGV)</v>
          </cell>
          <cell r="D88" t="str">
            <v>M3</v>
          </cell>
          <cell r="E88">
            <v>60</v>
          </cell>
        </row>
        <row r="89">
          <cell r="A89">
            <v>80</v>
          </cell>
          <cell r="B89" t="str">
            <v>ARTEFACTO BRAQ. DIRIGIBLE, LAMP.  50 - 75 W</v>
          </cell>
          <cell r="D89" t="str">
            <v>UND</v>
          </cell>
          <cell r="E89">
            <v>16</v>
          </cell>
        </row>
        <row r="90">
          <cell r="A90">
            <v>81</v>
          </cell>
          <cell r="B90" t="str">
            <v>ARTEFACTO PARA 02 FLUORESCENTES</v>
          </cell>
          <cell r="D90" t="str">
            <v>UND</v>
          </cell>
          <cell r="E90">
            <v>57.55</v>
          </cell>
        </row>
        <row r="91">
          <cell r="A91">
            <v>82</v>
          </cell>
          <cell r="B91" t="str">
            <v>ASFALTO RC - 250</v>
          </cell>
          <cell r="D91" t="str">
            <v>GL</v>
          </cell>
          <cell r="E91">
            <v>2.02</v>
          </cell>
        </row>
        <row r="92">
          <cell r="A92">
            <v>83</v>
          </cell>
          <cell r="B92" t="str">
            <v>BARRENO  7/8" x 3P</v>
          </cell>
          <cell r="D92" t="str">
            <v>UND</v>
          </cell>
          <cell r="E92">
            <v>350</v>
          </cell>
        </row>
        <row r="93">
          <cell r="A93">
            <v>84</v>
          </cell>
          <cell r="B93" t="str">
            <v>BISAGRA  3"</v>
          </cell>
          <cell r="D93" t="str">
            <v>UND</v>
          </cell>
          <cell r="E93">
            <v>2</v>
          </cell>
        </row>
        <row r="94">
          <cell r="A94">
            <v>85</v>
          </cell>
          <cell r="B94" t="str">
            <v>BISAGRA CAPUCHINA</v>
          </cell>
          <cell r="D94" t="str">
            <v>UND</v>
          </cell>
          <cell r="E94">
            <v>8.75</v>
          </cell>
        </row>
        <row r="95">
          <cell r="A95">
            <v>86</v>
          </cell>
          <cell r="B95" t="str">
            <v>CABLE DE ACERO TIPO BOA  5/8"</v>
          </cell>
          <cell r="D95" t="str">
            <v>ML</v>
          </cell>
          <cell r="E95">
            <v>29</v>
          </cell>
        </row>
        <row r="96">
          <cell r="A96">
            <v>87</v>
          </cell>
          <cell r="B96" t="str">
            <v>CABLE ELECTRICO  # 14  TW</v>
          </cell>
          <cell r="D96" t="str">
            <v>ML</v>
          </cell>
          <cell r="E96">
            <v>0.55000000000000004</v>
          </cell>
        </row>
        <row r="97">
          <cell r="A97">
            <v>88</v>
          </cell>
          <cell r="B97" t="str">
            <v>CAJA DE C.S.  30 CM x 60 CM</v>
          </cell>
          <cell r="D97" t="str">
            <v>UND</v>
          </cell>
          <cell r="E97">
            <v>36.549999999999997</v>
          </cell>
        </row>
        <row r="98">
          <cell r="A98">
            <v>89</v>
          </cell>
          <cell r="B98" t="str">
            <v>CAJA PASE GALV. OCT. LIV.  4" x 1 1/2"</v>
          </cell>
          <cell r="D98" t="str">
            <v>UND</v>
          </cell>
          <cell r="E98">
            <v>1.85</v>
          </cell>
        </row>
        <row r="99">
          <cell r="A99">
            <v>90</v>
          </cell>
          <cell r="B99" t="str">
            <v>CAJA PASE GALV. REC. LIV.  4" x 2 1/4"</v>
          </cell>
          <cell r="D99" t="str">
            <v>UND</v>
          </cell>
          <cell r="E99">
            <v>1</v>
          </cell>
        </row>
        <row r="100">
          <cell r="A100">
            <v>91</v>
          </cell>
          <cell r="B100" t="str">
            <v>CALAMINA GALVANIZADA  1.83 x 0.83 x 3 MM</v>
          </cell>
          <cell r="D100" t="str">
            <v>PL</v>
          </cell>
          <cell r="E100">
            <v>14</v>
          </cell>
        </row>
        <row r="101">
          <cell r="A101">
            <v>92</v>
          </cell>
          <cell r="B101" t="str">
            <v>CEMENTO PORTLAND TIPO I</v>
          </cell>
          <cell r="D101" t="str">
            <v>BL</v>
          </cell>
          <cell r="E101">
            <v>17.149999999999999</v>
          </cell>
        </row>
        <row r="102">
          <cell r="A102">
            <v>93</v>
          </cell>
          <cell r="B102" t="str">
            <v>CERRADURA FORTE 02 GOLPES</v>
          </cell>
          <cell r="D102" t="str">
            <v>UND</v>
          </cell>
          <cell r="E102">
            <v>33.5</v>
          </cell>
        </row>
        <row r="103">
          <cell r="A103">
            <v>94</v>
          </cell>
          <cell r="B103" t="str">
            <v>CERRADURA PUERTA EXTERIOR TIPO PARCHE</v>
          </cell>
          <cell r="D103" t="str">
            <v>UND</v>
          </cell>
          <cell r="E103">
            <v>35.11</v>
          </cell>
        </row>
        <row r="104">
          <cell r="A104">
            <v>95</v>
          </cell>
          <cell r="B104" t="str">
            <v>CLAVOS</v>
          </cell>
          <cell r="D104" t="str">
            <v>KG</v>
          </cell>
          <cell r="E104">
            <v>1.9</v>
          </cell>
        </row>
        <row r="105">
          <cell r="A105">
            <v>96</v>
          </cell>
          <cell r="B105" t="str">
            <v>CLAVOS  2 1/2"</v>
          </cell>
          <cell r="D105" t="str">
            <v>KG</v>
          </cell>
          <cell r="E105">
            <v>2.17</v>
          </cell>
        </row>
        <row r="106">
          <cell r="A106">
            <v>97</v>
          </cell>
          <cell r="B106" t="str">
            <v xml:space="preserve">CLAVOS  2" </v>
          </cell>
          <cell r="D106" t="str">
            <v>KG</v>
          </cell>
          <cell r="E106">
            <v>2.17</v>
          </cell>
        </row>
        <row r="107">
          <cell r="A107">
            <v>98</v>
          </cell>
          <cell r="B107" t="str">
            <v>CLAVOS  3 1/2"</v>
          </cell>
          <cell r="D107" t="str">
            <v>KG</v>
          </cell>
          <cell r="E107">
            <v>2.17</v>
          </cell>
        </row>
        <row r="108">
          <cell r="A108">
            <v>99</v>
          </cell>
          <cell r="B108" t="str">
            <v xml:space="preserve">CLAVOS  3" </v>
          </cell>
          <cell r="D108" t="str">
            <v>KG</v>
          </cell>
          <cell r="E108">
            <v>2.17</v>
          </cell>
        </row>
        <row r="109">
          <cell r="A109">
            <v>100</v>
          </cell>
          <cell r="B109" t="str">
            <v xml:space="preserve">CLAVOS  4" </v>
          </cell>
          <cell r="D109" t="str">
            <v>KG</v>
          </cell>
          <cell r="E109">
            <v>2.23</v>
          </cell>
        </row>
        <row r="110">
          <cell r="A110">
            <v>101</v>
          </cell>
          <cell r="B110" t="str">
            <v>CLAVOS DE ACERO</v>
          </cell>
          <cell r="D110" t="str">
            <v>KG</v>
          </cell>
          <cell r="E110">
            <v>2.61</v>
          </cell>
        </row>
        <row r="111">
          <cell r="A111">
            <v>102</v>
          </cell>
          <cell r="B111" t="str">
            <v>CODO PVC SAL  2"</v>
          </cell>
          <cell r="D111" t="str">
            <v>UND</v>
          </cell>
          <cell r="E111">
            <v>1.25</v>
          </cell>
        </row>
        <row r="112">
          <cell r="A112">
            <v>103</v>
          </cell>
          <cell r="B112" t="str">
            <v>CODO PVC SAL  4"</v>
          </cell>
          <cell r="D112" t="str">
            <v>UND</v>
          </cell>
          <cell r="E112">
            <v>5.94</v>
          </cell>
        </row>
        <row r="113">
          <cell r="A113">
            <v>104</v>
          </cell>
          <cell r="B113" t="str">
            <v>CODO PVC SAP  1"</v>
          </cell>
          <cell r="D113" t="str">
            <v>UND</v>
          </cell>
          <cell r="E113">
            <v>2.2999999999999998</v>
          </cell>
        </row>
        <row r="114">
          <cell r="A114">
            <v>105</v>
          </cell>
          <cell r="B114" t="str">
            <v>CODO PVC SAP  1/2"</v>
          </cell>
          <cell r="D114" t="str">
            <v>UND</v>
          </cell>
          <cell r="E114">
            <v>0.25</v>
          </cell>
        </row>
        <row r="115">
          <cell r="A115">
            <v>106</v>
          </cell>
          <cell r="B115" t="str">
            <v>CODO PVC SAP  3/4"</v>
          </cell>
          <cell r="D115" t="str">
            <v>UND</v>
          </cell>
          <cell r="E115">
            <v>0.8</v>
          </cell>
        </row>
        <row r="116">
          <cell r="A116">
            <v>107</v>
          </cell>
          <cell r="B116" t="str">
            <v>CODO PVC SAP  6"</v>
          </cell>
          <cell r="D116" t="str">
            <v>UND</v>
          </cell>
          <cell r="E116">
            <v>83.5</v>
          </cell>
        </row>
        <row r="117">
          <cell r="A117">
            <v>108</v>
          </cell>
          <cell r="B117" t="str">
            <v>COLA SINTETICA</v>
          </cell>
          <cell r="D117" t="str">
            <v>GL</v>
          </cell>
          <cell r="E117">
            <v>21.26</v>
          </cell>
        </row>
        <row r="118">
          <cell r="A118">
            <v>109</v>
          </cell>
          <cell r="B118" t="str">
            <v>COMPUERTA DE IZAJE METALICO</v>
          </cell>
          <cell r="D118" t="str">
            <v>UND</v>
          </cell>
          <cell r="E118">
            <v>550</v>
          </cell>
        </row>
        <row r="119">
          <cell r="A119">
            <v>110</v>
          </cell>
          <cell r="B119" t="str">
            <v>COMPUERTA TIPO ARMCO 0.30 x 0.35 x 1.5 M</v>
          </cell>
          <cell r="D119" t="str">
            <v>UND</v>
          </cell>
          <cell r="E119">
            <v>350</v>
          </cell>
        </row>
        <row r="120">
          <cell r="A120">
            <v>111</v>
          </cell>
          <cell r="B120" t="str">
            <v>COMPUERTA TIPO I</v>
          </cell>
          <cell r="D120" t="str">
            <v>UND</v>
          </cell>
          <cell r="E120">
            <v>310</v>
          </cell>
        </row>
        <row r="121">
          <cell r="A121">
            <v>112</v>
          </cell>
          <cell r="B121" t="str">
            <v>CONDUCTOR CO TW  10 AWG</v>
          </cell>
          <cell r="D121" t="str">
            <v>ML</v>
          </cell>
          <cell r="E121">
            <v>1.2</v>
          </cell>
        </row>
        <row r="122">
          <cell r="A122">
            <v>113</v>
          </cell>
          <cell r="B122" t="str">
            <v>CURVA METALICA APOYO PARA CABLES</v>
          </cell>
          <cell r="D122" t="str">
            <v>UND</v>
          </cell>
          <cell r="E122">
            <v>14.5</v>
          </cell>
        </row>
        <row r="123">
          <cell r="A123">
            <v>114</v>
          </cell>
          <cell r="B123" t="str">
            <v>ELECTROBOMBA</v>
          </cell>
          <cell r="D123" t="str">
            <v>UND</v>
          </cell>
          <cell r="E123">
            <v>813</v>
          </cell>
        </row>
        <row r="124">
          <cell r="A124">
            <v>115</v>
          </cell>
          <cell r="B124" t="str">
            <v>EXPLOSIVO SEMEXA 60</v>
          </cell>
          <cell r="D124" t="str">
            <v>KG</v>
          </cell>
          <cell r="E124">
            <v>8.6999999999999993</v>
          </cell>
        </row>
        <row r="125">
          <cell r="A125">
            <v>116</v>
          </cell>
          <cell r="B125" t="str">
            <v>FIERRO  fy = 4200 KG/CM2</v>
          </cell>
          <cell r="D125" t="str">
            <v>KG</v>
          </cell>
          <cell r="E125">
            <v>1.38</v>
          </cell>
        </row>
        <row r="126">
          <cell r="A126">
            <v>117</v>
          </cell>
          <cell r="B126" t="str">
            <v>FLUORESCENTE  40 W</v>
          </cell>
          <cell r="D126" t="str">
            <v>UND</v>
          </cell>
          <cell r="E126">
            <v>8</v>
          </cell>
        </row>
        <row r="127">
          <cell r="A127">
            <v>118</v>
          </cell>
          <cell r="B127" t="str">
            <v>FORMICA</v>
          </cell>
          <cell r="D127" t="str">
            <v>PL</v>
          </cell>
          <cell r="E127">
            <v>80</v>
          </cell>
        </row>
        <row r="128">
          <cell r="A128">
            <v>119</v>
          </cell>
          <cell r="B128" t="str">
            <v>FULMINANTE COMUN  #6  35 MM</v>
          </cell>
          <cell r="D128" t="str">
            <v>UND</v>
          </cell>
          <cell r="E128">
            <v>0.39</v>
          </cell>
        </row>
        <row r="129">
          <cell r="A129">
            <v>120</v>
          </cell>
          <cell r="B129" t="str">
            <v>GRAMPA DE ACERO  3/4"</v>
          </cell>
          <cell r="D129" t="str">
            <v>UND</v>
          </cell>
          <cell r="E129">
            <v>11</v>
          </cell>
        </row>
        <row r="130">
          <cell r="A130">
            <v>121</v>
          </cell>
          <cell r="B130" t="str">
            <v>GRAMPA TIPO CROSSBY  1 1/2"</v>
          </cell>
          <cell r="D130" t="str">
            <v>UND</v>
          </cell>
          <cell r="E130">
            <v>98</v>
          </cell>
        </row>
        <row r="131">
          <cell r="A131">
            <v>122</v>
          </cell>
          <cell r="B131" t="str">
            <v>GRAMPA TIPO CROSSBY  5/8"</v>
          </cell>
          <cell r="D131" t="str">
            <v>UND</v>
          </cell>
          <cell r="E131">
            <v>14</v>
          </cell>
        </row>
        <row r="132">
          <cell r="A132">
            <v>123</v>
          </cell>
          <cell r="B132" t="str">
            <v>GRILLETES  1 1/2"</v>
          </cell>
          <cell r="D132" t="str">
            <v>UND</v>
          </cell>
          <cell r="E132">
            <v>280</v>
          </cell>
        </row>
        <row r="133">
          <cell r="A133">
            <v>124</v>
          </cell>
          <cell r="B133" t="str">
            <v>GRILLETES  5/8"</v>
          </cell>
          <cell r="D133" t="str">
            <v>UND</v>
          </cell>
          <cell r="E133">
            <v>40</v>
          </cell>
        </row>
        <row r="134">
          <cell r="A134">
            <v>125</v>
          </cell>
          <cell r="B134" t="str">
            <v>GUARDACABLE  1 1/2"</v>
          </cell>
          <cell r="D134" t="str">
            <v>UND</v>
          </cell>
          <cell r="E134">
            <v>138</v>
          </cell>
        </row>
        <row r="135">
          <cell r="A135">
            <v>126</v>
          </cell>
          <cell r="B135" t="str">
            <v>GUARDACABLE  5/8"</v>
          </cell>
          <cell r="D135" t="str">
            <v>UND</v>
          </cell>
          <cell r="E135">
            <v>18</v>
          </cell>
        </row>
        <row r="136">
          <cell r="A136">
            <v>127</v>
          </cell>
          <cell r="B136" t="str">
            <v>GUIA DE AGUA</v>
          </cell>
          <cell r="D136" t="str">
            <v>ML</v>
          </cell>
          <cell r="E136">
            <v>0.45</v>
          </cell>
        </row>
        <row r="137">
          <cell r="A137">
            <v>128</v>
          </cell>
          <cell r="B137" t="str">
            <v>HORMIGON    (NO AFECTO A IGV)</v>
          </cell>
          <cell r="D137" t="str">
            <v>M3</v>
          </cell>
          <cell r="E137">
            <v>45</v>
          </cell>
        </row>
        <row r="138">
          <cell r="A138">
            <v>129</v>
          </cell>
          <cell r="B138" t="str">
            <v>IMPRIMANTE LATEX</v>
          </cell>
          <cell r="D138" t="str">
            <v>GL</v>
          </cell>
          <cell r="E138">
            <v>19</v>
          </cell>
        </row>
        <row r="139">
          <cell r="A139">
            <v>130</v>
          </cell>
          <cell r="B139" t="str">
            <v>IMPRIMANTE TEMPLE</v>
          </cell>
          <cell r="D139" t="str">
            <v>KG</v>
          </cell>
          <cell r="E139">
            <v>0.6</v>
          </cell>
        </row>
        <row r="140">
          <cell r="A140">
            <v>131</v>
          </cell>
          <cell r="B140" t="str">
            <v>INODORO TANQUE BAJO BLANCO, C/ACCES. PVC</v>
          </cell>
          <cell r="D140" t="str">
            <v>UND</v>
          </cell>
          <cell r="E140">
            <v>197.65</v>
          </cell>
        </row>
        <row r="141">
          <cell r="A141">
            <v>132</v>
          </cell>
          <cell r="B141" t="str">
            <v>INTERRUPTOR TERMOMAGNETICO  2 x 20 A</v>
          </cell>
          <cell r="D141" t="str">
            <v>UND</v>
          </cell>
          <cell r="E141">
            <v>59.3</v>
          </cell>
        </row>
        <row r="142">
          <cell r="A142">
            <v>133</v>
          </cell>
          <cell r="B142" t="str">
            <v>INTERUPTOR SIMPLE</v>
          </cell>
          <cell r="D142" t="str">
            <v>UND</v>
          </cell>
          <cell r="E142">
            <v>4</v>
          </cell>
        </row>
        <row r="143">
          <cell r="A143">
            <v>134</v>
          </cell>
          <cell r="B143" t="str">
            <v>LADRILLO KK  9 x 14 x 24</v>
          </cell>
          <cell r="D143" t="str">
            <v>UND</v>
          </cell>
          <cell r="E143">
            <v>0.25</v>
          </cell>
        </row>
        <row r="144">
          <cell r="A144">
            <v>135</v>
          </cell>
          <cell r="B144" t="str">
            <v>LADRILLO P/TECHO  15 x 30 x 30</v>
          </cell>
          <cell r="D144" t="str">
            <v>UND</v>
          </cell>
          <cell r="E144">
            <v>0.85</v>
          </cell>
        </row>
        <row r="145">
          <cell r="A145">
            <v>136</v>
          </cell>
          <cell r="B145" t="str">
            <v>LADRILLO PASTELERO  3 x 25 x 25</v>
          </cell>
          <cell r="D145" t="str">
            <v>UND</v>
          </cell>
          <cell r="E145">
            <v>0.65</v>
          </cell>
        </row>
        <row r="146">
          <cell r="A146">
            <v>137</v>
          </cell>
          <cell r="B146" t="str">
            <v>LIJA PARA MADERA</v>
          </cell>
          <cell r="D146" t="str">
            <v>UND</v>
          </cell>
          <cell r="E146">
            <v>1.6</v>
          </cell>
        </row>
        <row r="147">
          <cell r="A147">
            <v>138</v>
          </cell>
          <cell r="B147" t="str">
            <v>LIJA PARA METAL</v>
          </cell>
          <cell r="D147" t="str">
            <v>UND</v>
          </cell>
          <cell r="E147">
            <v>1.9</v>
          </cell>
        </row>
        <row r="148">
          <cell r="A148">
            <v>139</v>
          </cell>
          <cell r="B148" t="str">
            <v>LOSETA VENECIANA  20 x 20</v>
          </cell>
          <cell r="D148" t="str">
            <v>M2</v>
          </cell>
          <cell r="E148">
            <v>24</v>
          </cell>
        </row>
        <row r="149">
          <cell r="A149">
            <v>140</v>
          </cell>
          <cell r="B149" t="str">
            <v>MACHIEMBRADO TORNILLO</v>
          </cell>
          <cell r="D149" t="str">
            <v>P2</v>
          </cell>
          <cell r="E149">
            <v>8</v>
          </cell>
        </row>
        <row r="150">
          <cell r="A150">
            <v>141</v>
          </cell>
          <cell r="B150" t="str">
            <v>MADERA CEDRO NACIONAL CORTA</v>
          </cell>
          <cell r="D150" t="str">
            <v>P2</v>
          </cell>
          <cell r="E150">
            <v>2.95</v>
          </cell>
        </row>
        <row r="151">
          <cell r="A151">
            <v>142</v>
          </cell>
          <cell r="B151" t="str">
            <v>MADERA PARA ENCOFRADO</v>
          </cell>
          <cell r="D151" t="str">
            <v>P2</v>
          </cell>
          <cell r="E151">
            <v>3.1</v>
          </cell>
        </row>
        <row r="152">
          <cell r="A152">
            <v>143</v>
          </cell>
          <cell r="B152" t="str">
            <v>MADERA TORNILLO O SIMILAR</v>
          </cell>
          <cell r="D152" t="str">
            <v>P2</v>
          </cell>
          <cell r="E152">
            <v>2.9</v>
          </cell>
        </row>
        <row r="153">
          <cell r="A153">
            <v>144</v>
          </cell>
          <cell r="B153" t="str">
            <v>MADERA TRATADA</v>
          </cell>
          <cell r="D153" t="str">
            <v>P2</v>
          </cell>
          <cell r="E153">
            <v>3.2</v>
          </cell>
        </row>
        <row r="154">
          <cell r="A154">
            <v>145</v>
          </cell>
          <cell r="B154" t="str">
            <v>MALLA METALICA  N° 212</v>
          </cell>
          <cell r="D154" t="str">
            <v>M2</v>
          </cell>
          <cell r="E154">
            <v>1.02</v>
          </cell>
        </row>
        <row r="155">
          <cell r="A155">
            <v>146</v>
          </cell>
          <cell r="B155" t="str">
            <v>MANIJA DE BRONCE</v>
          </cell>
          <cell r="D155" t="str">
            <v>UND</v>
          </cell>
          <cell r="E155">
            <v>3</v>
          </cell>
        </row>
        <row r="156">
          <cell r="A156">
            <v>147</v>
          </cell>
          <cell r="B156" t="str">
            <v>MANIJA DE BRONCE  4"</v>
          </cell>
          <cell r="D156" t="str">
            <v>UND</v>
          </cell>
          <cell r="E156">
            <v>4</v>
          </cell>
        </row>
        <row r="157">
          <cell r="A157">
            <v>148</v>
          </cell>
          <cell r="B157" t="str">
            <v>MASILLA</v>
          </cell>
          <cell r="D157" t="str">
            <v>KG</v>
          </cell>
          <cell r="E157">
            <v>0.8</v>
          </cell>
        </row>
        <row r="158">
          <cell r="A158">
            <v>149</v>
          </cell>
          <cell r="B158" t="str">
            <v>MAYOLICA BLANCA  15 x 15</v>
          </cell>
          <cell r="D158" t="str">
            <v>M2</v>
          </cell>
          <cell r="E158">
            <v>21</v>
          </cell>
        </row>
        <row r="159">
          <cell r="A159">
            <v>150</v>
          </cell>
          <cell r="B159" t="str">
            <v>NITRATO</v>
          </cell>
          <cell r="D159" t="str">
            <v>KG</v>
          </cell>
          <cell r="E159">
            <v>1.25</v>
          </cell>
        </row>
        <row r="160">
          <cell r="A160">
            <v>151</v>
          </cell>
          <cell r="B160" t="str">
            <v>OMEGA TIPO "A - 5/8"</v>
          </cell>
          <cell r="D160" t="str">
            <v>UND</v>
          </cell>
          <cell r="E160">
            <v>2.5</v>
          </cell>
        </row>
        <row r="161">
          <cell r="A161">
            <v>152</v>
          </cell>
          <cell r="B161" t="str">
            <v>PEGAMENTO PLASTICO PVC</v>
          </cell>
          <cell r="D161" t="str">
            <v>GL</v>
          </cell>
          <cell r="E161">
            <v>57.9</v>
          </cell>
        </row>
        <row r="162">
          <cell r="A162">
            <v>153</v>
          </cell>
          <cell r="B162" t="str">
            <v>PENDOLA DE ACERO,  1/2"</v>
          </cell>
          <cell r="D162" t="str">
            <v>ML</v>
          </cell>
          <cell r="E162">
            <v>44.5</v>
          </cell>
        </row>
        <row r="163">
          <cell r="A163">
            <v>154</v>
          </cell>
          <cell r="B163" t="str">
            <v>PERNO  1/2" x 6"</v>
          </cell>
          <cell r="D163" t="str">
            <v>UND</v>
          </cell>
          <cell r="E163">
            <v>15</v>
          </cell>
        </row>
        <row r="164">
          <cell r="A164">
            <v>155</v>
          </cell>
          <cell r="B164" t="str">
            <v>PERNO 1/2"x 2" C/TUERCA+VOLANDAS PRESION</v>
          </cell>
          <cell r="D164" t="str">
            <v>UND</v>
          </cell>
          <cell r="E164">
            <v>8</v>
          </cell>
        </row>
        <row r="165">
          <cell r="A165">
            <v>156</v>
          </cell>
          <cell r="B165" t="str">
            <v>PETROLEO</v>
          </cell>
          <cell r="D165" t="str">
            <v>GL</v>
          </cell>
          <cell r="E165">
            <v>0.06</v>
          </cell>
        </row>
        <row r="166">
          <cell r="A166">
            <v>157</v>
          </cell>
          <cell r="B166" t="str">
            <v>PIEDRA CHANCADA 1/2"    (NO AFECTO A IGV)</v>
          </cell>
          <cell r="D166" t="str">
            <v>M3</v>
          </cell>
          <cell r="E166">
            <v>60</v>
          </cell>
        </row>
        <row r="167">
          <cell r="A167">
            <v>158</v>
          </cell>
          <cell r="B167" t="str">
            <v>PIEDRA CHANCADA 3/4"    (NO AFECTO A IGV)</v>
          </cell>
          <cell r="D167" t="str">
            <v>M3</v>
          </cell>
          <cell r="E167">
            <v>60</v>
          </cell>
        </row>
        <row r="168">
          <cell r="A168">
            <v>159</v>
          </cell>
          <cell r="B168" t="str">
            <v>PIEDRA GRANDE    (NO AFECTO A IGV)</v>
          </cell>
          <cell r="D168" t="str">
            <v>M3</v>
          </cell>
          <cell r="E168">
            <v>15</v>
          </cell>
        </row>
        <row r="169">
          <cell r="A169">
            <v>160</v>
          </cell>
          <cell r="B169" t="str">
            <v>PIEDRA MEDIANA    (NO AFECTO A IGV)</v>
          </cell>
          <cell r="D169" t="str">
            <v>M3</v>
          </cell>
          <cell r="E169">
            <v>15</v>
          </cell>
        </row>
        <row r="170">
          <cell r="A170">
            <v>161</v>
          </cell>
          <cell r="B170" t="str">
            <v>PINTURA AL OLEO</v>
          </cell>
          <cell r="D170" t="str">
            <v>GL</v>
          </cell>
          <cell r="E170">
            <v>31.12</v>
          </cell>
        </row>
        <row r="171">
          <cell r="A171">
            <v>162</v>
          </cell>
          <cell r="B171" t="str">
            <v>PINTURA AL TEMPLE</v>
          </cell>
          <cell r="D171" t="str">
            <v>KG</v>
          </cell>
          <cell r="E171">
            <v>0.6</v>
          </cell>
        </row>
        <row r="172">
          <cell r="A172">
            <v>163</v>
          </cell>
          <cell r="B172" t="str">
            <v>PINTURA ANTICORROSIVA</v>
          </cell>
          <cell r="D172" t="str">
            <v>GL</v>
          </cell>
          <cell r="E172">
            <v>36</v>
          </cell>
        </row>
        <row r="173">
          <cell r="A173">
            <v>164</v>
          </cell>
          <cell r="B173" t="str">
            <v>PINTURA BARNIZ</v>
          </cell>
          <cell r="D173" t="str">
            <v>GL</v>
          </cell>
          <cell r="E173">
            <v>26</v>
          </cell>
        </row>
        <row r="174">
          <cell r="A174">
            <v>165</v>
          </cell>
          <cell r="B174" t="str">
            <v>PINTURA ESMALTE</v>
          </cell>
          <cell r="D174" t="str">
            <v>GL</v>
          </cell>
          <cell r="E174">
            <v>40.5</v>
          </cell>
        </row>
        <row r="175">
          <cell r="A175">
            <v>166</v>
          </cell>
          <cell r="B175" t="str">
            <v>PINTURA LATEX</v>
          </cell>
          <cell r="D175" t="str">
            <v>GL</v>
          </cell>
          <cell r="E175">
            <v>14</v>
          </cell>
        </row>
        <row r="176">
          <cell r="A176">
            <v>167</v>
          </cell>
          <cell r="B176" t="str">
            <v>PINTURA PARA PIZARRA</v>
          </cell>
          <cell r="D176" t="str">
            <v>GL</v>
          </cell>
          <cell r="E176">
            <v>58.3</v>
          </cell>
        </row>
        <row r="177">
          <cell r="A177">
            <v>168</v>
          </cell>
          <cell r="B177" t="str">
            <v>PLATINA DE FIERRO  6" x 6" x 1/4" EN L 4 HUEC</v>
          </cell>
          <cell r="D177" t="str">
            <v>UND</v>
          </cell>
          <cell r="E177">
            <v>31</v>
          </cell>
        </row>
        <row r="178">
          <cell r="A178">
            <v>169</v>
          </cell>
          <cell r="B178" t="str">
            <v>PORCELANA</v>
          </cell>
          <cell r="D178" t="str">
            <v>KG</v>
          </cell>
          <cell r="E178">
            <v>3.8</v>
          </cell>
        </row>
        <row r="179">
          <cell r="A179">
            <v>170</v>
          </cell>
          <cell r="B179" t="str">
            <v>PUERTA METALICA</v>
          </cell>
          <cell r="D179" t="str">
            <v>M2</v>
          </cell>
          <cell r="E179">
            <v>104.6</v>
          </cell>
        </row>
        <row r="180">
          <cell r="A180">
            <v>171</v>
          </cell>
          <cell r="B180" t="str">
            <v>RADAR AUTOMATICO PARA ENC./APAG. BOMBA</v>
          </cell>
          <cell r="D180" t="str">
            <v>UND</v>
          </cell>
          <cell r="E180">
            <v>25</v>
          </cell>
        </row>
        <row r="181">
          <cell r="A181">
            <v>172</v>
          </cell>
          <cell r="B181" t="str">
            <v>REDUCCION PVC SAP  3/4" x 1/2"</v>
          </cell>
          <cell r="D181" t="str">
            <v>UND</v>
          </cell>
          <cell r="E181">
            <v>0.4</v>
          </cell>
        </row>
        <row r="182">
          <cell r="A182">
            <v>173</v>
          </cell>
          <cell r="B182" t="str">
            <v>REGISTRO ROSCADO DE BRONCE  2"</v>
          </cell>
          <cell r="D182" t="str">
            <v>UND</v>
          </cell>
          <cell r="E182">
            <v>6.5</v>
          </cell>
        </row>
        <row r="183">
          <cell r="A183">
            <v>174</v>
          </cell>
          <cell r="B183" t="str">
            <v>REGISTRO ROSCADO DE BRONCE  4"</v>
          </cell>
          <cell r="D183" t="str">
            <v>UND</v>
          </cell>
          <cell r="E183">
            <v>10.5</v>
          </cell>
        </row>
        <row r="184">
          <cell r="A184">
            <v>175</v>
          </cell>
          <cell r="B184" t="str">
            <v>REGLA DE MADERA</v>
          </cell>
          <cell r="D184" t="str">
            <v>P2</v>
          </cell>
          <cell r="E184">
            <v>3.56</v>
          </cell>
        </row>
        <row r="185">
          <cell r="A185">
            <v>176</v>
          </cell>
          <cell r="B185" t="str">
            <v>RIEL DE ACERO TIPO   I</v>
          </cell>
          <cell r="D185" t="str">
            <v>ML</v>
          </cell>
          <cell r="E185">
            <v>80</v>
          </cell>
        </row>
        <row r="186">
          <cell r="A186">
            <v>177</v>
          </cell>
          <cell r="B186" t="str">
            <v>SELLADOR PARA MADERA</v>
          </cell>
          <cell r="D186" t="str">
            <v>GL</v>
          </cell>
          <cell r="E186">
            <v>14.65</v>
          </cell>
        </row>
        <row r="187">
          <cell r="A187">
            <v>178</v>
          </cell>
          <cell r="B187" t="str">
            <v>SOLDADURA</v>
          </cell>
          <cell r="D187" t="str">
            <v>PTO</v>
          </cell>
          <cell r="E187">
            <v>0.75</v>
          </cell>
        </row>
        <row r="188">
          <cell r="A188">
            <v>179</v>
          </cell>
          <cell r="B188" t="str">
            <v>SOMBRERO DE VENTILACION PVC SAL  2"</v>
          </cell>
          <cell r="D188" t="str">
            <v>UND</v>
          </cell>
          <cell r="E188">
            <v>1.25</v>
          </cell>
        </row>
        <row r="189">
          <cell r="A189">
            <v>180</v>
          </cell>
          <cell r="B189" t="str">
            <v>SUMIDERO DE BRONCE  2"</v>
          </cell>
          <cell r="D189" t="str">
            <v>UND</v>
          </cell>
          <cell r="E189">
            <v>5.8</v>
          </cell>
        </row>
        <row r="190">
          <cell r="A190">
            <v>181</v>
          </cell>
          <cell r="B190" t="str">
            <v>TABLERO ELEC. GEN. C/FUSIB.  02 CIRCUITOS</v>
          </cell>
          <cell r="D190" t="str">
            <v>UND</v>
          </cell>
          <cell r="E190">
            <v>43.3</v>
          </cell>
        </row>
        <row r="191">
          <cell r="A191">
            <v>182</v>
          </cell>
          <cell r="B191" t="str">
            <v>TABLERO ELEC. GEN. C/FUSIB.  04 CIRCUITOS</v>
          </cell>
          <cell r="D191" t="str">
            <v>UND</v>
          </cell>
          <cell r="E191">
            <v>50.9</v>
          </cell>
        </row>
        <row r="192">
          <cell r="A192">
            <v>183</v>
          </cell>
          <cell r="B192" t="str">
            <v>TALLADO DE LOGO FONCODES</v>
          </cell>
          <cell r="D192" t="str">
            <v>UND</v>
          </cell>
          <cell r="E192">
            <v>5</v>
          </cell>
        </row>
        <row r="193">
          <cell r="A193">
            <v>184</v>
          </cell>
          <cell r="B193" t="str">
            <v>TANQUE ASBESTO CEMENTO  1 M3</v>
          </cell>
          <cell r="D193" t="str">
            <v>UND</v>
          </cell>
          <cell r="E193">
            <v>232.7</v>
          </cell>
        </row>
        <row r="194">
          <cell r="A194">
            <v>185</v>
          </cell>
          <cell r="B194" t="str">
            <v>TAPA C.A.  60 CM x 80 CM</v>
          </cell>
          <cell r="D194" t="str">
            <v>UND</v>
          </cell>
          <cell r="E194">
            <v>50</v>
          </cell>
        </row>
        <row r="195">
          <cell r="A195">
            <v>186</v>
          </cell>
          <cell r="B195" t="str">
            <v>TAPA F°F° PARA REGISTRO  12" x 24"</v>
          </cell>
          <cell r="D195" t="str">
            <v>UND</v>
          </cell>
          <cell r="E195">
            <v>43.2</v>
          </cell>
        </row>
        <row r="196">
          <cell r="A196">
            <v>187</v>
          </cell>
          <cell r="B196" t="str">
            <v>TEE PVC SAL  2"</v>
          </cell>
          <cell r="D196" t="str">
            <v>UND</v>
          </cell>
          <cell r="E196">
            <v>2.25</v>
          </cell>
        </row>
        <row r="197">
          <cell r="A197">
            <v>188</v>
          </cell>
          <cell r="B197" t="str">
            <v>TEE PVC SAL  4 x 2"</v>
          </cell>
          <cell r="D197" t="str">
            <v>UND</v>
          </cell>
          <cell r="E197">
            <v>5.5</v>
          </cell>
        </row>
        <row r="198">
          <cell r="A198">
            <v>189</v>
          </cell>
          <cell r="B198" t="str">
            <v>TEE PVC SAP  1/2"</v>
          </cell>
          <cell r="D198" t="str">
            <v>UND</v>
          </cell>
          <cell r="E198">
            <v>0.6</v>
          </cell>
        </row>
        <row r="199">
          <cell r="A199">
            <v>190</v>
          </cell>
          <cell r="B199" t="str">
            <v>TEE PVC SAP  3/4"</v>
          </cell>
          <cell r="D199" t="str">
            <v>UND</v>
          </cell>
          <cell r="E199">
            <v>1.01</v>
          </cell>
        </row>
        <row r="200">
          <cell r="A200">
            <v>191</v>
          </cell>
          <cell r="B200" t="str">
            <v>TEROKAL</v>
          </cell>
          <cell r="D200" t="str">
            <v>GL</v>
          </cell>
          <cell r="E200">
            <v>50.63</v>
          </cell>
        </row>
        <row r="201">
          <cell r="A201">
            <v>192</v>
          </cell>
          <cell r="B201" t="str">
            <v>TIERRA    (NO AFECTO A IGV)</v>
          </cell>
          <cell r="D201" t="str">
            <v>M3</v>
          </cell>
          <cell r="E201">
            <v>20</v>
          </cell>
        </row>
        <row r="202">
          <cell r="A202">
            <v>193</v>
          </cell>
          <cell r="B202" t="str">
            <v>TIRADORES DE BRONCE</v>
          </cell>
          <cell r="D202" t="str">
            <v>UND</v>
          </cell>
          <cell r="E202">
            <v>1.5</v>
          </cell>
        </row>
        <row r="203">
          <cell r="A203">
            <v>194</v>
          </cell>
          <cell r="B203" t="str">
            <v>TOMACORRIENTE DE BAKELITA DOBLE</v>
          </cell>
          <cell r="D203" t="str">
            <v>UND</v>
          </cell>
          <cell r="E203">
            <v>5.83</v>
          </cell>
        </row>
        <row r="204">
          <cell r="A204">
            <v>195</v>
          </cell>
          <cell r="B204" t="str">
            <v>TORNILLO DE ACERO CON TUERCA</v>
          </cell>
          <cell r="D204" t="str">
            <v>UND</v>
          </cell>
          <cell r="E204">
            <v>2</v>
          </cell>
        </row>
        <row r="205">
          <cell r="A205">
            <v>196</v>
          </cell>
          <cell r="B205" t="str">
            <v>TRIPLAY DE  3X / X  4 MM</v>
          </cell>
          <cell r="D205" t="str">
            <v>PL</v>
          </cell>
          <cell r="E205">
            <v>22</v>
          </cell>
        </row>
        <row r="206">
          <cell r="A206">
            <v>197</v>
          </cell>
          <cell r="B206" t="str">
            <v>TRIPLAY DE  3X 8X  4 MM</v>
          </cell>
          <cell r="D206" t="str">
            <v>PL</v>
          </cell>
          <cell r="E206">
            <v>25</v>
          </cell>
        </row>
        <row r="207">
          <cell r="A207">
            <v>198</v>
          </cell>
          <cell r="B207" t="str">
            <v>TUBERÍA F°F°  6"</v>
          </cell>
          <cell r="D207" t="str">
            <v>ML</v>
          </cell>
          <cell r="E207">
            <v>163.07</v>
          </cell>
        </row>
        <row r="208">
          <cell r="A208">
            <v>199</v>
          </cell>
          <cell r="B208" t="str">
            <v>TUBERÍA F°F°  8"</v>
          </cell>
          <cell r="D208" t="str">
            <v>ML</v>
          </cell>
          <cell r="E208">
            <v>190</v>
          </cell>
        </row>
        <row r="209">
          <cell r="A209">
            <v>200</v>
          </cell>
          <cell r="B209" t="str">
            <v>TUBERÍA F°G°  1/2" x 2.0 MM</v>
          </cell>
          <cell r="D209" t="str">
            <v>ML</v>
          </cell>
          <cell r="E209">
            <v>4.1500000000000004</v>
          </cell>
        </row>
        <row r="210">
          <cell r="A210">
            <v>201</v>
          </cell>
          <cell r="B210" t="str">
            <v xml:space="preserve">TUBERÍA F°G°  3/8"  </v>
          </cell>
          <cell r="D210" t="str">
            <v>ML</v>
          </cell>
          <cell r="E210">
            <v>3.4</v>
          </cell>
        </row>
        <row r="211">
          <cell r="A211">
            <v>202</v>
          </cell>
          <cell r="B211" t="str">
            <v>TUBERÍA F°G° PERFORADO  1/2"</v>
          </cell>
          <cell r="D211" t="str">
            <v>ML</v>
          </cell>
          <cell r="E211">
            <v>6.73</v>
          </cell>
        </row>
        <row r="212">
          <cell r="A212">
            <v>203</v>
          </cell>
          <cell r="B212" t="str">
            <v>TUBERÍA PVC SAL  14"</v>
          </cell>
          <cell r="D212" t="str">
            <v>ML</v>
          </cell>
          <cell r="E212">
            <v>50</v>
          </cell>
        </row>
        <row r="213">
          <cell r="A213">
            <v>204</v>
          </cell>
          <cell r="B213" t="str">
            <v>TUBERÍA PVC SAL  2"</v>
          </cell>
          <cell r="D213" t="str">
            <v>ML</v>
          </cell>
          <cell r="E213">
            <v>2</v>
          </cell>
        </row>
        <row r="214">
          <cell r="A214">
            <v>205</v>
          </cell>
          <cell r="B214" t="str">
            <v>TUBERÍA PVC SAL  4"</v>
          </cell>
          <cell r="D214" t="str">
            <v>ML</v>
          </cell>
          <cell r="E214">
            <v>5</v>
          </cell>
        </row>
        <row r="215">
          <cell r="A215">
            <v>206</v>
          </cell>
          <cell r="B215" t="str">
            <v>TUBERÍA PVC SAL  6"</v>
          </cell>
          <cell r="D215" t="str">
            <v>ML</v>
          </cell>
          <cell r="E215">
            <v>12.34</v>
          </cell>
        </row>
        <row r="216">
          <cell r="A216">
            <v>207</v>
          </cell>
          <cell r="B216" t="str">
            <v>TUBERÍA PVC SAL  8"</v>
          </cell>
          <cell r="D216" t="str">
            <v>ML</v>
          </cell>
          <cell r="E216">
            <v>28.5</v>
          </cell>
        </row>
        <row r="217">
          <cell r="A217">
            <v>208</v>
          </cell>
          <cell r="B217" t="str">
            <v>TUBERÍA PVC SAP CLASE  10,  6"</v>
          </cell>
          <cell r="D217" t="str">
            <v>ML</v>
          </cell>
          <cell r="E217">
            <v>23</v>
          </cell>
        </row>
        <row r="218">
          <cell r="A218">
            <v>209</v>
          </cell>
          <cell r="B218" t="str">
            <v>TUBERÍA PVC SAP CLASE 10,  1"</v>
          </cell>
          <cell r="D218" t="str">
            <v>ML</v>
          </cell>
          <cell r="E218">
            <v>1.64</v>
          </cell>
        </row>
        <row r="219">
          <cell r="A219">
            <v>210</v>
          </cell>
          <cell r="B219" t="str">
            <v>TUBERÍA PVC SAP CLASE 10,  1/2"</v>
          </cell>
          <cell r="D219" t="str">
            <v>ML</v>
          </cell>
          <cell r="E219">
            <v>1</v>
          </cell>
        </row>
        <row r="220">
          <cell r="A220">
            <v>211</v>
          </cell>
          <cell r="B220" t="str">
            <v>TUBERÍA PVC SAP CLASE 10,  3/4"</v>
          </cell>
          <cell r="D220" t="str">
            <v>ML</v>
          </cell>
          <cell r="E220">
            <v>2.23</v>
          </cell>
        </row>
        <row r="221">
          <cell r="A221">
            <v>212</v>
          </cell>
          <cell r="B221" t="str">
            <v>TUBERÍA PVC SEL  2"</v>
          </cell>
          <cell r="D221" t="str">
            <v>ML</v>
          </cell>
          <cell r="E221">
            <v>3.6</v>
          </cell>
        </row>
        <row r="222">
          <cell r="A222">
            <v>213</v>
          </cell>
          <cell r="B222" t="str">
            <v>TUBERÍA PVC SEL  20 MM</v>
          </cell>
          <cell r="D222" t="str">
            <v>ML</v>
          </cell>
          <cell r="E222">
            <v>1.35</v>
          </cell>
        </row>
        <row r="223">
          <cell r="A223">
            <v>214</v>
          </cell>
          <cell r="B223" t="str">
            <v>TUBERÍA PVC SEL  5/8"</v>
          </cell>
          <cell r="D223" t="str">
            <v>ML</v>
          </cell>
          <cell r="E223">
            <v>0.85</v>
          </cell>
        </row>
        <row r="224">
          <cell r="A224">
            <v>215</v>
          </cell>
          <cell r="B224" t="str">
            <v>UNION F°G° UNIVERSAL  1"</v>
          </cell>
          <cell r="D224" t="str">
            <v>UND</v>
          </cell>
          <cell r="E224">
            <v>11.35</v>
          </cell>
        </row>
        <row r="225">
          <cell r="A225">
            <v>216</v>
          </cell>
          <cell r="B225" t="str">
            <v>UNION F°G° UNIVERSAL  1/2"</v>
          </cell>
          <cell r="D225" t="str">
            <v>UND</v>
          </cell>
          <cell r="E225">
            <v>7.6</v>
          </cell>
        </row>
        <row r="226">
          <cell r="A226">
            <v>217</v>
          </cell>
          <cell r="B226" t="str">
            <v>UNION F°G° UNIVERSAL  3/4"</v>
          </cell>
          <cell r="D226" t="str">
            <v>UND</v>
          </cell>
          <cell r="E226">
            <v>9.6999999999999993</v>
          </cell>
        </row>
        <row r="227">
          <cell r="A227">
            <v>218</v>
          </cell>
          <cell r="B227" t="str">
            <v>VALVULA BRONCE CHECK  3/4"</v>
          </cell>
          <cell r="D227" t="str">
            <v>UND</v>
          </cell>
          <cell r="E227">
            <v>29.7</v>
          </cell>
        </row>
        <row r="228">
          <cell r="A228">
            <v>219</v>
          </cell>
          <cell r="B228" t="str">
            <v>VALVULA BRONCE COMPUERTA  1"</v>
          </cell>
          <cell r="D228" t="str">
            <v>UND</v>
          </cell>
          <cell r="E228">
            <v>25</v>
          </cell>
        </row>
        <row r="229">
          <cell r="A229">
            <v>220</v>
          </cell>
          <cell r="B229" t="str">
            <v>VALVULA BRONCE COMPUERTA  1/2"</v>
          </cell>
          <cell r="D229" t="str">
            <v>UND</v>
          </cell>
          <cell r="E229">
            <v>21.06</v>
          </cell>
        </row>
        <row r="230">
          <cell r="A230">
            <v>221</v>
          </cell>
          <cell r="B230" t="str">
            <v>VALVULA BRONCE COMPUERTA  3/4"</v>
          </cell>
          <cell r="D230" t="str">
            <v>UND</v>
          </cell>
          <cell r="E230">
            <v>29.6</v>
          </cell>
        </row>
        <row r="231">
          <cell r="A231">
            <v>222</v>
          </cell>
          <cell r="B231" t="str">
            <v>VALVULA BRONCE FLOTADOR  1/2"</v>
          </cell>
          <cell r="D231" t="str">
            <v>UND</v>
          </cell>
          <cell r="E231">
            <v>28.5</v>
          </cell>
        </row>
        <row r="232">
          <cell r="A232">
            <v>223</v>
          </cell>
          <cell r="B232" t="str">
            <v>VALVULA F°F° COMPUERTA MAZZA 6"</v>
          </cell>
          <cell r="D232" t="str">
            <v>UND</v>
          </cell>
          <cell r="E232">
            <v>950</v>
          </cell>
        </row>
        <row r="233">
          <cell r="A233">
            <v>224</v>
          </cell>
          <cell r="B233" t="str">
            <v>VALVULA F°F° COMPUERTA MAZZA 8"</v>
          </cell>
          <cell r="D233" t="str">
            <v>UND</v>
          </cell>
          <cell r="E233">
            <v>1180</v>
          </cell>
        </row>
        <row r="234">
          <cell r="A234">
            <v>225</v>
          </cell>
          <cell r="B234" t="str">
            <v>VENTANA METALICA</v>
          </cell>
          <cell r="D234" t="str">
            <v>M2</v>
          </cell>
          <cell r="E234">
            <v>65</v>
          </cell>
        </row>
        <row r="235">
          <cell r="A235">
            <v>226</v>
          </cell>
          <cell r="B235" t="str">
            <v>VIDRIO INCOLORO  3 MM</v>
          </cell>
          <cell r="D235" t="str">
            <v>P2</v>
          </cell>
          <cell r="E235">
            <v>1.1000000000000001</v>
          </cell>
        </row>
        <row r="236">
          <cell r="A236">
            <v>227</v>
          </cell>
          <cell r="B236" t="str">
            <v>WATER STOP PVC  6"</v>
          </cell>
          <cell r="D236" t="str">
            <v>ML</v>
          </cell>
          <cell r="E236">
            <v>52</v>
          </cell>
        </row>
        <row r="237">
          <cell r="A237">
            <v>228</v>
          </cell>
          <cell r="B237" t="str">
            <v>WATER STOP PVC  9"</v>
          </cell>
          <cell r="D237" t="str">
            <v>ML</v>
          </cell>
          <cell r="E237">
            <v>83.2</v>
          </cell>
        </row>
        <row r="238">
          <cell r="A238">
            <v>229</v>
          </cell>
          <cell r="B238" t="str">
            <v>YESO  (BOLSA DE 25 KG)</v>
          </cell>
          <cell r="D238" t="str">
            <v>BL</v>
          </cell>
          <cell r="E238">
            <v>11.1</v>
          </cell>
        </row>
        <row r="239">
          <cell r="A239">
            <v>230</v>
          </cell>
          <cell r="B239" t="str">
            <v>TUBERÍA PVC SAL  12"</v>
          </cell>
          <cell r="D239" t="str">
            <v>ML</v>
          </cell>
          <cell r="E239">
            <v>51.55</v>
          </cell>
        </row>
        <row r="240">
          <cell r="A240">
            <v>231</v>
          </cell>
          <cell r="B240" t="str">
            <v>RIEL DE FERROCARRIL T - 1</v>
          </cell>
          <cell r="D240" t="str">
            <v>ML</v>
          </cell>
          <cell r="E240">
            <v>50</v>
          </cell>
        </row>
        <row r="241">
          <cell r="A241">
            <v>232</v>
          </cell>
          <cell r="B241" t="str">
            <v>TUBERÍA PVC SAL  10"</v>
          </cell>
          <cell r="D241" t="str">
            <v>ML</v>
          </cell>
          <cell r="E241">
            <v>29.5</v>
          </cell>
        </row>
        <row r="242">
          <cell r="A242">
            <v>233</v>
          </cell>
          <cell r="B242" t="str">
            <v>TUBERÍA PVC SAL  12"</v>
          </cell>
          <cell r="D242" t="str">
            <v>ML</v>
          </cell>
          <cell r="E242">
            <v>51.55</v>
          </cell>
        </row>
        <row r="243">
          <cell r="A243">
            <v>234</v>
          </cell>
          <cell r="B243" t="str">
            <v>CINTA MASKIN TAPE</v>
          </cell>
          <cell r="D243" t="str">
            <v>UND</v>
          </cell>
          <cell r="E243">
            <v>2.5</v>
          </cell>
        </row>
        <row r="244">
          <cell r="A244">
            <v>235</v>
          </cell>
          <cell r="B244" t="str">
            <v>PAPEL CRAFT</v>
          </cell>
          <cell r="D244" t="str">
            <v>PLTE</v>
          </cell>
          <cell r="E244">
            <v>2</v>
          </cell>
        </row>
        <row r="245">
          <cell r="A245">
            <v>236</v>
          </cell>
          <cell r="B245" t="str">
            <v>PLUMONES P / G. (CAJA / 12 UNIDADES)</v>
          </cell>
          <cell r="D245" t="str">
            <v>CAJA</v>
          </cell>
          <cell r="E245">
            <v>9</v>
          </cell>
        </row>
        <row r="246">
          <cell r="A246">
            <v>237</v>
          </cell>
          <cell r="B246" t="str">
            <v>ESPATULAS</v>
          </cell>
          <cell r="D246" t="str">
            <v>UND</v>
          </cell>
          <cell r="E246">
            <v>2</v>
          </cell>
        </row>
        <row r="247">
          <cell r="A247">
            <v>238</v>
          </cell>
          <cell r="B247" t="str">
            <v>LIBRO DE ACTAS</v>
          </cell>
          <cell r="D247" t="str">
            <v>UND</v>
          </cell>
          <cell r="E247">
            <v>12</v>
          </cell>
        </row>
        <row r="248">
          <cell r="A248">
            <v>239</v>
          </cell>
          <cell r="B248" t="str">
            <v>RASTRILLO</v>
          </cell>
          <cell r="D248" t="str">
            <v>UND</v>
          </cell>
          <cell r="E248">
            <v>15</v>
          </cell>
        </row>
        <row r="249">
          <cell r="A249">
            <v>240</v>
          </cell>
          <cell r="B249" t="str">
            <v>WINCHA METALICA DE 3 M.</v>
          </cell>
          <cell r="D249" t="str">
            <v>UND</v>
          </cell>
          <cell r="E249">
            <v>15</v>
          </cell>
        </row>
        <row r="250">
          <cell r="A250">
            <v>241</v>
          </cell>
          <cell r="B250" t="str">
            <v>WINCHA 50 M. LONA O FIBRA VIDRIO</v>
          </cell>
          <cell r="D250" t="str">
            <v>UND</v>
          </cell>
          <cell r="E250">
            <v>45</v>
          </cell>
        </row>
        <row r="251">
          <cell r="A251">
            <v>242</v>
          </cell>
          <cell r="B251" t="str">
            <v>PICO</v>
          </cell>
          <cell r="D251" t="str">
            <v>UND</v>
          </cell>
          <cell r="E251">
            <v>30</v>
          </cell>
        </row>
        <row r="252">
          <cell r="A252">
            <v>243</v>
          </cell>
          <cell r="B252" t="str">
            <v>PALA RECTA</v>
          </cell>
          <cell r="D252" t="str">
            <v>UND</v>
          </cell>
          <cell r="E252">
            <v>45</v>
          </cell>
        </row>
        <row r="253">
          <cell r="A253">
            <v>244</v>
          </cell>
          <cell r="B253" t="str">
            <v>CINCEL</v>
          </cell>
          <cell r="D253" t="str">
            <v>UND</v>
          </cell>
          <cell r="E253">
            <v>10</v>
          </cell>
        </row>
        <row r="254">
          <cell r="A254">
            <v>245</v>
          </cell>
          <cell r="B254" t="str">
            <v>COMBA DE 4 LB</v>
          </cell>
          <cell r="D254" t="str">
            <v>UND</v>
          </cell>
          <cell r="E254">
            <v>25</v>
          </cell>
        </row>
        <row r="255">
          <cell r="A255">
            <v>246</v>
          </cell>
          <cell r="B255" t="str">
            <v>MANGUERA 5/8"</v>
          </cell>
          <cell r="D255" t="str">
            <v>UND</v>
          </cell>
          <cell r="E255">
            <v>50</v>
          </cell>
        </row>
        <row r="256">
          <cell r="A256">
            <v>247</v>
          </cell>
          <cell r="B256" t="str">
            <v>AFORADOR S/CUELLO VERTEDOR MADERA/PORTAT</v>
          </cell>
          <cell r="D256" t="str">
            <v>UND</v>
          </cell>
          <cell r="E256">
            <v>250</v>
          </cell>
        </row>
        <row r="257">
          <cell r="A257">
            <v>248</v>
          </cell>
          <cell r="B257" t="str">
            <v>PLASTICO</v>
          </cell>
          <cell r="D257" t="str">
            <v>M2</v>
          </cell>
          <cell r="E257">
            <v>2</v>
          </cell>
        </row>
        <row r="258">
          <cell r="A258">
            <v>249</v>
          </cell>
          <cell r="B258" t="str">
            <v>SIFON</v>
          </cell>
          <cell r="D258" t="str">
            <v>UND</v>
          </cell>
          <cell r="E258">
            <v>50</v>
          </cell>
        </row>
        <row r="259">
          <cell r="A259">
            <v>250</v>
          </cell>
          <cell r="B259" t="str">
            <v>CORDEL</v>
          </cell>
          <cell r="D259" t="str">
            <v>ML</v>
          </cell>
          <cell r="E259">
            <v>0.17</v>
          </cell>
        </row>
        <row r="260">
          <cell r="A260">
            <v>251</v>
          </cell>
          <cell r="B260" t="str">
            <v>TUBERIA PVC  6"  ALCANTARILLADO</v>
          </cell>
          <cell r="D260" t="str">
            <v>ML</v>
          </cell>
          <cell r="E260">
            <v>18.02</v>
          </cell>
        </row>
        <row r="261">
          <cell r="A261">
            <v>252</v>
          </cell>
          <cell r="B261" t="str">
            <v>TUBERIA PVC  8"  ALCANTARILLADO</v>
          </cell>
          <cell r="D261" t="str">
            <v>ML</v>
          </cell>
          <cell r="E261">
            <v>23</v>
          </cell>
        </row>
        <row r="262">
          <cell r="A262">
            <v>253</v>
          </cell>
          <cell r="B262" t="str">
            <v>GRASA</v>
          </cell>
          <cell r="D262" t="str">
            <v>KG</v>
          </cell>
          <cell r="E262">
            <v>10</v>
          </cell>
        </row>
        <row r="263">
          <cell r="A263">
            <v>254</v>
          </cell>
          <cell r="B263" t="str">
            <v>MATERIAL ZARANDEADO  (NO AFECTO A IGV)</v>
          </cell>
          <cell r="D263" t="str">
            <v>M3</v>
          </cell>
          <cell r="E263">
            <v>15</v>
          </cell>
        </row>
        <row r="264">
          <cell r="A264">
            <v>255</v>
          </cell>
          <cell r="B264" t="str">
            <v>FOTOCOPIA  A - 4</v>
          </cell>
          <cell r="D264" t="str">
            <v>UND</v>
          </cell>
          <cell r="E264">
            <v>0.1</v>
          </cell>
        </row>
        <row r="265">
          <cell r="A265">
            <v>256</v>
          </cell>
          <cell r="B265" t="str">
            <v>CABLE DE ACERO TIPO BOA  3/4"</v>
          </cell>
          <cell r="D265" t="str">
            <v>ML</v>
          </cell>
          <cell r="E265">
            <v>33.5</v>
          </cell>
        </row>
        <row r="266">
          <cell r="A266">
            <v>257</v>
          </cell>
          <cell r="B266" t="str">
            <v>CABLE DE ACERO TIPO BOA  1 1/2"</v>
          </cell>
          <cell r="D266" t="str">
            <v>ML</v>
          </cell>
          <cell r="E266">
            <v>58.6</v>
          </cell>
        </row>
        <row r="267">
          <cell r="A267">
            <v>258</v>
          </cell>
          <cell r="B267" t="str">
            <v>NIVEL DE ALBAÑIL</v>
          </cell>
          <cell r="D267" t="str">
            <v>DM</v>
          </cell>
          <cell r="E267">
            <v>56.7</v>
          </cell>
        </row>
        <row r="268">
          <cell r="A268">
            <v>259</v>
          </cell>
        </row>
        <row r="269">
          <cell r="A269">
            <v>260</v>
          </cell>
        </row>
        <row r="270">
          <cell r="A270">
            <v>261</v>
          </cell>
        </row>
        <row r="271">
          <cell r="A271">
            <v>262</v>
          </cell>
        </row>
        <row r="272">
          <cell r="A272">
            <v>263</v>
          </cell>
        </row>
        <row r="273">
          <cell r="A273">
            <v>264</v>
          </cell>
        </row>
        <row r="274">
          <cell r="A274">
            <v>265</v>
          </cell>
        </row>
        <row r="275">
          <cell r="A275">
            <v>266</v>
          </cell>
        </row>
        <row r="276">
          <cell r="A276">
            <v>267</v>
          </cell>
        </row>
        <row r="277">
          <cell r="A277">
            <v>268</v>
          </cell>
        </row>
        <row r="278">
          <cell r="A278">
            <v>269</v>
          </cell>
        </row>
        <row r="279">
          <cell r="A279">
            <v>270</v>
          </cell>
        </row>
        <row r="280">
          <cell r="A280">
            <v>271</v>
          </cell>
        </row>
        <row r="281">
          <cell r="A281">
            <v>272</v>
          </cell>
        </row>
        <row r="282">
          <cell r="A282">
            <v>273</v>
          </cell>
        </row>
        <row r="283">
          <cell r="A283">
            <v>274</v>
          </cell>
        </row>
        <row r="284">
          <cell r="A284">
            <v>275</v>
          </cell>
        </row>
        <row r="285">
          <cell r="A285">
            <v>276</v>
          </cell>
        </row>
        <row r="286">
          <cell r="A286">
            <v>277</v>
          </cell>
        </row>
        <row r="287">
          <cell r="A287">
            <v>278</v>
          </cell>
        </row>
        <row r="288">
          <cell r="A288">
            <v>279</v>
          </cell>
        </row>
        <row r="289">
          <cell r="A289">
            <v>280</v>
          </cell>
        </row>
        <row r="290">
          <cell r="A290">
            <v>281</v>
          </cell>
        </row>
        <row r="291">
          <cell r="A291">
            <v>282</v>
          </cell>
        </row>
        <row r="292">
          <cell r="A292">
            <v>283</v>
          </cell>
        </row>
        <row r="293">
          <cell r="A293">
            <v>284</v>
          </cell>
        </row>
        <row r="294">
          <cell r="A294">
            <v>285</v>
          </cell>
        </row>
        <row r="295">
          <cell r="A295">
            <v>286</v>
          </cell>
        </row>
        <row r="296">
          <cell r="A296">
            <v>287</v>
          </cell>
        </row>
        <row r="297">
          <cell r="A297">
            <v>288</v>
          </cell>
        </row>
        <row r="298">
          <cell r="A298">
            <v>289</v>
          </cell>
        </row>
        <row r="299">
          <cell r="A299">
            <v>290</v>
          </cell>
        </row>
        <row r="300">
          <cell r="A300">
            <v>291</v>
          </cell>
        </row>
        <row r="301">
          <cell r="A301">
            <v>292</v>
          </cell>
        </row>
        <row r="302">
          <cell r="A302">
            <v>293</v>
          </cell>
        </row>
        <row r="303">
          <cell r="A303">
            <v>294</v>
          </cell>
        </row>
        <row r="304">
          <cell r="A304">
            <v>295</v>
          </cell>
        </row>
        <row r="305">
          <cell r="A305">
            <v>296</v>
          </cell>
        </row>
        <row r="306">
          <cell r="A306">
            <v>297</v>
          </cell>
        </row>
        <row r="307">
          <cell r="A307">
            <v>298</v>
          </cell>
        </row>
        <row r="308">
          <cell r="A308">
            <v>299</v>
          </cell>
        </row>
        <row r="309">
          <cell r="A309">
            <v>300</v>
          </cell>
        </row>
        <row r="310">
          <cell r="A310">
            <v>301</v>
          </cell>
        </row>
        <row r="311">
          <cell r="A311">
            <v>302</v>
          </cell>
        </row>
        <row r="312">
          <cell r="A312">
            <v>303</v>
          </cell>
        </row>
        <row r="313">
          <cell r="A313">
            <v>304</v>
          </cell>
        </row>
        <row r="314">
          <cell r="A314">
            <v>305</v>
          </cell>
        </row>
        <row r="315">
          <cell r="A315">
            <v>306</v>
          </cell>
        </row>
        <row r="316">
          <cell r="A316">
            <v>307</v>
          </cell>
        </row>
        <row r="317">
          <cell r="A317">
            <v>308</v>
          </cell>
        </row>
        <row r="318">
          <cell r="A318">
            <v>309</v>
          </cell>
        </row>
        <row r="319">
          <cell r="A319">
            <v>310</v>
          </cell>
        </row>
        <row r="320">
          <cell r="A320">
            <v>311</v>
          </cell>
        </row>
        <row r="321">
          <cell r="A321">
            <v>312</v>
          </cell>
        </row>
        <row r="322">
          <cell r="A322">
            <v>313</v>
          </cell>
        </row>
        <row r="323">
          <cell r="A323">
            <v>314</v>
          </cell>
        </row>
        <row r="324">
          <cell r="A324">
            <v>315</v>
          </cell>
        </row>
        <row r="325">
          <cell r="A325">
            <v>316</v>
          </cell>
        </row>
        <row r="326">
          <cell r="A326">
            <v>317</v>
          </cell>
        </row>
        <row r="327">
          <cell r="A327">
            <v>318</v>
          </cell>
        </row>
        <row r="328">
          <cell r="A328">
            <v>319</v>
          </cell>
        </row>
        <row r="329">
          <cell r="A329">
            <v>320</v>
          </cell>
        </row>
        <row r="330">
          <cell r="A330">
            <v>321</v>
          </cell>
        </row>
        <row r="331">
          <cell r="A331">
            <v>322</v>
          </cell>
        </row>
        <row r="332">
          <cell r="A332">
            <v>323</v>
          </cell>
        </row>
        <row r="333">
          <cell r="A333">
            <v>324</v>
          </cell>
        </row>
        <row r="334">
          <cell r="A334">
            <v>325</v>
          </cell>
        </row>
        <row r="335">
          <cell r="A335">
            <v>326</v>
          </cell>
        </row>
        <row r="336">
          <cell r="A336">
            <v>327</v>
          </cell>
        </row>
        <row r="337">
          <cell r="A337">
            <v>328</v>
          </cell>
        </row>
        <row r="338">
          <cell r="A338">
            <v>329</v>
          </cell>
        </row>
        <row r="339">
          <cell r="A339">
            <v>330</v>
          </cell>
        </row>
        <row r="340">
          <cell r="A340">
            <v>331</v>
          </cell>
        </row>
        <row r="341">
          <cell r="A341">
            <v>332</v>
          </cell>
        </row>
        <row r="342">
          <cell r="A342">
            <v>333</v>
          </cell>
        </row>
        <row r="343">
          <cell r="A343">
            <v>334</v>
          </cell>
        </row>
        <row r="344">
          <cell r="A344">
            <v>335</v>
          </cell>
        </row>
        <row r="345">
          <cell r="A345">
            <v>336</v>
          </cell>
        </row>
        <row r="346">
          <cell r="A346">
            <v>337</v>
          </cell>
        </row>
        <row r="347">
          <cell r="A347">
            <v>338</v>
          </cell>
        </row>
        <row r="348">
          <cell r="A348">
            <v>339</v>
          </cell>
        </row>
        <row r="349">
          <cell r="A349">
            <v>340</v>
          </cell>
        </row>
        <row r="350">
          <cell r="A350">
            <v>341</v>
          </cell>
        </row>
        <row r="351">
          <cell r="A351">
            <v>342</v>
          </cell>
        </row>
        <row r="352">
          <cell r="A352">
            <v>343</v>
          </cell>
        </row>
        <row r="353">
          <cell r="A353">
            <v>344</v>
          </cell>
        </row>
        <row r="354">
          <cell r="A354">
            <v>345</v>
          </cell>
        </row>
        <row r="355">
          <cell r="A355">
            <v>346</v>
          </cell>
        </row>
        <row r="356">
          <cell r="A356">
            <v>347</v>
          </cell>
        </row>
        <row r="357">
          <cell r="A357">
            <v>348</v>
          </cell>
        </row>
        <row r="358">
          <cell r="A358">
            <v>349</v>
          </cell>
        </row>
        <row r="359">
          <cell r="A359">
            <v>350</v>
          </cell>
        </row>
        <row r="360">
          <cell r="A360">
            <v>351</v>
          </cell>
        </row>
        <row r="361">
          <cell r="A361">
            <v>352</v>
          </cell>
        </row>
        <row r="362">
          <cell r="A362">
            <v>353</v>
          </cell>
        </row>
        <row r="363">
          <cell r="A363">
            <v>354</v>
          </cell>
        </row>
        <row r="364">
          <cell r="A364">
            <v>355</v>
          </cell>
        </row>
        <row r="365">
          <cell r="A365">
            <v>356</v>
          </cell>
        </row>
        <row r="366">
          <cell r="A366">
            <v>357</v>
          </cell>
        </row>
        <row r="367">
          <cell r="A367">
            <v>358</v>
          </cell>
        </row>
        <row r="368">
          <cell r="A368">
            <v>359</v>
          </cell>
        </row>
        <row r="369">
          <cell r="A369">
            <v>360</v>
          </cell>
        </row>
        <row r="370">
          <cell r="A370">
            <v>361</v>
          </cell>
        </row>
        <row r="371">
          <cell r="A371">
            <v>362</v>
          </cell>
        </row>
        <row r="372">
          <cell r="A372">
            <v>363</v>
          </cell>
        </row>
        <row r="373">
          <cell r="A373">
            <v>364</v>
          </cell>
        </row>
        <row r="374">
          <cell r="A374">
            <v>365</v>
          </cell>
        </row>
        <row r="375">
          <cell r="A375">
            <v>366</v>
          </cell>
        </row>
        <row r="376">
          <cell r="A376">
            <v>367</v>
          </cell>
        </row>
        <row r="377">
          <cell r="A377">
            <v>368</v>
          </cell>
        </row>
        <row r="378">
          <cell r="A378">
            <v>369</v>
          </cell>
        </row>
        <row r="379">
          <cell r="A379">
            <v>370</v>
          </cell>
        </row>
        <row r="380">
          <cell r="A380">
            <v>371</v>
          </cell>
        </row>
        <row r="381">
          <cell r="A381">
            <v>372</v>
          </cell>
        </row>
        <row r="382">
          <cell r="A382">
            <v>373</v>
          </cell>
        </row>
        <row r="383">
          <cell r="A383">
            <v>374</v>
          </cell>
        </row>
        <row r="384">
          <cell r="A384">
            <v>375</v>
          </cell>
        </row>
        <row r="385">
          <cell r="A385">
            <v>376</v>
          </cell>
        </row>
        <row r="386">
          <cell r="A386">
            <v>377</v>
          </cell>
        </row>
        <row r="387">
          <cell r="A387">
            <v>378</v>
          </cell>
        </row>
        <row r="388">
          <cell r="A388">
            <v>379</v>
          </cell>
        </row>
        <row r="389">
          <cell r="A389">
            <v>380</v>
          </cell>
        </row>
        <row r="390">
          <cell r="A390">
            <v>381</v>
          </cell>
        </row>
        <row r="391">
          <cell r="A391">
            <v>382</v>
          </cell>
        </row>
        <row r="392">
          <cell r="A392">
            <v>383</v>
          </cell>
        </row>
        <row r="393">
          <cell r="A393">
            <v>384</v>
          </cell>
        </row>
        <row r="394">
          <cell r="A394">
            <v>385</v>
          </cell>
        </row>
        <row r="395">
          <cell r="A395">
            <v>386</v>
          </cell>
        </row>
        <row r="396">
          <cell r="A396">
            <v>387</v>
          </cell>
        </row>
        <row r="397">
          <cell r="A397">
            <v>388</v>
          </cell>
        </row>
        <row r="398">
          <cell r="A398">
            <v>389</v>
          </cell>
        </row>
        <row r="399">
          <cell r="A399">
            <v>390</v>
          </cell>
        </row>
        <row r="400">
          <cell r="A400">
            <v>391</v>
          </cell>
        </row>
        <row r="401">
          <cell r="A401">
            <v>392</v>
          </cell>
        </row>
        <row r="402">
          <cell r="A402">
            <v>393</v>
          </cell>
        </row>
        <row r="403">
          <cell r="A403">
            <v>394</v>
          </cell>
        </row>
        <row r="404">
          <cell r="A404">
            <v>395</v>
          </cell>
        </row>
        <row r="405">
          <cell r="A405">
            <v>396</v>
          </cell>
        </row>
        <row r="406">
          <cell r="A406">
            <v>397</v>
          </cell>
        </row>
        <row r="407">
          <cell r="A407">
            <v>398</v>
          </cell>
        </row>
        <row r="408">
          <cell r="A408">
            <v>399</v>
          </cell>
        </row>
        <row r="409">
          <cell r="A409">
            <v>400</v>
          </cell>
        </row>
        <row r="410">
          <cell r="A410">
            <v>401</v>
          </cell>
        </row>
        <row r="411">
          <cell r="A411">
            <v>402</v>
          </cell>
        </row>
        <row r="412">
          <cell r="A412">
            <v>403</v>
          </cell>
        </row>
        <row r="413">
          <cell r="A413">
            <v>404</v>
          </cell>
        </row>
        <row r="414">
          <cell r="A414">
            <v>405</v>
          </cell>
        </row>
        <row r="415">
          <cell r="A415">
            <v>406</v>
          </cell>
        </row>
        <row r="416">
          <cell r="A416">
            <v>407</v>
          </cell>
        </row>
        <row r="417">
          <cell r="A417">
            <v>408</v>
          </cell>
        </row>
        <row r="418">
          <cell r="A418">
            <v>409</v>
          </cell>
        </row>
        <row r="419">
          <cell r="A419">
            <v>410</v>
          </cell>
        </row>
        <row r="420">
          <cell r="A420">
            <v>411</v>
          </cell>
        </row>
        <row r="421">
          <cell r="A421">
            <v>412</v>
          </cell>
        </row>
        <row r="422">
          <cell r="A422">
            <v>413</v>
          </cell>
        </row>
        <row r="423">
          <cell r="A423">
            <v>414</v>
          </cell>
        </row>
        <row r="424">
          <cell r="A424">
            <v>415</v>
          </cell>
        </row>
        <row r="425">
          <cell r="A425">
            <v>416</v>
          </cell>
        </row>
        <row r="426">
          <cell r="A426">
            <v>417</v>
          </cell>
        </row>
        <row r="427">
          <cell r="A427">
            <v>418</v>
          </cell>
        </row>
        <row r="428">
          <cell r="A428">
            <v>419</v>
          </cell>
        </row>
        <row r="429">
          <cell r="A429">
            <v>420</v>
          </cell>
        </row>
        <row r="430">
          <cell r="A430">
            <v>421</v>
          </cell>
        </row>
        <row r="431">
          <cell r="A431">
            <v>422</v>
          </cell>
        </row>
        <row r="432">
          <cell r="A432">
            <v>423</v>
          </cell>
        </row>
        <row r="433">
          <cell r="A433">
            <v>424</v>
          </cell>
        </row>
        <row r="434">
          <cell r="A434">
            <v>425</v>
          </cell>
        </row>
        <row r="435">
          <cell r="A435">
            <v>426</v>
          </cell>
        </row>
        <row r="436">
          <cell r="A436">
            <v>427</v>
          </cell>
        </row>
        <row r="437">
          <cell r="A437">
            <v>428</v>
          </cell>
        </row>
        <row r="438">
          <cell r="A438">
            <v>429</v>
          </cell>
        </row>
        <row r="439">
          <cell r="A439">
            <v>430</v>
          </cell>
        </row>
        <row r="440">
          <cell r="A440">
            <v>431</v>
          </cell>
        </row>
        <row r="441">
          <cell r="A441">
            <v>432</v>
          </cell>
        </row>
        <row r="442">
          <cell r="A442">
            <v>433</v>
          </cell>
        </row>
        <row r="443">
          <cell r="A443">
            <v>434</v>
          </cell>
        </row>
        <row r="444">
          <cell r="A444">
            <v>435</v>
          </cell>
        </row>
        <row r="445">
          <cell r="A445">
            <v>436</v>
          </cell>
        </row>
        <row r="446">
          <cell r="A446">
            <v>437</v>
          </cell>
        </row>
        <row r="447">
          <cell r="A447">
            <v>438</v>
          </cell>
        </row>
        <row r="448">
          <cell r="A448">
            <v>439</v>
          </cell>
        </row>
        <row r="449">
          <cell r="A449">
            <v>440</v>
          </cell>
        </row>
        <row r="450">
          <cell r="A450">
            <v>441</v>
          </cell>
        </row>
        <row r="451">
          <cell r="A451">
            <v>442</v>
          </cell>
        </row>
        <row r="452">
          <cell r="A452">
            <v>443</v>
          </cell>
        </row>
        <row r="453">
          <cell r="A453">
            <v>444</v>
          </cell>
        </row>
        <row r="454">
          <cell r="A454">
            <v>445</v>
          </cell>
        </row>
        <row r="455">
          <cell r="A455">
            <v>446</v>
          </cell>
        </row>
        <row r="456">
          <cell r="A456">
            <v>447</v>
          </cell>
        </row>
        <row r="457">
          <cell r="A457">
            <v>448</v>
          </cell>
        </row>
        <row r="458">
          <cell r="A458">
            <v>449</v>
          </cell>
        </row>
        <row r="459">
          <cell r="A459">
            <v>450</v>
          </cell>
        </row>
        <row r="460">
          <cell r="A460">
            <v>451</v>
          </cell>
        </row>
        <row r="461">
          <cell r="A461">
            <v>452</v>
          </cell>
        </row>
        <row r="462">
          <cell r="A462">
            <v>453</v>
          </cell>
        </row>
        <row r="463">
          <cell r="A463">
            <v>454</v>
          </cell>
        </row>
        <row r="464">
          <cell r="A464">
            <v>455</v>
          </cell>
        </row>
        <row r="465">
          <cell r="A465">
            <v>456</v>
          </cell>
        </row>
        <row r="466">
          <cell r="A466">
            <v>457</v>
          </cell>
        </row>
        <row r="467">
          <cell r="A467">
            <v>458</v>
          </cell>
        </row>
        <row r="468">
          <cell r="A468">
            <v>459</v>
          </cell>
        </row>
        <row r="469">
          <cell r="A469">
            <v>460</v>
          </cell>
        </row>
        <row r="470">
          <cell r="A470">
            <v>461</v>
          </cell>
        </row>
        <row r="471">
          <cell r="A471">
            <v>462</v>
          </cell>
        </row>
        <row r="472">
          <cell r="A472">
            <v>463</v>
          </cell>
        </row>
        <row r="473">
          <cell r="A473">
            <v>464</v>
          </cell>
        </row>
        <row r="474">
          <cell r="A474">
            <v>465</v>
          </cell>
        </row>
        <row r="475">
          <cell r="A475">
            <v>466</v>
          </cell>
        </row>
        <row r="476">
          <cell r="A476">
            <v>467</v>
          </cell>
        </row>
        <row r="477">
          <cell r="A477">
            <v>468</v>
          </cell>
        </row>
        <row r="478">
          <cell r="A478">
            <v>469</v>
          </cell>
        </row>
        <row r="479">
          <cell r="A479">
            <v>470</v>
          </cell>
        </row>
        <row r="480">
          <cell r="A480">
            <v>471</v>
          </cell>
        </row>
        <row r="481">
          <cell r="A481">
            <v>472</v>
          </cell>
        </row>
        <row r="482">
          <cell r="A482">
            <v>473</v>
          </cell>
        </row>
        <row r="483">
          <cell r="A483">
            <v>474</v>
          </cell>
        </row>
        <row r="484">
          <cell r="A484">
            <v>475</v>
          </cell>
        </row>
        <row r="485">
          <cell r="A485">
            <v>476</v>
          </cell>
        </row>
        <row r="486">
          <cell r="A486">
            <v>477</v>
          </cell>
        </row>
        <row r="487">
          <cell r="A487">
            <v>478</v>
          </cell>
        </row>
        <row r="488">
          <cell r="A488">
            <v>479</v>
          </cell>
        </row>
        <row r="489">
          <cell r="A489">
            <v>480</v>
          </cell>
        </row>
        <row r="490">
          <cell r="A490">
            <v>481</v>
          </cell>
        </row>
        <row r="491">
          <cell r="A491">
            <v>482</v>
          </cell>
        </row>
        <row r="492">
          <cell r="A492">
            <v>483</v>
          </cell>
        </row>
        <row r="493">
          <cell r="A493">
            <v>484</v>
          </cell>
        </row>
        <row r="494">
          <cell r="A494">
            <v>485</v>
          </cell>
        </row>
        <row r="495">
          <cell r="A495">
            <v>486</v>
          </cell>
        </row>
        <row r="496">
          <cell r="A496">
            <v>487</v>
          </cell>
        </row>
        <row r="497">
          <cell r="A497">
            <v>488</v>
          </cell>
        </row>
        <row r="498">
          <cell r="A498">
            <v>489</v>
          </cell>
        </row>
        <row r="499">
          <cell r="A499">
            <v>490</v>
          </cell>
        </row>
        <row r="500">
          <cell r="A500">
            <v>491</v>
          </cell>
        </row>
        <row r="501">
          <cell r="A501">
            <v>492</v>
          </cell>
        </row>
        <row r="502">
          <cell r="A502">
            <v>493</v>
          </cell>
        </row>
        <row r="503">
          <cell r="A503">
            <v>494</v>
          </cell>
        </row>
        <row r="504">
          <cell r="A504">
            <v>495</v>
          </cell>
        </row>
        <row r="505">
          <cell r="A505">
            <v>496</v>
          </cell>
        </row>
        <row r="506">
          <cell r="A506">
            <v>497</v>
          </cell>
        </row>
        <row r="507">
          <cell r="A507">
            <v>498</v>
          </cell>
        </row>
        <row r="508">
          <cell r="A508">
            <v>499</v>
          </cell>
        </row>
        <row r="509">
          <cell r="A509">
            <v>500</v>
          </cell>
        </row>
        <row r="510">
          <cell r="A510">
            <v>501</v>
          </cell>
        </row>
        <row r="511">
          <cell r="A511">
            <v>502</v>
          </cell>
        </row>
        <row r="512">
          <cell r="A512">
            <v>503</v>
          </cell>
        </row>
        <row r="513">
          <cell r="A513">
            <v>504</v>
          </cell>
        </row>
        <row r="514">
          <cell r="A514">
            <v>505</v>
          </cell>
        </row>
        <row r="515">
          <cell r="A515">
            <v>506</v>
          </cell>
        </row>
        <row r="516">
          <cell r="A516">
            <v>507</v>
          </cell>
        </row>
        <row r="517">
          <cell r="A517">
            <v>508</v>
          </cell>
        </row>
        <row r="518">
          <cell r="A518">
            <v>509</v>
          </cell>
        </row>
        <row r="519">
          <cell r="A519">
            <v>510</v>
          </cell>
        </row>
        <row r="520">
          <cell r="A520">
            <v>511</v>
          </cell>
        </row>
        <row r="521">
          <cell r="A521">
            <v>512</v>
          </cell>
        </row>
        <row r="522">
          <cell r="A522">
            <v>513</v>
          </cell>
        </row>
        <row r="523">
          <cell r="A523">
            <v>514</v>
          </cell>
        </row>
        <row r="524">
          <cell r="A524">
            <v>515</v>
          </cell>
        </row>
        <row r="525">
          <cell r="A525">
            <v>516</v>
          </cell>
        </row>
        <row r="526">
          <cell r="A526">
            <v>517</v>
          </cell>
        </row>
        <row r="527">
          <cell r="A527">
            <v>518</v>
          </cell>
        </row>
        <row r="528">
          <cell r="A528">
            <v>519</v>
          </cell>
        </row>
        <row r="529">
          <cell r="A529">
            <v>520</v>
          </cell>
        </row>
        <row r="530">
          <cell r="A530">
            <v>521</v>
          </cell>
        </row>
        <row r="531">
          <cell r="A531">
            <v>522</v>
          </cell>
        </row>
        <row r="532">
          <cell r="A532">
            <v>523</v>
          </cell>
        </row>
        <row r="533">
          <cell r="A533">
            <v>524</v>
          </cell>
        </row>
        <row r="534">
          <cell r="A534">
            <v>525</v>
          </cell>
        </row>
        <row r="535">
          <cell r="A535">
            <v>526</v>
          </cell>
        </row>
        <row r="536">
          <cell r="A536">
            <v>527</v>
          </cell>
        </row>
        <row r="537">
          <cell r="A537">
            <v>528</v>
          </cell>
        </row>
        <row r="538">
          <cell r="A538">
            <v>529</v>
          </cell>
        </row>
        <row r="539">
          <cell r="A539">
            <v>530</v>
          </cell>
        </row>
        <row r="540">
          <cell r="A540">
            <v>531</v>
          </cell>
        </row>
        <row r="541">
          <cell r="A541">
            <v>532</v>
          </cell>
        </row>
        <row r="542">
          <cell r="A542">
            <v>533</v>
          </cell>
        </row>
        <row r="543">
          <cell r="A543">
            <v>534</v>
          </cell>
        </row>
        <row r="544">
          <cell r="A544">
            <v>535</v>
          </cell>
        </row>
        <row r="545">
          <cell r="A545">
            <v>536</v>
          </cell>
        </row>
        <row r="546">
          <cell r="A546">
            <v>537</v>
          </cell>
        </row>
        <row r="547">
          <cell r="A547">
            <v>538</v>
          </cell>
        </row>
        <row r="548">
          <cell r="A548">
            <v>539</v>
          </cell>
        </row>
        <row r="549">
          <cell r="A549">
            <v>540</v>
          </cell>
        </row>
        <row r="550">
          <cell r="A550">
            <v>541</v>
          </cell>
        </row>
        <row r="551">
          <cell r="A551">
            <v>542</v>
          </cell>
        </row>
        <row r="552">
          <cell r="A552">
            <v>543</v>
          </cell>
        </row>
        <row r="553">
          <cell r="A553">
            <v>544</v>
          </cell>
        </row>
        <row r="554">
          <cell r="A554">
            <v>545</v>
          </cell>
        </row>
        <row r="555">
          <cell r="A555">
            <v>546</v>
          </cell>
        </row>
        <row r="556">
          <cell r="A556">
            <v>547</v>
          </cell>
        </row>
        <row r="557">
          <cell r="A557">
            <v>548</v>
          </cell>
        </row>
        <row r="558">
          <cell r="A558">
            <v>549</v>
          </cell>
        </row>
        <row r="559">
          <cell r="A559">
            <v>550</v>
          </cell>
        </row>
        <row r="560">
          <cell r="A560">
            <v>551</v>
          </cell>
        </row>
        <row r="561">
          <cell r="A561">
            <v>552</v>
          </cell>
        </row>
        <row r="562">
          <cell r="A562">
            <v>553</v>
          </cell>
        </row>
        <row r="563">
          <cell r="A563">
            <v>554</v>
          </cell>
        </row>
        <row r="564">
          <cell r="A564">
            <v>555</v>
          </cell>
        </row>
        <row r="565">
          <cell r="A565">
            <v>556</v>
          </cell>
        </row>
        <row r="566">
          <cell r="A566">
            <v>557</v>
          </cell>
        </row>
        <row r="567">
          <cell r="A567">
            <v>558</v>
          </cell>
        </row>
        <row r="568">
          <cell r="A568">
            <v>559</v>
          </cell>
        </row>
        <row r="569">
          <cell r="A569">
            <v>560</v>
          </cell>
        </row>
        <row r="570">
          <cell r="A570">
            <v>561</v>
          </cell>
        </row>
        <row r="571">
          <cell r="A571">
            <v>562</v>
          </cell>
        </row>
        <row r="572">
          <cell r="A572">
            <v>563</v>
          </cell>
        </row>
        <row r="573">
          <cell r="A573">
            <v>564</v>
          </cell>
        </row>
        <row r="574">
          <cell r="A574">
            <v>565</v>
          </cell>
        </row>
        <row r="575">
          <cell r="A575">
            <v>566</v>
          </cell>
        </row>
        <row r="576">
          <cell r="A576">
            <v>567</v>
          </cell>
        </row>
        <row r="577">
          <cell r="A577">
            <v>568</v>
          </cell>
        </row>
        <row r="578">
          <cell r="A578">
            <v>569</v>
          </cell>
        </row>
        <row r="579">
          <cell r="A579">
            <v>570</v>
          </cell>
        </row>
        <row r="580">
          <cell r="A580">
            <v>571</v>
          </cell>
        </row>
        <row r="581">
          <cell r="A581">
            <v>572</v>
          </cell>
        </row>
        <row r="582">
          <cell r="A582">
            <v>573</v>
          </cell>
        </row>
        <row r="583">
          <cell r="A583">
            <v>574</v>
          </cell>
        </row>
        <row r="584">
          <cell r="A584">
            <v>575</v>
          </cell>
        </row>
        <row r="585">
          <cell r="A585">
            <v>576</v>
          </cell>
        </row>
        <row r="586">
          <cell r="A586">
            <v>577</v>
          </cell>
        </row>
        <row r="587">
          <cell r="A587">
            <v>578</v>
          </cell>
        </row>
        <row r="588">
          <cell r="A588">
            <v>579</v>
          </cell>
        </row>
        <row r="589">
          <cell r="A589">
            <v>580</v>
          </cell>
        </row>
        <row r="590">
          <cell r="A590">
            <v>581</v>
          </cell>
        </row>
        <row r="591">
          <cell r="A591">
            <v>582</v>
          </cell>
        </row>
        <row r="592">
          <cell r="A592">
            <v>583</v>
          </cell>
        </row>
        <row r="593">
          <cell r="A593">
            <v>584</v>
          </cell>
        </row>
        <row r="594">
          <cell r="A594">
            <v>585</v>
          </cell>
        </row>
        <row r="595">
          <cell r="A595">
            <v>586</v>
          </cell>
        </row>
        <row r="596">
          <cell r="A596">
            <v>587</v>
          </cell>
        </row>
        <row r="597">
          <cell r="A597">
            <v>588</v>
          </cell>
        </row>
        <row r="598">
          <cell r="A598">
            <v>589</v>
          </cell>
        </row>
        <row r="599">
          <cell r="A599">
            <v>590</v>
          </cell>
        </row>
        <row r="600">
          <cell r="A600">
            <v>591</v>
          </cell>
        </row>
        <row r="601">
          <cell r="A601">
            <v>592</v>
          </cell>
        </row>
        <row r="602">
          <cell r="A602">
            <v>593</v>
          </cell>
        </row>
        <row r="603">
          <cell r="A603">
            <v>594</v>
          </cell>
        </row>
        <row r="604">
          <cell r="A604">
            <v>595</v>
          </cell>
        </row>
        <row r="605">
          <cell r="A605">
            <v>596</v>
          </cell>
        </row>
        <row r="606">
          <cell r="A606">
            <v>597</v>
          </cell>
        </row>
        <row r="607">
          <cell r="A607">
            <v>598</v>
          </cell>
        </row>
        <row r="608">
          <cell r="A608">
            <v>599</v>
          </cell>
        </row>
        <row r="609">
          <cell r="A609">
            <v>600</v>
          </cell>
        </row>
        <row r="610">
          <cell r="A610">
            <v>601</v>
          </cell>
        </row>
        <row r="611">
          <cell r="A611">
            <v>602</v>
          </cell>
        </row>
        <row r="612">
          <cell r="A612">
            <v>603</v>
          </cell>
        </row>
        <row r="613">
          <cell r="A613">
            <v>604</v>
          </cell>
        </row>
        <row r="614">
          <cell r="A614">
            <v>605</v>
          </cell>
        </row>
        <row r="615">
          <cell r="A615">
            <v>606</v>
          </cell>
        </row>
        <row r="616">
          <cell r="A616">
            <v>607</v>
          </cell>
        </row>
        <row r="617">
          <cell r="A617">
            <v>608</v>
          </cell>
        </row>
        <row r="618">
          <cell r="A618">
            <v>609</v>
          </cell>
        </row>
        <row r="619">
          <cell r="A619">
            <v>610</v>
          </cell>
        </row>
        <row r="620">
          <cell r="A620">
            <v>611</v>
          </cell>
        </row>
        <row r="621">
          <cell r="A621">
            <v>612</v>
          </cell>
        </row>
        <row r="622">
          <cell r="A622">
            <v>613</v>
          </cell>
        </row>
        <row r="623">
          <cell r="A623">
            <v>614</v>
          </cell>
        </row>
        <row r="624">
          <cell r="A624">
            <v>615</v>
          </cell>
        </row>
        <row r="625">
          <cell r="A625">
            <v>616</v>
          </cell>
        </row>
        <row r="626">
          <cell r="A626">
            <v>617</v>
          </cell>
        </row>
        <row r="627">
          <cell r="A627">
            <v>618</v>
          </cell>
        </row>
        <row r="628">
          <cell r="A628">
            <v>619</v>
          </cell>
        </row>
        <row r="629">
          <cell r="A629">
            <v>620</v>
          </cell>
        </row>
        <row r="630">
          <cell r="A630">
            <v>621</v>
          </cell>
        </row>
        <row r="631">
          <cell r="A631">
            <v>622</v>
          </cell>
        </row>
        <row r="632">
          <cell r="A632">
            <v>623</v>
          </cell>
        </row>
        <row r="633">
          <cell r="A633">
            <v>624</v>
          </cell>
        </row>
        <row r="634">
          <cell r="A634">
            <v>625</v>
          </cell>
        </row>
        <row r="635">
          <cell r="A635">
            <v>626</v>
          </cell>
        </row>
        <row r="636">
          <cell r="A636">
            <v>627</v>
          </cell>
        </row>
        <row r="637">
          <cell r="A637">
            <v>628</v>
          </cell>
        </row>
        <row r="638">
          <cell r="A638">
            <v>629</v>
          </cell>
        </row>
        <row r="639">
          <cell r="A639">
            <v>630</v>
          </cell>
        </row>
        <row r="640">
          <cell r="A640">
            <v>631</v>
          </cell>
        </row>
        <row r="641">
          <cell r="A641">
            <v>632</v>
          </cell>
        </row>
        <row r="642">
          <cell r="A642">
            <v>633</v>
          </cell>
        </row>
        <row r="643">
          <cell r="A643">
            <v>634</v>
          </cell>
        </row>
        <row r="644">
          <cell r="A644">
            <v>635</v>
          </cell>
        </row>
        <row r="645">
          <cell r="A645">
            <v>636</v>
          </cell>
        </row>
        <row r="646">
          <cell r="A646">
            <v>637</v>
          </cell>
        </row>
        <row r="647">
          <cell r="A647">
            <v>638</v>
          </cell>
        </row>
        <row r="648">
          <cell r="A648">
            <v>639</v>
          </cell>
        </row>
        <row r="649">
          <cell r="A649">
            <v>640</v>
          </cell>
        </row>
        <row r="650">
          <cell r="A650">
            <v>641</v>
          </cell>
        </row>
        <row r="651">
          <cell r="A651">
            <v>642</v>
          </cell>
        </row>
        <row r="652">
          <cell r="A652">
            <v>643</v>
          </cell>
        </row>
        <row r="653">
          <cell r="A653">
            <v>644</v>
          </cell>
        </row>
        <row r="654">
          <cell r="A654">
            <v>645</v>
          </cell>
        </row>
        <row r="655">
          <cell r="A655">
            <v>646</v>
          </cell>
        </row>
        <row r="656">
          <cell r="A656">
            <v>647</v>
          </cell>
        </row>
        <row r="657">
          <cell r="A657">
            <v>648</v>
          </cell>
        </row>
        <row r="658">
          <cell r="A658">
            <v>649</v>
          </cell>
        </row>
        <row r="659">
          <cell r="A659">
            <v>650</v>
          </cell>
        </row>
        <row r="660">
          <cell r="A660">
            <v>651</v>
          </cell>
        </row>
        <row r="661">
          <cell r="A661">
            <v>652</v>
          </cell>
        </row>
        <row r="662">
          <cell r="A662">
            <v>653</v>
          </cell>
        </row>
        <row r="663">
          <cell r="A663">
            <v>654</v>
          </cell>
        </row>
        <row r="664">
          <cell r="A664">
            <v>655</v>
          </cell>
        </row>
        <row r="665">
          <cell r="A665">
            <v>656</v>
          </cell>
        </row>
        <row r="666">
          <cell r="A666">
            <v>657</v>
          </cell>
        </row>
        <row r="667">
          <cell r="A667">
            <v>658</v>
          </cell>
        </row>
        <row r="668">
          <cell r="A668">
            <v>659</v>
          </cell>
        </row>
        <row r="669">
          <cell r="A669">
            <v>660</v>
          </cell>
        </row>
        <row r="670">
          <cell r="A670">
            <v>661</v>
          </cell>
        </row>
        <row r="671">
          <cell r="A671">
            <v>662</v>
          </cell>
        </row>
        <row r="672">
          <cell r="A672">
            <v>663</v>
          </cell>
        </row>
        <row r="673">
          <cell r="A673">
            <v>664</v>
          </cell>
        </row>
        <row r="674">
          <cell r="A674">
            <v>665</v>
          </cell>
        </row>
        <row r="675">
          <cell r="A675">
            <v>666</v>
          </cell>
        </row>
        <row r="676">
          <cell r="A676">
            <v>667</v>
          </cell>
        </row>
        <row r="677">
          <cell r="A677">
            <v>668</v>
          </cell>
        </row>
        <row r="678">
          <cell r="A678">
            <v>669</v>
          </cell>
        </row>
        <row r="679">
          <cell r="A679">
            <v>670</v>
          </cell>
        </row>
        <row r="680">
          <cell r="A680">
            <v>671</v>
          </cell>
        </row>
        <row r="681">
          <cell r="A681">
            <v>672</v>
          </cell>
        </row>
        <row r="682">
          <cell r="A682">
            <v>673</v>
          </cell>
        </row>
        <row r="683">
          <cell r="A683">
            <v>674</v>
          </cell>
        </row>
        <row r="684">
          <cell r="A684">
            <v>675</v>
          </cell>
        </row>
        <row r="685">
          <cell r="A685">
            <v>676</v>
          </cell>
        </row>
        <row r="686">
          <cell r="A686">
            <v>677</v>
          </cell>
        </row>
        <row r="687">
          <cell r="A687">
            <v>678</v>
          </cell>
        </row>
        <row r="688">
          <cell r="A688">
            <v>679</v>
          </cell>
        </row>
        <row r="689">
          <cell r="A689">
            <v>680</v>
          </cell>
        </row>
        <row r="690">
          <cell r="A690">
            <v>681</v>
          </cell>
        </row>
        <row r="691">
          <cell r="A691">
            <v>682</v>
          </cell>
        </row>
        <row r="692">
          <cell r="A692">
            <v>683</v>
          </cell>
        </row>
        <row r="693">
          <cell r="A693">
            <v>684</v>
          </cell>
        </row>
        <row r="694">
          <cell r="A694">
            <v>685</v>
          </cell>
        </row>
        <row r="695">
          <cell r="A695">
            <v>686</v>
          </cell>
        </row>
        <row r="696">
          <cell r="A696">
            <v>687</v>
          </cell>
        </row>
        <row r="697">
          <cell r="A697">
            <v>688</v>
          </cell>
        </row>
        <row r="698">
          <cell r="A698">
            <v>689</v>
          </cell>
        </row>
        <row r="699">
          <cell r="A699">
            <v>690</v>
          </cell>
        </row>
        <row r="700">
          <cell r="A700">
            <v>691</v>
          </cell>
        </row>
        <row r="701">
          <cell r="A701">
            <v>692</v>
          </cell>
        </row>
        <row r="702">
          <cell r="A702">
            <v>693</v>
          </cell>
        </row>
        <row r="703">
          <cell r="A703">
            <v>694</v>
          </cell>
        </row>
        <row r="704">
          <cell r="A704">
            <v>695</v>
          </cell>
        </row>
        <row r="705">
          <cell r="A705">
            <v>696</v>
          </cell>
        </row>
        <row r="706">
          <cell r="A706">
            <v>697</v>
          </cell>
        </row>
        <row r="707">
          <cell r="A707">
            <v>698</v>
          </cell>
        </row>
        <row r="708">
          <cell r="A708">
            <v>699</v>
          </cell>
        </row>
        <row r="709">
          <cell r="A709">
            <v>700</v>
          </cell>
        </row>
        <row r="710">
          <cell r="A710">
            <v>701</v>
          </cell>
        </row>
        <row r="711">
          <cell r="A711">
            <v>702</v>
          </cell>
        </row>
        <row r="712">
          <cell r="A712">
            <v>703</v>
          </cell>
        </row>
        <row r="713">
          <cell r="A713">
            <v>704</v>
          </cell>
        </row>
        <row r="714">
          <cell r="A714">
            <v>705</v>
          </cell>
        </row>
        <row r="715">
          <cell r="A715">
            <v>706</v>
          </cell>
        </row>
        <row r="716">
          <cell r="A716">
            <v>707</v>
          </cell>
        </row>
        <row r="717">
          <cell r="A717">
            <v>708</v>
          </cell>
        </row>
        <row r="718">
          <cell r="A718">
            <v>709</v>
          </cell>
        </row>
        <row r="719">
          <cell r="A719">
            <v>710</v>
          </cell>
        </row>
        <row r="720">
          <cell r="A720">
            <v>711</v>
          </cell>
        </row>
        <row r="721">
          <cell r="A721">
            <v>712</v>
          </cell>
        </row>
        <row r="722">
          <cell r="A722">
            <v>713</v>
          </cell>
        </row>
        <row r="723">
          <cell r="A723">
            <v>714</v>
          </cell>
        </row>
        <row r="724">
          <cell r="A724">
            <v>715</v>
          </cell>
        </row>
        <row r="725">
          <cell r="A725">
            <v>716</v>
          </cell>
        </row>
        <row r="726">
          <cell r="A726">
            <v>717</v>
          </cell>
        </row>
        <row r="727">
          <cell r="A727">
            <v>718</v>
          </cell>
        </row>
        <row r="728">
          <cell r="A728">
            <v>719</v>
          </cell>
        </row>
        <row r="729">
          <cell r="A729">
            <v>720</v>
          </cell>
        </row>
        <row r="730">
          <cell r="A730">
            <v>721</v>
          </cell>
        </row>
        <row r="731">
          <cell r="A731">
            <v>722</v>
          </cell>
        </row>
        <row r="732">
          <cell r="A732">
            <v>723</v>
          </cell>
        </row>
        <row r="733">
          <cell r="A733">
            <v>724</v>
          </cell>
        </row>
        <row r="734">
          <cell r="A734">
            <v>725</v>
          </cell>
        </row>
        <row r="735">
          <cell r="A735">
            <v>726</v>
          </cell>
        </row>
        <row r="736">
          <cell r="A736">
            <v>727</v>
          </cell>
        </row>
        <row r="737">
          <cell r="A737">
            <v>728</v>
          </cell>
        </row>
        <row r="738">
          <cell r="A738">
            <v>729</v>
          </cell>
        </row>
        <row r="739">
          <cell r="A739">
            <v>730</v>
          </cell>
        </row>
        <row r="740">
          <cell r="A740">
            <v>731</v>
          </cell>
        </row>
        <row r="741">
          <cell r="A741">
            <v>732</v>
          </cell>
        </row>
        <row r="742">
          <cell r="A742">
            <v>733</v>
          </cell>
        </row>
        <row r="743">
          <cell r="A743">
            <v>734</v>
          </cell>
        </row>
        <row r="744">
          <cell r="A744">
            <v>735</v>
          </cell>
        </row>
        <row r="745">
          <cell r="A745">
            <v>736</v>
          </cell>
        </row>
        <row r="746">
          <cell r="A746">
            <v>737</v>
          </cell>
        </row>
        <row r="747">
          <cell r="A747">
            <v>738</v>
          </cell>
        </row>
        <row r="748">
          <cell r="A748">
            <v>739</v>
          </cell>
        </row>
        <row r="749">
          <cell r="A749">
            <v>740</v>
          </cell>
        </row>
        <row r="750">
          <cell r="A750">
            <v>741</v>
          </cell>
        </row>
        <row r="751">
          <cell r="A751">
            <v>742</v>
          </cell>
        </row>
        <row r="752">
          <cell r="A752">
            <v>743</v>
          </cell>
        </row>
        <row r="753">
          <cell r="A753">
            <v>744</v>
          </cell>
        </row>
        <row r="754">
          <cell r="A754">
            <v>745</v>
          </cell>
        </row>
        <row r="755">
          <cell r="A755">
            <v>746</v>
          </cell>
        </row>
        <row r="756">
          <cell r="A756">
            <v>747</v>
          </cell>
        </row>
        <row r="757">
          <cell r="A757">
            <v>748</v>
          </cell>
        </row>
        <row r="758">
          <cell r="A758">
            <v>749</v>
          </cell>
        </row>
        <row r="759">
          <cell r="A759">
            <v>750</v>
          </cell>
        </row>
        <row r="760">
          <cell r="A760">
            <v>751</v>
          </cell>
        </row>
        <row r="761">
          <cell r="A761">
            <v>752</v>
          </cell>
        </row>
        <row r="762">
          <cell r="A762">
            <v>753</v>
          </cell>
        </row>
        <row r="763">
          <cell r="A763">
            <v>754</v>
          </cell>
        </row>
        <row r="764">
          <cell r="A764">
            <v>755</v>
          </cell>
        </row>
        <row r="765">
          <cell r="A765">
            <v>756</v>
          </cell>
        </row>
        <row r="766">
          <cell r="A766">
            <v>757</v>
          </cell>
        </row>
        <row r="767">
          <cell r="A767">
            <v>758</v>
          </cell>
        </row>
        <row r="768">
          <cell r="A768">
            <v>759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 BKL"/>
      <sheetName val="BKL Segmento"/>
      <sheetName val="BKL Segmento ANGOLA"/>
      <sheetName val="BKL DS"/>
      <sheetName val="Bases para Gráficos_Sumário"/>
      <sheetName val="listas"/>
      <sheetName val="Bases para Gráficos"/>
      <sheetName val="ECONOMICO"/>
      <sheetName val="Informações Contr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A9" t="str">
            <v>Bancos Comerciais</v>
          </cell>
          <cell r="D9" t="str">
            <v>Estatal</v>
          </cell>
          <cell r="J9" t="str">
            <v>CNO</v>
          </cell>
        </row>
        <row r="10">
          <cell r="A10" t="str">
            <v>CEF/BNDES</v>
          </cell>
          <cell r="D10" t="str">
            <v>Privado</v>
          </cell>
          <cell r="J10" t="str">
            <v>CBPO</v>
          </cell>
        </row>
        <row r="11">
          <cell r="A11" t="str">
            <v>Estatal</v>
          </cell>
          <cell r="D11" t="str">
            <v>Federal</v>
          </cell>
          <cell r="J11" t="str">
            <v>BPC</v>
          </cell>
        </row>
        <row r="12">
          <cell r="A12" t="str">
            <v>Mercado de Capitais</v>
          </cell>
          <cell r="D12" t="str">
            <v>Estadual</v>
          </cell>
          <cell r="J12" t="str">
            <v>OSEL</v>
          </cell>
        </row>
        <row r="13">
          <cell r="A13" t="str">
            <v>Multilaterais</v>
          </cell>
          <cell r="D13" t="str">
            <v>Municipal</v>
          </cell>
          <cell r="J13" t="str">
            <v>OAL</v>
          </cell>
        </row>
        <row r="14">
          <cell r="A14" t="str">
            <v>Privado</v>
          </cell>
          <cell r="D14" t="str">
            <v>PPP/ Concessão</v>
          </cell>
        </row>
        <row r="15">
          <cell r="A15" t="str">
            <v>PROEX/BNDES</v>
          </cell>
        </row>
        <row r="16">
          <cell r="A16" t="str">
            <v>Público</v>
          </cell>
        </row>
        <row r="18">
          <cell r="D18" t="str">
            <v>Público</v>
          </cell>
        </row>
        <row r="19">
          <cell r="D19" t="str">
            <v>Privado</v>
          </cell>
        </row>
        <row r="20">
          <cell r="D20" t="str">
            <v>PPP/ Concessão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G.OTROS"/>
      <sheetName val="TRANSF DE OBRA"/>
      <sheetName val="ING.COMPRA"/>
      <sheetName val="SAL.OTROS"/>
      <sheetName val="TRANSF A OBRAS"/>
      <sheetName val="SAL X CONSUMOS"/>
      <sheetName val="SALDO CONTABLE"/>
      <sheetName val="VARIACION SALDOS"/>
      <sheetName val="SUMINISTROS P&amp;S"/>
      <sheetName val="GRUPOS"/>
      <sheetName val="SERVICIOS A OBRA 195"/>
      <sheetName val="Consumo 195-Jul01"/>
      <sheetName val="DAT"/>
      <sheetName val="PA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L"/>
      <sheetName val="VEL 2"/>
      <sheetName val="COMP MAT"/>
      <sheetName val="ACT IU"/>
      <sheetName val="ANGULOS"/>
      <sheetName val="ACERO NO PRINT"/>
      <sheetName val="COMP EQ PPTO"/>
      <sheetName val="COMP EQ PPTO 2"/>
      <sheetName val="PLANTA DE ASFALTO"/>
      <sheetName val="Camion B"/>
      <sheetName val="LAVADORA"/>
      <sheetName val="LAVADORA POSESION"/>
      <sheetName val="CORT CONCRETO"/>
      <sheetName val="MOTOSIERRA 30"/>
      <sheetName val="PISTOLA RESINA"/>
      <sheetName val="MART HINCADO"/>
      <sheetName val="PILOTES"/>
      <sheetName val="TECLE-TILFOR"/>
      <sheetName val="PESOS PETROPERU NO PRINT"/>
      <sheetName val="Cal REND"/>
      <sheetName val="Tabla General"/>
      <sheetName val="107.A"/>
      <sheetName val="MAT R"/>
      <sheetName val="MAT B-SB"/>
      <sheetName val="MAC"/>
      <sheetName val="BALANC MAT"/>
      <sheetName val="PEDRAPLEN-GAVION"/>
      <sheetName val="LOSA HIDRAULICA"/>
      <sheetName val="Colec TI"/>
      <sheetName val="Cun TR TI"/>
      <sheetName val="Cun TR TII"/>
      <sheetName val="Cun TR TIII"/>
      <sheetName val="Cun TR TIV"/>
      <sheetName val="Cun RR TI"/>
      <sheetName val="Cun RR TII"/>
      <sheetName val="Cun RR TIII"/>
      <sheetName val="Cuneta Trapezoidal H=0.40m"/>
      <sheetName val="Cun Coronación"/>
      <sheetName val="Zanja de Coron"/>
      <sheetName val="Can R TI"/>
      <sheetName val="Can R TII"/>
      <sheetName val="Can R TIII"/>
      <sheetName val="Can R TIV"/>
      <sheetName val="Can R TV"/>
      <sheetName val="Can R TVI"/>
      <sheetName val="Can R TVII"/>
      <sheetName val="Cun T Batea"/>
      <sheetName val="ZAN DREN REVEST"/>
      <sheetName val="Can SR TI"/>
      <sheetName val="Zan de Dren"/>
      <sheetName val="Bordillos"/>
      <sheetName val="Sardineles"/>
      <sheetName val="Veredas"/>
      <sheetName val="BUZON"/>
      <sheetName val="PUENTE"/>
      <sheetName val="Apoyo PTE"/>
      <sheetName val="GAVION-MSR"/>
      <sheetName val="Ex-Médico Pre-Ocup1"/>
      <sheetName val="Ex-Médico Pre-Ocup3"/>
      <sheetName val="EPP1"/>
      <sheetName val="EPP2"/>
      <sheetName val="POLVORIN"/>
      <sheetName val="TRAZO"/>
      <sheetName val="MANT1"/>
      <sheetName val="MANT2"/>
      <sheetName val="BARRENO"/>
      <sheetName val="Hoja2"/>
      <sheetName val="New Jersey"/>
      <sheetName val="COSTOS EQUIPO H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>
        <row r="92">
          <cell r="C92" t="str">
            <v>SIERRA</v>
          </cell>
        </row>
        <row r="93">
          <cell r="C93" t="str">
            <v>SIERRA OPERADOR</v>
          </cell>
        </row>
      </sheetData>
      <sheetData sheetId="58" refreshError="1"/>
      <sheetData sheetId="59" refreshError="1">
        <row r="90">
          <cell r="C90" t="str">
            <v>ING. - TECNICOS</v>
          </cell>
          <cell r="D90">
            <v>165.39</v>
          </cell>
        </row>
        <row r="91">
          <cell r="C91" t="str">
            <v>OPERARIO</v>
          </cell>
          <cell r="D91">
            <v>165.39</v>
          </cell>
        </row>
        <row r="92">
          <cell r="C92" t="str">
            <v>OBREROS</v>
          </cell>
          <cell r="D92">
            <v>135.59</v>
          </cell>
        </row>
        <row r="93">
          <cell r="C93" t="str">
            <v>PERS.ADM.</v>
          </cell>
          <cell r="D93">
            <v>102.65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XC"/>
      <sheetName val="RELL"/>
      <sheetName val="CONCRETO"/>
      <sheetName val="ENCOFR"/>
      <sheetName val="TUB"/>
      <sheetName val="ENCAUZ"/>
      <sheetName val="TMC DATA"/>
      <sheetName val="REPORT5"/>
      <sheetName val="CONST"/>
      <sheetName val="MU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B12" t="str">
            <v>CB36</v>
          </cell>
          <cell r="C12">
            <v>16.059999999999999</v>
          </cell>
          <cell r="D12">
            <v>4.51</v>
          </cell>
          <cell r="E12">
            <v>4.8099999999999996</v>
          </cell>
          <cell r="F12">
            <v>18.03</v>
          </cell>
        </row>
        <row r="13">
          <cell r="B13" t="str">
            <v>CR36</v>
          </cell>
          <cell r="C13">
            <v>18.739999999999998</v>
          </cell>
          <cell r="D13">
            <v>10.17</v>
          </cell>
          <cell r="E13">
            <v>6.58</v>
          </cell>
          <cell r="F13">
            <v>30.37</v>
          </cell>
        </row>
        <row r="14">
          <cell r="B14" t="str">
            <v>CB48</v>
          </cell>
          <cell r="C14">
            <v>26.1</v>
          </cell>
          <cell r="D14">
            <v>6.4</v>
          </cell>
          <cell r="E14">
            <v>7.82</v>
          </cell>
          <cell r="F14">
            <v>25.92</v>
          </cell>
        </row>
        <row r="15">
          <cell r="B15" t="str">
            <v>CR48</v>
          </cell>
          <cell r="C15">
            <v>24.17</v>
          </cell>
          <cell r="D15">
            <v>12.1</v>
          </cell>
          <cell r="E15">
            <v>7.97</v>
          </cell>
          <cell r="F15">
            <v>36.840000000000003</v>
          </cell>
        </row>
      </sheetData>
      <sheetData sheetId="10">
        <row r="11">
          <cell r="C11">
            <v>255767.9</v>
          </cell>
          <cell r="D11" t="str">
            <v>TMC Ø 48"</v>
          </cell>
          <cell r="E11" t="str">
            <v>M-3.5</v>
          </cell>
          <cell r="F11">
            <v>78.494</v>
          </cell>
          <cell r="G11">
            <v>71.731999999999999</v>
          </cell>
          <cell r="H11">
            <v>35</v>
          </cell>
          <cell r="I11">
            <v>78.3</v>
          </cell>
        </row>
        <row r="12">
          <cell r="C12">
            <v>255890</v>
          </cell>
          <cell r="D12" t="str">
            <v>TMC Ø 36"</v>
          </cell>
          <cell r="E12" t="str">
            <v>M-3.0</v>
          </cell>
          <cell r="F12">
            <v>61.06</v>
          </cell>
          <cell r="G12">
            <v>52.057000000000002</v>
          </cell>
          <cell r="H12">
            <v>22.76</v>
          </cell>
          <cell r="I12">
            <v>55.3</v>
          </cell>
        </row>
        <row r="13">
          <cell r="C13">
            <v>258881.1</v>
          </cell>
          <cell r="D13" t="str">
            <v>TMC Ø 48"</v>
          </cell>
          <cell r="E13" t="str">
            <v>M-4.0</v>
          </cell>
          <cell r="F13">
            <v>92.254000000000005</v>
          </cell>
          <cell r="G13">
            <v>88.64200000000001</v>
          </cell>
          <cell r="H13">
            <v>48.65</v>
          </cell>
          <cell r="I13">
            <v>100.6</v>
          </cell>
        </row>
        <row r="14">
          <cell r="C14">
            <v>269674.8</v>
          </cell>
          <cell r="D14" t="str">
            <v>TMC Ø 36"</v>
          </cell>
          <cell r="E14" t="str">
            <v>M-4.0</v>
          </cell>
          <cell r="F14">
            <v>89.989000000000004</v>
          </cell>
          <cell r="G14">
            <v>85.31</v>
          </cell>
          <cell r="H14">
            <v>47.41</v>
          </cell>
          <cell r="I14">
            <v>98.4</v>
          </cell>
        </row>
        <row r="15">
          <cell r="C15">
            <v>297351.2</v>
          </cell>
          <cell r="D15" t="str">
            <v>TMC Ø 48"</v>
          </cell>
          <cell r="E15" t="str">
            <v>M-3.5</v>
          </cell>
          <cell r="F15">
            <v>78.494</v>
          </cell>
          <cell r="G15">
            <v>71.731999999999999</v>
          </cell>
          <cell r="H15">
            <v>35</v>
          </cell>
          <cell r="I15">
            <v>78.3</v>
          </cell>
        </row>
        <row r="16">
          <cell r="C16">
            <v>298035.90000000002</v>
          </cell>
          <cell r="D16" t="str">
            <v>TMC Ø 48"</v>
          </cell>
          <cell r="E16" t="str">
            <v>M-6.0</v>
          </cell>
          <cell r="F16">
            <v>151.422</v>
          </cell>
          <cell r="G16">
            <v>163.77000000000001</v>
          </cell>
          <cell r="H16">
            <v>139.97999999999999</v>
          </cell>
          <cell r="I16">
            <v>216.1</v>
          </cell>
        </row>
        <row r="17">
          <cell r="C17">
            <v>300822.8</v>
          </cell>
          <cell r="D17" t="str">
            <v>TMC Ø 36"</v>
          </cell>
          <cell r="E17" t="str">
            <v>M-4.0</v>
          </cell>
          <cell r="F17">
            <v>89.989000000000004</v>
          </cell>
          <cell r="G17">
            <v>85.31</v>
          </cell>
          <cell r="H17">
            <v>47.41</v>
          </cell>
          <cell r="I17">
            <v>98.4</v>
          </cell>
        </row>
        <row r="18">
          <cell r="C18">
            <v>301576.40000000002</v>
          </cell>
          <cell r="D18" t="str">
            <v>TMC Ø 36"</v>
          </cell>
          <cell r="E18" t="str">
            <v>M-4.0</v>
          </cell>
          <cell r="F18">
            <v>89.989000000000004</v>
          </cell>
          <cell r="G18">
            <v>85.31</v>
          </cell>
          <cell r="H18">
            <v>47.41</v>
          </cell>
          <cell r="I18">
            <v>98.4</v>
          </cell>
        </row>
        <row r="19">
          <cell r="C19">
            <v>302403.90000000002</v>
          </cell>
          <cell r="D19" t="str">
            <v>TMC Ø 36"</v>
          </cell>
          <cell r="E19" t="str">
            <v>M-4.5</v>
          </cell>
          <cell r="F19">
            <v>105.125</v>
          </cell>
          <cell r="G19">
            <v>103.04599999999999</v>
          </cell>
          <cell r="H19">
            <v>64.540000000000006</v>
          </cell>
          <cell r="I19">
            <v>124</v>
          </cell>
        </row>
      </sheetData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SUCS"/>
    </sheetNames>
    <sheetDataSet>
      <sheetData sheetId="0" refreshError="1"/>
      <sheetData sheetId="1" refreshError="1"/>
      <sheetData sheetId="2" refreshError="1"/>
      <sheetData sheetId="3">
        <row r="2">
          <cell r="G2">
            <v>1</v>
          </cell>
        </row>
      </sheetData>
      <sheetData sheetId="4" refreshError="1"/>
      <sheetData sheetId="5" refreshError="1"/>
      <sheetData sheetId="6"/>
      <sheetData sheetId="7">
        <row r="8">
          <cell r="B8">
            <v>73000000</v>
          </cell>
        </row>
      </sheetData>
      <sheetData sheetId="8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/>
      <sheetData sheetId="33"/>
      <sheetData sheetId="34" refreshError="1"/>
      <sheetData sheetId="35"/>
      <sheetData sheetId="36" refreshError="1"/>
      <sheetData sheetId="37"/>
      <sheetData sheetId="38" refreshError="1"/>
      <sheetData sheetId="39" refreshError="1"/>
      <sheetData sheetId="4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 t="str">
            <v/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M2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
 △н        </v>
          </cell>
          <cell r="B14" t="str">
            <v>Def. Unit.
Strain, ε</v>
          </cell>
          <cell r="C14" t="str">
            <v>1.0-Def. Unit.</v>
          </cell>
          <cell r="D14" t="str">
            <v>Anillo de Carga</v>
          </cell>
          <cell r="E14" t="str">
            <v>Carga,
Р</v>
          </cell>
          <cell r="F14" t="str">
            <v>Área Correg.,
Aс</v>
          </cell>
          <cell r="G14" t="str">
            <v>Esfuerzo Desviador
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J29" t="str">
            <v>Pesos Unitarios</v>
          </cell>
        </row>
        <row r="30">
          <cell r="B30" t="e">
            <v>#N/A</v>
          </cell>
          <cell r="C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e">
            <v>#N/A</v>
          </cell>
          <cell r="C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J33" t="str">
            <v>Constante del Anillo de Carga</v>
          </cell>
        </row>
        <row r="34">
          <cell r="B34" t="e">
            <v>#N/A</v>
          </cell>
          <cell r="C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>Resist. Comp. No-confinada, Max[σ₁-σз]ƒ</v>
          </cell>
        </row>
        <row r="36">
          <cell r="B36" t="e">
            <v>#N/A</v>
          </cell>
          <cell r="C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>Qu = 0 ㎏/㎠ = 0 Kpa</v>
          </cell>
        </row>
        <row r="37">
          <cell r="B37" t="e">
            <v>#N/A</v>
          </cell>
          <cell r="C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>Resistencia al Corte No Drenada, τƒ</v>
          </cell>
        </row>
        <row r="38">
          <cell r="B38" t="e">
            <v>#N/A</v>
          </cell>
          <cell r="C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 xml:space="preserve">ε a la Falla: </v>
          </cell>
          <cell r="K41" t="str">
            <v/>
          </cell>
        </row>
        <row r="42">
          <cell r="A42">
            <v>80</v>
          </cell>
          <cell r="B42" t="e">
            <v>#N/A</v>
          </cell>
          <cell r="C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A44">
            <v>120</v>
          </cell>
          <cell r="B44" t="e">
            <v>#N/A</v>
          </cell>
          <cell r="C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 t="str">
            <v/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 PRICES"/>
      <sheetName val="CAUSTIC PRICES"/>
      <sheetName val="CMR PrcFst New"/>
      <sheetName val="Exchange rates for CMR"/>
      <sheetName val="Summary MT"/>
      <sheetName val="Summary ST"/>
      <sheetName val="Forecast"/>
      <sheetName val="ForecastNAM"/>
      <sheetName val="Chart1"/>
      <sheetName val="Chart2"/>
      <sheetName val="Chart3"/>
      <sheetName val="Chart4"/>
      <sheetName val="Chart5"/>
      <sheetName val="ForecastWEP"/>
      <sheetName val="Cycle Forecast"/>
      <sheetName val="ForecastNEA"/>
      <sheetName val="ECU"/>
      <sheetName val="Freights"/>
      <sheetName val="NetPaids"/>
      <sheetName val="Index"/>
      <sheetName val="Yields"/>
      <sheetName val="TFI"/>
      <sheetName val="Prices"/>
      <sheetName val="PricesTons"/>
      <sheetName val="BASIS"/>
      <sheetName val="OpRates"/>
      <sheetName val="DO_HUB"/>
      <sheetName val="Addtnl price DB info"/>
      <sheetName val="DI_Base"/>
      <sheetName val="DI_Other"/>
      <sheetName val="INFO"/>
      <sheetName val="Reg Price Tbl"/>
      <sheetName val="DI_NAM"/>
      <sheetName val="DI_WEP"/>
      <sheetName val="DI_NEA"/>
      <sheetName val="DI_FRGT"/>
      <sheetName val="WorkSpace"/>
      <sheetName val="Caustic US vs WE"/>
      <sheetName val="Regional pwoer costs 90-30"/>
      <sheetName val="Regional ECU margin 90-30"/>
      <sheetName val="Regional ECU 90-30"/>
      <sheetName val="Regional CAU 90-30"/>
      <sheetName val="Regional CAU 90-30 (2)"/>
      <sheetName val="Regional CHL 90-30"/>
      <sheetName val="Regional CAU 97-07"/>
      <sheetName val="Asia Prcfst 90-30_trend"/>
      <sheetName val="WEP Prcfst 90-30_trend"/>
      <sheetName val="US Prcfst 80-10"/>
      <sheetName val="US Prcfst 90-30_trend"/>
      <sheetName val="NEA Prcfst 96-06"/>
      <sheetName val="Cau vs Chl qtr prc"/>
      <sheetName val="US CHL qtr 97-03"/>
      <sheetName val="Regional CAU Qtr"/>
      <sheetName val="US &amp; WE 96-06"/>
      <sheetName val="US Prcfst 00-04 qtr "/>
      <sheetName val="US Prcfst 97-07"/>
      <sheetName val="WE Prcfst Qtr 00-04 EURO"/>
      <sheetName val="WE Prcfst 97-07 EURO"/>
      <sheetName val="WE Prcfst 96-06"/>
      <sheetName val="WE Prcfst Qtr 99-03"/>
      <sheetName val="US Prcfst 90-03 qtr"/>
      <sheetName val="US Prcfst 90-07"/>
      <sheetName val="US_NEA Cau qtr g"/>
      <sheetName val="U.S. ECU Cash Cost g"/>
      <sheetName val="WE ECU Margin g"/>
      <sheetName val="listas"/>
      <sheetName val="ECONOMICO"/>
      <sheetName val="PRODUCT_PRICES"/>
      <sheetName val="CAUSTIC_PRICES"/>
      <sheetName val="CMR_PrcFst_New"/>
      <sheetName val="Exchange_rates_for_CMR"/>
      <sheetName val="Summary_MT"/>
      <sheetName val="Summary_ST"/>
      <sheetName val="Cycle_Forecast"/>
      <sheetName val="Addtnl_price_DB_info"/>
      <sheetName val="Reg_Price_Tbl"/>
      <sheetName val="Caustic_US_vs_WE"/>
      <sheetName val="Regional_pwoer_costs_90-30"/>
      <sheetName val="Regional_ECU_margin_90-30"/>
      <sheetName val="Regional_ECU_90-30"/>
      <sheetName val="Regional_CAU_90-30"/>
      <sheetName val="Regional_CAU_90-30_(2)"/>
      <sheetName val="Regional_CHL_90-30"/>
      <sheetName val="Regional_CAU_97-07"/>
      <sheetName val="Asia_Prcfst_90-30_trend"/>
      <sheetName val="WEP_Prcfst_90-30_trend"/>
      <sheetName val="US_Prcfst_80-10"/>
      <sheetName val="US_Prcfst_90-30_trend"/>
      <sheetName val="NEA_Prcfst_96-06"/>
      <sheetName val="Cau_vs_Chl_qtr_prc"/>
      <sheetName val="US_CHL_qtr_97-03"/>
      <sheetName val="Regional_CAU_Qtr"/>
      <sheetName val="US_&amp;_WE_96-06"/>
      <sheetName val="US_Prcfst_00-04_qtr_"/>
      <sheetName val="US_Prcfst_97-07"/>
      <sheetName val="WE_Prcfst_Qtr_00-04_EURO"/>
      <sheetName val="WE_Prcfst_97-07_EURO"/>
      <sheetName val="WE_Prcfst_96-06"/>
      <sheetName val="WE_Prcfst_Qtr_99-03"/>
      <sheetName val="US_Prcfst_90-03_qtr"/>
      <sheetName val="US_Prcfst_90-07"/>
      <sheetName val="US_NEA_Cau_qtr_g"/>
      <sheetName val="U_S__ECU_Cash_Cost_g"/>
      <sheetName val="WE_ECU_Margin_g"/>
      <sheetName val="Datastream"/>
      <sheetName val="TTT (2)"/>
      <sheetName val="Plan1"/>
      <sheetName val="CMAI 04_08_04"/>
      <sheetName val="Chemsyst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5">
          <cell r="D15">
            <v>0.92927299407412722</v>
          </cell>
        </row>
        <row r="16">
          <cell r="D16">
            <v>1.1555196515034536</v>
          </cell>
        </row>
        <row r="17">
          <cell r="D17">
            <v>1.2411610416038206</v>
          </cell>
        </row>
        <row r="18">
          <cell r="D18">
            <v>1.3050725267533478</v>
          </cell>
        </row>
        <row r="19">
          <cell r="D19">
            <v>1.4533471723002511</v>
          </cell>
        </row>
        <row r="20">
          <cell r="D20">
            <v>1.5057545901228637</v>
          </cell>
        </row>
        <row r="21">
          <cell r="D21">
            <v>1.1137641478724292</v>
          </cell>
        </row>
        <row r="22">
          <cell r="D22">
            <v>0.91911106793535235</v>
          </cell>
        </row>
        <row r="23">
          <cell r="D23">
            <v>0.89774332806702706</v>
          </cell>
        </row>
        <row r="24">
          <cell r="D24">
            <v>0.95986529163236733</v>
          </cell>
        </row>
        <row r="25">
          <cell r="D25">
            <v>0.82488423499656571</v>
          </cell>
        </row>
        <row r="26">
          <cell r="D26">
            <v>0.84874452278572265</v>
          </cell>
        </row>
        <row r="27">
          <cell r="D27">
            <v>0.79851009545819418</v>
          </cell>
        </row>
        <row r="28">
          <cell r="D28">
            <v>0.84514010027397113</v>
          </cell>
        </row>
        <row r="29">
          <cell r="D29">
            <v>0.82957107724086454</v>
          </cell>
        </row>
        <row r="30">
          <cell r="D30">
            <v>0.72991176806436819</v>
          </cell>
        </row>
        <row r="31">
          <cell r="D31">
            <v>0.76928124291647715</v>
          </cell>
        </row>
        <row r="32">
          <cell r="D32">
            <v>0.88619665308334572</v>
          </cell>
        </row>
        <row r="33">
          <cell r="D33">
            <v>0.89949024199444738</v>
          </cell>
        </row>
        <row r="34">
          <cell r="D34">
            <v>0.93844848444147944</v>
          </cell>
        </row>
        <row r="35">
          <cell r="D35">
            <v>1.0867710667684498</v>
          </cell>
        </row>
        <row r="36">
          <cell r="D36">
            <v>1.1166346393519797</v>
          </cell>
        </row>
        <row r="37">
          <cell r="D37">
            <v>1.0608213548557057</v>
          </cell>
        </row>
        <row r="38">
          <cell r="D38">
            <v>0.88312647505597808</v>
          </cell>
        </row>
        <row r="39">
          <cell r="D39">
            <v>0.8245022272327831</v>
          </cell>
        </row>
        <row r="40">
          <cell r="D40">
            <v>0.86773299620720179</v>
          </cell>
        </row>
        <row r="41">
          <cell r="D41">
            <v>0.95238095238095233</v>
          </cell>
        </row>
        <row r="42">
          <cell r="D42">
            <v>0.95238095238095233</v>
          </cell>
        </row>
        <row r="43">
          <cell r="D43">
            <v>0.95238095238095233</v>
          </cell>
        </row>
        <row r="44">
          <cell r="D44">
            <v>0.95238095238095233</v>
          </cell>
        </row>
        <row r="45">
          <cell r="D45">
            <v>0.95238095238095233</v>
          </cell>
        </row>
        <row r="46">
          <cell r="D46">
            <v>0.95238095238095233</v>
          </cell>
        </row>
        <row r="47">
          <cell r="D47">
            <v>0.95238095238095233</v>
          </cell>
        </row>
        <row r="48">
          <cell r="D48">
            <v>0.95238095238095233</v>
          </cell>
        </row>
        <row r="49">
          <cell r="D49">
            <v>0.95238095238095233</v>
          </cell>
        </row>
        <row r="50">
          <cell r="D50">
            <v>0.95238095238095233</v>
          </cell>
        </row>
        <row r="51">
          <cell r="D51">
            <v>0.95238095238095233</v>
          </cell>
        </row>
        <row r="52">
          <cell r="D52">
            <v>0.95238095238095233</v>
          </cell>
        </row>
        <row r="53">
          <cell r="D53">
            <v>0.95238095238095233</v>
          </cell>
        </row>
        <row r="54">
          <cell r="D54">
            <v>0.95238095238095233</v>
          </cell>
        </row>
        <row r="55">
          <cell r="D55">
            <v>0.95238095238095233</v>
          </cell>
        </row>
        <row r="56">
          <cell r="D56">
            <v>0.95238095238095233</v>
          </cell>
        </row>
        <row r="57">
          <cell r="D57">
            <v>0.95238095238095233</v>
          </cell>
        </row>
        <row r="58">
          <cell r="D58">
            <v>0.95238095238095233</v>
          </cell>
        </row>
        <row r="59">
          <cell r="D59">
            <v>0.95238095238095233</v>
          </cell>
        </row>
        <row r="60">
          <cell r="D60">
            <v>0.95238095238095233</v>
          </cell>
        </row>
        <row r="61">
          <cell r="D61">
            <v>0.95238095238095233</v>
          </cell>
        </row>
        <row r="62">
          <cell r="D62">
            <v>0.95238095238095233</v>
          </cell>
        </row>
        <row r="63">
          <cell r="D63">
            <v>0.95238095238095233</v>
          </cell>
        </row>
        <row r="64">
          <cell r="D64">
            <v>0.95238095238095233</v>
          </cell>
        </row>
        <row r="65">
          <cell r="D65">
            <v>0.95238095238095233</v>
          </cell>
        </row>
        <row r="81">
          <cell r="D81">
            <v>0.90498662971730681</v>
          </cell>
        </row>
        <row r="82">
          <cell r="D82">
            <v>0.92543830496515556</v>
          </cell>
        </row>
        <row r="83">
          <cell r="D83">
            <v>0.91009954852926889</v>
          </cell>
        </row>
        <row r="84">
          <cell r="D84">
            <v>0.9765674930847773</v>
          </cell>
        </row>
        <row r="85">
          <cell r="D85">
            <v>1.0634871128881345</v>
          </cell>
        </row>
        <row r="86">
          <cell r="D86">
            <v>1.165745489127378</v>
          </cell>
        </row>
        <row r="87">
          <cell r="D87">
            <v>1.2424392713068109</v>
          </cell>
        </row>
        <row r="88">
          <cell r="D88">
            <v>1.1504067326914915</v>
          </cell>
        </row>
        <row r="89">
          <cell r="D89">
            <v>1.2015359208111134</v>
          </cell>
        </row>
        <row r="90">
          <cell r="D90">
            <v>1.216874677247</v>
          </cell>
        </row>
        <row r="91">
          <cell r="D91">
            <v>1.2680038653666219</v>
          </cell>
        </row>
        <row r="92">
          <cell r="D92">
            <v>1.2782297029905463</v>
          </cell>
        </row>
        <row r="93">
          <cell r="D93">
            <v>1.2322134336828867</v>
          </cell>
        </row>
        <row r="94">
          <cell r="D94">
            <v>1.2680038653666219</v>
          </cell>
        </row>
        <row r="95">
          <cell r="D95">
            <v>1.3498105663580169</v>
          </cell>
        </row>
        <row r="96">
          <cell r="D96">
            <v>1.3702622416058656</v>
          </cell>
        </row>
        <row r="97">
          <cell r="D97">
            <v>1.3804880792297898</v>
          </cell>
        </row>
        <row r="98">
          <cell r="D98">
            <v>1.3856009980417519</v>
          </cell>
        </row>
        <row r="99">
          <cell r="D99">
            <v>1.4929722930929579</v>
          </cell>
        </row>
        <row r="100">
          <cell r="D100">
            <v>1.5543273188365039</v>
          </cell>
        </row>
        <row r="101">
          <cell r="D101">
            <v>1.6668115326996722</v>
          </cell>
        </row>
        <row r="102">
          <cell r="D102">
            <v>1.5798919128963151</v>
          </cell>
        </row>
        <row r="103">
          <cell r="D103">
            <v>1.4571818614092227</v>
          </cell>
        </row>
        <row r="104">
          <cell r="D104">
            <v>1.3191330534862438</v>
          </cell>
        </row>
        <row r="105">
          <cell r="D105">
            <v>1.1998316145404593</v>
          </cell>
        </row>
        <row r="106">
          <cell r="D106">
            <v>1.1640411828567241</v>
          </cell>
        </row>
        <row r="107">
          <cell r="D107">
            <v>1.0668957254294424</v>
          </cell>
        </row>
        <row r="108">
          <cell r="D108">
            <v>1.0242880686630911</v>
          </cell>
        </row>
        <row r="109">
          <cell r="D109">
            <v>0.94001012357924774</v>
          </cell>
        </row>
        <row r="110">
          <cell r="D110">
            <v>0.92373399869450135</v>
          </cell>
        </row>
        <row r="111">
          <cell r="D111">
            <v>0.94179964516343462</v>
          </cell>
        </row>
        <row r="112">
          <cell r="D112">
            <v>0.87090050430422539</v>
          </cell>
        </row>
        <row r="113">
          <cell r="D113">
            <v>0.85726605413899293</v>
          </cell>
        </row>
        <row r="114">
          <cell r="D114">
            <v>0.87260481057487949</v>
          </cell>
        </row>
        <row r="115">
          <cell r="D115">
            <v>0.95509323407453606</v>
          </cell>
        </row>
        <row r="116">
          <cell r="D116">
            <v>0.9060092134796992</v>
          </cell>
        </row>
        <row r="117">
          <cell r="D117">
            <v>0.9448673964506118</v>
          </cell>
        </row>
        <row r="118">
          <cell r="D118">
            <v>0.98474816318391678</v>
          </cell>
        </row>
        <row r="119">
          <cell r="D119">
            <v>0.98338471816739348</v>
          </cell>
        </row>
        <row r="120">
          <cell r="D120">
            <v>0.92646088872754795</v>
          </cell>
        </row>
        <row r="121">
          <cell r="D121">
            <v>0.86237897295095511</v>
          </cell>
        </row>
        <row r="122">
          <cell r="D122">
            <v>0.85726605413899293</v>
          </cell>
        </row>
        <row r="123">
          <cell r="D123">
            <v>0.81465839737264145</v>
          </cell>
        </row>
        <row r="124">
          <cell r="D124">
            <v>0.76523351552367369</v>
          </cell>
        </row>
        <row r="125">
          <cell r="D125">
            <v>0.78398088450086834</v>
          </cell>
        </row>
        <row r="126">
          <cell r="D126">
            <v>0.88623926074011194</v>
          </cell>
        </row>
        <row r="127">
          <cell r="D127">
            <v>0.88964787328142025</v>
          </cell>
        </row>
        <row r="128">
          <cell r="D128">
            <v>0.8351100726204902</v>
          </cell>
        </row>
        <row r="129">
          <cell r="D129">
            <v>0.82829284753787402</v>
          </cell>
        </row>
        <row r="130">
          <cell r="D130">
            <v>0.82573638813189287</v>
          </cell>
        </row>
        <row r="131">
          <cell r="D131">
            <v>0.74819045281713314</v>
          </cell>
        </row>
        <row r="132">
          <cell r="D132">
            <v>0.79182069334587712</v>
          </cell>
        </row>
        <row r="133">
          <cell r="D133">
            <v>0.83654243089056601</v>
          </cell>
        </row>
        <row r="134">
          <cell r="D134">
            <v>0.82846327816493937</v>
          </cell>
        </row>
        <row r="135">
          <cell r="D135">
            <v>0.85556174786833894</v>
          </cell>
        </row>
        <row r="136">
          <cell r="D136">
            <v>0.85999294417203942</v>
          </cell>
        </row>
        <row r="137">
          <cell r="D137">
            <v>0.88112634192814987</v>
          </cell>
        </row>
        <row r="138">
          <cell r="D138">
            <v>0.85044882905637664</v>
          </cell>
        </row>
        <row r="139">
          <cell r="D139">
            <v>0.79761533466610091</v>
          </cell>
        </row>
        <row r="140">
          <cell r="D140">
            <v>0.78909380331283063</v>
          </cell>
        </row>
        <row r="141">
          <cell r="D141">
            <v>0.75756413730573036</v>
          </cell>
        </row>
        <row r="142">
          <cell r="D142">
            <v>0.70217418350947336</v>
          </cell>
        </row>
        <row r="143">
          <cell r="D143">
            <v>0.73199954324591943</v>
          </cell>
        </row>
        <row r="144">
          <cell r="D144">
            <v>0.72790920819634974</v>
          </cell>
        </row>
        <row r="145">
          <cell r="D145">
            <v>0.75057648159604884</v>
          </cell>
        </row>
        <row r="146">
          <cell r="D146">
            <v>0.77818624318064444</v>
          </cell>
        </row>
        <row r="147">
          <cell r="D147">
            <v>0.76540394615073915</v>
          </cell>
        </row>
        <row r="148">
          <cell r="D148">
            <v>0.78295830073847583</v>
          </cell>
        </row>
        <row r="149">
          <cell r="D149">
            <v>0.84755150839626492</v>
          </cell>
        </row>
        <row r="150">
          <cell r="D150">
            <v>0.87635428437031848</v>
          </cell>
        </row>
        <row r="151">
          <cell r="D151">
            <v>0.92339313744037066</v>
          </cell>
        </row>
        <row r="152">
          <cell r="D152">
            <v>0.89748768212642893</v>
          </cell>
        </row>
        <row r="153">
          <cell r="D153">
            <v>0.92986950126885615</v>
          </cell>
        </row>
        <row r="154">
          <cell r="D154">
            <v>0.91674634298481983</v>
          </cell>
        </row>
        <row r="155">
          <cell r="D155">
            <v>0.90089629466773691</v>
          </cell>
        </row>
        <row r="156">
          <cell r="D156">
            <v>0.85044882905637686</v>
          </cell>
        </row>
        <row r="157">
          <cell r="D157">
            <v>0.89081907704176899</v>
          </cell>
        </row>
        <row r="158">
          <cell r="D158">
            <v>0.94594390840124198</v>
          </cell>
        </row>
        <row r="159">
          <cell r="D159">
            <v>0.95307760665738483</v>
          </cell>
        </row>
        <row r="160">
          <cell r="D160">
            <v>0.96395334566552171</v>
          </cell>
        </row>
        <row r="161">
          <cell r="D161">
            <v>1.0156592382250498</v>
          </cell>
        </row>
        <row r="162">
          <cell r="D162">
            <v>1.073236299713263</v>
          </cell>
        </row>
        <row r="163">
          <cell r="D163">
            <v>1.1056044894417392</v>
          </cell>
        </row>
        <row r="164">
          <cell r="D164">
            <v>1.1525842396937476</v>
          </cell>
        </row>
        <row r="165">
          <cell r="D165">
            <v>1.0839815228691763</v>
          </cell>
        </row>
        <row r="166">
          <cell r="D166">
            <v>1.145422106198895</v>
          </cell>
        </row>
        <row r="167">
          <cell r="D167">
            <v>1.1226031091100426</v>
          </cell>
        </row>
        <row r="168">
          <cell r="D168">
            <v>1.1145318192298059</v>
          </cell>
        </row>
        <row r="169">
          <cell r="D169">
            <v>1.1403072898857165</v>
          </cell>
        </row>
        <row r="170">
          <cell r="D170">
            <v>1.0884685608459534</v>
          </cell>
        </row>
        <row r="171">
          <cell r="D171">
            <v>1.0156008727648473</v>
          </cell>
        </row>
        <row r="172">
          <cell r="D172">
            <v>0.9989086959263056</v>
          </cell>
        </row>
        <row r="173">
          <cell r="D173">
            <v>0.93144425022584654</v>
          </cell>
        </row>
        <row r="174">
          <cell r="D174">
            <v>0.87625448434185538</v>
          </cell>
        </row>
        <row r="175">
          <cell r="D175">
            <v>0.8881512374575613</v>
          </cell>
        </row>
        <row r="176">
          <cell r="D176">
            <v>0.83665592819864909</v>
          </cell>
        </row>
        <row r="177">
          <cell r="D177">
            <v>0.80076717052672652</v>
          </cell>
        </row>
        <row r="178">
          <cell r="D178">
            <v>0.83057507173773926</v>
          </cell>
        </row>
        <row r="179">
          <cell r="D179">
            <v>0.83333333333333337</v>
          </cell>
        </row>
        <row r="180">
          <cell r="D180">
            <v>0.83333333333333337</v>
          </cell>
        </row>
        <row r="181">
          <cell r="D181">
            <v>0.83800186741363214</v>
          </cell>
        </row>
        <row r="182">
          <cell r="D182">
            <v>0.85474248244558015</v>
          </cell>
        </row>
        <row r="183">
          <cell r="D183">
            <v>0.87723798401994468</v>
          </cell>
        </row>
        <row r="184">
          <cell r="D184">
            <v>0.90094965094965085</v>
          </cell>
        </row>
        <row r="201">
          <cell r="D201">
            <v>0.90498662971730681</v>
          </cell>
        </row>
        <row r="202">
          <cell r="D202">
            <v>0.90498662971730681</v>
          </cell>
        </row>
        <row r="203">
          <cell r="D203">
            <v>0.90498662971730681</v>
          </cell>
        </row>
        <row r="204">
          <cell r="D204">
            <v>0.92543830496515556</v>
          </cell>
        </row>
        <row r="205">
          <cell r="D205">
            <v>0.92543830496515556</v>
          </cell>
        </row>
        <row r="206">
          <cell r="D206">
            <v>0.92543830496515556</v>
          </cell>
        </row>
        <row r="207">
          <cell r="D207">
            <v>0.91009954852926889</v>
          </cell>
        </row>
        <row r="208">
          <cell r="D208">
            <v>0.91009954852926889</v>
          </cell>
        </row>
        <row r="209">
          <cell r="D209">
            <v>0.91009954852926889</v>
          </cell>
        </row>
        <row r="210">
          <cell r="D210">
            <v>0.9765674930847773</v>
          </cell>
        </row>
        <row r="211">
          <cell r="D211">
            <v>0.9765674930847773</v>
          </cell>
        </row>
        <row r="212">
          <cell r="D212">
            <v>0.9765674930847773</v>
          </cell>
        </row>
        <row r="213">
          <cell r="D213">
            <v>1.0634871128881345</v>
          </cell>
        </row>
        <row r="214">
          <cell r="D214">
            <v>1.0634871128881345</v>
          </cell>
        </row>
        <row r="215">
          <cell r="D215">
            <v>1.0634871128881345</v>
          </cell>
        </row>
        <row r="216">
          <cell r="D216">
            <v>1.165745489127378</v>
          </cell>
        </row>
        <row r="217">
          <cell r="D217">
            <v>1.165745489127378</v>
          </cell>
        </row>
        <row r="218">
          <cell r="D218">
            <v>1.165745489127378</v>
          </cell>
        </row>
        <row r="219">
          <cell r="D219">
            <v>1.2424392713068109</v>
          </cell>
        </row>
        <row r="220">
          <cell r="D220">
            <v>1.2424392713068109</v>
          </cell>
        </row>
        <row r="221">
          <cell r="D221">
            <v>1.2424392713068109</v>
          </cell>
        </row>
        <row r="222">
          <cell r="D222">
            <v>1.1504067326914915</v>
          </cell>
        </row>
        <row r="223">
          <cell r="D223">
            <v>1.1504067326914915</v>
          </cell>
        </row>
        <row r="224">
          <cell r="D224">
            <v>1.1504067326914915</v>
          </cell>
        </row>
        <row r="225">
          <cell r="D225">
            <v>1.2015359208111134</v>
          </cell>
        </row>
        <row r="226">
          <cell r="D226">
            <v>1.2015359208111134</v>
          </cell>
        </row>
        <row r="227">
          <cell r="D227">
            <v>1.2015359208111134</v>
          </cell>
        </row>
        <row r="228">
          <cell r="D228">
            <v>1.216874677247</v>
          </cell>
        </row>
        <row r="229">
          <cell r="D229">
            <v>1.216874677247</v>
          </cell>
        </row>
        <row r="230">
          <cell r="D230">
            <v>1.216874677247</v>
          </cell>
        </row>
        <row r="231">
          <cell r="D231">
            <v>1.2680038653666219</v>
          </cell>
        </row>
        <row r="232">
          <cell r="D232">
            <v>1.2680038653666219</v>
          </cell>
        </row>
        <row r="233">
          <cell r="D233">
            <v>1.2680038653666219</v>
          </cell>
        </row>
        <row r="234">
          <cell r="D234">
            <v>1.2782297029905463</v>
          </cell>
        </row>
        <row r="235">
          <cell r="D235">
            <v>1.2782297029905463</v>
          </cell>
        </row>
        <row r="236">
          <cell r="D236">
            <v>1.2782297029905463</v>
          </cell>
        </row>
        <row r="237">
          <cell r="D237">
            <v>1.2322134336828867</v>
          </cell>
        </row>
        <row r="238">
          <cell r="D238">
            <v>1.2322134336828867</v>
          </cell>
        </row>
        <row r="239">
          <cell r="D239">
            <v>1.2322134336828867</v>
          </cell>
        </row>
        <row r="240">
          <cell r="D240">
            <v>1.2680038653666219</v>
          </cell>
        </row>
        <row r="241">
          <cell r="D241">
            <v>1.2680038653666219</v>
          </cell>
        </row>
        <row r="242">
          <cell r="D242">
            <v>1.2680038653666219</v>
          </cell>
        </row>
        <row r="243">
          <cell r="D243">
            <v>1.3498105663580169</v>
          </cell>
        </row>
        <row r="244">
          <cell r="D244">
            <v>1.3498105663580169</v>
          </cell>
        </row>
        <row r="245">
          <cell r="D245">
            <v>1.3498105663580169</v>
          </cell>
        </row>
        <row r="246">
          <cell r="D246">
            <v>1.3702622416058656</v>
          </cell>
        </row>
        <row r="247">
          <cell r="D247">
            <v>1.3702622416058656</v>
          </cell>
        </row>
        <row r="248">
          <cell r="D248">
            <v>1.3702622416058656</v>
          </cell>
        </row>
        <row r="249">
          <cell r="D249">
            <v>1.38048807922979</v>
          </cell>
        </row>
        <row r="250">
          <cell r="D250">
            <v>1.38048807922979</v>
          </cell>
        </row>
        <row r="251">
          <cell r="D251">
            <v>1.38048807922979</v>
          </cell>
        </row>
        <row r="252">
          <cell r="D252">
            <v>1.3856009980417521</v>
          </cell>
        </row>
        <row r="253">
          <cell r="D253">
            <v>1.3856009980417521</v>
          </cell>
        </row>
        <row r="254">
          <cell r="D254">
            <v>1.3856009980417521</v>
          </cell>
        </row>
        <row r="255">
          <cell r="D255">
            <v>1.4929722930929579</v>
          </cell>
        </row>
        <row r="256">
          <cell r="D256">
            <v>1.4929722930929579</v>
          </cell>
        </row>
        <row r="257">
          <cell r="D257">
            <v>1.4929722930929579</v>
          </cell>
        </row>
        <row r="258">
          <cell r="D258">
            <v>1.5543273188365041</v>
          </cell>
        </row>
        <row r="259">
          <cell r="D259">
            <v>1.5543273188365041</v>
          </cell>
        </row>
        <row r="260">
          <cell r="D260">
            <v>1.5543273188365041</v>
          </cell>
        </row>
        <row r="261">
          <cell r="D261">
            <v>1.6668115326996722</v>
          </cell>
        </row>
        <row r="262">
          <cell r="D262">
            <v>1.6668115326996722</v>
          </cell>
        </row>
        <row r="263">
          <cell r="D263">
            <v>1.6668115326996722</v>
          </cell>
        </row>
        <row r="264">
          <cell r="D264">
            <v>1.5798919128963151</v>
          </cell>
        </row>
        <row r="265">
          <cell r="D265">
            <v>1.5798919128963151</v>
          </cell>
        </row>
        <row r="266">
          <cell r="D266">
            <v>1.5798919128963151</v>
          </cell>
        </row>
        <row r="267">
          <cell r="D267">
            <v>1.4571818614092229</v>
          </cell>
        </row>
        <row r="268">
          <cell r="D268">
            <v>1.4571818614092229</v>
          </cell>
        </row>
        <row r="269">
          <cell r="D269">
            <v>1.4571818614092229</v>
          </cell>
        </row>
        <row r="270">
          <cell r="D270">
            <v>1.3191330534862438</v>
          </cell>
        </row>
        <row r="271">
          <cell r="D271">
            <v>1.3191330534862438</v>
          </cell>
        </row>
        <row r="272">
          <cell r="D272">
            <v>1.3191330534862438</v>
          </cell>
        </row>
        <row r="273">
          <cell r="D273">
            <v>1.2475521901187732</v>
          </cell>
        </row>
        <row r="274">
          <cell r="D274">
            <v>1.1913100831871892</v>
          </cell>
        </row>
        <row r="275">
          <cell r="D275">
            <v>1.1606325703154161</v>
          </cell>
        </row>
        <row r="276">
          <cell r="D276">
            <v>1.165745489127378</v>
          </cell>
        </row>
        <row r="277">
          <cell r="D277">
            <v>1.1350679762556051</v>
          </cell>
        </row>
        <row r="278">
          <cell r="D278">
            <v>1.1913100831871892</v>
          </cell>
        </row>
        <row r="279">
          <cell r="D279">
            <v>1.0992775445718699</v>
          </cell>
        </row>
        <row r="280">
          <cell r="D280">
            <v>1.0532612752642101</v>
          </cell>
        </row>
        <row r="281">
          <cell r="D281">
            <v>1.0481483564522478</v>
          </cell>
        </row>
        <row r="282">
          <cell r="D282">
            <v>1.022583762392437</v>
          </cell>
        </row>
        <row r="283">
          <cell r="D283">
            <v>1.0328096000163614</v>
          </cell>
        </row>
        <row r="284">
          <cell r="D284">
            <v>1.0174708435804747</v>
          </cell>
        </row>
        <row r="285">
          <cell r="D285">
            <v>0.94946902338137773</v>
          </cell>
        </row>
        <row r="286">
          <cell r="D286">
            <v>0.93208509942070628</v>
          </cell>
        </row>
        <row r="287">
          <cell r="D287">
            <v>0.93847624793565909</v>
          </cell>
        </row>
        <row r="288">
          <cell r="D288">
            <v>0.92543830496515556</v>
          </cell>
        </row>
        <row r="289">
          <cell r="D289">
            <v>0.91521246734123107</v>
          </cell>
        </row>
        <row r="290">
          <cell r="D290">
            <v>0.93055122377711774</v>
          </cell>
        </row>
        <row r="291">
          <cell r="D291">
            <v>0.9448673964506118</v>
          </cell>
        </row>
        <row r="292">
          <cell r="D292">
            <v>0.94998031526257409</v>
          </cell>
        </row>
        <row r="293">
          <cell r="D293">
            <v>0.93055122377711774</v>
          </cell>
        </row>
        <row r="294">
          <cell r="D294">
            <v>0.92032538615319326</v>
          </cell>
        </row>
        <row r="295">
          <cell r="D295">
            <v>0.85897036040964703</v>
          </cell>
        </row>
        <row r="296">
          <cell r="D296">
            <v>0.8334057663498361</v>
          </cell>
        </row>
        <row r="297">
          <cell r="D297">
            <v>0.84363160397376047</v>
          </cell>
        </row>
        <row r="298">
          <cell r="D298">
            <v>0.8691961980335714</v>
          </cell>
        </row>
        <row r="299">
          <cell r="D299">
            <v>0.85897036040964703</v>
          </cell>
        </row>
        <row r="300">
          <cell r="D300">
            <v>0.85385744159768484</v>
          </cell>
        </row>
        <row r="301">
          <cell r="D301">
            <v>0.86408327922160932</v>
          </cell>
        </row>
        <row r="302">
          <cell r="D302">
            <v>0.89987371090534451</v>
          </cell>
        </row>
        <row r="303">
          <cell r="D303">
            <v>0.9428222289258269</v>
          </cell>
        </row>
        <row r="304">
          <cell r="D304">
            <v>0.96634165546085293</v>
          </cell>
        </row>
        <row r="305">
          <cell r="D305">
            <v>0.95611581783692867</v>
          </cell>
        </row>
        <row r="306">
          <cell r="D306">
            <v>0.93055122377711774</v>
          </cell>
        </row>
        <row r="307">
          <cell r="D307">
            <v>0.88964787328142025</v>
          </cell>
        </row>
        <row r="308">
          <cell r="D308">
            <v>0.89782854338055973</v>
          </cell>
        </row>
        <row r="309">
          <cell r="D309">
            <v>0.93515285070788357</v>
          </cell>
        </row>
        <row r="310">
          <cell r="D310">
            <v>0.94588998021300419</v>
          </cell>
        </row>
        <row r="311">
          <cell r="D311">
            <v>0.95355935843094752</v>
          </cell>
        </row>
        <row r="312">
          <cell r="D312">
            <v>0.95253677466855513</v>
          </cell>
        </row>
        <row r="313">
          <cell r="D313">
            <v>0.9944627089266449</v>
          </cell>
        </row>
        <row r="314">
          <cell r="D314">
            <v>1.0072450059565505</v>
          </cell>
        </row>
        <row r="315">
          <cell r="D315">
            <v>0.96634165546085293</v>
          </cell>
        </row>
        <row r="316">
          <cell r="D316">
            <v>0.98679333070870168</v>
          </cell>
        </row>
        <row r="317">
          <cell r="D317">
            <v>0.99701916833262594</v>
          </cell>
        </row>
        <row r="318">
          <cell r="D318">
            <v>0.95407065031214378</v>
          </cell>
        </row>
        <row r="319">
          <cell r="D319">
            <v>0.93566414258907982</v>
          </cell>
        </row>
        <row r="320">
          <cell r="D320">
            <v>0.88964787328142025</v>
          </cell>
        </row>
        <row r="321">
          <cell r="D321">
            <v>0.86408327922160932</v>
          </cell>
        </row>
        <row r="322">
          <cell r="D322">
            <v>0.85385744159768484</v>
          </cell>
        </row>
        <row r="323">
          <cell r="D323">
            <v>0.8691961980335714</v>
          </cell>
        </row>
        <row r="324">
          <cell r="D324">
            <v>0.86408327922160932</v>
          </cell>
        </row>
        <row r="325">
          <cell r="D325">
            <v>0.84874452278572277</v>
          </cell>
        </row>
        <row r="326">
          <cell r="D326">
            <v>0.85897036040964703</v>
          </cell>
        </row>
        <row r="327">
          <cell r="D327">
            <v>0.83851868516179828</v>
          </cell>
        </row>
        <row r="328">
          <cell r="D328">
            <v>0.80272825347806309</v>
          </cell>
        </row>
        <row r="329">
          <cell r="D329">
            <v>0.80272825347806309</v>
          </cell>
        </row>
        <row r="330">
          <cell r="D330">
            <v>0.77716365941825205</v>
          </cell>
        </row>
        <row r="331">
          <cell r="D331">
            <v>0.75671198417040342</v>
          </cell>
        </row>
        <row r="332">
          <cell r="D332">
            <v>0.7618249029823656</v>
          </cell>
        </row>
        <row r="333">
          <cell r="D333">
            <v>0.77205074060628986</v>
          </cell>
        </row>
        <row r="334">
          <cell r="D334">
            <v>0.75671198417040342</v>
          </cell>
        </row>
        <row r="335">
          <cell r="D335">
            <v>0.82317992872591184</v>
          </cell>
        </row>
        <row r="336">
          <cell r="D336">
            <v>0.8691961980335714</v>
          </cell>
        </row>
        <row r="337">
          <cell r="D337">
            <v>0.87942203565749577</v>
          </cell>
        </row>
        <row r="338">
          <cell r="D338">
            <v>0.91009954852926889</v>
          </cell>
        </row>
        <row r="339">
          <cell r="D339">
            <v>0.91521246734123107</v>
          </cell>
        </row>
        <row r="340">
          <cell r="D340">
            <v>0.88964787328142025</v>
          </cell>
        </row>
        <row r="341">
          <cell r="D341">
            <v>0.86408327922160932</v>
          </cell>
        </row>
        <row r="342">
          <cell r="D342">
            <v>0.86408327922160932</v>
          </cell>
        </row>
        <row r="343">
          <cell r="D343">
            <v>0.8334057663498361</v>
          </cell>
        </row>
        <row r="344">
          <cell r="D344">
            <v>0.80784117229002528</v>
          </cell>
        </row>
        <row r="345">
          <cell r="D345">
            <v>0.80784117229002528</v>
          </cell>
        </row>
        <row r="346">
          <cell r="D346">
            <v>0.82829284753787402</v>
          </cell>
        </row>
        <row r="347">
          <cell r="D347">
            <v>0.84874452278572277</v>
          </cell>
        </row>
        <row r="348">
          <cell r="D348">
            <v>0.84363160397376047</v>
          </cell>
        </row>
        <row r="349">
          <cell r="D349">
            <v>0.82829284753787402</v>
          </cell>
        </row>
        <row r="350">
          <cell r="D350">
            <v>0.80528471288404413</v>
          </cell>
        </row>
        <row r="351">
          <cell r="D351">
            <v>0.7618249029823656</v>
          </cell>
        </row>
        <row r="352">
          <cell r="D352">
            <v>0.74137322773451675</v>
          </cell>
        </row>
        <row r="353">
          <cell r="D353">
            <v>0.74137322773451675</v>
          </cell>
        </row>
        <row r="354">
          <cell r="D354">
            <v>0.75671198417040342</v>
          </cell>
        </row>
        <row r="355">
          <cell r="D355">
            <v>0.81295409110198735</v>
          </cell>
        </row>
        <row r="356">
          <cell r="D356">
            <v>0.80579600476524038</v>
          </cell>
        </row>
        <row r="357">
          <cell r="D357">
            <v>0.82527622543881629</v>
          </cell>
        </row>
        <row r="358">
          <cell r="D358">
            <v>0.84260902021136808</v>
          </cell>
        </row>
        <row r="359">
          <cell r="D359">
            <v>0.84174204702151367</v>
          </cell>
        </row>
        <row r="360">
          <cell r="D360">
            <v>0.82011217743873455</v>
          </cell>
        </row>
        <row r="361">
          <cell r="D361">
            <v>0.82011217743873455</v>
          </cell>
        </row>
        <row r="362">
          <cell r="D362">
            <v>0.84516547961734922</v>
          </cell>
        </row>
        <row r="363">
          <cell r="D363">
            <v>0.87430911684553358</v>
          </cell>
        </row>
        <row r="364">
          <cell r="D364">
            <v>0.86408327922160932</v>
          </cell>
        </row>
        <row r="365">
          <cell r="D365">
            <v>0.82829284753787402</v>
          </cell>
        </row>
        <row r="366">
          <cell r="D366">
            <v>0.83647351763701339</v>
          </cell>
        </row>
        <row r="367">
          <cell r="D367">
            <v>0.8691961980335714</v>
          </cell>
        </row>
        <row r="368">
          <cell r="D368">
            <v>0.87430911684553358</v>
          </cell>
        </row>
        <row r="369">
          <cell r="D369">
            <v>0.89067045704381265</v>
          </cell>
        </row>
        <row r="370">
          <cell r="D370">
            <v>0.88862528951902775</v>
          </cell>
        </row>
        <row r="371">
          <cell r="D371">
            <v>0.86408327922160932</v>
          </cell>
        </row>
        <row r="372">
          <cell r="D372">
            <v>0.8691961980335714</v>
          </cell>
        </row>
        <row r="373">
          <cell r="D373">
            <v>0.84874452278572277</v>
          </cell>
        </row>
        <row r="374">
          <cell r="D374">
            <v>0.8334057663498361</v>
          </cell>
        </row>
        <row r="375">
          <cell r="D375">
            <v>0.80272825347806309</v>
          </cell>
        </row>
        <row r="376">
          <cell r="D376">
            <v>0.79761533466610091</v>
          </cell>
        </row>
        <row r="377">
          <cell r="D377">
            <v>0.79250241585413872</v>
          </cell>
        </row>
        <row r="378">
          <cell r="D378">
            <v>0.77716365941825205</v>
          </cell>
        </row>
        <row r="379">
          <cell r="D379">
            <v>0.78738949704217653</v>
          </cell>
        </row>
        <row r="380">
          <cell r="D380">
            <v>0.80272825347806309</v>
          </cell>
        </row>
        <row r="381">
          <cell r="D381">
            <v>0.78278787011141049</v>
          </cell>
        </row>
        <row r="382">
          <cell r="D382">
            <v>0.76847169743791632</v>
          </cell>
        </row>
        <row r="383">
          <cell r="D383">
            <v>0.72143284436786426</v>
          </cell>
        </row>
        <row r="384">
          <cell r="D384">
            <v>0.6713262400106349</v>
          </cell>
        </row>
        <row r="385">
          <cell r="D385">
            <v>0.71887638496188311</v>
          </cell>
        </row>
        <row r="386">
          <cell r="D386">
            <v>0.71631992555590207</v>
          </cell>
        </row>
        <row r="387">
          <cell r="D387">
            <v>0.70967313110035124</v>
          </cell>
        </row>
        <row r="388">
          <cell r="D388">
            <v>0.73881676832853582</v>
          </cell>
        </row>
        <row r="389">
          <cell r="D389">
            <v>0.74750873030887144</v>
          </cell>
        </row>
        <row r="390">
          <cell r="D390">
            <v>0.7229667200114529</v>
          </cell>
        </row>
        <row r="391">
          <cell r="D391">
            <v>0.72450059565504166</v>
          </cell>
        </row>
        <row r="392">
          <cell r="D392">
            <v>0.73626030892255456</v>
          </cell>
        </row>
        <row r="393">
          <cell r="D393">
            <v>0.7469974384276753</v>
          </cell>
        </row>
        <row r="394">
          <cell r="D394">
            <v>0.74955389783365634</v>
          </cell>
        </row>
        <row r="395">
          <cell r="D395">
            <v>0.75517810852681477</v>
          </cell>
        </row>
        <row r="396">
          <cell r="D396">
            <v>0.76949428120030872</v>
          </cell>
        </row>
        <row r="397">
          <cell r="D397">
            <v>0.78381045387380288</v>
          </cell>
        </row>
        <row r="398">
          <cell r="D398">
            <v>0.78125399446782184</v>
          </cell>
        </row>
        <row r="399">
          <cell r="D399">
            <v>0.76847169743791632</v>
          </cell>
        </row>
        <row r="400">
          <cell r="D400">
            <v>0.75773456793279581</v>
          </cell>
        </row>
        <row r="401">
          <cell r="D401">
            <v>0.77000557308150508</v>
          </cell>
        </row>
        <row r="402">
          <cell r="D402">
            <v>0.78125399446782184</v>
          </cell>
        </row>
        <row r="403">
          <cell r="D403">
            <v>0.77307332436868237</v>
          </cell>
        </row>
        <row r="404">
          <cell r="D404">
            <v>0.79454758337892362</v>
          </cell>
        </row>
        <row r="405">
          <cell r="D405">
            <v>0.81908959367634204</v>
          </cell>
        </row>
        <row r="406">
          <cell r="D406">
            <v>0.85590260912246985</v>
          </cell>
        </row>
        <row r="407">
          <cell r="D407">
            <v>0.86766232238998287</v>
          </cell>
        </row>
        <row r="408">
          <cell r="D408">
            <v>0.87482040872672995</v>
          </cell>
        </row>
        <row r="409">
          <cell r="D409">
            <v>0.8712413655583563</v>
          </cell>
        </row>
        <row r="410">
          <cell r="D410">
            <v>0.88300107882586931</v>
          </cell>
        </row>
        <row r="411">
          <cell r="D411">
            <v>0.91572375922242732</v>
          </cell>
        </row>
        <row r="412">
          <cell r="D412">
            <v>0.94026576951984586</v>
          </cell>
        </row>
        <row r="413">
          <cell r="D413">
            <v>0.91418988357883868</v>
          </cell>
        </row>
        <row r="414">
          <cell r="D414">
            <v>0.89782854338055973</v>
          </cell>
        </row>
        <row r="415">
          <cell r="D415">
            <v>0.88555753823185035</v>
          </cell>
        </row>
        <row r="416">
          <cell r="D416">
            <v>0.90907696476687649</v>
          </cell>
        </row>
        <row r="417">
          <cell r="D417">
            <v>0.92850605625233285</v>
          </cell>
        </row>
        <row r="418">
          <cell r="D418">
            <v>0.9269721806087442</v>
          </cell>
        </row>
        <row r="419">
          <cell r="D419">
            <v>0.93413026694549128</v>
          </cell>
        </row>
        <row r="420">
          <cell r="D420">
            <v>0.9269721806087442</v>
          </cell>
        </row>
        <row r="421">
          <cell r="D421">
            <v>0.9070317972420916</v>
          </cell>
        </row>
        <row r="422">
          <cell r="D422">
            <v>0.91623505110362347</v>
          </cell>
        </row>
        <row r="423">
          <cell r="D423">
            <v>0.91930280239080076</v>
          </cell>
        </row>
        <row r="424">
          <cell r="D424">
            <v>0.91418988357883868</v>
          </cell>
        </row>
        <row r="425">
          <cell r="D425">
            <v>0.8691961980335714</v>
          </cell>
        </row>
        <row r="426">
          <cell r="D426">
            <v>0.83800739328060214</v>
          </cell>
        </row>
        <row r="427">
          <cell r="D427">
            <v>0.85999294417203942</v>
          </cell>
        </row>
        <row r="428">
          <cell r="D428">
            <v>0.8533461497164887</v>
          </cell>
        </row>
        <row r="429">
          <cell r="D429">
            <v>0.86132644272179149</v>
          </cell>
        </row>
        <row r="430">
          <cell r="D430">
            <v>0.89285714285714279</v>
          </cell>
        </row>
        <row r="431">
          <cell r="D431">
            <v>0.91827364554637281</v>
          </cell>
        </row>
        <row r="432">
          <cell r="D432">
            <v>0.93370681605975725</v>
          </cell>
        </row>
        <row r="433">
          <cell r="D433">
            <v>0.94073377234242717</v>
          </cell>
        </row>
        <row r="434">
          <cell r="D434">
            <v>0.96339113680154143</v>
          </cell>
        </row>
        <row r="435">
          <cell r="D435">
            <v>0.96525096525096521</v>
          </cell>
        </row>
        <row r="436">
          <cell r="D436">
            <v>0.94250706880301605</v>
          </cell>
        </row>
        <row r="437">
          <cell r="D437">
            <v>0.95147478591817325</v>
          </cell>
        </row>
        <row r="438">
          <cell r="D438">
            <v>0.93370681605975725</v>
          </cell>
        </row>
        <row r="439">
          <cell r="D439">
            <v>0.96805421103581812</v>
          </cell>
        </row>
        <row r="440">
          <cell r="D440">
            <v>0.99009900990099009</v>
          </cell>
        </row>
        <row r="441">
          <cell r="D441">
            <v>0.98716683119447202</v>
          </cell>
        </row>
        <row r="442">
          <cell r="D442">
            <v>1.0235414534288638</v>
          </cell>
        </row>
        <row r="443">
          <cell r="D443">
            <v>1.0362694300518136</v>
          </cell>
        </row>
        <row r="444">
          <cell r="D444">
            <v>1.0559662090813096</v>
          </cell>
        </row>
        <row r="445">
          <cell r="D445">
            <v>1.1111111111111112</v>
          </cell>
        </row>
        <row r="446">
          <cell r="D446">
            <v>1.0526315789473684</v>
          </cell>
        </row>
        <row r="447">
          <cell r="D447">
            <v>1.0638297872340425</v>
          </cell>
        </row>
        <row r="448">
          <cell r="D448">
            <v>1.1061946902654867</v>
          </cell>
        </row>
        <row r="449">
          <cell r="D449">
            <v>1.1467889908256881</v>
          </cell>
        </row>
        <row r="450">
          <cell r="D450">
            <v>1.1709601873536299</v>
          </cell>
        </row>
        <row r="451">
          <cell r="D451">
            <v>1.1682242990654206</v>
          </cell>
        </row>
        <row r="452">
          <cell r="D452">
            <v>1.1185682326621924</v>
          </cell>
        </row>
        <row r="453">
          <cell r="D453">
            <v>1.0672358591248665</v>
          </cell>
        </row>
        <row r="454">
          <cell r="D454">
            <v>1.0845986984815619</v>
          </cell>
        </row>
        <row r="455">
          <cell r="D455">
            <v>1.1001100110011002</v>
          </cell>
        </row>
        <row r="456">
          <cell r="D456">
            <v>1.1210762331838564</v>
          </cell>
        </row>
        <row r="457">
          <cell r="D457">
            <v>1.1428571428571428</v>
          </cell>
        </row>
        <row r="458">
          <cell r="D458">
            <v>1.1723329425556859</v>
          </cell>
        </row>
        <row r="459">
          <cell r="D459">
            <v>1.1614401858304297</v>
          </cell>
        </row>
        <row r="460">
          <cell r="D460">
            <v>1.1098779134295227</v>
          </cell>
        </row>
        <row r="461">
          <cell r="D461">
            <v>1.0964912280701753</v>
          </cell>
        </row>
        <row r="462">
          <cell r="D462">
            <v>1.0989010989010988</v>
          </cell>
        </row>
        <row r="463">
          <cell r="D463">
            <v>1.1261261261261262</v>
          </cell>
        </row>
        <row r="464">
          <cell r="D464">
            <v>1.1185682326621924</v>
          </cell>
        </row>
        <row r="465">
          <cell r="D465">
            <v>1.1312217194570136</v>
          </cell>
        </row>
        <row r="466">
          <cell r="D466">
            <v>1.1507479861910241</v>
          </cell>
        </row>
        <row r="467">
          <cell r="D467">
            <v>1.1389521640091116</v>
          </cell>
        </row>
        <row r="468">
          <cell r="D468">
            <v>1.1286681715575622</v>
          </cell>
        </row>
        <row r="469">
          <cell r="D469">
            <v>1.0928961748633879</v>
          </cell>
        </row>
        <row r="470">
          <cell r="D470">
            <v>1.0438413361169103</v>
          </cell>
        </row>
        <row r="471">
          <cell r="D471">
            <v>1.0080645161290323</v>
          </cell>
        </row>
        <row r="472">
          <cell r="D472">
            <v>1.0204081632653061</v>
          </cell>
        </row>
        <row r="473">
          <cell r="D473">
            <v>1.0183299389002036</v>
          </cell>
        </row>
        <row r="474">
          <cell r="D474">
            <v>1.0183299389002036</v>
          </cell>
        </row>
        <row r="475">
          <cell r="D475">
            <v>0.99800399201596801</v>
          </cell>
        </row>
        <row r="476">
          <cell r="D476">
            <v>0.98039215686274506</v>
          </cell>
        </row>
        <row r="477">
          <cell r="D477">
            <v>0.94161958568738224</v>
          </cell>
        </row>
        <row r="478">
          <cell r="D478">
            <v>0.92764378478664189</v>
          </cell>
        </row>
        <row r="479">
          <cell r="D479">
            <v>0.92506938020351526</v>
          </cell>
        </row>
        <row r="480">
          <cell r="D480">
            <v>0.92081031307550643</v>
          </cell>
        </row>
        <row r="481">
          <cell r="D481">
            <v>0.85178875638841567</v>
          </cell>
        </row>
        <row r="482">
          <cell r="D482">
            <v>0.85616438356164393</v>
          </cell>
        </row>
        <row r="483">
          <cell r="D483">
            <v>0.87950747581354438</v>
          </cell>
        </row>
        <row r="484">
          <cell r="D484">
            <v>0.8960573476702508</v>
          </cell>
        </row>
        <row r="485">
          <cell r="D485">
            <v>0.88888888888888884</v>
          </cell>
        </row>
        <row r="486">
          <cell r="D486">
            <v>0.84033613445378152</v>
          </cell>
        </row>
        <row r="487">
          <cell r="D487">
            <v>0.85397096498719038</v>
          </cell>
        </row>
        <row r="488">
          <cell r="D488">
            <v>0.81566068515497558</v>
          </cell>
        </row>
        <row r="489">
          <cell r="D489">
            <v>0.79491255961844198</v>
          </cell>
        </row>
        <row r="490">
          <cell r="D490">
            <v>0.79239302694136293</v>
          </cell>
        </row>
        <row r="491">
          <cell r="D491">
            <v>0.81499592502037488</v>
          </cell>
        </row>
        <row r="492">
          <cell r="D492">
            <v>0.83263946711074099</v>
          </cell>
        </row>
        <row r="493">
          <cell r="D493">
            <v>0.83263946711074099</v>
          </cell>
        </row>
        <row r="494">
          <cell r="D494">
            <v>0.82644628099173556</v>
          </cell>
        </row>
        <row r="495">
          <cell r="D495">
            <v>0.83333333333333337</v>
          </cell>
        </row>
        <row r="496">
          <cell r="D496">
            <v>0.83333333333333337</v>
          </cell>
        </row>
        <row r="497">
          <cell r="D497">
            <v>0.83333333333333337</v>
          </cell>
        </row>
        <row r="498">
          <cell r="D498">
            <v>0.83333333333333337</v>
          </cell>
        </row>
        <row r="499">
          <cell r="D499">
            <v>0.83333333333333337</v>
          </cell>
        </row>
        <row r="500">
          <cell r="D500">
            <v>0.83333333333333337</v>
          </cell>
        </row>
        <row r="501">
          <cell r="D501">
            <v>0.83333333333333337</v>
          </cell>
        </row>
        <row r="502">
          <cell r="D502">
            <v>0.84033613445378152</v>
          </cell>
        </row>
        <row r="503">
          <cell r="D503">
            <v>0.84033613445378152</v>
          </cell>
        </row>
        <row r="504">
          <cell r="D504">
            <v>0.84745762711864414</v>
          </cell>
        </row>
        <row r="505">
          <cell r="D505">
            <v>0.85470085470085477</v>
          </cell>
        </row>
        <row r="506">
          <cell r="D506">
            <v>0.86206896551724144</v>
          </cell>
        </row>
        <row r="507">
          <cell r="D507">
            <v>0.86956521739130443</v>
          </cell>
        </row>
        <row r="508">
          <cell r="D508">
            <v>0.87719298245614041</v>
          </cell>
        </row>
        <row r="509">
          <cell r="D509">
            <v>0.88495575221238942</v>
          </cell>
        </row>
        <row r="510">
          <cell r="D510">
            <v>0.89285714285714279</v>
          </cell>
        </row>
        <row r="511">
          <cell r="D511">
            <v>0.9009009009009008</v>
          </cell>
        </row>
        <row r="512">
          <cell r="D512">
            <v>0.90909090909090906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4">
          <cell r="B4">
            <v>2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  <sheetName val="SERVICIOS A OBRA 195"/>
      <sheetName val="Presup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>
            <v>0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. Resultado Líquido"/>
      <sheetName val="Gráf. Ger. Líquida de Cx"/>
      <sheetName val="Resultado e GLCx"/>
      <sheetName val="PricesTons"/>
      <sheetName val="WorkSpace"/>
      <sheetName val="listas"/>
      <sheetName val="Resultado e GLCx.xlsx"/>
    </sheetNames>
    <definedNames>
      <definedName name="ExpandVPeriods" refersTo="#¡REF!"/>
      <definedName name="ExportFile" refersTo="#¡REF!"/>
      <definedName name="NB" refersTo="#¡REF!"/>
      <definedName name="ProImportExport.ImportFile" refersTo="#¡REF!"/>
      <definedName name="ProImportExport.SaveNewFile" refersTo="#¡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niveles"/>
      <sheetName val="basedesc"/>
      <sheetName val="descr. 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Pago a cuenta"/>
      <sheetName val="Resumen Valoriz."/>
      <sheetName val="Valoriz"/>
      <sheetName val="Reajuste"/>
      <sheetName val="Retencion"/>
      <sheetName val="Reg.Reajuste"/>
      <sheetName val="Amort.Adelanto"/>
      <sheetName val="Deduccion Reajuste"/>
      <sheetName val="Reg.Deduc.Reaj.Adel."/>
      <sheetName val="Amort.Adel.materiales"/>
      <sheetName val="Deduc_Amort_Adel.mat"/>
      <sheetName val="Mat Util"/>
      <sheetName val="Resumen Tramitado"/>
      <sheetName val="AVANCE OBRA CAO"/>
      <sheetName val="Compara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ção Preços"/>
      <sheetName val="Spread"/>
      <sheetName val="Comparação Spread"/>
      <sheetName val="Chemsystem"/>
      <sheetName val="Summary 2004$"/>
      <sheetName val="CMAI 04_08_04"/>
      <sheetName val="Plan1"/>
      <sheetName val="Plan2"/>
      <sheetName val="Tres Gerações"/>
      <sheetName val="Finos"/>
      <sheetName val="Comparação_Preços"/>
      <sheetName val="Comparação_Spread"/>
      <sheetName val="Summary_2004$"/>
      <sheetName val="CMAI_04_08_04"/>
      <sheetName val="Tres_Gerações"/>
      <sheetName val="model"/>
      <sheetName val="Control"/>
    </sheetNames>
    <sheetDataSet>
      <sheetData sheetId="0" refreshError="1"/>
      <sheetData sheetId="1" refreshError="1"/>
      <sheetData sheetId="2" refreshError="1"/>
      <sheetData sheetId="3" refreshError="1">
        <row r="4">
          <cell r="A4" t="str">
            <v>Crude Oil, LLS - North America - Spot, low - FOB  St. James, LA</v>
          </cell>
        </row>
        <row r="5">
          <cell r="A5" t="str">
            <v>Crude Oil, Brent - West Europe - Spot, Avg. - FOB  North Sea</v>
          </cell>
        </row>
        <row r="6">
          <cell r="A6" t="str">
            <v>Crude Oil, Dubai - Middle East - Spot, Avg. - FOB  Persian Gulf</v>
          </cell>
        </row>
        <row r="7">
          <cell r="A7" t="str">
            <v>Natural Gas - North America - Spot - Delivered  Louisiana</v>
          </cell>
        </row>
        <row r="8">
          <cell r="A8" t="str">
            <v>Naphtha, 40 N+A - North America - Spot, low - FOB  US Gulf Coast</v>
          </cell>
        </row>
        <row r="9">
          <cell r="A9" t="str">
            <v>Naphtha - West Europe - Spot, Avg. - CIF  NW Europe</v>
          </cell>
        </row>
        <row r="10">
          <cell r="A10" t="str">
            <v>Naphtha - Southeast Asia - Spot, Avg. - FOB  Singapore</v>
          </cell>
        </row>
        <row r="11">
          <cell r="A11" t="str">
            <v>Ethane, Purity - North America - Spot, low - FOB  Mont Belvieu, TX</v>
          </cell>
        </row>
        <row r="12">
          <cell r="A12" t="str">
            <v>Ethane, E/P Mix - North America - Spot, low - FOB  Mont Belvieu, TX</v>
          </cell>
        </row>
        <row r="13">
          <cell r="A13" t="str">
            <v>Propane, non-Tet - North America - Spot, low - FOB  Mont Belvieu, TX</v>
          </cell>
        </row>
        <row r="14">
          <cell r="A14" t="str">
            <v>Propane - West Europe - Spot - CIF  NW Europe</v>
          </cell>
        </row>
        <row r="15">
          <cell r="A15" t="str">
            <v>Propane - Northeast Asia - Spot - CIF  Japan</v>
          </cell>
        </row>
        <row r="16">
          <cell r="A16" t="str">
            <v>Butane, ISO- - North America - Spot, low - FOB  Mont Belvieu, TX</v>
          </cell>
        </row>
        <row r="17">
          <cell r="A17" t="str">
            <v>Butane, Mixed- - West Europe - Spot - CIF  NW Europe</v>
          </cell>
        </row>
        <row r="18">
          <cell r="A18" t="str">
            <v>Butane, Mixed- - Northeast Asia - Spot - CIF  Japan</v>
          </cell>
        </row>
        <row r="19">
          <cell r="A19" t="str">
            <v>Gasoline, Unleaded, 87 (R+M)/2 Octane - North America - Spot, low - FOB  US Gulf Coast</v>
          </cell>
        </row>
        <row r="20">
          <cell r="A20" t="str">
            <v>Gasoline, Unleaded, 93 (R+M)/2 Octane - North America - Spot, low - FOB  US Gulf Coast</v>
          </cell>
        </row>
        <row r="21">
          <cell r="A21" t="str">
            <v>Gasoline, Unleaded, 91 Research Octane - West Europe - Spot, Avg. - FOB  Rotterdam</v>
          </cell>
        </row>
        <row r="22">
          <cell r="A22" t="str">
            <v>Gasoline, Unleaded, 95 Research Octane - West Europe - Spot, Avg. - FOB  Rotterdam</v>
          </cell>
        </row>
        <row r="23">
          <cell r="A23" t="str">
            <v>Gasoline, Unleaded, 92 Reseach Octane - Southeast Asia - Spot, Avg. - FOB  Singapore</v>
          </cell>
        </row>
        <row r="24">
          <cell r="A24" t="str">
            <v>Gasoline, Unleaded, 95 Research Octane - Southeast Asia - Spot, Avg. - FOB  Singapore</v>
          </cell>
        </row>
        <row r="25">
          <cell r="A25" t="str">
            <v xml:space="preserve">Diesel - North America - 15 ppm S Diesel - </v>
          </cell>
        </row>
        <row r="26">
          <cell r="A26" t="str">
            <v xml:space="preserve">Diesel - West Europe - Diesel, EN590 - </v>
          </cell>
        </row>
        <row r="27">
          <cell r="A27" t="str">
            <v>Ethylene - North America - Contract-Benchmark - Delivered  US Gulf Coast</v>
          </cell>
        </row>
        <row r="28">
          <cell r="A28" t="str">
            <v>Ethylene - West Europe - Contract-Market - Delivered  W. Europe</v>
          </cell>
        </row>
        <row r="29">
          <cell r="A29" t="str">
            <v>Ethylene - Southeast Asia - Spot, Avg. - CFR  SE Asia</v>
          </cell>
        </row>
        <row r="30">
          <cell r="A30" t="str">
            <v>Propylene, Refinery Grade - North America - Contract - Delivered  Texas</v>
          </cell>
        </row>
        <row r="31">
          <cell r="A31" t="str">
            <v>Propylene, Refinery Grade - North America - Contract-Freely Neg. - Delivered  Texas</v>
          </cell>
        </row>
        <row r="32">
          <cell r="A32" t="str">
            <v>Propylene, Contained Value - West Europe - Contract-Market - Delivered  W. Europe</v>
          </cell>
        </row>
        <row r="33">
          <cell r="A33" t="str">
            <v>Propylene, Polymer Grade - North America - Contract-Benchmark - Delivered  United States</v>
          </cell>
        </row>
        <row r="34">
          <cell r="A34" t="str">
            <v>Propylene, Polymer Grade - West Europe - Spot, Avg. - CIF  NW Europe</v>
          </cell>
        </row>
        <row r="35">
          <cell r="A35" t="str">
            <v>Propylene, Polymer Grade - Southeast Asia - Contract-Market - Delivered  Thailand</v>
          </cell>
        </row>
        <row r="36">
          <cell r="A36" t="str">
            <v>Butadiene - North America - Contract-Market - FOB  US Gulf Coast</v>
          </cell>
        </row>
        <row r="37">
          <cell r="A37" t="str">
            <v>Butadiene - West Europe - Contract-Market - Delivered  W. Europe</v>
          </cell>
        </row>
        <row r="38">
          <cell r="A38" t="str">
            <v>Butadiene - Northeast Asia - Contract-Market - CIF  Taiwan</v>
          </cell>
        </row>
        <row r="39">
          <cell r="A39" t="str">
            <v>Butene-1 - North America - Contract-Market - FOB  United States</v>
          </cell>
        </row>
        <row r="40">
          <cell r="A40" t="str">
            <v xml:space="preserve">Butene-1 - West Europe - Contract-Market - </v>
          </cell>
        </row>
        <row r="41">
          <cell r="A41" t="str">
            <v xml:space="preserve">Butene-1 - Asia -  - </v>
          </cell>
        </row>
        <row r="42">
          <cell r="A42" t="str">
            <v>Benzene - North America - Contract-Market - FOB  US Gulf Coast</v>
          </cell>
        </row>
        <row r="43">
          <cell r="A43" t="str">
            <v>Benzene - West Europe - Contract-Market - FOB/CIF  W. Europe</v>
          </cell>
        </row>
        <row r="44">
          <cell r="A44" t="str">
            <v>Benzene - Northeast Asia - Contract-Market - C&amp;F  S. Korea</v>
          </cell>
        </row>
        <row r="45">
          <cell r="A45" t="str">
            <v>Toluene, Nitration Grade - North America - Spot - FOB  US Gulf Coast</v>
          </cell>
        </row>
        <row r="46">
          <cell r="A46" t="str">
            <v>Toluene, Nitration Grade - West Europe - Spot - FOB  W. Europe</v>
          </cell>
        </row>
        <row r="47">
          <cell r="A47" t="str">
            <v>Toluene - Northeast Asia - Spot - FOB  S. Korea</v>
          </cell>
        </row>
        <row r="48">
          <cell r="A48" t="str">
            <v>Mixed Xylenes, Isomer Grade - North America - Contract-Market - FOB  Houston, TX</v>
          </cell>
        </row>
        <row r="49">
          <cell r="A49" t="str">
            <v>Mixed Xylenes, Isomer Grade - North America - Spot - FOB  Houston, TX</v>
          </cell>
        </row>
        <row r="50">
          <cell r="A50" t="str">
            <v>Mixed Xylenes - West Europe - Spot - FOB  Rotterdam</v>
          </cell>
        </row>
        <row r="51">
          <cell r="A51" t="str">
            <v>Mixed Xylenes - Northeast Asia - Contract-Market - FOB  S. Korea</v>
          </cell>
        </row>
        <row r="52">
          <cell r="A52" t="str">
            <v>Mixed Xylenes - Northeast Asia - Spot - FOB  S. Korea</v>
          </cell>
        </row>
        <row r="53">
          <cell r="A53" t="str">
            <v>Paraxylene - North America - Contract-Market - Delivered  North America</v>
          </cell>
        </row>
        <row r="54">
          <cell r="A54" t="str">
            <v>Paraxylene - West Europe - Contract-Market - Delivered  W. Europe</v>
          </cell>
        </row>
        <row r="55">
          <cell r="A55" t="str">
            <v>Paraxylene - Northeast Asia - Contract-Market - C&amp;F  NE Asia</v>
          </cell>
        </row>
        <row r="56">
          <cell r="A56" t="str">
            <v>Orthoxylene - North America - Spot - FOB  United States</v>
          </cell>
        </row>
        <row r="57">
          <cell r="A57" t="str">
            <v>Orthoxylene - West Europe - Contract-Market - Delivered  W. Europe</v>
          </cell>
        </row>
        <row r="58">
          <cell r="A58" t="str">
            <v>Orthoxylene - West Europe - Spot - Delivered  W. Europe</v>
          </cell>
        </row>
        <row r="59">
          <cell r="A59" t="str">
            <v>Orthoxylene - Northeast Asia - Spot - C&amp;F  NE Asia</v>
          </cell>
        </row>
        <row r="60">
          <cell r="A60" t="str">
            <v>Caprolactam - West Europe - Domestic - Delivered  W. Europe</v>
          </cell>
        </row>
        <row r="61">
          <cell r="A61" t="str">
            <v>Caprolactam - Northeast Asia - Spot - CFR  Far East</v>
          </cell>
        </row>
        <row r="62">
          <cell r="A62" t="str">
            <v>Caprolactam - Northeast Asia - Contract-Market - CFR  Far East</v>
          </cell>
        </row>
        <row r="63">
          <cell r="A63" t="str">
            <v>Polyethylene, High Density - North America - Domestic Market (Contract) - Delivered</v>
          </cell>
        </row>
        <row r="64">
          <cell r="A64" t="str">
            <v>Polyethylene, High Density - North America - Domestic Market (Contract) - Delivered</v>
          </cell>
        </row>
        <row r="65">
          <cell r="A65" t="str">
            <v>Polyethylene, High Density - North America - Domestic Market (Contract) - Delivered</v>
          </cell>
        </row>
        <row r="66">
          <cell r="A66" t="str">
            <v>Polyethylene, High Density - West Europe - Domestic Market (Contract) - Delivered  W. Europe</v>
          </cell>
        </row>
        <row r="67">
          <cell r="A67" t="str">
            <v>Polyethylene, High Density - West Europe - Domestic Market (Contract) - Delivered  W. Europe</v>
          </cell>
        </row>
        <row r="68">
          <cell r="A68" t="str">
            <v>Polyethylene, High Density - West Europe - Domestic Market (Contract) - Delivered  W. Europe</v>
          </cell>
        </row>
        <row r="69">
          <cell r="A69" t="str">
            <v>Polyethylene, High Density - Northeast Asia - Spot/Export - CFR  China</v>
          </cell>
        </row>
        <row r="70">
          <cell r="A70" t="str">
            <v>Polyethylene, High Density - Northeast Asia - Spot/Export - CFR  China</v>
          </cell>
        </row>
        <row r="71">
          <cell r="A71" t="str">
            <v>Polyethylene, Low Density - North America - Domestic Market (Contract) - Delivered</v>
          </cell>
        </row>
        <row r="72">
          <cell r="A72" t="str">
            <v>Polyethylene, Low Density - North America - Domestic Market (Contract) - Delivered</v>
          </cell>
        </row>
        <row r="73">
          <cell r="A73" t="str">
            <v>Polyethylene, Low Density - West Europe - Domestic Market (Contract) - Delivered  W. Europe</v>
          </cell>
        </row>
        <row r="74">
          <cell r="A74" t="str">
            <v>Polyethylene, Low Density - West Europe - Spot/Export - FOB  W. Europe</v>
          </cell>
        </row>
        <row r="75">
          <cell r="A75" t="str">
            <v>Polyethylene, Low Density - North America - Domestic Market (Contract) - Delivered</v>
          </cell>
        </row>
        <row r="76">
          <cell r="A76" t="str">
            <v>Polyethylene, Low Density - Northeast Asia - Spot - CFR  China</v>
          </cell>
        </row>
        <row r="77">
          <cell r="A77" t="str">
            <v>Polyethylene, Linear Low Density - North America - Domestic Market (Contract) - Delivered</v>
          </cell>
        </row>
        <row r="78">
          <cell r="A78" t="str">
            <v>Polyethylene, Linear Low Density - North America - Domestic Market (Contract) - Delivered</v>
          </cell>
        </row>
        <row r="79">
          <cell r="A79" t="str">
            <v>Polyethylene, Linear Low Density - North America - Domestic Market (Contract) - Delivered</v>
          </cell>
        </row>
        <row r="80">
          <cell r="A80" t="str">
            <v>Polyethylene, Linear Low Density - West Europe - Domestic Market (Contract) - Delivered  W. Europe</v>
          </cell>
        </row>
        <row r="81">
          <cell r="A81" t="str">
            <v>Polyethylene, Linear Low Density - West Europe - Domestic Market (Contract) - Delivered  W. Europe</v>
          </cell>
        </row>
        <row r="82">
          <cell r="A82" t="str">
            <v>Polyethylene, Linear Low Density - Northeast Asia - Spot - CFR  China</v>
          </cell>
        </row>
        <row r="83">
          <cell r="A83" t="str">
            <v>Polyethylene, High Density - Northeast Asia - Spot - CFR  China</v>
          </cell>
        </row>
        <row r="84">
          <cell r="A84" t="str">
            <v>Polypropylene - North America - Domestic Market (Contract) - Delivered</v>
          </cell>
        </row>
        <row r="85">
          <cell r="A85" t="str">
            <v>Polypropylene, Copolymer - North America - Contract-Market - Delivered</v>
          </cell>
        </row>
        <row r="86">
          <cell r="A86" t="str">
            <v>Polypropylene, Raffia - North America - Contract-Market - Delivered</v>
          </cell>
        </row>
        <row r="87">
          <cell r="A87" t="str">
            <v>Polypropylene, Fiber Grade - North America - Contract-Market - Delivered</v>
          </cell>
        </row>
        <row r="88">
          <cell r="A88" t="str">
            <v>Polypropylene, Homopolymer - West Europe - Contract-Market - Delivered  W. Europe</v>
          </cell>
        </row>
        <row r="89">
          <cell r="A89" t="str">
            <v>Polypropylene, Copolymer - West Europe - Contract-Market - Delivered  W. Europe</v>
          </cell>
        </row>
        <row r="90">
          <cell r="A90" t="str">
            <v>Polypropylene, Raffia - West Europe - Contract-Market - Delivered  W. Europe</v>
          </cell>
        </row>
        <row r="91">
          <cell r="A91" t="str">
            <v>Polypropylene, Fiber Grade - West Europe - Contract-Market - Delivered  W. Europe</v>
          </cell>
        </row>
        <row r="92">
          <cell r="A92" t="str">
            <v>Polypropylene - Northeast Asia - Spot - CFR  China</v>
          </cell>
        </row>
        <row r="93">
          <cell r="A93" t="str">
            <v>Polypropylene, Raffia - Northeast Asia - Spot - CFR  China</v>
          </cell>
        </row>
        <row r="94">
          <cell r="A94" t="str">
            <v>Polypropylene, Fiber Grade - Northeast Asia - Spot - CFR  China</v>
          </cell>
        </row>
        <row r="95">
          <cell r="A95" t="str">
            <v>Polypropylene, Copolymer - Northeast Asia - Spot - CFR  China</v>
          </cell>
        </row>
        <row r="96">
          <cell r="A96" t="str">
            <v>Ethylene Dichloride - North America - Export Contract - FOB  US Gulf Coast</v>
          </cell>
        </row>
        <row r="97">
          <cell r="A97" t="str">
            <v>Ethylene Dichloride - West Europe - Export Contract - FOB  US Gulf Coast</v>
          </cell>
        </row>
        <row r="98">
          <cell r="A98" t="str">
            <v>Ethylene Dichloride - Northeast Asia - Contract-Market - CFR  NE Asia</v>
          </cell>
        </row>
        <row r="99">
          <cell r="A99" t="str">
            <v>Vinyl Chloride Monomer - North America - Contract-Market - FOB  United States</v>
          </cell>
        </row>
        <row r="100">
          <cell r="A100" t="str">
            <v>Vinyl Chloride Monomer - Northeast Asia - Spot - CFR  NE Asia</v>
          </cell>
        </row>
        <row r="101">
          <cell r="A101" t="str">
            <v>Polyvinyl Chloride - North America - Contract-Market - Delivered  United States</v>
          </cell>
        </row>
        <row r="102">
          <cell r="A102" t="str">
            <v>Polyvinyl Chloride - West Europe - Contract-Market - Delivered  Continental Europe</v>
          </cell>
        </row>
        <row r="103">
          <cell r="A103" t="str">
            <v>Polyvinyl Chloride - Northeast Asia - Spot - CFR  NE Asia</v>
          </cell>
        </row>
        <row r="104">
          <cell r="A104" t="str">
            <v>Terephthalic Acid - North America - Contract - Delivered  United States</v>
          </cell>
        </row>
        <row r="105">
          <cell r="A105" t="str">
            <v>Terephthalic Acid - West Europe - Contract-Market - Delivered  W. Europe</v>
          </cell>
        </row>
        <row r="106">
          <cell r="A106" t="str">
            <v>Terephthalic Acid - Northeast Asia - Contract-Market - C&amp;F  NE Asia</v>
          </cell>
        </row>
        <row r="107">
          <cell r="A107" t="str">
            <v>Dmt, (molten) - North America - Contract-Market - Delivered  United States</v>
          </cell>
        </row>
        <row r="108">
          <cell r="A108" t="str">
            <v>Dmt - West Europe - Contract-Market - FOB  W. Europe</v>
          </cell>
        </row>
        <row r="109">
          <cell r="A109" t="str">
            <v>Dmt - Northeast Asia - Contract-Market - FOB  NE Asia</v>
          </cell>
        </row>
        <row r="110">
          <cell r="A110" t="str">
            <v>Monoethylene Glycol, Fiber Grade - North America - Contract-Market - FOB  United States</v>
          </cell>
        </row>
        <row r="111">
          <cell r="A111" t="str">
            <v>Monoethylene Glycol, Fiber Grade - West Europe - Contract-Market - Delivered  W. Europe</v>
          </cell>
        </row>
        <row r="112">
          <cell r="A112" t="str">
            <v>Monoethylene Glycol, Fiber Grade - Southeast Asia - Contract-Market - CFR  Asia/Pacific</v>
          </cell>
        </row>
        <row r="113">
          <cell r="A113" t="str">
            <v>Monoethylene Glycol, Fiber Grade - Northeast Asia - Spot - CFR  NE Asia</v>
          </cell>
        </row>
        <row r="114">
          <cell r="A114" t="str">
            <v>Pet, Polyethylene Terephthalate,  Bottle Resin - North America - Contract-Market - Delivered  United States</v>
          </cell>
        </row>
        <row r="115">
          <cell r="A115" t="str">
            <v>Pet, Polyethylene Terephthalate,  Bottle Resin - West Europe - Contract-Market - DDP  W. Europe</v>
          </cell>
        </row>
        <row r="116">
          <cell r="A116" t="str">
            <v>Pet, Polyethylene Terephthalate,  Bottle Resin, (n - Northeast Asia - Spot - FOB  NE Asia</v>
          </cell>
        </row>
        <row r="117">
          <cell r="A117" t="str">
            <v>Mtbe (Methyl Tertiary Butyl Ether) - North America - Spot - Delivered  US Gulf Coast</v>
          </cell>
        </row>
        <row r="118">
          <cell r="A118" t="str">
            <v>Mtbe (Methyl Tertiary Butyl Ether) - West Europe - Spot - Delivered  Rotterdam</v>
          </cell>
        </row>
        <row r="119">
          <cell r="A119" t="str">
            <v>Mtbe (Methyl Tertiary Butyl Ether) - Southeast Asia - Spot - Delivered  Singapore</v>
          </cell>
        </row>
        <row r="120">
          <cell r="A120" t="str">
            <v>Caustic Soda, Diaphragm Grade - North America - Contract-Market - FOB  US Gulf Coast</v>
          </cell>
        </row>
        <row r="121">
          <cell r="A121" t="str">
            <v>Caustic Soda, Membrane - North America - Contract-Market - FOB  US Gulf Coast</v>
          </cell>
        </row>
        <row r="122">
          <cell r="A122" t="str">
            <v>Caustic Soda, Mercury Grade - North America - Contract-Market - FOB  US Gulf Coast</v>
          </cell>
        </row>
        <row r="123">
          <cell r="A123" t="str">
            <v>Caustic Soda - West Europe - Contract-Market - Delivered  Continental Europe</v>
          </cell>
        </row>
        <row r="124">
          <cell r="A124" t="str">
            <v>Caustic Soda - Northeast Asia - Contract-Market - Delivered  Taiwan</v>
          </cell>
        </row>
        <row r="125">
          <cell r="A125" t="str">
            <v>vazio</v>
          </cell>
        </row>
      </sheetData>
      <sheetData sheetId="4" refreshError="1"/>
      <sheetData sheetId="5" refreshError="1">
        <row r="2">
          <cell r="B2" t="str">
            <v>North America</v>
          </cell>
          <cell r="C2" t="str">
            <v>West Europe</v>
          </cell>
          <cell r="D2" t="str">
            <v>Middle East</v>
          </cell>
          <cell r="E2" t="str">
            <v>North America</v>
          </cell>
          <cell r="F2" t="str">
            <v>North America</v>
          </cell>
          <cell r="G2" t="str">
            <v>West Europe</v>
          </cell>
          <cell r="H2" t="str">
            <v>Southeast Asia</v>
          </cell>
          <cell r="I2" t="str">
            <v>North America</v>
          </cell>
          <cell r="J2" t="str">
            <v>West Europe</v>
          </cell>
          <cell r="K2" t="str">
            <v>Southeast Asia</v>
          </cell>
          <cell r="L2" t="str">
            <v>North America</v>
          </cell>
          <cell r="M2" t="str">
            <v>West Europe</v>
          </cell>
          <cell r="N2" t="str">
            <v>Southeast Asia</v>
          </cell>
          <cell r="O2" t="str">
            <v>North America</v>
          </cell>
          <cell r="P2" t="str">
            <v>West Europe</v>
          </cell>
          <cell r="Q2" t="str">
            <v>Northeast Asia</v>
          </cell>
          <cell r="R2" t="str">
            <v>North America</v>
          </cell>
          <cell r="S2" t="str">
            <v>West Europe</v>
          </cell>
          <cell r="T2" t="str">
            <v>Northeast Asia</v>
          </cell>
          <cell r="U2" t="str">
            <v>North America</v>
          </cell>
          <cell r="V2" t="str">
            <v>West Europe</v>
          </cell>
          <cell r="W2" t="str">
            <v>Northeast Asia</v>
          </cell>
          <cell r="X2" t="str">
            <v>North America</v>
          </cell>
          <cell r="Y2" t="str">
            <v>West Europe</v>
          </cell>
          <cell r="Z2" t="str">
            <v>Northeast Asia</v>
          </cell>
          <cell r="AA2" t="str">
            <v>North America</v>
          </cell>
          <cell r="AB2" t="str">
            <v>West Europe</v>
          </cell>
          <cell r="AC2" t="str">
            <v>Northeast Asia</v>
          </cell>
          <cell r="AD2" t="str">
            <v>North America</v>
          </cell>
          <cell r="AE2" t="str">
            <v>West Europe</v>
          </cell>
          <cell r="AF2" t="str">
            <v>Northeast Asia</v>
          </cell>
          <cell r="AG2" t="str">
            <v>North America</v>
          </cell>
          <cell r="AH2" t="str">
            <v>West Europe</v>
          </cell>
          <cell r="AI2" t="str">
            <v>Northeast Asia</v>
          </cell>
          <cell r="AJ2" t="str">
            <v>North America</v>
          </cell>
          <cell r="AK2" t="str">
            <v>West Europe</v>
          </cell>
          <cell r="AL2" t="str">
            <v>Northeast Asia</v>
          </cell>
          <cell r="AM2" t="str">
            <v>North America</v>
          </cell>
          <cell r="AN2" t="str">
            <v>West Europe</v>
          </cell>
          <cell r="AO2" t="str">
            <v>Northeast Asia</v>
          </cell>
          <cell r="AP2" t="str">
            <v>North America</v>
          </cell>
          <cell r="AQ2" t="str">
            <v>West Europe</v>
          </cell>
          <cell r="AR2" t="str">
            <v>Northeast Asia</v>
          </cell>
          <cell r="AS2" t="str">
            <v>North America</v>
          </cell>
          <cell r="AT2" t="str">
            <v>West Europe</v>
          </cell>
          <cell r="AU2" t="str">
            <v>Northeast Asia</v>
          </cell>
          <cell r="AV2" t="str">
            <v>North America</v>
          </cell>
          <cell r="AW2" t="str">
            <v>West Europe</v>
          </cell>
          <cell r="AX2" t="str">
            <v>Northeast Asia</v>
          </cell>
          <cell r="AY2" t="str">
            <v>North America</v>
          </cell>
          <cell r="AZ2" t="str">
            <v>West Europe</v>
          </cell>
          <cell r="BA2" t="str">
            <v>Northeast Asia</v>
          </cell>
          <cell r="BB2" t="str">
            <v>North America</v>
          </cell>
          <cell r="BC2" t="str">
            <v>West Europe</v>
          </cell>
          <cell r="BD2" t="str">
            <v>Northeast Asia</v>
          </cell>
          <cell r="BE2" t="str">
            <v>North America</v>
          </cell>
          <cell r="BF2" t="str">
            <v>West Europe</v>
          </cell>
          <cell r="BG2" t="str">
            <v>Northeast Asia</v>
          </cell>
          <cell r="BH2" t="str">
            <v>North America</v>
          </cell>
          <cell r="BI2" t="str">
            <v>West Europe</v>
          </cell>
          <cell r="BJ2" t="str">
            <v>Northeast Asia</v>
          </cell>
          <cell r="BK2" t="str">
            <v>North America</v>
          </cell>
          <cell r="BL2" t="str">
            <v>West Europe</v>
          </cell>
          <cell r="BM2" t="str">
            <v>Northeast Asia</v>
          </cell>
          <cell r="BN2" t="str">
            <v>North America</v>
          </cell>
          <cell r="BO2" t="str">
            <v>West Europe</v>
          </cell>
          <cell r="BP2" t="str">
            <v>Northeast Asia</v>
          </cell>
          <cell r="BQ2" t="str">
            <v>North America</v>
          </cell>
          <cell r="BR2" t="str">
            <v>West Europe</v>
          </cell>
          <cell r="BS2" t="str">
            <v>Northeast Asia</v>
          </cell>
          <cell r="BT2" t="str">
            <v>North America</v>
          </cell>
          <cell r="BU2" t="str">
            <v>West Europe</v>
          </cell>
          <cell r="BV2" t="str">
            <v>Southeast Asia</v>
          </cell>
          <cell r="BW2" t="str">
            <v>North America</v>
          </cell>
          <cell r="BX2" t="str">
            <v>West Europe</v>
          </cell>
          <cell r="BY2" t="str">
            <v>North East Asia</v>
          </cell>
        </row>
        <row r="7">
          <cell r="B7" t="str">
            <v>Crude Oil, LLS - North America - Spot, low - FOB  St. James, LA</v>
          </cell>
          <cell r="C7" t="str">
            <v>Crude Oil, Brent - West Europe - Spot, Avg. - FOB  North Sea</v>
          </cell>
          <cell r="D7" t="str">
            <v>Crude Oil, Dubai - Middle East - Spot, Avg. - FOB  Persian Gulf</v>
          </cell>
          <cell r="E7" t="str">
            <v>Natural Gas - North America - Spot - Delivered  Louisiana</v>
          </cell>
          <cell r="F7" t="str">
            <v>Naphtha, 40 N+A - North America - Spot, low - FOB  US Gulf Coast</v>
          </cell>
          <cell r="G7" t="str">
            <v>Naphtha - West Europe - Spot, Avg. - CIF  NW Europe</v>
          </cell>
          <cell r="H7" t="str">
            <v>Naphtha - Southeast Asia - Spot, Avg. - FOB  Singapore</v>
          </cell>
          <cell r="I7" t="str">
            <v>Ethylene - North America - Contract-Benchmark - Delivered  US Gulf Coast</v>
          </cell>
          <cell r="J7" t="str">
            <v>Ethylene - West Europe - Contract-Market - Delivered  W. Europe</v>
          </cell>
          <cell r="K7" t="str">
            <v>Ethylene - Southeast Asia - Spot, Avg. - CFR  SE Asia</v>
          </cell>
          <cell r="L7" t="str">
            <v>Propylene, Polymer Grade - North America - Contract-Benchmark - Delivered  United States</v>
          </cell>
          <cell r="M7" t="str">
            <v>Propylene, Polymer Grade - West Europe - Spot, Avg. - CIF  NW Europe</v>
          </cell>
          <cell r="N7" t="str">
            <v>Propylene, Polymer Grade - Southeast Asia - Contract-Market - Delivered  Thailand</v>
          </cell>
          <cell r="O7" t="str">
            <v>Butadiene - North America - Contract-Market - FOB  US Gulf Coast</v>
          </cell>
          <cell r="P7" t="str">
            <v>Butadiene - West Europe - Contract-Market - Delivered  W. Europe</v>
          </cell>
          <cell r="Q7" t="str">
            <v>Butadiene - Northeast Asia - Contract-Market - CIF  Taiwan</v>
          </cell>
          <cell r="R7" t="str">
            <v>Butene-1 - North America - Contract-Market - FOB  United States</v>
          </cell>
          <cell r="S7" t="str">
            <v>Butene-1 - West Europe - Contract-Market - FOB  United States</v>
          </cell>
          <cell r="T7" t="str">
            <v>Butene-1 - Northeast Asia - Contract-Market - FOB  United States</v>
          </cell>
          <cell r="U7" t="str">
            <v>Benzene - North America - Contract-Market - FOB  US Gulf Coast</v>
          </cell>
          <cell r="V7" t="str">
            <v>Benzene - West Europe - Contract-Market - FOB/CIF  W. Europe</v>
          </cell>
          <cell r="W7" t="str">
            <v>Benzene - Northeast Asia - Contract-Market - C&amp;F  S. Korea</v>
          </cell>
          <cell r="X7" t="str">
            <v>Toluene, Nitration Grade - North America - Spot - FOB  US Gulf Coast</v>
          </cell>
          <cell r="Y7" t="str">
            <v>Toluene, Nitration Grade - West Europe - Spot - FOB  W. Europe</v>
          </cell>
          <cell r="Z7" t="str">
            <v>Toluene - Northeast Asia - Spot - FOB  S. Korea</v>
          </cell>
          <cell r="AA7" t="str">
            <v>Mixed Xylenes, Isomer Grade - North America - Contract-Market - FOB  Houston, TX</v>
          </cell>
          <cell r="AB7" t="str">
            <v>Mixed Xylenes - West Europe - Spot - FOB  Rotterdam</v>
          </cell>
          <cell r="AC7" t="str">
            <v>Mixed Xylenes - Northeast Asia - Spot - FOB  S. Korea</v>
          </cell>
          <cell r="AD7" t="str">
            <v>Paraxylene - North America - Contract-Market - Delivered  North America</v>
          </cell>
          <cell r="AE7" t="str">
            <v>Paraxylene - West Europe - Contract-Market - Delivered  W. Europe</v>
          </cell>
          <cell r="AF7" t="str">
            <v>Paraxylene - Northeast Asia - Contract-Market - C&amp;F  NE Asia</v>
          </cell>
          <cell r="AG7" t="str">
            <v>Orthoxylene - North America - Spot - FOB  United States</v>
          </cell>
          <cell r="AH7" t="str">
            <v>Orthoxylene - West Europe - Contract-Market - Delivered  W. Europe</v>
          </cell>
          <cell r="AI7" t="str">
            <v>Orthoxylene - Northeast Asia - Spot - C&amp;F  NE Asia</v>
          </cell>
          <cell r="AJ7" t="str">
            <v>Caprolactam - North America - Contract - Delivered</v>
          </cell>
          <cell r="AK7" t="str">
            <v>Caprolactam - West Europe - Domestic - Delivered  W. Europe</v>
          </cell>
          <cell r="AL7" t="str">
            <v>Caprolactam - Northeast Asia - Contract-Market - CFR  Far East</v>
          </cell>
          <cell r="AM7" t="str">
            <v>Polyethylene, High Density - North America - Domestic Market (Contract) - Delivered</v>
          </cell>
          <cell r="AN7" t="str">
            <v>Polyethylene, High Density - West Europe - Domestic Market (Contract) - Delivered  W. Europe</v>
          </cell>
          <cell r="AO7" t="str">
            <v>Polyethylene, High Density - Northeast Asia - Spot - CFR  China</v>
          </cell>
          <cell r="AP7" t="str">
            <v>Polyethylene, Low Density - North America - Domestic Market (Contract) - Delivered</v>
          </cell>
          <cell r="AQ7" t="str">
            <v>Polyethylene, Low Density - West Europe - Domestic Market (Contract) - Delivered  W. Europe</v>
          </cell>
          <cell r="AR7" t="str">
            <v>Polyethylene, Low Density - Northeast Asia - Spot - CFR  China</v>
          </cell>
          <cell r="AS7" t="str">
            <v>Polyethylene, Linear Low Density - North America - Domestic Market (Contract) - Delivered</v>
          </cell>
          <cell r="AT7" t="str">
            <v>Polyethylene, Linear Low Density - West Europe - Domestic Market (Contract) - Delivered  W. Europe</v>
          </cell>
          <cell r="AU7" t="str">
            <v>Polyethylene, Linear Low Density - Northeast Asia - Spot - CFR  China</v>
          </cell>
          <cell r="AV7" t="str">
            <v>Polypropylene - North America - Domestic Market (Contract) - Delivered</v>
          </cell>
          <cell r="AW7" t="str">
            <v>Polypropylene, Homopolymer - West Europe - Contract-Market - Delivered  W. Europe</v>
          </cell>
          <cell r="AX7" t="str">
            <v>Polypropylene - Northeast Asia - Spot - CFR  China</v>
          </cell>
          <cell r="AY7" t="str">
            <v>Ethylene Dichloride - North America - Export Contract - FOB  US Gulf Coast</v>
          </cell>
          <cell r="AZ7" t="str">
            <v>Ethylene Dichloride - West Europe - Spot - Delivered  W. Europe</v>
          </cell>
          <cell r="BA7" t="str">
            <v>Ethylene Dichloride - Northeast Asia - Contract-Market - CFR  NE Asia</v>
          </cell>
          <cell r="BB7" t="str">
            <v>Vinyl Chloride Monomer - North America - Contract-Market - FOB  United States</v>
          </cell>
          <cell r="BC7" t="str">
            <v>Vinyl Chloride Monomer - West Europe - Contract-Market - Delivered  W. Europe</v>
          </cell>
          <cell r="BD7" t="str">
            <v>Vinyl Chloride Monomer - Northeast Asia - Spot - CFR  NE Asia</v>
          </cell>
          <cell r="BE7" t="str">
            <v>Polyvinyl Chloride - North America - Contract-Market - Delivered  United States</v>
          </cell>
          <cell r="BF7" t="str">
            <v>Polyvinyl Chloride - West Europe - Contract-Market - Delivered  Continental Europe</v>
          </cell>
          <cell r="BG7" t="str">
            <v>Polyvinyl Chloride - Northeast Asia - Spot - CFR  NE Asia</v>
          </cell>
          <cell r="BH7" t="str">
            <v>Terephthalic Acid - North America - Contract - Delivered  United States</v>
          </cell>
          <cell r="BI7" t="str">
            <v>Terephthalic Acid - West Europe - Contract-Market - Delivered  W. Europe</v>
          </cell>
          <cell r="BJ7" t="str">
            <v>Terephthalic Acid - Northeast Asia - Contract-Market - C&amp;F  NE Asia</v>
          </cell>
          <cell r="BK7" t="str">
            <v>Dmt, (molten) - North America - Contract-Market - Delivered  United States</v>
          </cell>
          <cell r="BL7" t="str">
            <v>Dmt - West Europe - Contract-Market - FOB  W. Europe</v>
          </cell>
          <cell r="BM7" t="str">
            <v>Dmt - Northeast Asia - Contract-Market - FOB  NE Asia</v>
          </cell>
          <cell r="BN7" t="str">
            <v>Monoethylene Glycol, Fiber Grade - North America - Contract-Market - FOB  United States</v>
          </cell>
          <cell r="BO7" t="str">
            <v>Monoethylene Glycol, Fiber Grade - West Europe - Contract-Market - Delivered  W. Europe</v>
          </cell>
          <cell r="BP7" t="str">
            <v>Monoethylene Glycol, Fiber Grade - Northeast Asia - Spot - CFR  NE Asia</v>
          </cell>
          <cell r="BQ7" t="str">
            <v>Pet, Polyethylene Terephthalate,  Bottle Resin - North America - Contract-Market - Delivered  United States</v>
          </cell>
          <cell r="BR7" t="str">
            <v>Pet, Polyethylene Terephthalate,  Bottle Resin - West Europe - Contract-Market - DDP  W. Europe</v>
          </cell>
          <cell r="BS7" t="str">
            <v>Pet, Polyethylene Terephthalate,  Bottle Resin, (n - Northeast Asia - Spot - FOB  NE Asia</v>
          </cell>
          <cell r="BT7" t="str">
            <v>Mtbe (Methyl Tertiary Butyl Ether) - North America - Spot - Delivered  US Gulf Coast</v>
          </cell>
          <cell r="BU7" t="str">
            <v>Mtbe (Methyl Tertiary Butyl Ether) - West Europe - Spot - Delivered  Rotterdam</v>
          </cell>
          <cell r="BV7" t="str">
            <v>Mtbe (Methyl Tertiary Butyl Ether) - Southeast Asia - Spot - Delivered  Singapore</v>
          </cell>
          <cell r="BW7" t="str">
            <v>Caustic Soda - North America - Contract-Market - FOB  US Gulf Coast</v>
          </cell>
          <cell r="BX7" t="str">
            <v>Caustic Soda - West Europe - Contract-Market - Delivered  Continental Europe</v>
          </cell>
          <cell r="BY7" t="str">
            <v>Caustic Soda - North East Asia - Contract-Market - FOB Works</v>
          </cell>
          <cell r="BZ7" t="str">
            <v>vazio</v>
          </cell>
        </row>
      </sheetData>
      <sheetData sheetId="6" refreshError="1">
        <row r="1">
          <cell r="A1" t="str">
            <v>CMAI</v>
          </cell>
        </row>
        <row r="2">
          <cell r="A2" t="str">
            <v>Chemsystem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GP02"/>
      <sheetName val="EQUIPOS"/>
      <sheetName val="MGP02 a la sem 43"/>
      <sheetName val="Movimiento diario_2"/>
      <sheetName val="Resumen 27.10.2003"/>
      <sheetName val="obreros - equipos"/>
      <sheetName val="obreros - equipos SEM 45"/>
      <sheetName val="up de obreros sem 44"/>
      <sheetName val="up empleados sem 44"/>
      <sheetName val="mgp02 (2)"/>
      <sheetName val="Resumen 28.10.2003"/>
      <sheetName val="Resumen 29.10.2003"/>
      <sheetName val="Resumen 30.10.2003"/>
      <sheetName val="Resumen 31.10.2003"/>
      <sheetName val="Resumen 01.11.2003"/>
      <sheetName val="Resumen 02.11.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Gen"/>
      <sheetName val="Ficha de Obra"/>
      <sheetName val="AGUA"/>
      <sheetName val="ALCANT."/>
      <sheetName val="PL.TRAT."/>
      <sheetName val="K-AGUA"/>
      <sheetName val="K-ALCANTARILLADO"/>
      <sheetName val="K-PL.TRAT."/>
      <sheetName val="Cal Contr"/>
      <sheetName val="RES VAL"/>
      <sheetName val="AMORT A.D."/>
      <sheetName val="Ded AM"/>
      <sheetName val="Amort AM1"/>
      <sheetName val="Amort AM2"/>
      <sheetName val="Cal Reaj"/>
      <sheetName val="Ded-AD"/>
      <sheetName val="RES VALOR pagadas"/>
      <sheetName val="ORDEN DE PAGO"/>
      <sheetName val="CURVA DE AVANCE"/>
      <sheetName val="CAOVal Real"/>
      <sheetName val="CAOV Contrat"/>
      <sheetName val="IU"/>
      <sheetName val="Hoja1"/>
      <sheetName val="opcion"/>
    </sheetNames>
    <sheetDataSet>
      <sheetData sheetId="0">
        <row r="29">
          <cell r="E29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"/>
      <sheetName val="GAFISA"/>
      <sheetName val="SOCIO"/>
      <sheetName val="Macros"/>
      <sheetName val="Menu"/>
      <sheetName val="Acomp"/>
      <sheetName val="Plan1"/>
      <sheetName val="CMAI 04_08_04"/>
      <sheetName val="Chemsystem"/>
      <sheetName val="FLUXO_ENDIVIDAMENTO"/>
      <sheetName val="ÍNDICE"/>
      <sheetName val="COMP_CX"/>
      <sheetName val="Tres Gerações"/>
      <sheetName val="Detailed Adjustments"/>
      <sheetName val="CMAI_04_08_04"/>
      <sheetName val="Tres_Gerações"/>
      <sheetName val="Detailed_Adjustments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SUMEN"/>
      <sheetName val="ARMADURA LOSA"/>
      <sheetName val="DATOS"/>
      <sheetName val="Memoria Golon CON"/>
      <sheetName val="Mem Gol Acero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EROS SEM 36"/>
      <sheetName val="EMPLEADOS AGOSTO"/>
      <sheetName val="GANANCIAS"/>
      <sheetName val="CALCULOS"/>
      <sheetName val="RESUMEN"/>
      <sheetName val="AFP'S"/>
      <sheetName val="FORMULAS"/>
      <sheetName val="RESUMEN (2)"/>
    </sheetNames>
    <sheetDataSet>
      <sheetData sheetId="0"/>
      <sheetData sheetId="1"/>
      <sheetData sheetId="2">
        <row r="2">
          <cell r="G2" t="str">
            <v>00012</v>
          </cell>
          <cell r="H2">
            <v>4478.5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G3" t="str">
            <v>00057</v>
          </cell>
          <cell r="H3">
            <v>9800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600</v>
          </cell>
        </row>
        <row r="4">
          <cell r="G4" t="str">
            <v>00104</v>
          </cell>
          <cell r="H4">
            <v>26.89</v>
          </cell>
          <cell r="I4">
            <v>51.63</v>
          </cell>
          <cell r="J4">
            <v>7.2</v>
          </cell>
          <cell r="K4">
            <v>0</v>
          </cell>
          <cell r="L4">
            <v>0</v>
          </cell>
          <cell r="M4">
            <v>7</v>
          </cell>
          <cell r="N4">
            <v>0</v>
          </cell>
        </row>
        <row r="5">
          <cell r="G5" t="str">
            <v>00710</v>
          </cell>
          <cell r="H5">
            <v>26.89</v>
          </cell>
          <cell r="I5">
            <v>51.63</v>
          </cell>
          <cell r="J5">
            <v>7.2</v>
          </cell>
          <cell r="K5">
            <v>0</v>
          </cell>
          <cell r="L5">
            <v>0</v>
          </cell>
          <cell r="M5">
            <v>7</v>
          </cell>
          <cell r="N5">
            <v>0</v>
          </cell>
        </row>
        <row r="6">
          <cell r="G6" t="str">
            <v>00712</v>
          </cell>
          <cell r="H6">
            <v>26.89</v>
          </cell>
          <cell r="I6">
            <v>51.63</v>
          </cell>
          <cell r="J6">
            <v>7.2</v>
          </cell>
          <cell r="K6">
            <v>0</v>
          </cell>
          <cell r="L6">
            <v>0</v>
          </cell>
          <cell r="M6">
            <v>7</v>
          </cell>
          <cell r="N6">
            <v>0</v>
          </cell>
        </row>
        <row r="7">
          <cell r="G7" t="str">
            <v>00840</v>
          </cell>
          <cell r="H7">
            <v>2250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510</v>
          </cell>
        </row>
        <row r="8">
          <cell r="G8" t="str">
            <v>00846</v>
          </cell>
          <cell r="H8">
            <v>26.89</v>
          </cell>
          <cell r="I8">
            <v>51.63</v>
          </cell>
          <cell r="J8">
            <v>7.2</v>
          </cell>
          <cell r="K8">
            <v>0</v>
          </cell>
          <cell r="L8">
            <v>0</v>
          </cell>
          <cell r="M8">
            <v>7</v>
          </cell>
          <cell r="N8">
            <v>0</v>
          </cell>
        </row>
        <row r="9">
          <cell r="G9" t="str">
            <v>00860</v>
          </cell>
          <cell r="H9">
            <v>9800</v>
          </cell>
          <cell r="I9">
            <v>46</v>
          </cell>
          <cell r="J9">
            <v>0</v>
          </cell>
          <cell r="K9">
            <v>1050</v>
          </cell>
          <cell r="L9">
            <v>0</v>
          </cell>
          <cell r="M9">
            <v>0</v>
          </cell>
          <cell r="N9">
            <v>600</v>
          </cell>
        </row>
        <row r="10">
          <cell r="G10" t="str">
            <v>00861</v>
          </cell>
          <cell r="H10">
            <v>1259</v>
          </cell>
          <cell r="I10">
            <v>46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450</v>
          </cell>
        </row>
        <row r="11">
          <cell r="G11" t="str">
            <v>00862</v>
          </cell>
          <cell r="H11">
            <v>7100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600</v>
          </cell>
        </row>
        <row r="12">
          <cell r="G12" t="str">
            <v>00863</v>
          </cell>
          <cell r="H12">
            <v>5250</v>
          </cell>
          <cell r="I12">
            <v>46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600</v>
          </cell>
        </row>
        <row r="13">
          <cell r="G13" t="str">
            <v>00964</v>
          </cell>
          <cell r="H13">
            <v>1459</v>
          </cell>
          <cell r="I13">
            <v>46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450</v>
          </cell>
        </row>
        <row r="14">
          <cell r="G14" t="str">
            <v>01214</v>
          </cell>
          <cell r="H14">
            <v>26.89</v>
          </cell>
          <cell r="I14">
            <v>51.63</v>
          </cell>
          <cell r="J14">
            <v>7.2</v>
          </cell>
          <cell r="K14">
            <v>0</v>
          </cell>
          <cell r="L14">
            <v>0</v>
          </cell>
          <cell r="M14">
            <v>7</v>
          </cell>
          <cell r="N14">
            <v>0</v>
          </cell>
        </row>
        <row r="15">
          <cell r="G15" t="str">
            <v>01220</v>
          </cell>
          <cell r="H15">
            <v>1500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450</v>
          </cell>
        </row>
        <row r="16">
          <cell r="G16" t="str">
            <v>01221</v>
          </cell>
          <cell r="H16">
            <v>1500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G17" t="str">
            <v>01231</v>
          </cell>
          <cell r="H17">
            <v>1200</v>
          </cell>
          <cell r="I17">
            <v>46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300</v>
          </cell>
        </row>
        <row r="18">
          <cell r="G18" t="str">
            <v>01239</v>
          </cell>
          <cell r="H18">
            <v>1159</v>
          </cell>
          <cell r="I18">
            <v>46</v>
          </cell>
          <cell r="J18">
            <v>0</v>
          </cell>
          <cell r="K18">
            <v>150</v>
          </cell>
          <cell r="L18">
            <v>0</v>
          </cell>
          <cell r="M18">
            <v>0</v>
          </cell>
          <cell r="N18">
            <v>300</v>
          </cell>
        </row>
        <row r="19">
          <cell r="G19" t="str">
            <v>01240</v>
          </cell>
          <cell r="H19">
            <v>1959</v>
          </cell>
          <cell r="I19">
            <v>46</v>
          </cell>
          <cell r="J19">
            <v>0</v>
          </cell>
          <cell r="K19">
            <v>300</v>
          </cell>
          <cell r="L19">
            <v>0</v>
          </cell>
          <cell r="M19">
            <v>0</v>
          </cell>
          <cell r="N19">
            <v>300</v>
          </cell>
        </row>
        <row r="20">
          <cell r="G20" t="str">
            <v>01256</v>
          </cell>
          <cell r="H20">
            <v>5250</v>
          </cell>
          <cell r="I20">
            <v>46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600</v>
          </cell>
        </row>
        <row r="21">
          <cell r="G21" t="str">
            <v>01290</v>
          </cell>
          <cell r="H21">
            <v>5325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G22" t="str">
            <v>01290</v>
          </cell>
          <cell r="H22">
            <v>5325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G23" t="str">
            <v>01332</v>
          </cell>
          <cell r="H23">
            <v>26.89</v>
          </cell>
          <cell r="I23">
            <v>51.63</v>
          </cell>
          <cell r="J23">
            <v>7.2</v>
          </cell>
          <cell r="K23">
            <v>0</v>
          </cell>
          <cell r="L23">
            <v>0</v>
          </cell>
          <cell r="M23">
            <v>7</v>
          </cell>
          <cell r="N23">
            <v>0</v>
          </cell>
        </row>
        <row r="24">
          <cell r="G24" t="str">
            <v>01351</v>
          </cell>
          <cell r="H24">
            <v>1500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450</v>
          </cell>
        </row>
        <row r="25">
          <cell r="G25" t="str">
            <v>01385</v>
          </cell>
          <cell r="H25">
            <v>26.89</v>
          </cell>
          <cell r="I25">
            <v>51.63</v>
          </cell>
          <cell r="J25">
            <v>7.2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G26" t="str">
            <v>01386</v>
          </cell>
          <cell r="H26">
            <v>26.89</v>
          </cell>
          <cell r="I26">
            <v>51.63</v>
          </cell>
          <cell r="J26">
            <v>7.2</v>
          </cell>
          <cell r="K26">
            <v>0</v>
          </cell>
          <cell r="L26">
            <v>0</v>
          </cell>
          <cell r="M26">
            <v>7</v>
          </cell>
          <cell r="N26">
            <v>0</v>
          </cell>
        </row>
        <row r="27">
          <cell r="G27" t="str">
            <v>01387</v>
          </cell>
          <cell r="H27">
            <v>21.43</v>
          </cell>
          <cell r="I27">
            <v>38.57</v>
          </cell>
          <cell r="J27">
            <v>7.2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G28" t="str">
            <v>01388</v>
          </cell>
          <cell r="H28">
            <v>21.43</v>
          </cell>
          <cell r="I28">
            <v>38.57</v>
          </cell>
          <cell r="J28">
            <v>7.2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G29" t="str">
            <v>01389</v>
          </cell>
          <cell r="H29">
            <v>21.43</v>
          </cell>
          <cell r="I29">
            <v>38.57</v>
          </cell>
          <cell r="J29">
            <v>7.2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G30" t="str">
            <v>01390</v>
          </cell>
          <cell r="H30">
            <v>21.43</v>
          </cell>
          <cell r="I30">
            <v>38.57</v>
          </cell>
          <cell r="J30">
            <v>7.2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G31" t="str">
            <v>01391</v>
          </cell>
          <cell r="H31">
            <v>21.43</v>
          </cell>
          <cell r="I31">
            <v>38.57</v>
          </cell>
          <cell r="J31">
            <v>7.2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G32" t="str">
            <v>01392</v>
          </cell>
          <cell r="H32">
            <v>1465.5</v>
          </cell>
          <cell r="I32">
            <v>46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450</v>
          </cell>
        </row>
        <row r="33">
          <cell r="G33" t="str">
            <v>01393</v>
          </cell>
          <cell r="H33">
            <v>1059</v>
          </cell>
          <cell r="I33">
            <v>46</v>
          </cell>
          <cell r="J33">
            <v>0</v>
          </cell>
          <cell r="K33">
            <v>200</v>
          </cell>
          <cell r="L33">
            <v>0</v>
          </cell>
          <cell r="M33">
            <v>0</v>
          </cell>
          <cell r="N33">
            <v>0</v>
          </cell>
        </row>
        <row r="34">
          <cell r="G34" t="str">
            <v>01394</v>
          </cell>
          <cell r="H34">
            <v>1059</v>
          </cell>
          <cell r="I34">
            <v>46</v>
          </cell>
          <cell r="J34">
            <v>0</v>
          </cell>
          <cell r="K34">
            <v>200</v>
          </cell>
          <cell r="L34">
            <v>0</v>
          </cell>
          <cell r="M34">
            <v>0</v>
          </cell>
          <cell r="N34">
            <v>300</v>
          </cell>
        </row>
        <row r="35">
          <cell r="G35" t="str">
            <v>01395</v>
          </cell>
          <cell r="H35">
            <v>1009</v>
          </cell>
          <cell r="I35">
            <v>46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300</v>
          </cell>
        </row>
        <row r="36">
          <cell r="G36" t="str">
            <v>01396</v>
          </cell>
          <cell r="H36">
            <v>1009</v>
          </cell>
          <cell r="I36">
            <v>46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300</v>
          </cell>
        </row>
        <row r="37">
          <cell r="G37" t="str">
            <v>01397</v>
          </cell>
          <cell r="H37">
            <v>1159</v>
          </cell>
          <cell r="I37">
            <v>41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300</v>
          </cell>
        </row>
        <row r="38">
          <cell r="G38" t="str">
            <v>01398</v>
          </cell>
          <cell r="H38">
            <v>1159</v>
          </cell>
          <cell r="I38">
            <v>46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300</v>
          </cell>
        </row>
        <row r="39">
          <cell r="G39" t="str">
            <v>01399</v>
          </cell>
          <cell r="H39">
            <v>650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G40" t="str">
            <v>01400</v>
          </cell>
          <cell r="H40">
            <v>609</v>
          </cell>
          <cell r="I40">
            <v>46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G41" t="str">
            <v>01401</v>
          </cell>
          <cell r="H41">
            <v>650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G42" t="str">
            <v>01402</v>
          </cell>
          <cell r="H42">
            <v>650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G43" t="str">
            <v>01403</v>
          </cell>
          <cell r="H43">
            <v>650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G44" t="str">
            <v>01404</v>
          </cell>
          <cell r="H44">
            <v>26.89</v>
          </cell>
          <cell r="I44">
            <v>51.63</v>
          </cell>
          <cell r="J44">
            <v>7.2</v>
          </cell>
          <cell r="K44">
            <v>0</v>
          </cell>
          <cell r="L44">
            <v>0</v>
          </cell>
          <cell r="M44">
            <v>7</v>
          </cell>
          <cell r="N44">
            <v>0</v>
          </cell>
        </row>
        <row r="45">
          <cell r="G45" t="str">
            <v>01405</v>
          </cell>
          <cell r="H45">
            <v>26.89</v>
          </cell>
          <cell r="I45">
            <v>51.63</v>
          </cell>
          <cell r="J45">
            <v>7.2</v>
          </cell>
          <cell r="K45">
            <v>0</v>
          </cell>
          <cell r="L45">
            <v>0</v>
          </cell>
          <cell r="M45">
            <v>7</v>
          </cell>
          <cell r="N45">
            <v>0</v>
          </cell>
        </row>
        <row r="46">
          <cell r="G46" t="str">
            <v>01406</v>
          </cell>
          <cell r="H46">
            <v>26.89</v>
          </cell>
          <cell r="I46">
            <v>51.63</v>
          </cell>
          <cell r="J46">
            <v>7.2</v>
          </cell>
          <cell r="K46">
            <v>0</v>
          </cell>
          <cell r="L46">
            <v>0</v>
          </cell>
          <cell r="M46">
            <v>7</v>
          </cell>
          <cell r="N46">
            <v>0</v>
          </cell>
        </row>
        <row r="47">
          <cell r="G47" t="str">
            <v>01407</v>
          </cell>
          <cell r="H47">
            <v>26.89</v>
          </cell>
          <cell r="I47">
            <v>51.63</v>
          </cell>
          <cell r="J47">
            <v>7.2</v>
          </cell>
          <cell r="K47">
            <v>0</v>
          </cell>
          <cell r="L47">
            <v>0</v>
          </cell>
          <cell r="M47">
            <v>7</v>
          </cell>
          <cell r="N47">
            <v>0</v>
          </cell>
        </row>
        <row r="48">
          <cell r="G48" t="str">
            <v>01408</v>
          </cell>
          <cell r="H48">
            <v>21.43</v>
          </cell>
          <cell r="I48">
            <v>38.57</v>
          </cell>
          <cell r="J48">
            <v>7.2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G49" t="str">
            <v>01409</v>
          </cell>
          <cell r="H49">
            <v>21.43</v>
          </cell>
          <cell r="I49">
            <v>38.57</v>
          </cell>
          <cell r="J49">
            <v>7.2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G50" t="str">
            <v>01410</v>
          </cell>
          <cell r="H50">
            <v>21.43</v>
          </cell>
          <cell r="I50">
            <v>38.57</v>
          </cell>
          <cell r="J50">
            <v>7.2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G51" t="str">
            <v>01411</v>
          </cell>
          <cell r="H51">
            <v>21.43</v>
          </cell>
          <cell r="I51">
            <v>38.57</v>
          </cell>
          <cell r="J51">
            <v>7.2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G52" t="str">
            <v>01412</v>
          </cell>
          <cell r="H52">
            <v>21.43</v>
          </cell>
          <cell r="I52">
            <v>38.57</v>
          </cell>
          <cell r="J52">
            <v>7.2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G53" t="str">
            <v>01413</v>
          </cell>
          <cell r="H53">
            <v>21.43</v>
          </cell>
          <cell r="I53">
            <v>38.57</v>
          </cell>
          <cell r="J53">
            <v>7.2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G54" t="str">
            <v>01414</v>
          </cell>
          <cell r="H54">
            <v>26.89</v>
          </cell>
          <cell r="I54">
            <v>51.63</v>
          </cell>
          <cell r="J54">
            <v>7.2</v>
          </cell>
          <cell r="K54">
            <v>0</v>
          </cell>
          <cell r="L54">
            <v>0</v>
          </cell>
          <cell r="M54">
            <v>7</v>
          </cell>
          <cell r="N54">
            <v>0</v>
          </cell>
        </row>
        <row r="55">
          <cell r="G55" t="str">
            <v>01415</v>
          </cell>
          <cell r="H55">
            <v>24.21</v>
          </cell>
          <cell r="I55">
            <v>43.58</v>
          </cell>
          <cell r="J55">
            <v>7.2</v>
          </cell>
          <cell r="K55">
            <v>0</v>
          </cell>
          <cell r="L55">
            <v>0</v>
          </cell>
          <cell r="M55">
            <v>7</v>
          </cell>
          <cell r="N55">
            <v>0</v>
          </cell>
        </row>
        <row r="56">
          <cell r="G56" t="str">
            <v>01416</v>
          </cell>
          <cell r="H56">
            <v>26.89</v>
          </cell>
          <cell r="I56">
            <v>51.63</v>
          </cell>
          <cell r="J56">
            <v>7.2</v>
          </cell>
          <cell r="K56">
            <v>0</v>
          </cell>
          <cell r="L56">
            <v>0</v>
          </cell>
          <cell r="M56">
            <v>7</v>
          </cell>
          <cell r="N56">
            <v>0</v>
          </cell>
        </row>
        <row r="57">
          <cell r="G57" t="str">
            <v>01417</v>
          </cell>
          <cell r="H57">
            <v>26.89</v>
          </cell>
          <cell r="I57">
            <v>51.63</v>
          </cell>
          <cell r="J57">
            <v>7.2</v>
          </cell>
          <cell r="K57">
            <v>0</v>
          </cell>
          <cell r="L57">
            <v>0</v>
          </cell>
          <cell r="M57">
            <v>7</v>
          </cell>
          <cell r="N57">
            <v>0</v>
          </cell>
        </row>
        <row r="58">
          <cell r="G58" t="str">
            <v>01418</v>
          </cell>
          <cell r="H58">
            <v>26.89</v>
          </cell>
          <cell r="I58">
            <v>51.63</v>
          </cell>
          <cell r="J58">
            <v>7.2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G59" t="str">
            <v>01419</v>
          </cell>
          <cell r="H59">
            <v>909</v>
          </cell>
          <cell r="I59">
            <v>46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G60" t="str">
            <v>01420</v>
          </cell>
          <cell r="H60">
            <v>1459</v>
          </cell>
          <cell r="I60">
            <v>46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450</v>
          </cell>
        </row>
        <row r="61">
          <cell r="G61" t="str">
            <v>01421</v>
          </cell>
          <cell r="H61">
            <v>625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G62" t="str">
            <v>01422</v>
          </cell>
          <cell r="H62">
            <v>460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 t="str">
            <v>01423</v>
          </cell>
          <cell r="H63">
            <v>625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G64" t="str">
            <v>01424</v>
          </cell>
          <cell r="H64">
            <v>1759</v>
          </cell>
          <cell r="I64">
            <v>46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300</v>
          </cell>
        </row>
        <row r="65">
          <cell r="G65" t="str">
            <v>01425</v>
          </cell>
          <cell r="H65">
            <v>625</v>
          </cell>
          <cell r="I65">
            <v>0</v>
          </cell>
          <cell r="J65">
            <v>0</v>
          </cell>
          <cell r="K65">
            <v>208</v>
          </cell>
          <cell r="L65">
            <v>8.33</v>
          </cell>
          <cell r="M65">
            <v>0</v>
          </cell>
          <cell r="N65">
            <v>0</v>
          </cell>
        </row>
        <row r="66">
          <cell r="G66" t="str">
            <v>01426</v>
          </cell>
          <cell r="H66">
            <v>625</v>
          </cell>
          <cell r="I66">
            <v>0</v>
          </cell>
          <cell r="J66">
            <v>0</v>
          </cell>
          <cell r="K66">
            <v>300</v>
          </cell>
          <cell r="L66">
            <v>0</v>
          </cell>
          <cell r="M66">
            <v>0</v>
          </cell>
          <cell r="N66">
            <v>300</v>
          </cell>
        </row>
        <row r="67">
          <cell r="G67" t="str">
            <v>01427</v>
          </cell>
          <cell r="H67">
            <v>450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450</v>
          </cell>
        </row>
        <row r="68">
          <cell r="G68" t="str">
            <v>01428</v>
          </cell>
          <cell r="H68">
            <v>650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G69" t="str">
            <v>01429</v>
          </cell>
          <cell r="H69">
            <v>625</v>
          </cell>
          <cell r="I69">
            <v>0</v>
          </cell>
          <cell r="J69">
            <v>0</v>
          </cell>
          <cell r="K69">
            <v>300</v>
          </cell>
          <cell r="L69">
            <v>0</v>
          </cell>
          <cell r="M69">
            <v>0</v>
          </cell>
          <cell r="N69">
            <v>300</v>
          </cell>
        </row>
        <row r="70">
          <cell r="G70" t="str">
            <v>01430</v>
          </cell>
          <cell r="H70">
            <v>1459</v>
          </cell>
          <cell r="I70">
            <v>46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450</v>
          </cell>
        </row>
        <row r="71">
          <cell r="G71" t="str">
            <v>01431</v>
          </cell>
          <cell r="H71">
            <v>600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300</v>
          </cell>
        </row>
        <row r="72">
          <cell r="G72" t="str">
            <v>01433</v>
          </cell>
          <cell r="H72">
            <v>800</v>
          </cell>
          <cell r="I72">
            <v>0</v>
          </cell>
          <cell r="J72">
            <v>0</v>
          </cell>
          <cell r="K72">
            <v>200</v>
          </cell>
          <cell r="L72">
            <v>0</v>
          </cell>
          <cell r="M72">
            <v>0</v>
          </cell>
          <cell r="N72">
            <v>300</v>
          </cell>
        </row>
        <row r="73">
          <cell r="G73" t="str">
            <v>01434</v>
          </cell>
          <cell r="H73">
            <v>700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300</v>
          </cell>
        </row>
        <row r="74">
          <cell r="G74" t="str">
            <v>01435</v>
          </cell>
          <cell r="H74">
            <v>900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300</v>
          </cell>
        </row>
        <row r="75">
          <cell r="G75" t="str">
            <v>01436</v>
          </cell>
          <cell r="H75">
            <v>609</v>
          </cell>
          <cell r="I75">
            <v>46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G76" t="str">
            <v>01437</v>
          </cell>
          <cell r="H76">
            <v>26.89</v>
          </cell>
          <cell r="I76">
            <v>51.63</v>
          </cell>
          <cell r="J76">
            <v>7.2</v>
          </cell>
          <cell r="K76">
            <v>0</v>
          </cell>
          <cell r="L76">
            <v>0</v>
          </cell>
          <cell r="M76">
            <v>7</v>
          </cell>
          <cell r="N76">
            <v>0</v>
          </cell>
        </row>
        <row r="77">
          <cell r="G77" t="str">
            <v>01438</v>
          </cell>
          <cell r="H77">
            <v>1750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450</v>
          </cell>
        </row>
        <row r="78">
          <cell r="G78" t="str">
            <v>01439</v>
          </cell>
          <cell r="H78">
            <v>21.43</v>
          </cell>
          <cell r="I78">
            <v>38.57</v>
          </cell>
          <cell r="J78">
            <v>7.2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G79" t="str">
            <v>01441</v>
          </cell>
          <cell r="H79">
            <v>21.43</v>
          </cell>
          <cell r="I79">
            <v>38.57</v>
          </cell>
          <cell r="J79">
            <v>7.2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G80" t="str">
            <v>01442</v>
          </cell>
          <cell r="H80">
            <v>21.43</v>
          </cell>
          <cell r="I80">
            <v>38.57</v>
          </cell>
          <cell r="J80">
            <v>7.2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G81" t="str">
            <v>01443</v>
          </cell>
          <cell r="H81">
            <v>24.21</v>
          </cell>
          <cell r="I81">
            <v>43.58</v>
          </cell>
          <cell r="J81">
            <v>7.2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G82" t="str">
            <v>01444</v>
          </cell>
          <cell r="H82">
            <v>24.21</v>
          </cell>
          <cell r="I82">
            <v>43.58</v>
          </cell>
          <cell r="J82">
            <v>7.2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G83" t="str">
            <v>01445</v>
          </cell>
          <cell r="H83">
            <v>26.89</v>
          </cell>
          <cell r="I83">
            <v>51.63</v>
          </cell>
          <cell r="J83">
            <v>7.2</v>
          </cell>
          <cell r="K83">
            <v>0</v>
          </cell>
          <cell r="L83">
            <v>0</v>
          </cell>
          <cell r="M83">
            <v>7</v>
          </cell>
          <cell r="N83">
            <v>0</v>
          </cell>
        </row>
        <row r="84">
          <cell r="G84" t="str">
            <v>01446</v>
          </cell>
          <cell r="H84">
            <v>26.89</v>
          </cell>
          <cell r="I84">
            <v>51.63</v>
          </cell>
          <cell r="J84">
            <v>7.2</v>
          </cell>
          <cell r="K84">
            <v>0</v>
          </cell>
          <cell r="L84">
            <v>0</v>
          </cell>
          <cell r="M84">
            <v>7</v>
          </cell>
          <cell r="N84">
            <v>0</v>
          </cell>
        </row>
        <row r="85">
          <cell r="G85" t="str">
            <v>01450</v>
          </cell>
          <cell r="H85">
            <v>609</v>
          </cell>
          <cell r="I85">
            <v>41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G86" t="str">
            <v>01451</v>
          </cell>
          <cell r="H86">
            <v>625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G87" t="str">
            <v>01452</v>
          </cell>
          <cell r="H87">
            <v>609</v>
          </cell>
          <cell r="I87">
            <v>46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G88" t="str">
            <v>01453</v>
          </cell>
          <cell r="H88">
            <v>26.89</v>
          </cell>
          <cell r="I88">
            <v>51.63</v>
          </cell>
          <cell r="J88">
            <v>7.2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G89" t="str">
            <v>01454</v>
          </cell>
          <cell r="H89">
            <v>26.89</v>
          </cell>
          <cell r="I89">
            <v>51.63</v>
          </cell>
          <cell r="J89">
            <v>7.2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G90" t="str">
            <v>01455</v>
          </cell>
          <cell r="H90">
            <v>26.89</v>
          </cell>
          <cell r="I90">
            <v>51.63</v>
          </cell>
          <cell r="J90">
            <v>7.2</v>
          </cell>
          <cell r="K90">
            <v>0</v>
          </cell>
          <cell r="L90">
            <v>0</v>
          </cell>
          <cell r="M90">
            <v>7</v>
          </cell>
          <cell r="N90">
            <v>0</v>
          </cell>
        </row>
        <row r="91">
          <cell r="G91" t="str">
            <v>01456</v>
          </cell>
          <cell r="H91">
            <v>21.43</v>
          </cell>
          <cell r="I91">
            <v>38.57</v>
          </cell>
          <cell r="J91">
            <v>7.2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G92" t="str">
            <v>01457</v>
          </cell>
          <cell r="H92">
            <v>21.43</v>
          </cell>
          <cell r="I92">
            <v>38.57</v>
          </cell>
          <cell r="J92">
            <v>7.2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</row>
        <row r="93">
          <cell r="G93" t="str">
            <v>01458</v>
          </cell>
          <cell r="H93">
            <v>21.43</v>
          </cell>
          <cell r="I93">
            <v>38.57</v>
          </cell>
          <cell r="J93">
            <v>7.2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G94" t="str">
            <v>01459</v>
          </cell>
          <cell r="H94">
            <v>26.89</v>
          </cell>
          <cell r="I94">
            <v>51.63</v>
          </cell>
          <cell r="J94">
            <v>7.2</v>
          </cell>
          <cell r="K94">
            <v>0</v>
          </cell>
          <cell r="L94">
            <v>0</v>
          </cell>
          <cell r="M94">
            <v>7</v>
          </cell>
          <cell r="N94">
            <v>0</v>
          </cell>
        </row>
        <row r="95">
          <cell r="G95" t="str">
            <v>01468</v>
          </cell>
          <cell r="H95">
            <v>625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G96" t="str">
            <v>01469</v>
          </cell>
          <cell r="H96">
            <v>749</v>
          </cell>
          <cell r="I96">
            <v>46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210</v>
          </cell>
        </row>
        <row r="97">
          <cell r="G97" t="str">
            <v>01470</v>
          </cell>
          <cell r="H97">
            <v>625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G98" t="str">
            <v>01471</v>
          </cell>
          <cell r="H98">
            <v>625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G99" t="str">
            <v>01472</v>
          </cell>
          <cell r="H99">
            <v>959</v>
          </cell>
          <cell r="I99">
            <v>41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G100" t="str">
            <v>01473</v>
          </cell>
          <cell r="H100">
            <v>1459</v>
          </cell>
          <cell r="I100">
            <v>46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210</v>
          </cell>
        </row>
        <row r="101">
          <cell r="G101" t="str">
            <v>01474</v>
          </cell>
          <cell r="H101">
            <v>625</v>
          </cell>
          <cell r="I101">
            <v>0</v>
          </cell>
          <cell r="J101">
            <v>0</v>
          </cell>
          <cell r="K101">
            <v>166.66</v>
          </cell>
          <cell r="L101">
            <v>0</v>
          </cell>
          <cell r="M101">
            <v>0</v>
          </cell>
          <cell r="N101">
            <v>0</v>
          </cell>
        </row>
        <row r="102">
          <cell r="G102" t="str">
            <v>01477</v>
          </cell>
          <cell r="H102">
            <v>3500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600</v>
          </cell>
        </row>
        <row r="103">
          <cell r="G103" t="str">
            <v>01478</v>
          </cell>
          <cell r="H103">
            <v>460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G104" t="str">
            <v>01479</v>
          </cell>
          <cell r="H104">
            <v>460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G105" t="str">
            <v>01482</v>
          </cell>
          <cell r="H105">
            <v>650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G106" t="str">
            <v>01484</v>
          </cell>
          <cell r="H106">
            <v>625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G107" t="str">
            <v>01495</v>
          </cell>
          <cell r="H107">
            <v>650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G108" t="str">
            <v>01506</v>
          </cell>
          <cell r="H108">
            <v>625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G109" t="str">
            <v>01507</v>
          </cell>
          <cell r="H109">
            <v>625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G110" t="str">
            <v>01508</v>
          </cell>
          <cell r="H110">
            <v>625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 t="str">
            <v>01509</v>
          </cell>
          <cell r="H111">
            <v>650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210</v>
          </cell>
        </row>
        <row r="112">
          <cell r="G112" t="str">
            <v>01510</v>
          </cell>
          <cell r="H112">
            <v>1750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450</v>
          </cell>
        </row>
        <row r="113">
          <cell r="G113" t="str">
            <v>01511</v>
          </cell>
          <cell r="H113">
            <v>700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450</v>
          </cell>
        </row>
        <row r="114">
          <cell r="G114" t="str">
            <v>01512</v>
          </cell>
          <cell r="H114">
            <v>749</v>
          </cell>
          <cell r="I114">
            <v>41</v>
          </cell>
          <cell r="J114">
            <v>0</v>
          </cell>
          <cell r="K114">
            <v>450</v>
          </cell>
          <cell r="L114">
            <v>0</v>
          </cell>
          <cell r="M114">
            <v>0</v>
          </cell>
          <cell r="N114">
            <v>210</v>
          </cell>
        </row>
        <row r="115">
          <cell r="G115" t="str">
            <v>01513</v>
          </cell>
          <cell r="H115">
            <v>1459</v>
          </cell>
          <cell r="I115">
            <v>41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450</v>
          </cell>
        </row>
        <row r="116">
          <cell r="G116" t="str">
            <v>01514</v>
          </cell>
          <cell r="H116">
            <v>1500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450</v>
          </cell>
        </row>
        <row r="117">
          <cell r="G117" t="str">
            <v>01515</v>
          </cell>
          <cell r="H117">
            <v>650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G118" t="str">
            <v>01526</v>
          </cell>
          <cell r="H118">
            <v>584</v>
          </cell>
          <cell r="I118">
            <v>46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G119" t="str">
            <v>01527</v>
          </cell>
          <cell r="H119">
            <v>650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210</v>
          </cell>
        </row>
        <row r="120">
          <cell r="G120" t="str">
            <v>01529</v>
          </cell>
          <cell r="H120">
            <v>609</v>
          </cell>
          <cell r="I120">
            <v>41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G121" t="str">
            <v>01533</v>
          </cell>
          <cell r="H121">
            <v>609</v>
          </cell>
          <cell r="I121">
            <v>46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G122" t="str">
            <v>01545</v>
          </cell>
          <cell r="H122">
            <v>584</v>
          </cell>
          <cell r="I122">
            <v>46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G123" t="str">
            <v>01546</v>
          </cell>
          <cell r="H123">
            <v>625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G124" t="str">
            <v>01547</v>
          </cell>
          <cell r="H124">
            <v>625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G125" t="str">
            <v>01548</v>
          </cell>
          <cell r="H125">
            <v>625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G126" t="str">
            <v>01549</v>
          </cell>
          <cell r="H126">
            <v>625</v>
          </cell>
          <cell r="I126">
            <v>0</v>
          </cell>
          <cell r="J126">
            <v>0</v>
          </cell>
          <cell r="K126">
            <v>100</v>
          </cell>
          <cell r="L126">
            <v>0</v>
          </cell>
          <cell r="M126">
            <v>0</v>
          </cell>
          <cell r="N126">
            <v>0</v>
          </cell>
        </row>
        <row r="127">
          <cell r="G127" t="str">
            <v>01550</v>
          </cell>
          <cell r="H127">
            <v>625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G128" t="str">
            <v>01552</v>
          </cell>
          <cell r="H128">
            <v>584</v>
          </cell>
          <cell r="I128">
            <v>46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G129" t="str">
            <v>01553</v>
          </cell>
          <cell r="H129">
            <v>1459</v>
          </cell>
          <cell r="I129">
            <v>46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450</v>
          </cell>
        </row>
        <row r="130">
          <cell r="G130" t="str">
            <v>01554</v>
          </cell>
          <cell r="H130">
            <v>800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210</v>
          </cell>
        </row>
        <row r="131">
          <cell r="G131" t="str">
            <v>01555</v>
          </cell>
          <cell r="H131">
            <v>650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G132" t="str">
            <v>01556</v>
          </cell>
          <cell r="H132">
            <v>584</v>
          </cell>
          <cell r="I132">
            <v>46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G133" t="str">
            <v>01562</v>
          </cell>
          <cell r="H133">
            <v>625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G134" t="str">
            <v>01563</v>
          </cell>
          <cell r="H134">
            <v>859</v>
          </cell>
          <cell r="I134">
            <v>41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300</v>
          </cell>
        </row>
        <row r="135">
          <cell r="G135" t="str">
            <v>01564</v>
          </cell>
          <cell r="H135">
            <v>625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G136" t="str">
            <v>01588</v>
          </cell>
          <cell r="H136">
            <v>625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G137" t="str">
            <v>01593</v>
          </cell>
          <cell r="H137">
            <v>625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G138" t="str">
            <v>01594</v>
          </cell>
          <cell r="H138">
            <v>959</v>
          </cell>
          <cell r="I138">
            <v>41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300</v>
          </cell>
        </row>
        <row r="139">
          <cell r="G139" t="str">
            <v>01595</v>
          </cell>
          <cell r="H139">
            <v>625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G140" t="str">
            <v>01596</v>
          </cell>
          <cell r="H140">
            <v>625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G141" t="str">
            <v>01598</v>
          </cell>
          <cell r="H141">
            <v>650</v>
          </cell>
          <cell r="I141">
            <v>0</v>
          </cell>
          <cell r="J141">
            <v>0</v>
          </cell>
          <cell r="K141">
            <v>21.67</v>
          </cell>
          <cell r="L141">
            <v>0</v>
          </cell>
          <cell r="M141">
            <v>0</v>
          </cell>
          <cell r="N141">
            <v>0</v>
          </cell>
        </row>
        <row r="142">
          <cell r="G142" t="str">
            <v>01599</v>
          </cell>
          <cell r="H142">
            <v>625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G143" t="str">
            <v>01604</v>
          </cell>
          <cell r="H143">
            <v>650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G144" t="str">
            <v>01605</v>
          </cell>
          <cell r="H144">
            <v>1000</v>
          </cell>
          <cell r="I144">
            <v>41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300</v>
          </cell>
        </row>
        <row r="145">
          <cell r="G145" t="str">
            <v>01607</v>
          </cell>
          <cell r="H145">
            <v>650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G146" t="str">
            <v>01608</v>
          </cell>
          <cell r="H146">
            <v>3500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600</v>
          </cell>
        </row>
        <row r="147">
          <cell r="G147" t="str">
            <v>01609</v>
          </cell>
          <cell r="H147">
            <v>584</v>
          </cell>
          <cell r="I147">
            <v>46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G148" t="str">
            <v>01613</v>
          </cell>
          <cell r="H148">
            <v>650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G149" t="str">
            <v>01614</v>
          </cell>
          <cell r="H149">
            <v>650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G150" t="str">
            <v>01615</v>
          </cell>
          <cell r="H150">
            <v>1459</v>
          </cell>
          <cell r="I150">
            <v>46</v>
          </cell>
          <cell r="J150">
            <v>0</v>
          </cell>
          <cell r="K150">
            <v>135</v>
          </cell>
          <cell r="L150">
            <v>0</v>
          </cell>
          <cell r="M150">
            <v>0</v>
          </cell>
          <cell r="N150">
            <v>450</v>
          </cell>
        </row>
        <row r="151">
          <cell r="G151" t="str">
            <v>01616</v>
          </cell>
          <cell r="H151">
            <v>650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G152" t="str">
            <v>01617</v>
          </cell>
          <cell r="H152">
            <v>650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G153" t="str">
            <v>01618</v>
          </cell>
          <cell r="H153">
            <v>625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G154" t="str">
            <v>01667</v>
          </cell>
          <cell r="H154">
            <v>650</v>
          </cell>
          <cell r="I154">
            <v>0</v>
          </cell>
          <cell r="J154">
            <v>0</v>
          </cell>
          <cell r="K154">
            <v>21.67</v>
          </cell>
          <cell r="L154">
            <v>0</v>
          </cell>
          <cell r="M154">
            <v>0</v>
          </cell>
          <cell r="N154">
            <v>0</v>
          </cell>
        </row>
        <row r="155">
          <cell r="G155" t="str">
            <v>01669</v>
          </cell>
          <cell r="H155">
            <v>609</v>
          </cell>
          <cell r="I155">
            <v>46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G156" t="str">
            <v>01670</v>
          </cell>
          <cell r="H156">
            <v>1200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450</v>
          </cell>
        </row>
        <row r="157">
          <cell r="G157" t="str">
            <v>01671</v>
          </cell>
          <cell r="H157">
            <v>460</v>
          </cell>
          <cell r="I157">
            <v>0</v>
          </cell>
          <cell r="J157">
            <v>0</v>
          </cell>
          <cell r="K157">
            <v>153.33000000000001</v>
          </cell>
          <cell r="L157">
            <v>0</v>
          </cell>
          <cell r="M157">
            <v>0</v>
          </cell>
          <cell r="N157">
            <v>0</v>
          </cell>
        </row>
        <row r="158">
          <cell r="G158" t="str">
            <v>01672</v>
          </cell>
          <cell r="H158">
            <v>700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300</v>
          </cell>
        </row>
        <row r="159">
          <cell r="G159" t="str">
            <v>01673</v>
          </cell>
          <cell r="H159">
            <v>650</v>
          </cell>
          <cell r="I159">
            <v>0</v>
          </cell>
          <cell r="J159">
            <v>0</v>
          </cell>
          <cell r="K159">
            <v>21.67</v>
          </cell>
          <cell r="L159">
            <v>0</v>
          </cell>
          <cell r="M159">
            <v>0</v>
          </cell>
          <cell r="N159">
            <v>0</v>
          </cell>
        </row>
        <row r="160">
          <cell r="G160" t="str">
            <v>01674</v>
          </cell>
          <cell r="H160">
            <v>1200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300</v>
          </cell>
        </row>
        <row r="161">
          <cell r="G161" t="str">
            <v>01690</v>
          </cell>
          <cell r="H161">
            <v>625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G162" t="str">
            <v>01692</v>
          </cell>
          <cell r="H162">
            <v>2300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450</v>
          </cell>
        </row>
        <row r="163">
          <cell r="G163" t="str">
            <v>01693</v>
          </cell>
          <cell r="H163">
            <v>625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300</v>
          </cell>
        </row>
        <row r="164">
          <cell r="G164" t="str">
            <v>01702</v>
          </cell>
          <cell r="H164">
            <v>650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G165" t="str">
            <v>01727</v>
          </cell>
          <cell r="H165">
            <v>625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G166" t="str">
            <v>01745</v>
          </cell>
          <cell r="H166">
            <v>625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G167" t="str">
            <v>01746</v>
          </cell>
          <cell r="H167">
            <v>584</v>
          </cell>
          <cell r="I167">
            <v>46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G168" t="str">
            <v>01748</v>
          </cell>
          <cell r="H168">
            <v>650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G169" t="str">
            <v>01749</v>
          </cell>
          <cell r="H169">
            <v>2900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600</v>
          </cell>
        </row>
        <row r="170">
          <cell r="G170" t="str">
            <v>01752</v>
          </cell>
          <cell r="H170">
            <v>460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G171" t="str">
            <v>01753</v>
          </cell>
          <cell r="H171">
            <v>460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G172" t="str">
            <v>01754</v>
          </cell>
          <cell r="H172">
            <v>650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G173" t="str">
            <v>01755</v>
          </cell>
          <cell r="H173">
            <v>650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G174" t="str">
            <v>01756</v>
          </cell>
          <cell r="H174">
            <v>1200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300</v>
          </cell>
        </row>
        <row r="177">
          <cell r="G177" t="str">
            <v>00088</v>
          </cell>
          <cell r="H177">
            <v>38.79</v>
          </cell>
          <cell r="I177">
            <v>74.48</v>
          </cell>
          <cell r="J177">
            <v>7.2</v>
          </cell>
          <cell r="K177">
            <v>0</v>
          </cell>
          <cell r="L177">
            <v>0</v>
          </cell>
          <cell r="M177">
            <v>7</v>
          </cell>
          <cell r="N177">
            <v>0</v>
          </cell>
        </row>
        <row r="178">
          <cell r="G178" t="str">
            <v>00104</v>
          </cell>
          <cell r="H178">
            <v>38.79</v>
          </cell>
          <cell r="I178">
            <v>74.48</v>
          </cell>
          <cell r="J178">
            <v>7.2</v>
          </cell>
          <cell r="K178">
            <v>0</v>
          </cell>
          <cell r="L178">
            <v>0</v>
          </cell>
          <cell r="M178">
            <v>7</v>
          </cell>
          <cell r="N178">
            <v>0</v>
          </cell>
        </row>
        <row r="179">
          <cell r="G179" t="str">
            <v>00150</v>
          </cell>
          <cell r="H179">
            <v>27.39</v>
          </cell>
          <cell r="I179">
            <v>52.59</v>
          </cell>
          <cell r="J179">
            <v>7.2</v>
          </cell>
          <cell r="K179">
            <v>0</v>
          </cell>
          <cell r="L179">
            <v>0</v>
          </cell>
          <cell r="M179">
            <v>7</v>
          </cell>
          <cell r="N179">
            <v>0</v>
          </cell>
        </row>
        <row r="180">
          <cell r="G180" t="str">
            <v>00173</v>
          </cell>
          <cell r="H180">
            <v>27.39</v>
          </cell>
          <cell r="I180">
            <v>52.59</v>
          </cell>
          <cell r="J180">
            <v>7.2</v>
          </cell>
          <cell r="K180">
            <v>0</v>
          </cell>
          <cell r="L180">
            <v>0</v>
          </cell>
          <cell r="M180">
            <v>7</v>
          </cell>
          <cell r="N180">
            <v>0</v>
          </cell>
        </row>
        <row r="181">
          <cell r="G181" t="str">
            <v>00423</v>
          </cell>
          <cell r="H181">
            <v>27.39</v>
          </cell>
          <cell r="I181">
            <v>52.59</v>
          </cell>
          <cell r="J181">
            <v>7.2</v>
          </cell>
          <cell r="K181">
            <v>0</v>
          </cell>
          <cell r="L181">
            <v>0</v>
          </cell>
          <cell r="M181">
            <v>7</v>
          </cell>
          <cell r="N181">
            <v>0</v>
          </cell>
        </row>
        <row r="182">
          <cell r="G182" t="str">
            <v>00497</v>
          </cell>
          <cell r="H182">
            <v>27.39</v>
          </cell>
          <cell r="I182">
            <v>52.59</v>
          </cell>
          <cell r="J182">
            <v>7.2</v>
          </cell>
          <cell r="K182">
            <v>0</v>
          </cell>
          <cell r="L182">
            <v>0</v>
          </cell>
          <cell r="M182">
            <v>7</v>
          </cell>
          <cell r="N182">
            <v>0</v>
          </cell>
        </row>
        <row r="183">
          <cell r="G183" t="str">
            <v>00706</v>
          </cell>
          <cell r="H183">
            <v>27.39</v>
          </cell>
          <cell r="I183">
            <v>52.59</v>
          </cell>
          <cell r="J183">
            <v>7.2</v>
          </cell>
          <cell r="K183">
            <v>0</v>
          </cell>
          <cell r="L183">
            <v>0</v>
          </cell>
          <cell r="M183">
            <v>7</v>
          </cell>
          <cell r="N183">
            <v>0</v>
          </cell>
        </row>
        <row r="184">
          <cell r="G184" t="str">
            <v>00709</v>
          </cell>
          <cell r="H184">
            <v>27.39</v>
          </cell>
          <cell r="I184">
            <v>52.59</v>
          </cell>
          <cell r="J184">
            <v>7.2</v>
          </cell>
          <cell r="K184">
            <v>0</v>
          </cell>
          <cell r="L184">
            <v>0</v>
          </cell>
          <cell r="M184">
            <v>7</v>
          </cell>
          <cell r="N184">
            <v>0</v>
          </cell>
        </row>
        <row r="185">
          <cell r="G185" t="str">
            <v>00710</v>
          </cell>
          <cell r="H185">
            <v>27.39</v>
          </cell>
          <cell r="I185">
            <v>52.59</v>
          </cell>
          <cell r="J185">
            <v>7.2</v>
          </cell>
          <cell r="K185">
            <v>0</v>
          </cell>
          <cell r="L185">
            <v>0</v>
          </cell>
          <cell r="M185">
            <v>7</v>
          </cell>
          <cell r="N185">
            <v>0</v>
          </cell>
        </row>
        <row r="186">
          <cell r="G186" t="str">
            <v>00712</v>
          </cell>
          <cell r="H186">
            <v>27.39</v>
          </cell>
          <cell r="I186">
            <v>52.59</v>
          </cell>
          <cell r="J186">
            <v>7.2</v>
          </cell>
          <cell r="K186">
            <v>0</v>
          </cell>
          <cell r="L186">
            <v>0</v>
          </cell>
          <cell r="M186">
            <v>7</v>
          </cell>
          <cell r="N186">
            <v>0</v>
          </cell>
        </row>
        <row r="187">
          <cell r="G187" t="str">
            <v>00846</v>
          </cell>
          <cell r="H187">
            <v>27.39</v>
          </cell>
          <cell r="I187">
            <v>52.59</v>
          </cell>
          <cell r="J187">
            <v>7.2</v>
          </cell>
          <cell r="K187">
            <v>0</v>
          </cell>
          <cell r="L187">
            <v>0</v>
          </cell>
          <cell r="M187">
            <v>7</v>
          </cell>
          <cell r="N187">
            <v>0</v>
          </cell>
        </row>
        <row r="188">
          <cell r="G188" t="str">
            <v>00852</v>
          </cell>
          <cell r="H188">
            <v>27.39</v>
          </cell>
          <cell r="I188">
            <v>52.59</v>
          </cell>
          <cell r="J188">
            <v>7.2</v>
          </cell>
          <cell r="K188">
            <v>0</v>
          </cell>
          <cell r="L188">
            <v>0</v>
          </cell>
          <cell r="M188">
            <v>7</v>
          </cell>
          <cell r="N188">
            <v>0</v>
          </cell>
        </row>
        <row r="189">
          <cell r="G189" t="str">
            <v>01000</v>
          </cell>
          <cell r="H189">
            <v>27.39</v>
          </cell>
          <cell r="I189">
            <v>52.59</v>
          </cell>
          <cell r="J189">
            <v>7.2</v>
          </cell>
          <cell r="K189">
            <v>0</v>
          </cell>
          <cell r="L189">
            <v>0</v>
          </cell>
          <cell r="M189">
            <v>7</v>
          </cell>
          <cell r="N189">
            <v>0</v>
          </cell>
        </row>
        <row r="190">
          <cell r="G190" t="str">
            <v>01202</v>
          </cell>
          <cell r="H190">
            <v>27.39</v>
          </cell>
          <cell r="I190">
            <v>52.59</v>
          </cell>
          <cell r="J190">
            <v>7.2</v>
          </cell>
          <cell r="K190">
            <v>0</v>
          </cell>
          <cell r="L190">
            <v>0</v>
          </cell>
          <cell r="M190">
            <v>7</v>
          </cell>
          <cell r="N190">
            <v>0</v>
          </cell>
        </row>
        <row r="191">
          <cell r="G191" t="str">
            <v>01203</v>
          </cell>
          <cell r="H191">
            <v>27.39</v>
          </cell>
          <cell r="I191">
            <v>52.59</v>
          </cell>
          <cell r="J191">
            <v>7.2</v>
          </cell>
          <cell r="K191">
            <v>0</v>
          </cell>
          <cell r="L191">
            <v>0</v>
          </cell>
          <cell r="M191">
            <v>7</v>
          </cell>
          <cell r="N191">
            <v>0</v>
          </cell>
        </row>
        <row r="192">
          <cell r="G192" t="str">
            <v>01205</v>
          </cell>
          <cell r="H192">
            <v>27.39</v>
          </cell>
          <cell r="I192">
            <v>52.59</v>
          </cell>
          <cell r="J192">
            <v>7.2</v>
          </cell>
          <cell r="K192">
            <v>0</v>
          </cell>
          <cell r="L192">
            <v>0</v>
          </cell>
          <cell r="M192">
            <v>7</v>
          </cell>
          <cell r="N192">
            <v>0</v>
          </cell>
        </row>
        <row r="193">
          <cell r="G193" t="str">
            <v>01206</v>
          </cell>
          <cell r="H193">
            <v>24.66</v>
          </cell>
          <cell r="I193">
            <v>44.39</v>
          </cell>
          <cell r="J193">
            <v>7.2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G194" t="str">
            <v>01207</v>
          </cell>
          <cell r="H194">
            <v>27.39</v>
          </cell>
          <cell r="I194">
            <v>52.59</v>
          </cell>
          <cell r="J194">
            <v>7.2</v>
          </cell>
          <cell r="K194">
            <v>0</v>
          </cell>
          <cell r="L194">
            <v>0</v>
          </cell>
          <cell r="M194">
            <v>7</v>
          </cell>
          <cell r="N194">
            <v>0</v>
          </cell>
        </row>
        <row r="195">
          <cell r="G195" t="str">
            <v>01208</v>
          </cell>
          <cell r="H195">
            <v>27.39</v>
          </cell>
          <cell r="I195">
            <v>52.59</v>
          </cell>
          <cell r="J195">
            <v>7.2</v>
          </cell>
          <cell r="K195">
            <v>0</v>
          </cell>
          <cell r="L195">
            <v>0</v>
          </cell>
          <cell r="M195">
            <v>7</v>
          </cell>
          <cell r="N195">
            <v>0</v>
          </cell>
        </row>
        <row r="196">
          <cell r="G196" t="str">
            <v>01212</v>
          </cell>
          <cell r="H196">
            <v>27.39</v>
          </cell>
          <cell r="I196">
            <v>52.59</v>
          </cell>
          <cell r="J196">
            <v>7.2</v>
          </cell>
          <cell r="K196">
            <v>0</v>
          </cell>
          <cell r="L196">
            <v>0</v>
          </cell>
          <cell r="M196">
            <v>7</v>
          </cell>
          <cell r="N196">
            <v>0</v>
          </cell>
        </row>
        <row r="197">
          <cell r="G197" t="str">
            <v>01213</v>
          </cell>
          <cell r="H197">
            <v>27.39</v>
          </cell>
          <cell r="I197">
            <v>52.59</v>
          </cell>
          <cell r="J197">
            <v>7.2</v>
          </cell>
          <cell r="K197">
            <v>0</v>
          </cell>
          <cell r="L197">
            <v>0</v>
          </cell>
          <cell r="M197">
            <v>7</v>
          </cell>
          <cell r="N197">
            <v>0</v>
          </cell>
        </row>
        <row r="198">
          <cell r="G198" t="str">
            <v>01214</v>
          </cell>
          <cell r="H198">
            <v>27.39</v>
          </cell>
          <cell r="I198">
            <v>52.59</v>
          </cell>
          <cell r="J198">
            <v>7.2</v>
          </cell>
          <cell r="K198">
            <v>0</v>
          </cell>
          <cell r="L198">
            <v>0</v>
          </cell>
          <cell r="M198">
            <v>7</v>
          </cell>
          <cell r="N198">
            <v>0</v>
          </cell>
        </row>
        <row r="199">
          <cell r="G199" t="str">
            <v>01255</v>
          </cell>
          <cell r="H199">
            <v>21.83</v>
          </cell>
          <cell r="I199">
            <v>39.29</v>
          </cell>
          <cell r="J199">
            <v>7.2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</row>
        <row r="200">
          <cell r="G200" t="str">
            <v>01260</v>
          </cell>
          <cell r="H200">
            <v>24.66</v>
          </cell>
          <cell r="I200">
            <v>44.39</v>
          </cell>
          <cell r="J200">
            <v>7.2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</row>
        <row r="201">
          <cell r="G201" t="str">
            <v>01298</v>
          </cell>
          <cell r="H201">
            <v>27.39</v>
          </cell>
          <cell r="I201">
            <v>52.59</v>
          </cell>
          <cell r="J201">
            <v>7.2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</row>
        <row r="202">
          <cell r="G202" t="str">
            <v>01328</v>
          </cell>
          <cell r="H202">
            <v>27.39</v>
          </cell>
          <cell r="I202">
            <v>52.59</v>
          </cell>
          <cell r="J202">
            <v>7.2</v>
          </cell>
          <cell r="K202">
            <v>0</v>
          </cell>
          <cell r="L202">
            <v>0</v>
          </cell>
          <cell r="M202">
            <v>7</v>
          </cell>
          <cell r="N202">
            <v>0</v>
          </cell>
        </row>
        <row r="203">
          <cell r="G203" t="str">
            <v>01332</v>
          </cell>
          <cell r="H203">
            <v>27.39</v>
          </cell>
          <cell r="I203">
            <v>52.59</v>
          </cell>
          <cell r="J203">
            <v>7.2</v>
          </cell>
          <cell r="K203">
            <v>0</v>
          </cell>
          <cell r="L203">
            <v>0</v>
          </cell>
          <cell r="M203">
            <v>7</v>
          </cell>
          <cell r="N203">
            <v>0</v>
          </cell>
        </row>
        <row r="204">
          <cell r="G204" t="str">
            <v>01360</v>
          </cell>
          <cell r="H204">
            <v>27.39</v>
          </cell>
          <cell r="I204">
            <v>52.59</v>
          </cell>
          <cell r="J204">
            <v>7.2</v>
          </cell>
          <cell r="K204">
            <v>0</v>
          </cell>
          <cell r="L204">
            <v>0</v>
          </cell>
          <cell r="M204">
            <v>7</v>
          </cell>
          <cell r="N204">
            <v>0</v>
          </cell>
        </row>
        <row r="205">
          <cell r="G205" t="str">
            <v>01361</v>
          </cell>
          <cell r="H205">
            <v>27.39</v>
          </cell>
          <cell r="I205">
            <v>52.59</v>
          </cell>
          <cell r="J205">
            <v>7.2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G206" t="str">
            <v>01385</v>
          </cell>
          <cell r="H206">
            <v>27.39</v>
          </cell>
          <cell r="I206">
            <v>52.59</v>
          </cell>
          <cell r="J206">
            <v>7.2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G207" t="str">
            <v>01386</v>
          </cell>
          <cell r="H207">
            <v>27.39</v>
          </cell>
          <cell r="I207">
            <v>52.59</v>
          </cell>
          <cell r="J207">
            <v>7.2</v>
          </cell>
          <cell r="K207">
            <v>0</v>
          </cell>
          <cell r="L207">
            <v>0</v>
          </cell>
          <cell r="M207">
            <v>7</v>
          </cell>
          <cell r="N207">
            <v>0</v>
          </cell>
        </row>
        <row r="208">
          <cell r="G208" t="str">
            <v>01387</v>
          </cell>
          <cell r="H208">
            <v>21.83</v>
          </cell>
          <cell r="I208">
            <v>39.29</v>
          </cell>
          <cell r="J208">
            <v>7.2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G209" t="str">
            <v>01388</v>
          </cell>
          <cell r="H209">
            <v>21.83</v>
          </cell>
          <cell r="I209">
            <v>39.29</v>
          </cell>
          <cell r="J209">
            <v>7.2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</row>
        <row r="210">
          <cell r="G210" t="str">
            <v>01389</v>
          </cell>
          <cell r="H210">
            <v>21.83</v>
          </cell>
          <cell r="I210">
            <v>39.29</v>
          </cell>
          <cell r="J210">
            <v>7.2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G211" t="str">
            <v>01390</v>
          </cell>
          <cell r="H211">
            <v>21.83</v>
          </cell>
          <cell r="I211">
            <v>39.29</v>
          </cell>
          <cell r="J211">
            <v>7.2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G212" t="str">
            <v>01391</v>
          </cell>
          <cell r="H212">
            <v>21.83</v>
          </cell>
          <cell r="I212">
            <v>39.29</v>
          </cell>
          <cell r="J212">
            <v>7.2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G213" t="str">
            <v>01404</v>
          </cell>
          <cell r="H213">
            <v>27.39</v>
          </cell>
          <cell r="I213">
            <v>52.59</v>
          </cell>
          <cell r="J213">
            <v>7.2</v>
          </cell>
          <cell r="K213">
            <v>0</v>
          </cell>
          <cell r="L213">
            <v>0</v>
          </cell>
          <cell r="M213">
            <v>7</v>
          </cell>
          <cell r="N213">
            <v>0</v>
          </cell>
        </row>
        <row r="214">
          <cell r="G214" t="str">
            <v>01405</v>
          </cell>
          <cell r="H214">
            <v>27.39</v>
          </cell>
          <cell r="I214">
            <v>52.59</v>
          </cell>
          <cell r="J214">
            <v>7.2</v>
          </cell>
          <cell r="K214">
            <v>0</v>
          </cell>
          <cell r="L214">
            <v>0</v>
          </cell>
          <cell r="M214">
            <v>7</v>
          </cell>
          <cell r="N214">
            <v>0</v>
          </cell>
        </row>
        <row r="215">
          <cell r="G215" t="str">
            <v>01406</v>
          </cell>
          <cell r="H215">
            <v>27.39</v>
          </cell>
          <cell r="I215">
            <v>52.59</v>
          </cell>
          <cell r="J215">
            <v>7.2</v>
          </cell>
          <cell r="K215">
            <v>0</v>
          </cell>
          <cell r="L215">
            <v>0</v>
          </cell>
          <cell r="M215">
            <v>7</v>
          </cell>
          <cell r="N215">
            <v>0</v>
          </cell>
        </row>
        <row r="216">
          <cell r="G216" t="str">
            <v>01407</v>
          </cell>
          <cell r="H216">
            <v>27.39</v>
          </cell>
          <cell r="I216">
            <v>52.59</v>
          </cell>
          <cell r="J216">
            <v>7.2</v>
          </cell>
          <cell r="K216">
            <v>0</v>
          </cell>
          <cell r="L216">
            <v>0</v>
          </cell>
          <cell r="M216">
            <v>7</v>
          </cell>
          <cell r="N216">
            <v>0</v>
          </cell>
        </row>
        <row r="217">
          <cell r="G217" t="str">
            <v>01408</v>
          </cell>
          <cell r="H217">
            <v>21.83</v>
          </cell>
          <cell r="I217">
            <v>39.29</v>
          </cell>
          <cell r="J217">
            <v>7.2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G218" t="str">
            <v>01409</v>
          </cell>
          <cell r="H218">
            <v>21.83</v>
          </cell>
          <cell r="I218">
            <v>39.29</v>
          </cell>
          <cell r="J218">
            <v>7.2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G219" t="str">
            <v>01410</v>
          </cell>
          <cell r="H219">
            <v>21.83</v>
          </cell>
          <cell r="I219">
            <v>39.29</v>
          </cell>
          <cell r="J219">
            <v>7.2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G220" t="str">
            <v>01411</v>
          </cell>
          <cell r="H220">
            <v>27.39</v>
          </cell>
          <cell r="I220">
            <v>52.59</v>
          </cell>
          <cell r="J220">
            <v>7.2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</row>
        <row r="221">
          <cell r="G221" t="str">
            <v>01412</v>
          </cell>
          <cell r="H221">
            <v>21.83</v>
          </cell>
          <cell r="I221">
            <v>39.29</v>
          </cell>
          <cell r="J221">
            <v>7.2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G222" t="str">
            <v>01413</v>
          </cell>
          <cell r="H222">
            <v>21.83</v>
          </cell>
          <cell r="I222">
            <v>39.29</v>
          </cell>
          <cell r="J222">
            <v>7.2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G223" t="str">
            <v>01414</v>
          </cell>
          <cell r="H223">
            <v>27.39</v>
          </cell>
          <cell r="I223">
            <v>52.59</v>
          </cell>
          <cell r="J223">
            <v>7.2</v>
          </cell>
          <cell r="K223">
            <v>0</v>
          </cell>
          <cell r="L223">
            <v>0</v>
          </cell>
          <cell r="M223">
            <v>7</v>
          </cell>
          <cell r="N223">
            <v>0</v>
          </cell>
        </row>
        <row r="224">
          <cell r="G224" t="str">
            <v>01415</v>
          </cell>
          <cell r="H224">
            <v>24.66</v>
          </cell>
          <cell r="I224">
            <v>44.39</v>
          </cell>
          <cell r="J224">
            <v>7.2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G225" t="str">
            <v>01416</v>
          </cell>
          <cell r="H225">
            <v>27.39</v>
          </cell>
          <cell r="I225">
            <v>52.59</v>
          </cell>
          <cell r="J225">
            <v>7.2</v>
          </cell>
          <cell r="K225">
            <v>0</v>
          </cell>
          <cell r="L225">
            <v>0</v>
          </cell>
          <cell r="M225">
            <v>7</v>
          </cell>
          <cell r="N225">
            <v>0</v>
          </cell>
        </row>
        <row r="226">
          <cell r="G226" t="str">
            <v>01417</v>
          </cell>
          <cell r="H226">
            <v>27.39</v>
          </cell>
          <cell r="I226">
            <v>52.59</v>
          </cell>
          <cell r="J226">
            <v>7.2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7">
          <cell r="G227" t="str">
            <v>01418</v>
          </cell>
          <cell r="H227">
            <v>27.39</v>
          </cell>
          <cell r="I227">
            <v>52.59</v>
          </cell>
          <cell r="J227">
            <v>7.2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G228" t="str">
            <v>01437</v>
          </cell>
          <cell r="H228">
            <v>27.39</v>
          </cell>
          <cell r="I228">
            <v>52.59</v>
          </cell>
          <cell r="J228">
            <v>7.2</v>
          </cell>
          <cell r="K228">
            <v>0</v>
          </cell>
          <cell r="L228">
            <v>0</v>
          </cell>
          <cell r="M228">
            <v>7</v>
          </cell>
          <cell r="N228">
            <v>0</v>
          </cell>
        </row>
        <row r="229">
          <cell r="G229" t="str">
            <v>01439</v>
          </cell>
          <cell r="H229">
            <v>21.83</v>
          </cell>
          <cell r="I229">
            <v>39.29</v>
          </cell>
          <cell r="J229">
            <v>7.2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G230" t="str">
            <v>01441</v>
          </cell>
          <cell r="H230">
            <v>30.93</v>
          </cell>
          <cell r="I230">
            <v>55.67</v>
          </cell>
          <cell r="J230">
            <v>7.2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</row>
        <row r="231">
          <cell r="G231" t="str">
            <v>01442</v>
          </cell>
          <cell r="H231">
            <v>30.93</v>
          </cell>
          <cell r="I231">
            <v>55.67</v>
          </cell>
          <cell r="J231">
            <v>7.2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G232" t="str">
            <v>01443</v>
          </cell>
          <cell r="H232">
            <v>34.56</v>
          </cell>
          <cell r="I232">
            <v>62.21</v>
          </cell>
          <cell r="J232">
            <v>7.2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G233" t="str">
            <v>01444</v>
          </cell>
          <cell r="H233">
            <v>27.39</v>
          </cell>
          <cell r="I233">
            <v>52.59</v>
          </cell>
          <cell r="J233">
            <v>7.2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G234" t="str">
            <v>01445</v>
          </cell>
          <cell r="H234">
            <v>27.39</v>
          </cell>
          <cell r="I234">
            <v>52.59</v>
          </cell>
          <cell r="J234">
            <v>7.2</v>
          </cell>
          <cell r="K234">
            <v>0</v>
          </cell>
          <cell r="L234">
            <v>0</v>
          </cell>
          <cell r="M234">
            <v>7</v>
          </cell>
          <cell r="N234">
            <v>0</v>
          </cell>
        </row>
        <row r="235">
          <cell r="G235" t="str">
            <v>01446</v>
          </cell>
          <cell r="H235">
            <v>27.39</v>
          </cell>
          <cell r="I235">
            <v>52.59</v>
          </cell>
          <cell r="J235">
            <v>7.2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</row>
        <row r="236">
          <cell r="G236" t="str">
            <v>01453</v>
          </cell>
          <cell r="H236">
            <v>27.39</v>
          </cell>
          <cell r="I236">
            <v>52.59</v>
          </cell>
          <cell r="J236">
            <v>7.2</v>
          </cell>
          <cell r="K236">
            <v>0</v>
          </cell>
          <cell r="L236">
            <v>0</v>
          </cell>
          <cell r="M236">
            <v>7</v>
          </cell>
          <cell r="N236">
            <v>0</v>
          </cell>
        </row>
        <row r="237">
          <cell r="G237" t="str">
            <v>01454</v>
          </cell>
          <cell r="H237">
            <v>27.39</v>
          </cell>
          <cell r="I237">
            <v>52.59</v>
          </cell>
          <cell r="J237">
            <v>7.2</v>
          </cell>
          <cell r="K237">
            <v>0</v>
          </cell>
          <cell r="L237">
            <v>0</v>
          </cell>
          <cell r="M237">
            <v>7</v>
          </cell>
          <cell r="N237">
            <v>0</v>
          </cell>
        </row>
        <row r="238">
          <cell r="G238" t="str">
            <v>01455</v>
          </cell>
          <cell r="H238">
            <v>27.39</v>
          </cell>
          <cell r="I238">
            <v>52.59</v>
          </cell>
          <cell r="J238">
            <v>7.2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G239" t="str">
            <v>01456</v>
          </cell>
          <cell r="H239">
            <v>21.83</v>
          </cell>
          <cell r="I239">
            <v>39.29</v>
          </cell>
          <cell r="J239">
            <v>7.2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G240" t="str">
            <v>01457</v>
          </cell>
          <cell r="H240">
            <v>21.83</v>
          </cell>
          <cell r="I240">
            <v>39.29</v>
          </cell>
          <cell r="J240">
            <v>7.2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G241" t="str">
            <v>01458</v>
          </cell>
          <cell r="H241">
            <v>21.83</v>
          </cell>
          <cell r="I241">
            <v>39.29</v>
          </cell>
          <cell r="J241">
            <v>7.2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G242" t="str">
            <v>01459</v>
          </cell>
          <cell r="H242">
            <v>27.39</v>
          </cell>
          <cell r="I242">
            <v>52.59</v>
          </cell>
          <cell r="J242">
            <v>7.2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G243" t="str">
            <v>01460</v>
          </cell>
          <cell r="H243">
            <v>27.39</v>
          </cell>
          <cell r="I243">
            <v>52.59</v>
          </cell>
          <cell r="J243">
            <v>7.2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</row>
        <row r="244">
          <cell r="G244" t="str">
            <v>01461</v>
          </cell>
          <cell r="H244">
            <v>27.39</v>
          </cell>
          <cell r="I244">
            <v>52.59</v>
          </cell>
          <cell r="J244">
            <v>7.2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G245" t="str">
            <v>01462</v>
          </cell>
          <cell r="H245">
            <v>27.39</v>
          </cell>
          <cell r="I245">
            <v>52.59</v>
          </cell>
          <cell r="J245">
            <v>7.2</v>
          </cell>
          <cell r="K245">
            <v>0</v>
          </cell>
          <cell r="L245">
            <v>0</v>
          </cell>
          <cell r="M245">
            <v>7</v>
          </cell>
          <cell r="N245">
            <v>0</v>
          </cell>
        </row>
        <row r="246">
          <cell r="G246" t="str">
            <v>01463</v>
          </cell>
          <cell r="H246">
            <v>21.83</v>
          </cell>
          <cell r="I246">
            <v>39.29</v>
          </cell>
          <cell r="J246">
            <v>7.2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G247" t="str">
            <v>01464</v>
          </cell>
          <cell r="H247">
            <v>21.83</v>
          </cell>
          <cell r="I247">
            <v>39.29</v>
          </cell>
          <cell r="J247">
            <v>7.2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G248" t="str">
            <v>01465</v>
          </cell>
          <cell r="H248">
            <v>21.83</v>
          </cell>
          <cell r="I248">
            <v>39.29</v>
          </cell>
          <cell r="J248">
            <v>7.2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</row>
        <row r="249">
          <cell r="G249" t="str">
            <v>01466</v>
          </cell>
          <cell r="H249">
            <v>21.83</v>
          </cell>
          <cell r="I249">
            <v>39.29</v>
          </cell>
          <cell r="J249">
            <v>7.2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G250" t="str">
            <v>01467</v>
          </cell>
          <cell r="H250">
            <v>27.39</v>
          </cell>
          <cell r="I250">
            <v>52.59</v>
          </cell>
          <cell r="J250">
            <v>7.2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"/>
      <sheetName val="Dados"/>
      <sheetName val="Controle"/>
      <sheetName val="P2FIN"/>
      <sheetName val="P2FIN (2)"/>
      <sheetName val="P3REC"/>
      <sheetName val="P4OP&amp;CONC"/>
      <sheetName val="P5OBRA"/>
      <sheetName val="P7IMPOST"/>
      <sheetName val="P8DRE"/>
      <sheetName val="P9UF"/>
      <sheetName val="P10FLX"/>
      <sheetName val="P11FLX2"/>
      <sheetName val="P12Bal"/>
      <sheetName val="DATOS"/>
    </sheetNames>
    <sheetDataSet>
      <sheetData sheetId="0" refreshError="1"/>
      <sheetData sheetId="1" refreshError="1">
        <row r="28">
          <cell r="H28">
            <v>1.2500000000000001E-2</v>
          </cell>
          <cell r="I28">
            <v>8000</v>
          </cell>
        </row>
        <row r="29">
          <cell r="H29">
            <v>0.01</v>
          </cell>
          <cell r="I29">
            <v>10000</v>
          </cell>
        </row>
        <row r="31">
          <cell r="H31">
            <v>2.5000000000000001E-3</v>
          </cell>
          <cell r="I31">
            <v>60000</v>
          </cell>
        </row>
        <row r="42">
          <cell r="I42">
            <v>0.14000000000000001</v>
          </cell>
        </row>
        <row r="45">
          <cell r="I45">
            <v>1.6E-2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RESUMEN"/>
      <sheetName val="METRADO  "/>
      <sheetName val="PARTIDAS"/>
      <sheetName val="DATOS"/>
    </sheetNames>
    <sheetDataSet>
      <sheetData sheetId="0"/>
      <sheetData sheetId="1"/>
      <sheetData sheetId="2">
        <row r="1">
          <cell r="A1" t="str">
            <v>PARTIDAS</v>
          </cell>
        </row>
        <row r="3">
          <cell r="A3" t="str">
            <v>ITEM</v>
          </cell>
          <cell r="B3" t="str">
            <v>DESCRIPCION</v>
          </cell>
          <cell r="C3" t="str">
            <v>UND.</v>
          </cell>
        </row>
        <row r="5">
          <cell r="A5">
            <v>1</v>
          </cell>
          <cell r="B5" t="str">
            <v>ESTRIBOS</v>
          </cell>
        </row>
        <row r="6">
          <cell r="A6">
            <v>1.01</v>
          </cell>
          <cell r="B6" t="str">
            <v>Excavación talud 1/5</v>
          </cell>
          <cell r="C6" t="str">
            <v>m3</v>
          </cell>
        </row>
        <row r="7">
          <cell r="A7">
            <v>1.02</v>
          </cell>
          <cell r="B7" t="str">
            <v>Concreto C:H 1:12 E= 10 cm-Solado</v>
          </cell>
          <cell r="C7" t="str">
            <v>m2</v>
          </cell>
        </row>
        <row r="8">
          <cell r="A8">
            <v>1.03</v>
          </cell>
          <cell r="B8" t="str">
            <v>Concreto f´c=210 kg/cm2</v>
          </cell>
          <cell r="C8" t="str">
            <v>m3</v>
          </cell>
        </row>
        <row r="9">
          <cell r="A9">
            <v>1.04</v>
          </cell>
          <cell r="B9" t="str">
            <v>Encofrado</v>
          </cell>
          <cell r="C9" t="str">
            <v>m2</v>
          </cell>
        </row>
        <row r="10">
          <cell r="A10">
            <v>1.05</v>
          </cell>
          <cell r="B10" t="str">
            <v>Acero de Refuerzo G-60 , fy=4200 kg/cm2</v>
          </cell>
          <cell r="C10" t="str">
            <v>kg</v>
          </cell>
        </row>
        <row r="12">
          <cell r="A12">
            <v>2</v>
          </cell>
          <cell r="B12" t="str">
            <v>LOSA DE CONCRETO ARMADO</v>
          </cell>
        </row>
        <row r="13">
          <cell r="A13">
            <v>2.0099999999999998</v>
          </cell>
          <cell r="B13" t="str">
            <v xml:space="preserve">Concreto f´c=280 kg/cm2 </v>
          </cell>
          <cell r="C13" t="str">
            <v>m3</v>
          </cell>
        </row>
        <row r="14">
          <cell r="A14">
            <v>2.02</v>
          </cell>
          <cell r="B14" t="str">
            <v xml:space="preserve">Encofrado y desencofrado </v>
          </cell>
          <cell r="C14" t="str">
            <v>m2</v>
          </cell>
        </row>
        <row r="15">
          <cell r="A15">
            <v>2.0299999999999998</v>
          </cell>
          <cell r="B15" t="str">
            <v>Acero de Refuerzo G-60 fy=4200 kg/cm2</v>
          </cell>
          <cell r="C15" t="str">
            <v>kg</v>
          </cell>
        </row>
        <row r="17">
          <cell r="A17">
            <v>3</v>
          </cell>
          <cell r="B17" t="str">
            <v>LOSA DE APROXIMACION</v>
          </cell>
        </row>
        <row r="18">
          <cell r="A18">
            <v>3.01</v>
          </cell>
          <cell r="B18" t="str">
            <v xml:space="preserve">Concreto f´c=280 kg/cm2 </v>
          </cell>
          <cell r="C18" t="str">
            <v>m3</v>
          </cell>
        </row>
        <row r="19">
          <cell r="A19">
            <v>3.02</v>
          </cell>
          <cell r="B19" t="str">
            <v xml:space="preserve">Encofrado y desencofrado </v>
          </cell>
          <cell r="C19" t="str">
            <v>m2</v>
          </cell>
        </row>
        <row r="20">
          <cell r="A20">
            <v>3.03</v>
          </cell>
          <cell r="B20" t="str">
            <v>Acero de Refuerzo G-60 fy=4200 kg/cm2</v>
          </cell>
          <cell r="C20" t="str">
            <v>kg</v>
          </cell>
        </row>
        <row r="22">
          <cell r="A22">
            <v>4</v>
          </cell>
          <cell r="B22" t="str">
            <v>VARIOS</v>
          </cell>
        </row>
        <row r="23">
          <cell r="A23">
            <v>4.01</v>
          </cell>
          <cell r="B23" t="str">
            <v>Junta de Dilatación, losa de aproximación-losa de puente</v>
          </cell>
        </row>
        <row r="24">
          <cell r="A24" t="str">
            <v>04.01.01</v>
          </cell>
          <cell r="B24" t="str">
            <v>Plancha 1/2"X4"X4"</v>
          </cell>
          <cell r="C24" t="str">
            <v>kg</v>
          </cell>
        </row>
        <row r="25">
          <cell r="A25" t="str">
            <v>04.01.02</v>
          </cell>
          <cell r="B25" t="str">
            <v>Fierro de 1/2"@0.30m, L=0.45m</v>
          </cell>
          <cell r="C25" t="str">
            <v>kg</v>
          </cell>
        </row>
        <row r="26">
          <cell r="A26" t="str">
            <v>04.01.03</v>
          </cell>
          <cell r="B26" t="str">
            <v>Neopreno tipo panal expansible y comprimible (40mmx50mmxL m)</v>
          </cell>
          <cell r="C26" t="str">
            <v>dm3</v>
          </cell>
        </row>
        <row r="27">
          <cell r="A27" t="str">
            <v>04.01.04</v>
          </cell>
          <cell r="B27" t="str">
            <v>Varilla cuadrada de 3/8"</v>
          </cell>
          <cell r="C27" t="str">
            <v>ml</v>
          </cell>
        </row>
        <row r="28">
          <cell r="A28">
            <v>4.0199999999999996</v>
          </cell>
          <cell r="B28" t="str">
            <v>Junta de Dilatación, losa de aproximación-parapeto de estribo</v>
          </cell>
        </row>
        <row r="29">
          <cell r="A29" t="str">
            <v>04.02.01</v>
          </cell>
          <cell r="B29" t="str">
            <v>Plancha de neopreno DUREZA 60 (25.4mmx250mmxL m)</v>
          </cell>
          <cell r="C29" t="str">
            <v>dm3</v>
          </cell>
        </row>
        <row r="30">
          <cell r="A30">
            <v>4.03</v>
          </cell>
          <cell r="B30" t="str">
            <v>Apoyos de Neopreno Dureza 60 e=1'' (25.4mmx300mmxL m)</v>
          </cell>
          <cell r="C30" t="str">
            <v>dm3</v>
          </cell>
        </row>
        <row r="31">
          <cell r="A31">
            <v>4.04</v>
          </cell>
          <cell r="B31" t="str">
            <v>Tubos de Drenaje PVC SAP D=3" @ 2m</v>
          </cell>
        </row>
        <row r="32">
          <cell r="A32" t="str">
            <v>04.04.01</v>
          </cell>
          <cell r="B32" t="str">
            <v>Tubos de Drenaje PVC SAP D=3" @ 2m, Long.= 0.70 m.</v>
          </cell>
          <cell r="C32" t="str">
            <v>und</v>
          </cell>
        </row>
        <row r="33">
          <cell r="A33">
            <v>4.05</v>
          </cell>
          <cell r="B33" t="str">
            <v>Barandas Metálicas</v>
          </cell>
          <cell r="C33" t="str">
            <v>ml</v>
          </cell>
        </row>
        <row r="34">
          <cell r="A34">
            <v>4.0599999999999996</v>
          </cell>
          <cell r="B34" t="str">
            <v>Carpeta asfáltica E= 3"</v>
          </cell>
          <cell r="C34" t="str">
            <v>m2</v>
          </cell>
        </row>
      </sheetData>
      <sheetData sheetId="3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LDS "/>
      <sheetName val="GLCDSxLE "/>
      <sheetName val="Contratos100%"/>
      <sheetName val="Contratos_Exercicio"/>
      <sheetName val="Conquistas"/>
      <sheetName val="Recebíveis "/>
      <sheetName val="R&amp;D_e _I$D"/>
      <sheetName val="ESC_LL"/>
      <sheetName val="ESC_CX"/>
      <sheetName val="Composições Memórias"/>
      <sheetName val="ECONOMICO"/>
      <sheetName val="FLUXO_ENDIVIDAMENTO"/>
      <sheetName val="ÍNDICE"/>
      <sheetName val="COMP_CX"/>
      <sheetName val="FUNDO"/>
      <sheetName val="Plan1"/>
      <sheetName val="CMAI 04_08_04"/>
      <sheetName val="Chemsystem"/>
      <sheetName val="Posição R$"/>
      <sheetName val="Feriados"/>
      <sheetName val="Dados"/>
      <sheetName val="CONSOL DRE GERAL"/>
      <sheetName val="LLDS_"/>
      <sheetName val="GLCDSxLE_"/>
      <sheetName val="Recebíveis_"/>
      <sheetName val="R&amp;D_e__I$D"/>
      <sheetName val="Composições_Memórias"/>
      <sheetName val="CMAI_04_08_04"/>
      <sheetName val="Posição_R$"/>
      <sheetName val="Tabelas"/>
      <sheetName val="LLDS_1"/>
      <sheetName val="GLCDSxLE_1"/>
      <sheetName val="Recebíveis_1"/>
      <sheetName val="R&amp;D_e__I$D1"/>
      <sheetName val="Composições_Memórias1"/>
      <sheetName val="CMAI_04_08_041"/>
      <sheetName val="Posição_R$1"/>
      <sheetName val="CONSOL_DRE_GERAL"/>
      <sheetName val="Parametros"/>
      <sheetName val="CRED NAFTA CONTROLE"/>
      <sheetName val="LLDS_2"/>
      <sheetName val="GLCDSxLE_2"/>
      <sheetName val="Recebíveis_2"/>
      <sheetName val="R&amp;D_e__I$D2"/>
      <sheetName val="Composições_Memórias2"/>
      <sheetName val="Posição_R$2"/>
      <sheetName val="CMAI_04_08_042"/>
      <sheetName val="CONSOL_DRE_GERAL1"/>
      <sheetName val="CRED_NAFTA_CONTROLE"/>
      <sheetName val="Balanc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s"/>
      <sheetName val="01.10 Desbroce"/>
      <sheetName val="01,20 Corte lateral"/>
      <sheetName val="01,21 Corte 1ra_944"/>
      <sheetName val="01,22 Corte 2da_944"/>
      <sheetName val="01,21 Corte 1ra_D8"/>
      <sheetName val="01,22 Corte 2da_D8"/>
      <sheetName val="01,20 CORTE 1ra y 2da"/>
      <sheetName val="01,23 corte 3ra"/>
      <sheetName val="01,30 Relleno prest. lateral"/>
      <sheetName val="01,31 Relleno con 1ra"/>
      <sheetName val="01,32 Relleno con 2da"/>
      <sheetName val="01,32 RELLENO 1ra Y 2da"/>
      <sheetName val="01,33 Relleno 3ra"/>
      <sheetName val="01,34 Regularizacion"/>
      <sheetName val="02,01 Mejoramiento"/>
      <sheetName val="02,02 Mejoramiento selecto"/>
      <sheetName val="02,03 Regularizacion roca"/>
      <sheetName val="FASE 04"/>
      <sheetName val="02,11 Berma Subbase"/>
      <sheetName val="FASE 05"/>
      <sheetName val="02,41 Losa hormigon"/>
      <sheetName val="02,21 Imprimacion"/>
      <sheetName val="02,31 Tratamiento s_t"/>
      <sheetName val="02,32 Tratamiento c_t"/>
      <sheetName val="FASE 07"/>
      <sheetName val="00,00 Cronograma"/>
      <sheetName val="00,00 Cronograma (%)"/>
      <sheetName val="Imprimacion_Planilla"/>
      <sheetName val="DAT"/>
      <sheetName val="Hoja1"/>
      <sheetName val="PART"/>
      <sheetName val="Parametros"/>
    </sheetNames>
    <sheetDataSet>
      <sheetData sheetId="0" refreshError="1">
        <row r="2">
          <cell r="F2">
            <v>8</v>
          </cell>
          <cell r="J2">
            <v>121</v>
          </cell>
          <cell r="K2">
            <v>139</v>
          </cell>
          <cell r="L2">
            <v>135</v>
          </cell>
          <cell r="M2">
            <v>139</v>
          </cell>
          <cell r="N2">
            <v>139</v>
          </cell>
          <cell r="O2">
            <v>130</v>
          </cell>
          <cell r="P2">
            <v>121</v>
          </cell>
          <cell r="Q2">
            <v>112</v>
          </cell>
          <cell r="R2">
            <v>93</v>
          </cell>
        </row>
        <row r="3">
          <cell r="F3">
            <v>10</v>
          </cell>
          <cell r="J3">
            <v>173</v>
          </cell>
          <cell r="K3">
            <v>199</v>
          </cell>
          <cell r="L3">
            <v>193</v>
          </cell>
          <cell r="M3">
            <v>199</v>
          </cell>
          <cell r="N3">
            <v>199</v>
          </cell>
          <cell r="O3">
            <v>186</v>
          </cell>
          <cell r="P3">
            <v>173</v>
          </cell>
          <cell r="Q3">
            <v>159</v>
          </cell>
          <cell r="R3">
            <v>133</v>
          </cell>
        </row>
        <row r="4">
          <cell r="F4">
            <v>12</v>
          </cell>
          <cell r="G4">
            <v>129</v>
          </cell>
          <cell r="H4">
            <v>129</v>
          </cell>
          <cell r="I4">
            <v>181</v>
          </cell>
          <cell r="J4">
            <v>224</v>
          </cell>
          <cell r="K4">
            <v>259</v>
          </cell>
          <cell r="L4">
            <v>250</v>
          </cell>
          <cell r="M4">
            <v>259</v>
          </cell>
          <cell r="N4">
            <v>259</v>
          </cell>
          <cell r="O4">
            <v>242</v>
          </cell>
          <cell r="P4">
            <v>224</v>
          </cell>
          <cell r="Q4">
            <v>207</v>
          </cell>
          <cell r="R4">
            <v>173</v>
          </cell>
        </row>
        <row r="5">
          <cell r="F5">
            <v>13</v>
          </cell>
          <cell r="J5">
            <v>224</v>
          </cell>
          <cell r="K5">
            <v>259</v>
          </cell>
          <cell r="L5">
            <v>250</v>
          </cell>
          <cell r="M5">
            <v>259</v>
          </cell>
          <cell r="N5">
            <v>259</v>
          </cell>
          <cell r="O5">
            <v>242</v>
          </cell>
          <cell r="P5">
            <v>224</v>
          </cell>
          <cell r="Q5">
            <v>207</v>
          </cell>
          <cell r="R5">
            <v>173</v>
          </cell>
        </row>
        <row r="6">
          <cell r="F6">
            <v>20</v>
          </cell>
          <cell r="J6">
            <v>310</v>
          </cell>
          <cell r="K6">
            <v>358</v>
          </cell>
          <cell r="L6">
            <v>346</v>
          </cell>
          <cell r="M6">
            <v>358</v>
          </cell>
          <cell r="N6">
            <v>358</v>
          </cell>
          <cell r="O6">
            <v>334</v>
          </cell>
          <cell r="P6">
            <v>310</v>
          </cell>
          <cell r="Q6">
            <v>287</v>
          </cell>
          <cell r="R6">
            <v>239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O_CX "/>
      <sheetName val="COMP_CX"/>
      <sheetName val="COMP_ENDIVIDAMENTO"/>
      <sheetName val="FLUXO_ENDIVIDAMENTO"/>
      <sheetName val="GRÁFICOS"/>
      <sheetName val="Contratos_Exercicio"/>
      <sheetName val="MES"/>
      <sheetName val="DIAS"/>
      <sheetName val="Dados"/>
      <sheetName val="Posição R$"/>
      <sheetName val="Feriados"/>
      <sheetName val="FUNDO"/>
      <sheetName val="Fer E CDI"/>
    </sheetNames>
    <sheetDataSet>
      <sheetData sheetId="0" refreshError="1">
        <row r="2">
          <cell r="B2" t="str">
            <v>1.5. EVOLUÇÃO GRÁFICA DO ENDIVIDAMENTO DE GIRO/DISPONIBILIDADES</v>
          </cell>
          <cell r="L2" t="str">
            <v>MARÇO/99</v>
          </cell>
        </row>
        <row r="3">
          <cell r="B3" t="str">
            <v>ANÁLISE DO FLUXO DE CAIXA</v>
          </cell>
        </row>
        <row r="4">
          <cell r="B4" t="str">
            <v>NEGÓCIO E &amp; C</v>
          </cell>
        </row>
        <row r="6">
          <cell r="B6" t="str">
            <v>Í N D I C E</v>
          </cell>
        </row>
        <row r="7">
          <cell r="L7" t="str">
            <v>Em US$ x 1.000</v>
          </cell>
        </row>
        <row r="8">
          <cell r="C8" t="str">
            <v xml:space="preserve">   1. A N Á L I S E   D E   L I Q U I D E Z / E N D I V I D A M E N T O</v>
          </cell>
          <cell r="P8" t="str">
            <v>PÁGINA</v>
          </cell>
        </row>
        <row r="11">
          <cell r="D11" t="str">
            <v>1.1. EVOLUÇÃO GRÁFICA DO SALDO FINAL DE CAIXA</v>
          </cell>
          <cell r="P11">
            <v>1</v>
          </cell>
        </row>
        <row r="12">
          <cell r="D12" t="str">
            <v>1.2. COMPOSIÇÃO DO SALDO FINAL DE CAIXA</v>
          </cell>
          <cell r="P12">
            <v>2</v>
          </cell>
        </row>
        <row r="13">
          <cell r="D13" t="str">
            <v>1.3. COMPOSIÇÃO DO ENDIVIDAMENTO e LEASING</v>
          </cell>
          <cell r="P13">
            <v>3</v>
          </cell>
        </row>
        <row r="14">
          <cell r="D14" t="str">
            <v>1.4. COMPARATIVO DO ENDIVIDAMENTO e LEASING ( P x R )</v>
          </cell>
          <cell r="P14">
            <v>3</v>
          </cell>
        </row>
        <row r="15">
          <cell r="D15" t="str">
            <v>1.5. EVOLUÇÃO GRÁFICA DO ENDIVIDAMENTO DE GIRO</v>
          </cell>
          <cell r="P15">
            <v>4</v>
          </cell>
        </row>
        <row r="16">
          <cell r="D16" t="str">
            <v>1.6. PERFIL DO ENDIVIDAMENTO BRUTO POR ORIGEM e POR MOEDA</v>
          </cell>
          <cell r="P16">
            <v>4</v>
          </cell>
        </row>
        <row r="17">
          <cell r="D17" t="str">
            <v>1.7. CUSTO DO ENDIVIDAMENTO E RENTABILIDADE DAS APLICAÇÕES</v>
          </cell>
          <cell r="P17">
            <v>5</v>
          </cell>
        </row>
        <row r="18">
          <cell r="D18" t="str">
            <v>1.8. DEMONSTRATIVO DO RELACIONAMENTO BANCÁRIO</v>
          </cell>
          <cell r="P18">
            <v>6</v>
          </cell>
        </row>
        <row r="20">
          <cell r="C20" t="str">
            <v xml:space="preserve">   2. D E S E M P E N H O   O P E R A C I O N A L   D E   C A I X A</v>
          </cell>
          <cell r="P20" t="str">
            <v>PÁGINA</v>
          </cell>
        </row>
        <row r="23">
          <cell r="D23" t="str">
            <v>2.1. CONSOLIDADO NEGÓCIO ENGENHARIA &amp; CONSTRUÇÃO</v>
          </cell>
          <cell r="P23">
            <v>7</v>
          </cell>
        </row>
        <row r="24">
          <cell r="D24" t="str">
            <v>2.2. LE ENGENHARIA &amp; CONSTRUÇÃO</v>
          </cell>
          <cell r="P24">
            <v>8</v>
          </cell>
        </row>
        <row r="25">
          <cell r="D25" t="str">
            <v>2.3. CONSOLIDADO DSs</v>
          </cell>
          <cell r="P25">
            <v>9</v>
          </cell>
        </row>
        <row r="26">
          <cell r="D26" t="str">
            <v>2.4. DS BRASIL_PLANTAS DE PROCESSO ð  Márcio Faria</v>
          </cell>
          <cell r="P26">
            <v>10</v>
          </cell>
        </row>
        <row r="27">
          <cell r="D27" t="str">
            <v>2.5. DS BRASIL_LESTE ð  Benedicto Júnior</v>
          </cell>
          <cell r="P27">
            <v>11</v>
          </cell>
        </row>
        <row r="28">
          <cell r="D28" t="str">
            <v>2.6. DS BRASIL_BAHIA e SERGIPE ð  Bernardo Gradin</v>
          </cell>
          <cell r="P28">
            <v>12</v>
          </cell>
        </row>
        <row r="29">
          <cell r="D29" t="str">
            <v>2.7. DS BRASIL_NORDESTE ð  Murillo Martins</v>
          </cell>
          <cell r="P29">
            <v>13</v>
          </cell>
        </row>
        <row r="30">
          <cell r="D30" t="str">
            <v>2.8. DS BRASIL_NORTE e CENTRO-OESTE ð  João Pacífico</v>
          </cell>
          <cell r="P30">
            <v>14</v>
          </cell>
        </row>
        <row r="31">
          <cell r="D31" t="str">
            <v>2.9. DS BRASIL_SÃO PAULO e SUL ð  Carlos Fernando Namur</v>
          </cell>
          <cell r="P31">
            <v>15</v>
          </cell>
        </row>
        <row r="32">
          <cell r="D32" t="str">
            <v>2.10. DS PETRÓLEO e GÁS OFFSHORE ð  Roberto Ramos</v>
          </cell>
          <cell r="P32">
            <v>16</v>
          </cell>
        </row>
        <row r="33">
          <cell r="D33" t="str">
            <v>2.11. DS FLÓRIDA ð  Luiz Oswaldo</v>
          </cell>
          <cell r="P33">
            <v>17</v>
          </cell>
        </row>
        <row r="34">
          <cell r="D34" t="str">
            <v>2.12. DS CALIFÓRNIA ð  Luis Augusto Teive</v>
          </cell>
          <cell r="P34">
            <v>18</v>
          </cell>
        </row>
        <row r="35">
          <cell r="D35" t="str">
            <v>2.13. DS VENEZUELA ð  Euzenando Azevedo</v>
          </cell>
          <cell r="P35">
            <v>19</v>
          </cell>
        </row>
        <row r="36">
          <cell r="D36" t="str">
            <v>2.14. DS EQUADOR ð  Luiz Antônio Mameri</v>
          </cell>
          <cell r="P36">
            <v>20</v>
          </cell>
        </row>
        <row r="37">
          <cell r="B37" t="str">
            <v>COMENTÁRIOS</v>
          </cell>
          <cell r="D37" t="str">
            <v>2.15. DS PERU ð  Marco Cruz</v>
          </cell>
          <cell r="P37">
            <v>21</v>
          </cell>
        </row>
        <row r="38">
          <cell r="D38" t="str">
            <v>2.16. DS COLÔMBIA ð  Marcelo Jardim</v>
          </cell>
          <cell r="P38">
            <v>22</v>
          </cell>
        </row>
        <row r="39">
          <cell r="D39" t="str">
            <v>2.17. DS ANGOLA ð  Otacílio Carvalho</v>
          </cell>
          <cell r="P39">
            <v>23</v>
          </cell>
        </row>
        <row r="40">
          <cell r="B40" t="str">
            <v>Ä REAL</v>
          </cell>
          <cell r="D40" t="str">
            <v>2.18. DS PORTUGAL ð  Henrique Valladares</v>
          </cell>
          <cell r="P40">
            <v>24</v>
          </cell>
        </row>
        <row r="41">
          <cell r="D41" t="str">
            <v>2.19. DS CONE SUL ð  Carlos Armando</v>
          </cell>
          <cell r="P41">
            <v>25</v>
          </cell>
        </row>
        <row r="42">
          <cell r="B42" t="str">
            <v>Pequena redução do endividamento líquido em relação a novembro/98 US$ 0,7 MM.</v>
          </cell>
        </row>
      </sheetData>
      <sheetData sheetId="1" refreshError="1"/>
      <sheetData sheetId="2" refreshError="1">
        <row r="2">
          <cell r="B2" t="str">
            <v>1.2. COMPOSIÇÃO DO SALDO FINAL DE CAIXA</v>
          </cell>
        </row>
        <row r="3">
          <cell r="G3" t="str">
            <v>MARÇO/99</v>
          </cell>
        </row>
        <row r="4">
          <cell r="G4" t="str">
            <v>Em US$ x 1.000</v>
          </cell>
        </row>
        <row r="5">
          <cell r="B5" t="str">
            <v>DESCRIÇÃO</v>
          </cell>
          <cell r="C5" t="str">
            <v>REALIZADO</v>
          </cell>
          <cell r="G5" t="str">
            <v>PREVISTO</v>
          </cell>
        </row>
        <row r="6">
          <cell r="C6" t="str">
            <v>REAL</v>
          </cell>
          <cell r="D6" t="str">
            <v>DOLAR</v>
          </cell>
          <cell r="E6" t="str">
            <v>LOCAL</v>
          </cell>
          <cell r="F6" t="str">
            <v>CONSOLIDADO</v>
          </cell>
          <cell r="G6" t="str">
            <v>CONSOLIDADO</v>
          </cell>
        </row>
        <row r="7">
          <cell r="B7" t="str">
            <v xml:space="preserve"> Saldo Inicial de Caixa e Aplicações (em 01/01/99)</v>
          </cell>
          <cell r="C7">
            <v>34569</v>
          </cell>
          <cell r="D7">
            <v>18119</v>
          </cell>
          <cell r="E7">
            <v>42012</v>
          </cell>
          <cell r="F7">
            <v>94700</v>
          </cell>
        </row>
        <row r="8">
          <cell r="B8" t="str">
            <v xml:space="preserve"> (+/-) Geração Operacional de Caixa no Exercício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9">
          <cell r="B9" t="str">
            <v xml:space="preserve"> (=) Saldo Antes de Ingressos/Saques Não Operacionais</v>
          </cell>
          <cell r="C9">
            <v>34569</v>
          </cell>
          <cell r="D9">
            <v>18119</v>
          </cell>
          <cell r="E9">
            <v>42012</v>
          </cell>
          <cell r="F9">
            <v>94700</v>
          </cell>
          <cell r="G9">
            <v>0</v>
          </cell>
        </row>
        <row r="10">
          <cell r="B10" t="str">
            <v xml:space="preserve"> (-) INVESTIMENTOS</v>
          </cell>
          <cell r="C10">
            <v>-6215</v>
          </cell>
          <cell r="D10">
            <v>-3588</v>
          </cell>
          <cell r="E10">
            <v>-1809</v>
          </cell>
          <cell r="F10">
            <v>-11612</v>
          </cell>
          <cell r="G10">
            <v>0</v>
          </cell>
        </row>
        <row r="11">
          <cell r="B11" t="str">
            <v xml:space="preserve">   ®    Gestão LE E&amp;C</v>
          </cell>
          <cell r="C11">
            <v>-6215</v>
          </cell>
          <cell r="D11">
            <v>-3588</v>
          </cell>
          <cell r="E11">
            <v>-1809</v>
          </cell>
          <cell r="F11">
            <v>-11612</v>
          </cell>
          <cell r="G11">
            <v>0</v>
          </cell>
        </row>
        <row r="12">
          <cell r="B12" t="str">
            <v xml:space="preserve">                .  Equipamentos/Informática</v>
          </cell>
          <cell r="C12">
            <v>-6197</v>
          </cell>
          <cell r="D12">
            <v>-1764</v>
          </cell>
          <cell r="E12">
            <v>-1809</v>
          </cell>
          <cell r="F12">
            <v>-9770</v>
          </cell>
          <cell r="G12">
            <v>0</v>
          </cell>
        </row>
        <row r="13">
          <cell r="B13" t="str">
            <v xml:space="preserve">                . Participação Acionária/Projetos Especiais</v>
          </cell>
          <cell r="C13">
            <v>-18</v>
          </cell>
          <cell r="D13">
            <v>-1824</v>
          </cell>
          <cell r="E13">
            <v>0</v>
          </cell>
          <cell r="F13">
            <v>-1842</v>
          </cell>
          <cell r="G13">
            <v>0</v>
          </cell>
        </row>
        <row r="14">
          <cell r="B14" t="str">
            <v xml:space="preserve">   ®    Fora Gestão LE E&amp;C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B15" t="str">
            <v xml:space="preserve">                . Partic.Acionária/Projetos Especiais (Aportes_OSI)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B16" t="str">
            <v xml:space="preserve"> (+) REMUNERAÇÃO SOBRE INVESTIMENTOS</v>
          </cell>
          <cell r="C16">
            <v>877</v>
          </cell>
          <cell r="D16">
            <v>0</v>
          </cell>
          <cell r="E16">
            <v>0</v>
          </cell>
          <cell r="F16">
            <v>877</v>
          </cell>
          <cell r="G16">
            <v>0</v>
          </cell>
        </row>
        <row r="17">
          <cell r="B17" t="str">
            <v xml:space="preserve">                .  Recebimento de Dividendos_Gestão LE E&amp;C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B18" t="str">
            <v xml:space="preserve">                .  Recebimento de Dividendos_Fora Gestão LE E&amp;C_OSI</v>
          </cell>
          <cell r="C18">
            <v>877</v>
          </cell>
          <cell r="D18">
            <v>0</v>
          </cell>
          <cell r="E18">
            <v>0</v>
          </cell>
          <cell r="F18">
            <v>877</v>
          </cell>
          <cell r="G18">
            <v>0</v>
          </cell>
        </row>
        <row r="19">
          <cell r="B19" t="str">
            <v xml:space="preserve"> (+/-) OUTROS INGRESSOS/SAQUES FORA GOC</v>
          </cell>
          <cell r="C19">
            <v>3444</v>
          </cell>
          <cell r="D19">
            <v>1392</v>
          </cell>
          <cell r="E19">
            <v>1111</v>
          </cell>
          <cell r="F19">
            <v>5947</v>
          </cell>
          <cell r="G19">
            <v>0</v>
          </cell>
        </row>
        <row r="20">
          <cell r="B20" t="str">
            <v xml:space="preserve">                .  Desmobilização de Ativos Fixos</v>
          </cell>
          <cell r="C20">
            <v>3444</v>
          </cell>
          <cell r="D20">
            <v>1392</v>
          </cell>
          <cell r="E20">
            <v>836</v>
          </cell>
          <cell r="F20">
            <v>5672</v>
          </cell>
          <cell r="G20">
            <v>0</v>
          </cell>
        </row>
        <row r="21">
          <cell r="B21" t="str">
            <v xml:space="preserve">                .  Imposto de Renda/Contribuição Social</v>
          </cell>
          <cell r="C21">
            <v>0</v>
          </cell>
          <cell r="D21">
            <v>0</v>
          </cell>
          <cell r="E21">
            <v>-1</v>
          </cell>
          <cell r="F21">
            <v>-1</v>
          </cell>
          <cell r="G21">
            <v>0</v>
          </cell>
        </row>
        <row r="22">
          <cell r="B22" t="str">
            <v xml:space="preserve">                .  Outros Ingressos/Saques </v>
          </cell>
          <cell r="C22">
            <v>0</v>
          </cell>
          <cell r="D22">
            <v>0</v>
          </cell>
          <cell r="E22">
            <v>276</v>
          </cell>
          <cell r="F22">
            <v>276</v>
          </cell>
          <cell r="G22">
            <v>0</v>
          </cell>
        </row>
        <row r="23">
          <cell r="B23" t="str">
            <v xml:space="preserve"> (+/-) TRANSFERÊNCIAS ENTRE EMPRESAS</v>
          </cell>
          <cell r="C23">
            <v>-35371</v>
          </cell>
          <cell r="D23">
            <v>23152</v>
          </cell>
          <cell r="E23">
            <v>6153</v>
          </cell>
          <cell r="F23">
            <v>-6066</v>
          </cell>
          <cell r="G23">
            <v>0</v>
          </cell>
        </row>
        <row r="24">
          <cell r="B24" t="str">
            <v xml:space="preserve">   ®    C/C Controladora_ODB</v>
          </cell>
          <cell r="C24">
            <v>-3373</v>
          </cell>
          <cell r="D24">
            <v>0</v>
          </cell>
          <cell r="E24">
            <v>0</v>
          </cell>
          <cell r="F24">
            <v>-3373</v>
          </cell>
          <cell r="G24">
            <v>0</v>
          </cell>
        </row>
        <row r="25">
          <cell r="B25" t="str">
            <v xml:space="preserve">                .  Remessas/Recebimentos</v>
          </cell>
          <cell r="C25">
            <v>224</v>
          </cell>
          <cell r="D25">
            <v>0</v>
          </cell>
          <cell r="E25">
            <v>0</v>
          </cell>
          <cell r="F25">
            <v>224</v>
          </cell>
          <cell r="G25">
            <v>0</v>
          </cell>
        </row>
        <row r="26">
          <cell r="B26" t="str">
            <v xml:space="preserve">                .  Pagamento de Dividendos</v>
          </cell>
          <cell r="C26">
            <v>-3224</v>
          </cell>
          <cell r="D26">
            <v>0</v>
          </cell>
          <cell r="E26">
            <v>0</v>
          </cell>
          <cell r="F26">
            <v>-3224</v>
          </cell>
          <cell r="G26">
            <v>0</v>
          </cell>
        </row>
        <row r="27">
          <cell r="B27" t="str">
            <v xml:space="preserve">                .  CR 6800 (Fora Cronograma)</v>
          </cell>
          <cell r="C27">
            <v>-373</v>
          </cell>
          <cell r="D27">
            <v>0</v>
          </cell>
          <cell r="E27">
            <v>0</v>
          </cell>
          <cell r="F27">
            <v>-373</v>
          </cell>
          <cell r="G27">
            <v>0</v>
          </cell>
        </row>
        <row r="28">
          <cell r="B28" t="str">
            <v xml:space="preserve">   ®    C/C Gestão LE RB</v>
          </cell>
          <cell r="C28">
            <v>-29756</v>
          </cell>
          <cell r="D28">
            <v>23384</v>
          </cell>
          <cell r="E28">
            <v>6223</v>
          </cell>
          <cell r="F28">
            <v>-149</v>
          </cell>
          <cell r="G28">
            <v>0</v>
          </cell>
        </row>
        <row r="29">
          <cell r="B29" t="str">
            <v xml:space="preserve">   ®    C/C Fora Gestão LE RB</v>
          </cell>
          <cell r="C29">
            <v>-2242</v>
          </cell>
          <cell r="D29">
            <v>-232</v>
          </cell>
          <cell r="E29">
            <v>-70</v>
          </cell>
          <cell r="F29">
            <v>-2544</v>
          </cell>
          <cell r="G29">
            <v>0</v>
          </cell>
        </row>
        <row r="30">
          <cell r="B30" t="str">
            <v xml:space="preserve">                .  C/C Fora Gestão LE RB</v>
          </cell>
          <cell r="C30">
            <v>-1559</v>
          </cell>
          <cell r="D30">
            <v>-232</v>
          </cell>
          <cell r="E30">
            <v>-70</v>
          </cell>
          <cell r="F30">
            <v>-1861</v>
          </cell>
          <cell r="G30">
            <v>0</v>
          </cell>
        </row>
        <row r="31">
          <cell r="B31" t="str">
            <v xml:space="preserve">                .  C/C Fora Gestão LE RB_OSI</v>
          </cell>
          <cell r="C31">
            <v>-683</v>
          </cell>
          <cell r="D31">
            <v>0</v>
          </cell>
          <cell r="E31">
            <v>0</v>
          </cell>
          <cell r="F31">
            <v>-683</v>
          </cell>
          <cell r="G31">
            <v>0</v>
          </cell>
        </row>
        <row r="32">
          <cell r="B32" t="str">
            <v xml:space="preserve"> (=) Saldo antes das Operações Financeiras</v>
          </cell>
          <cell r="C32">
            <v>-2696</v>
          </cell>
          <cell r="D32">
            <v>39075</v>
          </cell>
          <cell r="E32">
            <v>47467</v>
          </cell>
          <cell r="F32">
            <v>83846</v>
          </cell>
          <cell r="G32">
            <v>0</v>
          </cell>
        </row>
        <row r="33">
          <cell r="B33" t="str">
            <v xml:space="preserve"> (+/-) EFEITOS FINANCEIROS</v>
          </cell>
          <cell r="C33">
            <v>-10749</v>
          </cell>
          <cell r="D33">
            <v>-1772</v>
          </cell>
          <cell r="E33">
            <v>-2707</v>
          </cell>
          <cell r="F33">
            <v>-15228</v>
          </cell>
          <cell r="G33">
            <v>0</v>
          </cell>
        </row>
        <row r="34">
          <cell r="B34" t="str">
            <v xml:space="preserve">                .  Rendimento de Aplicações</v>
          </cell>
          <cell r="C34">
            <v>31</v>
          </cell>
          <cell r="D34">
            <v>36</v>
          </cell>
          <cell r="E34">
            <v>136</v>
          </cell>
          <cell r="F34">
            <v>203</v>
          </cell>
          <cell r="G34">
            <v>0</v>
          </cell>
        </row>
        <row r="35">
          <cell r="B35" t="str">
            <v xml:space="preserve">                .  Juros sobre Financiamentos</v>
          </cell>
          <cell r="C35">
            <v>-9226</v>
          </cell>
          <cell r="D35">
            <v>-1572</v>
          </cell>
          <cell r="E35">
            <v>-2859</v>
          </cell>
          <cell r="F35">
            <v>-13657</v>
          </cell>
          <cell r="G35">
            <v>0</v>
          </cell>
        </row>
        <row r="36">
          <cell r="B36" t="str">
            <v xml:space="preserve">                .  CPMF/Encargos Bancários</v>
          </cell>
          <cell r="C36">
            <v>-886</v>
          </cell>
          <cell r="D36">
            <v>-39</v>
          </cell>
          <cell r="E36">
            <v>0</v>
          </cell>
          <cell r="F36">
            <v>-925</v>
          </cell>
          <cell r="G36">
            <v>0</v>
          </cell>
        </row>
        <row r="37">
          <cell r="B37" t="str">
            <v xml:space="preserve">                .  Outras Receitas/Despesas Financeiras</v>
          </cell>
          <cell r="C37">
            <v>-668</v>
          </cell>
          <cell r="D37">
            <v>-197</v>
          </cell>
          <cell r="E37">
            <v>16</v>
          </cell>
          <cell r="F37">
            <v>-849</v>
          </cell>
          <cell r="G37">
            <v>0</v>
          </cell>
        </row>
        <row r="38">
          <cell r="B38" t="str">
            <v xml:space="preserve"> (+/-) FINANCIAMENTOS</v>
          </cell>
          <cell r="C38">
            <v>3940</v>
          </cell>
          <cell r="D38">
            <v>-31096</v>
          </cell>
          <cell r="E38">
            <v>11820</v>
          </cell>
          <cell r="F38">
            <v>-15336</v>
          </cell>
          <cell r="G38">
            <v>0</v>
          </cell>
        </row>
        <row r="39">
          <cell r="B39" t="str">
            <v xml:space="preserve">                .  Captação/Amortização no Exercício</v>
          </cell>
          <cell r="C39">
            <v>3940</v>
          </cell>
          <cell r="D39">
            <v>-31096</v>
          </cell>
          <cell r="E39">
            <v>11820</v>
          </cell>
          <cell r="F39">
            <v>-15336</v>
          </cell>
          <cell r="G39">
            <v>0</v>
          </cell>
        </row>
        <row r="40">
          <cell r="B40" t="str">
            <v xml:space="preserve"> (=) Saldo Final de Caixa e Aplicações</v>
          </cell>
          <cell r="C40">
            <v>-9505</v>
          </cell>
          <cell r="D40">
            <v>6207</v>
          </cell>
          <cell r="E40">
            <v>56580</v>
          </cell>
          <cell r="F40">
            <v>53282</v>
          </cell>
          <cell r="G40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Mensual - Acumulado"/>
      <sheetName val="I.2"/>
      <sheetName val="1.4"/>
      <sheetName val="I.5"/>
      <sheetName val="I.6"/>
      <sheetName val="II.3"/>
      <sheetName val="III.1"/>
      <sheetName val="III.3"/>
      <sheetName val="IV.1_f"/>
      <sheetName val="IV.2"/>
      <sheetName val="IV.3"/>
      <sheetName val="II_3"/>
      <sheetName val="Tablas"/>
      <sheetName val="Imprimacion_Planilla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PU"/>
      <sheetName val="Sub Partidas"/>
      <sheetName val="GG"/>
      <sheetName val="Insumos"/>
      <sheetName val="Equipos"/>
      <sheetName val="Materiales"/>
      <sheetName val="Costo HH"/>
      <sheetName val="ultima alza"/>
      <sheetName val="Zaranda de Gravedad"/>
      <sheetName val="Ciclo Transporte"/>
      <sheetName val="Hoja1"/>
      <sheetName val="Pe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C14" t="str">
            <v>OPERADOR(ES) DE EQUIPO MECANICO</v>
          </cell>
          <cell r="F14" t="str">
            <v>hh</v>
          </cell>
          <cell r="G14">
            <v>17.34</v>
          </cell>
        </row>
        <row r="15">
          <cell r="C15" t="str">
            <v>CAPATAZ</v>
          </cell>
          <cell r="F15" t="str">
            <v>mes</v>
          </cell>
          <cell r="G15">
            <v>3676.7999999999997</v>
          </cell>
        </row>
        <row r="16">
          <cell r="C16" t="str">
            <v>TOPOGRAFO(S)</v>
          </cell>
          <cell r="F16" t="str">
            <v>hh</v>
          </cell>
          <cell r="G16">
            <v>14.04</v>
          </cell>
        </row>
        <row r="17">
          <cell r="C17" t="str">
            <v>OPERARIO(S)</v>
          </cell>
          <cell r="F17" t="str">
            <v>hh</v>
          </cell>
          <cell r="G17">
            <v>11.008474576271187</v>
          </cell>
        </row>
        <row r="18">
          <cell r="C18" t="str">
            <v>OFICIAL(ES)</v>
          </cell>
          <cell r="F18" t="str">
            <v>hh</v>
          </cell>
          <cell r="G18">
            <v>9.8135593220338997</v>
          </cell>
        </row>
        <row r="19">
          <cell r="C19" t="str">
            <v>PEON(ES)</v>
          </cell>
          <cell r="F19" t="str">
            <v>hh</v>
          </cell>
          <cell r="G19">
            <v>8.8728813559322042</v>
          </cell>
        </row>
        <row r="20">
          <cell r="C20" t="str">
            <v>VIGILANTE(S)</v>
          </cell>
          <cell r="F20" t="str">
            <v>hh</v>
          </cell>
          <cell r="G20">
            <v>8.8728813559322042</v>
          </cell>
        </row>
        <row r="21">
          <cell r="C21" t="str">
            <v>VIGIA(S)</v>
          </cell>
          <cell r="F21" t="str">
            <v>hh</v>
          </cell>
          <cell r="G21">
            <v>8.8728813559322042</v>
          </cell>
        </row>
        <row r="22">
          <cell r="C22" t="str">
            <v>INGENIERO RESPONSABLE DE EJECUCION DE OBRA</v>
          </cell>
          <cell r="F22" t="str">
            <v>mes</v>
          </cell>
          <cell r="G22">
            <v>12537.5</v>
          </cell>
        </row>
        <row r="23">
          <cell r="C23" t="str">
            <v>ASESORIA POR DISEÑO DE ESTRIBOS DE CONCRETO ARMADO</v>
          </cell>
          <cell r="F23" t="str">
            <v>glb</v>
          </cell>
          <cell r="G23">
            <v>10800</v>
          </cell>
        </row>
        <row r="24">
          <cell r="C24" t="str">
            <v>CAMION PLATAFORMA SEMI TRAILER (IDA CF, EXC)</v>
          </cell>
          <cell r="F24" t="str">
            <v>viaje</v>
          </cell>
        </row>
        <row r="25">
          <cell r="C25" t="str">
            <v>CAMION PLATAFORMA SEMI TRAILER (VUELTA CF, EXC)</v>
          </cell>
          <cell r="F25" t="str">
            <v>viaje</v>
          </cell>
        </row>
        <row r="26">
          <cell r="C26" t="str">
            <v>MOVILIZACION DE VEHICULOS AUTOTRANSP (IDA)</v>
          </cell>
          <cell r="F26" t="str">
            <v>viaje</v>
          </cell>
        </row>
        <row r="27">
          <cell r="C27" t="str">
            <v>MOVILIZACION DE VEHICULOS AUTOTRANSP (VUELTA )</v>
          </cell>
          <cell r="F27" t="str">
            <v>viaje</v>
          </cell>
        </row>
        <row r="28">
          <cell r="C28" t="str">
            <v>VIAJE TERRESTRE DE IDA (CF, RODILLO VAP, TRACTOR, RETROEXC,VARIOS)</v>
          </cell>
          <cell r="F28" t="str">
            <v>vje</v>
          </cell>
          <cell r="G28">
            <v>10000</v>
          </cell>
        </row>
        <row r="29">
          <cell r="C29" t="str">
            <v xml:space="preserve">VIAJE TERRESTRE DE VUELTA </v>
          </cell>
          <cell r="F29" t="str">
            <v>vje</v>
          </cell>
          <cell r="G29">
            <v>10000</v>
          </cell>
        </row>
        <row r="30">
          <cell r="C30" t="str">
            <v>SERVICIO DE TRANSPORTE DE ESTRUCTURAS METALICAS</v>
          </cell>
          <cell r="F30" t="str">
            <v>glb</v>
          </cell>
          <cell r="G30">
            <v>16320</v>
          </cell>
        </row>
        <row r="31">
          <cell r="C31" t="str">
            <v>SERVICIO DE TRANSPORTE DE ESTRUCTURAS METALICAS (NARIZ DE LANZ)</v>
          </cell>
          <cell r="F31" t="str">
            <v>glb</v>
          </cell>
          <cell r="G31">
            <v>8160</v>
          </cell>
        </row>
        <row r="32">
          <cell r="C32" t="str">
            <v>SERVICIO DE MONTACARGA PARA ESTRUCTURAS METALICAS</v>
          </cell>
          <cell r="F32" t="str">
            <v>glb</v>
          </cell>
          <cell r="G32">
            <v>5750</v>
          </cell>
        </row>
        <row r="35">
          <cell r="C35" t="str">
            <v>EMULSION ASFALTICA</v>
          </cell>
          <cell r="F35" t="str">
            <v>gln</v>
          </cell>
          <cell r="G35">
            <v>10.725</v>
          </cell>
        </row>
        <row r="36">
          <cell r="C36" t="str">
            <v>FLETE POR TRANSPORTE EMULSION ASFALTICA</v>
          </cell>
          <cell r="F36" t="str">
            <v>gln</v>
          </cell>
          <cell r="G36">
            <v>1.1499999999999999</v>
          </cell>
        </row>
        <row r="37">
          <cell r="C37" t="str">
            <v>POLIMERO BUTONAL NX-1138</v>
          </cell>
          <cell r="F37" t="str">
            <v>kg</v>
          </cell>
          <cell r="G37">
            <v>11.672499999999999</v>
          </cell>
        </row>
        <row r="38">
          <cell r="C38" t="str">
            <v>CLAVOS CON CABEZA PROMEDIO</v>
          </cell>
          <cell r="F38" t="str">
            <v>kg</v>
          </cell>
          <cell r="G38">
            <v>6.17</v>
          </cell>
        </row>
        <row r="39">
          <cell r="C39" t="str">
            <v>ARENA GRUESA</v>
          </cell>
          <cell r="F39" t="str">
            <v>m3</v>
          </cell>
          <cell r="G39">
            <v>43.361344537815128</v>
          </cell>
        </row>
        <row r="40">
          <cell r="C40" t="str">
            <v>PIEDRA CHANCADA</v>
          </cell>
          <cell r="F40" t="str">
            <v>m3</v>
          </cell>
          <cell r="G40">
            <v>45.949579831932773</v>
          </cell>
        </row>
        <row r="41">
          <cell r="C41" t="str">
            <v>MICROESFERAS DE VIDRIO</v>
          </cell>
          <cell r="F41" t="str">
            <v>kg</v>
          </cell>
          <cell r="G41">
            <v>4.01</v>
          </cell>
        </row>
        <row r="42">
          <cell r="C42" t="str">
            <v>SOLVENTE</v>
          </cell>
          <cell r="F42" t="str">
            <v>gln</v>
          </cell>
          <cell r="G42">
            <v>22.65</v>
          </cell>
        </row>
        <row r="43">
          <cell r="C43" t="str">
            <v>PINTURA PARA TRAFICO (AMARILLO)</v>
          </cell>
          <cell r="F43" t="str">
            <v>gln</v>
          </cell>
          <cell r="G43">
            <v>36.049999999999997</v>
          </cell>
        </row>
        <row r="44">
          <cell r="C44" t="str">
            <v>PINTURA PARA TRAFICO (NEGRO)</v>
          </cell>
          <cell r="F44" t="str">
            <v>gln</v>
          </cell>
          <cell r="G44">
            <v>36.049999999999997</v>
          </cell>
        </row>
        <row r="45">
          <cell r="C45" t="str">
            <v>PANEL PREVENTIVO 0.60 x 0.60 m</v>
          </cell>
          <cell r="F45" t="str">
            <v>unid</v>
          </cell>
          <cell r="G45">
            <v>126.2</v>
          </cell>
        </row>
        <row r="46">
          <cell r="C46" t="str">
            <v>POSTE DE FIERRO Φ 2" X 3.20 M</v>
          </cell>
          <cell r="F46" t="str">
            <v>unid</v>
          </cell>
          <cell r="G46">
            <v>96.16</v>
          </cell>
        </row>
        <row r="47">
          <cell r="C47" t="str">
            <v>TACHA BIDIRECCIONAL</v>
          </cell>
          <cell r="F47" t="str">
            <v>unid</v>
          </cell>
          <cell r="G47">
            <v>3.17</v>
          </cell>
        </row>
        <row r="48">
          <cell r="C48" t="str">
            <v>PEGAMENTO EPOXICO</v>
          </cell>
          <cell r="F48" t="str">
            <v>gln</v>
          </cell>
          <cell r="G48">
            <v>176.17</v>
          </cell>
        </row>
        <row r="49">
          <cell r="C49" t="str">
            <v>ALAMBRE DE CONSTRUCCION # 8</v>
          </cell>
          <cell r="F49" t="str">
            <v>kg</v>
          </cell>
          <cell r="G49">
            <v>4.7960000000000012</v>
          </cell>
        </row>
        <row r="50">
          <cell r="C50" t="str">
            <v>ALAMBRE DE CONSTRUCCION # 16</v>
          </cell>
          <cell r="F50" t="str">
            <v>kg</v>
          </cell>
          <cell r="G50">
            <v>4.7960000000000012</v>
          </cell>
        </row>
        <row r="51">
          <cell r="C51" t="str">
            <v>ACERO CORRUGADO</v>
          </cell>
          <cell r="F51" t="str">
            <v>kg</v>
          </cell>
          <cell r="G51">
            <v>4.8510000000000009</v>
          </cell>
        </row>
        <row r="52">
          <cell r="C52" t="str">
            <v>CEMENTO PORTLAND TIPO I</v>
          </cell>
          <cell r="F52" t="str">
            <v>bls</v>
          </cell>
          <cell r="G52">
            <v>25</v>
          </cell>
        </row>
        <row r="53">
          <cell r="C53" t="str">
            <v>DISOLVENTE DE PINTURA</v>
          </cell>
          <cell r="F53" t="str">
            <v>gln</v>
          </cell>
          <cell r="G53">
            <v>14</v>
          </cell>
        </row>
        <row r="54">
          <cell r="C54" t="str">
            <v>PINTURA ESMALTE SINTETICO</v>
          </cell>
          <cell r="F54" t="str">
            <v>gln</v>
          </cell>
          <cell r="G54">
            <v>33.5</v>
          </cell>
        </row>
        <row r="55">
          <cell r="C55" t="str">
            <v>PINTURA ANTICORROSIVA</v>
          </cell>
          <cell r="F55" t="str">
            <v>gln</v>
          </cell>
          <cell r="G55">
            <v>33.5</v>
          </cell>
        </row>
        <row r="56">
          <cell r="C56" t="str">
            <v>GUARDAVIAS</v>
          </cell>
          <cell r="F56" t="str">
            <v>und</v>
          </cell>
          <cell r="G56">
            <v>441.96</v>
          </cell>
        </row>
        <row r="57">
          <cell r="C57" t="str">
            <v>POSTES</v>
          </cell>
          <cell r="F57" t="str">
            <v>und</v>
          </cell>
          <cell r="G57">
            <v>113</v>
          </cell>
        </row>
        <row r="58">
          <cell r="C58" t="str">
            <v>PERNOS</v>
          </cell>
          <cell r="F58" t="str">
            <v>jgo</v>
          </cell>
          <cell r="G58">
            <v>27.55</v>
          </cell>
        </row>
        <row r="59">
          <cell r="C59" t="str">
            <v>TERMINAL DE GUARDAVIAS TIPO 1</v>
          </cell>
          <cell r="F59" t="str">
            <v>und</v>
          </cell>
          <cell r="G59">
            <v>78.2</v>
          </cell>
        </row>
        <row r="60">
          <cell r="C60" t="str">
            <v>TERMINAL DE GUARDAVIAS TIPO 2</v>
          </cell>
          <cell r="F60" t="str">
            <v>und</v>
          </cell>
          <cell r="G60">
            <v>126.3</v>
          </cell>
        </row>
        <row r="61">
          <cell r="C61" t="str">
            <v>CAPTAFAROS</v>
          </cell>
          <cell r="F61" t="str">
            <v>und</v>
          </cell>
          <cell r="G61">
            <v>22.15</v>
          </cell>
        </row>
        <row r="62">
          <cell r="C62" t="str">
            <v>CURADOR PARA CONCRETO</v>
          </cell>
          <cell r="F62" t="str">
            <v>gln</v>
          </cell>
          <cell r="G62">
            <v>30</v>
          </cell>
        </row>
        <row r="63">
          <cell r="C63" t="str">
            <v>TUBERIA PVC SAP Ø 2''</v>
          </cell>
          <cell r="F63" t="str">
            <v>m</v>
          </cell>
          <cell r="G63">
            <v>8.8000000000000007</v>
          </cell>
        </row>
        <row r="64">
          <cell r="C64" t="str">
            <v>DESMOLDANTE P/ENCOFRADO MADERA</v>
          </cell>
          <cell r="F64" t="str">
            <v>gln</v>
          </cell>
          <cell r="G64">
            <v>19.239999999999998</v>
          </cell>
        </row>
        <row r="65">
          <cell r="C65" t="str">
            <v>CLAVOS C/C PROMEDIO</v>
          </cell>
          <cell r="F65" t="str">
            <v>kg</v>
          </cell>
          <cell r="G65">
            <v>6.61</v>
          </cell>
        </row>
        <row r="66">
          <cell r="C66" t="str">
            <v>MADERA TORNILLO EN BRUTO</v>
          </cell>
          <cell r="F66" t="str">
            <v>p2</v>
          </cell>
          <cell r="G66">
            <v>4.9800000000000004</v>
          </cell>
        </row>
        <row r="67">
          <cell r="C67" t="str">
            <v>TRIPLAY DE 18mm</v>
          </cell>
          <cell r="F67" t="str">
            <v>pln</v>
          </cell>
          <cell r="G67">
            <v>120</v>
          </cell>
        </row>
        <row r="68">
          <cell r="C68" t="str">
            <v>PINTURA PARA TRAFICO (AMARILLO)</v>
          </cell>
          <cell r="F68" t="str">
            <v>gln</v>
          </cell>
          <cell r="G68">
            <v>36.4</v>
          </cell>
        </row>
        <row r="69">
          <cell r="C69" t="str">
            <v>PINTURA PARA TRAFICO (NEGRO)</v>
          </cell>
          <cell r="F69" t="str">
            <v>gln</v>
          </cell>
          <cell r="G69">
            <v>36.4</v>
          </cell>
        </row>
        <row r="70">
          <cell r="C70" t="str">
            <v>PINTURA ESMALTE</v>
          </cell>
          <cell r="F70" t="str">
            <v>gln</v>
          </cell>
          <cell r="G70">
            <v>35</v>
          </cell>
        </row>
        <row r="71">
          <cell r="C71" t="str">
            <v>PETROLEO D-2</v>
          </cell>
          <cell r="F71" t="str">
            <v>gln</v>
          </cell>
          <cell r="G71">
            <v>11.11</v>
          </cell>
        </row>
        <row r="72">
          <cell r="C72" t="str">
            <v>CAL</v>
          </cell>
          <cell r="F72" t="str">
            <v>bls</v>
          </cell>
          <cell r="G72">
            <v>16</v>
          </cell>
        </row>
        <row r="73">
          <cell r="C73" t="str">
            <v>SOLDADURA</v>
          </cell>
          <cell r="F73" t="str">
            <v>kg</v>
          </cell>
          <cell r="G73">
            <v>14.71</v>
          </cell>
        </row>
        <row r="74">
          <cell r="C74" t="str">
            <v xml:space="preserve">PALOS DE EUCALIPTO 6" </v>
          </cell>
          <cell r="F74" t="str">
            <v>ml</v>
          </cell>
          <cell r="G74">
            <v>5.67</v>
          </cell>
        </row>
        <row r="75">
          <cell r="C75" t="str">
            <v>TIRFOT</v>
          </cell>
          <cell r="F75" t="str">
            <v>hm</v>
          </cell>
          <cell r="G75">
            <v>35</v>
          </cell>
        </row>
        <row r="76">
          <cell r="C76" t="str">
            <v>GATAS DE 55 TON</v>
          </cell>
          <cell r="F76" t="str">
            <v>hm</v>
          </cell>
          <cell r="G76">
            <v>65</v>
          </cell>
        </row>
        <row r="77">
          <cell r="C77" t="str">
            <v>TECLE DE CADENA</v>
          </cell>
          <cell r="F77" t="str">
            <v>hm</v>
          </cell>
          <cell r="G77">
            <v>10</v>
          </cell>
        </row>
        <row r="78">
          <cell r="C78" t="str">
            <v>SISTEMA DE RODAMIENTO</v>
          </cell>
          <cell r="F78" t="str">
            <v>hm</v>
          </cell>
          <cell r="G78">
            <v>10</v>
          </cell>
        </row>
        <row r="79">
          <cell r="C79" t="str">
            <v>MALLA METALICA 1/4" X 1/4" DE 2.30 X 4.50 M</v>
          </cell>
          <cell r="F79" t="str">
            <v>und</v>
          </cell>
          <cell r="G79">
            <v>2512.17</v>
          </cell>
        </row>
        <row r="82">
          <cell r="C82" t="str">
            <v xml:space="preserve">CAMION CISTERNA 3500 GL (AGUA) </v>
          </cell>
          <cell r="F82" t="str">
            <v>hm</v>
          </cell>
          <cell r="G82">
            <v>142.208</v>
          </cell>
        </row>
        <row r="83">
          <cell r="C83" t="str">
            <v xml:space="preserve">CAMION CISTERNA 3500 GL (EMULSIÓN) </v>
          </cell>
          <cell r="F83" t="str">
            <v>hm</v>
          </cell>
          <cell r="G83">
            <v>142.208</v>
          </cell>
        </row>
        <row r="84">
          <cell r="C84" t="str">
            <v>COMPRESORA NEUMATICA 250-330 PCM</v>
          </cell>
          <cell r="F84" t="str">
            <v>hm</v>
          </cell>
          <cell r="G84">
            <v>65.550847457627114</v>
          </cell>
        </row>
        <row r="85">
          <cell r="C85" t="str">
            <v>MARTILLO NEUMATICO 25-29 kg</v>
          </cell>
          <cell r="F85" t="str">
            <v>hm</v>
          </cell>
          <cell r="G85">
            <v>14.118644067796611</v>
          </cell>
        </row>
        <row r="86">
          <cell r="C86" t="str">
            <v>RETROEXCAVADORA S/LLANTAS 58 HP ½ YD3</v>
          </cell>
          <cell r="F86" t="str">
            <v>hm</v>
          </cell>
          <cell r="G86">
            <v>96.81</v>
          </cell>
        </row>
        <row r="87">
          <cell r="C87" t="str">
            <v>CARGADOR S/LLANTAS 160-195 HP</v>
          </cell>
          <cell r="F87" t="str">
            <v>hm</v>
          </cell>
          <cell r="G87">
            <v>121.02</v>
          </cell>
        </row>
        <row r="88">
          <cell r="C88" t="str">
            <v>EXCAVADORA S/ORUGAS 190 HP</v>
          </cell>
          <cell r="F88" t="str">
            <v>hm</v>
          </cell>
          <cell r="G88">
            <v>211.78</v>
          </cell>
        </row>
        <row r="89">
          <cell r="C89" t="str">
            <v>TRACTOR 140-160 HP</v>
          </cell>
          <cell r="F89" t="str">
            <v>hm</v>
          </cell>
          <cell r="G89">
            <v>90.76</v>
          </cell>
        </row>
        <row r="90">
          <cell r="C90" t="str">
            <v>CAMION VOLQUETE 15 M3</v>
          </cell>
          <cell r="F90" t="str">
            <v>hm</v>
          </cell>
          <cell r="G90">
            <v>96.81</v>
          </cell>
        </row>
        <row r="91">
          <cell r="C91" t="str">
            <v>MACROPAVER</v>
          </cell>
          <cell r="F91" t="str">
            <v>hm</v>
          </cell>
          <cell r="G91">
            <v>430.57299999999998</v>
          </cell>
        </row>
        <row r="92">
          <cell r="C92" t="str">
            <v>MINICARCARGADOR S/LLANTA 80 HP, TIPO BOBCAT</v>
          </cell>
          <cell r="F92" t="str">
            <v>hm</v>
          </cell>
          <cell r="G92">
            <v>93.137</v>
          </cell>
        </row>
        <row r="93">
          <cell r="C93" t="str">
            <v>CAMIONCITO 4 TON</v>
          </cell>
          <cell r="F93" t="str">
            <v>dm</v>
          </cell>
          <cell r="G93">
            <v>364.98</v>
          </cell>
        </row>
        <row r="94">
          <cell r="C94" t="str">
            <v>COMBI PARA TRANSPORTE DE PERSONAL</v>
          </cell>
          <cell r="F94" t="str">
            <v>dm</v>
          </cell>
          <cell r="G94">
            <v>335.28000000000003</v>
          </cell>
        </row>
        <row r="95">
          <cell r="C95" t="str">
            <v>MOTONIVELADORA 145 HP</v>
          </cell>
          <cell r="F95" t="str">
            <v>hm</v>
          </cell>
          <cell r="G95">
            <v>201.608</v>
          </cell>
        </row>
        <row r="96">
          <cell r="C96" t="str">
            <v>RODILLO 8 - 10 TON</v>
          </cell>
          <cell r="F96" t="str">
            <v>hm</v>
          </cell>
          <cell r="G96">
            <v>154.42899999999997</v>
          </cell>
        </row>
        <row r="97">
          <cell r="C97" t="str">
            <v>MOTOBOMBA 12 HP, Ø=4"</v>
          </cell>
          <cell r="F97" t="str">
            <v>hm</v>
          </cell>
          <cell r="G97">
            <v>18.656000000000002</v>
          </cell>
        </row>
        <row r="98">
          <cell r="C98" t="str">
            <v>MOTOSOLDADORA</v>
          </cell>
          <cell r="F98" t="str">
            <v>hm</v>
          </cell>
          <cell r="G98">
            <v>26.84</v>
          </cell>
        </row>
        <row r="99">
          <cell r="C99" t="str">
            <v>MOTOSIERRA</v>
          </cell>
          <cell r="F99" t="str">
            <v>hm</v>
          </cell>
          <cell r="G99">
            <v>8.57</v>
          </cell>
        </row>
        <row r="100">
          <cell r="C100" t="str">
            <v>CAMION PLATAFORMA</v>
          </cell>
          <cell r="F100" t="str">
            <v>hm</v>
          </cell>
          <cell r="G100">
            <v>284.23999999999995</v>
          </cell>
        </row>
        <row r="101">
          <cell r="C101" t="str">
            <v>MEZCLADORA CONC. T/TAMBOR 11 P3</v>
          </cell>
          <cell r="F101" t="str">
            <v>hm</v>
          </cell>
          <cell r="G101">
            <v>31.515000000000001</v>
          </cell>
        </row>
        <row r="102">
          <cell r="C102" t="str">
            <v>VIBRADOR DE CONC. 4 HP-1.25"</v>
          </cell>
          <cell r="F102" t="str">
            <v>hm</v>
          </cell>
          <cell r="G102">
            <v>18.238</v>
          </cell>
        </row>
        <row r="103">
          <cell r="C103" t="str">
            <v>CIZALLA P/CORTE DE FIERRO</v>
          </cell>
          <cell r="F103" t="str">
            <v>hm</v>
          </cell>
          <cell r="G103">
            <v>7.4249999999999998</v>
          </cell>
        </row>
        <row r="104">
          <cell r="C104" t="str">
            <v>VIBROAPIZONADOR</v>
          </cell>
          <cell r="F104" t="str">
            <v>hm</v>
          </cell>
          <cell r="G104">
            <v>35.331999999999994</v>
          </cell>
        </row>
        <row r="105">
          <cell r="C105" t="str">
            <v>TEODOLITO TOPOGRAFICO</v>
          </cell>
          <cell r="F105" t="str">
            <v>hm</v>
          </cell>
          <cell r="G105">
            <v>11.5</v>
          </cell>
        </row>
        <row r="106">
          <cell r="C106" t="str">
            <v>NIVEL TOPOGRAFICO</v>
          </cell>
          <cell r="F106" t="str">
            <v>hm</v>
          </cell>
          <cell r="G106">
            <v>8.625</v>
          </cell>
        </row>
        <row r="107">
          <cell r="C107" t="str">
            <v>MIRA TOPOGRAFICA</v>
          </cell>
          <cell r="F107" t="str">
            <v>hm</v>
          </cell>
          <cell r="G107">
            <v>1.38</v>
          </cell>
        </row>
        <row r="108">
          <cell r="C108" t="str">
            <v>ZARANDA DE GRAVEDAD PARA HORMIGON</v>
          </cell>
          <cell r="F108" t="str">
            <v>m3</v>
          </cell>
          <cell r="G108">
            <v>2.875</v>
          </cell>
        </row>
        <row r="109">
          <cell r="C109" t="str">
            <v>ZARANDA DE GRAVEDAD PARA MATERIAL GRANULAR</v>
          </cell>
          <cell r="F109" t="str">
            <v>m3</v>
          </cell>
          <cell r="G109">
            <v>1.7479999999999998</v>
          </cell>
        </row>
        <row r="110">
          <cell r="C110" t="str">
            <v>ZARANDA DE GRAVEDAD PARA ARENA</v>
          </cell>
          <cell r="F110" t="str">
            <v>m3</v>
          </cell>
          <cell r="G110">
            <v>9.7749999999999986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PRINCIPAL"/>
      <sheetName val="EMPRESA 1996"/>
      <sheetName val="geral96"/>
      <sheetName val="PP96"/>
      <sheetName val="PEBD96"/>
      <sheetName val="PEBDL96"/>
      <sheetName val="PEAD96"/>
      <sheetName val="EVA96-97"/>
      <sheetName val="EMPRESA"/>
      <sheetName val="geral95"/>
      <sheetName val="PEBD95"/>
      <sheetName val="PEBDL95"/>
      <sheetName val="PEAD95"/>
      <sheetName val="PP95"/>
      <sheetName val="EVA95"/>
      <sheetName val="geral94"/>
      <sheetName val="empresas94"/>
      <sheetName val="Módulo1"/>
      <sheetName val="Módulo2"/>
      <sheetName val="Módulo3"/>
      <sheetName val="Módulo4"/>
      <sheetName val="Módulo5"/>
      <sheetName val="Módulo6"/>
      <sheetName val="IMPOR"/>
      <sheetName val="Plan1"/>
      <sheetName val="CMAI 04_08_04"/>
      <sheetName val="Chemsystem"/>
      <sheetName val="Contratos_Exercicio"/>
      <sheetName val="FCD"/>
      <sheetName val="FC"/>
      <sheetName val="MENU_PRINCIPAL"/>
      <sheetName val="EMPRESA_1996"/>
      <sheetName val="CMAI_04_08_04"/>
      <sheetName val="IMPOR.XLS"/>
      <sheetName val="IPO Valuation for VRTS"/>
    </sheetNames>
    <definedNames>
      <definedName name="irmenu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-DETALL"/>
      <sheetName val="RESUMEN-VAL"/>
      <sheetName val="ARQ PROG_EJE "/>
      <sheetName val="REAJUSTE"/>
      <sheetName val="COMP. REAJUSTE"/>
      <sheetName val="IU"/>
      <sheetName val="K"/>
      <sheetName val="AM.AD.EF."/>
      <sheetName val="DE.AD.EF."/>
      <sheetName val="VALORIZ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5">
          <cell r="A15">
            <v>3</v>
          </cell>
          <cell r="B15">
            <v>421.28</v>
          </cell>
          <cell r="C15">
            <v>418.66</v>
          </cell>
          <cell r="D15">
            <v>418.4</v>
          </cell>
          <cell r="E15">
            <v>417.74</v>
          </cell>
          <cell r="F15">
            <v>416.82</v>
          </cell>
          <cell r="G15">
            <v>415.38</v>
          </cell>
          <cell r="H15">
            <v>413.46</v>
          </cell>
          <cell r="I15">
            <v>418.88</v>
          </cell>
          <cell r="J15">
            <v>459.58</v>
          </cell>
        </row>
        <row r="16">
          <cell r="A16">
            <v>13</v>
          </cell>
          <cell r="B16">
            <v>1091.3699999999999</v>
          </cell>
          <cell r="C16">
            <v>1091.3699999999999</v>
          </cell>
          <cell r="D16">
            <v>1091.3699999999999</v>
          </cell>
          <cell r="E16">
            <v>1091.3699999999999</v>
          </cell>
          <cell r="F16">
            <v>1091.3699999999999</v>
          </cell>
          <cell r="G16">
            <v>1091.3699999999999</v>
          </cell>
          <cell r="H16">
            <v>1098.4000000000001</v>
          </cell>
          <cell r="I16">
            <v>1180.8900000000001</v>
          </cell>
          <cell r="J16">
            <v>1228.45</v>
          </cell>
        </row>
        <row r="17">
          <cell r="A17">
            <v>21</v>
          </cell>
          <cell r="B17">
            <v>373.77</v>
          </cell>
          <cell r="C17">
            <v>373.77</v>
          </cell>
          <cell r="D17">
            <v>373.77</v>
          </cell>
          <cell r="E17">
            <v>373.77</v>
          </cell>
          <cell r="F17">
            <v>373.77</v>
          </cell>
          <cell r="G17">
            <v>373.77</v>
          </cell>
          <cell r="H17">
            <v>373.77</v>
          </cell>
          <cell r="I17">
            <v>373.77</v>
          </cell>
          <cell r="J17">
            <v>373.77</v>
          </cell>
        </row>
        <row r="18">
          <cell r="A18">
            <v>28</v>
          </cell>
          <cell r="B18">
            <v>344.15</v>
          </cell>
          <cell r="C18">
            <v>343.45</v>
          </cell>
          <cell r="D18">
            <v>343.37</v>
          </cell>
          <cell r="E18">
            <v>343.07</v>
          </cell>
          <cell r="F18">
            <v>342.7</v>
          </cell>
          <cell r="G18">
            <v>342.11</v>
          </cell>
          <cell r="H18">
            <v>342.26</v>
          </cell>
          <cell r="I18">
            <v>365.47</v>
          </cell>
          <cell r="J18">
            <v>365.35</v>
          </cell>
        </row>
        <row r="19">
          <cell r="A19">
            <v>30</v>
          </cell>
          <cell r="B19">
            <v>376.35</v>
          </cell>
          <cell r="J19">
            <v>383.35</v>
          </cell>
        </row>
        <row r="20">
          <cell r="A20">
            <v>39</v>
          </cell>
          <cell r="B20">
            <v>312.70999999999998</v>
          </cell>
          <cell r="C20">
            <v>312.74</v>
          </cell>
          <cell r="D20">
            <v>313.55</v>
          </cell>
          <cell r="E20">
            <v>314.64</v>
          </cell>
          <cell r="F20">
            <v>315.2</v>
          </cell>
          <cell r="G20">
            <v>316.75</v>
          </cell>
          <cell r="H20">
            <v>318.24</v>
          </cell>
          <cell r="I20">
            <v>319.76</v>
          </cell>
          <cell r="J20">
            <v>320.19</v>
          </cell>
        </row>
        <row r="21">
          <cell r="A21">
            <v>47</v>
          </cell>
          <cell r="B21">
            <v>361.1</v>
          </cell>
          <cell r="C21">
            <v>361.29</v>
          </cell>
          <cell r="D21">
            <v>361.29</v>
          </cell>
          <cell r="E21">
            <v>361.29</v>
          </cell>
          <cell r="F21">
            <v>361.29</v>
          </cell>
          <cell r="G21">
            <v>361.47</v>
          </cell>
          <cell r="H21">
            <v>374.22</v>
          </cell>
          <cell r="I21">
            <v>374.22</v>
          </cell>
          <cell r="J21">
            <v>374.22</v>
          </cell>
        </row>
        <row r="22">
          <cell r="A22">
            <v>48</v>
          </cell>
          <cell r="B22">
            <v>330.71</v>
          </cell>
          <cell r="C22">
            <v>329.9</v>
          </cell>
          <cell r="D22">
            <v>331.63</v>
          </cell>
          <cell r="E22">
            <v>333.15</v>
          </cell>
          <cell r="F22">
            <v>329.25</v>
          </cell>
          <cell r="G22">
            <v>331.36</v>
          </cell>
          <cell r="H22">
            <v>331.63</v>
          </cell>
          <cell r="I22">
            <v>332.23</v>
          </cell>
          <cell r="J22">
            <v>331.09</v>
          </cell>
        </row>
        <row r="23">
          <cell r="A23">
            <v>49</v>
          </cell>
          <cell r="B23">
            <v>267.42</v>
          </cell>
          <cell r="C23">
            <v>266.55</v>
          </cell>
          <cell r="D23">
            <v>267.22000000000003</v>
          </cell>
          <cell r="E23">
            <v>267.22000000000003</v>
          </cell>
          <cell r="F23">
            <v>264.33999999999997</v>
          </cell>
          <cell r="G23">
            <v>264.05</v>
          </cell>
          <cell r="H23">
            <v>263.88</v>
          </cell>
          <cell r="I23">
            <v>263.67</v>
          </cell>
          <cell r="J23">
            <v>263.08999999999997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Liquidación"/>
      <sheetName val="Valorización"/>
      <sheetName val="Coef. Reaj. &quot;K&quot;"/>
      <sheetName val="Cálculo de Reintegro"/>
      <sheetName val="Resumen de Valorizaciones"/>
    </sheetNames>
    <sheetDataSet>
      <sheetData sheetId="0">
        <row r="20">
          <cell r="AW20">
            <v>258.94</v>
          </cell>
          <cell r="AX20">
            <v>258.94</v>
          </cell>
          <cell r="AY20">
            <v>258.94</v>
          </cell>
        </row>
        <row r="21">
          <cell r="AW21">
            <v>0.16700000000000001</v>
          </cell>
          <cell r="AX21">
            <v>0.16700000000000001</v>
          </cell>
          <cell r="AY21">
            <v>0.16700000000000001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W22">
            <v>277.97000000000003</v>
          </cell>
          <cell r="AX22">
            <v>282.27999999999997</v>
          </cell>
          <cell r="AY22">
            <v>283.32</v>
          </cell>
        </row>
        <row r="23">
          <cell r="AW23">
            <v>311.58999999999997</v>
          </cell>
          <cell r="AX23">
            <v>316.51</v>
          </cell>
          <cell r="AY23">
            <v>317.68</v>
          </cell>
        </row>
        <row r="24">
          <cell r="AW24">
            <v>205.48</v>
          </cell>
          <cell r="AX24">
            <v>208.66</v>
          </cell>
          <cell r="AY24">
            <v>209.26</v>
          </cell>
        </row>
        <row r="25">
          <cell r="AW25">
            <v>0.54500000000000004</v>
          </cell>
          <cell r="AX25">
            <v>0.55300000000000005</v>
          </cell>
          <cell r="AY25">
            <v>0.55500000000000005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AW26">
            <v>330.06</v>
          </cell>
          <cell r="AX26">
            <v>335.17</v>
          </cell>
          <cell r="AY26">
            <v>336.14</v>
          </cell>
        </row>
        <row r="27">
          <cell r="AW27">
            <v>0.217</v>
          </cell>
          <cell r="AX27">
            <v>0.22</v>
          </cell>
          <cell r="AY27">
            <v>0.221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</row>
        <row r="28">
          <cell r="AW28">
            <v>271.51</v>
          </cell>
          <cell r="AX28">
            <v>271.19</v>
          </cell>
          <cell r="AY28">
            <v>271.95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Liquidación"/>
      <sheetName val="Valorización"/>
      <sheetName val="Avances"/>
      <sheetName val="Datos para Gráficos"/>
      <sheetName val="Coef. Reaj. &quot;K&quot;"/>
      <sheetName val="Cálculo de Reintegro"/>
      <sheetName val="Amort. Adel. en Efectivo"/>
      <sheetName val="Amort. Adel. en Efectivo (2)"/>
      <sheetName val="Deducc. que no Corresp."/>
      <sheetName val="Deducc. que no Corresp. (2)"/>
      <sheetName val="ADELANTOS"/>
      <sheetName val="AMORT"/>
      <sheetName val="REG AMORT 1"/>
      <sheetName val="REG AMORT 2"/>
      <sheetName val="REG AMORT 3"/>
      <sheetName val="Adel Mat 02"/>
      <sheetName val="Mat en Cancha Nº 03"/>
      <sheetName val="Mat en Cancha Nº 04"/>
      <sheetName val="Adel Mat 03"/>
      <sheetName val="Mat en Cancha Nº 05"/>
      <sheetName val="Mat en Cancha Nº 06"/>
      <sheetName val="Mat en Cancha Nº 07"/>
      <sheetName val="Adel Mat 04"/>
      <sheetName val="Mat en Cancha Nº 08"/>
      <sheetName val="Resumen de Valorizaciones"/>
    </sheetNames>
    <sheetDataSet>
      <sheetData sheetId="0">
        <row r="20">
          <cell r="AV20">
            <v>214.34</v>
          </cell>
          <cell r="AW20">
            <v>198.13</v>
          </cell>
          <cell r="AX20">
            <v>187.08</v>
          </cell>
          <cell r="AY20">
            <v>195.33</v>
          </cell>
          <cell r="AZ20">
            <v>194.41</v>
          </cell>
          <cell r="BA20">
            <v>191.42</v>
          </cell>
          <cell r="BB20">
            <v>188.3</v>
          </cell>
          <cell r="BC20">
            <v>188.63</v>
          </cell>
          <cell r="BD20">
            <v>187.79</v>
          </cell>
          <cell r="BE20">
            <v>189.99</v>
          </cell>
          <cell r="BF20">
            <v>194.79</v>
          </cell>
          <cell r="BG20">
            <v>203.87</v>
          </cell>
          <cell r="BH20">
            <v>213.58</v>
          </cell>
        </row>
        <row r="21">
          <cell r="AV21">
            <v>327.33</v>
          </cell>
          <cell r="AW21">
            <v>336.14</v>
          </cell>
          <cell r="AX21">
            <v>336.14</v>
          </cell>
          <cell r="AY21">
            <v>336.14</v>
          </cell>
          <cell r="AZ21">
            <v>338.14</v>
          </cell>
          <cell r="BA21">
            <v>336.14</v>
          </cell>
          <cell r="BB21">
            <v>336.14</v>
          </cell>
          <cell r="BC21">
            <v>339.22</v>
          </cell>
          <cell r="BD21">
            <v>340.24</v>
          </cell>
          <cell r="BE21">
            <v>342.7</v>
          </cell>
          <cell r="BF21">
            <v>345.37</v>
          </cell>
          <cell r="BG21">
            <v>345.37</v>
          </cell>
          <cell r="BH21">
            <v>345.37</v>
          </cell>
        </row>
        <row r="22">
          <cell r="AV22">
            <v>257.61</v>
          </cell>
          <cell r="AW22">
            <v>297.45</v>
          </cell>
          <cell r="AX22">
            <v>309.08</v>
          </cell>
          <cell r="AY22">
            <v>323.62</v>
          </cell>
          <cell r="AZ22">
            <v>322.08999999999997</v>
          </cell>
          <cell r="BA22">
            <v>319.14</v>
          </cell>
          <cell r="BB22">
            <v>317.43</v>
          </cell>
          <cell r="BC22">
            <v>318.95</v>
          </cell>
          <cell r="BD22">
            <v>317.51</v>
          </cell>
          <cell r="BE22">
            <v>321.24</v>
          </cell>
          <cell r="BF22">
            <v>330.06</v>
          </cell>
          <cell r="BG22">
            <v>335.17</v>
          </cell>
          <cell r="BH22">
            <v>336.14</v>
          </cell>
        </row>
        <row r="23">
          <cell r="AW23">
            <v>0.161</v>
          </cell>
          <cell r="AX23">
            <v>0.16500000000000001</v>
          </cell>
          <cell r="AY23">
            <v>0.17100000000000001</v>
          </cell>
          <cell r="AZ23">
            <v>0.17100000000000001</v>
          </cell>
          <cell r="BA23">
            <v>0.16900000000000001</v>
          </cell>
          <cell r="BB23">
            <v>0.16800000000000001</v>
          </cell>
          <cell r="BC23">
            <v>0.16900000000000001</v>
          </cell>
          <cell r="BD23">
            <v>0.16900000000000001</v>
          </cell>
          <cell r="BE23">
            <v>0.17100000000000001</v>
          </cell>
          <cell r="BF23">
            <v>0.17499999999999999</v>
          </cell>
          <cell r="BG23">
            <v>0.17699999999999999</v>
          </cell>
          <cell r="BH23">
            <v>0.17699999999999999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AV24">
            <v>286.11</v>
          </cell>
          <cell r="AW24">
            <v>268.89</v>
          </cell>
          <cell r="AX24">
            <v>262.27</v>
          </cell>
          <cell r="AY24">
            <v>267.57</v>
          </cell>
          <cell r="AZ24">
            <v>261.60000000000002</v>
          </cell>
          <cell r="BA24">
            <v>273.52999999999997</v>
          </cell>
          <cell r="BB24">
            <v>278.82</v>
          </cell>
          <cell r="BC24">
            <v>278.16000000000003</v>
          </cell>
          <cell r="BD24">
            <v>290.08</v>
          </cell>
          <cell r="BE24">
            <v>308.27999999999997</v>
          </cell>
          <cell r="BF24">
            <v>327.83</v>
          </cell>
          <cell r="BG24">
            <v>344.39</v>
          </cell>
          <cell r="BH24">
            <v>355.65</v>
          </cell>
        </row>
        <row r="25">
          <cell r="AV25">
            <v>385.09</v>
          </cell>
          <cell r="AW25">
            <v>385.09</v>
          </cell>
          <cell r="AX25">
            <v>385.09</v>
          </cell>
          <cell r="AY25">
            <v>385.09</v>
          </cell>
          <cell r="AZ25">
            <v>385.09</v>
          </cell>
          <cell r="BA25">
            <v>385.09</v>
          </cell>
          <cell r="BB25">
            <v>385.09</v>
          </cell>
          <cell r="BC25">
            <v>385.09</v>
          </cell>
          <cell r="BD25">
            <v>385.09</v>
          </cell>
          <cell r="BE25">
            <v>385.09</v>
          </cell>
          <cell r="BF25">
            <v>402.11</v>
          </cell>
          <cell r="BG25">
            <v>512.75</v>
          </cell>
          <cell r="BH25">
            <v>536.15</v>
          </cell>
        </row>
        <row r="26">
          <cell r="AW26">
            <v>0.14299999999999999</v>
          </cell>
          <cell r="AX26">
            <v>0.14099999999999999</v>
          </cell>
          <cell r="AY26">
            <v>0.14299999999999999</v>
          </cell>
          <cell r="AZ26">
            <v>0.14099999999999999</v>
          </cell>
          <cell r="BA26">
            <v>0.14399999999999999</v>
          </cell>
          <cell r="BB26">
            <v>0.14499999999999999</v>
          </cell>
          <cell r="BC26">
            <v>0.14499999999999999</v>
          </cell>
          <cell r="BD26">
            <v>0.14799999999999999</v>
          </cell>
          <cell r="BE26">
            <v>0.152</v>
          </cell>
          <cell r="BF26">
            <v>0.161</v>
          </cell>
          <cell r="BG26">
            <v>0.187</v>
          </cell>
          <cell r="BH26">
            <v>0.19400000000000001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AV27">
            <v>258.94</v>
          </cell>
          <cell r="AW27">
            <v>258.94</v>
          </cell>
          <cell r="AX27">
            <v>258.94</v>
          </cell>
          <cell r="AY27">
            <v>258.94</v>
          </cell>
          <cell r="AZ27">
            <v>258.94</v>
          </cell>
          <cell r="BA27">
            <v>258.94</v>
          </cell>
          <cell r="BB27">
            <v>258.94</v>
          </cell>
          <cell r="BC27">
            <v>258.94</v>
          </cell>
          <cell r="BD27">
            <v>258.94</v>
          </cell>
          <cell r="BE27">
            <v>258.94</v>
          </cell>
          <cell r="BF27">
            <v>258.94</v>
          </cell>
          <cell r="BG27">
            <v>258.94</v>
          </cell>
          <cell r="BH27">
            <v>258.94</v>
          </cell>
        </row>
        <row r="28">
          <cell r="AW28">
            <v>0.19</v>
          </cell>
          <cell r="AX28">
            <v>0.19</v>
          </cell>
          <cell r="AY28">
            <v>0.19</v>
          </cell>
          <cell r="AZ28">
            <v>0.19</v>
          </cell>
          <cell r="BA28">
            <v>0.19</v>
          </cell>
          <cell r="BB28">
            <v>0.19</v>
          </cell>
          <cell r="BC28">
            <v>0.19</v>
          </cell>
          <cell r="BD28">
            <v>0.19</v>
          </cell>
          <cell r="BE28">
            <v>0.19</v>
          </cell>
          <cell r="BF28">
            <v>0.19</v>
          </cell>
          <cell r="BG28">
            <v>0.19</v>
          </cell>
          <cell r="BH28">
            <v>0.19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AV29">
            <v>225.36</v>
          </cell>
          <cell r="AW29">
            <v>256.08999999999997</v>
          </cell>
          <cell r="AX29">
            <v>265.04000000000002</v>
          </cell>
          <cell r="AY29">
            <v>277.07</v>
          </cell>
          <cell r="AZ29">
            <v>275.99</v>
          </cell>
          <cell r="BA29">
            <v>273.45999999999998</v>
          </cell>
          <cell r="BB29">
            <v>271.77999999999997</v>
          </cell>
          <cell r="BC29">
            <v>272.27</v>
          </cell>
          <cell r="BD29">
            <v>270.39</v>
          </cell>
          <cell r="BE29">
            <v>273.56</v>
          </cell>
          <cell r="BF29">
            <v>277.97000000000003</v>
          </cell>
          <cell r="BG29">
            <v>282.27999999999997</v>
          </cell>
          <cell r="BH29">
            <v>283.32</v>
          </cell>
        </row>
        <row r="30">
          <cell r="AV30">
            <v>253.91</v>
          </cell>
          <cell r="AW30">
            <v>289.69</v>
          </cell>
          <cell r="AX30">
            <v>298.92</v>
          </cell>
          <cell r="AY30">
            <v>313.56</v>
          </cell>
          <cell r="AZ30">
            <v>312.43</v>
          </cell>
          <cell r="BA30">
            <v>305.93</v>
          </cell>
          <cell r="BB30">
            <v>304.39</v>
          </cell>
          <cell r="BC30">
            <v>304.48</v>
          </cell>
          <cell r="BD30">
            <v>303.32</v>
          </cell>
          <cell r="BE30">
            <v>306.37</v>
          </cell>
          <cell r="BF30">
            <v>311.58999999999997</v>
          </cell>
          <cell r="BG30">
            <v>316.51</v>
          </cell>
          <cell r="BH30">
            <v>317.68</v>
          </cell>
        </row>
        <row r="31">
          <cell r="AW31">
            <v>0.28499999999999998</v>
          </cell>
          <cell r="AX31">
            <v>0.29499999999999998</v>
          </cell>
          <cell r="AY31">
            <v>0.309</v>
          </cell>
          <cell r="AZ31">
            <v>0.307</v>
          </cell>
          <cell r="BA31">
            <v>0.30499999999999999</v>
          </cell>
          <cell r="BB31">
            <v>0.30299999999999999</v>
          </cell>
          <cell r="BC31">
            <v>0.30299999999999999</v>
          </cell>
          <cell r="BD31">
            <v>0.30099999999999999</v>
          </cell>
          <cell r="BE31">
            <v>0.30499999999999999</v>
          </cell>
          <cell r="BF31">
            <v>0.31</v>
          </cell>
          <cell r="BG31">
            <v>0.314</v>
          </cell>
          <cell r="BH31">
            <v>0.316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AV32">
            <v>250.64</v>
          </cell>
          <cell r="AW32">
            <v>263.31</v>
          </cell>
          <cell r="AX32">
            <v>263.35000000000002</v>
          </cell>
          <cell r="AY32">
            <v>264.18</v>
          </cell>
          <cell r="AZ32">
            <v>265.79000000000002</v>
          </cell>
          <cell r="BA32">
            <v>267.36</v>
          </cell>
          <cell r="BB32">
            <v>268.62</v>
          </cell>
          <cell r="BC32">
            <v>269.10000000000002</v>
          </cell>
          <cell r="BD32">
            <v>269.81</v>
          </cell>
          <cell r="BE32">
            <v>270.27999999999997</v>
          </cell>
          <cell r="BF32">
            <v>271.51</v>
          </cell>
          <cell r="BG32">
            <v>271.19</v>
          </cell>
          <cell r="BH32">
            <v>271.95</v>
          </cell>
        </row>
        <row r="35">
          <cell r="AW35">
            <v>0</v>
          </cell>
          <cell r="AX35">
            <v>1</v>
          </cell>
          <cell r="AY35">
            <v>2</v>
          </cell>
          <cell r="AZ35">
            <v>3</v>
          </cell>
          <cell r="BA35">
            <v>4</v>
          </cell>
          <cell r="BB35">
            <v>5</v>
          </cell>
          <cell r="BC35">
            <v>6</v>
          </cell>
          <cell r="BD35">
            <v>7</v>
          </cell>
          <cell r="BE35">
            <v>8</v>
          </cell>
          <cell r="BF35">
            <v>9</v>
          </cell>
          <cell r="BG35">
            <v>10</v>
          </cell>
          <cell r="BH35">
            <v>11</v>
          </cell>
          <cell r="BI35">
            <v>12</v>
          </cell>
          <cell r="BJ35">
            <v>13</v>
          </cell>
          <cell r="BK35">
            <v>14</v>
          </cell>
          <cell r="BL35">
            <v>15</v>
          </cell>
          <cell r="BM35">
            <v>16</v>
          </cell>
          <cell r="BN35">
            <v>17</v>
          </cell>
        </row>
        <row r="36">
          <cell r="AV36" t="str">
            <v>Kr =</v>
          </cell>
          <cell r="AW36">
            <v>1.0609999999999999</v>
          </cell>
          <cell r="AX36">
            <v>1.073</v>
          </cell>
          <cell r="AY36">
            <v>1.095</v>
          </cell>
          <cell r="AZ36">
            <v>1.093</v>
          </cell>
          <cell r="BA36">
            <v>1.0940000000000001</v>
          </cell>
          <cell r="BB36">
            <v>1.093</v>
          </cell>
          <cell r="BC36">
            <v>1.095</v>
          </cell>
          <cell r="BD36">
            <v>1.0960000000000001</v>
          </cell>
          <cell r="BE36">
            <v>1.107</v>
          </cell>
          <cell r="BF36">
            <v>1.1260000000000001</v>
          </cell>
          <cell r="BG36">
            <v>1.1580000000000001</v>
          </cell>
          <cell r="BH36">
            <v>1.1679999999999999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G"/>
      <sheetName val="P. Unit."/>
      <sheetName val="INSUMOS "/>
      <sheetName val="CEMENTO"/>
      <sheetName val="TRANSPORT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@RISK Correlations"/>
      <sheetName val="goalSeekInfo"/>
      <sheetName val="stressInfo"/>
      <sheetName val="rsklibSimData"/>
      <sheetName val="RiskSerializationData"/>
      <sheetName val="Model"/>
      <sheetName val="Ref"/>
      <sheetName val="Modelo básico de flujo de caja"/>
      <sheetName val="FCD"/>
      <sheetName val="Modelo básico de flujo de caja.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 t="str">
            <v>ENGLISH</v>
          </cell>
          <cell r="C1" t="str">
            <v>ESPAÑOL</v>
          </cell>
          <cell r="D1" t="str">
            <v>PORTUGUÉS</v>
          </cell>
        </row>
        <row r="2">
          <cell r="B2" t="str">
            <v>Basic Cash Flow Model</v>
          </cell>
          <cell r="C2" t="str">
            <v>Modelo básico de flujo de caja</v>
          </cell>
        </row>
        <row r="3">
          <cell r="B3" t="str">
            <v>Inputs</v>
          </cell>
          <cell r="C3" t="str">
            <v>Variables de entrada</v>
          </cell>
        </row>
        <row r="4">
          <cell r="B4" t="str">
            <v>investment</v>
          </cell>
          <cell r="C4" t="str">
            <v>Inversión</v>
          </cell>
        </row>
        <row r="5">
          <cell r="B5" t="str">
            <v>sales growth rate</v>
          </cell>
          <cell r="C5" t="str">
            <v>Tasa de crecimiento en ventas</v>
          </cell>
        </row>
        <row r="6">
          <cell r="B6" t="str">
            <v>Sales base</v>
          </cell>
          <cell r="C6" t="str">
            <v>Ventas base</v>
          </cell>
        </row>
        <row r="7">
          <cell r="B7" t="str">
            <v>fixed costs</v>
          </cell>
          <cell r="C7" t="str">
            <v>Costos Fijos</v>
          </cell>
        </row>
        <row r="8">
          <cell r="B8" t="str">
            <v>variable costs</v>
          </cell>
          <cell r="C8" t="str">
            <v>Costos variables</v>
          </cell>
        </row>
        <row r="9">
          <cell r="B9" t="str">
            <v>inflation rate</v>
          </cell>
          <cell r="C9" t="str">
            <v>Tasa de inflación</v>
          </cell>
        </row>
        <row r="10">
          <cell r="B10" t="str">
            <v>opportunity cost</v>
          </cell>
          <cell r="C10" t="str">
            <v>Costo de oportunidad</v>
          </cell>
        </row>
        <row r="11">
          <cell r="B11" t="str">
            <v>Periods</v>
          </cell>
          <cell r="C11" t="str">
            <v>Periodos</v>
          </cell>
        </row>
        <row r="12">
          <cell r="B12" t="str">
            <v>income</v>
          </cell>
          <cell r="C12" t="str">
            <v>Ingresos</v>
          </cell>
        </row>
        <row r="13">
          <cell r="B13" t="str">
            <v>fixed costs</v>
          </cell>
          <cell r="C13" t="str">
            <v>Costos Fijos</v>
          </cell>
        </row>
        <row r="14">
          <cell r="B14" t="str">
            <v>variable costs</v>
          </cell>
          <cell r="C14" t="str">
            <v>Costos Variables</v>
          </cell>
        </row>
        <row r="15">
          <cell r="B15" t="str">
            <v>net income</v>
          </cell>
          <cell r="C15" t="str">
            <v>Utilidad bruta</v>
          </cell>
        </row>
        <row r="16">
          <cell r="B16" t="str">
            <v>cash flow</v>
          </cell>
          <cell r="C16" t="str">
            <v>Flujo neto</v>
          </cell>
        </row>
        <row r="17">
          <cell r="B17" t="str">
            <v>npv 10%</v>
          </cell>
          <cell r="C17" t="str">
            <v>Valor Actual Neto @10%</v>
          </cell>
        </row>
        <row r="18">
          <cell r="B18" t="str">
            <v>Invest</v>
          </cell>
          <cell r="C18" t="str">
            <v>Invertir</v>
          </cell>
        </row>
        <row r="19">
          <cell r="B19" t="str">
            <v>Not invest</v>
          </cell>
          <cell r="C19" t="str">
            <v>No invertir</v>
          </cell>
        </row>
        <row r="20">
          <cell r="B20" t="str">
            <v>Language</v>
          </cell>
          <cell r="C20" t="str">
            <v>Idioma</v>
          </cell>
          <cell r="D20" t="str">
            <v>Lenguagem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NOMICA"/>
      <sheetName val="RESUMEN"/>
      <sheetName val="Hoja3"/>
      <sheetName val="Presupuesto"/>
      <sheetName val="sispro"/>
      <sheetName val="FLUJO"/>
      <sheetName val="GASTO GENERAL"/>
      <sheetName val="cant mo"/>
      <sheetName val="campamento"/>
      <sheetName val="fianzas"/>
      <sheetName val="MATERIALES"/>
      <sheetName val="ADELANTO MATERIAL"/>
      <sheetName val="RECURSOS INTERNO-MES"/>
      <sheetName val="Hoja1"/>
      <sheetName val="ORGANIGRA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AEN - Ent - Fluxo Caixa"/>
      <sheetName val="AEN - Ent - Balanco"/>
      <sheetName val="AEN - Ent - DRE"/>
      <sheetName val="AEN - Auxiliar"/>
      <sheetName val="AEN - Ent - Premissas"/>
      <sheetName val="AEN - Ent - Outros"/>
      <sheetName val="AEN - Rel - Alavancas de Valor"/>
      <sheetName val="AEN - Rel - Desempenho EF"/>
      <sheetName val="AEN - Rel - Outros"/>
      <sheetName val="AEN - Rel - Caixa"/>
      <sheetName val="AEN - Rel - Lucro Econ"/>
      <sheetName val="AEN - Rel - Valuation"/>
      <sheetName val="AEN - BP - Cash Flow"/>
      <sheetName val="AEN - BP - DRE"/>
      <sheetName val="Ferramenta - Portugal - 060426 "/>
      <sheetName val="CONSOL DRE GERAL"/>
      <sheetName val="CMAI spreads 2005"/>
      <sheetName val="PLATTS 2005"/>
      <sheetName val="LT_12131415"/>
      <sheetName val="comparativo hist-projeções"/>
      <sheetName val="AEN_-_Ent_-_Fluxo_Caixa"/>
      <sheetName val="AEN_-_Ent_-_Balanco"/>
      <sheetName val="AEN_-_Ent_-_DRE"/>
      <sheetName val="AEN_-_Auxiliar"/>
      <sheetName val="AEN_-_Ent_-_Premissas"/>
      <sheetName val="AEN_-_Ent_-_Outros"/>
      <sheetName val="AEN_-_Rel_-_Alavancas_de_Valor"/>
      <sheetName val="AEN_-_Rel_-_Desempenho_EF"/>
      <sheetName val="AEN_-_Rel_-_Outros"/>
      <sheetName val="AEN_-_Rel_-_Caixa"/>
      <sheetName val="AEN_-_Rel_-_Lucro_Econ"/>
      <sheetName val="AEN_-_Rel_-_Valuation"/>
      <sheetName val="AEN_-_BP_-_Cash_Flow"/>
      <sheetName val="AEN_-_BP_-_DRE"/>
      <sheetName val="Ferramenta_-_Portugal_-_060426_"/>
      <sheetName val="CONSOL_DRE_GERAL"/>
      <sheetName val="CMAI_spreads_2005"/>
      <sheetName val="PLATTS_2005"/>
      <sheetName val="comparativo_hist-projeções"/>
      <sheetName val="AEN - Reh - Valuation"/>
      <sheetName val="Ref"/>
      <sheetName val="AEN_-_Ent_-_Fluxo_Caixa2"/>
      <sheetName val="AEN_-_Ent_-_Balanco2"/>
      <sheetName val="AEN_-_Ent_-_DRE2"/>
      <sheetName val="AEN_-_Auxiliar2"/>
      <sheetName val="AEN_-_Ent_-_Premissas2"/>
      <sheetName val="AEN_-_Ent_-_Outros2"/>
      <sheetName val="AEN_-_Rel_-_Alavancas_de_Valor2"/>
      <sheetName val="AEN_-_Rel_-_Desempenho_EF2"/>
      <sheetName val="AEN_-_Rel_-_Outros2"/>
      <sheetName val="AEN_-_Rel_-_Caixa2"/>
      <sheetName val="AEN_-_Rel_-_Lucro_Econ2"/>
      <sheetName val="AEN_-_Rel_-_Valuation2"/>
      <sheetName val="AEN_-_BP_-_Cash_Flow2"/>
      <sheetName val="AEN_-_BP_-_DRE2"/>
      <sheetName val="Ferramenta_-_Portugal_-_0604262"/>
      <sheetName val="CONSOL_DRE_GERAL2"/>
      <sheetName val="CMAI_spreads_20052"/>
      <sheetName val="PLATTS_20052"/>
      <sheetName val="comparativo_hist-projeções2"/>
      <sheetName val="AEN_-_Reh_-_Valuation1"/>
      <sheetName val="AEN_-_Ent_-_Fluxo_Caixa1"/>
      <sheetName val="AEN_-_Ent_-_Balanco1"/>
      <sheetName val="AEN_-_Ent_-_DRE1"/>
      <sheetName val="AEN_-_Auxiliar1"/>
      <sheetName val="AEN_-_Ent_-_Premissas1"/>
      <sheetName val="AEN_-_Ent_-_Outros1"/>
      <sheetName val="AEN_-_Rel_-_Alavancas_de_Valor1"/>
      <sheetName val="AEN_-_Rel_-_Desempenho_EF1"/>
      <sheetName val="AEN_-_Rel_-_Outros1"/>
      <sheetName val="AEN_-_Rel_-_Caixa1"/>
      <sheetName val="AEN_-_Rel_-_Lucro_Econ1"/>
      <sheetName val="AEN_-_Rel_-_Valuation1"/>
      <sheetName val="AEN_-_BP_-_Cash_Flow1"/>
      <sheetName val="AEN_-_BP_-_DRE1"/>
      <sheetName val="Ferramenta_-_Portugal_-_0604261"/>
      <sheetName val="CONSOL_DRE_GERAL1"/>
      <sheetName val="CMAI_spreads_20051"/>
      <sheetName val="PLATTS_20051"/>
      <sheetName val="comparativo_hist-projeções1"/>
      <sheetName val="AEN_-_Reh_-_Valu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B9" t="str">
            <v>Período Anterior</v>
          </cell>
        </row>
        <row r="10">
          <cell r="B10" t="str">
            <v>Metas</v>
          </cell>
        </row>
        <row r="13">
          <cell r="B13" t="str">
            <v>Mês</v>
          </cell>
        </row>
        <row r="14">
          <cell r="B14" t="str">
            <v>Semestre</v>
          </cell>
        </row>
        <row r="15">
          <cell r="B15" t="str">
            <v>Ano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Resumo 2005"/>
      <sheetName val="eteno 04-05"/>
      <sheetName val="CMAI matéria prima 2005"/>
      <sheetName val="PLATTS 2005"/>
      <sheetName val="CMAI 2006-2009"/>
      <sheetName val="Petróleo"/>
      <sheetName val="Resumo comparativo"/>
      <sheetName val="1#"/>
      <sheetName val="Summary"/>
      <sheetName val="CMAI resinas 2005"/>
      <sheetName val="CMAI spreads 2005"/>
      <sheetName val="comparativo hist-projeções"/>
      <sheetName val="Plan3"/>
      <sheetName val="Spread "/>
      <sheetName val="Energy&amp;Base Feed"/>
      <sheetName val="Olefins"/>
      <sheetName val="Polyolefins"/>
      <sheetName val="Others"/>
      <sheetName val="ChlorAlkaliVinyls"/>
      <sheetName val="Aromatics"/>
      <sheetName val="hist-projeções CMAI 2005"/>
      <sheetName val="AEN - Auxiliar"/>
      <sheetName val="Resumo_2005"/>
      <sheetName val="eteno_04-05"/>
      <sheetName val="CMAI_matéria_prima_2005"/>
      <sheetName val="PLATTS_2005"/>
      <sheetName val="CMAI_2006-2009"/>
      <sheetName val="Resumo_comparativo"/>
      <sheetName val="CMAI_resinas_2005"/>
      <sheetName val="CMAI_spreads_2005"/>
      <sheetName val="comparativo_hist-projeções"/>
      <sheetName val="Spread_"/>
      <sheetName val="Energy&amp;Base_Feed"/>
      <sheetName val="hist-projeções_CMAI_2005"/>
      <sheetName val="AEN_-_Auxiliar"/>
      <sheetName val="FC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4">
          <cell r="T14" t="str">
            <v xml:space="preserve"> - Ethylene, West Europe, Contract-Market   Pipeline,Delivered / W. Europe</v>
          </cell>
        </row>
        <row r="15">
          <cell r="T15" t="str">
            <v xml:space="preserve"> - Naphtha, West Europe, Spot, Avg.,CIF / NW Europe / Basis ARA</v>
          </cell>
        </row>
        <row r="16">
          <cell r="T16" t="str">
            <v xml:space="preserve"> - Propylene , Contained Value, West Europe, Contract-Market,Delivered / W. Europe</v>
          </cell>
        </row>
        <row r="17">
          <cell r="T17" t="str">
            <v xml:space="preserve"> - Polyethylene, High Density -Média Blow Molding/ HMW Film</v>
          </cell>
        </row>
        <row r="18">
          <cell r="T18" t="str">
            <v xml:space="preserve"> - Polyethylene , Low Density, Northeast Asia, Spot   GP- Film,CFR / China</v>
          </cell>
        </row>
        <row r="19">
          <cell r="T19" t="str">
            <v xml:space="preserve"> - Polyethylene , Linear Low Density, Northeast Asia, Spot   Butene, Film,CFR / China</v>
          </cell>
        </row>
        <row r="20">
          <cell r="T20" t="str">
            <v xml:space="preserve"> - Polypropylene, Northeast Asia, Spot   GP- Homopolymer,CFR / China</v>
          </cell>
        </row>
        <row r="21">
          <cell r="T21" t="str">
            <v xml:space="preserve"> - Polyvinyl Chloride - Cesta Asia, Colômbia, Venezuela e Europa</v>
          </cell>
        </row>
        <row r="22">
          <cell r="T22" t="str">
            <v xml:space="preserve"> - Crude Oil , Brent, West Europe, Spot, Avg.   1st Month,FOB / North Sea</v>
          </cell>
        </row>
      </sheetData>
      <sheetData sheetId="12" refreshError="1">
        <row r="2">
          <cell r="V2" t="str">
            <v>Ethylene - West Europe, Contract-Market, Delivered  W. Europe</v>
          </cell>
        </row>
        <row r="3">
          <cell r="V3" t="str">
            <v>Naphtha - West Europe, Spot, Avg., CIF  NW Europe</v>
          </cell>
        </row>
        <row r="4">
          <cell r="V4" t="str">
            <v xml:space="preserve">Propylene, Contained Value - West Europe, Contract, </v>
          </cell>
        </row>
        <row r="5">
          <cell r="V5" t="str">
            <v>Polyethylene, High Density -Média Blow Molding/ HMW Film</v>
          </cell>
        </row>
        <row r="6">
          <cell r="V6" t="str">
            <v>Polyethylene, Low Density - Northeast Asia, Spot,  - GP- Film</v>
          </cell>
        </row>
        <row r="7">
          <cell r="V7" t="str">
            <v>Polyethylene, Linear Low Density - Northeast Asia, Spot,  - Butene, Film</v>
          </cell>
        </row>
        <row r="8">
          <cell r="V8" t="str">
            <v>Polypropylene - Northeast Asia, Spot,  - GP- Homopolymer</v>
          </cell>
        </row>
        <row r="9">
          <cell r="V9" t="str">
            <v>Polyvinyl Chloride - Cesta Asia, Colômbia, Venezuela e Europa</v>
          </cell>
        </row>
        <row r="10">
          <cell r="V10" t="str">
            <v>Crude Oil, Brent - West Europe, Spot, Avg., FOB  North Sea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ços e Spread"/>
      <sheetName val="comparativo CMAI atual vs PN-05"/>
      <sheetName val="comparativo longo prazo"/>
      <sheetName val="Pertróleo"/>
      <sheetName val="PE's"/>
      <sheetName val="preços mercados"/>
      <sheetName val="Summary CMAI T1"/>
      <sheetName val="Summary"/>
      <sheetName val="dados premissas"/>
      <sheetName val="Plan1"/>
      <sheetName val="eteno n-1"/>
      <sheetName val="Spread "/>
      <sheetName val="Energy&amp;Base Feed"/>
      <sheetName val="Olefins"/>
      <sheetName val="Polyolefins"/>
      <sheetName val="Aromatics"/>
      <sheetName val="ChlorAlkaliVinyls"/>
      <sheetName val="Others"/>
      <sheetName val="Preços_e_Spread"/>
      <sheetName val="comparativo_CMAI_atual_vs_PN-05"/>
      <sheetName val="comparativo_longo_prazo"/>
      <sheetName val="preços_mercados"/>
      <sheetName val="Summary_CMAI_T1"/>
      <sheetName val="dados_premissas"/>
      <sheetName val="eteno_n-1"/>
      <sheetName val="Spread_"/>
      <sheetName val="Energy&amp;Base_Feed"/>
      <sheetName val="LT_011011"/>
      <sheetName val="LT_121314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9">
          <cell r="C89" t="str">
            <v>Benzene - média Europa e USG</v>
          </cell>
        </row>
        <row r="90">
          <cell r="C90" t="str">
            <v>Ethylene - West Europe</v>
          </cell>
        </row>
        <row r="91">
          <cell r="C91" t="str">
            <v>Mtbe (Methyl Tertiary Butyl Ether) - North America</v>
          </cell>
        </row>
        <row r="92">
          <cell r="C92" t="str">
            <v>Naphtha - West Europe</v>
          </cell>
        </row>
        <row r="93">
          <cell r="C93" t="str">
            <v>Paraxylene - North America</v>
          </cell>
        </row>
        <row r="94">
          <cell r="C94" t="str">
            <v>Propylene - West Europe</v>
          </cell>
        </row>
        <row r="95">
          <cell r="C95" t="str">
            <v>Polyethylene, High Density -Média Blow Molding/ HMW Film</v>
          </cell>
        </row>
        <row r="96">
          <cell r="C96" t="str">
            <v>Polyethylene , Low Density - Northeast Asia</v>
          </cell>
        </row>
        <row r="97">
          <cell r="C97" t="str">
            <v>Polyethylene , Linear Low Density - Northeast Asia</v>
          </cell>
        </row>
        <row r="98">
          <cell r="C98" t="str">
            <v>Polypropylene - Northeast Asia</v>
          </cell>
        </row>
        <row r="99">
          <cell r="C99" t="str">
            <v>Polyvinyl Chloride - Cesta Asia, Colômbia, Venezuela e Europa</v>
          </cell>
        </row>
        <row r="100">
          <cell r="C100" t="str">
            <v>Caustic Soda - North America</v>
          </cell>
        </row>
        <row r="101">
          <cell r="C101" t="str">
            <v>Crude Oil , Brent - West Europe</v>
          </cell>
        </row>
      </sheetData>
      <sheetData sheetId="7" refreshError="1">
        <row r="4">
          <cell r="C4" t="str">
            <v>Benzene - North America, Contract-Market, FOB  US Gulf Coast</v>
          </cell>
        </row>
        <row r="5">
          <cell r="C5" t="str">
            <v>Benzene - West Europe, Contract-Market, FOB/CIF  W. Europe</v>
          </cell>
        </row>
        <row r="6">
          <cell r="C6" t="str">
            <v>Benzene - média Europa e USG</v>
          </cell>
        </row>
        <row r="8">
          <cell r="C8" t="str">
            <v>Butadiene - North America, Contract-Market, FOB  US Gulf Coast</v>
          </cell>
        </row>
        <row r="9">
          <cell r="C9" t="str">
            <v>Butadieno Braskem</v>
          </cell>
        </row>
        <row r="11">
          <cell r="C11" t="str">
            <v>Butene-1 - North America, Contract-Market, FOB  United States</v>
          </cell>
        </row>
        <row r="12">
          <cell r="C12" t="str">
            <v>Butene-1 - Ref. Braskem</v>
          </cell>
        </row>
        <row r="14">
          <cell r="C14" t="str">
            <v xml:space="preserve">Diesel - North America, 15 ppm S Diesel, </v>
          </cell>
        </row>
        <row r="15">
          <cell r="C15" t="str">
            <v xml:space="preserve">Diesel - West Europe, Diesel, EN 590, </v>
          </cell>
        </row>
        <row r="22">
          <cell r="C22" t="str">
            <v>Ethylene - West Europe, Contract-Market, Delivered  W. Europe</v>
          </cell>
        </row>
        <row r="25">
          <cell r="C25" t="str">
            <v>ButaneNorth AmericaSpot, low</v>
          </cell>
        </row>
        <row r="26">
          <cell r="C26" t="str">
            <v>PropaneNorth AmericaSpot, low</v>
          </cell>
        </row>
        <row r="27">
          <cell r="C27" t="str">
            <v>GLP - Média Butano Propano</v>
          </cell>
        </row>
        <row r="29">
          <cell r="C29" t="str">
            <v>Mtbe (Methyl Tertiary Butyl Ether) - North America, Spot, Delivered  US Gulf Coast</v>
          </cell>
        </row>
        <row r="33">
          <cell r="C33" t="str">
            <v>Naphtha - West Europe, Spot, Avg., CIF  NW Europe</v>
          </cell>
        </row>
        <row r="36">
          <cell r="C36" t="str">
            <v>Orthoxylene - North America, Spot, FOB  United States</v>
          </cell>
        </row>
        <row r="37">
          <cell r="C37" t="str">
            <v>Orthoxylene - West Europe, Contract - Market, Delivered W. Europe</v>
          </cell>
        </row>
        <row r="38">
          <cell r="C38" t="str">
            <v>Orthoxylene - média Europa e USG</v>
          </cell>
        </row>
        <row r="40">
          <cell r="C40" t="str">
            <v>Paraxylene - North America, Contract-Market, Delivered  North America</v>
          </cell>
        </row>
        <row r="43">
          <cell r="C43" t="str">
            <v xml:space="preserve">Propylene, Contained Value - West Europe, Contract, </v>
          </cell>
        </row>
        <row r="49">
          <cell r="C49" t="str">
            <v>Toluene, Nitration Grade - North America, Spot, FOB  US Gulf Coast</v>
          </cell>
        </row>
        <row r="51">
          <cell r="C51" t="str">
            <v xml:space="preserve">Mixed Xylenes - North America, Spot, </v>
          </cell>
        </row>
        <row r="54">
          <cell r="C54" t="str">
            <v>Polyethylene, High Density - Northeast Asia, Spot,  - Blow Molding</v>
          </cell>
        </row>
        <row r="55">
          <cell r="C55" t="str">
            <v>Polyethylene, High Density - Northeast Asia, Spot,  - HMW Film</v>
          </cell>
        </row>
        <row r="56">
          <cell r="C56" t="str">
            <v>Polyethylene, High Density -Média Blow Molding/ HMW Film</v>
          </cell>
        </row>
        <row r="58">
          <cell r="C58" t="str">
            <v>Polyethylene, Low Density - Northeast Asia, Spot,  - GP- Film</v>
          </cell>
        </row>
        <row r="61">
          <cell r="C61" t="str">
            <v>Polyethylene, Linear Low Density - Northeast Asia, Spot,  - Butene, Film</v>
          </cell>
        </row>
        <row r="64">
          <cell r="C64" t="str">
            <v>Polypropylene - Northeast Asia, Spot,  - GP- Homopolymer</v>
          </cell>
        </row>
        <row r="67">
          <cell r="C67" t="str">
            <v>Polyvinyl Chloride - Northeast Asia, Spot, CFR  NE Asia</v>
          </cell>
        </row>
        <row r="68">
          <cell r="C68" t="str">
            <v>Polyvinyl Chloride - West Europe, Contract-Market, Delivered  Continental Europe</v>
          </cell>
        </row>
        <row r="69">
          <cell r="C69" t="str">
            <v>Polyvinyl Chloride - Cesta Asia, Colômbia, Venezuela e Europa</v>
          </cell>
        </row>
        <row r="71">
          <cell r="C71" t="str">
            <v>Caustic Soda - North America, Contract-Market, FOB  US Gulf Coast</v>
          </cell>
        </row>
        <row r="74">
          <cell r="C74" t="str">
            <v>Caprolactam - Northeast Asia, Contract-Market, CFR  Far East</v>
          </cell>
        </row>
        <row r="77">
          <cell r="C77" t="str">
            <v>Dmt - Northeast Asia, Contract-Market, FOB  NE Asia</v>
          </cell>
        </row>
        <row r="80">
          <cell r="C80" t="str">
            <v>Pet, Polyethylene Terephthalate,  Bottle Resin, (n - Northeast Asia, Spot, FOB  NE Asia</v>
          </cell>
        </row>
        <row r="83">
          <cell r="C83" t="str">
            <v>Crude Oil, Brent - West Europe, Spot, Avg., FOB  North Sea</v>
          </cell>
        </row>
        <row r="92">
          <cell r="C92" t="str">
            <v>Benzene - média Europa e USG</v>
          </cell>
        </row>
        <row r="93">
          <cell r="C93" t="str">
            <v>Ethylene - West Europe, Contract-Market, Delivered  W. Europe</v>
          </cell>
        </row>
        <row r="94">
          <cell r="C94" t="str">
            <v>Mtbe (Methyl Tertiary Butyl Ether) - North America, Spot, Delivered  US Gulf Coast</v>
          </cell>
        </row>
        <row r="95">
          <cell r="C95" t="str">
            <v>Naphtha - West Europe, Spot, Avg., CIF  NW Europe</v>
          </cell>
        </row>
        <row r="96">
          <cell r="C96" t="str">
            <v>Paraxylene - North America, Contract-Market, Delivered  North America</v>
          </cell>
        </row>
        <row r="97">
          <cell r="C97" t="str">
            <v>Polyethylene, High Density -Média Blow Molding/ HMW Film</v>
          </cell>
        </row>
        <row r="98">
          <cell r="C98" t="str">
            <v>Polyethylene, Low Density - Northeast Asia, Spot,  - GP- Film</v>
          </cell>
        </row>
        <row r="99">
          <cell r="C99" t="str">
            <v>Polyethylene, Linear Low Density - Northeast Asia, Spot,  - Butene, Film</v>
          </cell>
        </row>
        <row r="100">
          <cell r="C100" t="str">
            <v>Polypropylene - Northeast Asia, Spot,  - GP- Homopolymer</v>
          </cell>
        </row>
        <row r="101">
          <cell r="C101" t="str">
            <v>Polyvinyl Chloride - Cesta Asia, Colômbia, Venezuela e Europa</v>
          </cell>
        </row>
        <row r="102">
          <cell r="C102" t="str">
            <v xml:space="preserve">Propylene, Contained Value - West Europe, Contract, </v>
          </cell>
        </row>
        <row r="103">
          <cell r="C103" t="str">
            <v>Caustic Soda - North America, Contract-Market, FOB  US Gulf Coast</v>
          </cell>
        </row>
        <row r="104">
          <cell r="C104" t="str">
            <v>Crude Oil, Brent - West Europe, Spot, Avg., FOB  North Sea</v>
          </cell>
        </row>
      </sheetData>
      <sheetData sheetId="8" refreshError="1">
        <row r="111">
          <cell r="B111" t="str">
            <v>North America</v>
          </cell>
        </row>
        <row r="118">
          <cell r="B118" t="str">
            <v>Benzene</v>
          </cell>
        </row>
        <row r="119">
          <cell r="B119" t="str">
            <v>Caustic Soda</v>
          </cell>
        </row>
        <row r="120">
          <cell r="B120" t="str">
            <v>Crude Oil , Brent</v>
          </cell>
        </row>
        <row r="121">
          <cell r="B121" t="str">
            <v>Crude Oil , WTI</v>
          </cell>
        </row>
        <row r="122">
          <cell r="B122" t="str">
            <v>Ethylene</v>
          </cell>
        </row>
        <row r="123">
          <cell r="B123" t="str">
            <v>Mtbe (Methyl Tertiary Butyl Ether)</v>
          </cell>
        </row>
        <row r="124">
          <cell r="B124" t="str">
            <v>Naphtha</v>
          </cell>
        </row>
        <row r="125">
          <cell r="B125" t="str">
            <v>Paraxylene</v>
          </cell>
        </row>
        <row r="126">
          <cell r="B126" t="str">
            <v>Polyethylene , High Density -Blow Mld</v>
          </cell>
        </row>
        <row r="127">
          <cell r="B127" t="str">
            <v>Polyethylene , High Density HMV Film</v>
          </cell>
        </row>
        <row r="128">
          <cell r="B128" t="str">
            <v>Polyethylene , Linear Low Density</v>
          </cell>
        </row>
        <row r="129">
          <cell r="B129" t="str">
            <v>Polyethylene , Low Density</v>
          </cell>
        </row>
        <row r="130">
          <cell r="B130" t="str">
            <v>Polypropylene</v>
          </cell>
        </row>
        <row r="131">
          <cell r="B131" t="str">
            <v>Polyvinyl Chloride , Suspension, Pipe Grade Resin</v>
          </cell>
        </row>
        <row r="132">
          <cell r="B132" t="str">
            <v>Propylene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RESUMEN"/>
      <sheetName val="RELL-LOSA"/>
      <sheetName val="MARCO"/>
      <sheetName val="TMC"/>
      <sheetName val="PASES_ VEH"/>
      <sheetName val="CABEZALES SD"/>
      <sheetName val="Canales"/>
      <sheetName val="Canales (3)"/>
      <sheetName val="ENROCADOS TIPO2"/>
      <sheetName val="PONTONES"/>
      <sheetName val="RES_BAD"/>
      <sheetName val="CORTINAS BADENES"/>
      <sheetName val="B 8+120.00"/>
      <sheetName val="B 12+070.00"/>
      <sheetName val="B 13+255.75"/>
      <sheetName val="B 13+743.50"/>
      <sheetName val="B 13+926.10"/>
      <sheetName val="B 14+451.00"/>
      <sheetName val="B 14+680.00"/>
      <sheetName val="B 15+351.40"/>
      <sheetName val="B 17+360.00"/>
      <sheetName val="B 18+576.00"/>
      <sheetName val="B 26+986.30"/>
      <sheetName val="B 31+596.00"/>
      <sheetName val="B 33+628.00"/>
      <sheetName val="B 38+600.00"/>
      <sheetName val="SUSTENTO EXCAVACION Y RELLENO"/>
    </sheetNames>
    <sheetDataSet>
      <sheetData sheetId="0" refreshError="1">
        <row r="4">
          <cell r="D4" t="str">
            <v>Losa 2 x 1.5ECA1</v>
          </cell>
          <cell r="E4">
            <v>2</v>
          </cell>
          <cell r="F4">
            <v>1.2</v>
          </cell>
          <cell r="G4">
            <v>3.8</v>
          </cell>
          <cell r="H4">
            <v>0.3</v>
          </cell>
          <cell r="I4">
            <v>0.3</v>
          </cell>
          <cell r="J4">
            <v>0.6</v>
          </cell>
          <cell r="K4">
            <v>0.4</v>
          </cell>
          <cell r="L4">
            <v>1.85</v>
          </cell>
          <cell r="M4">
            <v>23.04</v>
          </cell>
          <cell r="N4">
            <v>6.5</v>
          </cell>
        </row>
        <row r="5">
          <cell r="D5" t="str">
            <v>Losa 2 x 1.5ECA2</v>
          </cell>
          <cell r="E5">
            <v>2</v>
          </cell>
          <cell r="F5">
            <v>1.45</v>
          </cell>
          <cell r="G5">
            <v>4.3000000000000007</v>
          </cell>
          <cell r="H5">
            <v>0.3</v>
          </cell>
          <cell r="I5">
            <v>0.35</v>
          </cell>
          <cell r="J5">
            <v>0.8</v>
          </cell>
          <cell r="K5">
            <v>0.4</v>
          </cell>
          <cell r="L5">
            <v>1.85</v>
          </cell>
          <cell r="M5">
            <v>22.21</v>
          </cell>
          <cell r="N5">
            <v>6.5</v>
          </cell>
        </row>
        <row r="6">
          <cell r="D6" t="str">
            <v>Losa 2 x 1.5ECA3</v>
          </cell>
          <cell r="E6">
            <v>2</v>
          </cell>
          <cell r="F6">
            <v>1.65</v>
          </cell>
          <cell r="G6">
            <v>4.3000000000000007</v>
          </cell>
          <cell r="H6">
            <v>0.5</v>
          </cell>
          <cell r="I6">
            <v>0.35</v>
          </cell>
          <cell r="J6">
            <v>0.8</v>
          </cell>
          <cell r="K6">
            <v>0.5</v>
          </cell>
          <cell r="L6">
            <v>1.85</v>
          </cell>
          <cell r="M6">
            <v>22.21</v>
          </cell>
          <cell r="N6">
            <v>6.5</v>
          </cell>
        </row>
        <row r="7">
          <cell r="D7" t="str">
            <v>Losa 2 x 1.5ECA4</v>
          </cell>
          <cell r="E7">
            <v>2</v>
          </cell>
          <cell r="F7">
            <v>1.95</v>
          </cell>
          <cell r="G7">
            <v>4.3000000000000007</v>
          </cell>
          <cell r="H7">
            <v>0.5</v>
          </cell>
          <cell r="I7">
            <v>0.35</v>
          </cell>
          <cell r="J7">
            <v>0.8</v>
          </cell>
          <cell r="K7">
            <v>0.6</v>
          </cell>
          <cell r="L7">
            <v>1.85</v>
          </cell>
          <cell r="M7">
            <v>22.21</v>
          </cell>
          <cell r="N7">
            <v>6.5</v>
          </cell>
        </row>
        <row r="8">
          <cell r="D8" t="str">
            <v>Losa 3 x 1.5ECA1</v>
          </cell>
          <cell r="E8">
            <v>3</v>
          </cell>
          <cell r="F8">
            <v>1.2</v>
          </cell>
          <cell r="G8">
            <v>4.8</v>
          </cell>
          <cell r="H8">
            <v>0.3</v>
          </cell>
          <cell r="I8">
            <v>0.3</v>
          </cell>
          <cell r="J8">
            <v>0.6</v>
          </cell>
          <cell r="K8">
            <v>0.4</v>
          </cell>
          <cell r="L8">
            <v>1.85</v>
          </cell>
          <cell r="M8">
            <v>25.29</v>
          </cell>
          <cell r="N8">
            <v>7.5</v>
          </cell>
        </row>
        <row r="9">
          <cell r="D9" t="str">
            <v>Losa 3 x 1.5ECA2</v>
          </cell>
          <cell r="E9">
            <v>3</v>
          </cell>
          <cell r="F9">
            <v>1.45</v>
          </cell>
          <cell r="G9">
            <v>5.3000000000000007</v>
          </cell>
          <cell r="H9">
            <v>0.3</v>
          </cell>
          <cell r="I9">
            <v>0.35</v>
          </cell>
          <cell r="J9">
            <v>0.8</v>
          </cell>
          <cell r="K9">
            <v>0.4</v>
          </cell>
          <cell r="L9">
            <v>1.85</v>
          </cell>
          <cell r="M9">
            <v>24.46</v>
          </cell>
          <cell r="N9">
            <v>7.5</v>
          </cell>
        </row>
        <row r="10">
          <cell r="D10" t="str">
            <v>Losa 3 x 1.5ECA3</v>
          </cell>
          <cell r="E10">
            <v>3</v>
          </cell>
          <cell r="F10">
            <v>1.75</v>
          </cell>
          <cell r="G10">
            <v>5.3000000000000007</v>
          </cell>
          <cell r="H10">
            <v>0.5</v>
          </cell>
          <cell r="I10">
            <v>0.35</v>
          </cell>
          <cell r="J10">
            <v>0.8</v>
          </cell>
          <cell r="K10">
            <v>0.5</v>
          </cell>
          <cell r="L10">
            <v>1.85</v>
          </cell>
          <cell r="M10">
            <v>24.46</v>
          </cell>
          <cell r="N10">
            <v>7.5</v>
          </cell>
        </row>
        <row r="11">
          <cell r="D11" t="str">
            <v>Losa 3 x 1.5ECA4</v>
          </cell>
          <cell r="E11">
            <v>3</v>
          </cell>
          <cell r="F11">
            <v>1.95</v>
          </cell>
          <cell r="G11">
            <v>5.3000000000000007</v>
          </cell>
          <cell r="H11">
            <v>0.5</v>
          </cell>
          <cell r="I11">
            <v>0.35</v>
          </cell>
          <cell r="J11">
            <v>0.8</v>
          </cell>
          <cell r="K11">
            <v>0.6</v>
          </cell>
          <cell r="L11">
            <v>1.85</v>
          </cell>
          <cell r="M11">
            <v>24.46</v>
          </cell>
          <cell r="N11">
            <v>7.5</v>
          </cell>
        </row>
        <row r="12">
          <cell r="D12" t="str">
            <v>Losa 3 x 2ECA1</v>
          </cell>
          <cell r="E12">
            <v>3</v>
          </cell>
          <cell r="F12">
            <v>1.2</v>
          </cell>
          <cell r="G12">
            <v>4.8</v>
          </cell>
          <cell r="H12">
            <v>0.3</v>
          </cell>
          <cell r="I12">
            <v>0.3</v>
          </cell>
          <cell r="J12">
            <v>0.6</v>
          </cell>
          <cell r="K12">
            <v>0.4</v>
          </cell>
          <cell r="L12">
            <v>1.85</v>
          </cell>
          <cell r="M12">
            <v>25.29</v>
          </cell>
          <cell r="N12">
            <v>7.5</v>
          </cell>
        </row>
        <row r="13">
          <cell r="D13" t="str">
            <v>Losa 3 x 2ECA2</v>
          </cell>
          <cell r="E13">
            <v>3</v>
          </cell>
          <cell r="F13">
            <v>1.45</v>
          </cell>
          <cell r="G13">
            <v>5.3000000000000007</v>
          </cell>
          <cell r="H13">
            <v>0.3</v>
          </cell>
          <cell r="I13">
            <v>0.35</v>
          </cell>
          <cell r="J13">
            <v>0.8</v>
          </cell>
          <cell r="K13">
            <v>0.4</v>
          </cell>
          <cell r="L13">
            <v>1.85</v>
          </cell>
          <cell r="M13">
            <v>24.46</v>
          </cell>
          <cell r="N13">
            <v>7.5</v>
          </cell>
        </row>
        <row r="14">
          <cell r="D14" t="str">
            <v>Losa 3 x 2ECA3</v>
          </cell>
          <cell r="E14">
            <v>3</v>
          </cell>
          <cell r="F14">
            <v>1.75</v>
          </cell>
          <cell r="G14">
            <v>5.3000000000000007</v>
          </cell>
          <cell r="H14">
            <v>0.5</v>
          </cell>
          <cell r="I14">
            <v>0.35</v>
          </cell>
          <cell r="J14">
            <v>0.8</v>
          </cell>
          <cell r="K14">
            <v>0.5</v>
          </cell>
          <cell r="L14">
            <v>1.85</v>
          </cell>
          <cell r="M14">
            <v>24.46</v>
          </cell>
          <cell r="N14">
            <v>7.5</v>
          </cell>
        </row>
        <row r="15">
          <cell r="D15" t="str">
            <v>Losa 3 x 2ECA4</v>
          </cell>
          <cell r="E15">
            <v>3</v>
          </cell>
          <cell r="F15">
            <v>1.95</v>
          </cell>
          <cell r="G15">
            <v>5.3000000000000007</v>
          </cell>
          <cell r="H15">
            <v>0.5</v>
          </cell>
          <cell r="I15">
            <v>0.35</v>
          </cell>
          <cell r="J15">
            <v>0.8</v>
          </cell>
          <cell r="K15">
            <v>0.6</v>
          </cell>
          <cell r="L15">
            <v>1.85</v>
          </cell>
          <cell r="M15">
            <v>24.46</v>
          </cell>
          <cell r="N15">
            <v>7.5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TotalObra"/>
      <sheetName val="MARGENES"/>
      <sheetName val="Fase 10"/>
      <sheetName val="Fase 11"/>
      <sheetName val="Fase 12"/>
      <sheetName val="Fase 13"/>
      <sheetName val="Fase 14"/>
      <sheetName val="Fase 20"/>
      <sheetName val="Fase 21"/>
      <sheetName val="Fase 22"/>
      <sheetName val="Fase 23"/>
      <sheetName val="Fase 24"/>
      <sheetName val="Fase 30"/>
      <sheetName val="Fase 40"/>
      <sheetName val="Fase 50"/>
      <sheetName val="Fase 51"/>
      <sheetName val="Fase 52"/>
      <sheetName val="Fase 60"/>
      <sheetName val="Fase 70"/>
      <sheetName val="RTO(dic99)"/>
      <sheetName val="VENTA por partidas"/>
      <sheetName val="COSTO por partida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O"/>
      <sheetName val="MANO (2)"/>
      <sheetName val="Módulo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19Jul"/>
      <sheetName val="20Jul"/>
      <sheetName val="21Jul"/>
      <sheetName val="22Jul"/>
      <sheetName val="23Jul"/>
      <sheetName val="24Jul"/>
      <sheetName val="25Jul"/>
      <sheetName val="Total"/>
    </sheetNames>
    <sheetDataSet>
      <sheetData sheetId="0">
        <row r="7">
          <cell r="C7" t="str">
            <v>M01</v>
          </cell>
          <cell r="D7">
            <v>1</v>
          </cell>
          <cell r="H7">
            <v>10</v>
          </cell>
          <cell r="I7">
            <v>1</v>
          </cell>
          <cell r="M7">
            <v>10</v>
          </cell>
          <cell r="N7">
            <v>1</v>
          </cell>
          <cell r="R7">
            <v>10</v>
          </cell>
        </row>
        <row r="8">
          <cell r="C8" t="str">
            <v>M02</v>
          </cell>
          <cell r="D8">
            <v>10</v>
          </cell>
          <cell r="H8">
            <v>100</v>
          </cell>
          <cell r="I8">
            <v>10</v>
          </cell>
          <cell r="M8">
            <v>93</v>
          </cell>
          <cell r="N8">
            <v>9</v>
          </cell>
          <cell r="O8">
            <v>1</v>
          </cell>
          <cell r="R8">
            <v>91</v>
          </cell>
        </row>
        <row r="9">
          <cell r="C9" t="str">
            <v>M05</v>
          </cell>
          <cell r="D9">
            <v>107</v>
          </cell>
          <cell r="H9">
            <v>1087</v>
          </cell>
          <cell r="I9">
            <v>117</v>
          </cell>
          <cell r="M9">
            <v>1135.5</v>
          </cell>
          <cell r="N9">
            <v>115</v>
          </cell>
          <cell r="O9">
            <v>2</v>
          </cell>
          <cell r="R9">
            <v>1140</v>
          </cell>
        </row>
        <row r="10">
          <cell r="C10" t="str">
            <v>M07</v>
          </cell>
          <cell r="D10">
            <v>3</v>
          </cell>
          <cell r="H10">
            <v>31</v>
          </cell>
          <cell r="I10">
            <v>4</v>
          </cell>
          <cell r="M10">
            <v>42</v>
          </cell>
          <cell r="N10">
            <v>3</v>
          </cell>
          <cell r="O10">
            <v>1</v>
          </cell>
          <cell r="R10">
            <v>30</v>
          </cell>
        </row>
        <row r="11">
          <cell r="C11" t="str">
            <v>M08</v>
          </cell>
          <cell r="D11">
            <v>4</v>
          </cell>
          <cell r="H11">
            <v>40</v>
          </cell>
          <cell r="I11">
            <v>4</v>
          </cell>
          <cell r="M11">
            <v>40</v>
          </cell>
          <cell r="N11">
            <v>4</v>
          </cell>
          <cell r="R11">
            <v>43</v>
          </cell>
        </row>
        <row r="12">
          <cell r="C12" t="str">
            <v>M11</v>
          </cell>
          <cell r="I12">
            <v>1</v>
          </cell>
          <cell r="M12">
            <v>10.5</v>
          </cell>
          <cell r="N12">
            <v>1</v>
          </cell>
          <cell r="R12">
            <v>10</v>
          </cell>
        </row>
        <row r="13">
          <cell r="C13" t="str">
            <v>M12</v>
          </cell>
          <cell r="I13">
            <v>1</v>
          </cell>
          <cell r="M13">
            <v>10.5</v>
          </cell>
          <cell r="N13">
            <v>1</v>
          </cell>
          <cell r="R13">
            <v>11</v>
          </cell>
        </row>
        <row r="14">
          <cell r="C14" t="str">
            <v>M14</v>
          </cell>
          <cell r="D14">
            <v>3</v>
          </cell>
          <cell r="H14">
            <v>38</v>
          </cell>
          <cell r="I14">
            <v>4</v>
          </cell>
          <cell r="M14">
            <v>50.5</v>
          </cell>
          <cell r="N14">
            <v>6</v>
          </cell>
          <cell r="R14">
            <v>71.5</v>
          </cell>
        </row>
        <row r="15">
          <cell r="C15" t="str">
            <v>M15</v>
          </cell>
          <cell r="I15">
            <v>3</v>
          </cell>
          <cell r="M15">
            <v>30</v>
          </cell>
          <cell r="N15">
            <v>2</v>
          </cell>
          <cell r="O15">
            <v>1</v>
          </cell>
          <cell r="R15">
            <v>20.5</v>
          </cell>
        </row>
        <row r="16">
          <cell r="C16" t="str">
            <v>M17</v>
          </cell>
          <cell r="D16">
            <v>3</v>
          </cell>
          <cell r="H16">
            <v>30.5</v>
          </cell>
          <cell r="I16">
            <v>3</v>
          </cell>
          <cell r="M16">
            <v>34.5</v>
          </cell>
          <cell r="N16">
            <v>2</v>
          </cell>
          <cell r="O16">
            <v>1</v>
          </cell>
          <cell r="R16">
            <v>21</v>
          </cell>
        </row>
        <row r="17">
          <cell r="C17" t="str">
            <v>M18</v>
          </cell>
          <cell r="I17">
            <v>10</v>
          </cell>
          <cell r="J17">
            <v>3</v>
          </cell>
          <cell r="L17">
            <v>2</v>
          </cell>
          <cell r="M17">
            <v>90.5</v>
          </cell>
          <cell r="N17">
            <v>10</v>
          </cell>
          <cell r="Q17">
            <v>2</v>
          </cell>
          <cell r="R17">
            <v>90.5</v>
          </cell>
        </row>
        <row r="18">
          <cell r="C18" t="str">
            <v>M20</v>
          </cell>
          <cell r="D18">
            <v>15</v>
          </cell>
          <cell r="H18">
            <v>158</v>
          </cell>
          <cell r="I18">
            <v>3</v>
          </cell>
          <cell r="J18">
            <v>17</v>
          </cell>
          <cell r="L18">
            <v>7</v>
          </cell>
          <cell r="M18">
            <v>32.5</v>
          </cell>
        </row>
        <row r="19">
          <cell r="C19" t="str">
            <v>M40</v>
          </cell>
          <cell r="D19">
            <v>1</v>
          </cell>
          <cell r="H19">
            <v>11.5</v>
          </cell>
          <cell r="I19">
            <v>1</v>
          </cell>
          <cell r="M19">
            <v>10</v>
          </cell>
          <cell r="N19">
            <v>1</v>
          </cell>
          <cell r="R19">
            <v>10</v>
          </cell>
        </row>
        <row r="20">
          <cell r="C20" t="str">
            <v>M41</v>
          </cell>
          <cell r="I20">
            <v>3</v>
          </cell>
          <cell r="M20">
            <v>10</v>
          </cell>
          <cell r="N20">
            <v>3</v>
          </cell>
          <cell r="R20">
            <v>10</v>
          </cell>
        </row>
        <row r="21">
          <cell r="C21" t="str">
            <v>M42</v>
          </cell>
          <cell r="I21">
            <v>3</v>
          </cell>
          <cell r="M21">
            <v>10</v>
          </cell>
          <cell r="N21">
            <v>3</v>
          </cell>
          <cell r="R21">
            <v>10</v>
          </cell>
        </row>
        <row r="22">
          <cell r="C22" t="str">
            <v>M43</v>
          </cell>
        </row>
        <row r="23">
          <cell r="C23" t="str">
            <v>M44</v>
          </cell>
          <cell r="D23">
            <v>8</v>
          </cell>
          <cell r="H23">
            <v>90</v>
          </cell>
          <cell r="I23">
            <v>9</v>
          </cell>
          <cell r="M23">
            <v>99.5</v>
          </cell>
          <cell r="N23">
            <v>2</v>
          </cell>
          <cell r="O23">
            <v>7</v>
          </cell>
          <cell r="R23">
            <v>20</v>
          </cell>
        </row>
        <row r="24">
          <cell r="C24" t="str">
            <v>M45</v>
          </cell>
          <cell r="I24">
            <v>3</v>
          </cell>
          <cell r="M24">
            <v>30</v>
          </cell>
          <cell r="N24">
            <v>1</v>
          </cell>
          <cell r="O24">
            <v>2</v>
          </cell>
          <cell r="R24">
            <v>10.5</v>
          </cell>
        </row>
        <row r="25">
          <cell r="C25" t="str">
            <v>M46</v>
          </cell>
          <cell r="I25">
            <v>1</v>
          </cell>
          <cell r="J25">
            <v>3</v>
          </cell>
          <cell r="M25">
            <v>8.5</v>
          </cell>
          <cell r="N25">
            <v>1</v>
          </cell>
          <cell r="R25">
            <v>11</v>
          </cell>
        </row>
        <row r="26">
          <cell r="C26" t="str">
            <v>M47</v>
          </cell>
          <cell r="I26">
            <v>1</v>
          </cell>
          <cell r="J26">
            <v>6</v>
          </cell>
          <cell r="M26">
            <v>11.5</v>
          </cell>
          <cell r="N26">
            <v>9</v>
          </cell>
          <cell r="R26">
            <v>100.5</v>
          </cell>
        </row>
        <row r="27">
          <cell r="C27" t="str">
            <v>M48</v>
          </cell>
          <cell r="N27">
            <v>1</v>
          </cell>
          <cell r="R27">
            <v>10.5</v>
          </cell>
        </row>
        <row r="28">
          <cell r="C28" t="str">
            <v>M49</v>
          </cell>
          <cell r="I28">
            <v>4</v>
          </cell>
          <cell r="M28">
            <v>40</v>
          </cell>
        </row>
        <row r="29">
          <cell r="C29" t="str">
            <v>M50</v>
          </cell>
          <cell r="N29">
            <v>1</v>
          </cell>
          <cell r="R29">
            <v>10.5</v>
          </cell>
        </row>
        <row r="30">
          <cell r="C30" t="str">
            <v>M51</v>
          </cell>
          <cell r="I30">
            <v>2</v>
          </cell>
          <cell r="M30">
            <v>20</v>
          </cell>
          <cell r="N30">
            <v>2</v>
          </cell>
          <cell r="R30">
            <v>21</v>
          </cell>
        </row>
        <row r="31">
          <cell r="C31" t="str">
            <v>M53</v>
          </cell>
          <cell r="I31">
            <v>2</v>
          </cell>
          <cell r="J31">
            <v>3</v>
          </cell>
          <cell r="M31">
            <v>20</v>
          </cell>
          <cell r="N31">
            <v>5</v>
          </cell>
          <cell r="R31">
            <v>42.5</v>
          </cell>
        </row>
        <row r="34">
          <cell r="C34" t="str">
            <v>M60</v>
          </cell>
        </row>
        <row r="35">
          <cell r="C35" t="str">
            <v>M61</v>
          </cell>
          <cell r="I35">
            <v>1</v>
          </cell>
          <cell r="L35">
            <v>1</v>
          </cell>
          <cell r="M35">
            <v>10</v>
          </cell>
          <cell r="N35">
            <v>2</v>
          </cell>
          <cell r="R35">
            <v>20</v>
          </cell>
        </row>
        <row r="36">
          <cell r="C36" t="str">
            <v>M62</v>
          </cell>
          <cell r="I36">
            <v>2</v>
          </cell>
          <cell r="M36">
            <v>20</v>
          </cell>
          <cell r="N36">
            <v>2</v>
          </cell>
          <cell r="R36">
            <v>20</v>
          </cell>
        </row>
        <row r="37">
          <cell r="C37" t="str">
            <v>M63</v>
          </cell>
          <cell r="I37">
            <v>1</v>
          </cell>
          <cell r="M37">
            <v>10</v>
          </cell>
          <cell r="N37">
            <v>1</v>
          </cell>
          <cell r="R37">
            <v>10</v>
          </cell>
        </row>
        <row r="38">
          <cell r="C38" t="str">
            <v>M64</v>
          </cell>
          <cell r="I38">
            <v>1</v>
          </cell>
          <cell r="M38">
            <v>10</v>
          </cell>
          <cell r="N38">
            <v>1</v>
          </cell>
          <cell r="R38">
            <v>10</v>
          </cell>
        </row>
        <row r="39">
          <cell r="C39" t="str">
            <v>M65</v>
          </cell>
        </row>
        <row r="40">
          <cell r="C40" t="str">
            <v>M66</v>
          </cell>
          <cell r="I40">
            <v>1</v>
          </cell>
          <cell r="M40">
            <v>10</v>
          </cell>
          <cell r="N40">
            <v>1</v>
          </cell>
          <cell r="R40">
            <v>10</v>
          </cell>
        </row>
        <row r="41">
          <cell r="C41" t="str">
            <v>M67</v>
          </cell>
          <cell r="I41">
            <v>1</v>
          </cell>
          <cell r="M41">
            <v>10</v>
          </cell>
          <cell r="N41">
            <v>1</v>
          </cell>
          <cell r="R41">
            <v>10</v>
          </cell>
        </row>
        <row r="42">
          <cell r="C42" t="str">
            <v>M68</v>
          </cell>
          <cell r="L42">
            <v>1</v>
          </cell>
          <cell r="Q42">
            <v>1</v>
          </cell>
        </row>
        <row r="43">
          <cell r="C43" t="str">
            <v>M69</v>
          </cell>
        </row>
        <row r="44">
          <cell r="C44" t="str">
            <v>M70</v>
          </cell>
        </row>
        <row r="45">
          <cell r="C45" t="str">
            <v>M71</v>
          </cell>
        </row>
        <row r="46">
          <cell r="C46" t="str">
            <v>M72</v>
          </cell>
        </row>
        <row r="47">
          <cell r="C47" t="str">
            <v>M73</v>
          </cell>
        </row>
        <row r="48">
          <cell r="C48" t="str">
            <v>M74</v>
          </cell>
        </row>
        <row r="49">
          <cell r="C49" t="str">
            <v>M75</v>
          </cell>
        </row>
        <row r="50">
          <cell r="C50" t="str">
            <v>M76</v>
          </cell>
        </row>
        <row r="51">
          <cell r="C51" t="str">
            <v>M77</v>
          </cell>
          <cell r="L51">
            <v>1</v>
          </cell>
          <cell r="N51">
            <v>1</v>
          </cell>
          <cell r="R51">
            <v>10</v>
          </cell>
        </row>
        <row r="52">
          <cell r="C52" t="str">
            <v>M78</v>
          </cell>
          <cell r="I52">
            <v>1</v>
          </cell>
          <cell r="M52">
            <v>10</v>
          </cell>
          <cell r="N52">
            <v>1</v>
          </cell>
          <cell r="R52">
            <v>10</v>
          </cell>
        </row>
        <row r="53">
          <cell r="C53" t="str">
            <v>M79</v>
          </cell>
          <cell r="D53">
            <v>1</v>
          </cell>
          <cell r="H53">
            <v>11.5</v>
          </cell>
          <cell r="I53">
            <v>1</v>
          </cell>
          <cell r="M53">
            <v>11.5</v>
          </cell>
          <cell r="N53">
            <v>1</v>
          </cell>
          <cell r="R53">
            <v>11.5</v>
          </cell>
        </row>
        <row r="54">
          <cell r="C54" t="str">
            <v>M80</v>
          </cell>
        </row>
        <row r="55">
          <cell r="C55" t="str">
            <v>M81</v>
          </cell>
          <cell r="D55">
            <v>2</v>
          </cell>
          <cell r="H55">
            <v>20</v>
          </cell>
          <cell r="I55">
            <v>2</v>
          </cell>
          <cell r="M55">
            <v>20</v>
          </cell>
          <cell r="N55">
            <v>2</v>
          </cell>
          <cell r="R55">
            <v>20</v>
          </cell>
        </row>
        <row r="56">
          <cell r="C56" t="str">
            <v>M82</v>
          </cell>
        </row>
        <row r="57">
          <cell r="C57" t="str">
            <v>M83</v>
          </cell>
        </row>
        <row r="58">
          <cell r="C58" t="str">
            <v>M84</v>
          </cell>
          <cell r="I58">
            <v>1</v>
          </cell>
          <cell r="M58">
            <v>10</v>
          </cell>
          <cell r="N58">
            <v>1</v>
          </cell>
          <cell r="R58">
            <v>10</v>
          </cell>
        </row>
        <row r="59">
          <cell r="C59" t="str">
            <v>M85</v>
          </cell>
          <cell r="I59">
            <v>1</v>
          </cell>
          <cell r="M59">
            <v>10</v>
          </cell>
          <cell r="N59">
            <v>1</v>
          </cell>
          <cell r="R59">
            <v>10</v>
          </cell>
        </row>
        <row r="60">
          <cell r="C60" t="str">
            <v>M86</v>
          </cell>
          <cell r="I60">
            <v>5</v>
          </cell>
          <cell r="M60">
            <v>50</v>
          </cell>
          <cell r="N60">
            <v>1</v>
          </cell>
          <cell r="O60">
            <v>4</v>
          </cell>
          <cell r="R60">
            <v>11.5</v>
          </cell>
        </row>
        <row r="61">
          <cell r="C61" t="str">
            <v>M87</v>
          </cell>
          <cell r="D61">
            <v>1</v>
          </cell>
          <cell r="H61">
            <v>10</v>
          </cell>
          <cell r="I61">
            <v>1</v>
          </cell>
          <cell r="M61">
            <v>10</v>
          </cell>
          <cell r="N61">
            <v>1</v>
          </cell>
          <cell r="R61">
            <v>10</v>
          </cell>
        </row>
        <row r="62">
          <cell r="C62" t="str">
            <v>M88</v>
          </cell>
        </row>
        <row r="63">
          <cell r="C63" t="str">
            <v>M89</v>
          </cell>
        </row>
        <row r="64">
          <cell r="C64" t="str">
            <v>M90</v>
          </cell>
          <cell r="I64">
            <v>1</v>
          </cell>
          <cell r="M64">
            <v>10</v>
          </cell>
          <cell r="N64">
            <v>1</v>
          </cell>
          <cell r="R64">
            <v>10</v>
          </cell>
        </row>
        <row r="65">
          <cell r="C65" t="str">
            <v>M91</v>
          </cell>
          <cell r="I65">
            <v>1</v>
          </cell>
          <cell r="M65">
            <v>10</v>
          </cell>
          <cell r="N65">
            <v>1</v>
          </cell>
          <cell r="R65">
            <v>10</v>
          </cell>
        </row>
        <row r="66">
          <cell r="C66" t="str">
            <v>M92</v>
          </cell>
          <cell r="I66">
            <v>1</v>
          </cell>
          <cell r="M66">
            <v>10</v>
          </cell>
          <cell r="N66">
            <v>1</v>
          </cell>
          <cell r="R66">
            <v>11.5</v>
          </cell>
        </row>
        <row r="67">
          <cell r="C67" t="str">
            <v>M93</v>
          </cell>
          <cell r="I67">
            <v>1</v>
          </cell>
          <cell r="M67">
            <v>10</v>
          </cell>
          <cell r="N67">
            <v>1</v>
          </cell>
          <cell r="R67">
            <v>10</v>
          </cell>
        </row>
        <row r="68">
          <cell r="C68" t="str">
            <v>M94</v>
          </cell>
        </row>
        <row r="69">
          <cell r="C69" t="str">
            <v>M95</v>
          </cell>
          <cell r="I69">
            <v>1</v>
          </cell>
          <cell r="M69">
            <v>10</v>
          </cell>
          <cell r="N69">
            <v>1</v>
          </cell>
          <cell r="R69">
            <v>11.5</v>
          </cell>
        </row>
        <row r="70">
          <cell r="C70" t="str">
            <v>M96</v>
          </cell>
          <cell r="I70">
            <v>1</v>
          </cell>
          <cell r="J70">
            <v>1</v>
          </cell>
          <cell r="M70">
            <v>10</v>
          </cell>
          <cell r="N70">
            <v>1</v>
          </cell>
          <cell r="R70">
            <v>12.5</v>
          </cell>
        </row>
        <row r="71">
          <cell r="C71" t="str">
            <v>M97</v>
          </cell>
          <cell r="I71">
            <v>1</v>
          </cell>
          <cell r="M71">
            <v>10</v>
          </cell>
          <cell r="N71">
            <v>1</v>
          </cell>
          <cell r="R71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 Curve"/>
      <sheetName val="Valorizado Jun"/>
      <sheetName val="Model"/>
      <sheetName val="S Curve Monthly"/>
      <sheetName val="Semanal"/>
      <sheetName val="Estadistica IP Equipos"/>
      <sheetName val="IP_EQUIPOS_STEP_04B"/>
      <sheetName val="RES"/>
      <sheetName val="19Jul"/>
      <sheetName val="20Jul"/>
      <sheetName val="21Jul"/>
      <sheetName val="22Jul"/>
      <sheetName val="23Jul"/>
      <sheetName val="24Jul"/>
      <sheetName val="25Jul"/>
      <sheetName val="Total"/>
      <sheetName val="Hoja1"/>
      <sheetName val="CIERRE"/>
      <sheetName val="RESUMEN"/>
      <sheetName val="FLUJO"/>
      <sheetName val="GASTO GENERAL"/>
      <sheetName val="Presupuesto"/>
      <sheetName val="fianzas"/>
      <sheetName val="SISPRO"/>
      <sheetName val="MO-obra"/>
      <sheetName val="campamento"/>
      <sheetName val="RECURSOS "/>
      <sheetName val=" seguridad"/>
      <sheetName val="sueldos"/>
      <sheetName val="ORGANIGRA"/>
      <sheetName val="ORGANI"/>
      <sheetName val="Hoja2"/>
      <sheetName val="Presup con deductivos"/>
      <sheetName val="Presu vigente"/>
      <sheetName val="Res de materiales otorgados AD"/>
      <sheetName val="Res de materiales otorgados OK"/>
      <sheetName val="pagoscontratista"/>
      <sheetName val="adel no corresp"/>
      <sheetName val="Mejoramiento"/>
      <sheetName val="GGV"/>
      <sheetName val="Calendario"/>
      <sheetName val="Diagrama Gantt"/>
      <sheetName val="F.P."/>
      <sheetName val="AM-ADEL"/>
      <sheetName val="Res Ded y Amort"/>
      <sheetName val="Amort Materiales"/>
      <sheetName val="AM-AD-M"/>
      <sheetName val="Res de materiales otorgados"/>
      <sheetName val="Deducc Mater"/>
      <sheetName val="Reg Deduc 01 Adel Mat"/>
      <sheetName val="Amortiz. de Adel. de Mat"/>
      <sheetName val="PENALIDAD MANT TRANS"/>
      <sheetName val="Valorizaciones "/>
      <sheetName val="Ampliacion de plazo nº1"/>
      <sheetName val="GG_paralz"/>
      <sheetName val="Adicional_01"/>
      <sheetName val="Adicional_2"/>
      <sheetName val="Adicional_3 "/>
      <sheetName val="STOCK-MATE "/>
      <sheetName val="VAL-COM-MARZ"/>
      <sheetName val="VAL-REAL-MARZ"/>
      <sheetName val="Valoriz 02"/>
      <sheetName val="01.01.00"/>
      <sheetName val="RELL. CORONA 140-145"/>
      <sheetName val="Metrados"/>
      <sheetName val="Resumen de metrados"/>
      <sheetName val="P. CORONA"/>
      <sheetName val="sub tramo 01"/>
      <sheetName val="sub tramo 02"/>
      <sheetName val="P. subdrenes"/>
      <sheetName val="Hoja3"/>
      <sheetName val="Muros CC"/>
      <sheetName val="Muros CA"/>
      <sheetName val="AD1 cc"/>
      <sheetName val="P. Muros"/>
      <sheetName val="VALORIZACION 10"/>
      <sheetName val="Presupuestos"/>
      <sheetName val="2.01"/>
      <sheetName val="REAJUSTE"/>
      <sheetName val="deducc mat. val 10"/>
      <sheetName val="reg deduc mat. val 09"/>
      <sheetName val="REGULAR. REAJUSTE"/>
      <sheetName val="REGULAR DEDUC"/>
      <sheetName val="DEDUCCION"/>
      <sheetName val="AMORTIZACION"/>
      <sheetName val="Hoja5"/>
      <sheetName val="Hoja6"/>
      <sheetName val="Hoja7"/>
      <sheetName val="Hoja8"/>
      <sheetName val="Hoja9"/>
      <sheetName val="Hoja10"/>
      <sheetName val="PARTIDAS"/>
      <sheetName val="DATOS"/>
      <sheetName val="MC 233+620 CM"/>
      <sheetName val="Acero Cuerpo 233+620"/>
      <sheetName val="Acero Muro Cab 233+620"/>
      <sheetName val="MC 236+229 CA"/>
      <sheetName val="Acero Cuerpo 236+229"/>
      <sheetName val="MC 236+718 CA"/>
      <sheetName val="Acero Cuerpo 236+718"/>
      <sheetName val="MC 237+600 CA"/>
      <sheetName val="Acero Cuerpo 237+600"/>
      <sheetName val="MC 237+850 CM"/>
      <sheetName val="Acero Cuerpo 237+850"/>
      <sheetName val="MC 238+014 CA"/>
      <sheetName val="Acero Cuerpo 238+014"/>
      <sheetName val="MC 243+000 CA"/>
      <sheetName val="Acero Cuerpo 243+000"/>
      <sheetName val="MC 243+700 AA"/>
      <sheetName val="Acero Cuerpo 243+700"/>
      <sheetName val="MC 245+120 CA"/>
      <sheetName val="Acero Cuerpo 245+120"/>
      <sheetName val="MC 245+350 AA"/>
      <sheetName val="Acero Cuerpo 245+350"/>
      <sheetName val="MC 245+460 AM"/>
      <sheetName val="Acero Cuerpo 245+460"/>
      <sheetName val="MC 248+020 AA"/>
      <sheetName val="Acero Cuerpo 248+020"/>
      <sheetName val="MC 249+682 AA"/>
      <sheetName val="Acero Cuerpo 249+682"/>
      <sheetName val="MC 250+018 AA"/>
      <sheetName val="Acero Cuerpo 250+018"/>
      <sheetName val="MC 250+460 AA"/>
      <sheetName val="Acero Cuerpo 250+460"/>
      <sheetName val="MC 250+588 CA"/>
      <sheetName val="Acero Cuerpo 250+588"/>
      <sheetName val="MC 251+300 CA"/>
      <sheetName val="Acero Cuerpo 251+300"/>
      <sheetName val="MC 251+430 AA"/>
      <sheetName val="Acero Cuerpo 251+430"/>
      <sheetName val="MC 251+920 AA"/>
      <sheetName val="Acero Cuerpo 251+920"/>
      <sheetName val="MC 253+700 AA"/>
      <sheetName val="Acero Cuerpo 253+700"/>
      <sheetName val="MC 253+990 AA"/>
      <sheetName val="Acero Cuerpo 253+990"/>
      <sheetName val="MC 255+560 AA"/>
      <sheetName val="Acero Cuerpo 255+560"/>
      <sheetName val="MC 257+580 CA"/>
      <sheetName val="Acero Cuerpo 257+580"/>
      <sheetName val="MC 259+540 AA"/>
      <sheetName val="Acero Cuerpo 259+540"/>
      <sheetName val="MC 259+820 AA"/>
      <sheetName val="Acero Cuerpo 259+820"/>
      <sheetName val="MC 261+830 AM"/>
      <sheetName val="Acero Cuerpo 261+830"/>
      <sheetName val="Acero Muro Cab 261+830"/>
      <sheetName val="MC 262+000 AA"/>
      <sheetName val="Acero Cuerpo 262+000"/>
      <sheetName val="MC 262+160 AA"/>
      <sheetName val="Acero Cuerpo 262+160"/>
      <sheetName val="MC 262+475 AA"/>
      <sheetName val="Acero Cuerpo 262+475"/>
      <sheetName val="MC 263+465 CA"/>
      <sheetName val="Acero Cuerpo 263+465"/>
      <sheetName val="MC 263+645 CM"/>
      <sheetName val="Acero Cuerpo 263+645"/>
      <sheetName val="Acero Muro Cab 263+645"/>
      <sheetName val="MC 263+880 CA"/>
      <sheetName val="Acero Cuerpo 263+880"/>
      <sheetName val="MC 263+975 CM"/>
      <sheetName val="Acero Cuerpo 263+975"/>
      <sheetName val="MC 264+120 CA"/>
      <sheetName val="Acero Cuerpo 264+120"/>
      <sheetName val="MC 264+315 CA"/>
      <sheetName val="Acero Cuerpo 264+315"/>
      <sheetName val="MC 265+000 CM"/>
      <sheetName val="Acero Cuerpo 265+000"/>
      <sheetName val="Acero Muro Cab 265+000"/>
      <sheetName val="MC 265+625 CA"/>
      <sheetName val="Acero Cuerpo 265+625"/>
      <sheetName val="MC 265+805 CA"/>
      <sheetName val="Acero Cuerpo 265+805"/>
      <sheetName val="MC 266+260 AA"/>
      <sheetName val="Acero Cuerpo 266+260"/>
      <sheetName val="MC 266+460 AA"/>
      <sheetName val="Acero Cuerpo 266+460"/>
      <sheetName val="MC 266+660 CM"/>
      <sheetName val="Acero Cuerpo 266+660"/>
      <sheetName val="Acero Muro Cab 266+660"/>
      <sheetName val="MC 266+880 CA"/>
      <sheetName val="Acero Cuerpo 266+880"/>
      <sheetName val="MC 267+160 CA"/>
      <sheetName val="Acero Cuerpo 267+160"/>
      <sheetName val="MC 267+390 CM"/>
      <sheetName val="Acero Cuerpo 267+390"/>
      <sheetName val="Acero Muro Cab 267+390"/>
      <sheetName val="MC 267+630 CA"/>
      <sheetName val="Acero Cuerpo 267+630"/>
      <sheetName val="MC 267+880 CA"/>
      <sheetName val="Acero Cuerpo 267+880"/>
      <sheetName val="MC 268+080 CM"/>
      <sheetName val="Acero Cuerpo 268+080"/>
      <sheetName val="Acero Muro Cab 268+080"/>
      <sheetName val="MC 268+290 CM"/>
      <sheetName val="Acero Cuerpo 268+290"/>
      <sheetName val="Acero Muro Cab 268+290"/>
      <sheetName val="MC 268+530 CA"/>
      <sheetName val="Acero Cuerpo 268+530"/>
      <sheetName val="MC 268+760 AA"/>
      <sheetName val="Acero Cuerpo 268+760"/>
      <sheetName val="MC 268+960 CM"/>
      <sheetName val="Acero Cuerpo 268+960"/>
      <sheetName val="Acero Muro Cab 268+960"/>
      <sheetName val="MC 269+700 AA"/>
      <sheetName val="Acero Cuerpo 269+700"/>
      <sheetName val="MC 269+920 AM"/>
      <sheetName val="Acero Cuerpo 269+920"/>
      <sheetName val="Acero Muro Cab 269+920"/>
      <sheetName val="MC 270+340 AA"/>
      <sheetName val="Acero Cuerpo 270+340"/>
      <sheetName val="MC 270+440 CA"/>
      <sheetName val="Acero Cuerpo 270+440"/>
      <sheetName val="MC 271+025 CM"/>
      <sheetName val="Acero Cuerpo 271+025"/>
      <sheetName val="MC 271+190 CM"/>
      <sheetName val="Acero Cuerpo 271+190"/>
      <sheetName val="MC 271+200 CA"/>
      <sheetName val="Acero Cuerpo 271+200"/>
      <sheetName val="MC 271+420 CA"/>
      <sheetName val="Acero Cuerpo 271+420"/>
      <sheetName val="MC 271+640 CA"/>
      <sheetName val="Acero Cuerpo 271+640"/>
      <sheetName val="MC 271+860 AA"/>
      <sheetName val="Acero Cuerpo 271+860"/>
      <sheetName val="MC 272+080 CM"/>
      <sheetName val="Acero Cuerpo 272+080"/>
      <sheetName val="Acero Muro Cab 272+080"/>
      <sheetName val="MC 272+325 CM"/>
      <sheetName val="Acero Cuerpo 272+325"/>
      <sheetName val="Acero Muro Cab 272+325"/>
      <sheetName val="MC 272+510 CM"/>
      <sheetName val="Acero Cuerpo 272+510"/>
      <sheetName val="Acero Muro Cab 272+510"/>
      <sheetName val="MC 272+720 CA"/>
      <sheetName val="Acero Cuerpo 272+720"/>
      <sheetName val="MC 273+160 CA"/>
      <sheetName val="Acero Cuerpo 273+160"/>
      <sheetName val="MC 273+420 CA"/>
      <sheetName val="Acero Cuerpo 273+420"/>
      <sheetName val="MC 273+610 CA"/>
      <sheetName val="Acero Cuerpo 273+610"/>
      <sheetName val="MC 274+340 AM"/>
      <sheetName val="Acero Cuerpo 274+340"/>
      <sheetName val="Acero Muro Cab 274+340"/>
      <sheetName val="MC 274+580 CM"/>
      <sheetName val="Acero Cuerpo 274+580"/>
      <sheetName val="Acero Muro Cab 274+580"/>
      <sheetName val="MC 274+820 CA"/>
      <sheetName val="Acero Cuerpo 274+820"/>
      <sheetName val="MC 275+080 AA"/>
      <sheetName val="Acero Cuerpo 275+080"/>
      <sheetName val="MC 275+160 AA"/>
      <sheetName val="Acero Cuerpo 275+160"/>
      <sheetName val="MC 275+400 CM"/>
      <sheetName val="Acero Cuerpo 275+400"/>
      <sheetName val="Acero Muro Cab 275+400"/>
      <sheetName val="MC 275+508 CM"/>
      <sheetName val="Acero Cuerpo 275+508"/>
      <sheetName val="Acero Muro Cab 275+508"/>
      <sheetName val="MC 275+650 AA"/>
      <sheetName val="Acero Cuerpo 275+650"/>
      <sheetName val="MC 276+060 CM"/>
      <sheetName val="Acero Cuerpo 276+060"/>
      <sheetName val="Acero Muro Cab 276+060"/>
      <sheetName val="MC 276+250 CA"/>
      <sheetName val="Acero Cuerpo 276+250"/>
      <sheetName val="MC 276+740 AA"/>
      <sheetName val="Acero Cuerpo 276+740"/>
      <sheetName val="MC 276+960 AA"/>
      <sheetName val="Acero Cuerpo 276+960"/>
      <sheetName val="MC 277+190 AA"/>
      <sheetName val="Acero Cuerpo 277+190"/>
      <sheetName val="MC 277+700 CA"/>
      <sheetName val="Acero Cuerpo 277+700"/>
      <sheetName val="MC 277+940 CA"/>
      <sheetName val="Acero Cuerpo 277+940"/>
      <sheetName val="MC 278+153 AM"/>
      <sheetName val="Acero Cuerpo 278+153"/>
      <sheetName val="Acero Muro Cab 278+153"/>
      <sheetName val="MC 278+257 CM"/>
      <sheetName val="Acero Cuerpo 278+257"/>
      <sheetName val="Acero Muro Cab 278+257"/>
      <sheetName val="MC 278+307 CM"/>
      <sheetName val="Acero Cuerpo 278+307"/>
      <sheetName val="Acero Muro Cab 278+307"/>
      <sheetName val="MC 278+580 CA"/>
      <sheetName val="Acero Cuerpo 278+580"/>
      <sheetName val="MC 278+790 CM"/>
      <sheetName val="Acero Cuerpo 278+790"/>
      <sheetName val="MC 279+670 CA"/>
      <sheetName val="Acero Cuerpo 279+670"/>
      <sheetName val="MC 279+870 CA"/>
      <sheetName val="Acero Cuerpo 279+870"/>
      <sheetName val="MC 280+130 AA"/>
      <sheetName val="Acero Cuerpo 280+130"/>
      <sheetName val="MC 280+400 AM"/>
      <sheetName val="Acero Cuerpo 280+400"/>
      <sheetName val="Acero Muro Cab 280+400"/>
      <sheetName val="MC 280+700 CA"/>
      <sheetName val="Acero Cuerpo 280+700"/>
      <sheetName val="MC 281+070 CA"/>
      <sheetName val="Acero Cuerpo 281+070"/>
      <sheetName val="MC 281+380 AA"/>
      <sheetName val="Acero Cuerpo 281+380"/>
      <sheetName val="MC 281+560 AA"/>
      <sheetName val="Acero Cuerpo 281+560"/>
      <sheetName val="MC 282+230 AM"/>
      <sheetName val="Acero Cuerpo 282+230"/>
      <sheetName val="Acero Muro Cab 282+230"/>
      <sheetName val="MC 283+257 CA"/>
      <sheetName val="Acero Cuerpo 283+257"/>
      <sheetName val="MC 283+283 AA"/>
      <sheetName val="Acero Cuerpo 283+283"/>
      <sheetName val="MC 283+780 CA"/>
      <sheetName val="Acero Cuerpo 283+780"/>
      <sheetName val="MC 285+240 AA"/>
      <sheetName val="Acero Cuerpo 285+240"/>
      <sheetName val="MC 285+450 AA"/>
      <sheetName val="Acero Cuerpo 285+450"/>
      <sheetName val="MC 285+640 AA"/>
      <sheetName val="Acero Cuerpo 285+640"/>
      <sheetName val="MC 285+850 AM"/>
      <sheetName val="Acero Cuerpo 285+850"/>
      <sheetName val="Acero Muro Cab 285+850"/>
      <sheetName val="MC 286+070 AA"/>
      <sheetName val="Acero Cuerpo 286+070"/>
      <sheetName val="MC 286+440 CA"/>
      <sheetName val="Acero Cuerpo 286+440"/>
      <sheetName val="MC 286+670 CA"/>
      <sheetName val="Acero Cuerpo 286+670"/>
      <sheetName val="MC 286+870 AA"/>
      <sheetName val="Acero Cuerpo 286+870"/>
      <sheetName val="MC 287+040 AA"/>
      <sheetName val="Acero Cuerpo 287+040"/>
      <sheetName val="MC 287+520 AA"/>
      <sheetName val="Acero Cuerpo 287+520"/>
      <sheetName val="Acero Cab. Alero Salida 1x1 "/>
      <sheetName val="Acero Cab. Alero Entrada 1x1"/>
      <sheetName val="Acero Cab. Caja1x1"/>
      <sheetName val="Acero Cab. Alero Salida 1.5x1"/>
      <sheetName val="Acero Cab. Alero Entrada 1.5x1"/>
      <sheetName val="Acero Cab. Caja1.5x1"/>
      <sheetName val="Acero Cab. Alero Salida 2x1"/>
      <sheetName val="Acero Cab. Alero Entrada 2x1"/>
      <sheetName val="Acero Cab. Caja2x1"/>
      <sheetName val="Acero Cab. Alero Salida 2x2"/>
      <sheetName val="Acero Cab. Alero Entrada 2x2"/>
      <sheetName val="Acero Cab. Caja2x2"/>
      <sheetName val="Acero Cab. Alero Salida 3x2"/>
      <sheetName val="Acero Cab. Alero Entrada 3x2"/>
      <sheetName val="Acero Cab. Caja3x2"/>
      <sheetName val="Acero Cab. Alero Salida 3x1.5"/>
      <sheetName val="Acero Cab. Alero Entrada 3x1.5"/>
      <sheetName val="Acero Cab. Caja3x1.5"/>
      <sheetName val="Acero Cab. Alero Salida 4x3"/>
      <sheetName val="Acero Cab. Alero Entrada 4x3"/>
      <sheetName val="NO IMPRIMIR"/>
      <sheetName val="TMC 5+720 AA"/>
      <sheetName val="TMC 6+400 AA"/>
      <sheetName val="CONSERVACION DE CALZADA"/>
      <sheetName val="MOVIMIENTO DE TIERRAS"/>
      <sheetName val="TRANSPORTE"/>
      <sheetName val="Trans_cantera (2)"/>
      <sheetName val="VAL-MES "/>
      <sheetName val="Trazo y Replateo"/>
      <sheetName val="Mantenimiento"/>
      <sheetName val="Mov. tierra"/>
      <sheetName val="IMPRIM"/>
      <sheetName val="ASFAL"/>
      <sheetName val="Trans_asfalto"/>
      <sheetName val="Trans_elim"/>
      <sheetName val="Trans_cantera"/>
      <sheetName val="Trans_base"/>
      <sheetName val="Trans-cantera"/>
      <sheetName val="Trans_a acopio"/>
      <sheetName val="VAL-MES"/>
      <sheetName val="Imprimacion_km a km"/>
      <sheetName val="Imprimacion_Avance"/>
      <sheetName val="Imprimacion_Planilla"/>
      <sheetName val="k1 (2)"/>
      <sheetName val="DAT"/>
      <sheetName val="PART"/>
      <sheetName val="pu"/>
      <sheetName val="ESTRIBOS"/>
      <sheetName val="SUPEREST"/>
      <sheetName val="APROX"/>
      <sheetName val="VARIOS"/>
      <sheetName val="No Imprimir (1)"/>
      <sheetName val="CRONOG.EQUIPOS"/>
      <sheetName val="crono avance"/>
      <sheetName val="pto del sispro comercial"/>
      <sheetName val="Movilizacion"/>
      <sheetName val="Auxiliares-Equipos"/>
      <sheetName val="cant mo"/>
      <sheetName val="res-sispro"/>
      <sheetName val="deflectometria"/>
      <sheetName val="Resum-CP"/>
      <sheetName val="Planilla"/>
      <sheetName val="Montos"/>
      <sheetName val="Polinomica"/>
      <sheetName val="Amort.Adel.Efect."/>
      <sheetName val="Deduc.Ad.Efect."/>
      <sheetName val="Amort.Adel.Mat."/>
      <sheetName val="RES. D.  MATERIALES"/>
      <sheetName val="Deduc.Ad.Mat. 01"/>
      <sheetName val="Deduc.Ad.Mat.02"/>
      <sheetName val="Factor F y V"/>
      <sheetName val="RETENCIONES"/>
      <sheetName val="PAGOS-CONTRAT"/>
      <sheetName val="RES-VALORIZ"/>
      <sheetName val="VALORIZACION"/>
      <sheetName val="CUADRO"/>
      <sheetName val="CUADRO (2)"/>
      <sheetName val="ficha"/>
      <sheetName val="ARTE_REV_OK"/>
      <sheetName val="C-1_REV_OK"/>
      <sheetName val="C-2_REV_OK"/>
      <sheetName val="Excavacion P-Cuneta C-2"/>
      <sheetName val="RESUM-ALC-SPA"/>
      <sheetName val="METRAD-SPAM"/>
      <sheetName val="ACERO"/>
      <sheetName val="ACERO (ENTRADA)"/>
      <sheetName val="ACERO (SALIDA)"/>
      <sheetName val="RES mcc"/>
      <sheetName val="mcc-Oct_REV_OK"/>
      <sheetName val="mcc-Nov_REV_OK"/>
      <sheetName val="mcc-Dic"/>
      <sheetName val="mcc-ENE"/>
      <sheetName val="mcc-FEB"/>
      <sheetName val="mcc 4+505-520_REV_OK"/>
      <sheetName val="mcc relleno_REV"/>
      <sheetName val="transp rell est"/>
      <sheetName val="RM muros CºAº_REV_OK"/>
      <sheetName val="mca 18+160-180"/>
      <sheetName val="mca 18+230-250"/>
      <sheetName val="m 6+226.5-230"/>
      <sheetName val="m 6+230-240"/>
      <sheetName val="m 6+252-265"/>
      <sheetName val="m 27+490-520"/>
      <sheetName val="RM gaviones_REV_OK"/>
      <sheetName val="GAV 24+969_REV_OK"/>
      <sheetName val="GAV 28+630_REV_OK"/>
      <sheetName val="GAVIO_REV_OK"/>
      <sheetName val="GAVION_FEB"/>
      <sheetName val="ADIC Rell muros CC_REV_OK"/>
      <sheetName val="Resumen_Lvehic"/>
      <sheetName val="Metrado_LV_Tipico"/>
      <sheetName val="ACERO_LV_Tipico"/>
      <sheetName val="Losa Veh 2+055"/>
      <sheetName val="Descto GG Fijos"/>
      <sheetName val="Sustento Contrato"/>
      <sheetName val="Multa"/>
      <sheetName val="XXXXXXX"/>
      <sheetName val="Mensual - Acumulado"/>
      <sheetName val="I.2"/>
      <sheetName val="1.4"/>
      <sheetName val="I.5"/>
      <sheetName val="I.6"/>
      <sheetName val="II.3"/>
      <sheetName val="III.1"/>
      <sheetName val="III.3"/>
      <sheetName val="IV.1_f"/>
      <sheetName val="IV.2"/>
      <sheetName val="IV.3"/>
      <sheetName val="Resumen 206"/>
      <sheetName val="427+000-427+400"/>
      <sheetName val="428+480-428+700"/>
      <sheetName val="429+160-429+530"/>
      <sheetName val="429+750-429+850"/>
      <sheetName val="429+930-430+040"/>
      <sheetName val="431+000-431+100"/>
      <sheetName val="431+100-431+200"/>
      <sheetName val="431+200-431+300"/>
      <sheetName val="433+430-433+500"/>
      <sheetName val="437+060 - 437+080"/>
      <sheetName val="467+220 - 467+420"/>
      <sheetName val="467+420 - 467+600"/>
      <sheetName val="467+620 - 467+680"/>
      <sheetName val="Resumen 505"/>
      <sheetName val="345+007"/>
      <sheetName val="345+397"/>
      <sheetName val="Resumen 519C"/>
      <sheetName val="ZT 468+200 - 470+320"/>
      <sheetName val="Resumen 504"/>
      <sheetName val="P.Veh"/>
      <sheetName val="L.Izq"/>
      <sheetName val="L.Der"/>
      <sheetName val="Cuen.Cap"/>
      <sheetName val="Cuen.Cap.1"/>
      <sheetName val="Disp.Amor"/>
      <sheetName val="Disp.Amor.1"/>
      <sheetName val="Alcantarillas"/>
      <sheetName val="443+649"/>
      <sheetName val="450+428"/>
      <sheetName val="455+068"/>
      <sheetName val="455+436"/>
      <sheetName val="455+607"/>
      <sheetName val="456+452"/>
      <sheetName val="459+363"/>
      <sheetName val="460+000"/>
      <sheetName val="461+339"/>
      <sheetName val="461+600"/>
      <sheetName val="461+960"/>
      <sheetName val="462+376"/>
      <sheetName val="464+540"/>
      <sheetName val="465+488"/>
      <sheetName val="468+061"/>
      <sheetName val="468+070"/>
      <sheetName val="470+402"/>
      <sheetName val="471+042"/>
      <sheetName val="Pago a cuenta"/>
      <sheetName val="Resumen Valoriz."/>
      <sheetName val="Valoriz"/>
      <sheetName val="Retencion"/>
      <sheetName val="Reg.Reajuste"/>
      <sheetName val="Amort.Adelanto"/>
      <sheetName val="Deduccion Reajuste"/>
      <sheetName val="Reg.Deduc.Reaj.Adel."/>
      <sheetName val="Amort.Adel.materiales"/>
      <sheetName val="Deduc_Amort_Adel.mat"/>
      <sheetName val="Mat Util"/>
      <sheetName val="Resumen Tramitado"/>
      <sheetName val="AVANCE OBRA CAO"/>
      <sheetName val="Comparativo"/>
      <sheetName val="caratula"/>
      <sheetName val="separadores"/>
      <sheetName val="CONTROL VAL"/>
      <sheetName val="plan.met"/>
      <sheetName val="otros conceptos"/>
      <sheetName val="val-reaj"/>
      <sheetName val="fact-k"/>
      <sheetName val="0140001."/>
      <sheetName val="0530001"/>
      <sheetName val="0825004"/>
      <sheetName val="0950003"/>
      <sheetName val="0950005"/>
      <sheetName val="1635003"/>
      <sheetName val="1850001"/>
      <sheetName val="1915002"/>
      <sheetName val="2150202"/>
      <sheetName val="2160006"/>
      <sheetName val="2160501"/>
      <sheetName val="2250004"/>
      <sheetName val="2260103"/>
      <sheetName val="2260104"/>
      <sheetName val="2260801"/>
      <sheetName val="4110001"/>
      <sheetName val="4160801"/>
      <sheetName val="4195002."/>
      <sheetName val="4610003"/>
      <sheetName val="4752801"/>
      <sheetName val="4786004"/>
      <sheetName val="8141002"/>
      <sheetName val="8141801"/>
      <sheetName val="8145004"/>
      <sheetName val="0120001"/>
      <sheetName val="0140001"/>
      <sheetName val="0155005"/>
      <sheetName val="0503001"/>
      <sheetName val="0503005"/>
      <sheetName val="0715004"/>
      <sheetName val="0845006"/>
      <sheetName val="1170006"/>
      <sheetName val="1545002"/>
      <sheetName val="4160002"/>
      <sheetName val="4195002"/>
      <sheetName val="4775106"/>
      <sheetName val="Resultado de Valorización"/>
      <sheetName val="Valorización Bruta"/>
      <sheetName val="Descuento de Materiales"/>
      <sheetName val="Mano de Obra Taller"/>
      <sheetName val="Hrs Acum Vs Val Acum"/>
      <sheetName val="Mano de Obra"/>
      <sheetName val="TMC 19+287.73 AA"/>
      <sheetName val="TMC 19+642.52 AA"/>
      <sheetName val="TMC 19+897.79 AA"/>
      <sheetName val="TMC 20+213.53 AA"/>
      <sheetName val="TMC 28+335.00 AA"/>
      <sheetName val="ALC. MARCO1x1KM.25+332.50"/>
      <sheetName val="EXC. NO CLAS. P.ESTRUCT"/>
      <sheetName val="RELLENO P.ESTRUCTURAS"/>
      <sheetName val="TMC36&quot; km64+049 "/>
      <sheetName val="TMC36&quot; km 69+435 "/>
      <sheetName val="TMC 13+890.00 AA"/>
      <sheetName val="TMC 14+542.38 AA"/>
      <sheetName val="TMC 15+224.00 AA"/>
      <sheetName val="TMC 15+507.10 AA"/>
      <sheetName val="TMC 15+590.00 MA"/>
      <sheetName val="TMC 15+795.08 AA"/>
      <sheetName val="TMC 20+361.00 AA"/>
      <sheetName val="TMC 23+155.49 AA"/>
      <sheetName val="TMC 26+840.72 AA"/>
      <sheetName val="TMC 22+250.69 AA"/>
      <sheetName val="TMC 22+824.37 AA"/>
      <sheetName val="TMC 27+153. AA"/>
      <sheetName val="EQUIPOS"/>
      <sheetName val="HORAS"/>
      <sheetName val="ZONAS"/>
      <sheetName val="MATERIAL"/>
      <sheetName val="ACTIVIDAD"/>
      <sheetName val="TIPO"/>
      <sheetName val="TC"/>
      <sheetName val="Progress Payment C202-008"/>
      <sheetName val="Summary Advanced"/>
      <sheetName val="MONTAJE"/>
      <sheetName val="CONTROL - VALORIZ-ENERO-05"/>
      <sheetName val="RESUMEN Y POND"/>
      <sheetName val="RESU-ELEC (2)"/>
      <sheetName val="Hoja1 (2)"/>
      <sheetName val="RESUM"/>
      <sheetName val="RECURSOS"/>
      <sheetName val="MO CANT"/>
      <sheetName val="MAT"/>
      <sheetName val="EQ CANT"/>
      <sheetName val="COMPARA"/>
      <sheetName val="GG"/>
      <sheetName val="cro.sis"/>
      <sheetName val="cantera"/>
      <sheetName val="calc. transp"/>
      <sheetName val="ORGANIGRAMA"/>
      <sheetName val="DETALLE DE RESPONSABLES "/>
      <sheetName val="RESUMEN EJECUTIVO"/>
      <sheetName val="OP 1 - Resumen de produccion"/>
      <sheetName val="OP 2 - Planilla de avance de ob"/>
      <sheetName val="OP3- Resultados por AC Mes"/>
      <sheetName val="OP 5 - Previsto mes siguiente"/>
      <sheetName val="OP 6 - Requerimientos mes"/>
      <sheetName val="AD 1 REPORTE DE PERSONAL"/>
      <sheetName val="AD 2 - GASTOS GENERALES"/>
      <sheetName val="EQ 1 - Produccion equipos propi"/>
      <sheetName val="EQ 2 - Producc Equipos Terceros"/>
      <sheetName val="EQ 3 - EQUIPOS CRITICOS PARADOS"/>
      <sheetName val="EQ 4 -EQUIPOS CRITICOS - PROBLE"/>
      <sheetName val="EQ 5 - EQUIPOS FALTANTES"/>
      <sheetName val="LOG 1 - MOVIMIENTO DE ALMACENES"/>
      <sheetName val="LOG 2 -MAT Y REP CRITICOS"/>
      <sheetName val="EF 1 - SOLICITADO Y ATENDIDO"/>
      <sheetName val="ANEXO 1 -BALANCE"/>
      <sheetName val="ANEXO 2 - G Y P"/>
      <sheetName val="ANEXO 3- FLUJO REAL DE OBRA"/>
      <sheetName val="ANEXO 4 -FLUJO REAL CONSOLIDADO"/>
      <sheetName val="ANEXO 5 - FLUJO PROYECTADO"/>
      <sheetName val="ANEXO 6 - ECOFIN"/>
      <sheetName val="PRESU - RESUMEN (2)"/>
      <sheetName val="PRESU - RESUMEN"/>
      <sheetName val="PRESU TUB."/>
      <sheetName val="C.U. TUB. PRESION"/>
      <sheetName val="ANALIS. G.G."/>
      <sheetName val="COSTO H.H."/>
      <sheetName val="PRECIOS INSUMOS"/>
      <sheetName val="FP"/>
      <sheetName val="PRECIOS UNITARIOS"/>
      <sheetName val="FLETES"/>
      <sheetName val="Resumen G"/>
      <sheetName val="RESVAL"/>
      <sheetName val="Liquida-Valoriza"/>
      <sheetName val="Dedu-Efectivo"/>
      <sheetName val="Adel-Directo"/>
      <sheetName val="Amort. mat."/>
      <sheetName val="Adel-Materiales"/>
      <sheetName val="Polinom01"/>
      <sheetName val="INDICES"/>
      <sheetName val="PROGRAMADO"/>
      <sheetName val="pago"/>
      <sheetName val="CONT(VAL)"/>
      <sheetName val="CONT (REAJUSTE)"/>
      <sheetName val="Carátulas"/>
      <sheetName val="RES-TRAM"/>
      <sheetName val="RES-TRAM (t)"/>
      <sheetName val="Valorizacion "/>
      <sheetName val="Penalizaciones"/>
      <sheetName val="Val_reaj"/>
      <sheetName val="Amort-Ade-Directo"/>
      <sheetName val="Deduc_Amort_Directo"/>
      <sheetName val="IU"/>
      <sheetName val="10-03-2010 Km 449.080-449"/>
      <sheetName val="30-03-2010.Ficha 01 - Rep02"/>
      <sheetName val="diferencias"/>
      <sheetName val="EJECUTADO"/>
      <sheetName val="Curva S"/>
      <sheetName val="AVANCE"/>
      <sheetName val="Acero Losa Vehi 2+055"/>
      <sheetName val="mcc"/>
      <sheetName val="alimentacion"/>
      <sheetName val="Planilla Met."/>
      <sheetName val="AVANCE OBRA CAO (2)"/>
      <sheetName val="Penal"/>
      <sheetName val="Costo Final de Obra"/>
      <sheetName val="Liquidación Final de Obra"/>
      <sheetName val="Pagos por Adel.Otorgados"/>
      <sheetName val="Metrados CP"/>
      <sheetName val="Valorización CP"/>
      <sheetName val="Reajuste del Principal"/>
      <sheetName val="Deduccion del Reaj.Adelanto"/>
      <sheetName val="Deduccion del Reaj.Adelanto (2)"/>
      <sheetName val="Retención del Reajuste"/>
      <sheetName val="Coef. Reaj. &quot;K&quot;"/>
      <sheetName val="Deduc. Adel. Materiales"/>
      <sheetName val="PRESUP.ADI1.TVI"/>
      <sheetName val="RES,MET,ADI1"/>
      <sheetName val="RES.MET.2,01.-TVI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Liquidación"/>
      <sheetName val="Valorización"/>
      <sheetName val="Cálculo de Reintegro"/>
      <sheetName val="Amort. Adel. en Efectivo"/>
      <sheetName val="Amort. Adel. en Efectivo (2)"/>
      <sheetName val="Deducc. que no Corresp."/>
      <sheetName val="Deducc. que no Corresp. (2)"/>
      <sheetName val="Amort.Adel.Mat.01"/>
      <sheetName val="Amort.Adel.Mat.02"/>
      <sheetName val="Amort.Adel.Mat.03 "/>
      <sheetName val="Amort.Adel.Mat.04  "/>
      <sheetName val="Mat. en Cancha Nº 01"/>
      <sheetName val="Mat.en Cancha02"/>
      <sheetName val="Mat.en Cancha03"/>
      <sheetName val="Mat. en Cancha Nº 04 "/>
      <sheetName val="Mat. en Cancha Nº 05"/>
      <sheetName val="Mat. en Cancha Nº 06 "/>
      <sheetName val="Mat. en Cancha Nº 07 "/>
      <sheetName val="Mat. en Cancha Nº 08 "/>
      <sheetName val="Resumen de Valorizaciones"/>
      <sheetName val="DATOS1"/>
      <sheetName val="Gráfico1"/>
      <sheetName val="DATOS2"/>
      <sheetName val="Gráfico1 (2)"/>
      <sheetName val="RES.MET.PAV.ADI1-TVI"/>
      <sheetName val="metrado de componentes"/>
      <sheetName val="Hoja4"/>
      <sheetName val="EXCAV."/>
      <sheetName val="RELLENO"/>
      <sheetName val="CONCRETO"/>
      <sheetName val="ENCOFR."/>
      <sheetName val="EMBOQ."/>
      <sheetName val="SUBDREN"/>
      <sheetName val="MURO"/>
      <sheetName val="ESCOLLERA"/>
      <sheetName val="CUNETAS"/>
      <sheetName val="ZANJAS"/>
      <sheetName val="GAVIONES"/>
      <sheetName val="ENTREGAS"/>
      <sheetName val="RELACION-ALCANT"/>
      <sheetName val="TMC"/>
      <sheetName val="MC"/>
      <sheetName val="Avances"/>
      <sheetName val="Datos para Gráficos"/>
      <sheetName val="ADELANTOS"/>
      <sheetName val="AMORT"/>
      <sheetName val="REG AMORT 1"/>
      <sheetName val="REG AMORT 2"/>
      <sheetName val="REG AMORT 3"/>
      <sheetName val="Adel Mat 02"/>
      <sheetName val="Mat en Cancha Nº 03"/>
      <sheetName val="Mat en Cancha Nº 04"/>
      <sheetName val="Adel Mat 03"/>
      <sheetName val="Mat en Cancha Nº 05"/>
      <sheetName val="Mat en Cancha Nº 06"/>
      <sheetName val="Mat en Cancha Nº 07"/>
      <sheetName val="Adel Mat 04"/>
      <sheetName val="Mat en Cancha Nº 08"/>
      <sheetName val="PRESUP.ADI1.TVII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TRANS.SEN.PRO"/>
      <sheetName val="MEJ.SUB.PROADI1"/>
      <sheetName val="PER,COM.PRO.ADI1"/>
      <sheetName val="PA-CTA"/>
      <sheetName val="VAL"/>
      <sheetName val="mat util 1"/>
      <sheetName val="mat util 2 "/>
      <sheetName val="Amort mat 1 y 2"/>
      <sheetName val="D.Q.N.C. 1"/>
      <sheetName val="D.Q.N.C. 2"/>
      <sheetName val="reajuste e "/>
      <sheetName val="Deduc. Adel. Efectivo el"/>
      <sheetName val="RES-VAL"/>
      <sheetName val="AV-OBRA"/>
      <sheetName val="POLIZAS DE SEGUROS "/>
      <sheetName val="01_Z4T1_Relacion Alc. TMC"/>
      <sheetName val="DATTOT"/>
      <sheetName val="TMC T"/>
      <sheetName val="0-50"/>
      <sheetName val="RES TMC"/>
      <sheetName val="TMC 601"/>
      <sheetName val="TMC E 603"/>
      <sheetName val="TMC 605"/>
      <sheetName val="TMC N 610.06"/>
      <sheetName val="TMC N 610.07"/>
      <sheetName val="TMC N 612.01"/>
      <sheetName val="TMC N 622.01-.03-.04 "/>
      <sheetName val="TMC EMB"/>
      <sheetName val="TMC E 641.01-.02"/>
      <sheetName val="TMC 642"/>
      <sheetName val="TMC E 644"/>
      <sheetName val="TMC 645"/>
      <sheetName val="TMC 646"/>
      <sheetName val="DATA TMC"/>
      <sheetName val="POLIN"/>
      <sheetName val="Reajuste (2)"/>
      <sheetName val="REG-REAJ"/>
      <sheetName val="AMORT "/>
      <sheetName val="DED-REAJ"/>
      <sheetName val="Amort-mat."/>
      <sheetName val="Ded-mat"/>
      <sheetName val="Amort-mat. (2)"/>
      <sheetName val="Ded-mat (2)"/>
      <sheetName val="Amort-mat. (3)"/>
      <sheetName val="Ded-mat (3)"/>
      <sheetName val="AV. OBRA PREL"/>
      <sheetName val="REL-CARTFIAN"/>
      <sheetName val="PRINCIPAL"/>
      <sheetName val="MAT. BOTADER D&gt;1"/>
      <sheetName val="ACON.BOTAD."/>
      <sheetName val="CORTE"/>
      <sheetName val="282+100-283+300"/>
      <sheetName val="Data"/>
      <sheetName val="Kr"/>
      <sheetName val="Ae_De"/>
      <sheetName val="Am1"/>
      <sheetName val="Dm"/>
      <sheetName val="Rsm Val"/>
      <sheetName val="Rel. Cartas Fianzas"/>
      <sheetName val="Inc-Am1"/>
      <sheetName val="Inc-Am2"/>
      <sheetName val="Form-Pol."/>
      <sheetName val="Cal_K"/>
      <sheetName val="Reaj"/>
      <sheetName val="De"/>
      <sheetName val="Dao"/>
      <sheetName val="Ae"/>
      <sheetName val="Am"/>
      <sheetName val="R_Val"/>
      <sheetName val="Amort-mat. (4)"/>
      <sheetName val="Ded-mat (4)"/>
      <sheetName val="BGA"/>
      <sheetName val="BGB"/>
      <sheetName val="BGC"/>
      <sheetName val="RESULTADO OBRA"/>
      <sheetName val="ventas provias"/>
      <sheetName val="Cuadro Bidimensional por Cuenta"/>
      <sheetName val="PLANILLAS"/>
      <sheetName val="Macro1"/>
      <sheetName val="CAO1 (2)"/>
      <sheetName val="CARTA"/>
      <sheetName val="OFERTA"/>
      <sheetName val="Presupuesto 109.85"/>
      <sheetName val="CAO"/>
      <sheetName val="CRONO-REC"/>
      <sheetName val="CAO1"/>
      <sheetName val="sist-planilla"/>
      <sheetName val="sist-recursos"/>
      <sheetName val="sist-%"/>
      <sheetName val="mo"/>
      <sheetName val="rend"/>
      <sheetName val="Precios Materiales"/>
      <sheetName val="Res Costo "/>
      <sheetName val="P.U."/>
      <sheetName val="Recurso"/>
      <sheetName val="Res.Partidad"/>
      <sheetName val="Res.Costo MT, EQ, MO "/>
      <sheetName val="Anasis P.U"/>
      <sheetName val="Val_1"/>
      <sheetName val="Val_2"/>
      <sheetName val="Curva "/>
      <sheetName val="G Y P  impresion"/>
      <sheetName val="BALANCE  ppt"/>
      <sheetName val="BALANCE AL 30062011 OBRAINSA"/>
      <sheetName val="G Y P "/>
      <sheetName val="anexo30062011"/>
      <sheetName val="CTA CTE inter"/>
      <sheetName val="equipo-obra propia"/>
      <sheetName val="Cuadro Bidimensional con ajust"/>
      <sheetName val="Otros Ingresos"/>
      <sheetName val="Gastos Administrativos"/>
      <sheetName val="Costo equipos"/>
      <sheetName val="Costos Obras"/>
      <sheetName val="Gastos Financieros"/>
      <sheetName val="GASTOS DE VENTAS"/>
      <sheetName val="ATRIBUCIONES"/>
      <sheetName val="Cuadro Bidimensional G.A."/>
      <sheetName val="NIEVA1 (2)"/>
      <sheetName val="NIEVA1"/>
      <sheetName val="GANCYPERDREEXPRESADOJUN2000"/>
      <sheetName val="BALANCEREEXPRESADOJUNIO2000"/>
      <sheetName val="Anexo 22"/>
      <sheetName val="BALANCEREEXPRESADOJUNIO2000 (2)"/>
      <sheetName val="Anexo 1"/>
      <sheetName val="Anexo 2"/>
      <sheetName val="Anexo 3"/>
      <sheetName val="Anexo 4"/>
      <sheetName val="Anexo4A"/>
      <sheetName val="Anexo5"/>
      <sheetName val="Anexo 6"/>
      <sheetName val="Anexo 7"/>
      <sheetName val="Anexo 8"/>
      <sheetName val="Anexo 9"/>
      <sheetName val="Anexo 10"/>
      <sheetName val="Anexo 11"/>
      <sheetName val="Anexo 12"/>
      <sheetName val="Anexo 13"/>
      <sheetName val="Anexo 14"/>
      <sheetName val="Anexo 15"/>
      <sheetName val="Anexo 16"/>
      <sheetName val="Anexo 17"/>
      <sheetName val="Anexo 18"/>
      <sheetName val="Anexo 19"/>
      <sheetName val="Anexo 23"/>
      <sheetName val="Anexo 24"/>
      <sheetName val="E.S.F."/>
      <sheetName val="ANEXOS"/>
      <sheetName val="E.R."/>
      <sheetName val="DETALLE ANEXOS "/>
      <sheetName val="Gran Cant10"/>
      <sheetName val="Proc_Cant10"/>
      <sheetName val="Gran 0+235"/>
      <sheetName val="Proct 0+235"/>
      <sheetName val="Limit_0+235"/>
      <sheetName val="Gran _ACC_A"/>
      <sheetName val="Proc_ACC_A"/>
      <sheetName val="Limit_ACC_A"/>
      <sheetName val="Port"/>
      <sheetName val="Presup"/>
      <sheetName val="Presenta1"/>
      <sheetName val="Cambios"/>
      <sheetName val="Reportes"/>
      <sheetName val="SReportes"/>
      <sheetName val="Partrec"/>
      <sheetName val="CV"/>
      <sheetName val="Contingencias"/>
      <sheetName val="Costo Indirecto"/>
      <sheetName val="Tarifa MO"/>
      <sheetName val="Tarifa de Equipos"/>
      <sheetName val="Ciclos"/>
      <sheetName val="Graficos"/>
      <sheetName val="UPS-SPANICH"/>
      <sheetName val="Val. Base A2 Agua"/>
      <sheetName val="RESUMEN GENERAL"/>
      <sheetName val="Reajuste "/>
      <sheetName val="Reaj_Val2"/>
      <sheetName val="ANALISIS"/>
      <sheetName val="SUBPARTIDAS"/>
      <sheetName val="CONSOLIDADO"/>
      <sheetName val="CONSOLIDADO MOD"/>
      <sheetName val="TAREOS_PAUCAR"/>
      <sheetName val="METR_PAUCAR"/>
      <sheetName val="TAREOS_CHALCO"/>
      <sheetName val="METR_CHALCO"/>
      <sheetName val="TAREOS_RIOS"/>
      <sheetName val="METR_RIOS"/>
      <sheetName val="TAREOS_TORRES "/>
      <sheetName val="METR_TORRES"/>
      <sheetName val="TAREOS_HERRERA"/>
      <sheetName val="METR_HERRERA"/>
      <sheetName val="TAREOS_ALGUEDAS "/>
      <sheetName val="METR_ALGUEDAS "/>
      <sheetName val="TAREOS_ROBLES"/>
      <sheetName val="METR_ROBLES"/>
      <sheetName val="TAREOS_ESPINOZA"/>
      <sheetName val="METR_ESPINOZA"/>
      <sheetName val="TAREOS_MARTINEZ"/>
      <sheetName val="METR_MARTINEZ"/>
      <sheetName val="TAREOS_RICHAR "/>
      <sheetName val="METR_RICHAR"/>
      <sheetName val="TAREOS ALARCON"/>
      <sheetName val="METR ALARCON"/>
      <sheetName val="TAREO DE ALMACEN Y CUADR. CORTE"/>
      <sheetName val="METR_Cap12"/>
      <sheetName val="Insumos"/>
      <sheetName val="AXO 9"/>
      <sheetName val="FO 3-oferta"/>
      <sheetName val="FO 6-gg"/>
      <sheetName val="FO 5-emerg"/>
      <sheetName val="PPTO -SISPRO"/>
      <sheetName val="rec-sispro"/>
      <sheetName val="MOVILIZ"/>
      <sheetName val="REND TRANS"/>
      <sheetName val="PRECIO MAT"/>
      <sheetName val="FLETE"/>
      <sheetName val="PRECIO MO"/>
      <sheetName val="CRONOG"/>
      <sheetName val="METRADO"/>
      <sheetName val="ResumenSM"/>
      <sheetName val="Anexo 4 - Formato d Constr."/>
      <sheetName val="Chancado"/>
      <sheetName val="Stoke Pile"/>
      <sheetName val="Molienda"/>
      <sheetName val="Lixiviación"/>
      <sheetName val="CCD"/>
      <sheetName val="Merril Crowe"/>
      <sheetName val="Planta Dore"/>
      <sheetName val="Desintoxicacion de Relaves"/>
      <sheetName val="Reactivos"/>
      <sheetName val="Abastecimiento de H2O"/>
      <sheetName val="Sumin de Oxigeno"/>
      <sheetName val="Cuarto de Control"/>
      <sheetName val="Subestaciones"/>
      <sheetName val="Planta de Energia Diesel"/>
      <sheetName val="1400"/>
      <sheetName val="1100"/>
      <sheetName val="1000"/>
      <sheetName val="713-02"/>
      <sheetName val="740-02"/>
      <sheetName val="741-02"/>
      <sheetName val="742-02"/>
      <sheetName val="743-02"/>
      <sheetName val="747-02"/>
      <sheetName val="750-02"/>
      <sheetName val="820-02"/>
      <sheetName val="BASE DE DATOS"/>
      <sheetName val="510-C-201-202"/>
      <sheetName val="510-C-250-251"/>
      <sheetName val="510-C-401-402-403-404"/>
      <sheetName val="VGPM-CE-154-CE-200-04-01 AL 014"/>
      <sheetName val="510-C-203-204-205"/>
      <sheetName val="GENERAL"/>
      <sheetName val="FINTEL"/>
      <sheetName val="Basedatos"/>
      <sheetName val="463GP0011A-520-01-001"/>
      <sheetName val="463GP0011A-520-01-002"/>
      <sheetName val="800-DW-C-ESTRUCTURA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Anexo N°01"/>
      <sheetName val="Anexo N°02"/>
      <sheetName val="Anexo N°03"/>
      <sheetName val="Anexo N°04"/>
      <sheetName val="Anexo N°05"/>
      <sheetName val="Anexo N°07"/>
      <sheetName val="Anexo N°08"/>
      <sheetName val="Anexo N°09"/>
      <sheetName val="Reg_rea"/>
      <sheetName val="Cuadro N°01"/>
      <sheetName val="Cuadro N°02"/>
      <sheetName val="Cuadro N°03"/>
      <sheetName val="Cuadro N°04"/>
      <sheetName val="Cuadro N °05"/>
      <sheetName val="Resumen 603"/>
      <sheetName val="Pte. Huacamayo Grande"/>
      <sheetName val="Pte. Sol Naciente"/>
      <sheetName val="Pte San Juan"/>
      <sheetName val="Pte Castañal"/>
      <sheetName val="Pte Jayave no improimir"/>
      <sheetName val="Anexo N° 01- Resumen PU"/>
      <sheetName val="531G Tecknoport"/>
      <sheetName val="535A Baranda metalica"/>
      <sheetName val="571 Geomalla UX1400MSE"/>
      <sheetName val="572 Geomalla UX1500MSE"/>
      <sheetName val="573 Geomalla UX1600MSE"/>
      <sheetName val="574 Colocación de Bloques MESA"/>
      <sheetName val="575 Super Span "/>
      <sheetName val="Anexo N° 03 -Insumos"/>
      <sheetName val="Anexo N°04.1"/>
      <sheetName val="Anexo N°04.2"/>
      <sheetName val="Anexo N°04.3"/>
      <sheetName val="Anexo N°06"/>
      <sheetName val="Anexo N°10"/>
      <sheetName val="Anexo N°10."/>
      <sheetName val="Anexo N°11"/>
      <sheetName val="Anexo N°04.4"/>
      <sheetName val="Anexo N°06.1"/>
      <sheetName val="Anexo N°06.2"/>
      <sheetName val="Anexo N°07.1"/>
      <sheetName val="Anexo N°07.2"/>
      <sheetName val="Estado Pago Parcial"/>
      <sheetName val="Estado Pago Real"/>
      <sheetName val="Estado Pago x cobrar"/>
      <sheetName val="Estado Pago"/>
      <sheetName val="Rendimientos"/>
      <sheetName val="Weekly"/>
      <sheetName val="Trisemanal"/>
      <sheetName val="Tris Cantidades"/>
      <sheetName val="Variaciones contrato Original"/>
      <sheetName val="RESUMEN GANADAS"/>
      <sheetName val="RESUMEN POM"/>
      <sheetName val="Resumen x Area y Especialidad"/>
      <sheetName val="ITR4"/>
      <sheetName val="IT_ORIGINAL"/>
      <sheetName val="FROM P3"/>
      <sheetName val="Itemizado Rep3"/>
      <sheetName val="Exigencia Semanal"/>
      <sheetName val="CURVA 4"/>
      <sheetName val="HH Adelantadas"/>
      <sheetName val="Riesgos Críticos"/>
      <sheetName val="Registro ITO 2009"/>
      <sheetName val="Abril"/>
      <sheetName val="MAYO"/>
      <sheetName val="JUNIO INSPECCION"/>
      <sheetName val="JUNIO"/>
      <sheetName val="JUNIO CHESTA "/>
      <sheetName val="JULIO CHESTA "/>
      <sheetName val="AGOSTO CHESTA"/>
      <sheetName val="SEPTIEMBRE CHESTA"/>
      <sheetName val="OCTUBRE CHESTA"/>
      <sheetName val="MATRIZ"/>
      <sheetName val="Report sin CV"/>
      <sheetName val="Report con CV"/>
      <sheetName val="CONTROL SEMANAL"/>
      <sheetName val="Report P3"/>
      <sheetName val="Resumen Proyecto"/>
      <sheetName val="P3"/>
      <sheetName val="Tetrasemanal"/>
      <sheetName val="CANT"/>
      <sheetName val="Graficos Flujos Inversiones"/>
      <sheetName val="Flujo Cordillera"/>
      <sheetName val="Valorización Cordillera"/>
      <sheetName val="Flujo Valle"/>
      <sheetName val="Valorización Valle"/>
      <sheetName val="Cubicación Canaleta Valle"/>
      <sheetName val="Indices (2)"/>
      <sheetName val="Flujo de Costos (3)"/>
      <sheetName val="Flujo de Costos"/>
      <sheetName val="Flujos Inversiones"/>
      <sheetName val="Costos de Operación"/>
      <sheetName val="Principales Cubicaciones"/>
      <sheetName val="Resumen Global  Actualizado"/>
      <sheetName val="Resumen x Costo Actualizados"/>
      <sheetName val="Resumen sin Actualizar"/>
      <sheetName val="Resumen Inv. Inicial"/>
      <sheetName val="Resumen Subarea"/>
      <sheetName val="Resumen x Costo"/>
      <sheetName val="412"/>
      <sheetName val="413"/>
      <sheetName val="414"/>
      <sheetName val="415"/>
      <sheetName val="416"/>
      <sheetName val="417"/>
      <sheetName val="418"/>
      <sheetName val="419"/>
      <sheetName val="422"/>
      <sheetName val="423"/>
      <sheetName val="424"/>
      <sheetName val="425"/>
      <sheetName val="426"/>
      <sheetName val="427"/>
      <sheetName val="428"/>
      <sheetName val="429"/>
      <sheetName val="432"/>
      <sheetName val="433"/>
      <sheetName val="434"/>
      <sheetName val="435"/>
      <sheetName val="436"/>
      <sheetName val="437"/>
      <sheetName val="438"/>
      <sheetName val="439"/>
      <sheetName val="442"/>
      <sheetName val="448"/>
      <sheetName val="449"/>
      <sheetName val="640"/>
      <sheetName val="670"/>
      <sheetName val="680"/>
      <sheetName val="811"/>
      <sheetName val="812"/>
      <sheetName val="820"/>
      <sheetName val="830"/>
      <sheetName val="Resumen 150 KTPD Antiguo"/>
      <sheetName val="Resumen 150 KTPD"/>
      <sheetName val="Costos Operacion 150 KTPD "/>
      <sheetName val="Ch 1º Sup"/>
      <sheetName val="Sist Correas"/>
      <sheetName val="Ch 2º3º Nvo"/>
      <sheetName val="Molienda Unit 2"/>
      <sheetName val="Acopio Grueso"/>
      <sheetName val="Acopio de Finos"/>
      <sheetName val="F Colectiva Cordillera"/>
      <sheetName val="STC Cu-Mo"/>
      <sheetName val="Espesaje de Mineral"/>
      <sheetName val="Espesaje de Relaves"/>
      <sheetName val="STM"/>
      <sheetName val="F Colectiva "/>
      <sheetName val="Espje y Filtrado Conc cu"/>
      <sheetName val="Selectiva Huechun"/>
      <sheetName val="POSTCBV2002"/>
      <sheetName val="VanPreliminar-CBV2003"/>
      <sheetName val="Resumen Inversiones"/>
      <sheetName val="costos"/>
      <sheetName val="Efecto Inversiones Pilar"/>
      <sheetName val="Efecto Inversion PAnel 8"/>
      <sheetName val="Efecto Inversiones CBV2003-2"/>
      <sheetName val="Efecto Inversiones en CBV2003"/>
      <sheetName val="EfectoMolibdeno"/>
      <sheetName val="Efecto GestionIngreso-2"/>
      <sheetName val="Efecto Gestion IngresosCobre"/>
      <sheetName val="otrosIngresos"/>
      <sheetName val="Comparacion Inveriones"/>
      <sheetName val="CBV2002"/>
      <sheetName val="EstadoResultados"/>
      <sheetName val="Inversiones"/>
      <sheetName val="Inveriones-Pilar"/>
      <sheetName val="InversionesCBV2003"/>
      <sheetName val="Inversiones-CBV2003-2"/>
      <sheetName val="IngresosCBV2003"/>
      <sheetName val="DOTACIONES-CBV2003"/>
      <sheetName val="Ingresos-CBV2003"/>
      <sheetName val="Descuento2002"/>
      <sheetName val="Inversiones-2"/>
      <sheetName val="Valor Residual-CBV2002"/>
      <sheetName val="Valor Residual-CBV2003"/>
      <sheetName val="Areas-LArgo PLazoCBV2003"/>
      <sheetName val="Resumen Log"/>
      <sheetName val="LOG RFI WEST9"/>
      <sheetName val="LOG RFI OLE"/>
      <sheetName val="CWP_started"/>
      <sheetName val="CWP_IFA"/>
      <sheetName val="CWP_IFC"/>
      <sheetName val="DWG_started"/>
      <sheetName val="DWG_IFA"/>
      <sheetName val="Dwgs_IFC"/>
      <sheetName val="Eng_Curve"/>
      <sheetName val="Performance"/>
      <sheetName val="Total_Personnel"/>
      <sheetName val="Eng_Manpower"/>
      <sheetName val="Mr_Curve"/>
      <sheetName val="Gerencial - Maestro"/>
      <sheetName val="Gerencial - Copia"/>
      <sheetName val="CxC GERENCIAL"/>
      <sheetName val="CxC CONTABLE"/>
      <sheetName val="CONTABLE - Maestro"/>
      <sheetName val="CxC CONTABLE X PROYECTO"/>
      <sheetName val="CXC CONTABLE X EMPRESA EE.FF."/>
      <sheetName val="BC - Consorcio"/>
      <sheetName val="BC - Constructora"/>
      <sheetName val="BC - INESA"/>
      <sheetName val="BC - Los Portales"/>
      <sheetName val="MATRIZ PARA CONTABLE"/>
      <sheetName val="Matriz LP"/>
      <sheetName val="LP Res. Soles"/>
      <sheetName val="Constructora Res Soles"/>
      <sheetName val="INESA Res Soles"/>
      <sheetName val="Consorcio Res. Soles"/>
      <sheetName val="CXC CONTABLE X EMPRESA"/>
      <sheetName val="Matriz Alterna (Histórica)"/>
      <sheetName val="CXC CONTABLE X EMPRESA 2010"/>
      <sheetName val="LP - Contable 2010"/>
      <sheetName val="INESA - Contable 2010"/>
      <sheetName val="Consorcio - Contable 2010"/>
      <sheetName val="CONTABLE - Maestro Jun-2011"/>
      <sheetName val="CONTABLE - Maestro (2)"/>
      <sheetName val="CONTABLE - Maestro Oct"/>
      <sheetName val="CXC CONTABLE X EMPRESA EE.F (3"/>
      <sheetName val="CXC CONTABLE X EMPRESA EE.F (2)"/>
      <sheetName val="LP - Contable Ago-2011"/>
      <sheetName val="Diferencias Ctas GyP"/>
      <sheetName val="Adecuación LP (Abril-2011)"/>
      <sheetName val="INESA LTS"/>
      <sheetName val="LP - Contable (2)"/>
      <sheetName val="LP - Contable Nov-2011"/>
      <sheetName val="Consorcio - Contable Ago-2011"/>
      <sheetName val="Consorcio - Contable Nov-2011"/>
      <sheetName val="INESA - Contable Ago-2011"/>
      <sheetName val="INESA - Contable Nov-2011"/>
      <sheetName val="LP BC RES (Nov-2011)"/>
      <sheetName val="TD-LP"/>
      <sheetName val="LP Matriz"/>
      <sheetName val="INESA BC - (Nov-2011)"/>
      <sheetName val="TD-INESA"/>
      <sheetName val="INESA - Adec Cont (Nov-2011)"/>
      <sheetName val="CONSORCIO - 2DO BC (Nov-2011)"/>
      <sheetName val="LP - Contable Oct-2011 (2)"/>
      <sheetName val="Consorcio - Contable Oct-20 (2)"/>
      <sheetName val="INESA - Contable Oct-2011 (2)"/>
      <sheetName val="Los Portales BC (Dic-2010)"/>
      <sheetName val="INESA BC (Dic-2010)"/>
      <sheetName val="Consorcio BC (Dic-2010)"/>
      <sheetName val="LP-Adecuación"/>
      <sheetName val="INESA - Adecuación"/>
      <sheetName val="Agosto"/>
      <sheetName val="INESA-Set-2010"/>
      <sheetName val="INESA - FAGLL03 PEND 123100001 "/>
      <sheetName val="ANEXOBALANCE"/>
      <sheetName val="CTAS X COB.  MAYORES A 90DIAS"/>
      <sheetName val="BALANCE HTL+TLMK "/>
      <sheetName val="BALANCE-HCC "/>
      <sheetName val="121200001HCC "/>
      <sheetName val="121100001HCC "/>
      <sheetName val="121800001-191100001HCC"/>
      <sheetName val="BALANCE-PIU "/>
      <sheetName val="121200001PIU"/>
      <sheetName val="121100001PIU"/>
      <sheetName val="BALANCE-TARM "/>
      <sheetName val="121200001TARM "/>
      <sheetName val="121100002TARM "/>
      <sheetName val="BALANCE-CHI "/>
      <sheetName val="121200001CHI "/>
      <sheetName val="121100002CHI"/>
      <sheetName val="BALANCE-CUS "/>
      <sheetName val="121200001CUS "/>
      <sheetName val="121100002CUS "/>
      <sheetName val="BALANCE-PSTOP "/>
      <sheetName val="121200001-P.STOP"/>
      <sheetName val="BALANCE -TLMK "/>
      <sheetName val="121200001TLMK "/>
      <sheetName val="Intang"/>
      <sheetName val="PLAYAS 2010"/>
      <sheetName val="INTANGIBLES 2010 CUADRO FINAL"/>
      <sheetName val="Balance"/>
      <sheetName val="Anexo"/>
      <sheetName val="Lpsa"/>
      <sheetName val="LPE"/>
      <sheetName val="Consorcio"/>
      <sheetName val="Const"/>
      <sheetName val="Golf"/>
      <sheetName val="LPNI"/>
      <sheetName val="Huamp"/>
      <sheetName val="CONSORCIO SAP "/>
      <sheetName val="LPE SAP"/>
      <sheetName val="LOS PORTALES SAP"/>
      <sheetName val="Balance LP SAP"/>
      <sheetName val="Balance INESA SAP"/>
      <sheetName val="Balance LPE SAP"/>
      <sheetName val="Balance Consorcio SAP"/>
      <sheetName val="Balance Los Portales"/>
      <sheetName val="BALANCE SINCERADO PORTALES"/>
      <sheetName val="BALANCE CONSORCIO"/>
      <sheetName val="caja y bancos"/>
      <sheetName val="Inversiones Nueva Etapa"/>
      <sheetName val="Consorcio LP"/>
      <sheetName val="Los Portales"/>
      <sheetName val="LOS PORT ESTACIONAMIENTO"/>
      <sheetName val="Variaciones de febrero con Ener"/>
      <sheetName val="LP - ADEC CONTABLE"/>
      <sheetName val="LP 2"/>
      <sheetName val="INESA - ADEC CONTABLE"/>
      <sheetName val="LP"/>
      <sheetName val="capital + interes corto y largo"/>
      <sheetName val="Balance - ppt"/>
      <sheetName val="CajaBcos"/>
      <sheetName val="Cuentas x Cobrar"/>
      <sheetName val="Resumen Letras"/>
      <sheetName val="vta cartera Inv (2)"/>
      <sheetName val="OtrasCxC"/>
      <sheetName val="Existenc"/>
      <sheetName val="Existencias"/>
      <sheetName val="Gastos Pagados por Anticipado"/>
      <sheetName val="Inv Valores"/>
      <sheetName val="Inv Inm"/>
      <sheetName val="Inv en Inmob"/>
      <sheetName val="RESUMEN AF_OA"/>
      <sheetName val="activo fijo"/>
      <sheetName val="intangibles"/>
      <sheetName val="Sobregiros"/>
      <sheetName val="Obras x eje"/>
      <sheetName val="Obras x Ejecutar"/>
      <sheetName val="C x P"/>
      <sheetName val="Pasivos bcos"/>
      <sheetName val="Imp. diferido"/>
      <sheetName val="Afiliadas x Pag"/>
      <sheetName val="Inversionistas"/>
      <sheetName val="vta cartera Inv"/>
      <sheetName val="GanacDiferidas"/>
      <sheetName val="Premisas Operación"/>
      <sheetName val="Depres"/>
      <sheetName val="Summ"/>
      <sheetName val="OpHis"/>
      <sheetName val="FxVar"/>
      <sheetName val="ProForma"/>
      <sheetName val="SVF"/>
      <sheetName val="Taxes"/>
      <sheetName val="Valuation Summary"/>
      <sheetName val="SVF2"/>
      <sheetName val="Sensitivity Matrix"/>
      <sheetName val="Ref"/>
      <sheetName val="Comp_Statements"/>
      <sheetName val="PROG"/>
      <sheetName val="RESUMEN "/>
      <sheetName val="601A"/>
      <sheetName val="603.A"/>
      <sheetName val="605A"/>
      <sheetName val="610D"/>
      <sheetName val="610H"/>
      <sheetName val="612A"/>
      <sheetName val="615"/>
      <sheetName val="640.C"/>
      <sheetName val="623A"/>
      <sheetName val="624B"/>
      <sheetName val="630A"/>
      <sheetName val="655B"/>
      <sheetName val="601.A"/>
      <sheetName val="610E"/>
      <sheetName val="622.A"/>
      <sheetName val="640.A"/>
      <sheetName val="640C"/>
      <sheetName val="691.A"/>
      <sheetName val="622B"/>
      <sheetName val="603A"/>
      <sheetName val="622G"/>
      <sheetName val="640D"/>
      <sheetName val="602A"/>
      <sheetName val="Base General"/>
      <sheetName val="Reporte de Ubicación"/>
      <sheetName val="Reporte de Patrimonio"/>
      <sheetName val="BD"/>
      <sheetName val="Fotos"/>
      <sheetName val="Impacto Económico"/>
      <sheetName val="Block Siga"/>
      <sheetName val="INV 2012"/>
      <sheetName val="INV 2013"/>
      <sheetName val="A-50"/>
      <sheetName val="A-36"/>
      <sheetName val="Fuerza de Compresion"/>
      <sheetName val="Tabla de Esbeltez"/>
      <sheetName val="Gráfico"/>
      <sheetName val="Tijeral"/>
      <sheetName val="Vigueta Compresión"/>
      <sheetName val="Vigueta Simple"/>
      <sheetName val="Flexión"/>
      <sheetName val="Flexo-Compresión"/>
      <sheetName val="METRADO1"/>
      <sheetName val="Hoja11"/>
      <sheetName val="Hoja12"/>
      <sheetName val="Hoja13"/>
      <sheetName val="Hoja14"/>
      <sheetName val="Hoja15"/>
      <sheetName val="Hoja16"/>
      <sheetName val="pórticos"/>
      <sheetName val="vigas amarre"/>
      <sheetName val="viguetas"/>
      <sheetName val="arriostramiento"/>
      <sheetName val="cerramiento"/>
      <sheetName val="adicionales"/>
      <sheetName val="Cobertura"/>
      <sheetName val="viáticos"/>
      <sheetName val="pintura"/>
      <sheetName val="Coating"/>
      <sheetName val="hoja resumen"/>
      <sheetName val="Resumen_Hab Simple (Sin remod)"/>
      <sheetName val=" presup (Hab.Simple) (Sin remd)"/>
      <sheetName val="cuadro de areas"/>
      <sheetName val="precio unitario"/>
      <sheetName val="Resumen_Habitacion Simple"/>
      <sheetName val=" presupuesto (Hab.Simple)"/>
      <sheetName val="Otros Costos"/>
      <sheetName val=" metrado (Hab.Simple)"/>
      <sheetName val="Acero (1piso)"/>
      <sheetName val="Resumen_Hab Doble"/>
      <sheetName val=" presupuesto (Doble)"/>
      <sheetName val=" metrado (Doble)"/>
      <sheetName val="Resumen_Suite"/>
      <sheetName val=" presupuesto Suite"/>
      <sheetName val=" metrado Suite"/>
      <sheetName val="P"/>
      <sheetName val="BG AJ"/>
      <sheetName val="EGYP AJ"/>
      <sheetName val="CALC IRTA"/>
      <sheetName val="BG"/>
      <sheetName val="EGP F"/>
      <sheetName val="EGQ N"/>
      <sheetName val="ECPN"/>
      <sheetName val="12"/>
      <sheetName val="OTRAS CTAS POR COBRAR"/>
      <sheetName val="16"/>
      <sheetName val="38"/>
      <sheetName val="31"/>
      <sheetName val="31-A"/>
      <sheetName val="T.C"/>
      <sheetName val="33"/>
      <sheetName val="33DET"/>
      <sheetName val="39"/>
      <sheetName val="39DET"/>
      <sheetName val="40"/>
      <sheetName val="41"/>
      <sheetName val="42"/>
      <sheetName val="OTRAS CUENTAS POR PAGAR"/>
      <sheetName val="Cta.46"/>
      <sheetName val="46101"/>
      <sheetName val="CTA.47"/>
      <sheetName val="47"/>
      <sheetName val="19"/>
      <sheetName val="CTA.50-59"/>
      <sheetName val="63"/>
      <sheetName val="66"/>
      <sheetName val="67"/>
      <sheetName val="68"/>
      <sheetName val="75 - 76"/>
      <sheetName val="CTA.77"/>
      <sheetName val="94"/>
      <sheetName val="97"/>
      <sheetName val="69"/>
      <sheetName val="70"/>
      <sheetName val="92"/>
      <sheetName val="95"/>
      <sheetName val="339  AL 2002"/>
      <sheetName val="EEFF"/>
      <sheetName val="EEGP"/>
      <sheetName val="DETAIL-BG"/>
      <sheetName val="10"/>
      <sheetName val="12-14"/>
      <sheetName val="20"/>
      <sheetName val="inv"/>
      <sheetName val="33$"/>
      <sheetName val="39D"/>
      <sheetName val="39$"/>
      <sheetName val="46"/>
      <sheetName val="49"/>
      <sheetName val="50-9"/>
      <sheetName val="F"/>
      <sheetName val="GPS"/>
      <sheetName val="KEY"/>
      <sheetName val="INC"/>
      <sheetName val="CASH"/>
      <sheetName val="BS"/>
      <sheetName val="KPI"/>
      <sheetName val="Inderlac"/>
      <sheetName val="TD_LIMA99"/>
      <sheetName val="EVAP. BELLA"/>
      <sheetName val="Consulta"/>
      <sheetName val="GLORIA EVAP."/>
      <sheetName val="P.VIDA EVAP"/>
      <sheetName val="PV CEREAL"/>
      <sheetName val="PV TETRA"/>
      <sheetName val="TOT PV"/>
      <sheetName val="EVAP BH TETRA"/>
      <sheetName val="Uht"/>
      <sheetName val="EVAP BH LATA"/>
      <sheetName val="TOT. BH"/>
      <sheetName val="TOTAL EVAP"/>
      <sheetName val="PROG.SOC."/>
      <sheetName val="GLORIA P.SOC."/>
      <sheetName val="TOT.P.SOC."/>
      <sheetName val="TOTAL EVAPORADA"/>
      <sheetName val="UHT GLORIA ENT"/>
      <sheetName val="UHT GLORIA LIGHT"/>
      <sheetName val="UHT GLORIA CHOCOL"/>
      <sheetName val="UHT SUPERLIGHT"/>
      <sheetName val="UHT SUPERCALCIO"/>
      <sheetName val="UHT AVENA"/>
      <sheetName val="UHT HIERRO"/>
      <sheetName val="UHT OMEGA"/>
      <sheetName val="TOT. UHT GLORIA"/>
      <sheetName val="UHT BBHH"/>
      <sheetName val="TOT. UHT CARTÓN"/>
      <sheetName val="PV FRESCA"/>
      <sheetName val="PV AVENA"/>
      <sheetName val="PV CHOCOLATADA"/>
      <sheetName val="PV-TOT"/>
      <sheetName val="CHICOLAC"/>
      <sheetName val="TOT. UHT BOLSA"/>
      <sheetName val="TOTAL UHT"/>
      <sheetName val="PV POLVO"/>
      <sheetName val="PIL POLVO"/>
      <sheetName val="CONDENS"/>
      <sheetName val="YOGURT"/>
      <sheetName val="YOGURELLO"/>
      <sheetName val="YOMOST"/>
      <sheetName val="TOTAL YOGURT"/>
      <sheetName val="JUGO GLORIA"/>
      <sheetName val="JUGO DRINKY"/>
      <sheetName val="TOT. NECTARES"/>
      <sheetName val="ARUBA"/>
      <sheetName val="YOFRUT"/>
      <sheetName val="TOTAL JUGOS"/>
      <sheetName val="EDAM"/>
      <sheetName val="FUNDIDO"/>
      <sheetName val="PARMESANO"/>
      <sheetName val="FRESCO"/>
      <sheetName val="MADUROS"/>
      <sheetName val="EDAM+FUN+PAR+MADU"/>
      <sheetName val="MOZARELLA"/>
      <sheetName val="TOTAL QUESOS"/>
      <sheetName val="MANTEQU"/>
      <sheetName val="CREMA DE LECHE"/>
      <sheetName val="MANJAR"/>
      <sheetName val="MERMELADA"/>
      <sheetName val="Grated+Ent"/>
      <sheetName val="Solido+Filete"/>
      <sheetName val="C.Pescado Gloria"/>
      <sheetName val="Grated LaMesa"/>
      <sheetName val="Filete LaMesa"/>
      <sheetName val="AQUAFRESH"/>
      <sheetName val="PANADOL"/>
      <sheetName val="JABON"/>
      <sheetName val="MEJORAL"/>
      <sheetName val="ETIQ CREMA"/>
      <sheetName val="ETIQ ROLLON"/>
      <sheetName val="S.ANDREWS"/>
      <sheetName val="MAGNESIA"/>
      <sheetName val="HINDS"/>
      <sheetName val="SAO"/>
      <sheetName val="FARPASA"/>
      <sheetName val="ZUKO"/>
      <sheetName val="MONTE"/>
      <sheetName val="ENT UHT"/>
      <sheetName val="FORM_TIPO"/>
      <sheetName val="2"/>
      <sheetName val="Organico"/>
      <sheetName val="Distribucion"/>
      <sheetName val="Alocacion"/>
      <sheetName val="Compensacion"/>
      <sheetName val="Gastos"/>
      <sheetName val="Corporate"/>
      <sheetName val="%corporate"/>
      <sheetName val="Chairman - Holding"/>
      <sheetName val="PRE Ing"/>
      <sheetName val="Centrales Ing"/>
      <sheetName val="Ingresos Aux"/>
      <sheetName val="Distribucion PRE"/>
      <sheetName val="VIPE Ing"/>
      <sheetName val="Resumen Aux"/>
      <sheetName val="PREROJ"/>
      <sheetName val="ASIST. SOC."/>
      <sheetName val="SEGEN"/>
      <sheetName val="SERGE"/>
      <sheetName val="DILEG"/>
      <sheetName val="DIRAR"/>
      <sheetName val="DIPER"/>
      <sheetName val="DITRI"/>
      <sheetName val="SANTMA"/>
      <sheetName val="DICAU TOT"/>
      <sheetName val="DICAUCORP"/>
      <sheetName val="DICAU NORMAL"/>
      <sheetName val="DICAUDIAMM"/>
      <sheetName val="OT TECHINT"/>
      <sheetName val="OT FINMA"/>
      <sheetName val="OT SANTMA"/>
      <sheetName val="OT TECPETROL"/>
      <sheetName val="BOLETIN"/>
      <sheetName val="DIAMM"/>
      <sheetName val="ASSROJ"/>
      <sheetName val="PREBON"/>
      <sheetName val="DIFIN"/>
      <sheetName val="DICON"/>
      <sheetName val="DICON SIDERAR 9192"/>
      <sheetName val="TECHINT 1206"/>
      <sheetName val="SIDERCA 9706"/>
      <sheetName val="INPUTS"/>
      <sheetName val="OUTPUTS"/>
      <sheetName val="DEMANDA"/>
      <sheetName val="Asignaciones"/>
      <sheetName val="CAPEX&amp;OPEX"/>
      <sheetName val="MD"/>
      <sheetName val="ECONOMICO"/>
      <sheetName val="Competitividad"/>
      <sheetName val="Chart FINAL"/>
      <sheetName val="Chart FINAL (2)"/>
      <sheetName val="Chart competitividad x costos"/>
      <sheetName val="Flujo de Fondos"/>
      <sheetName val="Eg + Ing"/>
      <sheetName val="Res INV"/>
      <sheetName val="Res DEM"/>
      <sheetName val="Grafico TM"/>
      <sheetName val="TAR MEDIA"/>
      <sheetName val="12 13 15"/>
      <sheetName val="10 20 24-27"/>
      <sheetName val="29"/>
      <sheetName val="4 31"/>
      <sheetName val="28"/>
      <sheetName val="Transfer (PS)"/>
      <sheetName val="TRANSFER (JAGC)"/>
      <sheetName val="TOC"/>
      <sheetName val="Sensitivities"/>
      <sheetName val="Valuation"/>
      <sheetName val="ROCE &amp; CE"/>
      <sheetName val="Revenues"/>
      <sheetName val="Assumptions"/>
      <sheetName val="Curves"/>
      <sheetName val="Financials"/>
      <sheetName val="FinancialsUSD"/>
      <sheetName val="CS Financials"/>
      <sheetName val="Operations"/>
      <sheetName val="WCap"/>
      <sheetName val="Depreciation"/>
      <sheetName val="Funding"/>
      <sheetName val="Tax"/>
      <sheetName val="PM Template"/>
      <sheetName val="T.Cambio"/>
      <sheetName val="EBITDA_P"/>
      <sheetName val="Benchmarking_rdos_ebitda"/>
      <sheetName val="MBruto_P"/>
      <sheetName val="Benchmarking_rdos_MB"/>
      <sheetName val="procesos_gráficos P"/>
      <sheetName val="ingresos P"/>
      <sheetName val="rentabilidad EB P"/>
      <sheetName val="rentabilidad MB P"/>
      <sheetName val="coste de sistemas_add P"/>
      <sheetName val="coste de sistemas_add P MB"/>
      <sheetName val="Autoconsumo"/>
      <sheetName val="evolución_agregado p"/>
      <sheetName val="ev.agregado2p"/>
      <sheetName val="POR CSC_Plantillaebitda"/>
      <sheetName val="evol_S.ecos"/>
      <sheetName val="evol_S.ecosMB"/>
      <sheetName val="evol_RRHH"/>
      <sheetName val="evol_RRHHMB"/>
      <sheetName val="evol_S.Grales"/>
      <sheetName val="evol_S.GralesMB"/>
      <sheetName val="evol_Inmobiliarios"/>
      <sheetName val="evol_InmobiliariosMB"/>
      <sheetName val="evol_Logística"/>
      <sheetName val="evol_LogísticaMB"/>
      <sheetName val="evol_informáticos"/>
      <sheetName val="evol_informáticosMB"/>
      <sheetName val="resultados_servicio_AR"/>
      <sheetName val="resultados_servicio_AR_MB"/>
      <sheetName val="resultados_servicio_BR"/>
      <sheetName val="resultados_servicio_BR_MB"/>
      <sheetName val="resultados_servicio_ME"/>
      <sheetName val="resultados_servicio_ME_MB"/>
      <sheetName val="resultados_servicio_CH"/>
      <sheetName val="resultados_servicio_CH_MB"/>
      <sheetName val="resultados_servicio_PE"/>
      <sheetName val="resultados_servicio_PE_MB"/>
      <sheetName val="resultados_servicio_ES"/>
      <sheetName val="resultados_servicio_ES_MB"/>
      <sheetName val="E.Costes_AR"/>
      <sheetName val="E.Costes_BR"/>
      <sheetName val="E.Costes_ME"/>
      <sheetName val="E.Costes_CH"/>
      <sheetName val="E.Costes_PE"/>
      <sheetName val="E.Costes_ES"/>
      <sheetName val="E.Costes_TPTI"/>
      <sheetName val="plantilla_TPTI"/>
      <sheetName val="plantilla_Zeleris"/>
      <sheetName val="E.Costes_Zeleris"/>
      <sheetName val="E.Costes_mesanterior_AR"/>
      <sheetName val="E.Costes_mesanterior_BR"/>
      <sheetName val="E.Costes_mesanterior_CH"/>
      <sheetName val="E.Costes_mesanterior_ME"/>
      <sheetName val="E.Costes_mesanterior_PE"/>
      <sheetName val="E.Costes_mesanteriorTPTI"/>
      <sheetName val="E.Costes_mes anteriorZeleris"/>
      <sheetName val="costes unitarios"/>
      <sheetName val="unitarios _con stmas."/>
      <sheetName val="costes por naturaleza"/>
      <sheetName val="1210201"/>
      <sheetName val="data l"/>
      <sheetName val="saldo"/>
      <sheetName val="Ge"/>
      <sheetName val="1210301"/>
      <sheetName val="local"/>
      <sheetName val="ext"/>
      <sheetName val="Polizas"/>
      <sheetName val="Meses"/>
      <sheetName val="DataFact"/>
      <sheetName val="DataPol"/>
      <sheetName val="Clientes Castigados Nov"/>
      <sheetName val="liq.IR.NIC12"/>
      <sheetName val="AJBA2003"/>
      <sheetName val="Ajustes"/>
      <sheetName val="Adicional"/>
      <sheetName val="ActActivo"/>
      <sheetName val="Actpasivo"/>
      <sheetName val="Act.Patrimonio"/>
      <sheetName val="Agregados"/>
      <sheetName val="Desarrollo"/>
      <sheetName val="EGPF2003"/>
      <sheetName val="EGPN2003"/>
      <sheetName val="AsientoREIEGyP"/>
      <sheetName val="EGyPN"/>
      <sheetName val="EGyPF"/>
      <sheetName val="EGyPT"/>
      <sheetName val="IBgeneral"/>
      <sheetName val="FACTORES"/>
      <sheetName val="AsientosREI"/>
      <sheetName val="PDT"/>
      <sheetName val="BGeneral"/>
      <sheetName val="IRexterior3"/>
      <sheetName val="IGV3"/>
      <sheetName val="Sanción No presentar DDJJ (2)"/>
      <sheetName val="Marzo"/>
      <sheetName val="Enero"/>
      <sheetName val="4ta.cat.marzo"/>
      <sheetName val="4ta.cat.enero"/>
      <sheetName val="Sheet1"/>
      <sheetName val="Sheet2"/>
      <sheetName val="Sheet3"/>
      <sheetName val="CALC"/>
      <sheetName val="DATA SPT"/>
      <sheetName val="DATA SPS"/>
      <sheetName val="Cli"/>
      <sheetName val="Ransa"/>
      <sheetName val="Olima"/>
      <sheetName val="PD"/>
      <sheetName val="w.a."/>
      <sheetName val="Módulo1"/>
      <sheetName val="O ARTE DIC00"/>
      <sheetName val="O ARTE ENE01"/>
      <sheetName val="O ARTE MAR01"/>
      <sheetName val="DEDUC01"/>
      <sheetName val="O ARTE ABR01"/>
      <sheetName val="O ARTE MAY01"/>
      <sheetName val="O ARTE JUN01"/>
      <sheetName val="O ARTE JUL01"/>
      <sheetName val="O ARTE FINAL"/>
      <sheetName val="CANTERAS"/>
      <sheetName val="O ARTE GESSA"/>
      <sheetName val="2.Res pres"/>
      <sheetName val="3.Pres.total"/>
      <sheetName val="4.Res metrad"/>
      <sheetName val="5.estatus subpart"/>
      <sheetName val="6.estatus new subpart"/>
      <sheetName val="7.1.-.New PU 2004"/>
      <sheetName val="7.2.-PU 2012 "/>
      <sheetName val="7.3.PU 2004"/>
      <sheetName val="8.Relacion de Insumos"/>
      <sheetName val="9.1.Retrotrac I"/>
      <sheetName val="9.2. Retrotrac II"/>
      <sheetName val="10.01-Dista ViRT"/>
      <sheetName val="10.02.calculo Flete"/>
      <sheetName val="10.03.-Mater FLET"/>
      <sheetName val="Contenido"/>
      <sheetName val="11.1.SET 04"/>
      <sheetName val="11.2.abr 10"/>
      <sheetName val="11.3.abr 12"/>
      <sheetName val="11.4.Jun 12"/>
      <sheetName val="11.5.Jul 12"/>
      <sheetName val="12.Incidencia"/>
      <sheetName val="13.COTIZ"/>
      <sheetName val="14. FormPolim"/>
      <sheetName val="REC. UTILIZADOS"/>
      <sheetName val="PERSONAL"/>
      <sheetName val="PRES. PRINC."/>
      <sheetName val="Reaj. Princ."/>
      <sheetName val="Reaj. Adic 06"/>
      <sheetName val="Rel. de Inf."/>
      <sheetName val="Penalidad"/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2"/>
      <sheetName val="P3.03"/>
      <sheetName val="P3.04"/>
      <sheetName val="P3.05"/>
      <sheetName val="P3.06"/>
      <sheetName val="P4.01-4.02"/>
      <sheetName val="PLANILLA DE SUBRASANTE"/>
      <sheetName val="PLANILLA DE SUBBASE"/>
      <sheetName val="PLANILLA BASE"/>
      <sheetName val="tn"/>
      <sheetName val="CUNETA"/>
      <sheetName val="C.I."/>
      <sheetName val="RESUMEN-C.I."/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Q"/>
      <sheetName val="R"/>
      <sheetName val="F-05"/>
      <sheetName val="Res. Julio"/>
      <sheetName val="01+934.55"/>
      <sheetName val="01+897.70"/>
      <sheetName val="01+886.00"/>
      <sheetName val="01+850.20"/>
      <sheetName val="01+808.50"/>
      <sheetName val="00+698.75"/>
      <sheetName val="00+694.00"/>
      <sheetName val="00+508.20"/>
      <sheetName val="00+249.00"/>
      <sheetName val="00+237.00"/>
      <sheetName val="Cuadro Julio"/>
      <sheetName val="Res. Junio"/>
      <sheetName val="00947.15"/>
      <sheetName val="01300.83"/>
      <sheetName val="01573.43"/>
      <sheetName val="01102.73"/>
      <sheetName val="01092.38"/>
      <sheetName val="00703.00"/>
      <sheetName val="00834.28"/>
      <sheetName val="00661.48"/>
      <sheetName val="00660.78"/>
      <sheetName val="00658.82"/>
      <sheetName val="00579.02"/>
      <sheetName val="00576.84"/>
      <sheetName val="00574.37"/>
      <sheetName val="00572.85"/>
      <sheetName val="00544.64"/>
      <sheetName val="00542.10"/>
      <sheetName val="00538.05"/>
      <sheetName val="00537.54"/>
      <sheetName val="00509.73"/>
      <sheetName val="00457.74"/>
      <sheetName val="00451.74"/>
      <sheetName val="00449.08"/>
      <sheetName val="00376.69"/>
      <sheetName val="00374.00"/>
      <sheetName val="00371.00"/>
      <sheetName val="00369.00"/>
      <sheetName val="00329.43"/>
      <sheetName val="00327.71"/>
      <sheetName val="00248.29"/>
      <sheetName val="00225.40"/>
      <sheetName val="00195.90"/>
      <sheetName val="Modelo "/>
      <sheetName val="CuadroJunio"/>
      <sheetName val="Res. Mayo01"/>
      <sheetName val="01761.68"/>
      <sheetName val="01566.83"/>
      <sheetName val="01480.55"/>
      <sheetName val="01437.90"/>
      <sheetName val="01212.30"/>
      <sheetName val="01065.62"/>
      <sheetName val="01055.03"/>
      <sheetName val="00854.50"/>
      <sheetName val="00327.50"/>
      <sheetName val="Cuadro Mayo"/>
      <sheetName val="Res. abril01"/>
      <sheetName val="01154.30"/>
      <sheetName val="01269.35"/>
      <sheetName val="01298.30"/>
      <sheetName val="Cuadroabril01"/>
      <sheetName val="Res. Marz01"/>
      <sheetName val="02111.00"/>
      <sheetName val="0200.00"/>
      <sheetName val="02110.80"/>
      <sheetName val="02479.50"/>
      <sheetName val="02517.50"/>
      <sheetName val="07651.33"/>
      <sheetName val="12125.00"/>
      <sheetName val="15078.00"/>
      <sheetName val="15097.00"/>
      <sheetName val="15135.45"/>
      <sheetName val="36525.60"/>
      <sheetName val="36492.60"/>
      <sheetName val="36436.00"/>
      <sheetName val="36462.00"/>
      <sheetName val="36352.13"/>
      <sheetName val="36299.00"/>
      <sheetName val="36093.40"/>
      <sheetName val="33811.02"/>
      <sheetName val="33950.07"/>
      <sheetName val="CuadroMarz01"/>
      <sheetName val="Res. Feb01"/>
      <sheetName val="02432.5"/>
      <sheetName val="P.N.P."/>
      <sheetName val="G.Saylla"/>
      <sheetName val="26309.30"/>
      <sheetName val="26333.00"/>
      <sheetName val="26356.60"/>
      <sheetName val="26361.45"/>
      <sheetName val="26393.80"/>
      <sheetName val="26443.60"/>
      <sheetName val="26455.05"/>
      <sheetName val="26479.10"/>
      <sheetName val="26510.40"/>
      <sheetName val="26545.15"/>
      <sheetName val="26621.50"/>
      <sheetName val="29780.90"/>
      <sheetName val="29859.50"/>
      <sheetName val="31880.95"/>
      <sheetName val="31933.45"/>
      <sheetName val="35719.45"/>
      <sheetName val="36313.23"/>
      <sheetName val="36414.00"/>
      <sheetName val="36519.5"/>
      <sheetName val="43087.85"/>
      <sheetName val="43120.85"/>
      <sheetName val="70363.85"/>
      <sheetName val="70417.00"/>
      <sheetName val="70762.05"/>
      <sheetName val="70754.27"/>
      <sheetName val="Cuadrofeb01"/>
      <sheetName val="Resumen Enero 01"/>
      <sheetName val="Cuadro sustento Enero 01"/>
      <sheetName val="Cuadro Sustento Dic-00"/>
      <sheetName val="GrifoSantaMaria1"/>
      <sheetName val="GrifoSantaMaria2"/>
      <sheetName val="GrifoCamping1"/>
      <sheetName val="GrifoCamping2"/>
      <sheetName val="Cusco"/>
      <sheetName val="Santos"/>
      <sheetName val="SanMartín"/>
      <sheetName val="Espinar"/>
      <sheetName val="Caijo"/>
      <sheetName val="CarlotaJara"/>
      <sheetName val="SanMartín2"/>
      <sheetName val="Escobar"/>
      <sheetName val="Abarca"/>
      <sheetName val="Bolivar"/>
      <sheetName val="OliartHerrera"/>
      <sheetName val="Peligro"/>
      <sheetName val="ManuelUgarte"/>
      <sheetName val="Suarez"/>
      <sheetName val="Grau"/>
      <sheetName val="J.Chavez"/>
      <sheetName val="Melgar"/>
      <sheetName val="R.Castilla"/>
      <sheetName val="Bolognesi"/>
      <sheetName val="BolivarD"/>
      <sheetName val="SanPedro"/>
      <sheetName val="Graui"/>
      <sheetName val="Bolivari"/>
      <sheetName val="J.Chavezi"/>
      <sheetName val="SanPedroi"/>
      <sheetName val="Pampacolca"/>
      <sheetName val="AlipioYaba"/>
      <sheetName val="Resum. Sustento Dic-00"/>
      <sheetName val="NEW 5.18"/>
      <sheetName val="Metrado modelo"/>
      <sheetName val="andrade"/>
      <sheetName val="mampost."/>
      <sheetName val="demolicion"/>
      <sheetName val="acero rejillas"/>
      <sheetName val="36513.70"/>
      <sheetName val="70757.50"/>
      <sheetName val="70750.22"/>
      <sheetName val="Espinar2"/>
      <sheetName val="03580.00"/>
      <sheetName val="00857.00"/>
      <sheetName val="01153.00"/>
      <sheetName val="01295.50"/>
      <sheetName val="01274.50"/>
      <sheetName val="Informes"/>
      <sheetName val="RO_nuevo (4)"/>
      <sheetName val="RO_nuevo (3)"/>
      <sheetName val="RO_nuevo (2)"/>
      <sheetName val="RO_nuevo"/>
      <sheetName val="MATERIALES"/>
      <sheetName val="SUPERVISION"/>
      <sheetName val="VEHICULOS"/>
      <sheetName val="SUBCONTRATO"/>
      <sheetName val="GASTOS GENERALES"/>
      <sheetName val="Proyecciones"/>
      <sheetName val="CRONOGRAMA_rev TOTAL"/>
      <sheetName val="CRONOGRAMA_rev (1)"/>
      <sheetName val="CRONOGRAMA_rev_deduc"/>
      <sheetName val="CRONOGRAMA_rev_adic"/>
      <sheetName val="Depreciacion"/>
      <sheetName val="Bolsa"/>
      <sheetName val="LIBOR"/>
      <sheetName val="Planilla CAO"/>
      <sheetName val="atraso-adel"/>
      <sheetName val="Pagos a Cta Contratista"/>
      <sheetName val="RESUME-N"/>
      <sheetName val="Indices - Diciembre 2009"/>
      <sheetName val="Indices - Set2004"/>
      <sheetName val="Cuadro N°05"/>
      <sheetName val="Cuadro N°06"/>
      <sheetName val="Cuadro N °07"/>
      <sheetName val="Acumulados CESEL"/>
      <sheetName val="BASE"/>
      <sheetName val="ARMADURA LOSA"/>
      <sheetName val="Memoria Golon CON"/>
      <sheetName val="Mem Gol Acero"/>
      <sheetName val="FACTOR &quot;K&quot;"/>
      <sheetName val="VP (Recalculado)"/>
      <sheetName val="F.GARANTIA"/>
      <sheetName val="VAL.PAGADAS"/>
      <sheetName val="PAGOS AD.EFECT"/>
      <sheetName val="ESTUDIOS"/>
      <sheetName val="LIQ.OBRA (S)"/>
      <sheetName val="VAS05_28"/>
      <sheetName val="Presupuesto 01"/>
      <sheetName val="Cronograma Oferta con P.U. Base"/>
      <sheetName val="Resumen Valorización"/>
      <sheetName val="FORPOL"/>
      <sheetName val="Metrado 01"/>
      <sheetName val="Retenciones por atraso de Obra"/>
      <sheetName val="Amort. Ded. Efec."/>
      <sheetName val="Regularización de Reajuste"/>
      <sheetName val="Amort. Adel. Mater."/>
      <sheetName val="Ded. Mat."/>
      <sheetName val="planilla neptuno"/>
      <sheetName val="Val P.U. Oferta"/>
      <sheetName val="Val Formula 01"/>
      <sheetName val="MULTA MOVILIZACION"/>
      <sheetName val="MULTA POR ATRASO"/>
      <sheetName val="Metrados Conc. G"/>
      <sheetName val="Metrado Emboquillados"/>
      <sheetName val="Metrado de Señalización"/>
      <sheetName val="TABLAS"/>
      <sheetName val="PRESUPUESTO INICIAL"/>
      <sheetName val="RESUM CAO"/>
      <sheetName val="metr-avance"/>
      <sheetName val="VAL-MENSUALES"/>
      <sheetName val="RES-TRAMIT"/>
      <sheetName val="3 01 PAGOS A CUENTA"/>
      <sheetName val="IND-UNIF"/>
      <sheetName val="REAJUST V"/>
      <sheetName val="DRNC-AE"/>
      <sheetName val="retencion por atraso"/>
      <sheetName val="AMORT-AE"/>
      <sheetName val="AM-ADELANTOS"/>
      <sheetName val="RESUM ADELANT"/>
      <sheetName val="Acero VC-1"/>
      <sheetName val=" Acero Cabezal VC-V-1A"/>
      <sheetName val="Separador"/>
      <sheetName val="EXP"/>
      <sheetName val="Res-KM"/>
      <sheetName val="Presupuesto MM.AA"/>
      <sheetName val="PU MOV"/>
      <sheetName val="PU REPARACIONES"/>
      <sheetName val="PU MONOCAPA"/>
      <sheetName val="PU CAPA NIVELANTE"/>
      <sheetName val="PU TRANSP G. 2012"/>
      <sheetName val="PU TRANSP EMULS"/>
      <sheetName val="Relacion de Insumos"/>
      <sheetName val="RETROTRACCION I"/>
      <sheetName val="RETROTRACCION II"/>
      <sheetName val="CONV MONEDA"/>
      <sheetName val="PU TRANSP G. 2004"/>
      <sheetName val="PU APROB 2004"/>
      <sheetName val="PU SECT CRIT 2004"/>
      <sheetName val="PU APROB 2012"/>
      <sheetName val="PU SECT CRIT 2012"/>
      <sheetName val="SET 04"/>
      <sheetName val="SET 09"/>
      <sheetName val="MAR 12"/>
      <sheetName val="ESTATUS DE PARTIDAS"/>
      <sheetName val="CONVIERTE(JRSYSTEM)"/>
      <sheetName val="Resumen 510"/>
      <sheetName val="510 _ALCANTARILLAS"/>
      <sheetName val="Encf Km 314+911.52"/>
      <sheetName val="Resumen 510_MUROS"/>
      <sheetName val="Enc Km. 309+106.50-309+131.00"/>
      <sheetName val="METRADO  "/>
      <sheetName val="PU_1"/>
      <sheetName val="PU_2 (1)"/>
      <sheetName val="PU_2 (2)"/>
      <sheetName val="PU_3"/>
      <sheetName val="PU_4"/>
      <sheetName val="PU_5"/>
      <sheetName val="Memoria"/>
      <sheetName val="Relac Insumos"/>
      <sheetName val="VI"/>
      <sheetName val="VII"/>
      <sheetName val="VIII Convers moneda"/>
      <sheetName val="IX PU 04"/>
      <sheetName val="X"/>
      <sheetName val="XI"/>
      <sheetName val="XII PU 12"/>
      <sheetName val="XIII SET 04"/>
      <sheetName val="XIV SET 09"/>
      <sheetName val="XV ENE 12"/>
      <sheetName val="XVI estatus"/>
      <sheetName val="XVII Pol_1"/>
      <sheetName val="XVI Pol_2"/>
      <sheetName val="XVII Pol_3"/>
      <sheetName val="FR"/>
      <sheetName val="0-Contenido"/>
      <sheetName val="7.4.PU 2004 (ins)"/>
      <sheetName val="Nun dias practicables"/>
      <sheetName val="REV MOV"/>
      <sheetName val="GASTOS GENERALES - AVISPA"/>
      <sheetName val="Por año"/>
      <sheetName val="Rut. Antes"/>
      <sheetName val="Periodico"/>
      <sheetName val="R. Desp."/>
      <sheetName val="Emergencia"/>
      <sheetName val="Venta"/>
      <sheetName val="Vnt"/>
      <sheetName val="vnt x fs"/>
      <sheetName val="sld"/>
      <sheetName val="sld x fs"/>
      <sheetName val="Costo"/>
      <sheetName val="Eq pr"/>
      <sheetName val="Eq ter"/>
      <sheetName val="Subc"/>
      <sheetName val="Emp"/>
      <sheetName val="ROxRUBROS"/>
      <sheetName val="RxFases"/>
      <sheetName val="Dif Margen"/>
      <sheetName val="ER Pend"/>
      <sheetName val="F 10"/>
      <sheetName val="F 11"/>
      <sheetName val="F 12"/>
      <sheetName val="F 13"/>
      <sheetName val="F 14"/>
      <sheetName val="F 15"/>
      <sheetName val="F 16"/>
      <sheetName val="F 17"/>
      <sheetName val="F 18"/>
      <sheetName val="F 19"/>
      <sheetName val="F 20"/>
      <sheetName val="F 21"/>
      <sheetName val="F 22"/>
      <sheetName val="F 23"/>
      <sheetName val="F 24"/>
      <sheetName val="F 26"/>
      <sheetName val="F 28"/>
      <sheetName val="F 29"/>
      <sheetName val="F 30"/>
      <sheetName val="F 31"/>
      <sheetName val="F 32"/>
      <sheetName val="F 60"/>
      <sheetName val="ST DIR"/>
      <sheetName val="F 70"/>
      <sheetName val="F 71"/>
      <sheetName val="F 72"/>
      <sheetName val="F 80"/>
      <sheetName val="F 89"/>
      <sheetName val="F 90"/>
      <sheetName val="ST INDIR"/>
      <sheetName val="crono"/>
      <sheetName val="ISP cero"/>
      <sheetName val="PLAN DE FASES"/>
      <sheetName val="Presupuesto de venta"/>
      <sheetName val="hoja 2"/>
      <sheetName val="Sem-11"/>
      <sheetName val="Sem-12"/>
      <sheetName val="Sem-13"/>
      <sheetName val="Sem-14"/>
      <sheetName val="Sem-15"/>
      <sheetName val="Sem-16"/>
      <sheetName val="Sem-17"/>
      <sheetName val="Sem-18"/>
      <sheetName val="Sem-19"/>
      <sheetName val="Sem-20"/>
      <sheetName val="Sem-21"/>
      <sheetName val="Sem-22"/>
      <sheetName val="e&amp;f"/>
      <sheetName val="ENE"/>
      <sheetName val="FEB"/>
      <sheetName val="MAR"/>
      <sheetName val="ABR"/>
      <sheetName val="MAY"/>
      <sheetName val="JUN"/>
      <sheetName val="JUL"/>
      <sheetName val="AGO"/>
      <sheetName val="SET"/>
      <sheetName val="OCT"/>
      <sheetName val="NOV"/>
      <sheetName val="DIC"/>
      <sheetName val="Tarifas"/>
      <sheetName val="GESTOR"/>
      <sheetName val="TOTALES"/>
      <sheetName val="F-03"/>
      <sheetName val="F-04"/>
      <sheetName val="AD.1.0"/>
      <sheetName val="AD.1.1"/>
      <sheetName val="AD.1.2"/>
      <sheetName val="01-TrabajosPreliminares"/>
      <sheetName val="2.00 MT"/>
      <sheetName val="2.01 DesbroceyLimpieza"/>
      <sheetName val="2.02 Corte-MS,RS,RF"/>
      <sheetName val="2.05 Terraplen"/>
      <sheetName val="2.06 Perfil.yCompact.Subrasant"/>
      <sheetName val="03.1-Base"/>
      <sheetName val="03.2,3,4,5-TSB"/>
      <sheetName val="04.-OA"/>
      <sheetName val="04.1-ALC TMC"/>
      <sheetName val="croquis"/>
      <sheetName val="04.2-MurodeConc´"/>
      <sheetName val="04.3-Cunetas"/>
      <sheetName val="04.4-SubDrenaje"/>
      <sheetName val="05.1-Transporte BASE"/>
      <sheetName val="O5.3-Transporte-RELL"/>
      <sheetName val="O5.4-Transporte-ME"/>
      <sheetName val="O5.6-Transporte-ESCOMB"/>
      <sheetName val="O6-Señalizacion"/>
      <sheetName val="06.Señalización"/>
      <sheetName val="07-IA"/>
      <sheetName val="DemolicionPavimentoExistente"/>
      <sheetName val="INDICE"/>
      <sheetName val="EDP4"/>
      <sheetName val="Hoja de Valorización"/>
      <sheetName val="Adicionales "/>
      <sheetName val="3Week Sch. (1)"/>
      <sheetName val="Qty &amp; Jobhours (2)"/>
      <sheetName val="Progress Chart (3)"/>
      <sheetName val="Equip (4)"/>
      <sheetName val="Force (5)"/>
      <sheetName val="Staff (6)"/>
      <sheetName val="Equip-a (7)"/>
      <sheetName val="Curva S HH"/>
      <sheetName val="QURR"/>
      <sheetName val="PGR-4 SEMANAS"/>
      <sheetName val="Man Hours 05.11"/>
      <sheetName val="Rates 5445.01"/>
      <sheetName val="Man Hours"/>
      <sheetName val="5445.01"/>
      <sheetName val="5445.01 (2)"/>
      <sheetName val="IMT (2)"/>
      <sheetName val="Direct Man Power Weekly"/>
      <sheetName val="Direct Man Power Monthly"/>
      <sheetName val="Cubic"/>
      <sheetName val="Rate"/>
      <sheetName val="MAN HOURS GNRAL"/>
      <sheetName val="MH 3er Pqte"/>
      <sheetName val="CST 3er Pqte"/>
      <sheetName val="MH 2do Pqte"/>
      <sheetName val="CST 2do Pqte"/>
      <sheetName val="Resumen HH"/>
      <sheetName val="Resumen CST"/>
      <sheetName val="MH 1er Pqte"/>
      <sheetName val="CST 1er Pqte"/>
      <sheetName val="Summary"/>
      <sheetName val="P9"/>
      <sheetName val="P10"/>
      <sheetName val="P11"/>
      <sheetName val="P12"/>
      <sheetName val="c3-fintel"/>
      <sheetName val="Predimensionamiento"/>
      <sheetName val="Metrado 02"/>
      <sheetName val="Wind Loads"/>
      <sheetName val="General Notes"/>
      <sheetName val="Sketch of Load Combination"/>
      <sheetName val="Earthquake Loads"/>
      <sheetName val="Load Combinations"/>
      <sheetName val="Sheet11(2)"/>
      <sheetName val="Ded. y amort. mat.  FP 1"/>
      <sheetName val="DOBLE H1-Z4"/>
      <sheetName val="COMBINACIONES"/>
      <sheetName val="Footing Design"/>
      <sheetName val="PEDESTAL"/>
      <sheetName val="Sketch"/>
      <sheetName val="Earth Pressure"/>
      <sheetName val="Reiforcement"/>
      <sheetName val="Reaj. (CHAL.)"/>
      <sheetName val="Portada"/>
      <sheetName val="Weekly Equipment"/>
      <sheetName val="Equipment Shedule"/>
      <sheetName val="Weekly ManPower"/>
      <sheetName val="ManPower Shedule"/>
      <sheetName val="Quantity Report"/>
      <sheetName val="Progress &amp; Perf Report"/>
      <sheetName val="Curva S - EQ"/>
      <sheetName val="Curva S - MP"/>
      <sheetName val="Curva S - Factorizada"/>
      <sheetName val="Curva S - Valorizada"/>
      <sheetName val="3WK"/>
      <sheetName val="Milestones&amp;Weights"/>
      <sheetName val="WEEKBASE"/>
      <sheetName val="3WK (2)"/>
      <sheetName val="Sust Fluj Pqt 01"/>
      <sheetName val="Flujo Pqt 01"/>
      <sheetName val="Control Pqt 01_HH_Interno"/>
      <sheetName val="Control Pqt 01_CST_interno"/>
      <sheetName val="Control Pqt 01_HH"/>
      <sheetName val="Control Pqt 01_CST"/>
      <sheetName val="Curva &quot;S&quot; Pqt 02 y 03_HH"/>
      <sheetName val="Curva &quot;S&quot; Pqt 02 y 03_CST"/>
      <sheetName val="Control Pqt 03"/>
      <sheetName val="Control Pqt 03_HH"/>
      <sheetName val="Control Pqt 03_CST"/>
      <sheetName val="Curva S - Val_TRANSLEI"/>
      <sheetName val="Flujo EPCM"/>
      <sheetName val="Flujo EPCM - OBRA"/>
      <sheetName val="Avance 2do Pqte"/>
      <sheetName val="Control HH - Pqte. 02  y 03"/>
      <sheetName val="Formato Resumen"/>
      <sheetName val="Resumen A"/>
      <sheetName val="PPTO"/>
      <sheetName val="EQP"/>
      <sheetName val="MOB"/>
      <sheetName val="DM-costo"/>
      <sheetName val="T PAGADO"/>
      <sheetName val="DM-vol"/>
      <sheetName val="MOV"/>
      <sheetName val="Medidas"/>
      <sheetName val="Pared 2"/>
      <sheetName val="Pared 3"/>
      <sheetName val="Pared 1"/>
      <sheetName val="Fondo"/>
      <sheetName val="Techo"/>
      <sheetName val="Desliz"/>
      <sheetName val="Flota"/>
      <sheetName val="Computo"/>
      <sheetName val="RETAINING WALL"/>
      <sheetName val="DESBROCE"/>
      <sheetName val="ELIMINACION Y REMPLAZO"/>
      <sheetName val="APU"/>
      <sheetName val="TRANSP."/>
      <sheetName val="D=1 KM"/>
      <sheetName val="D&gt;1 KM"/>
      <sheetName val="Datos-No imprimir"/>
      <sheetName val="1 Generales"/>
      <sheetName val="2 Correa de Pared-Precor"/>
      <sheetName val="2 Correa de Pared-Canal AISC"/>
      <sheetName val="2 Correa de Pared-Canal AIS (2)"/>
      <sheetName val="3 Correa de Techo-canal precor"/>
      <sheetName val="3 Correa de Techo-Z precor"/>
      <sheetName val="3 Correa de Techo-canal aisc"/>
      <sheetName val="3 Correa de Techo-W aisc"/>
      <sheetName val="AISC"/>
      <sheetName val="FrcstSumm"/>
      <sheetName val="EstComp"/>
      <sheetName val="CommoditySum"/>
      <sheetName val="PT"/>
      <sheetName val="Detail"/>
      <sheetName val="PipeBlks"/>
      <sheetName val="ElectBlks"/>
      <sheetName val="Instr"/>
      <sheetName val="Criteria"/>
      <sheetName val="WBS-UP"/>
      <sheetName val=""/>
      <sheetName val="Cuadrilla"/>
      <sheetName val="Consumibles"/>
      <sheetName val="Equipo"/>
      <sheetName val="Resumen General Detallado"/>
      <sheetName val="01 Ingenieria"/>
      <sheetName val="02 Movilización"/>
      <sheetName val="03 Desmontaje"/>
      <sheetName val="04 Overhaul"/>
      <sheetName val="05 Obras preliminares"/>
      <sheetName val="06. Obras Civiles"/>
      <sheetName val="07 Fabricaciones"/>
      <sheetName val="08 Montaje estructuras"/>
      <sheetName val="09 Montaje mecanico"/>
      <sheetName val="10 Montaje tuberias"/>
      <sheetName val="11 Montaje electrico"/>
      <sheetName val="12 Automatizacion"/>
      <sheetName val="13 Alim. y Vivienda"/>
      <sheetName val="14 Pruebas Vacio"/>
      <sheetName val="Labor"/>
      <sheetName val="Alim."/>
      <sheetName val="Alim.Ing."/>
      <sheetName val="#¡REF"/>
      <sheetName val="PSEs-97RP"/>
      <sheetName val="RP-RESUMEN"/>
      <sheetName val="RP-BASE"/>
      <sheetName val="RP-sumMEM"/>
      <sheetName val="RP-sumCon"/>
      <sheetName val="RP-mont"/>
      <sheetName val="RP-transMEM"/>
      <sheetName val="RP-transCon"/>
      <sheetName val="RpCHI"/>
      <sheetName val="$ Directo"/>
      <sheetName val="equip"/>
      <sheetName val="mat&amp;sub"/>
      <sheetName val="indir"/>
      <sheetName val="gene"/>
      <sheetName val="tot"/>
      <sheetName val="prog "/>
      <sheetName val="pres_comp"/>
      <sheetName val="civ_1"/>
      <sheetName val="kp_civ1"/>
      <sheetName val="KP"/>
      <sheetName val="civpl1"/>
      <sheetName val="STRSUMM0"/>
      <sheetName val="ControlDeCalidad"/>
      <sheetName val="Accesorios"/>
      <sheetName val="steel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tank1"/>
      <sheetName val="conv"/>
      <sheetName val="7417stiA"/>
      <sheetName val="hours 5452"/>
      <sheetName val="Holidays"/>
      <sheetName val="Rates 5452.01"/>
      <sheetName val="PJP 5445.01"/>
      <sheetName val="5445.01 hours"/>
      <sheetName val="PJP 5452.01"/>
      <sheetName val="5452.01 hours"/>
      <sheetName val="PJP 5452"/>
      <sheetName val="Man Hour Summary"/>
      <sheetName val="Cost Summary"/>
      <sheetName val="DETALLE"/>
      <sheetName val="HOJA DATOS"/>
      <sheetName val="FO 4-gg"/>
      <sheetName val="a2"/>
      <sheetName val="a3"/>
      <sheetName val="a6"/>
      <sheetName val="ANEXO 5"/>
      <sheetName val="T"/>
      <sheetName val="m-carpint"/>
      <sheetName val="a"/>
      <sheetName val="Preciario"/>
      <sheetName val="Pesos -pat"/>
      <sheetName val="Codificacion presupuesto"/>
      <sheetName val="RESUMEN x PORCION"/>
      <sheetName val="ValSM001"/>
      <sheetName val="ResVal."/>
      <sheetName val="ValBrAcum"/>
      <sheetName val="Adel.Efect."/>
      <sheetName val="UTI"/>
      <sheetName val="Formula"/>
      <sheetName val="PAD"/>
      <sheetName val="Pozas"/>
      <sheetName val="Camino"/>
      <sheetName val="BotaderoNorte"/>
      <sheetName val="Preminado"/>
      <sheetName val="SustMant."/>
      <sheetName val="Master"/>
      <sheetName val="Dialog1"/>
      <sheetName val="Dialog2"/>
      <sheetName val="Dialog3"/>
      <sheetName val="Dialog4"/>
      <sheetName val="Admin"/>
      <sheetName val="Dialog7"/>
      <sheetName val="Feeder"/>
      <sheetName val="Labour+Load"/>
      <sheetName val="COGS Reduction"/>
      <sheetName val="AllocTables"/>
      <sheetName val="Alloc 1"/>
      <sheetName val="BLG View 1"/>
      <sheetName val="BC+CF"/>
      <sheetName val="PU View"/>
      <sheetName val="YOY View"/>
      <sheetName val="WNG"/>
      <sheetName val="NNS"/>
      <sheetName val="NPS"/>
      <sheetName val="SPG"/>
      <sheetName val="SSG"/>
      <sheetName val="INS"/>
      <sheetName val="ONG"/>
      <sheetName val="Outside"/>
      <sheetName val="Other"/>
      <sheetName val="Approval"/>
      <sheetName val="GSM Approval"/>
      <sheetName val="Dialog11"/>
      <sheetName val="SPO"/>
      <sheetName val="Dialog5"/>
      <sheetName val="Dialog6"/>
      <sheetName val="Module13"/>
      <sheetName val="Module1"/>
      <sheetName val="Module2"/>
      <sheetName val="Module3"/>
      <sheetName val="Module4"/>
      <sheetName val="Module5"/>
      <sheetName val="Module6"/>
      <sheetName val="Module12"/>
      <sheetName val="Module7"/>
      <sheetName val="Module8"/>
      <sheetName val="Print Macros"/>
      <sheetName val="Module9"/>
      <sheetName val="Module10"/>
      <sheetName val="Prelim"/>
      <sheetName val="Chk (Prelim)"/>
      <sheetName val="AREA"/>
      <sheetName val="CURVA VERT"/>
      <sheetName val="CALCULO"/>
      <sheetName val="Cost Flow Marzo 08"/>
      <sheetName val="Sheet1 (2)"/>
      <sheetName val="Sheet1 (3)"/>
      <sheetName val="RES VAL"/>
      <sheetName val="VAL AVAN OBRA"/>
      <sheetName val="RES VAL MENS"/>
      <sheetName val="CONT VAL"/>
      <sheetName val="CURVA S CONT-REAL"/>
      <sheetName val="CONT AMORT"/>
      <sheetName val="FIANZ_SEGUR"/>
      <sheetName val="Uas"/>
      <sheetName val="Explanaciones"/>
      <sheetName val="Capataz"/>
      <sheetName val="3"/>
      <sheetName val="Vacaciones Empleados"/>
      <sheetName val="Vacaciones Obreros"/>
      <sheetName val="Contrato Dic "/>
      <sheetName val="Contrato Ene"/>
      <sheetName val="Contrato Feb"/>
      <sheetName val="Contrato Abr"/>
      <sheetName val="Contrato Jun"/>
      <sheetName val="Contrato Ago"/>
      <sheetName val="Contrato Oct."/>
      <sheetName val="Contrato Dic"/>
      <sheetName val="Contrato Ene-09"/>
      <sheetName val="Base Total"/>
      <sheetName val="hoja de trabajo"/>
      <sheetName val="INFO TIME SCAN OBRE EMP AL 01-0"/>
      <sheetName val="Pmar07"/>
      <sheetName val="UAs-SEM"/>
      <sheetName val="tareo"/>
      <sheetName val="Hhombres"/>
      <sheetName val="EXxc.G."/>
      <sheetName val="P.U.3"/>
      <sheetName val="P.U.2"/>
      <sheetName val="P.U.1"/>
      <sheetName val="Roca"/>
      <sheetName val="Ay"/>
      <sheetName val="Contractual"/>
      <sheetName val="Dique"/>
      <sheetName val="DiquesTemporales"/>
      <sheetName val="P.U.T"/>
      <sheetName val="TD"/>
      <sheetName val="Viajes"/>
      <sheetName val="BDT"/>
      <sheetName val="BDorig."/>
      <sheetName val="Fases"/>
      <sheetName val="TD18Marzo"/>
      <sheetName val="TD25Feb."/>
      <sheetName val="BD01.02"/>
      <sheetName val="Potencias"/>
      <sheetName val="Botaderos"/>
      <sheetName val="TDBotadero"/>
      <sheetName val="PUBotaderos"/>
      <sheetName val="BDBotaderos"/>
      <sheetName val="BDOrig"/>
      <sheetName val="METRADOS-ESTRIBOS"/>
      <sheetName val="TIPOS-ESTRIBOS"/>
      <sheetName val="TIPOS-ALEROS"/>
      <sheetName val="640.B"/>
      <sheetName val="jornales"/>
      <sheetName val="Presupuesto resumen Puentes"/>
      <sheetName val="Resum Coya"/>
      <sheetName val="Mate.&amp;Granul.-Genesis"/>
      <sheetName val="Distrib.MO. Alt."/>
      <sheetName val="Escenario Alt.(no vale)"/>
      <sheetName val="Detalle Flota"/>
      <sheetName val="Perf &amp; Vol"/>
      <sheetName val="Auxiliares"/>
      <sheetName val="Desbr Eq.Men."/>
      <sheetName val="Ex CyT PIT Stock o Bota E1"/>
      <sheetName val="Transp. Stock-&gt;K3"/>
      <sheetName val="Transp. Marino RLOF"/>
      <sheetName val="Transp. Marino Breakwater"/>
      <sheetName val="Vol x Niv (alt)"/>
      <sheetName val="Bal. Mat (ALt)"/>
      <sheetName val="Movimientos"/>
      <sheetName val="List. Eq."/>
      <sheetName val="Mov &amp; Desm"/>
      <sheetName val="MObra"/>
      <sheetName val="Esquema Eq &amp; Pers"/>
      <sheetName val="Flota Max"/>
      <sheetName val="Perfil acarreo"/>
      <sheetName val="EPP"/>
      <sheetName val="Rock Testing"/>
      <sheetName val="Agua"/>
      <sheetName val="Areas"/>
      <sheetName val="macros"/>
      <sheetName val="CLASIF.MAT."/>
      <sheetName val="R.subbase"/>
      <sheetName val="subbase"/>
      <sheetName val="R.base"/>
      <sheetName val="Km00-01"/>
      <sheetName val="Km01-02"/>
      <sheetName val="Km02-03"/>
      <sheetName val="Km03-04"/>
      <sheetName val="Km04-05"/>
      <sheetName val="Km05-06"/>
      <sheetName val="Km06-07"/>
      <sheetName val="Km07-08"/>
      <sheetName val="Res-total"/>
      <sheetName val="Res-parcial"/>
      <sheetName val="29-30-SB"/>
      <sheetName val="30-31-SB"/>
      <sheetName val="36-37-SB"/>
      <sheetName val="37-38-SB"/>
      <sheetName val="corte "/>
      <sheetName val="ensanches"/>
      <sheetName val="reemplazo"/>
      <sheetName val="banquetas"/>
      <sheetName val="remocion"/>
      <sheetName val="Lista botaderos"/>
      <sheetName val="CERTIFICADO"/>
      <sheetName val="Res. Metrados"/>
      <sheetName val="Res. Metrados (2)"/>
      <sheetName val="Movimiento tierras (2)"/>
      <sheetName val="Resum.Presupuestos"/>
      <sheetName val="1 O. Provisionales"/>
      <sheetName val="2. Estructuras"/>
      <sheetName val="3. Arquitectura"/>
      <sheetName val="4. Inst. Sanitarias"/>
      <sheetName val="5. Inst. Electricas"/>
      <sheetName val="6. Comunicaciones"/>
      <sheetName val="7. Inst. Mecanicas"/>
      <sheetName val="8. Equipamiento"/>
      <sheetName val="Resum.Reajustes"/>
      <sheetName val="Reint. Program."/>
      <sheetName val="Amortizaciones AD"/>
      <sheetName val="Deduccion qnc AD"/>
      <sheetName val="Pago II"/>
      <sheetName val="VALORIZACION Nº. 01"/>
      <sheetName val="F.P._OBRA"/>
      <sheetName val="F.P._OBRA (2)"/>
      <sheetName val="F.P._DISEÑO"/>
      <sheetName val="Amort-Efect SOLES obra"/>
      <sheetName val="Amort-Efect SOLES diseño"/>
      <sheetName val="Amort-Efect DOLARES"/>
      <sheetName val="Amort-Efect EUROS"/>
      <sheetName val="RESUMEN POR P.U."/>
      <sheetName val="LISTA 1 - DISEÑO"/>
      <sheetName val="LISTA 2 - LOTE 1 - BOCATOMA"/>
      <sheetName val="LISTA 3 - LOTE 2 - PTAP"/>
      <sheetName val="LISTA 4 - LOTE 3 - RAMAL NORTE"/>
      <sheetName val="LISTA 5 - DESGLOSE POR MONEDAS"/>
      <sheetName val="LISTA 5 - DESGLOSE POR GRUPOS"/>
      <sheetName val="LISTA 6A - OPERACIÓN INICIAL"/>
      <sheetName val="LISTA 6B - OPERACIÓN 4 AÑOS"/>
      <sheetName val="LISTA 7A - GG CONSTRUCCIÓN"/>
      <sheetName val="LISTA 7B - GG OPERACIÓN"/>
      <sheetName val="ANEXO 03 - DETALLADO INTERNO"/>
      <sheetName val="ANEXO 03 - CRONOGRAMA DE OBRA"/>
      <sheetName val="ANEXO 04"/>
      <sheetName val="ANEXO 05"/>
      <sheetName val="RESUMO POR UNITÁRIOS"/>
      <sheetName val="CRONOGRAMA DE DISEÑO DETALLADO"/>
      <sheetName val="CALCULO PROPORCIONAL"/>
      <sheetName val="2.CLAIM FOR PAYMENT"/>
      <sheetName val="4.FORMAS DE PAGO"/>
      <sheetName val="4.FORMAS DE PAGO -EUROS"/>
      <sheetName val="5.RESUMEN"/>
      <sheetName val="6.Val_reaj"/>
      <sheetName val="6.DEDUC DE REAJUSTE"/>
      <sheetName val="7.F.P._DISEÑO"/>
      <sheetName val="7.F.P._OBRA "/>
      <sheetName val="8.CONTROL DE AMORT."/>
      <sheetName val="8.DESAGREGADO"/>
      <sheetName val="8.AMOR-ADEL-direc SOLES"/>
      <sheetName val="8.AMOR-ADEL-direc DOLAR"/>
      <sheetName val="8.AMOR-ADEL-direc EUROS"/>
      <sheetName val="9.F.GARANTIA"/>
      <sheetName val="9.F.GARANTIA-EUROS"/>
      <sheetName val="10.VALORIZACION 03"/>
      <sheetName val="10.VALORIZACION PROY-FEB"/>
      <sheetName val="CARTA PRESENTACION"/>
      <sheetName val="CARTA CLAIM PAYMENT"/>
      <sheetName val="4.FORMAS DE PAGO(SOLES)"/>
      <sheetName val="4.FORMAS DE PAGO (DOLARES)"/>
      <sheetName val="4.FORMAS DE PAGO(EUROS)"/>
      <sheetName val="7.F.P._OBRA"/>
      <sheetName val="9.F.GARANTIA(Soles)"/>
      <sheetName val="9.F.GARANTIA (DOLARES)"/>
      <sheetName val="10.VALORIZACION 06"/>
      <sheetName val="10.VALORIZACION PROY-MAY"/>
      <sheetName val="GRAF. BARRAS diseño"/>
      <sheetName val="GRAF.LINEAL diseño"/>
      <sheetName val="GRAF. BARRAS ejecucion"/>
      <sheetName val="GRAF.LINEAL ejecucion"/>
      <sheetName val="comparativo AVANCE DE OBRA"/>
      <sheetName val="5.RESUMEN Consolidado"/>
      <sheetName val="10.VALORIZACION 14-A"/>
      <sheetName val="10.VALORIZACION PROY-DIC"/>
      <sheetName val="RES-AD-01"/>
      <sheetName val="REAJ-AD-01"/>
      <sheetName val="F.P._AD-01"/>
      <sheetName val="F.GTIA-AD-01"/>
      <sheetName val="VAL 05-ADIC"/>
      <sheetName val="RES-AD-02"/>
      <sheetName val="REAJ-AD-02"/>
      <sheetName val="F.P._AD-02"/>
      <sheetName val="F.GTIA-AD-02"/>
      <sheetName val="VAL 02-ADIC-2"/>
      <sheetName val="10.VALORIZACION 07-B"/>
      <sheetName val="10.VALORIZACION PROY-JUN"/>
      <sheetName val="Instructions"/>
      <sheetName val="CAF"/>
      <sheetName val="Risk assessment"/>
      <sheetName val="Documents"/>
      <sheetName val="Parameters"/>
      <sheetName val="Key figures"/>
      <sheetName val="P&amp;L Activity"/>
      <sheetName val="Bookings"/>
      <sheetName val="D&amp;B Contracts"/>
      <sheetName val="E&amp;S Contracts"/>
      <sheetName val="Backlog"/>
      <sheetName val="S&amp;P Activity"/>
      <sheetName val="D&amp;B Selling"/>
      <sheetName val="E&amp;S Selling"/>
      <sheetName val="S&amp;P Selling"/>
      <sheetName val="G&amp;A"/>
      <sheetName val="absorption"/>
      <sheetName val="Cash-Flow"/>
      <sheetName val="Invest"/>
      <sheetName val="Headcount"/>
      <sheetName val="Cum. Jan to Jun99"/>
      <sheetName val="July"/>
      <sheetName val="August"/>
      <sheetName val="Cum. since 0199"/>
      <sheetName val="By Depts"/>
      <sheetName val="Local - French Parts"/>
      <sheetName val="Note"/>
      <sheetName val="Allocations"/>
      <sheetName val="MRT"/>
      <sheetName val="D&amp;B Contracts Conso"/>
      <sheetName val="D&amp;B Contracts LP"/>
      <sheetName val="D&amp;B Contracts FP"/>
      <sheetName val="D&amp;B Sellings Conso"/>
      <sheetName val="D&amp;B Sellings LP"/>
      <sheetName val="D&amp;B Sellings FP"/>
      <sheetName val="G&amp;A details"/>
      <sheetName val="absorption details"/>
      <sheetName val="GUIDELINES"/>
      <sheetName val="Mapping between FSB and MQRT PL"/>
      <sheetName val="PRESENT"/>
      <sheetName val="shared contract-FINAL"/>
      <sheetName val="shared contract-NEXTYEAR"/>
      <sheetName val="shared contract-YEAREND"/>
      <sheetName val="shared contract-CURR"/>
      <sheetName val="CONSO USD"/>
      <sheetName val="WESTGARTH"/>
      <sheetName val="BRAZIL"/>
      <sheetName val="Intercos USD"/>
      <sheetName val="Capa "/>
      <sheetName val="Resumo do CAF"/>
      <sheetName val="BRASIL"/>
      <sheetName val="DET.EQUIPAMENTO"/>
      <sheetName val="French Part"/>
      <sheetName val="Local Part (3)"/>
      <sheetName val="Local Part (4)"/>
      <sheetName val="DET.EQUIPMENT"/>
      <sheetName val="Resumo do CAF Brazil"/>
      <sheetName val="Resumo do CAF Peru"/>
      <sheetName val="Resumo do CAF consolidado R$"/>
      <sheetName val="CAF_Brasil"/>
      <sheetName val="CAF_Peru"/>
      <sheetName val="CAF_Consol_BRL"/>
      <sheetName val="HUCHIPA_Consol_BRL2"/>
      <sheetName val="CONSO Euro"/>
      <sheetName val="National part"/>
      <sheetName val="CONSO BRL"/>
      <sheetName val="Peru"/>
      <sheetName val="Intercos Euro"/>
      <sheetName val="AJM"/>
      <sheetName val="dados contabilidade"/>
      <sheetName val="dados contabilidade-serv"/>
      <sheetName val="Detalhe Recebimentos"/>
      <sheetName val="T_C__2_"/>
      <sheetName val="TMC 292+426 AA"/>
      <sheetName val="Planta MC"/>
      <sheetName val="PRECIOS UNITARIOS TOTALES"/>
      <sheetName val="Jornal"/>
      <sheetName val="Presup.pad jessica"/>
      <sheetName val="Pad A.P.U."/>
      <sheetName val="Pad S.P."/>
      <sheetName val="Presup.pozas jessica"/>
      <sheetName val="Poza A.P.U."/>
      <sheetName val="Poza S.P."/>
      <sheetName val="0 Liquid"/>
      <sheetName val="1 liquid"/>
      <sheetName val="4A AmorEfect OK"/>
      <sheetName val="4A AmorEfect OK (2)"/>
      <sheetName val="7 VAL PAD"/>
      <sheetName val="PA01"/>
      <sheetName val="PA02"/>
      <sheetName val="PA03"/>
      <sheetName val="PA04"/>
      <sheetName val="PA05"/>
      <sheetName val="PA06"/>
      <sheetName val="PA07"/>
      <sheetName val="PA08"/>
      <sheetName val="PA09"/>
      <sheetName val="PA10"/>
      <sheetName val="PA11"/>
      <sheetName val="PA12"/>
      <sheetName val="7 VAL POZAS"/>
      <sheetName val="PO01"/>
      <sheetName val="PO02"/>
      <sheetName val="PO03"/>
      <sheetName val="PO04"/>
      <sheetName val="PO05"/>
      <sheetName val="PO06"/>
      <sheetName val="PO07"/>
      <sheetName val="PO08"/>
      <sheetName val="Ciclo abr-06"/>
      <sheetName val="ciclo"/>
      <sheetName val="Ciclo may-06"/>
      <sheetName val="Ciclo mar-06"/>
      <sheetName val="in pit"/>
      <sheetName val="in pit (2)"/>
      <sheetName val="BD_VOLQUETES"/>
      <sheetName val="BD DENSIDAD"/>
      <sheetName val="HUMENDAS"/>
      <sheetName val="Cover"/>
      <sheetName val="Index &amp; Generals"/>
      <sheetName val="Z-tip-A"/>
      <sheetName val="Z-tip-B"/>
      <sheetName val="Z2"/>
      <sheetName val="Z-3&amp;P2"/>
      <sheetName val="Z-4"/>
      <sheetName val="Z-5&amp;P4"/>
      <sheetName val="Z-6&amp;P3"/>
      <sheetName val="MASONRY"/>
      <sheetName val="PURLINS"/>
      <sheetName val="F-IIA-317"/>
      <sheetName val="F-IIA-320"/>
      <sheetName val="ALCANCE"/>
      <sheetName val="CUADRILLAS"/>
      <sheetName val="NOMINA DIURNA"/>
      <sheetName val="NOMINA NOCTURNA"/>
      <sheetName val="OTROS INDIR"/>
      <sheetName val="INDIRECTOS"/>
      <sheetName val="DOTACION"/>
      <sheetName val="Base Transformador"/>
      <sheetName val="Muro Cortafuego-15001"/>
      <sheetName val="Z-1"/>
      <sheetName val="Z-2"/>
      <sheetName val="Z-3"/>
      <sheetName val="Plancha"/>
      <sheetName val="Z-7"/>
      <sheetName val="Z-8"/>
      <sheetName val="Pernos"/>
      <sheetName val="Muro Cortafuego-15002"/>
      <sheetName val="Cargas"/>
      <sheetName val="Anexo BT"/>
      <sheetName val="Anexo MC"/>
      <sheetName val="Anexo Z-1"/>
      <sheetName val="Anexo Z-2"/>
      <sheetName val="Anexo Z-3"/>
      <sheetName val="Anexo Z-4"/>
      <sheetName val="Anexo Z-7"/>
      <sheetName val="Anexo Z-8"/>
      <sheetName val="c3"/>
      <sheetName val="Pedestales-Sala"/>
      <sheetName val="Pedestales-Plataforma"/>
      <sheetName val="Anexo Sala"/>
      <sheetName val="Anexo Plataf"/>
      <sheetName val="IPS"/>
      <sheetName val="WBS"/>
      <sheetName val="Tarifa Operador"/>
      <sheetName val="Tarifa Operador Chile"/>
      <sheetName val="CapturaDatos"/>
      <sheetName val="Resumen Financiero"/>
      <sheetName val="Paso"/>
      <sheetName val="CURVA"/>
      <sheetName val="PESOS %"/>
      <sheetName val="TIPO P3"/>
      <sheetName val="BASICO"/>
      <sheetName val="INF.DIARIO"/>
      <sheetName val="AnalisisSubpresupuestoVarios.Rp"/>
      <sheetName val="Formulario"/>
      <sheetName val="Analisis de Transporte"/>
      <sheetName val="GG-CAME"/>
      <sheetName val="Resumen A OFERTAR"/>
      <sheetName val="RESUMEN  CAME"/>
      <sheetName val="Resumen-GRAL"/>
      <sheetName val="ResumSE Virú"/>
      <sheetName val="Sumin-SE Virú"/>
      <sheetName val="Monta-SE Virú"/>
      <sheetName val="OC-SE Virú"/>
      <sheetName val="Resum Comu-Virú"/>
      <sheetName val="Comu-Virù"/>
      <sheetName val="ResumSE Chao"/>
      <sheetName val="Sumin-SE Chao"/>
      <sheetName val="Monta-SE Chao"/>
      <sheetName val="OC-SE Chao"/>
      <sheetName val="Resum Comu-Chao"/>
      <sheetName val="Comu-Chao"/>
      <sheetName val="ResumLT60Aer"/>
      <sheetName val="SumLT60Aer"/>
      <sheetName val="MontLT60Aer"/>
      <sheetName val="ResumLT60Sub"/>
      <sheetName val="SumLT60Sub"/>
      <sheetName val="MontLT60Sub"/>
      <sheetName val="OCLT60Sub"/>
      <sheetName val="ResumVarianteLT34"/>
      <sheetName val="SumiVarianteLT34"/>
      <sheetName val="MontVarianteLT34"/>
      <sheetName val="ResumRP10"/>
      <sheetName val="SumiRP10"/>
      <sheetName val="MontaRP10"/>
      <sheetName val="Resumen-AMT"/>
      <sheetName val="Sum-AMT"/>
      <sheetName val="Mont-AMT"/>
      <sheetName val="Impuesto"/>
      <sheetName val="Suministro Futuro SEAL"/>
      <sheetName val="Sec-0-Resumen"/>
      <sheetName val="Ingreso Datos"/>
      <sheetName val="Sec-1-Suministro"/>
      <sheetName val="Sec-2-Transporte"/>
      <sheetName val="Secc-3-Montaje"/>
      <sheetName val="P. U. Sum(NO PRINT)"/>
      <sheetName val="P.U.Mont(NO PRINT)"/>
      <sheetName val="Precios"/>
      <sheetName val="impuesTos"/>
      <sheetName val="APU-POST Ant"/>
      <sheetName val="Base de Datos APU"/>
      <sheetName val="Mont Antig"/>
      <sheetName val="COSTOS UNITARIOS"/>
      <sheetName val="METRA-PRESUPUESTO"/>
      <sheetName val="COSTOS-INSUMOS"/>
      <sheetName val="LOCALIDADES"/>
      <sheetName val="UNITARIOS-RP"/>
      <sheetName val="UNITARIOS-RS"/>
      <sheetName val="UNITARIOS-AD"/>
      <sheetName val="Datos de Entrada"/>
      <sheetName val="Metrado Armados"/>
      <sheetName val="PRESUP BASE"/>
      <sheetName val="TELECOMUNICACIONES"/>
      <sheetName val="COMPRAS OBRAS"/>
      <sheetName val="."/>
      <sheetName val="INSUMOS P.U."/>
      <sheetName val="UNIDAD"/>
      <sheetName val="OB-P"/>
      <sheetName val="POS"/>
      <sheetName val="RET"/>
      <sheetName val="ARM"/>
      <sheetName val="COND"/>
      <sheetName val="TAB"/>
      <sheetName val="DESM"/>
      <sheetName val="REUBICA"/>
      <sheetName val="SUBT"/>
      <sheetName val="PRUEB"/>
      <sheetName val="8"/>
      <sheetName val="7"/>
      <sheetName val="6"/>
      <sheetName val="5"/>
      <sheetName val="4"/>
      <sheetName val="1"/>
      <sheetName val="3 (3Ø)"/>
      <sheetName val="339 APIS"/>
      <sheetName val="ResumenAPIS"/>
      <sheetName val="APIS"/>
      <sheetName val="armadosmt"/>
      <sheetName val="mt"/>
      <sheetName val="PLANIRP"/>
      <sheetName val="ARMADOSBT"/>
      <sheetName val="PLANIBT"/>
      <sheetName val="C"/>
      <sheetName val="B"/>
      <sheetName val="Hoja2 (2)"/>
      <sheetName val="CC"/>
      <sheetName val="Formulario #9"/>
      <sheetName val="RESUMEN CAME"/>
      <sheetName val="Res. Metrado Base Referencial "/>
      <sheetName val="Resu"/>
      <sheetName val="Sumi-Mat"/>
      <sheetName val="Monta"/>
      <sheetName val="Obras_Civiles"/>
      <sheetName val="RESUMEN POR SETS"/>
      <sheetName val="SET PUERTO BERMUDEZ"/>
      <sheetName val="O.C. SE Pto Bermudez"/>
      <sheetName val="SET VILLARICA"/>
      <sheetName val="O.C. SE Villa Rica"/>
      <sheetName val="__REF"/>
      <sheetName val="9"/>
      <sheetName val="11"/>
      <sheetName val="13"/>
      <sheetName val="14"/>
      <sheetName val="15"/>
      <sheetName val="17"/>
      <sheetName val="18"/>
      <sheetName val="21"/>
      <sheetName val="22"/>
      <sheetName val="23"/>
      <sheetName val="24"/>
      <sheetName val="25"/>
      <sheetName val="26"/>
      <sheetName val="27"/>
      <sheetName val="30"/>
      <sheetName val="32"/>
      <sheetName val="34"/>
      <sheetName val="35"/>
      <sheetName val="36"/>
      <sheetName val="37"/>
      <sheetName val="Unit-op-cartel"/>
      <sheetName val="Uni-Arm"/>
      <sheetName val="Unit-ret"/>
      <sheetName val="Unit-conduct"/>
      <sheetName val="Unit-patoral"/>
      <sheetName val="Unit-tierra"/>
      <sheetName val="Unit-acom"/>
      <sheetName val="Unt-prueb"/>
      <sheetName val="RESUMEN DEL PR"/>
      <sheetName val="METRADO REF"/>
      <sheetName val="EQUIPO MIN"/>
      <sheetName val="5.1 P.a.T"/>
      <sheetName val="4.1 cond"/>
      <sheetName val="3.2 anc"/>
      <sheetName val="3.1 susp"/>
      <sheetName val="2.1.5 E"/>
      <sheetName val="2.1.4 T+3"/>
      <sheetName val="2.1.4 T+0"/>
      <sheetName val="2.1.4 T-3"/>
      <sheetName val="2.1.4 T-6"/>
      <sheetName val="2.1.3 A+3"/>
      <sheetName val="2.1.3 A+0"/>
      <sheetName val="2.1.3 A-3"/>
      <sheetName val="2.1.3 A-6"/>
      <sheetName val="2.1.2 S2+3"/>
      <sheetName val="2.1.2 S2+0"/>
      <sheetName val="2.1.2 S2-3"/>
      <sheetName val="2.1.2 S2-6"/>
      <sheetName val="2.1.1 S+3"/>
      <sheetName val="2.1.1 S1+0"/>
      <sheetName val="2.1.1 S1-3"/>
      <sheetName val="2.1.1 S1-6"/>
      <sheetName val="1.30"/>
      <sheetName val="1.20"/>
      <sheetName val="1.10"/>
      <sheetName val="REV3"/>
      <sheetName val="PLANILLA_VEQ"/>
      <sheetName val="POLILINEA"/>
      <sheetName val="Hoja2 (3)"/>
      <sheetName val="DIBUJO"/>
      <sheetName val="HAMAR"/>
      <sheetName val="POLISLEE"/>
      <sheetName val="Attrib_PLANOS"/>
      <sheetName val="LEE_PROG_COT"/>
      <sheetName val="Analisis de Cimentacion"/>
      <sheetName val="HH-HM  "/>
      <sheetName val="TORRES VIL-PtoBERM"/>
      <sheetName val="Aislador "/>
      <sheetName val="Conductor"/>
      <sheetName val="OPGW"/>
      <sheetName val="PaT"/>
      <sheetName val="Rec. "/>
      <sheetName val="Obras Preliminares"/>
      <sheetName val="Obras Provisionales"/>
      <sheetName val="OC Torre tipo S"/>
      <sheetName val="OC Torre tipo A"/>
      <sheetName val="OC Torre tipo T"/>
      <sheetName val="campam"/>
      <sheetName val="Amorti"/>
      <sheetName val="Medicion"/>
      <sheetName val="SUMINISTRO"/>
      <sheetName val="MONTAJE Y OBRAS CIVILES"/>
      <sheetName val="B-5"/>
      <sheetName val="Proj. Info"/>
      <sheetName val="TEAP-xfer"/>
      <sheetName val="Approvals"/>
      <sheetName val="SUM"/>
      <sheetName val="HO-TOTAL"/>
      <sheetName val="start-up KB"/>
      <sheetName val="Fld Svcs"/>
      <sheetName val="TCN Policy"/>
      <sheetName val="EXPAT Policy"/>
      <sheetName val="Expat Rates&amp;TAX"/>
      <sheetName val="fld_expense"/>
      <sheetName val="TCN Rates&amp;TAX"/>
      <sheetName val="local rates"/>
      <sheetName val="Local Policy&amp;Expense"/>
      <sheetName val="start-up SR"/>
      <sheetName val="camp"/>
      <sheetName val="Carátula con fines de conteo"/>
      <sheetName val="Descompuesto"/>
      <sheetName val="Analisis Riesgo Sum"/>
      <sheetName val="AR Construccion"/>
      <sheetName val="AR Total"/>
      <sheetName val="Flujo Caja"/>
      <sheetName val="Form C-1"/>
      <sheetName val="FlujCaj C-8"/>
      <sheetName val="S10 Montaje"/>
      <sheetName val="Suminis"/>
      <sheetName val="S10 Civil"/>
      <sheetName val="ReccOMont"/>
      <sheetName val="ReccOCivil"/>
      <sheetName val="DesgGG C-6"/>
      <sheetName val="PURecc C-5"/>
      <sheetName val="CronoPers T-7"/>
      <sheetName val="InfSubc T-12"/>
      <sheetName val="PUTip C-10"/>
      <sheetName val="Anotaciones"/>
      <sheetName val="ITEMIZADO"/>
      <sheetName val="ResumPUs C-3"/>
      <sheetName val="Resumen total - Interno"/>
      <sheetName val="Resumen SE"/>
      <sheetName val="Resumen LT"/>
      <sheetName val="SE Pto Bermudez Sum-Mont"/>
      <sheetName val="SE Villarica Sum-Mont"/>
      <sheetName val="Telecom SE"/>
      <sheetName val="SE Pto Bermudez Civil"/>
      <sheetName val="SE Villarica Civil"/>
      <sheetName val="LT Suministro"/>
      <sheetName val="LT Montaje"/>
      <sheetName val="LT Civil"/>
      <sheetName val="Pesos"/>
      <sheetName val="Export S10 - Ppto"/>
      <sheetName val="Flujo Caja (20%)"/>
      <sheetName val="Export S10 - Recurs"/>
      <sheetName val="Detalles 1"/>
      <sheetName val="Detalles 2"/>
      <sheetName val="S10 Recursos"/>
      <sheetName val="ResumLT+Varainte"/>
      <sheetName val="ResumLT"/>
      <sheetName val="Sum LT"/>
      <sheetName val="Mtje LT"/>
      <sheetName val="ResumLT-Variante"/>
      <sheetName val="Sum LT - Variante"/>
      <sheetName val="Mtje LT - Variante"/>
      <sheetName val="ResumSE POM+HUARI"/>
      <sheetName val="ResumSE POM"/>
      <sheetName val="Sum POM"/>
      <sheetName val="Mtje POM"/>
      <sheetName val="OC POM"/>
      <sheetName val="ResumSE HUARI"/>
      <sheetName val="Sum HUARI"/>
      <sheetName val="Mtje HUARI"/>
      <sheetName val="OC HUARI"/>
      <sheetName val="Resum Comu"/>
      <sheetName val="SuminComun"/>
      <sheetName val="MontaComun"/>
      <sheetName val="ResLP"/>
      <sheetName val="Sum.LP"/>
      <sheetName val="Mont.LP"/>
      <sheetName val="S10 Ppto"/>
      <sheetName val="LT Pomabamba Huari"/>
      <sheetName val="Exp S10 LTPom"/>
      <sheetName val="TRAMO I_C"/>
      <sheetName val="TRAMO I_M"/>
      <sheetName val="TRAMO II_C"/>
      <sheetName val="TRAMO II_M"/>
      <sheetName val="TRAMO III_C"/>
      <sheetName val="TRAMO III_M"/>
      <sheetName val="Menu"/>
      <sheetName val="CU - Túneles - sep"/>
      <sheetName val="Excavación de Túneles - sep"/>
      <sheetName val="CU Túnel - Tipo I"/>
      <sheetName val="CU Túnel - Tipo II"/>
      <sheetName val="CU Túnel - Tipo III"/>
      <sheetName val="CU Túnel - Tipo IV"/>
      <sheetName val="Instalaciones Varias Tuneles"/>
      <sheetName val="Transporte Escombrera"/>
      <sheetName val="Rendimiento de Excavación"/>
      <sheetName val="Rend. Roca TIPO I"/>
      <sheetName val="Rend. Roca TIPO II"/>
      <sheetName val="Rend. Roca TIPO III"/>
      <sheetName val="Rend. Roca TIPO IV"/>
      <sheetName val="CU - Obras Civiles - sep"/>
      <sheetName val="Precios Unitario-OC"/>
      <sheetName val="INSUGEN"/>
      <sheetName val="SUMM_MONTH"/>
      <sheetName val="SUMM_MONTH (2)"/>
      <sheetName val="sum_week"/>
      <sheetName val="hh produccion"/>
      <sheetName val="hh fijas"/>
      <sheetName val="Interim"/>
      <sheetName val="Interim 4 CASOS"/>
      <sheetName val="BASE CODIGOS"/>
      <sheetName val="BDD"/>
      <sheetName val="TAREO_Emp"/>
      <sheetName val="SOFT_Emp"/>
      <sheetName val="TAREO_Obrero"/>
      <sheetName val="SOFT_Obrer"/>
      <sheetName val="DETLL_ADELAN_OTROS"/>
      <sheetName val="MEMO_LIQ"/>
      <sheetName val="PARTIDAS CONTRACTUAL"/>
      <sheetName val="OC CONTRACTUAL"/>
      <sheetName val="ACERO CONTRACTUAL"/>
      <sheetName val="PARTIDAS NUEVAS"/>
      <sheetName val="OC PART. NUEVAS"/>
      <sheetName val="ACERO PART. NUEVAS"/>
      <sheetName val="DEMOLICION PISTA"/>
      <sheetName val="OC DEMOLICION PISTA"/>
      <sheetName val="NO RECONOCIDOS"/>
      <sheetName val="OC NO RECONOCIDOS"/>
      <sheetName val="ACERO NO RECONOCIDOS"/>
      <sheetName val="PART. SIST. ACOPLAMIENTO"/>
      <sheetName val="OC SIST. ACOPLAMIENTO"/>
      <sheetName val="ACERO SIST. ACOPLAMIENTO"/>
      <sheetName val="MURO CORTAFUEGO"/>
      <sheetName val="OC MURO CORTAFUEGO"/>
      <sheetName val="ACERO MURO CORTAFUEGO"/>
      <sheetName val="vert."/>
      <sheetName val="Trans man"/>
      <sheetName val="TORRES S"/>
      <sheetName val="TORRES A"/>
      <sheetName val="TORRES T"/>
      <sheetName val="Ensamble"/>
      <sheetName val="SEÑALI-"/>
      <sheetName val="SECC"/>
      <sheetName val="Prub y PS"/>
      <sheetName val="Obras Civiles "/>
      <sheetName val="trans movili"/>
      <sheetName val="MET-PREP TOTAL"/>
      <sheetName val="METRADO MATERIAL TOTAL"/>
      <sheetName val="DESMONTAJE"/>
      <sheetName val="OBRAS-PRELIMINARES"/>
      <sheetName val="CONDUCTORES ALUMINIO"/>
      <sheetName val="PRUEBAS y PUESTA EN SERV"/>
      <sheetName val="PUESTA A TIERRA"/>
      <sheetName val="ARMADOS"/>
      <sheetName val="RETENIDAS"/>
      <sheetName val="POSTE-CONCRETO"/>
      <sheetName val="PARTES DIARIOS"/>
      <sheetName val="T_UNIDADES"/>
      <sheetName val="CENTRO_COSTO"/>
      <sheetName val="B-2 811 (1)ME"/>
      <sheetName val="B-2 811 (2)ME"/>
      <sheetName val="Variante 1"/>
      <sheetName val="Variante V0-V1A"/>
      <sheetName val="PESO DE TORRES S2,A35,A70"/>
      <sheetName val="Form #9"/>
      <sheetName val="TRANS"/>
      <sheetName val="CAMP."/>
      <sheetName val="Transp_Man"/>
      <sheetName val="Transp_Mov"/>
      <sheetName val="Trab_Prel"/>
      <sheetName val="Obr_Prov"/>
      <sheetName val="Excav"/>
      <sheetName val="Cmnta"/>
      <sheetName val="Adi_Torr"/>
      <sheetName val="Torres"/>
      <sheetName val="Poste Met"/>
      <sheetName val="Mon_Aisl"/>
      <sheetName val="Mon_Cond"/>
      <sheetName val="Cab_Guar"/>
      <sheetName val="Replanteo"/>
      <sheetName val="Prub_Serv"/>
      <sheetName val="Datos.Torres"/>
      <sheetName val="peso de torres"/>
      <sheetName val="Sum_LT"/>
      <sheetName val="Mont_LT"/>
      <sheetName val="Sum_Pom"/>
      <sheetName val="Mont_Pom"/>
      <sheetName val="Sum_Huari"/>
      <sheetName val="Mont_Huari"/>
      <sheetName val="Sum_Telc"/>
      <sheetName val="Mont_Telc"/>
      <sheetName val="RGeneral"/>
      <sheetName val="ALOJAMIENTO"/>
      <sheetName val="2.2"/>
      <sheetName val="2.3"/>
      <sheetName val="2.4"/>
      <sheetName val="3.1"/>
      <sheetName val="3.4"/>
      <sheetName val="4.1"/>
      <sheetName val="4.2"/>
      <sheetName val="4.3"/>
      <sheetName val="7.1"/>
      <sheetName val="7.2"/>
      <sheetName val="7.3"/>
      <sheetName val="7.4"/>
      <sheetName val="Camp. Antamina"/>
      <sheetName val="Camp. Huallanca"/>
      <sheetName val="B-2 811 (1)OC"/>
      <sheetName val="B-2 811 (2)OC"/>
      <sheetName val="B-2 740(1)"/>
      <sheetName val="B-2 740(2)"/>
      <sheetName val="TRASPORTE (1)"/>
      <sheetName val="OP (1)"/>
      <sheetName val="OP (2)"/>
      <sheetName val="TRASPORTE (2)"/>
      <sheetName val="metrados vizcarra"/>
      <sheetName val="ACU_SE VIZCARRA"/>
      <sheetName val="metrados antamina"/>
      <sheetName val="ACU_SE ANTAMINA"/>
      <sheetName val="B-4"/>
      <sheetName val="H-H contr civ"/>
      <sheetName val="H-H Reg comun"/>
      <sheetName val="Alimentacion y Campamento"/>
      <sheetName val="EPPS"/>
      <sheetName val="RESUMEN TOTAL"/>
      <sheetName val="DETALLADO"/>
      <sheetName val="ING.AB TECHNOLOGY"/>
      <sheetName val="ING.CAMESA"/>
      <sheetName val="CUADRO DETALLADO DE SUMINISTRO"/>
      <sheetName val="PU OOCC"/>
      <sheetName val="PU OOMM"/>
      <sheetName val="sum rp"/>
      <sheetName val="mont rp"/>
      <sheetName val="resumenrp"/>
      <sheetName val="sumrs"/>
      <sheetName val="mont rs"/>
      <sheetName val="pu  rp"/>
      <sheetName val="pu rs"/>
      <sheetName val="pu cnx"/>
      <sheetName val="crono valoriz"/>
      <sheetName val="ECO-02 multiplicador"/>
      <sheetName val="ECO-04"/>
      <sheetName val="PLANTILLA"/>
      <sheetName val="SIP"/>
      <sheetName val="2006"/>
      <sheetName val="2007"/>
      <sheetName val="2008"/>
      <sheetName val="2009"/>
      <sheetName val="2010"/>
      <sheetName val="ESB"/>
      <sheetName val="Spares"/>
      <sheetName val="Advance Voice Subs"/>
      <sheetName val="MASTER - Multimedia Features"/>
      <sheetName val="Multimedia Description"/>
      <sheetName val="Factores DDP"/>
    </sheetNames>
    <sheetDataSet>
      <sheetData sheetId="0">
        <row r="1">
          <cell r="B1" t="str">
            <v>CODIGO</v>
          </cell>
        </row>
      </sheetData>
      <sheetData sheetId="1">
        <row r="1">
          <cell r="A1" t="str">
            <v>IDITEM</v>
          </cell>
        </row>
      </sheetData>
      <sheetData sheetId="2">
        <row r="1">
          <cell r="B1" t="str">
            <v>CODIGO</v>
          </cell>
        </row>
      </sheetData>
      <sheetData sheetId="3">
        <row r="1">
          <cell r="B1" t="str">
            <v>Longitud</v>
          </cell>
        </row>
      </sheetData>
      <sheetData sheetId="4">
        <row r="1">
          <cell r="A1" t="str">
            <v>IDITEM</v>
          </cell>
        </row>
      </sheetData>
      <sheetData sheetId="5">
        <row r="1">
          <cell r="F1" t="str">
            <v>CONSORCIO OBRAINSA-SVC</v>
          </cell>
        </row>
      </sheetData>
      <sheetData sheetId="6">
        <row r="1">
          <cell r="A1" t="str">
            <v>IDITEM</v>
          </cell>
        </row>
      </sheetData>
      <sheetData sheetId="7">
        <row r="1">
          <cell r="A1" t="str">
            <v>IDITEM</v>
          </cell>
        </row>
      </sheetData>
      <sheetData sheetId="8">
        <row r="1">
          <cell r="A1" t="str">
            <v>IDITEM</v>
          </cell>
        </row>
      </sheetData>
      <sheetData sheetId="9">
        <row r="1">
          <cell r="A1" t="str">
            <v>IDITEM</v>
          </cell>
        </row>
      </sheetData>
      <sheetData sheetId="10" refreshError="1"/>
      <sheetData sheetId="11">
        <row r="1">
          <cell r="A1" t="str">
            <v>IDITEM</v>
          </cell>
        </row>
      </sheetData>
      <sheetData sheetId="12">
        <row r="1">
          <cell r="A1" t="str">
            <v>IDITEM</v>
          </cell>
        </row>
      </sheetData>
      <sheetData sheetId="13">
        <row r="1">
          <cell r="A1" t="str">
            <v>IDITEM</v>
          </cell>
        </row>
      </sheetData>
      <sheetData sheetId="14">
        <row r="1">
          <cell r="A1" t="str">
            <v>IDITEM</v>
          </cell>
        </row>
      </sheetData>
      <sheetData sheetId="15">
        <row r="1">
          <cell r="A1" t="str">
            <v>IDITEM</v>
          </cell>
        </row>
      </sheetData>
      <sheetData sheetId="16">
        <row r="1">
          <cell r="A1" t="str">
            <v>IDITEM</v>
          </cell>
        </row>
        <row r="3">
          <cell r="A3" t="str">
            <v>A</v>
          </cell>
          <cell r="B3">
            <v>17</v>
          </cell>
          <cell r="C3">
            <v>510</v>
          </cell>
        </row>
        <row r="4">
          <cell r="A4" t="str">
            <v>B</v>
          </cell>
          <cell r="B4">
            <v>12</v>
          </cell>
          <cell r="C4">
            <v>360</v>
          </cell>
        </row>
        <row r="5">
          <cell r="A5" t="str">
            <v>C</v>
          </cell>
          <cell r="B5">
            <v>12</v>
          </cell>
          <cell r="C5">
            <v>360</v>
          </cell>
        </row>
        <row r="6">
          <cell r="A6" t="str">
            <v>D</v>
          </cell>
          <cell r="B6">
            <v>5</v>
          </cell>
          <cell r="C6">
            <v>150</v>
          </cell>
        </row>
      </sheetData>
      <sheetData sheetId="17">
        <row r="1">
          <cell r="A1" t="str">
            <v>IDITEM</v>
          </cell>
        </row>
      </sheetData>
      <sheetData sheetId="18" refreshError="1"/>
      <sheetData sheetId="19" refreshError="1"/>
      <sheetData sheetId="20" refreshError="1"/>
      <sheetData sheetId="21">
        <row r="1">
          <cell r="A1" t="str">
            <v>IDITEM</v>
          </cell>
        </row>
      </sheetData>
      <sheetData sheetId="22" refreshError="1"/>
      <sheetData sheetId="23">
        <row r="1">
          <cell r="A1" t="str">
            <v>IDITEM</v>
          </cell>
        </row>
      </sheetData>
      <sheetData sheetId="24">
        <row r="1">
          <cell r="F1" t="str">
            <v>CONSORCIO OBRAINSA-SVC</v>
          </cell>
        </row>
      </sheetData>
      <sheetData sheetId="25">
        <row r="1">
          <cell r="A1" t="str">
            <v>IDITEM</v>
          </cell>
        </row>
      </sheetData>
      <sheetData sheetId="26">
        <row r="1">
          <cell r="A1" t="str">
            <v>IDITEM</v>
          </cell>
        </row>
      </sheetData>
      <sheetData sheetId="27">
        <row r="1">
          <cell r="A1" t="str">
            <v>IDITEM</v>
          </cell>
        </row>
      </sheetData>
      <sheetData sheetId="28">
        <row r="1">
          <cell r="A1" t="str">
            <v>IDITEM</v>
          </cell>
        </row>
      </sheetData>
      <sheetData sheetId="29">
        <row r="1">
          <cell r="A1" t="str">
            <v>IDITEM</v>
          </cell>
        </row>
      </sheetData>
      <sheetData sheetId="30">
        <row r="1">
          <cell r="A1" t="str">
            <v>IDITEM</v>
          </cell>
        </row>
      </sheetData>
      <sheetData sheetId="31">
        <row r="1">
          <cell r="A1" t="str">
            <v>IDITEM</v>
          </cell>
        </row>
      </sheetData>
      <sheetData sheetId="32">
        <row r="1">
          <cell r="B1" t="str">
            <v>CODIGO</v>
          </cell>
        </row>
      </sheetData>
      <sheetData sheetId="33">
        <row r="1">
          <cell r="A1" t="str">
            <v>IDITEM</v>
          </cell>
        </row>
      </sheetData>
      <sheetData sheetId="34">
        <row r="1">
          <cell r="A1" t="str">
            <v>IDITEM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1">
          <cell r="B1" t="str">
            <v>CODIGO</v>
          </cell>
        </row>
      </sheetData>
      <sheetData sheetId="50">
        <row r="1">
          <cell r="A1" t="str">
            <v>IDITEM</v>
          </cell>
        </row>
      </sheetData>
      <sheetData sheetId="51">
        <row r="1">
          <cell r="A1" t="str">
            <v>IDITEM</v>
          </cell>
        </row>
      </sheetData>
      <sheetData sheetId="52">
        <row r="1">
          <cell r="A1" t="str">
            <v>IDITEM</v>
          </cell>
        </row>
      </sheetData>
      <sheetData sheetId="53">
        <row r="1">
          <cell r="B1" t="str">
            <v>CODIGO</v>
          </cell>
        </row>
      </sheetData>
      <sheetData sheetId="54">
        <row r="1">
          <cell r="B1" t="str">
            <v>Longitud</v>
          </cell>
        </row>
      </sheetData>
      <sheetData sheetId="55">
        <row r="1">
          <cell r="A1" t="str">
            <v>IDITEM</v>
          </cell>
        </row>
      </sheetData>
      <sheetData sheetId="56">
        <row r="1">
          <cell r="F1" t="str">
            <v>CONSORCIO OBRAINSA-SVC</v>
          </cell>
        </row>
      </sheetData>
      <sheetData sheetId="57">
        <row r="1">
          <cell r="A1" t="str">
            <v>IDITEM</v>
          </cell>
        </row>
      </sheetData>
      <sheetData sheetId="58">
        <row r="1">
          <cell r="A1" t="str">
            <v>IDITEM</v>
          </cell>
        </row>
      </sheetData>
      <sheetData sheetId="59">
        <row r="1">
          <cell r="A1" t="str">
            <v>IDITEM</v>
          </cell>
        </row>
      </sheetData>
      <sheetData sheetId="60">
        <row r="1">
          <cell r="A1" t="str">
            <v>IDITEM</v>
          </cell>
        </row>
      </sheetData>
      <sheetData sheetId="61">
        <row r="1">
          <cell r="B1" t="str">
            <v>CODIGO</v>
          </cell>
        </row>
      </sheetData>
      <sheetData sheetId="62">
        <row r="1">
          <cell r="A1" t="str">
            <v>IDITEM</v>
          </cell>
        </row>
      </sheetData>
      <sheetData sheetId="63">
        <row r="1">
          <cell r="B1" t="str">
            <v>Longitud</v>
          </cell>
        </row>
      </sheetData>
      <sheetData sheetId="64">
        <row r="1">
          <cell r="A1" t="str">
            <v>IDITEM</v>
          </cell>
        </row>
      </sheetData>
      <sheetData sheetId="65">
        <row r="1">
          <cell r="A1" t="str">
            <v>IDITEM</v>
          </cell>
        </row>
      </sheetData>
      <sheetData sheetId="66">
        <row r="1">
          <cell r="A1" t="str">
            <v>IDITEM</v>
          </cell>
        </row>
      </sheetData>
      <sheetData sheetId="67">
        <row r="1">
          <cell r="A1" t="str">
            <v>IDITEM</v>
          </cell>
        </row>
      </sheetData>
      <sheetData sheetId="68">
        <row r="1">
          <cell r="A1" t="str">
            <v>IDITEM</v>
          </cell>
        </row>
      </sheetData>
      <sheetData sheetId="69" refreshError="1"/>
      <sheetData sheetId="70" refreshError="1"/>
      <sheetData sheetId="71">
        <row r="1">
          <cell r="A1" t="str">
            <v>IDITEM</v>
          </cell>
        </row>
      </sheetData>
      <sheetData sheetId="72">
        <row r="1">
          <cell r="A1" t="str">
            <v>IDITEM</v>
          </cell>
        </row>
      </sheetData>
      <sheetData sheetId="73" refreshError="1"/>
      <sheetData sheetId="74" refreshError="1"/>
      <sheetData sheetId="75">
        <row r="1">
          <cell r="A1" t="str">
            <v>IDITEM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">
          <cell r="A1" t="str">
            <v>IDITEM</v>
          </cell>
        </row>
      </sheetData>
      <sheetData sheetId="83">
        <row r="1">
          <cell r="A1" t="str">
            <v>IDITEM</v>
          </cell>
        </row>
      </sheetData>
      <sheetData sheetId="84">
        <row r="1">
          <cell r="A1" t="str">
            <v>IDITEM</v>
          </cell>
        </row>
      </sheetData>
      <sheetData sheetId="85">
        <row r="1">
          <cell r="A1" t="str">
            <v>IDITEM</v>
          </cell>
        </row>
      </sheetData>
      <sheetData sheetId="86">
        <row r="1">
          <cell r="A1" t="str">
            <v>IDITEM</v>
          </cell>
        </row>
      </sheetData>
      <sheetData sheetId="87">
        <row r="1">
          <cell r="A1" t="str">
            <v>IDITEM</v>
          </cell>
        </row>
      </sheetData>
      <sheetData sheetId="88">
        <row r="1">
          <cell r="A1" t="str">
            <v>IDITEM</v>
          </cell>
        </row>
      </sheetData>
      <sheetData sheetId="89">
        <row r="1">
          <cell r="A1" t="str">
            <v>IDITEM</v>
          </cell>
        </row>
      </sheetData>
      <sheetData sheetId="90">
        <row r="1">
          <cell r="A1" t="str">
            <v>IDITEM</v>
          </cell>
        </row>
      </sheetData>
      <sheetData sheetId="91">
        <row r="1">
          <cell r="A1" t="str">
            <v>IDITEM</v>
          </cell>
        </row>
      </sheetData>
      <sheetData sheetId="92">
        <row r="1">
          <cell r="A1" t="str">
            <v>IDITEM</v>
          </cell>
        </row>
      </sheetData>
      <sheetData sheetId="93">
        <row r="1">
          <cell r="A1" t="str">
            <v>IDITEM</v>
          </cell>
        </row>
      </sheetData>
      <sheetData sheetId="94">
        <row r="1">
          <cell r="A1" t="str">
            <v>IDITEM</v>
          </cell>
        </row>
      </sheetData>
      <sheetData sheetId="95">
        <row r="1">
          <cell r="A1" t="str">
            <v>IDITEM</v>
          </cell>
        </row>
      </sheetData>
      <sheetData sheetId="96">
        <row r="1">
          <cell r="A1" t="str">
            <v>IDITEM</v>
          </cell>
        </row>
      </sheetData>
      <sheetData sheetId="97">
        <row r="3">
          <cell r="A3" t="str">
            <v>A</v>
          </cell>
        </row>
      </sheetData>
      <sheetData sheetId="98">
        <row r="1">
          <cell r="B1" t="str">
            <v>CODIGO</v>
          </cell>
        </row>
      </sheetData>
      <sheetData sheetId="99">
        <row r="1">
          <cell r="A1" t="str">
            <v>IDITEM</v>
          </cell>
        </row>
      </sheetData>
      <sheetData sheetId="100">
        <row r="1">
          <cell r="A1" t="str">
            <v>IDITEM</v>
          </cell>
        </row>
      </sheetData>
      <sheetData sheetId="101">
        <row r="3">
          <cell r="A3" t="str">
            <v>A</v>
          </cell>
        </row>
      </sheetData>
      <sheetData sheetId="102">
        <row r="1">
          <cell r="B1" t="str">
            <v>CODIGO</v>
          </cell>
        </row>
      </sheetData>
      <sheetData sheetId="103">
        <row r="3">
          <cell r="A3" t="str">
            <v>A</v>
          </cell>
        </row>
      </sheetData>
      <sheetData sheetId="104">
        <row r="1">
          <cell r="A1" t="str">
            <v>IDITEM</v>
          </cell>
        </row>
      </sheetData>
      <sheetData sheetId="105">
        <row r="1">
          <cell r="F1" t="str">
            <v>CONSORCIO OBRAINSA-SVC</v>
          </cell>
        </row>
      </sheetData>
      <sheetData sheetId="106">
        <row r="1">
          <cell r="A1" t="str">
            <v>IDITEM</v>
          </cell>
        </row>
      </sheetData>
      <sheetData sheetId="107">
        <row r="1">
          <cell r="A1" t="str">
            <v>IDITEM</v>
          </cell>
        </row>
      </sheetData>
      <sheetData sheetId="108">
        <row r="1">
          <cell r="A1" t="str">
            <v>IDITEM</v>
          </cell>
        </row>
      </sheetData>
      <sheetData sheetId="109">
        <row r="1">
          <cell r="A1" t="str">
            <v>IDITEM</v>
          </cell>
        </row>
      </sheetData>
      <sheetData sheetId="110">
        <row r="1">
          <cell r="B1" t="str">
            <v>CODIGO</v>
          </cell>
        </row>
      </sheetData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1">
          <cell r="F1" t="str">
            <v>CONSORCIO OBRAINSA-SVC</v>
          </cell>
        </row>
      </sheetData>
      <sheetData sheetId="135" refreshError="1"/>
      <sheetData sheetId="136">
        <row r="1">
          <cell r="B1" t="str">
            <v>Longitud</v>
          </cell>
        </row>
      </sheetData>
      <sheetData sheetId="137" refreshError="1"/>
      <sheetData sheetId="138">
        <row r="1">
          <cell r="A1" t="str">
            <v>IDITEM</v>
          </cell>
        </row>
      </sheetData>
      <sheetData sheetId="139" refreshError="1"/>
      <sheetData sheetId="140">
        <row r="1">
          <cell r="A1" t="str">
            <v>IDITEM</v>
          </cell>
        </row>
      </sheetData>
      <sheetData sheetId="141" refreshError="1"/>
      <sheetData sheetId="142">
        <row r="1">
          <cell r="A1" t="str">
            <v>IDITEM</v>
          </cell>
        </row>
      </sheetData>
      <sheetData sheetId="143" refreshError="1"/>
      <sheetData sheetId="144">
        <row r="1">
          <cell r="A1" t="str">
            <v>IDITEM</v>
          </cell>
        </row>
      </sheetData>
      <sheetData sheetId="145" refreshError="1"/>
      <sheetData sheetId="146" refreshError="1"/>
      <sheetData sheetId="147">
        <row r="1">
          <cell r="B1" t="str">
            <v>CODIGO</v>
          </cell>
        </row>
      </sheetData>
      <sheetData sheetId="148" refreshError="1"/>
      <sheetData sheetId="149">
        <row r="1">
          <cell r="A1" t="str">
            <v>IDITEM</v>
          </cell>
        </row>
      </sheetData>
      <sheetData sheetId="150" refreshError="1"/>
      <sheetData sheetId="151">
        <row r="1">
          <cell r="A1" t="str">
            <v>IDITEM</v>
          </cell>
        </row>
      </sheetData>
      <sheetData sheetId="152" refreshError="1"/>
      <sheetData sheetId="153">
        <row r="3">
          <cell r="A3" t="str">
            <v>A</v>
          </cell>
        </row>
      </sheetData>
      <sheetData sheetId="154" refreshError="1"/>
      <sheetData sheetId="155">
        <row r="1">
          <cell r="A1" t="str">
            <v>IDITEM</v>
          </cell>
        </row>
      </sheetData>
      <sheetData sheetId="156" refreshError="1"/>
      <sheetData sheetId="157" refreshError="1"/>
      <sheetData sheetId="158">
        <row r="1">
          <cell r="A1" t="str">
            <v>IDITEM</v>
          </cell>
        </row>
      </sheetData>
      <sheetData sheetId="159" refreshError="1"/>
      <sheetData sheetId="160">
        <row r="1">
          <cell r="A1" t="str">
            <v>IDITEM</v>
          </cell>
        </row>
      </sheetData>
      <sheetData sheetId="161" refreshError="1"/>
      <sheetData sheetId="162">
        <row r="1">
          <cell r="B1" t="str">
            <v>CODIGO</v>
          </cell>
        </row>
      </sheetData>
      <sheetData sheetId="163" refreshError="1"/>
      <sheetData sheetId="164">
        <row r="1">
          <cell r="A1" t="str">
            <v>IDITEM</v>
          </cell>
        </row>
      </sheetData>
      <sheetData sheetId="165" refreshError="1"/>
      <sheetData sheetId="166">
        <row r="1">
          <cell r="F1" t="str">
            <v>CONSORCIO OBRAINSA-SVC</v>
          </cell>
        </row>
      </sheetData>
      <sheetData sheetId="167" refreshError="1"/>
      <sheetData sheetId="168" refreshError="1"/>
      <sheetData sheetId="169">
        <row r="1">
          <cell r="A1" t="str">
            <v>IDITEM</v>
          </cell>
        </row>
      </sheetData>
      <sheetData sheetId="170" refreshError="1"/>
      <sheetData sheetId="171">
        <row r="1">
          <cell r="A1" t="str">
            <v>IDITEM</v>
          </cell>
        </row>
      </sheetData>
      <sheetData sheetId="172" refreshError="1"/>
      <sheetData sheetId="173">
        <row r="1">
          <cell r="A1" t="str">
            <v>IDITEM</v>
          </cell>
        </row>
      </sheetData>
      <sheetData sheetId="174" refreshError="1"/>
      <sheetData sheetId="175">
        <row r="1">
          <cell r="A1" t="str">
            <v>IDITEM</v>
          </cell>
        </row>
      </sheetData>
      <sheetData sheetId="176" refreshError="1"/>
      <sheetData sheetId="177">
        <row r="3">
          <cell r="A3" t="str">
            <v>A</v>
          </cell>
        </row>
      </sheetData>
      <sheetData sheetId="178" refreshError="1"/>
      <sheetData sheetId="179" refreshError="1"/>
      <sheetData sheetId="180">
        <row r="1">
          <cell r="A1" t="str">
            <v>IDITEM</v>
          </cell>
        </row>
      </sheetData>
      <sheetData sheetId="181" refreshError="1"/>
      <sheetData sheetId="182">
        <row r="1">
          <cell r="A1" t="str">
            <v>IDITEM</v>
          </cell>
        </row>
      </sheetData>
      <sheetData sheetId="183" refreshError="1"/>
      <sheetData sheetId="184">
        <row r="1">
          <cell r="A1" t="str">
            <v>IDITEM</v>
          </cell>
        </row>
      </sheetData>
      <sheetData sheetId="185" refreshError="1"/>
      <sheetData sheetId="186" refreshError="1"/>
      <sheetData sheetId="187">
        <row r="1">
          <cell r="A1" t="str">
            <v>IDITEM</v>
          </cell>
        </row>
      </sheetData>
      <sheetData sheetId="188" refreshError="1"/>
      <sheetData sheetId="189">
        <row r="1">
          <cell r="A1" t="str">
            <v>IDITEM</v>
          </cell>
        </row>
      </sheetData>
      <sheetData sheetId="190" refreshError="1"/>
      <sheetData sheetId="191">
        <row r="1">
          <cell r="A1" t="str">
            <v>IDITEM</v>
          </cell>
        </row>
      </sheetData>
      <sheetData sheetId="192" refreshError="1"/>
      <sheetData sheetId="193" refreshError="1"/>
      <sheetData sheetId="194">
        <row r="1">
          <cell r="F1" t="str">
            <v>CONSORCIO OBRAINSA-SVC</v>
          </cell>
        </row>
      </sheetData>
      <sheetData sheetId="195" refreshError="1"/>
      <sheetData sheetId="196" refreshError="1"/>
      <sheetData sheetId="197">
        <row r="3">
          <cell r="A3" t="str">
            <v>A</v>
          </cell>
        </row>
      </sheetData>
      <sheetData sheetId="198" refreshError="1"/>
      <sheetData sheetId="199">
        <row r="1">
          <cell r="B1" t="str">
            <v>CODIGO</v>
          </cell>
        </row>
      </sheetData>
      <sheetData sheetId="200" refreshError="1"/>
      <sheetData sheetId="201">
        <row r="3">
          <cell r="A3" t="str">
            <v>A</v>
          </cell>
        </row>
      </sheetData>
      <sheetData sheetId="202" refreshError="1"/>
      <sheetData sheetId="203" refreshError="1"/>
      <sheetData sheetId="204">
        <row r="1">
          <cell r="A1" t="str">
            <v>IDITEM</v>
          </cell>
        </row>
      </sheetData>
      <sheetData sheetId="205" refreshError="1"/>
      <sheetData sheetId="206">
        <row r="3">
          <cell r="J3" t="str">
            <v>RANGO</v>
          </cell>
        </row>
      </sheetData>
      <sheetData sheetId="207" refreshError="1"/>
      <sheetData sheetId="208" refreshError="1"/>
      <sheetData sheetId="209">
        <row r="1">
          <cell r="A1" t="str">
            <v>IDITEM</v>
          </cell>
        </row>
      </sheetData>
      <sheetData sheetId="210" refreshError="1"/>
      <sheetData sheetId="211">
        <row r="1">
          <cell r="A1" t="str">
            <v>IDITEM</v>
          </cell>
        </row>
      </sheetData>
      <sheetData sheetId="212" refreshError="1"/>
      <sheetData sheetId="213">
        <row r="1">
          <cell r="A1" t="str">
            <v>IDITEM</v>
          </cell>
        </row>
      </sheetData>
      <sheetData sheetId="214" refreshError="1"/>
      <sheetData sheetId="215">
        <row r="1">
          <cell r="B1" t="str">
            <v>CODIGO</v>
          </cell>
        </row>
      </sheetData>
      <sheetData sheetId="216" refreshError="1"/>
      <sheetData sheetId="217">
        <row r="1">
          <cell r="B1" t="str">
            <v>CODIGO</v>
          </cell>
        </row>
      </sheetData>
      <sheetData sheetId="218" refreshError="1"/>
      <sheetData sheetId="219">
        <row r="1">
          <cell r="F1" t="str">
            <v>CONSORCIO OBRAINSA-SVC</v>
          </cell>
        </row>
      </sheetData>
      <sheetData sheetId="220" refreshError="1"/>
      <sheetData sheetId="221">
        <row r="3">
          <cell r="A3" t="str">
            <v>A</v>
          </cell>
        </row>
      </sheetData>
      <sheetData sheetId="222" refreshError="1"/>
      <sheetData sheetId="223">
        <row r="3">
          <cell r="A3" t="str">
            <v>A</v>
          </cell>
        </row>
      </sheetData>
      <sheetData sheetId="224" refreshError="1"/>
      <sheetData sheetId="225">
        <row r="3">
          <cell r="A3" t="str">
            <v>A</v>
          </cell>
        </row>
      </sheetData>
      <sheetData sheetId="226" refreshError="1"/>
      <sheetData sheetId="227" refreshError="1"/>
      <sheetData sheetId="228">
        <row r="4">
          <cell r="A4" t="str">
            <v>05.02</v>
          </cell>
        </row>
      </sheetData>
      <sheetData sheetId="229" refreshError="1"/>
      <sheetData sheetId="230" refreshError="1"/>
      <sheetData sheetId="231">
        <row r="1">
          <cell r="A1" t="str">
            <v>IDITEM</v>
          </cell>
        </row>
      </sheetData>
      <sheetData sheetId="232" refreshError="1"/>
      <sheetData sheetId="233" refreshError="1"/>
      <sheetData sheetId="234">
        <row r="1">
          <cell r="F1" t="str">
            <v>CONSORCIO OBRAINSA-SVC</v>
          </cell>
        </row>
      </sheetData>
      <sheetData sheetId="235" refreshError="1"/>
      <sheetData sheetId="236">
        <row r="3">
          <cell r="A3" t="str">
            <v>A</v>
          </cell>
        </row>
      </sheetData>
      <sheetData sheetId="237" refreshError="1"/>
      <sheetData sheetId="238">
        <row r="1">
          <cell r="B1" t="str">
            <v>CODIGO</v>
          </cell>
        </row>
      </sheetData>
      <sheetData sheetId="239" refreshError="1"/>
      <sheetData sheetId="240">
        <row r="1">
          <cell r="A1" t="str">
            <v>IDITEM</v>
          </cell>
        </row>
      </sheetData>
      <sheetData sheetId="241" refreshError="1"/>
      <sheetData sheetId="242">
        <row r="1">
          <cell r="B1" t="str">
            <v>CODIGO</v>
          </cell>
        </row>
      </sheetData>
      <sheetData sheetId="243" refreshError="1"/>
      <sheetData sheetId="244" refreshError="1"/>
      <sheetData sheetId="245">
        <row r="3">
          <cell r="A3" t="str">
            <v>A</v>
          </cell>
        </row>
      </sheetData>
      <sheetData sheetId="246" refreshError="1"/>
      <sheetData sheetId="247" refreshError="1"/>
      <sheetData sheetId="248">
        <row r="4">
          <cell r="A4" t="str">
            <v>05.02</v>
          </cell>
        </row>
      </sheetData>
      <sheetData sheetId="249" refreshError="1"/>
      <sheetData sheetId="250">
        <row r="3">
          <cell r="A3" t="str">
            <v>A</v>
          </cell>
        </row>
      </sheetData>
      <sheetData sheetId="251" refreshError="1"/>
      <sheetData sheetId="252">
        <row r="3">
          <cell r="A3" t="str">
            <v>A</v>
          </cell>
        </row>
      </sheetData>
      <sheetData sheetId="253" refreshError="1"/>
      <sheetData sheetId="254">
        <row r="1">
          <cell r="F1" t="str">
            <v>CONSORCIO OBRAINSA-SVC</v>
          </cell>
        </row>
      </sheetData>
      <sheetData sheetId="255" refreshError="1"/>
      <sheetData sheetId="256" refreshError="1"/>
      <sheetData sheetId="257">
        <row r="1">
          <cell r="B1" t="str">
            <v>CODIGO</v>
          </cell>
        </row>
      </sheetData>
      <sheetData sheetId="258" refreshError="1"/>
      <sheetData sheetId="259" refreshError="1"/>
      <sheetData sheetId="260">
        <row r="1">
          <cell r="A1" t="str">
            <v>IDITEM</v>
          </cell>
        </row>
      </sheetData>
      <sheetData sheetId="261" refreshError="1"/>
      <sheetData sheetId="262">
        <row r="1">
          <cell r="B1" t="str">
            <v>CODIGO</v>
          </cell>
        </row>
      </sheetData>
      <sheetData sheetId="263" refreshError="1"/>
      <sheetData sheetId="264" refreshError="1"/>
      <sheetData sheetId="265">
        <row r="3">
          <cell r="A3" t="str">
            <v>A</v>
          </cell>
        </row>
      </sheetData>
      <sheetData sheetId="266" refreshError="1"/>
      <sheetData sheetId="267">
        <row r="1">
          <cell r="A1" t="str">
            <v>IDITEM</v>
          </cell>
        </row>
      </sheetData>
      <sheetData sheetId="268" refreshError="1"/>
      <sheetData sheetId="269">
        <row r="3">
          <cell r="A3" t="str">
            <v>A</v>
          </cell>
        </row>
      </sheetData>
      <sheetData sheetId="270" refreshError="1"/>
      <sheetData sheetId="271">
        <row r="1">
          <cell r="B1" t="str">
            <v>CODIGO</v>
          </cell>
        </row>
      </sheetData>
      <sheetData sheetId="272" refreshError="1"/>
      <sheetData sheetId="273">
        <row r="1">
          <cell r="F1" t="str">
            <v>CONSORCIO OBRAINSA-SVC</v>
          </cell>
        </row>
      </sheetData>
      <sheetData sheetId="274" refreshError="1"/>
      <sheetData sheetId="275">
        <row r="5">
          <cell r="B5" t="str">
            <v>MANTENIMIENTO PERIODICO DE LA CARRETERA SALAVERRY-TRUJILLO-DV. OTUZCO</v>
          </cell>
        </row>
      </sheetData>
      <sheetData sheetId="276" refreshError="1"/>
      <sheetData sheetId="277">
        <row r="1">
          <cell r="B1" t="str">
            <v>CODIGO</v>
          </cell>
        </row>
      </sheetData>
      <sheetData sheetId="278" refreshError="1"/>
      <sheetData sheetId="279" refreshError="1"/>
      <sheetData sheetId="280">
        <row r="1">
          <cell r="A1" t="str">
            <v>IDITEM</v>
          </cell>
        </row>
      </sheetData>
      <sheetData sheetId="281" refreshError="1"/>
      <sheetData sheetId="282" refreshError="1"/>
      <sheetData sheetId="283">
        <row r="1">
          <cell r="B1" t="str">
            <v>CODIGO</v>
          </cell>
        </row>
      </sheetData>
      <sheetData sheetId="284" refreshError="1"/>
      <sheetData sheetId="285" refreshError="1"/>
      <sheetData sheetId="286">
        <row r="1">
          <cell r="A1" t="str">
            <v>IDITEM</v>
          </cell>
        </row>
      </sheetData>
      <sheetData sheetId="287" refreshError="1"/>
      <sheetData sheetId="288">
        <row r="1">
          <cell r="A1" t="str">
            <v>IDITEM</v>
          </cell>
        </row>
      </sheetData>
      <sheetData sheetId="289" refreshError="1"/>
      <sheetData sheetId="290">
        <row r="1">
          <cell r="B1" t="str">
            <v>CODIGO</v>
          </cell>
        </row>
      </sheetData>
      <sheetData sheetId="291" refreshError="1"/>
      <sheetData sheetId="292">
        <row r="1">
          <cell r="A1" t="str">
            <v>IDITEM</v>
          </cell>
        </row>
      </sheetData>
      <sheetData sheetId="293" refreshError="1"/>
      <sheetData sheetId="294">
        <row r="3">
          <cell r="A3" t="str">
            <v>A</v>
          </cell>
        </row>
      </sheetData>
      <sheetData sheetId="295" refreshError="1"/>
      <sheetData sheetId="296">
        <row r="1">
          <cell r="B1" t="str">
            <v>CODIGO</v>
          </cell>
        </row>
      </sheetData>
      <sheetData sheetId="297" refreshError="1"/>
      <sheetData sheetId="298" refreshError="1"/>
      <sheetData sheetId="299">
        <row r="3">
          <cell r="A3" t="str">
            <v>A</v>
          </cell>
        </row>
      </sheetData>
      <sheetData sheetId="300" refreshError="1"/>
      <sheetData sheetId="301">
        <row r="3">
          <cell r="A3" t="str">
            <v>A</v>
          </cell>
        </row>
      </sheetData>
      <sheetData sheetId="302" refreshError="1"/>
      <sheetData sheetId="303">
        <row r="3">
          <cell r="A3" t="str">
            <v>A</v>
          </cell>
        </row>
      </sheetData>
      <sheetData sheetId="304" refreshError="1"/>
      <sheetData sheetId="305">
        <row r="3">
          <cell r="A3" t="str">
            <v>A</v>
          </cell>
        </row>
      </sheetData>
      <sheetData sheetId="306" refreshError="1"/>
      <sheetData sheetId="307">
        <row r="1">
          <cell r="B1" t="str">
            <v>CODIGO</v>
          </cell>
        </row>
      </sheetData>
      <sheetData sheetId="308" refreshError="1"/>
      <sheetData sheetId="309" refreshError="1"/>
      <sheetData sheetId="310">
        <row r="1">
          <cell r="B1" t="str">
            <v>CODIGO</v>
          </cell>
        </row>
      </sheetData>
      <sheetData sheetId="311" refreshError="1"/>
      <sheetData sheetId="312">
        <row r="1">
          <cell r="A1" t="str">
            <v>IDITEM</v>
          </cell>
        </row>
      </sheetData>
      <sheetData sheetId="313" refreshError="1"/>
      <sheetData sheetId="314">
        <row r="3">
          <cell r="A3" t="str">
            <v>A</v>
          </cell>
        </row>
      </sheetData>
      <sheetData sheetId="315" refreshError="1"/>
      <sheetData sheetId="316">
        <row r="1">
          <cell r="A1" t="str">
            <v>IDITEM</v>
          </cell>
        </row>
      </sheetData>
      <sheetData sheetId="317" refreshError="1"/>
      <sheetData sheetId="318">
        <row r="3">
          <cell r="A3" t="str">
            <v>A</v>
          </cell>
        </row>
      </sheetData>
      <sheetData sheetId="319" refreshError="1"/>
      <sheetData sheetId="320">
        <row r="1">
          <cell r="B1" t="str">
            <v>CODIGO</v>
          </cell>
        </row>
      </sheetData>
      <sheetData sheetId="321" refreshError="1"/>
      <sheetData sheetId="322">
        <row r="1">
          <cell r="F1" t="str">
            <v>CONSORCIO OBRAINSA-SVC</v>
          </cell>
        </row>
      </sheetData>
      <sheetData sheetId="323" refreshError="1"/>
      <sheetData sheetId="324" refreshError="1"/>
      <sheetData sheetId="325">
        <row r="3">
          <cell r="A3" t="str">
            <v>A</v>
          </cell>
        </row>
      </sheetData>
      <sheetData sheetId="326" refreshError="1"/>
      <sheetData sheetId="327">
        <row r="1">
          <cell r="B1" t="str">
            <v>CODIGO</v>
          </cell>
        </row>
      </sheetData>
      <sheetData sheetId="328" refreshError="1"/>
      <sheetData sheetId="329">
        <row r="1">
          <cell r="A1" t="str">
            <v>IDITEM</v>
          </cell>
        </row>
      </sheetData>
      <sheetData sheetId="330" refreshError="1"/>
      <sheetData sheetId="331">
        <row r="1">
          <cell r="B1" t="str">
            <v>CODIGO</v>
          </cell>
        </row>
      </sheetData>
      <sheetData sheetId="332" refreshError="1"/>
      <sheetData sheetId="333">
        <row r="1">
          <cell r="B1" t="str">
            <v>CODIGO</v>
          </cell>
        </row>
      </sheetData>
      <sheetData sheetId="334" refreshError="1"/>
      <sheetData sheetId="335">
        <row r="1">
          <cell r="B1" t="str">
            <v>CODIGO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A4" t="str">
            <v>05.02</v>
          </cell>
        </row>
      </sheetData>
      <sheetData sheetId="359">
        <row r="1">
          <cell r="B1" t="str">
            <v>CODIGO</v>
          </cell>
        </row>
      </sheetData>
      <sheetData sheetId="360">
        <row r="1">
          <cell r="F1" t="str">
            <v>CONSORCIO OBRAINSA-SVC</v>
          </cell>
        </row>
      </sheetData>
      <sheetData sheetId="361">
        <row r="1">
          <cell r="A1" t="str">
            <v>IDITEM</v>
          </cell>
        </row>
      </sheetData>
      <sheetData sheetId="362">
        <row r="1">
          <cell r="A1" t="str">
            <v>IDITEM</v>
          </cell>
        </row>
      </sheetData>
      <sheetData sheetId="363">
        <row r="3">
          <cell r="A3" t="str">
            <v>A</v>
          </cell>
        </row>
      </sheetData>
      <sheetData sheetId="364">
        <row r="1">
          <cell r="F1" t="str">
            <v>CONSORCIO OBRAINSA-SVC</v>
          </cell>
        </row>
      </sheetData>
      <sheetData sheetId="365">
        <row r="1">
          <cell r="A1" t="str">
            <v>IDITEM</v>
          </cell>
        </row>
      </sheetData>
      <sheetData sheetId="366">
        <row r="1">
          <cell r="B1" t="str">
            <v>CODIGO</v>
          </cell>
        </row>
      </sheetData>
      <sheetData sheetId="367">
        <row r="3">
          <cell r="A3" t="str">
            <v>A</v>
          </cell>
        </row>
      </sheetData>
      <sheetData sheetId="368">
        <row r="1">
          <cell r="B1" t="str">
            <v>CODIGO</v>
          </cell>
        </row>
      </sheetData>
      <sheetData sheetId="369">
        <row r="3">
          <cell r="A3" t="str">
            <v>A</v>
          </cell>
        </row>
      </sheetData>
      <sheetData sheetId="370">
        <row r="1">
          <cell r="A1" t="str">
            <v>IDITEM</v>
          </cell>
        </row>
      </sheetData>
      <sheetData sheetId="371">
        <row r="1">
          <cell r="F1" t="str">
            <v>CONSORCIO OBRAINSA-SVC</v>
          </cell>
        </row>
      </sheetData>
      <sheetData sheetId="372">
        <row r="1">
          <cell r="A1" t="str">
            <v>IDITEM</v>
          </cell>
        </row>
      </sheetData>
      <sheetData sheetId="373">
        <row r="1">
          <cell r="A1" t="str">
            <v>IDITEM</v>
          </cell>
        </row>
      </sheetData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>
        <row r="1">
          <cell r="B1" t="str">
            <v>CODIGO</v>
          </cell>
        </row>
      </sheetData>
      <sheetData sheetId="380">
        <row r="1">
          <cell r="B1" t="str">
            <v>CODIGO</v>
          </cell>
        </row>
      </sheetData>
      <sheetData sheetId="381">
        <row r="1">
          <cell r="B1" t="str">
            <v>CODIGO</v>
          </cell>
        </row>
      </sheetData>
      <sheetData sheetId="382">
        <row r="1">
          <cell r="B1" t="str">
            <v>CODIGO</v>
          </cell>
        </row>
      </sheetData>
      <sheetData sheetId="383">
        <row r="1">
          <cell r="A1" t="str">
            <v>IDITEM</v>
          </cell>
        </row>
      </sheetData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>
        <row r="61">
          <cell r="F61">
            <v>3.3414999999999999</v>
          </cell>
        </row>
      </sheetData>
      <sheetData sheetId="428">
        <row r="61">
          <cell r="F61">
            <v>2.8460000000000001</v>
          </cell>
        </row>
      </sheetData>
      <sheetData sheetId="429"/>
      <sheetData sheetId="430">
        <row r="3">
          <cell r="A3" t="str">
            <v>A</v>
          </cell>
        </row>
      </sheetData>
      <sheetData sheetId="431">
        <row r="1">
          <cell r="B1" t="str">
            <v>Longitud</v>
          </cell>
        </row>
      </sheetData>
      <sheetData sheetId="432"/>
      <sheetData sheetId="433">
        <row r="4">
          <cell r="A4" t="str">
            <v>05.02</v>
          </cell>
        </row>
      </sheetData>
      <sheetData sheetId="434">
        <row r="9">
          <cell r="B9" t="str">
            <v>02.00</v>
          </cell>
        </row>
      </sheetData>
      <sheetData sheetId="435">
        <row r="4">
          <cell r="B4" t="str">
            <v xml:space="preserve"> MANO DE OBRA</v>
          </cell>
        </row>
      </sheetData>
      <sheetData sheetId="436">
        <row r="1">
          <cell r="B1" t="str">
            <v>CODIGO</v>
          </cell>
        </row>
      </sheetData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>
        <row r="3">
          <cell r="A3">
            <v>10000010</v>
          </cell>
        </row>
      </sheetData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>
        <row r="1">
          <cell r="A1" t="str">
            <v>IDITEM</v>
          </cell>
        </row>
      </sheetData>
      <sheetData sheetId="1002"/>
      <sheetData sheetId="1003"/>
      <sheetData sheetId="1004">
        <row r="3">
          <cell r="A3">
            <v>10000010</v>
          </cell>
        </row>
      </sheetData>
      <sheetData sheetId="1005">
        <row r="3">
          <cell r="A3" t="str">
            <v>A</v>
          </cell>
        </row>
      </sheetData>
      <sheetData sheetId="1006"/>
      <sheetData sheetId="1007" refreshError="1"/>
      <sheetData sheetId="1008" refreshError="1"/>
      <sheetData sheetId="1009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>
        <row r="1">
          <cell r="A1" t="str">
            <v>IDITEM</v>
          </cell>
        </row>
      </sheetData>
      <sheetData sheetId="1016"/>
      <sheetData sheetId="1017"/>
      <sheetData sheetId="1018">
        <row r="3">
          <cell r="A3">
            <v>10000010</v>
          </cell>
        </row>
      </sheetData>
      <sheetData sheetId="1019">
        <row r="3">
          <cell r="A3" t="str">
            <v>A</v>
          </cell>
        </row>
      </sheetData>
      <sheetData sheetId="1020">
        <row r="1">
          <cell r="A1" t="str">
            <v>IDITEM</v>
          </cell>
        </row>
      </sheetData>
      <sheetData sheetId="1021"/>
      <sheetData sheetId="1022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>
        <row r="1">
          <cell r="A1" t="str">
            <v>IDITEM</v>
          </cell>
        </row>
      </sheetData>
      <sheetData sheetId="1288">
        <row r="1">
          <cell r="A1" t="str">
            <v>IDITEM</v>
          </cell>
        </row>
      </sheetData>
      <sheetData sheetId="1289">
        <row r="1">
          <cell r="A1" t="str">
            <v>IDITEM</v>
          </cell>
        </row>
      </sheetData>
      <sheetData sheetId="1290">
        <row r="1">
          <cell r="A1" t="str">
            <v>IDITEM</v>
          </cell>
        </row>
      </sheetData>
      <sheetData sheetId="1291">
        <row r="1">
          <cell r="A1" t="str">
            <v>IDITEM</v>
          </cell>
        </row>
      </sheetData>
      <sheetData sheetId="1292">
        <row r="1">
          <cell r="A1" t="str">
            <v>IDITEM</v>
          </cell>
        </row>
      </sheetData>
      <sheetData sheetId="1293" refreshError="1"/>
      <sheetData sheetId="1294" refreshError="1"/>
      <sheetData sheetId="1295">
        <row r="3">
          <cell r="A3" t="str">
            <v>A</v>
          </cell>
        </row>
      </sheetData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>
        <row r="3">
          <cell r="J3" t="str">
            <v>RANGO</v>
          </cell>
        </row>
      </sheetData>
      <sheetData sheetId="1302">
        <row r="2">
          <cell r="B2" t="str">
            <v>OBRA:</v>
          </cell>
        </row>
      </sheetData>
      <sheetData sheetId="1303">
        <row r="2">
          <cell r="B2" t="str">
            <v>OBRA:</v>
          </cell>
        </row>
      </sheetData>
      <sheetData sheetId="1304">
        <row r="2">
          <cell r="B2" t="str">
            <v>OBRA:</v>
          </cell>
        </row>
      </sheetData>
      <sheetData sheetId="1305"/>
      <sheetData sheetId="1306"/>
      <sheetData sheetId="1307"/>
      <sheetData sheetId="1308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/>
      <sheetData sheetId="2289">
        <row r="22">
          <cell r="H22">
            <v>896.24076923076927</v>
          </cell>
        </row>
      </sheetData>
      <sheetData sheetId="2290"/>
      <sheetData sheetId="2291">
        <row r="61">
          <cell r="E61">
            <v>31</v>
          </cell>
        </row>
      </sheetData>
      <sheetData sheetId="2292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>
        <row r="7">
          <cell r="C7" t="str">
            <v>M01</v>
          </cell>
        </row>
      </sheetData>
      <sheetData sheetId="2371">
        <row r="7">
          <cell r="C7" t="str">
            <v>M01</v>
          </cell>
        </row>
      </sheetData>
      <sheetData sheetId="2372">
        <row r="15">
          <cell r="G15">
            <v>1706.7049999999999</v>
          </cell>
        </row>
      </sheetData>
      <sheetData sheetId="2373"/>
      <sheetData sheetId="2374">
        <row r="15">
          <cell r="J15">
            <v>104017.78245247999</v>
          </cell>
        </row>
      </sheetData>
      <sheetData sheetId="2375">
        <row r="15">
          <cell r="J15">
            <v>104017.78245247999</v>
          </cell>
        </row>
      </sheetData>
      <sheetData sheetId="2376">
        <row r="15">
          <cell r="J15">
            <v>104017.78245247999</v>
          </cell>
        </row>
      </sheetData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>
        <row r="7">
          <cell r="C7" t="str">
            <v>M01</v>
          </cell>
        </row>
      </sheetData>
      <sheetData sheetId="2388">
        <row r="15">
          <cell r="G15">
            <v>1706.7049999999999</v>
          </cell>
        </row>
      </sheetData>
      <sheetData sheetId="2389"/>
      <sheetData sheetId="2390">
        <row r="15">
          <cell r="J15">
            <v>104017.78245247999</v>
          </cell>
        </row>
      </sheetData>
      <sheetData sheetId="2391">
        <row r="15">
          <cell r="J15">
            <v>104017.78245247999</v>
          </cell>
        </row>
      </sheetData>
      <sheetData sheetId="2392">
        <row r="15">
          <cell r="J15">
            <v>104017.78245247999</v>
          </cell>
        </row>
      </sheetData>
      <sheetData sheetId="2393">
        <row r="16">
          <cell r="J16">
            <v>10</v>
          </cell>
        </row>
      </sheetData>
      <sheetData sheetId="2394">
        <row r="16">
          <cell r="J16">
            <v>10</v>
          </cell>
        </row>
      </sheetData>
      <sheetData sheetId="2395">
        <row r="18">
          <cell r="J18">
            <v>104017.78245247999</v>
          </cell>
        </row>
      </sheetData>
      <sheetData sheetId="2396">
        <row r="7">
          <cell r="D7" t="str">
            <v>Alban, Henry</v>
          </cell>
        </row>
      </sheetData>
      <sheetData sheetId="2397">
        <row r="7">
          <cell r="D7" t="str">
            <v>Alban, Henry</v>
          </cell>
        </row>
      </sheetData>
      <sheetData sheetId="2398">
        <row r="7">
          <cell r="D7" t="str">
            <v>Alban, Henry</v>
          </cell>
        </row>
      </sheetData>
      <sheetData sheetId="2399">
        <row r="2">
          <cell r="A2" t="str">
            <v>OPERARIO</v>
          </cell>
        </row>
      </sheetData>
      <sheetData sheetId="2400">
        <row r="2">
          <cell r="A2" t="str">
            <v>OPERARIO</v>
          </cell>
        </row>
      </sheetData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>
        <row r="1">
          <cell r="A1" t="str">
            <v>IDITEM</v>
          </cell>
        </row>
      </sheetData>
      <sheetData sheetId="2412">
        <row r="1">
          <cell r="A1" t="str">
            <v>IDITEM</v>
          </cell>
        </row>
      </sheetData>
      <sheetData sheetId="2413">
        <row r="1">
          <cell r="A1" t="str">
            <v>IDITEM</v>
          </cell>
        </row>
      </sheetData>
      <sheetData sheetId="2414">
        <row r="1">
          <cell r="A1" t="str">
            <v>IDITEM</v>
          </cell>
        </row>
      </sheetData>
      <sheetData sheetId="2415">
        <row r="1">
          <cell r="A1" t="str">
            <v>IDITEM</v>
          </cell>
        </row>
      </sheetData>
      <sheetData sheetId="2416">
        <row r="1">
          <cell r="A1" t="str">
            <v>IDITEM</v>
          </cell>
        </row>
      </sheetData>
      <sheetData sheetId="2417">
        <row r="2">
          <cell r="A2" t="str">
            <v>OPERARIO</v>
          </cell>
        </row>
      </sheetData>
      <sheetData sheetId="2418">
        <row r="5">
          <cell r="B5" t="str">
            <v>Movilización</v>
          </cell>
        </row>
      </sheetData>
      <sheetData sheetId="2419" refreshError="1"/>
      <sheetData sheetId="2420">
        <row r="2">
          <cell r="A2" t="str">
            <v>OPERARIO</v>
          </cell>
        </row>
      </sheetData>
      <sheetData sheetId="2421">
        <row r="2">
          <cell r="A2" t="str">
            <v>OPERARIO</v>
          </cell>
        </row>
      </sheetData>
      <sheetData sheetId="2422">
        <row r="1">
          <cell r="A1" t="str">
            <v>IDITEM</v>
          </cell>
        </row>
      </sheetData>
      <sheetData sheetId="2423">
        <row r="1">
          <cell r="A1" t="str">
            <v>IDITEM</v>
          </cell>
        </row>
      </sheetData>
      <sheetData sheetId="2424">
        <row r="1">
          <cell r="A1" t="str">
            <v>IDITEM</v>
          </cell>
        </row>
      </sheetData>
      <sheetData sheetId="2425">
        <row r="1">
          <cell r="A1" t="str">
            <v>IDITEM</v>
          </cell>
        </row>
      </sheetData>
      <sheetData sheetId="2426">
        <row r="1">
          <cell r="A1" t="str">
            <v>IDITEM</v>
          </cell>
        </row>
      </sheetData>
      <sheetData sheetId="2427">
        <row r="1">
          <cell r="A1" t="str">
            <v>IDITEM</v>
          </cell>
        </row>
      </sheetData>
      <sheetData sheetId="2428">
        <row r="1">
          <cell r="A1" t="str">
            <v>IDITEM</v>
          </cell>
        </row>
      </sheetData>
      <sheetData sheetId="2429">
        <row r="1">
          <cell r="A1" t="str">
            <v>IDITEM</v>
          </cell>
        </row>
      </sheetData>
      <sheetData sheetId="2430">
        <row r="1">
          <cell r="A1" t="str">
            <v>IDITEM</v>
          </cell>
        </row>
      </sheetData>
      <sheetData sheetId="2431">
        <row r="1">
          <cell r="B1" t="str">
            <v>Longitud</v>
          </cell>
        </row>
      </sheetData>
      <sheetData sheetId="2432">
        <row r="2">
          <cell r="A2" t="str">
            <v>OPERARIO</v>
          </cell>
        </row>
      </sheetData>
      <sheetData sheetId="2433">
        <row r="1">
          <cell r="A1" t="str">
            <v>IDITEM</v>
          </cell>
        </row>
      </sheetData>
      <sheetData sheetId="2434">
        <row r="5">
          <cell r="B5" t="str">
            <v>Movilización</v>
          </cell>
        </row>
      </sheetData>
      <sheetData sheetId="2435">
        <row r="1">
          <cell r="A1" t="str">
            <v>IDITEM</v>
          </cell>
        </row>
      </sheetData>
      <sheetData sheetId="2436">
        <row r="2">
          <cell r="A2" t="str">
            <v>OPERARIO</v>
          </cell>
        </row>
      </sheetData>
      <sheetData sheetId="2437" refreshError="1"/>
      <sheetData sheetId="2438">
        <row r="2">
          <cell r="A2" t="str">
            <v>OPERARIO</v>
          </cell>
        </row>
      </sheetData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>
        <row r="2">
          <cell r="A2" t="str">
            <v>OPERARIO</v>
          </cell>
        </row>
      </sheetData>
      <sheetData sheetId="2448">
        <row r="2">
          <cell r="A2" t="str">
            <v>OPERARIO</v>
          </cell>
        </row>
      </sheetData>
      <sheetData sheetId="2449">
        <row r="2">
          <cell r="A2" t="str">
            <v>OPERARIO</v>
          </cell>
        </row>
      </sheetData>
      <sheetData sheetId="2450">
        <row r="5">
          <cell r="B5" t="str">
            <v>Movilización</v>
          </cell>
        </row>
      </sheetData>
      <sheetData sheetId="2451">
        <row r="13">
          <cell r="D13" t="str">
            <v xml:space="preserve">Briones, Rodrigo </v>
          </cell>
        </row>
      </sheetData>
      <sheetData sheetId="2452" refreshError="1"/>
      <sheetData sheetId="2453">
        <row r="1">
          <cell r="A1" t="str">
            <v>IDITEM</v>
          </cell>
        </row>
      </sheetData>
      <sheetData sheetId="2454">
        <row r="1">
          <cell r="A1" t="str">
            <v>IDITEM</v>
          </cell>
        </row>
      </sheetData>
      <sheetData sheetId="2455" refreshError="1"/>
      <sheetData sheetId="2456">
        <row r="1">
          <cell r="A1" t="str">
            <v>IDITEM</v>
          </cell>
        </row>
      </sheetData>
      <sheetData sheetId="2457">
        <row r="1">
          <cell r="A1" t="str">
            <v>IDITEM</v>
          </cell>
        </row>
      </sheetData>
      <sheetData sheetId="2458">
        <row r="1">
          <cell r="A1" t="str">
            <v>IDITEM</v>
          </cell>
        </row>
      </sheetData>
      <sheetData sheetId="2459">
        <row r="1">
          <cell r="B1" t="str">
            <v>CODIGO</v>
          </cell>
        </row>
      </sheetData>
      <sheetData sheetId="2460">
        <row r="1">
          <cell r="A1" t="str">
            <v>IDITEM</v>
          </cell>
        </row>
      </sheetData>
      <sheetData sheetId="2461">
        <row r="1">
          <cell r="A1" t="str">
            <v>IDITEM</v>
          </cell>
        </row>
      </sheetData>
      <sheetData sheetId="2462">
        <row r="1">
          <cell r="A1" t="str">
            <v>IDITEM</v>
          </cell>
        </row>
      </sheetData>
      <sheetData sheetId="2463">
        <row r="2">
          <cell r="A2" t="str">
            <v>OPERARIO</v>
          </cell>
        </row>
      </sheetData>
      <sheetData sheetId="2464">
        <row r="1">
          <cell r="A1" t="str">
            <v>IDITEM</v>
          </cell>
        </row>
      </sheetData>
      <sheetData sheetId="2465">
        <row r="1">
          <cell r="F1" t="str">
            <v>CONSORCIO OBRAINSA-SVC</v>
          </cell>
        </row>
      </sheetData>
      <sheetData sheetId="2466">
        <row r="1">
          <cell r="A1" t="str">
            <v>IDITEM</v>
          </cell>
        </row>
      </sheetData>
      <sheetData sheetId="2467">
        <row r="1">
          <cell r="A1" t="str">
            <v>IDITEM</v>
          </cell>
        </row>
      </sheetData>
      <sheetData sheetId="2468">
        <row r="2">
          <cell r="A2" t="str">
            <v>OPERARIO</v>
          </cell>
        </row>
      </sheetData>
      <sheetData sheetId="2469"/>
      <sheetData sheetId="2470">
        <row r="2">
          <cell r="A2" t="str">
            <v>OPERARIO</v>
          </cell>
        </row>
      </sheetData>
      <sheetData sheetId="2471" refreshError="1"/>
      <sheetData sheetId="2472" refreshError="1"/>
      <sheetData sheetId="2473"/>
      <sheetData sheetId="2474"/>
      <sheetData sheetId="2475"/>
      <sheetData sheetId="2476"/>
      <sheetData sheetId="2477"/>
      <sheetData sheetId="2478"/>
      <sheetData sheetId="2479">
        <row r="2">
          <cell r="A2" t="str">
            <v>OPERARIO</v>
          </cell>
        </row>
      </sheetData>
      <sheetData sheetId="2480">
        <row r="2">
          <cell r="A2" t="str">
            <v>OPERARIO</v>
          </cell>
        </row>
      </sheetData>
      <sheetData sheetId="2481">
        <row r="2">
          <cell r="A2" t="str">
            <v>OPERARIO</v>
          </cell>
        </row>
      </sheetData>
      <sheetData sheetId="2482">
        <row r="5">
          <cell r="B5" t="str">
            <v>Movilización</v>
          </cell>
        </row>
      </sheetData>
      <sheetData sheetId="2483" refreshError="1"/>
      <sheetData sheetId="2484" refreshError="1"/>
      <sheetData sheetId="2485"/>
      <sheetData sheetId="2486">
        <row r="2">
          <cell r="A2" t="str">
            <v>OPERARIO</v>
          </cell>
        </row>
      </sheetData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>
        <row r="18">
          <cell r="L18">
            <v>0.35</v>
          </cell>
        </row>
      </sheetData>
      <sheetData sheetId="2496">
        <row r="2">
          <cell r="A2" t="str">
            <v>OPERARIO</v>
          </cell>
        </row>
      </sheetData>
      <sheetData sheetId="2497">
        <row r="5">
          <cell r="B5" t="str">
            <v>Movilización</v>
          </cell>
        </row>
      </sheetData>
      <sheetData sheetId="2498">
        <row r="13">
          <cell r="D13" t="str">
            <v xml:space="preserve">Briones, Rodrigo </v>
          </cell>
        </row>
      </sheetData>
      <sheetData sheetId="2499">
        <row r="13">
          <cell r="D13" t="str">
            <v xml:space="preserve">Briones, Rodrigo </v>
          </cell>
        </row>
      </sheetData>
      <sheetData sheetId="2500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/>
      <sheetData sheetId="2606"/>
      <sheetData sheetId="2607" refreshError="1"/>
      <sheetData sheetId="2608">
        <row r="7">
          <cell r="B7" t="str">
            <v>MCA 1.0x1.0-CB</v>
          </cell>
        </row>
      </sheetData>
      <sheetData sheetId="2609">
        <row r="2">
          <cell r="A2" t="str">
            <v>ADMINISTRACION</v>
          </cell>
        </row>
      </sheetData>
      <sheetData sheetId="2610">
        <row r="7">
          <cell r="B7" t="str">
            <v>MCA 1.0x1.0-CB</v>
          </cell>
        </row>
      </sheetData>
      <sheetData sheetId="2611"/>
      <sheetData sheetId="2612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/>
      <sheetData sheetId="2636"/>
      <sheetData sheetId="2637">
        <row r="8">
          <cell r="C8">
            <v>98480</v>
          </cell>
        </row>
      </sheetData>
      <sheetData sheetId="2638"/>
      <sheetData sheetId="2639"/>
      <sheetData sheetId="2640">
        <row r="27">
          <cell r="C27" t="str">
            <v>METRADO DE ESTRIBOS  DE  CONCRETO  CICLOPEO POR METRO LINEAL</v>
          </cell>
        </row>
      </sheetData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/>
      <sheetData sheetId="2737">
        <row r="27">
          <cell r="C27" t="str">
            <v>METRADO DE ESTRIBOS  DE  CONCRETO  CICLOPEO POR METRO LINEAL</v>
          </cell>
        </row>
      </sheetData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>
        <row r="16">
          <cell r="B16">
            <v>0</v>
          </cell>
        </row>
      </sheetData>
      <sheetData sheetId="2793"/>
      <sheetData sheetId="2794"/>
      <sheetData sheetId="2795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 refreshError="1"/>
      <sheetData sheetId="2831" refreshError="1"/>
      <sheetData sheetId="2832"/>
      <sheetData sheetId="2833" refreshError="1"/>
      <sheetData sheetId="2834" refreshError="1"/>
      <sheetData sheetId="2835"/>
      <sheetData sheetId="2836"/>
      <sheetData sheetId="2837">
        <row r="38">
          <cell r="Q38">
            <v>2524838.4900000002</v>
          </cell>
        </row>
      </sheetData>
      <sheetData sheetId="2838">
        <row r="38">
          <cell r="Q38">
            <v>2524838.4900000002</v>
          </cell>
        </row>
      </sheetData>
      <sheetData sheetId="2839">
        <row r="33">
          <cell r="E33">
            <v>710394.84</v>
          </cell>
        </row>
      </sheetData>
      <sheetData sheetId="2840">
        <row r="33">
          <cell r="E33">
            <v>710394.84</v>
          </cell>
        </row>
      </sheetData>
      <sheetData sheetId="2841">
        <row r="33">
          <cell r="E33">
            <v>710394.84</v>
          </cell>
        </row>
      </sheetData>
      <sheetData sheetId="2842">
        <row r="33">
          <cell r="E33">
            <v>710394.84</v>
          </cell>
        </row>
      </sheetData>
      <sheetData sheetId="2843">
        <row r="33">
          <cell r="E33">
            <v>710394.84</v>
          </cell>
        </row>
      </sheetData>
      <sheetData sheetId="2844">
        <row r="21">
          <cell r="F21">
            <v>45906830.530000001</v>
          </cell>
        </row>
      </sheetData>
      <sheetData sheetId="2845">
        <row r="21">
          <cell r="F21">
            <v>45906830.530000001</v>
          </cell>
        </row>
      </sheetData>
      <sheetData sheetId="2846">
        <row r="21">
          <cell r="F21">
            <v>45906830.530000001</v>
          </cell>
        </row>
      </sheetData>
      <sheetData sheetId="2847">
        <row r="21">
          <cell r="F21">
            <v>45906830.530000001</v>
          </cell>
        </row>
      </sheetData>
      <sheetData sheetId="2848">
        <row r="21">
          <cell r="F21">
            <v>45906830.530000001</v>
          </cell>
        </row>
      </sheetData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>
        <row r="54">
          <cell r="Q54">
            <v>0</v>
          </cell>
        </row>
      </sheetData>
      <sheetData sheetId="2860">
        <row r="54">
          <cell r="Q54">
            <v>0</v>
          </cell>
        </row>
      </sheetData>
      <sheetData sheetId="2861">
        <row r="54">
          <cell r="Q54">
            <v>0</v>
          </cell>
        </row>
      </sheetData>
      <sheetData sheetId="2862">
        <row r="54">
          <cell r="Q54">
            <v>0</v>
          </cell>
        </row>
      </sheetData>
      <sheetData sheetId="2863">
        <row r="54">
          <cell r="Q54">
            <v>0</v>
          </cell>
        </row>
      </sheetData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>
        <row r="18">
          <cell r="P18">
            <v>1837517.48</v>
          </cell>
        </row>
      </sheetData>
      <sheetData sheetId="2880">
        <row r="18">
          <cell r="P18">
            <v>1837517.48</v>
          </cell>
        </row>
      </sheetData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/>
      <sheetData sheetId="2954"/>
      <sheetData sheetId="2955" refreshError="1"/>
      <sheetData sheetId="2956" refreshError="1"/>
      <sheetData sheetId="2957">
        <row r="1">
          <cell r="A1" t="str">
            <v>IDITEM</v>
          </cell>
        </row>
      </sheetData>
      <sheetData sheetId="2958">
        <row r="1">
          <cell r="A1" t="str">
            <v>IDITEM</v>
          </cell>
        </row>
      </sheetData>
      <sheetData sheetId="2959">
        <row r="1">
          <cell r="B1" t="str">
            <v>CODIGO</v>
          </cell>
        </row>
      </sheetData>
      <sheetData sheetId="2960">
        <row r="1">
          <cell r="F1" t="str">
            <v>CONSORCIO OBRAINSA-SVC</v>
          </cell>
        </row>
      </sheetData>
      <sheetData sheetId="2961">
        <row r="1">
          <cell r="A1" t="str">
            <v>IDITEM</v>
          </cell>
        </row>
      </sheetData>
      <sheetData sheetId="2962">
        <row r="1">
          <cell r="A1" t="str">
            <v>IDITEM</v>
          </cell>
        </row>
      </sheetData>
      <sheetData sheetId="2963">
        <row r="1">
          <cell r="A1" t="str">
            <v>IDITEM</v>
          </cell>
        </row>
      </sheetData>
      <sheetData sheetId="2964">
        <row r="1">
          <cell r="A1" t="str">
            <v>IDITEM</v>
          </cell>
        </row>
      </sheetData>
      <sheetData sheetId="2965" refreshError="1"/>
      <sheetData sheetId="2966">
        <row r="1">
          <cell r="A1" t="str">
            <v>IDITEM</v>
          </cell>
        </row>
      </sheetData>
      <sheetData sheetId="2967">
        <row r="1">
          <cell r="A1" t="str">
            <v>IDITEM</v>
          </cell>
        </row>
      </sheetData>
      <sheetData sheetId="2968">
        <row r="1">
          <cell r="A1" t="str">
            <v>IDITEM</v>
          </cell>
        </row>
      </sheetData>
      <sheetData sheetId="2969">
        <row r="1">
          <cell r="A1" t="str">
            <v>IDITEM</v>
          </cell>
        </row>
      </sheetData>
      <sheetData sheetId="2970">
        <row r="1">
          <cell r="A1" t="str">
            <v>IDITEM</v>
          </cell>
        </row>
      </sheetData>
      <sheetData sheetId="2971" refreshError="1"/>
      <sheetData sheetId="2972" refreshError="1"/>
      <sheetData sheetId="2973" refreshError="1"/>
      <sheetData sheetId="2974">
        <row r="1">
          <cell r="A1" t="str">
            <v>IDITEM</v>
          </cell>
        </row>
      </sheetData>
      <sheetData sheetId="2975" refreshError="1"/>
      <sheetData sheetId="2976">
        <row r="1">
          <cell r="A1" t="str">
            <v>IDITEM</v>
          </cell>
        </row>
      </sheetData>
      <sheetData sheetId="2977">
        <row r="1">
          <cell r="F1" t="str">
            <v>CONSORCIO OBRAINSA-SVC</v>
          </cell>
        </row>
      </sheetData>
      <sheetData sheetId="2978">
        <row r="1">
          <cell r="A1" t="str">
            <v>IDITEM</v>
          </cell>
        </row>
      </sheetData>
      <sheetData sheetId="2979">
        <row r="1">
          <cell r="A1" t="str">
            <v>IDITEM</v>
          </cell>
        </row>
      </sheetData>
      <sheetData sheetId="2980">
        <row r="1">
          <cell r="A1" t="str">
            <v>IDITEM</v>
          </cell>
        </row>
      </sheetData>
      <sheetData sheetId="2981">
        <row r="1">
          <cell r="A1" t="str">
            <v>IDITEM</v>
          </cell>
        </row>
      </sheetData>
      <sheetData sheetId="2982">
        <row r="1">
          <cell r="A1" t="str">
            <v>IDITEM</v>
          </cell>
        </row>
      </sheetData>
      <sheetData sheetId="2983">
        <row r="1">
          <cell r="A1" t="str">
            <v>IDITEM</v>
          </cell>
        </row>
      </sheetData>
      <sheetData sheetId="2984">
        <row r="1">
          <cell r="A1" t="str">
            <v>IDITEM</v>
          </cell>
        </row>
      </sheetData>
      <sheetData sheetId="2985">
        <row r="1">
          <cell r="B1" t="str">
            <v>CODIGO</v>
          </cell>
        </row>
      </sheetData>
      <sheetData sheetId="2986">
        <row r="1">
          <cell r="A1" t="str">
            <v>IDITEM</v>
          </cell>
        </row>
      </sheetData>
      <sheetData sheetId="2987">
        <row r="1">
          <cell r="A1" t="str">
            <v>IDITEM</v>
          </cell>
        </row>
      </sheetData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>
        <row r="1">
          <cell r="B1" t="str">
            <v>CODIGO</v>
          </cell>
        </row>
      </sheetData>
      <sheetData sheetId="3001">
        <row r="1">
          <cell r="A1" t="str">
            <v>IDITEM</v>
          </cell>
        </row>
      </sheetData>
      <sheetData sheetId="3002">
        <row r="1">
          <cell r="A1" t="str">
            <v>IDITEM</v>
          </cell>
        </row>
      </sheetData>
      <sheetData sheetId="3003">
        <row r="1">
          <cell r="B1" t="str">
            <v>CODIGO</v>
          </cell>
        </row>
      </sheetData>
      <sheetData sheetId="3004">
        <row r="1">
          <cell r="B1" t="str">
            <v>Longitud</v>
          </cell>
        </row>
      </sheetData>
      <sheetData sheetId="3005">
        <row r="1">
          <cell r="A1" t="str">
            <v>IDITEM</v>
          </cell>
        </row>
      </sheetData>
      <sheetData sheetId="3006">
        <row r="1">
          <cell r="F1" t="str">
            <v>CONSORCIO OBRAINSA-SVC</v>
          </cell>
        </row>
      </sheetData>
      <sheetData sheetId="3007">
        <row r="1">
          <cell r="A1" t="str">
            <v>IDITEM</v>
          </cell>
        </row>
      </sheetData>
      <sheetData sheetId="3008">
        <row r="1">
          <cell r="A1" t="str">
            <v>IDITEM</v>
          </cell>
        </row>
      </sheetData>
      <sheetData sheetId="3009">
        <row r="1">
          <cell r="A1" t="str">
            <v>IDITEM</v>
          </cell>
        </row>
      </sheetData>
      <sheetData sheetId="3010">
        <row r="1">
          <cell r="A1" t="str">
            <v>IDITEM</v>
          </cell>
        </row>
      </sheetData>
      <sheetData sheetId="3011">
        <row r="1">
          <cell r="B1" t="str">
            <v>CODIGO</v>
          </cell>
        </row>
      </sheetData>
      <sheetData sheetId="3012">
        <row r="1">
          <cell r="A1" t="str">
            <v>IDITEM</v>
          </cell>
        </row>
      </sheetData>
      <sheetData sheetId="3013" refreshError="1"/>
      <sheetData sheetId="3014">
        <row r="1">
          <cell r="A1" t="str">
            <v>IDITEM</v>
          </cell>
        </row>
      </sheetData>
      <sheetData sheetId="3015">
        <row r="1">
          <cell r="A1" t="str">
            <v>IDITEM</v>
          </cell>
        </row>
      </sheetData>
      <sheetData sheetId="3016" refreshError="1"/>
      <sheetData sheetId="3017" refreshError="1"/>
      <sheetData sheetId="3018">
        <row r="1">
          <cell r="A1" t="str">
            <v>IDITEM</v>
          </cell>
        </row>
      </sheetData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>
        <row r="1">
          <cell r="A1" t="str">
            <v>IDITEM</v>
          </cell>
        </row>
      </sheetData>
      <sheetData sheetId="3044" refreshError="1"/>
      <sheetData sheetId="3045" refreshError="1"/>
      <sheetData sheetId="3046" refreshError="1"/>
      <sheetData sheetId="3047" refreshError="1"/>
      <sheetData sheetId="3048">
        <row r="1">
          <cell r="F1" t="str">
            <v>CONSORCIO OBRAINSA-SVC</v>
          </cell>
        </row>
      </sheetData>
      <sheetData sheetId="3049" refreshError="1"/>
      <sheetData sheetId="3050" refreshError="1"/>
      <sheetData sheetId="3051">
        <row r="1">
          <cell r="A1" t="str">
            <v>IDITEM</v>
          </cell>
        </row>
      </sheetData>
      <sheetData sheetId="3052" refreshError="1"/>
      <sheetData sheetId="3053">
        <row r="1">
          <cell r="A1" t="str">
            <v>IDITEM</v>
          </cell>
        </row>
      </sheetData>
      <sheetData sheetId="3054" refreshError="1"/>
      <sheetData sheetId="3055">
        <row r="1">
          <cell r="A1" t="str">
            <v>IDITEM</v>
          </cell>
        </row>
      </sheetData>
      <sheetData sheetId="3056" refreshError="1"/>
      <sheetData sheetId="3057" refreshError="1"/>
      <sheetData sheetId="3058">
        <row r="1">
          <cell r="B1" t="str">
            <v>CODIGO</v>
          </cell>
        </row>
      </sheetData>
      <sheetData sheetId="3059" refreshError="1"/>
      <sheetData sheetId="3060">
        <row r="3">
          <cell r="A3" t="str">
            <v>A</v>
          </cell>
        </row>
      </sheetData>
      <sheetData sheetId="3061" refreshError="1"/>
      <sheetData sheetId="3062" refreshError="1"/>
      <sheetData sheetId="3063">
        <row r="1">
          <cell r="A1" t="str">
            <v>IDITEM</v>
          </cell>
        </row>
      </sheetData>
      <sheetData sheetId="3064" refreshError="1"/>
      <sheetData sheetId="3065">
        <row r="3">
          <cell r="J3" t="str">
            <v>RANGO</v>
          </cell>
        </row>
      </sheetData>
      <sheetData sheetId="3066" refreshError="1"/>
      <sheetData sheetId="3067" refreshError="1"/>
      <sheetData sheetId="3068">
        <row r="1">
          <cell r="A1" t="str">
            <v>IDITEM</v>
          </cell>
        </row>
      </sheetData>
      <sheetData sheetId="3069" refreshError="1"/>
      <sheetData sheetId="3070">
        <row r="1">
          <cell r="A1" t="str">
            <v>IDITEM</v>
          </cell>
        </row>
      </sheetData>
      <sheetData sheetId="3071" refreshError="1"/>
      <sheetData sheetId="3072">
        <row r="1">
          <cell r="A1" t="str">
            <v>IDITEM</v>
          </cell>
        </row>
      </sheetData>
      <sheetData sheetId="3073" refreshError="1"/>
      <sheetData sheetId="3074">
        <row r="1">
          <cell r="F1" t="str">
            <v>CONSORCIO OBRAINSA-SVC</v>
          </cell>
        </row>
      </sheetData>
      <sheetData sheetId="3075" refreshError="1"/>
      <sheetData sheetId="3076">
        <row r="4">
          <cell r="A4" t="str">
            <v>05.02</v>
          </cell>
        </row>
      </sheetData>
      <sheetData sheetId="3077" refreshError="1"/>
      <sheetData sheetId="3078">
        <row r="1">
          <cell r="F1" t="str">
            <v>CONSORCIO OBRAINSA-SVC</v>
          </cell>
        </row>
      </sheetData>
      <sheetData sheetId="3079" refreshError="1"/>
      <sheetData sheetId="3080">
        <row r="3">
          <cell r="A3" t="str">
            <v>A</v>
          </cell>
        </row>
      </sheetData>
      <sheetData sheetId="3081" refreshError="1"/>
      <sheetData sheetId="3082">
        <row r="1">
          <cell r="A1" t="str">
            <v>IDITEM</v>
          </cell>
        </row>
      </sheetData>
      <sheetData sheetId="3083" refreshError="1"/>
      <sheetData sheetId="3084">
        <row r="3">
          <cell r="A3" t="str">
            <v>A</v>
          </cell>
        </row>
      </sheetData>
      <sheetData sheetId="3085" refreshError="1"/>
      <sheetData sheetId="3086" refreshError="1"/>
      <sheetData sheetId="3087">
        <row r="4">
          <cell r="A4" t="str">
            <v>05.02</v>
          </cell>
        </row>
      </sheetData>
      <sheetData sheetId="3088" refreshError="1"/>
      <sheetData sheetId="3089" refreshError="1"/>
      <sheetData sheetId="3090">
        <row r="1">
          <cell r="A1" t="str">
            <v>IDITEM</v>
          </cell>
        </row>
      </sheetData>
      <sheetData sheetId="3091" refreshError="1"/>
      <sheetData sheetId="3092" refreshError="1"/>
      <sheetData sheetId="3093">
        <row r="1">
          <cell r="B1" t="str">
            <v>CODIGO</v>
          </cell>
        </row>
      </sheetData>
      <sheetData sheetId="3094" refreshError="1"/>
      <sheetData sheetId="3095">
        <row r="1">
          <cell r="F1" t="str">
            <v>CONSORCIO OBRAINSA-SVC</v>
          </cell>
        </row>
      </sheetData>
      <sheetData sheetId="3096" refreshError="1"/>
      <sheetData sheetId="3097">
        <row r="1">
          <cell r="A1" t="str">
            <v>IDITEM</v>
          </cell>
        </row>
      </sheetData>
      <sheetData sheetId="3098" refreshError="1"/>
      <sheetData sheetId="3099">
        <row r="1">
          <cell r="A1" t="str">
            <v>IDITEM</v>
          </cell>
        </row>
      </sheetData>
      <sheetData sheetId="3100" refreshError="1"/>
      <sheetData sheetId="3101">
        <row r="1">
          <cell r="B1" t="str">
            <v>CODIGO</v>
          </cell>
        </row>
      </sheetData>
      <sheetData sheetId="3102" refreshError="1"/>
      <sheetData sheetId="3103" refreshError="1"/>
      <sheetData sheetId="3104">
        <row r="3">
          <cell r="A3" t="str">
            <v>A</v>
          </cell>
        </row>
      </sheetData>
      <sheetData sheetId="3105" refreshError="1"/>
      <sheetData sheetId="3106">
        <row r="1">
          <cell r="F1" t="str">
            <v>CONSORCIO OBRAINSA-SVC</v>
          </cell>
        </row>
      </sheetData>
      <sheetData sheetId="3107">
        <row r="3">
          <cell r="A3" t="str">
            <v>A</v>
          </cell>
        </row>
      </sheetData>
      <sheetData sheetId="3108" refreshError="1"/>
      <sheetData sheetId="3109">
        <row r="3">
          <cell r="A3" t="str">
            <v>A</v>
          </cell>
        </row>
      </sheetData>
      <sheetData sheetId="3110" refreshError="1"/>
      <sheetData sheetId="3111">
        <row r="1">
          <cell r="F1" t="str">
            <v>CONSORCIO OBRAINSA-SVC</v>
          </cell>
        </row>
      </sheetData>
      <sheetData sheetId="3112" refreshError="1"/>
      <sheetData sheetId="3113" refreshError="1"/>
      <sheetData sheetId="3114">
        <row r="4">
          <cell r="A4" t="str">
            <v>05.02</v>
          </cell>
        </row>
      </sheetData>
      <sheetData sheetId="3115" refreshError="1"/>
      <sheetData sheetId="3116" refreshError="1"/>
      <sheetData sheetId="3117">
        <row r="1">
          <cell r="A1" t="str">
            <v>IDITEM</v>
          </cell>
        </row>
      </sheetData>
      <sheetData sheetId="3118" refreshError="1"/>
      <sheetData sheetId="3119" refreshError="1"/>
      <sheetData sheetId="3120" refreshError="1"/>
      <sheetData sheetId="3121">
        <row r="3">
          <cell r="A3" t="str">
            <v>A</v>
          </cell>
        </row>
      </sheetData>
      <sheetData sheetId="3122" refreshError="1"/>
      <sheetData sheetId="3123">
        <row r="1">
          <cell r="A1" t="str">
            <v>IDITEM</v>
          </cell>
        </row>
      </sheetData>
      <sheetData sheetId="3124" refreshError="1"/>
      <sheetData sheetId="3125">
        <row r="3">
          <cell r="A3" t="str">
            <v>A</v>
          </cell>
        </row>
      </sheetData>
      <sheetData sheetId="3126" refreshError="1"/>
      <sheetData sheetId="3127">
        <row r="1">
          <cell r="B1" t="str">
            <v>CODIGO</v>
          </cell>
        </row>
      </sheetData>
      <sheetData sheetId="3128" refreshError="1"/>
      <sheetData sheetId="3129">
        <row r="1">
          <cell r="F1" t="str">
            <v>CONSORCIO OBRAINSA-SVC</v>
          </cell>
        </row>
      </sheetData>
      <sheetData sheetId="3130" refreshError="1"/>
      <sheetData sheetId="3131"/>
      <sheetData sheetId="3132" refreshError="1"/>
      <sheetData sheetId="3133">
        <row r="1">
          <cell r="B1" t="str">
            <v>CODIGO</v>
          </cell>
        </row>
      </sheetData>
      <sheetData sheetId="3134" refreshError="1"/>
      <sheetData sheetId="3135" refreshError="1"/>
      <sheetData sheetId="3136" refreshError="1"/>
      <sheetData sheetId="3137">
        <row r="1">
          <cell r="B1" t="str">
            <v>CODIGO</v>
          </cell>
        </row>
      </sheetData>
      <sheetData sheetId="3138" refreshError="1"/>
      <sheetData sheetId="3139">
        <row r="1">
          <cell r="A1" t="str">
            <v>IDITEM</v>
          </cell>
        </row>
      </sheetData>
      <sheetData sheetId="3140" refreshError="1"/>
      <sheetData sheetId="3141" refreshError="1"/>
      <sheetData sheetId="3142">
        <row r="4">
          <cell r="B4" t="str">
            <v xml:space="preserve"> MANO DE OBRA</v>
          </cell>
        </row>
      </sheetData>
      <sheetData sheetId="3143" refreshError="1"/>
      <sheetData sheetId="3144">
        <row r="3">
          <cell r="A3" t="str">
            <v>A</v>
          </cell>
        </row>
      </sheetData>
      <sheetData sheetId="3145" refreshError="1"/>
      <sheetData sheetId="3146">
        <row r="3">
          <cell r="A3" t="str">
            <v>A</v>
          </cell>
        </row>
      </sheetData>
      <sheetData sheetId="3147" refreshError="1"/>
      <sheetData sheetId="3148">
        <row r="1">
          <cell r="B1" t="str">
            <v>CODIGO</v>
          </cell>
        </row>
      </sheetData>
      <sheetData sheetId="3149" refreshError="1"/>
      <sheetData sheetId="3150" refreshError="1"/>
      <sheetData sheetId="3151">
        <row r="1">
          <cell r="B1" t="str">
            <v>CODIGO</v>
          </cell>
        </row>
      </sheetData>
      <sheetData sheetId="3152" refreshError="1"/>
      <sheetData sheetId="3153">
        <row r="1">
          <cell r="A1" t="str">
            <v>IDITEM</v>
          </cell>
        </row>
      </sheetData>
      <sheetData sheetId="3154" refreshError="1"/>
      <sheetData sheetId="3155">
        <row r="3">
          <cell r="A3" t="str">
            <v>A</v>
          </cell>
        </row>
      </sheetData>
      <sheetData sheetId="3156" refreshError="1"/>
      <sheetData sheetId="3157">
        <row r="1">
          <cell r="A1" t="str">
            <v>IDITEM</v>
          </cell>
        </row>
      </sheetData>
      <sheetData sheetId="3158" refreshError="1"/>
      <sheetData sheetId="3159">
        <row r="3">
          <cell r="A3" t="str">
            <v>A</v>
          </cell>
        </row>
      </sheetData>
      <sheetData sheetId="3160" refreshError="1"/>
      <sheetData sheetId="3161">
        <row r="1">
          <cell r="B1" t="str">
            <v>CODIGO</v>
          </cell>
        </row>
      </sheetData>
      <sheetData sheetId="3162">
        <row r="1">
          <cell r="F1" t="str">
            <v>CONSORCIO OBRAINSA-SVC</v>
          </cell>
        </row>
      </sheetData>
      <sheetData sheetId="3163" refreshError="1"/>
      <sheetData sheetId="3164" refreshError="1"/>
      <sheetData sheetId="3165" refreshError="1"/>
      <sheetData sheetId="3166">
        <row r="1">
          <cell r="A1" t="str">
            <v>IDITEM</v>
          </cell>
        </row>
      </sheetData>
      <sheetData sheetId="3167" refreshError="1"/>
      <sheetData sheetId="3168" refreshError="1"/>
      <sheetData sheetId="3169">
        <row r="1">
          <cell r="B1" t="str">
            <v>CODIGO</v>
          </cell>
        </row>
      </sheetData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>
        <row r="4">
          <cell r="A4" t="str">
            <v>05.02</v>
          </cell>
        </row>
      </sheetData>
      <sheetData sheetId="3185">
        <row r="1">
          <cell r="B1" t="str">
            <v>CODIGO</v>
          </cell>
        </row>
      </sheetData>
      <sheetData sheetId="3186">
        <row r="1">
          <cell r="B1" t="str">
            <v>CODIGO</v>
          </cell>
        </row>
      </sheetData>
      <sheetData sheetId="3187">
        <row r="1">
          <cell r="A1" t="str">
            <v>IDITEM</v>
          </cell>
        </row>
      </sheetData>
      <sheetData sheetId="3188">
        <row r="1">
          <cell r="A1" t="str">
            <v>IDITEM</v>
          </cell>
        </row>
      </sheetData>
      <sheetData sheetId="3189">
        <row r="3">
          <cell r="A3" t="str">
            <v>A</v>
          </cell>
        </row>
      </sheetData>
      <sheetData sheetId="3190">
        <row r="1">
          <cell r="B1" t="str">
            <v>CODIGO</v>
          </cell>
        </row>
      </sheetData>
      <sheetData sheetId="3191">
        <row r="1">
          <cell r="A1" t="str">
            <v>IDITEM</v>
          </cell>
        </row>
      </sheetData>
      <sheetData sheetId="3192">
        <row r="1">
          <cell r="B1" t="str">
            <v>CODIGO</v>
          </cell>
        </row>
      </sheetData>
      <sheetData sheetId="3193">
        <row r="3">
          <cell r="A3" t="str">
            <v>A</v>
          </cell>
        </row>
      </sheetData>
      <sheetData sheetId="3194">
        <row r="3">
          <cell r="A3" t="str">
            <v>A</v>
          </cell>
        </row>
      </sheetData>
      <sheetData sheetId="3195">
        <row r="1">
          <cell r="A1" t="str">
            <v>IDITEM</v>
          </cell>
        </row>
      </sheetData>
      <sheetData sheetId="3196">
        <row r="1">
          <cell r="F1" t="str">
            <v>CONSORCIO OBRAINSA-SVC</v>
          </cell>
        </row>
      </sheetData>
      <sheetData sheetId="3197">
        <row r="1">
          <cell r="A1" t="str">
            <v>IDITEM</v>
          </cell>
        </row>
      </sheetData>
      <sheetData sheetId="3198">
        <row r="1">
          <cell r="A1" t="str">
            <v>IDITEM</v>
          </cell>
        </row>
      </sheetData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>
        <row r="1">
          <cell r="B1" t="str">
            <v>CODIGO</v>
          </cell>
        </row>
      </sheetData>
      <sheetData sheetId="3205">
        <row r="1">
          <cell r="B1" t="str">
            <v>CODIGO</v>
          </cell>
        </row>
      </sheetData>
      <sheetData sheetId="3206">
        <row r="1">
          <cell r="B1" t="str">
            <v>CODIGO</v>
          </cell>
        </row>
      </sheetData>
      <sheetData sheetId="3207">
        <row r="1">
          <cell r="B1" t="str">
            <v>CODIGO</v>
          </cell>
        </row>
      </sheetData>
      <sheetData sheetId="3208">
        <row r="1">
          <cell r="A1" t="str">
            <v>IDITEM</v>
          </cell>
        </row>
      </sheetData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/>
      <sheetData sheetId="3315"/>
      <sheetData sheetId="3316"/>
      <sheetData sheetId="3317"/>
      <sheetData sheetId="3318"/>
      <sheetData sheetId="3319">
        <row r="3">
          <cell r="A3" t="str">
            <v>A</v>
          </cell>
        </row>
      </sheetData>
      <sheetData sheetId="3320"/>
      <sheetData sheetId="3321"/>
      <sheetData sheetId="3322">
        <row r="4">
          <cell r="A4" t="str">
            <v>05.02</v>
          </cell>
        </row>
      </sheetData>
      <sheetData sheetId="3323">
        <row r="9">
          <cell r="B9" t="str">
            <v>02.00</v>
          </cell>
        </row>
      </sheetData>
      <sheetData sheetId="3324">
        <row r="4">
          <cell r="B4" t="str">
            <v xml:space="preserve"> MANO DE OBRA</v>
          </cell>
        </row>
      </sheetData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SPE"/>
      <sheetName val="Quadro de Aportes"/>
      <sheetName val="Conciliação"/>
      <sheetName val="OEA - Tabelas"/>
      <sheetName val="Resumo"/>
      <sheetName val="Consolidado Mes"/>
      <sheetName val="Consolidado Mes (Saneamento)"/>
      <sheetName val="Consolidado Mes (Res.Industr.)"/>
      <sheetName val="Investida 1"/>
      <sheetName val="Investida 2"/>
      <sheetName val="Investida 3"/>
      <sheetName val="Investida 4"/>
      <sheetName val="Investida 5"/>
      <sheetName val="Investida 6"/>
      <sheetName val="Investida 7"/>
      <sheetName val="Despesas"/>
      <sheetName val="Investida 9"/>
      <sheetName val="Investida 10"/>
      <sheetName val="Investida 11"/>
      <sheetName val="Investida 12"/>
      <sheetName val="Investida 13"/>
      <sheetName val="Investida 14"/>
      <sheetName val="AEN - Auxiliar"/>
      <sheetName val="CMAI spreads 2005"/>
      <sheetName val="comparativo hist-projeções"/>
      <sheetName val="PLATTS 2005"/>
      <sheetName val="1.1 AZ01"/>
    </sheetNames>
    <sheetDataSet>
      <sheetData sheetId="0" refreshError="1">
        <row r="9">
          <cell r="AO9" t="str">
            <v>Janeiro / 08</v>
          </cell>
        </row>
        <row r="10">
          <cell r="AO10" t="str">
            <v>Fevereiro / 08</v>
          </cell>
        </row>
        <row r="11">
          <cell r="AO11" t="str">
            <v>Março / 08</v>
          </cell>
        </row>
        <row r="12">
          <cell r="AO12" t="str">
            <v>Abril / 08</v>
          </cell>
        </row>
        <row r="13">
          <cell r="AO13" t="str">
            <v>Maio / 08</v>
          </cell>
        </row>
        <row r="14">
          <cell r="AO14" t="str">
            <v>Junho / 08</v>
          </cell>
        </row>
        <row r="15">
          <cell r="AO15" t="str">
            <v>Julho / 08</v>
          </cell>
        </row>
        <row r="16">
          <cell r="AO16" t="str">
            <v>Agosto / 08</v>
          </cell>
        </row>
        <row r="17">
          <cell r="AO17" t="str">
            <v>Setembro / 08</v>
          </cell>
        </row>
        <row r="18">
          <cell r="AO18" t="str">
            <v>Outubro / 08</v>
          </cell>
        </row>
        <row r="19">
          <cell r="AO19" t="str">
            <v>Novembro / 08</v>
          </cell>
        </row>
        <row r="20">
          <cell r="AO20" t="str">
            <v>Dezembro / 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Aportes"/>
      <sheetName val="Macro Indic"/>
      <sheetName val="OEA - Arvores"/>
      <sheetName val="Macroequação"/>
      <sheetName val="Exposição"/>
      <sheetName val="Lucro Economico"/>
      <sheetName val="base grafica"/>
      <sheetName val="Investidas-resumo (2)"/>
      <sheetName val="Investidas-resumo"/>
      <sheetName val="OEA - Macroind"/>
      <sheetName val="Exposição - old"/>
      <sheetName val="LucroEcon_OLD"/>
      <sheetName val="Consolidado SPE"/>
      <sheetName val="AEN - Auxiliar"/>
      <sheetName val="CMAI spreads 2005"/>
      <sheetName val="comparativo hist-projeções"/>
    </sheetNames>
    <sheetDataSet>
      <sheetData sheetId="0">
        <row r="70">
          <cell r="B70" t="str">
            <v>Jan/08</v>
          </cell>
        </row>
        <row r="71">
          <cell r="B71" t="str">
            <v>Fev/08</v>
          </cell>
        </row>
        <row r="72">
          <cell r="B72" t="str">
            <v>Mar/08</v>
          </cell>
        </row>
        <row r="73">
          <cell r="B73" t="str">
            <v>Abr/08</v>
          </cell>
        </row>
        <row r="74">
          <cell r="B74" t="str">
            <v>Mai/08</v>
          </cell>
        </row>
        <row r="75">
          <cell r="B75" t="str">
            <v>Jun/08</v>
          </cell>
        </row>
        <row r="76">
          <cell r="B76" t="str">
            <v>Jul/08</v>
          </cell>
        </row>
        <row r="77">
          <cell r="B77" t="str">
            <v>Ago/08</v>
          </cell>
        </row>
        <row r="78">
          <cell r="B78" t="str">
            <v>Set/08</v>
          </cell>
        </row>
        <row r="79">
          <cell r="B79" t="str">
            <v>Out/08</v>
          </cell>
        </row>
        <row r="80">
          <cell r="B80" t="str">
            <v>Nov/08</v>
          </cell>
        </row>
        <row r="81">
          <cell r="B81" t="str">
            <v>Dez/08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MObra"/>
      <sheetName val="Flota Max"/>
      <sheetName val="Deduccion Reajuste"/>
      <sheetName val="RES_MET_ADI1"/>
      <sheetName val="CODIGOS"/>
      <sheetName val="Basis"/>
      <sheetName val="datos base"/>
      <sheetName val="CCP,LEYES, Y DEC."/>
      <sheetName val="Avance Detallado"/>
      <sheetName val="Resumen del avance"/>
      <sheetName val="Restricciones y Compromisos"/>
      <sheetName val="EXP"/>
      <sheetName val="Pavimentos"/>
      <sheetName val="Tabla de Actividades"/>
      <sheetName val="Materiales"/>
      <sheetName val="Mov. Tierras"/>
      <sheetName val="CONTROL VOLQUETES2"/>
      <sheetName val="FORMATO CONTROL OK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HOJA DE DATOS"/>
      <sheetName val="LIMA-CANTA"/>
      <sheetName val="MONTAJE ELECTRICO"/>
      <sheetName val="RES"/>
      <sheetName val="BASE DATOS"/>
      <sheetName val="F-05"/>
      <sheetName val="Tabla"/>
      <sheetName val="PLANILLA-MET"/>
      <sheetName val="Metrado 01"/>
      <sheetName val="Val Nº11"/>
      <sheetName val="CAOV_Me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Resumen de Metr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Graf Av.OB.part"/>
      <sheetName val="VALORIZACION"/>
      <sheetName val="01.01"/>
      <sheetName val="01.02"/>
      <sheetName val="01.04"/>
      <sheetName val="2.01-2.02"/>
      <sheetName val="2.03"/>
      <sheetName val="3.02"/>
      <sheetName val="RES-OA"/>
      <sheetName val="RES-TMC"/>
      <sheetName val="RES-BAD"/>
      <sheetName val="RES-PONT"/>
      <sheetName val="chj"/>
      <sheetName val="11+138"/>
      <sheetName val="5+941A"/>
      <sheetName val="4+667.17A"/>
      <sheetName val="7.05-7.06"/>
      <sheetName val="RES. O.A."/>
      <sheetName val="PONT.ST-XC"/>
      <sheetName val="PONT.ST-R"/>
      <sheetName val="BAD.ST-XC"/>
      <sheetName val="BAD.ST-R"/>
      <sheetName val="7.09-7.10"/>
      <sheetName val="7.11-7.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Aportes_OEA"/>
      <sheetName val="Fechamento_Totalizador_2007"/>
      <sheetName val="OEA-Saneamento"/>
      <sheetName val="OEA-Res.Industriais"/>
      <sheetName val="Fechamento_AdL_2007"/>
      <sheetName val="Fechamento_RC_2007"/>
      <sheetName val="Fechamento_Jaguaribe_ 2007"/>
      <sheetName val="Fechamento_Rio das Ostras_2007"/>
      <sheetName val="Fechamento_Capivari_2007"/>
      <sheetName val="Fechamento_Lumina_2007"/>
      <sheetName val="Fechamento_Cetrel Lumina_2007"/>
      <sheetName val="CONTROLE"/>
      <sheetName val="endividamento perfil"/>
      <sheetName val="Margens"/>
      <sheetName val="Backlog"/>
      <sheetName val="Ctas a receber"/>
      <sheetName val="Adtos"/>
      <sheetName val="Quadro de Aport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DATOS"/>
      <sheetName val="Formato"/>
      <sheetName val="Gráfico"/>
      <sheetName val="Planificacion"/>
      <sheetName val="Apoyo GRAN"/>
      <sheetName val="GRANULOMETRIA"/>
    </sheetNames>
    <sheetDataSet>
      <sheetData sheetId="0" refreshError="1"/>
      <sheetData sheetId="1" refreshError="1">
        <row r="2">
          <cell r="J2" t="str">
            <v>N1</v>
          </cell>
          <cell r="K2">
            <v>4195</v>
          </cell>
          <cell r="L2">
            <v>3064</v>
          </cell>
          <cell r="M2">
            <v>7259</v>
          </cell>
          <cell r="N2">
            <v>2121</v>
          </cell>
        </row>
        <row r="3">
          <cell r="J3" t="str">
            <v>N2</v>
          </cell>
          <cell r="K3">
            <v>4186</v>
          </cell>
          <cell r="L3">
            <v>3040</v>
          </cell>
          <cell r="M3">
            <v>7226</v>
          </cell>
          <cell r="N3">
            <v>2121</v>
          </cell>
        </row>
        <row r="4">
          <cell r="J4" t="str">
            <v>N3</v>
          </cell>
          <cell r="K4">
            <v>4200</v>
          </cell>
          <cell r="L4">
            <v>3014</v>
          </cell>
          <cell r="M4">
            <v>7214</v>
          </cell>
          <cell r="N4">
            <v>2121</v>
          </cell>
        </row>
        <row r="5">
          <cell r="J5" t="str">
            <v>N4</v>
          </cell>
          <cell r="K5">
            <v>4200</v>
          </cell>
          <cell r="L5">
            <v>3000</v>
          </cell>
          <cell r="M5">
            <v>7200</v>
          </cell>
          <cell r="N5">
            <v>2121</v>
          </cell>
        </row>
        <row r="6">
          <cell r="J6" t="str">
            <v>N5</v>
          </cell>
          <cell r="K6">
            <v>4197</v>
          </cell>
          <cell r="L6">
            <v>2969</v>
          </cell>
          <cell r="M6">
            <v>7166</v>
          </cell>
          <cell r="N6">
            <v>2121</v>
          </cell>
        </row>
        <row r="7">
          <cell r="J7" t="str">
            <v>N6</v>
          </cell>
          <cell r="K7">
            <v>4196</v>
          </cell>
          <cell r="L7">
            <v>3077</v>
          </cell>
          <cell r="M7">
            <v>7273</v>
          </cell>
          <cell r="N7">
            <v>2121</v>
          </cell>
        </row>
        <row r="8">
          <cell r="J8" t="str">
            <v>N7</v>
          </cell>
          <cell r="K8">
            <v>4201</v>
          </cell>
          <cell r="L8">
            <v>3061</v>
          </cell>
          <cell r="M8">
            <v>7262</v>
          </cell>
          <cell r="N8">
            <v>2121</v>
          </cell>
        </row>
        <row r="9">
          <cell r="J9" t="str">
            <v>N8</v>
          </cell>
          <cell r="K9">
            <v>4206</v>
          </cell>
          <cell r="L9">
            <v>3039</v>
          </cell>
          <cell r="M9">
            <v>7245</v>
          </cell>
          <cell r="N9">
            <v>2121</v>
          </cell>
        </row>
        <row r="10">
          <cell r="J10" t="str">
            <v>N9</v>
          </cell>
          <cell r="K10">
            <v>4204</v>
          </cell>
          <cell r="L10">
            <v>3069</v>
          </cell>
          <cell r="M10">
            <v>7273</v>
          </cell>
          <cell r="N10">
            <v>2121</v>
          </cell>
        </row>
        <row r="11">
          <cell r="J11" t="str">
            <v>N10</v>
          </cell>
          <cell r="K11">
            <v>4200</v>
          </cell>
          <cell r="L11">
            <v>3105</v>
          </cell>
          <cell r="M11">
            <v>7305</v>
          </cell>
          <cell r="N11">
            <v>2121</v>
          </cell>
        </row>
        <row r="12">
          <cell r="J12" t="str">
            <v>N11</v>
          </cell>
          <cell r="K12">
            <v>4198</v>
          </cell>
          <cell r="L12">
            <v>3084</v>
          </cell>
          <cell r="M12">
            <v>7282</v>
          </cell>
          <cell r="N12">
            <v>2121</v>
          </cell>
        </row>
        <row r="13">
          <cell r="J13" t="str">
            <v>N12</v>
          </cell>
          <cell r="K13">
            <v>4197</v>
          </cell>
          <cell r="L13">
            <v>3028</v>
          </cell>
          <cell r="M13">
            <v>7225</v>
          </cell>
          <cell r="N13">
            <v>2121</v>
          </cell>
        </row>
        <row r="14">
          <cell r="J14" t="str">
            <v>N13</v>
          </cell>
          <cell r="K14">
            <v>4207</v>
          </cell>
          <cell r="L14">
            <v>3126</v>
          </cell>
          <cell r="M14">
            <v>7333</v>
          </cell>
          <cell r="N14">
            <v>2121</v>
          </cell>
        </row>
        <row r="15">
          <cell r="J15" t="str">
            <v>N14</v>
          </cell>
          <cell r="K15">
            <v>4204</v>
          </cell>
          <cell r="L15">
            <v>3062</v>
          </cell>
          <cell r="M15">
            <v>7266</v>
          </cell>
          <cell r="N15">
            <v>2121</v>
          </cell>
        </row>
        <row r="16">
          <cell r="J16" t="str">
            <v>N15</v>
          </cell>
          <cell r="K16">
            <v>4197</v>
          </cell>
          <cell r="L16">
            <v>3069</v>
          </cell>
          <cell r="M16">
            <v>7266</v>
          </cell>
          <cell r="N16">
            <v>2121</v>
          </cell>
        </row>
        <row r="17">
          <cell r="J17" t="str">
            <v>N16</v>
          </cell>
          <cell r="K17">
            <v>4200</v>
          </cell>
          <cell r="L17">
            <v>3040</v>
          </cell>
          <cell r="M17">
            <v>7240</v>
          </cell>
          <cell r="N17">
            <v>2121</v>
          </cell>
        </row>
        <row r="18">
          <cell r="J18" t="str">
            <v>N17</v>
          </cell>
          <cell r="K18">
            <v>4200</v>
          </cell>
          <cell r="L18">
            <v>3049</v>
          </cell>
          <cell r="M18">
            <v>7249</v>
          </cell>
          <cell r="N18">
            <v>2121</v>
          </cell>
        </row>
        <row r="19">
          <cell r="J19" t="str">
            <v>N18</v>
          </cell>
          <cell r="K19">
            <v>4200</v>
          </cell>
          <cell r="L19">
            <v>2983</v>
          </cell>
          <cell r="M19">
            <v>7183</v>
          </cell>
          <cell r="N19">
            <v>2121</v>
          </cell>
        </row>
        <row r="20">
          <cell r="J20" t="str">
            <v>N19</v>
          </cell>
          <cell r="K20">
            <v>4200</v>
          </cell>
          <cell r="L20">
            <v>2983</v>
          </cell>
          <cell r="M20">
            <v>7183</v>
          </cell>
          <cell r="N20">
            <v>2121</v>
          </cell>
        </row>
        <row r="21">
          <cell r="J21" t="str">
            <v>N20</v>
          </cell>
          <cell r="K21">
            <v>4200</v>
          </cell>
          <cell r="L21">
            <v>3058</v>
          </cell>
          <cell r="M21">
            <v>7258</v>
          </cell>
          <cell r="N21">
            <v>2121</v>
          </cell>
        </row>
        <row r="22">
          <cell r="J22" t="str">
            <v>N21</v>
          </cell>
          <cell r="K22">
            <v>4200</v>
          </cell>
          <cell r="L22">
            <v>3105</v>
          </cell>
          <cell r="M22">
            <v>7305</v>
          </cell>
          <cell r="N22">
            <v>2121</v>
          </cell>
        </row>
        <row r="23">
          <cell r="J23" t="str">
            <v>N22</v>
          </cell>
          <cell r="K23">
            <v>4200</v>
          </cell>
          <cell r="L23">
            <v>2983</v>
          </cell>
          <cell r="M23">
            <v>7183</v>
          </cell>
          <cell r="N23">
            <v>2121</v>
          </cell>
        </row>
        <row r="24">
          <cell r="J24">
            <v>1</v>
          </cell>
          <cell r="K24">
            <v>3526</v>
          </cell>
          <cell r="L24">
            <v>4656</v>
          </cell>
          <cell r="M24">
            <v>8182</v>
          </cell>
          <cell r="N24">
            <v>2195</v>
          </cell>
        </row>
        <row r="25">
          <cell r="J25">
            <v>2</v>
          </cell>
          <cell r="K25">
            <v>3370</v>
          </cell>
          <cell r="L25">
            <v>4579</v>
          </cell>
          <cell r="M25">
            <v>7949</v>
          </cell>
          <cell r="N25">
            <v>2200</v>
          </cell>
        </row>
        <row r="26">
          <cell r="J26">
            <v>3</v>
          </cell>
          <cell r="K26">
            <v>3287</v>
          </cell>
          <cell r="L26">
            <v>4629</v>
          </cell>
          <cell r="M26">
            <v>7916</v>
          </cell>
          <cell r="N26">
            <v>2179</v>
          </cell>
        </row>
        <row r="27">
          <cell r="J27">
            <v>4</v>
          </cell>
          <cell r="K27">
            <v>3407</v>
          </cell>
          <cell r="L27">
            <v>4562</v>
          </cell>
          <cell r="M27">
            <v>7969</v>
          </cell>
          <cell r="N27">
            <v>2137</v>
          </cell>
        </row>
        <row r="28">
          <cell r="J28">
            <v>5</v>
          </cell>
          <cell r="K28">
            <v>3353</v>
          </cell>
          <cell r="L28">
            <v>4544</v>
          </cell>
          <cell r="M28">
            <v>7897</v>
          </cell>
          <cell r="N28">
            <v>2169</v>
          </cell>
        </row>
        <row r="29">
          <cell r="J29">
            <v>6</v>
          </cell>
          <cell r="K29">
            <v>4100</v>
          </cell>
          <cell r="L29">
            <v>3223</v>
          </cell>
          <cell r="M29">
            <v>7323</v>
          </cell>
          <cell r="N29">
            <v>2101</v>
          </cell>
        </row>
        <row r="30">
          <cell r="J30">
            <v>7</v>
          </cell>
          <cell r="K30">
            <v>3276</v>
          </cell>
          <cell r="L30">
            <v>4667</v>
          </cell>
          <cell r="M30">
            <v>7943</v>
          </cell>
          <cell r="N30">
            <v>2162</v>
          </cell>
        </row>
        <row r="31">
          <cell r="J31">
            <v>8</v>
          </cell>
          <cell r="K31">
            <v>4127</v>
          </cell>
          <cell r="L31">
            <v>3145</v>
          </cell>
          <cell r="M31">
            <v>7272</v>
          </cell>
          <cell r="N31">
            <v>2097</v>
          </cell>
        </row>
        <row r="32">
          <cell r="J32">
            <v>9</v>
          </cell>
          <cell r="K32">
            <v>3369</v>
          </cell>
          <cell r="L32">
            <v>4490</v>
          </cell>
          <cell r="M32">
            <v>7859</v>
          </cell>
          <cell r="N32">
            <v>2156</v>
          </cell>
        </row>
        <row r="33">
          <cell r="J33">
            <v>10</v>
          </cell>
          <cell r="K33">
            <v>3260</v>
          </cell>
          <cell r="L33">
            <v>4607</v>
          </cell>
          <cell r="M33">
            <v>7867</v>
          </cell>
          <cell r="N33">
            <v>2150</v>
          </cell>
        </row>
        <row r="34">
          <cell r="J34">
            <v>11</v>
          </cell>
          <cell r="K34">
            <v>3405</v>
          </cell>
          <cell r="L34">
            <v>4573</v>
          </cell>
          <cell r="M34">
            <v>7212</v>
          </cell>
          <cell r="N34">
            <v>2156</v>
          </cell>
        </row>
        <row r="35">
          <cell r="J35">
            <v>12</v>
          </cell>
          <cell r="K35">
            <v>4170</v>
          </cell>
          <cell r="L35">
            <v>4435</v>
          </cell>
          <cell r="M35">
            <v>7226</v>
          </cell>
          <cell r="N35">
            <v>2125</v>
          </cell>
        </row>
        <row r="36">
          <cell r="J36">
            <v>13</v>
          </cell>
          <cell r="K36">
            <v>3550</v>
          </cell>
          <cell r="L36">
            <v>4460</v>
          </cell>
          <cell r="M36">
            <v>7177</v>
          </cell>
          <cell r="N36">
            <v>2129</v>
          </cell>
        </row>
        <row r="37">
          <cell r="J37">
            <v>14</v>
          </cell>
          <cell r="K37">
            <v>3400</v>
          </cell>
          <cell r="L37">
            <v>4640</v>
          </cell>
          <cell r="M37">
            <v>7200</v>
          </cell>
          <cell r="N37">
            <v>2131</v>
          </cell>
        </row>
        <row r="38">
          <cell r="J38">
            <v>15</v>
          </cell>
          <cell r="K38">
            <v>3318</v>
          </cell>
          <cell r="L38">
            <v>4669</v>
          </cell>
          <cell r="M38">
            <v>7166</v>
          </cell>
          <cell r="N38">
            <v>2158</v>
          </cell>
        </row>
        <row r="39">
          <cell r="J39">
            <v>16</v>
          </cell>
          <cell r="K39">
            <v>4086</v>
          </cell>
          <cell r="L39">
            <v>3188</v>
          </cell>
          <cell r="M39">
            <v>7216</v>
          </cell>
          <cell r="N39">
            <v>2109</v>
          </cell>
        </row>
        <row r="40">
          <cell r="J40">
            <v>17</v>
          </cell>
          <cell r="K40">
            <v>3524</v>
          </cell>
          <cell r="L40">
            <v>4629</v>
          </cell>
          <cell r="M40">
            <v>7201</v>
          </cell>
          <cell r="N40">
            <v>2191</v>
          </cell>
        </row>
        <row r="41">
          <cell r="J41">
            <v>18</v>
          </cell>
          <cell r="K41">
            <v>3318</v>
          </cell>
          <cell r="L41">
            <v>4591</v>
          </cell>
          <cell r="M41">
            <v>7204</v>
          </cell>
          <cell r="N41">
            <v>2147</v>
          </cell>
        </row>
        <row r="42">
          <cell r="J42">
            <v>19</v>
          </cell>
          <cell r="K42">
            <v>3481</v>
          </cell>
          <cell r="L42">
            <v>4622</v>
          </cell>
          <cell r="M42">
            <v>7214</v>
          </cell>
          <cell r="N42">
            <v>2125</v>
          </cell>
        </row>
        <row r="43">
          <cell r="J43">
            <v>22</v>
          </cell>
          <cell r="K43">
            <v>4072</v>
          </cell>
          <cell r="L43">
            <v>3225</v>
          </cell>
          <cell r="M43">
            <v>7243</v>
          </cell>
          <cell r="N43">
            <v>2114</v>
          </cell>
        </row>
        <row r="44">
          <cell r="J44" t="str">
            <v>7B</v>
          </cell>
          <cell r="K44">
            <v>3414</v>
          </cell>
          <cell r="L44">
            <v>4582</v>
          </cell>
          <cell r="M44">
            <v>7222</v>
          </cell>
          <cell r="N44">
            <v>2191</v>
          </cell>
        </row>
        <row r="45">
          <cell r="J45" t="str">
            <v>I</v>
          </cell>
          <cell r="K45">
            <v>3186</v>
          </cell>
          <cell r="L45">
            <v>4585</v>
          </cell>
          <cell r="M45">
            <v>7225</v>
          </cell>
          <cell r="N45">
            <v>2203</v>
          </cell>
        </row>
        <row r="46">
          <cell r="J46" t="str">
            <v>Ñ</v>
          </cell>
          <cell r="K46">
            <v>3484</v>
          </cell>
          <cell r="L46">
            <v>4447</v>
          </cell>
          <cell r="M46">
            <v>7273</v>
          </cell>
          <cell r="N46">
            <v>2156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"/>
      <sheetName val="CONTROLE"/>
      <sheetName val="DRE_USD"/>
      <sheetName val="DRE_OUTPUT"/>
      <sheetName val="DRE_BRL_INPUT"/>
      <sheetName val="REL_EBITDA"/>
      <sheetName val="RESULT"/>
      <sheetName val="RESULT2"/>
      <sheetName val="MSCen"/>
      <sheetName val="MSBase"/>
      <sheetName val="BUFFER"/>
      <sheetName val="B2"/>
      <sheetName val="B3"/>
      <sheetName val="DECAY"/>
      <sheetName val="GOC_OUTPUT"/>
      <sheetName val="DIV_NOVA"/>
      <sheetName val="DIV"/>
      <sheetName val="HEDGE"/>
      <sheetName val="CAIXA"/>
      <sheetName val="FLUXO"/>
      <sheetName val="REL_CAIXA"/>
      <sheetName val="SENSIB"/>
      <sheetName val="AUX"/>
      <sheetName val="Parametros"/>
      <sheetName val="Fechamento_AdL_2007"/>
      <sheetName val="Quadro de Aportes"/>
      <sheetName val="AEN - Auxiliar"/>
      <sheetName val="Consolidado SPE"/>
      <sheetName val="CMAI spreads 2005"/>
      <sheetName val="comparativo hist-projeções"/>
      <sheetName val="PLATTS 2005"/>
    </sheetNames>
    <sheetDataSet>
      <sheetData sheetId="0" refreshError="1"/>
      <sheetData sheetId="1" refreshError="1">
        <row r="2">
          <cell r="D2">
            <v>12</v>
          </cell>
        </row>
        <row r="3">
          <cell r="D3">
            <v>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LL"/>
      <sheetName val="ENCOFR"/>
      <sheetName val="TUB"/>
      <sheetName val="ENCAUZ"/>
      <sheetName val="TMC DATA"/>
      <sheetName val="REPORT1"/>
      <sheetName val="CONST"/>
      <sheetName val="MUROS"/>
      <sheetName val="CONCRE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1">
          <cell r="C11">
            <v>42260</v>
          </cell>
          <cell r="D11" t="str">
            <v>TMC Ø 48"</v>
          </cell>
          <cell r="E11">
            <v>5</v>
          </cell>
          <cell r="F11">
            <v>123.24</v>
          </cell>
          <cell r="G11">
            <v>186.13400000000001</v>
          </cell>
          <cell r="H11">
            <v>84.734000000000009</v>
          </cell>
          <cell r="I11">
            <v>150.93</v>
          </cell>
        </row>
        <row r="12">
          <cell r="C12">
            <v>42728.1</v>
          </cell>
          <cell r="D12" t="str">
            <v>TMC Ø 48"</v>
          </cell>
          <cell r="E12">
            <v>5</v>
          </cell>
          <cell r="F12">
            <v>123.24</v>
          </cell>
          <cell r="G12">
            <v>186.13400000000001</v>
          </cell>
          <cell r="H12">
            <v>84.734000000000009</v>
          </cell>
          <cell r="I12">
            <v>150.93</v>
          </cell>
        </row>
        <row r="13">
          <cell r="C13">
            <v>43503</v>
          </cell>
          <cell r="D13" t="str">
            <v>TMC Ø 48"</v>
          </cell>
          <cell r="E13">
            <v>5</v>
          </cell>
          <cell r="F13">
            <v>123.24</v>
          </cell>
          <cell r="G13">
            <v>186.13400000000001</v>
          </cell>
          <cell r="H13">
            <v>84.734000000000009</v>
          </cell>
          <cell r="I13">
            <v>150.93</v>
          </cell>
        </row>
        <row r="14">
          <cell r="C14">
            <v>45130</v>
          </cell>
          <cell r="D14" t="str">
            <v>TMC Ø 36"</v>
          </cell>
          <cell r="E14">
            <v>4.5</v>
          </cell>
          <cell r="F14">
            <v>108.81</v>
          </cell>
          <cell r="G14">
            <v>147.92599999999999</v>
          </cell>
          <cell r="H14">
            <v>64.996000000000009</v>
          </cell>
          <cell r="I14">
            <v>124.624</v>
          </cell>
        </row>
        <row r="15">
          <cell r="C15">
            <v>45920</v>
          </cell>
          <cell r="D15" t="str">
            <v>TMC Ø 36"</v>
          </cell>
          <cell r="E15">
            <v>5</v>
          </cell>
          <cell r="F15">
            <v>123.24</v>
          </cell>
          <cell r="G15">
            <v>186.13400000000001</v>
          </cell>
          <cell r="H15">
            <v>84.734000000000009</v>
          </cell>
          <cell r="I15">
            <v>150.93</v>
          </cell>
        </row>
        <row r="16">
          <cell r="C16">
            <v>50150</v>
          </cell>
          <cell r="D16" t="str">
            <v>TMC Ø 36"</v>
          </cell>
          <cell r="E16">
            <v>4</v>
          </cell>
          <cell r="F16">
            <v>92.937000000000012</v>
          </cell>
          <cell r="G16">
            <v>113.07900000000001</v>
          </cell>
          <cell r="H16">
            <v>47.870999999999995</v>
          </cell>
          <cell r="I16">
            <v>99.036000000000001</v>
          </cell>
        </row>
        <row r="17">
          <cell r="C17">
            <v>53370</v>
          </cell>
          <cell r="D17" t="str">
            <v>TMC Ø 36"</v>
          </cell>
          <cell r="E17">
            <v>4.5</v>
          </cell>
          <cell r="F17">
            <v>108.81</v>
          </cell>
          <cell r="G17">
            <v>147.92599999999999</v>
          </cell>
          <cell r="H17">
            <v>64.996000000000009</v>
          </cell>
          <cell r="I17">
            <v>124.624</v>
          </cell>
        </row>
        <row r="18">
          <cell r="C18">
            <v>56236.9</v>
          </cell>
          <cell r="D18" t="str">
            <v>TMC Ø 48"</v>
          </cell>
          <cell r="E18">
            <v>5</v>
          </cell>
          <cell r="F18">
            <v>123.24</v>
          </cell>
          <cell r="G18">
            <v>186.13400000000001</v>
          </cell>
          <cell r="H18">
            <v>84.734000000000009</v>
          </cell>
          <cell r="I18">
            <v>150.93</v>
          </cell>
        </row>
        <row r="19">
          <cell r="C19">
            <v>57420</v>
          </cell>
          <cell r="D19" t="str">
            <v>TMC Ø 36"</v>
          </cell>
          <cell r="E19">
            <v>4.5</v>
          </cell>
          <cell r="F19">
            <v>108.81</v>
          </cell>
          <cell r="G19">
            <v>147.92599999999999</v>
          </cell>
          <cell r="H19">
            <v>64.996000000000009</v>
          </cell>
          <cell r="I19">
            <v>124.624</v>
          </cell>
        </row>
      </sheetData>
      <sheetData sheetId="9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 universitario"/>
      <sheetName val="datosGráfico"/>
    </sheetNames>
    <sheetDataSet>
      <sheetData sheetId="0">
        <row r="9">
          <cell r="B9">
            <v>2750</v>
          </cell>
        </row>
      </sheetData>
      <sheetData sheetId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@RISK Correlations"/>
      <sheetName val="Sheet4"/>
      <sheetName val="Sheet6"/>
      <sheetName val="Sheet8"/>
      <sheetName val="Sheet9"/>
      <sheetName val="Sheet1"/>
      <sheetName val="Sheet2"/>
      <sheetName val="Sheet3"/>
      <sheetName val="Sheet5"/>
      <sheetName val="Sheet7"/>
      <sheetName val="Sheet10"/>
      <sheetName val="Sheet11"/>
      <sheetName val="Sheet12"/>
      <sheetName val="Sheet13"/>
      <sheetName val="Stochastic"/>
      <sheetName val="Scenarios"/>
      <sheetName val="Results"/>
      <sheetName val="Copesul"/>
      <sheetName val="Fechamento_AdL_2007"/>
      <sheetName val="CONTROLE"/>
      <sheetName val="AEN - Auxiliar"/>
      <sheetName val="Quadro de Aportes"/>
      <sheetName val="Pg13. Fig6_LE BRK"/>
      <sheetName val="@RISK_Correlations"/>
      <sheetName val="AEN_-_Auxiliar"/>
      <sheetName val="Quadro_de_Aportes"/>
    </sheetNames>
    <sheetDataSet>
      <sheetData sheetId="0" refreshError="1">
        <row r="5">
          <cell r="C5">
            <v>1</v>
          </cell>
        </row>
        <row r="6">
          <cell r="C6">
            <v>-0.69007932617608592</v>
          </cell>
          <cell r="D6">
            <v>1</v>
          </cell>
        </row>
        <row r="7">
          <cell r="C7">
            <v>0</v>
          </cell>
          <cell r="D7">
            <v>0</v>
          </cell>
          <cell r="E7">
            <v>1</v>
          </cell>
        </row>
        <row r="8">
          <cell r="C8">
            <v>0</v>
          </cell>
          <cell r="D8">
            <v>0</v>
          </cell>
          <cell r="E8">
            <v>0.85</v>
          </cell>
          <cell r="F8">
            <v>1</v>
          </cell>
        </row>
        <row r="9">
          <cell r="C9">
            <v>0</v>
          </cell>
          <cell r="D9">
            <v>0</v>
          </cell>
          <cell r="E9">
            <v>0.85</v>
          </cell>
          <cell r="F9">
            <v>0.85</v>
          </cell>
          <cell r="G9">
            <v>1</v>
          </cell>
        </row>
        <row r="10">
          <cell r="C10">
            <v>0</v>
          </cell>
          <cell r="D10">
            <v>0</v>
          </cell>
          <cell r="E10">
            <v>0.75</v>
          </cell>
          <cell r="F10">
            <v>0.75</v>
          </cell>
          <cell r="G10">
            <v>0.75</v>
          </cell>
          <cell r="H10">
            <v>1</v>
          </cell>
        </row>
        <row r="11">
          <cell r="C11">
            <v>0</v>
          </cell>
          <cell r="D11">
            <v>0</v>
          </cell>
          <cell r="E11">
            <v>0.5</v>
          </cell>
          <cell r="F11">
            <v>0.5</v>
          </cell>
          <cell r="G11">
            <v>0.5</v>
          </cell>
          <cell r="H11">
            <v>0.5</v>
          </cell>
          <cell r="I11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GP02"/>
      <sheetName val="Hoja1"/>
      <sheetName val="MGP08"/>
      <sheetName val="MGP03"/>
    </sheetNames>
    <sheetDataSet>
      <sheetData sheetId="0">
        <row r="2">
          <cell r="F2" t="str">
            <v>00088</v>
          </cell>
          <cell r="G2" t="str">
            <v>MEZA</v>
          </cell>
          <cell r="H2" t="str">
            <v>ROMAN</v>
          </cell>
          <cell r="I2" t="str">
            <v>JORGE JAVIER</v>
          </cell>
          <cell r="J2" t="str">
            <v>81</v>
          </cell>
          <cell r="K2" t="str">
            <v>OP CMV 637</v>
          </cell>
          <cell r="L2">
            <v>37844</v>
          </cell>
          <cell r="M2">
            <v>15991</v>
          </cell>
          <cell r="P2" t="str">
            <v>2</v>
          </cell>
          <cell r="Q2" t="str">
            <v>M</v>
          </cell>
          <cell r="R2" t="str">
            <v>CALLE LAS HORAS 152 VILLA JARDIN VMT</v>
          </cell>
          <cell r="S2" t="str">
            <v>111121</v>
          </cell>
          <cell r="T2" t="str">
            <v>01</v>
          </cell>
          <cell r="U2" t="str">
            <v>09004008</v>
          </cell>
          <cell r="V2" t="str">
            <v>02</v>
          </cell>
          <cell r="X2" t="str">
            <v>4312101MARAJ003</v>
          </cell>
          <cell r="Y2" t="str">
            <v>01</v>
          </cell>
          <cell r="Z2" t="str">
            <v>160481JMRAA9</v>
          </cell>
          <cell r="AA2">
            <v>0</v>
          </cell>
          <cell r="AC2" t="str">
            <v>LIMA</v>
          </cell>
          <cell r="AD2" t="str">
            <v>PERUANA</v>
          </cell>
          <cell r="AE2" t="str">
            <v>01</v>
          </cell>
          <cell r="AF2">
            <v>37844</v>
          </cell>
          <cell r="AG2" t="str">
            <v>S</v>
          </cell>
          <cell r="AM2">
            <v>3164.85</v>
          </cell>
          <cell r="AN2">
            <v>0</v>
          </cell>
          <cell r="AO2">
            <v>0</v>
          </cell>
          <cell r="AP2">
            <v>294.13</v>
          </cell>
          <cell r="AQ2">
            <v>0</v>
          </cell>
          <cell r="AU2" t="str">
            <v>110123</v>
          </cell>
          <cell r="AV2">
            <v>34500</v>
          </cell>
        </row>
        <row r="3">
          <cell r="F3" t="str">
            <v>00104</v>
          </cell>
          <cell r="G3" t="str">
            <v>MENDOZA</v>
          </cell>
          <cell r="H3" t="str">
            <v>MERMA</v>
          </cell>
          <cell r="I3" t="str">
            <v>JUAN BAUTISTA</v>
          </cell>
          <cell r="J3" t="str">
            <v>81</v>
          </cell>
          <cell r="K3" t="str">
            <v>OPERADOR</v>
          </cell>
          <cell r="L3">
            <v>37637</v>
          </cell>
          <cell r="M3">
            <v>13021</v>
          </cell>
          <cell r="P3" t="str">
            <v>2</v>
          </cell>
          <cell r="Q3" t="str">
            <v>M</v>
          </cell>
          <cell r="R3" t="str">
            <v>ASENT. H-SAN GABINO MZ. A LT. 8</v>
          </cell>
          <cell r="S3" t="str">
            <v>110111</v>
          </cell>
          <cell r="T3" t="str">
            <v>01</v>
          </cell>
          <cell r="U3" t="str">
            <v>10302494</v>
          </cell>
          <cell r="V3" t="str">
            <v>02</v>
          </cell>
          <cell r="W3" t="str">
            <v>167</v>
          </cell>
          <cell r="X3" t="str">
            <v>3508251MDMMJ005</v>
          </cell>
          <cell r="AA3">
            <v>0</v>
          </cell>
          <cell r="AC3" t="str">
            <v>SICUANI</v>
          </cell>
          <cell r="AD3" t="str">
            <v>PERUANA</v>
          </cell>
          <cell r="AE3" t="str">
            <v>01</v>
          </cell>
          <cell r="AF3">
            <v>37637</v>
          </cell>
          <cell r="AG3" t="str">
            <v>S</v>
          </cell>
          <cell r="AM3">
            <v>14512.49</v>
          </cell>
          <cell r="AN3">
            <v>0</v>
          </cell>
          <cell r="AO3">
            <v>0</v>
          </cell>
          <cell r="AP3">
            <v>329.04</v>
          </cell>
          <cell r="AQ3">
            <v>0</v>
          </cell>
          <cell r="AU3" t="str">
            <v>110113</v>
          </cell>
          <cell r="AV3">
            <v>37637</v>
          </cell>
        </row>
        <row r="4">
          <cell r="F4" t="str">
            <v>00150</v>
          </cell>
          <cell r="G4" t="str">
            <v>RAMIREZ</v>
          </cell>
          <cell r="H4" t="str">
            <v>ACUÑA</v>
          </cell>
          <cell r="I4" t="str">
            <v>ADELFO ENRIQUE</v>
          </cell>
          <cell r="J4" t="str">
            <v>81</v>
          </cell>
          <cell r="K4" t="str">
            <v>OPERADOR CHOF. VILQ.</v>
          </cell>
          <cell r="L4">
            <v>37809</v>
          </cell>
          <cell r="M4">
            <v>23315</v>
          </cell>
          <cell r="P4" t="str">
            <v>2</v>
          </cell>
          <cell r="Q4" t="str">
            <v>M</v>
          </cell>
          <cell r="R4" t="str">
            <v>URB.INDEBARO MZ.Z .LT.12</v>
          </cell>
          <cell r="S4" t="str">
            <v>110121</v>
          </cell>
          <cell r="T4" t="str">
            <v>01</v>
          </cell>
          <cell r="U4" t="str">
            <v>08764065</v>
          </cell>
          <cell r="V4" t="str">
            <v>02</v>
          </cell>
          <cell r="W4" t="str">
            <v>162</v>
          </cell>
          <cell r="X4" t="str">
            <v>6310311RIAÑA002</v>
          </cell>
          <cell r="Y4" t="str">
            <v>06</v>
          </cell>
          <cell r="Z4" t="str">
            <v>233131ARAIÑ5</v>
          </cell>
          <cell r="AA4">
            <v>1</v>
          </cell>
          <cell r="AC4" t="str">
            <v>HUANUC.LEO.PR.</v>
          </cell>
          <cell r="AD4" t="str">
            <v>PERUANA</v>
          </cell>
          <cell r="AE4" t="str">
            <v>01</v>
          </cell>
          <cell r="AF4">
            <v>37809</v>
          </cell>
          <cell r="AG4" t="str">
            <v>S</v>
          </cell>
          <cell r="AM4">
            <v>3753.73</v>
          </cell>
          <cell r="AN4">
            <v>0</v>
          </cell>
          <cell r="AO4">
            <v>0</v>
          </cell>
          <cell r="AP4">
            <v>311.10000000000002</v>
          </cell>
          <cell r="AQ4">
            <v>0</v>
          </cell>
          <cell r="AU4" t="str">
            <v>110123</v>
          </cell>
          <cell r="AV4">
            <v>34485</v>
          </cell>
        </row>
        <row r="5">
          <cell r="F5" t="str">
            <v>00169</v>
          </cell>
          <cell r="G5" t="str">
            <v>CAHUAYA</v>
          </cell>
          <cell r="H5" t="str">
            <v>DIAZ</v>
          </cell>
          <cell r="I5" t="str">
            <v>TIMOTEO</v>
          </cell>
          <cell r="J5" t="str">
            <v>81</v>
          </cell>
          <cell r="K5" t="str">
            <v>OPERADOR</v>
          </cell>
          <cell r="L5">
            <v>37907</v>
          </cell>
          <cell r="M5">
            <v>15576</v>
          </cell>
          <cell r="P5" t="str">
            <v>2</v>
          </cell>
          <cell r="Q5" t="str">
            <v>M</v>
          </cell>
          <cell r="R5" t="str">
            <v>SANCHEZ CARRION Nª 176 MARIANO MELGAR</v>
          </cell>
          <cell r="S5" t="str">
            <v>110111</v>
          </cell>
          <cell r="T5" t="str">
            <v>01</v>
          </cell>
          <cell r="U5" t="str">
            <v>07296032</v>
          </cell>
          <cell r="V5" t="str">
            <v>02</v>
          </cell>
          <cell r="X5" t="str">
            <v>4208231CUDZT006</v>
          </cell>
          <cell r="AA5">
            <v>0</v>
          </cell>
          <cell r="AC5" t="str">
            <v>PUNO</v>
          </cell>
          <cell r="AD5" t="str">
            <v>PERUANA</v>
          </cell>
          <cell r="AE5" t="str">
            <v>01</v>
          </cell>
          <cell r="AF5">
            <v>37907</v>
          </cell>
          <cell r="AG5" t="str">
            <v>S</v>
          </cell>
          <cell r="AM5">
            <v>360.3</v>
          </cell>
          <cell r="AN5">
            <v>0</v>
          </cell>
          <cell r="AO5">
            <v>0</v>
          </cell>
          <cell r="AP5">
            <v>360.3</v>
          </cell>
          <cell r="AQ5">
            <v>0</v>
          </cell>
          <cell r="AU5" t="str">
            <v>110111</v>
          </cell>
          <cell r="AV5">
            <v>37907</v>
          </cell>
        </row>
        <row r="6">
          <cell r="F6" t="str">
            <v>00173</v>
          </cell>
          <cell r="G6" t="str">
            <v>GONZALES</v>
          </cell>
          <cell r="H6" t="str">
            <v>PEÑA</v>
          </cell>
          <cell r="I6" t="str">
            <v>JOSE GONZALO</v>
          </cell>
          <cell r="J6" t="str">
            <v>81</v>
          </cell>
          <cell r="K6" t="str">
            <v>OP RETROEXCAVADORA</v>
          </cell>
          <cell r="L6">
            <v>37845</v>
          </cell>
          <cell r="M6">
            <v>18764</v>
          </cell>
          <cell r="P6" t="str">
            <v>5</v>
          </cell>
          <cell r="Q6" t="str">
            <v>M</v>
          </cell>
          <cell r="R6" t="str">
            <v>VILLA SAN LUIS D7 LT. 18</v>
          </cell>
          <cell r="S6" t="str">
            <v>110111</v>
          </cell>
          <cell r="T6" t="str">
            <v>01</v>
          </cell>
          <cell r="U6" t="str">
            <v>07556531</v>
          </cell>
          <cell r="V6" t="str">
            <v>02</v>
          </cell>
          <cell r="X6" t="str">
            <v>5105161GZPAJ071</v>
          </cell>
          <cell r="AA6">
            <v>3</v>
          </cell>
          <cell r="AC6" t="str">
            <v>LIMA</v>
          </cell>
          <cell r="AD6" t="str">
            <v>PERUANA</v>
          </cell>
          <cell r="AE6" t="str">
            <v>01</v>
          </cell>
          <cell r="AF6">
            <v>37845</v>
          </cell>
          <cell r="AG6" t="str">
            <v>S</v>
          </cell>
          <cell r="AM6">
            <v>3614.93</v>
          </cell>
          <cell r="AN6">
            <v>0</v>
          </cell>
          <cell r="AO6">
            <v>0</v>
          </cell>
          <cell r="AP6">
            <v>368.3</v>
          </cell>
          <cell r="AQ6">
            <v>0</v>
          </cell>
          <cell r="AU6" t="str">
            <v>110111</v>
          </cell>
          <cell r="AV6">
            <v>37845</v>
          </cell>
        </row>
        <row r="7">
          <cell r="F7" t="str">
            <v>00423</v>
          </cell>
          <cell r="G7" t="str">
            <v>TANG</v>
          </cell>
          <cell r="H7" t="str">
            <v>HERNANDEZ</v>
          </cell>
          <cell r="I7" t="str">
            <v>JOSE LUIS</v>
          </cell>
          <cell r="J7" t="str">
            <v>81</v>
          </cell>
          <cell r="K7" t="str">
            <v>OP CMV 657</v>
          </cell>
          <cell r="L7">
            <v>37851</v>
          </cell>
          <cell r="M7">
            <v>26410</v>
          </cell>
          <cell r="P7" t="str">
            <v>2</v>
          </cell>
          <cell r="Q7" t="str">
            <v>M</v>
          </cell>
          <cell r="R7" t="str">
            <v>P.J. SAN GABRIEL,CALLE LOS ALAMOS 222 V.M.T</v>
          </cell>
          <cell r="S7" t="str">
            <v>110121</v>
          </cell>
          <cell r="T7" t="str">
            <v>01</v>
          </cell>
          <cell r="U7" t="str">
            <v>22277744</v>
          </cell>
          <cell r="V7" t="str">
            <v>02</v>
          </cell>
          <cell r="X7" t="str">
            <v>7204211TGHNJ004</v>
          </cell>
          <cell r="Y7" t="str">
            <v>01</v>
          </cell>
          <cell r="Z7" t="str">
            <v>260421JTHGN6</v>
          </cell>
          <cell r="AA7">
            <v>1</v>
          </cell>
          <cell r="AC7" t="str">
            <v>PISCO-ICA</v>
          </cell>
          <cell r="AD7" t="str">
            <v>PERUANA</v>
          </cell>
          <cell r="AE7" t="str">
            <v>01</v>
          </cell>
          <cell r="AF7">
            <v>37851</v>
          </cell>
          <cell r="AG7" t="str">
            <v>S</v>
          </cell>
          <cell r="AM7">
            <v>2841.2</v>
          </cell>
          <cell r="AN7">
            <v>0</v>
          </cell>
          <cell r="AO7">
            <v>0</v>
          </cell>
          <cell r="AP7">
            <v>322.73</v>
          </cell>
          <cell r="AQ7">
            <v>0</v>
          </cell>
          <cell r="AU7" t="str">
            <v>110121</v>
          </cell>
          <cell r="AV7">
            <v>34234</v>
          </cell>
        </row>
        <row r="8">
          <cell r="F8" t="str">
            <v>00497</v>
          </cell>
          <cell r="G8" t="str">
            <v>DEZA</v>
          </cell>
          <cell r="H8" t="str">
            <v>ULLOA</v>
          </cell>
          <cell r="I8" t="str">
            <v>JULIO WILFREDO</v>
          </cell>
          <cell r="J8" t="str">
            <v>81</v>
          </cell>
          <cell r="K8" t="str">
            <v>OP CHOF CMV 640</v>
          </cell>
          <cell r="L8">
            <v>37844</v>
          </cell>
          <cell r="M8">
            <v>17217</v>
          </cell>
          <cell r="P8" t="str">
            <v>2</v>
          </cell>
          <cell r="Q8" t="str">
            <v>M</v>
          </cell>
          <cell r="R8" t="str">
            <v>BAYOVAR.MZ. H5 LT.35 PROLONG. BENEVIDES SURCO</v>
          </cell>
          <cell r="S8" t="str">
            <v>110121</v>
          </cell>
          <cell r="T8" t="str">
            <v>01</v>
          </cell>
          <cell r="U8" t="str">
            <v>08384004</v>
          </cell>
          <cell r="V8" t="str">
            <v>02</v>
          </cell>
          <cell r="X8" t="str">
            <v>4702191DAUOJ006</v>
          </cell>
          <cell r="Y8" t="str">
            <v>01</v>
          </cell>
          <cell r="Z8" t="str">
            <v>172151JDUAO3</v>
          </cell>
          <cell r="AA8">
            <v>0</v>
          </cell>
          <cell r="AC8" t="str">
            <v>LA LIBERTAD</v>
          </cell>
          <cell r="AD8" t="str">
            <v>PERUANA</v>
          </cell>
          <cell r="AE8" t="str">
            <v>01</v>
          </cell>
          <cell r="AF8">
            <v>37844</v>
          </cell>
          <cell r="AG8" t="str">
            <v>S</v>
          </cell>
          <cell r="AM8">
            <v>3216.87</v>
          </cell>
          <cell r="AN8">
            <v>0</v>
          </cell>
          <cell r="AO8">
            <v>0</v>
          </cell>
          <cell r="AP8">
            <v>317.39</v>
          </cell>
          <cell r="AQ8">
            <v>0</v>
          </cell>
          <cell r="AU8" t="str">
            <v>110121</v>
          </cell>
          <cell r="AV8">
            <v>34321</v>
          </cell>
        </row>
        <row r="9">
          <cell r="F9" t="str">
            <v>00706</v>
          </cell>
          <cell r="G9" t="str">
            <v>AMORETTI</v>
          </cell>
          <cell r="H9" t="str">
            <v>ATUNCAR</v>
          </cell>
          <cell r="I9" t="str">
            <v>NARCISO</v>
          </cell>
          <cell r="J9" t="str">
            <v>81</v>
          </cell>
          <cell r="K9" t="str">
            <v>CHOF. TRC. 618</v>
          </cell>
          <cell r="L9">
            <v>37690</v>
          </cell>
          <cell r="M9">
            <v>13094</v>
          </cell>
          <cell r="P9" t="str">
            <v>5</v>
          </cell>
          <cell r="Q9" t="str">
            <v>M</v>
          </cell>
          <cell r="R9" t="str">
            <v>SECTOR II GRUPO 3 MZ. E LT. 8 VILLA EL SALVADOR</v>
          </cell>
          <cell r="S9" t="str">
            <v>110111</v>
          </cell>
          <cell r="T9" t="str">
            <v>01</v>
          </cell>
          <cell r="U9" t="str">
            <v>08948068</v>
          </cell>
          <cell r="V9" t="str">
            <v>02</v>
          </cell>
          <cell r="W9" t="str">
            <v>156</v>
          </cell>
          <cell r="X9" t="str">
            <v>3511061ARANN001</v>
          </cell>
          <cell r="AA9">
            <v>1</v>
          </cell>
          <cell r="AC9" t="str">
            <v>ICA</v>
          </cell>
          <cell r="AD9" t="str">
            <v>PERUANA</v>
          </cell>
          <cell r="AE9" t="str">
            <v>01</v>
          </cell>
          <cell r="AF9">
            <v>37690</v>
          </cell>
          <cell r="AG9" t="str">
            <v>S</v>
          </cell>
          <cell r="AM9">
            <v>10712.61</v>
          </cell>
          <cell r="AN9">
            <v>0</v>
          </cell>
          <cell r="AO9">
            <v>0</v>
          </cell>
          <cell r="AP9">
            <v>334.36</v>
          </cell>
          <cell r="AQ9">
            <v>0</v>
          </cell>
          <cell r="AU9" t="str">
            <v>110111</v>
          </cell>
          <cell r="AV9">
            <v>37690</v>
          </cell>
        </row>
        <row r="10">
          <cell r="F10" t="str">
            <v>00709</v>
          </cell>
          <cell r="G10" t="str">
            <v>CASTILLO</v>
          </cell>
          <cell r="H10" t="str">
            <v>CAMACHO</v>
          </cell>
          <cell r="I10" t="str">
            <v>SANTOS VALERIO</v>
          </cell>
          <cell r="J10" t="str">
            <v>81</v>
          </cell>
          <cell r="K10" t="str">
            <v>OPERADOR CMV 658</v>
          </cell>
          <cell r="L10">
            <v>37760</v>
          </cell>
          <cell r="M10">
            <v>18875</v>
          </cell>
          <cell r="P10" t="str">
            <v>2</v>
          </cell>
          <cell r="Q10" t="str">
            <v>M</v>
          </cell>
          <cell r="R10" t="str">
            <v>CALLE PACHACUTE MZ. E LT 7 VILLA MARIA CHIMBOTE</v>
          </cell>
          <cell r="S10" t="str">
            <v>110121</v>
          </cell>
          <cell r="T10" t="str">
            <v>01</v>
          </cell>
          <cell r="U10" t="str">
            <v>17846063</v>
          </cell>
          <cell r="V10" t="str">
            <v>02</v>
          </cell>
          <cell r="W10" t="str">
            <v>162</v>
          </cell>
          <cell r="X10" t="str">
            <v>5109041CTCAS007</v>
          </cell>
          <cell r="Y10" t="str">
            <v>03</v>
          </cell>
          <cell r="Z10" t="str">
            <v>188731SCCTA5</v>
          </cell>
          <cell r="AA10">
            <v>2</v>
          </cell>
          <cell r="AD10" t="str">
            <v>PERUANA</v>
          </cell>
          <cell r="AE10" t="str">
            <v>01</v>
          </cell>
          <cell r="AF10">
            <v>37760</v>
          </cell>
          <cell r="AG10" t="str">
            <v>S</v>
          </cell>
          <cell r="AM10">
            <v>6660.57</v>
          </cell>
          <cell r="AN10">
            <v>0</v>
          </cell>
          <cell r="AO10">
            <v>0</v>
          </cell>
          <cell r="AP10">
            <v>345.52</v>
          </cell>
          <cell r="AQ10">
            <v>0</v>
          </cell>
          <cell r="AU10" t="str">
            <v>110121</v>
          </cell>
          <cell r="AV10">
            <v>34283</v>
          </cell>
        </row>
        <row r="11">
          <cell r="F11" t="str">
            <v>00710</v>
          </cell>
          <cell r="G11" t="str">
            <v>FERNANDEZ</v>
          </cell>
          <cell r="H11" t="str">
            <v>MINCHAN</v>
          </cell>
          <cell r="I11" t="str">
            <v>TRINIDAD</v>
          </cell>
          <cell r="J11" t="str">
            <v>81</v>
          </cell>
          <cell r="K11" t="str">
            <v>OPERADOR</v>
          </cell>
          <cell r="L11">
            <v>37634</v>
          </cell>
          <cell r="M11">
            <v>26090</v>
          </cell>
          <cell r="P11" t="str">
            <v>2</v>
          </cell>
          <cell r="Q11" t="str">
            <v>M</v>
          </cell>
          <cell r="R11" t="str">
            <v>AV. LAS DALIAS MZ. K LT. 10 S.J.M.</v>
          </cell>
          <cell r="S11" t="str">
            <v>110121</v>
          </cell>
          <cell r="T11" t="str">
            <v>01</v>
          </cell>
          <cell r="U11" t="str">
            <v>26696087</v>
          </cell>
          <cell r="V11" t="str">
            <v>02</v>
          </cell>
          <cell r="W11" t="str">
            <v>162</v>
          </cell>
          <cell r="X11" t="str">
            <v>7106061FNMCT000</v>
          </cell>
          <cell r="Y11" t="str">
            <v>03</v>
          </cell>
          <cell r="Z11" t="str">
            <v>560881TFMNH0</v>
          </cell>
          <cell r="AA11">
            <v>1</v>
          </cell>
          <cell r="AC11" t="str">
            <v>LIMA</v>
          </cell>
          <cell r="AD11" t="str">
            <v>PERUANA</v>
          </cell>
          <cell r="AE11" t="str">
            <v>01</v>
          </cell>
          <cell r="AF11">
            <v>37634</v>
          </cell>
          <cell r="AG11" t="str">
            <v>S</v>
          </cell>
          <cell r="AM11">
            <v>13587</v>
          </cell>
          <cell r="AN11">
            <v>0</v>
          </cell>
          <cell r="AO11">
            <v>0</v>
          </cell>
          <cell r="AP11">
            <v>311.10000000000002</v>
          </cell>
          <cell r="AQ11">
            <v>0</v>
          </cell>
          <cell r="AU11" t="str">
            <v>110121</v>
          </cell>
          <cell r="AV11">
            <v>36203</v>
          </cell>
        </row>
        <row r="12">
          <cell r="F12" t="str">
            <v>00712</v>
          </cell>
          <cell r="G12" t="str">
            <v>VARGAS</v>
          </cell>
          <cell r="H12" t="str">
            <v>ARONES</v>
          </cell>
          <cell r="I12" t="str">
            <v>MARCELINO</v>
          </cell>
          <cell r="J12" t="str">
            <v>81</v>
          </cell>
          <cell r="K12" t="str">
            <v>OPERADOR</v>
          </cell>
          <cell r="L12">
            <v>37637</v>
          </cell>
          <cell r="M12">
            <v>18244</v>
          </cell>
          <cell r="P12" t="str">
            <v>5</v>
          </cell>
          <cell r="Q12" t="str">
            <v>M</v>
          </cell>
          <cell r="R12" t="str">
            <v>PJE. SIERRA MAESTRA LT. 15 MZ 01 COMAS</v>
          </cell>
          <cell r="S12" t="str">
            <v>110121</v>
          </cell>
          <cell r="T12" t="str">
            <v>01</v>
          </cell>
          <cell r="U12" t="str">
            <v>06922334</v>
          </cell>
          <cell r="V12" t="str">
            <v>02</v>
          </cell>
          <cell r="W12" t="str">
            <v>163</v>
          </cell>
          <cell r="X12" t="str">
            <v>4912121VGANM007</v>
          </cell>
          <cell r="Y12" t="str">
            <v>01</v>
          </cell>
          <cell r="Z12" t="str">
            <v>182421MVAGN2</v>
          </cell>
          <cell r="AA12">
            <v>1</v>
          </cell>
          <cell r="AC12" t="str">
            <v>HUAMANGA</v>
          </cell>
          <cell r="AD12" t="str">
            <v>PERUANA</v>
          </cell>
          <cell r="AE12" t="str">
            <v>01</v>
          </cell>
          <cell r="AF12">
            <v>37637</v>
          </cell>
          <cell r="AG12" t="str">
            <v>S</v>
          </cell>
          <cell r="AM12">
            <v>14687.24</v>
          </cell>
          <cell r="AN12">
            <v>0</v>
          </cell>
          <cell r="AO12">
            <v>0</v>
          </cell>
          <cell r="AP12">
            <v>316.92</v>
          </cell>
          <cell r="AQ12">
            <v>0</v>
          </cell>
          <cell r="AU12" t="str">
            <v>110121</v>
          </cell>
          <cell r="AV12">
            <v>34542</v>
          </cell>
        </row>
        <row r="13">
          <cell r="F13" t="str">
            <v>00791</v>
          </cell>
          <cell r="G13" t="str">
            <v>BERROSPI</v>
          </cell>
          <cell r="H13" t="str">
            <v>SANCHEZ</v>
          </cell>
          <cell r="I13" t="str">
            <v>JUSTO ELMER</v>
          </cell>
          <cell r="J13" t="str">
            <v>81</v>
          </cell>
          <cell r="K13" t="str">
            <v>OPERADOR</v>
          </cell>
          <cell r="L13">
            <v>37879</v>
          </cell>
          <cell r="M13">
            <v>23668</v>
          </cell>
          <cell r="N13">
            <v>37906</v>
          </cell>
          <cell r="O13" t="str">
            <v>I</v>
          </cell>
          <cell r="P13" t="str">
            <v>2</v>
          </cell>
          <cell r="Q13" t="str">
            <v>M</v>
          </cell>
          <cell r="R13" t="str">
            <v>URB. MARISCAL CACERES MZ. D1 LT.1 S.J.L.</v>
          </cell>
          <cell r="S13" t="str">
            <v>110123</v>
          </cell>
          <cell r="T13" t="str">
            <v>01</v>
          </cell>
          <cell r="U13" t="str">
            <v>08291755</v>
          </cell>
          <cell r="V13" t="str">
            <v>02</v>
          </cell>
          <cell r="X13" t="str">
            <v>6410181BRSCJ009</v>
          </cell>
          <cell r="Y13" t="str">
            <v>03</v>
          </cell>
          <cell r="Z13" t="str">
            <v>236661JBSRC2</v>
          </cell>
          <cell r="AA13">
            <v>0</v>
          </cell>
          <cell r="AC13" t="str">
            <v>HUANUCO</v>
          </cell>
          <cell r="AD13" t="str">
            <v>PERUANA</v>
          </cell>
          <cell r="AE13" t="str">
            <v>02</v>
          </cell>
          <cell r="AF13">
            <v>37906</v>
          </cell>
          <cell r="AG13" t="str">
            <v>S</v>
          </cell>
          <cell r="AM13">
            <v>1458.66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U13" t="str">
            <v>110121</v>
          </cell>
        </row>
        <row r="14">
          <cell r="F14" t="str">
            <v>00820</v>
          </cell>
          <cell r="G14" t="str">
            <v>ZAPATA</v>
          </cell>
          <cell r="H14" t="str">
            <v>TABOADA</v>
          </cell>
          <cell r="I14" t="str">
            <v>LEONARDO</v>
          </cell>
          <cell r="J14" t="str">
            <v>81</v>
          </cell>
          <cell r="K14" t="str">
            <v>OPERADOR</v>
          </cell>
          <cell r="L14">
            <v>37907</v>
          </cell>
          <cell r="M14">
            <v>23320</v>
          </cell>
          <cell r="P14" t="str">
            <v>2</v>
          </cell>
          <cell r="Q14" t="str">
            <v>M</v>
          </cell>
          <cell r="R14" t="str">
            <v>CASERIO PAREDONESS S/N PIURA</v>
          </cell>
          <cell r="S14" t="str">
            <v>110111</v>
          </cell>
          <cell r="T14" t="str">
            <v>01</v>
          </cell>
          <cell r="U14" t="str">
            <v>02694058</v>
          </cell>
          <cell r="V14" t="str">
            <v>02</v>
          </cell>
          <cell r="X14" t="str">
            <v>6311051ZATOL004</v>
          </cell>
          <cell r="AA14">
            <v>0</v>
          </cell>
          <cell r="AC14" t="str">
            <v>PIURA</v>
          </cell>
          <cell r="AD14" t="str">
            <v>PERUANA</v>
          </cell>
          <cell r="AE14" t="str">
            <v>01</v>
          </cell>
          <cell r="AF14">
            <v>37907</v>
          </cell>
          <cell r="AG14" t="str">
            <v>S</v>
          </cell>
          <cell r="AM14">
            <v>276.67</v>
          </cell>
          <cell r="AN14">
            <v>0</v>
          </cell>
          <cell r="AO14">
            <v>0</v>
          </cell>
          <cell r="AP14">
            <v>276.67</v>
          </cell>
          <cell r="AQ14">
            <v>0</v>
          </cell>
          <cell r="AU14" t="str">
            <v>110111</v>
          </cell>
          <cell r="AV14">
            <v>37907</v>
          </cell>
        </row>
        <row r="15">
          <cell r="F15" t="str">
            <v>00846</v>
          </cell>
          <cell r="G15" t="str">
            <v>TANG</v>
          </cell>
          <cell r="H15" t="str">
            <v>HERNANDEZ</v>
          </cell>
          <cell r="I15" t="str">
            <v>FELIX AUGUSTO</v>
          </cell>
          <cell r="J15" t="str">
            <v>81</v>
          </cell>
          <cell r="K15" t="str">
            <v>OPERARIO</v>
          </cell>
          <cell r="L15">
            <v>37634</v>
          </cell>
          <cell r="M15">
            <v>24488</v>
          </cell>
          <cell r="P15" t="str">
            <v>2</v>
          </cell>
          <cell r="Q15" t="str">
            <v>M</v>
          </cell>
          <cell r="R15" t="str">
            <v>JOSE OLAYA-LT. 19 MZ. 29 SAN CLEMENTE PISCO</v>
          </cell>
          <cell r="S15" t="str">
            <v>110121</v>
          </cell>
          <cell r="T15" t="str">
            <v>01</v>
          </cell>
          <cell r="U15" t="str">
            <v>22271105</v>
          </cell>
          <cell r="V15" t="str">
            <v>02</v>
          </cell>
          <cell r="W15" t="str">
            <v>162</v>
          </cell>
          <cell r="X15" t="str">
            <v>6701161TGHNF006</v>
          </cell>
          <cell r="Y15" t="str">
            <v>03</v>
          </cell>
          <cell r="Z15" t="str">
            <v>544861FTHGN2</v>
          </cell>
          <cell r="AA15">
            <v>0</v>
          </cell>
          <cell r="AC15" t="str">
            <v>PISCO-ICA</v>
          </cell>
          <cell r="AD15" t="str">
            <v>PERUANA</v>
          </cell>
          <cell r="AE15" t="str">
            <v>01</v>
          </cell>
          <cell r="AF15">
            <v>37634</v>
          </cell>
          <cell r="AG15" t="str">
            <v>S</v>
          </cell>
          <cell r="AM15">
            <v>13495.6</v>
          </cell>
          <cell r="AN15">
            <v>0</v>
          </cell>
          <cell r="AO15">
            <v>0</v>
          </cell>
          <cell r="AP15">
            <v>294.13</v>
          </cell>
          <cell r="AQ15">
            <v>0</v>
          </cell>
          <cell r="AU15" t="str">
            <v>110121</v>
          </cell>
          <cell r="AV15">
            <v>35686</v>
          </cell>
        </row>
        <row r="16">
          <cell r="F16" t="str">
            <v>00847</v>
          </cell>
          <cell r="G16" t="str">
            <v>SERNA</v>
          </cell>
          <cell r="H16" t="str">
            <v>SALAZAR</v>
          </cell>
          <cell r="I16" t="str">
            <v>VICTOR</v>
          </cell>
          <cell r="J16" t="str">
            <v>81</v>
          </cell>
          <cell r="K16" t="str">
            <v>OPERADOR</v>
          </cell>
          <cell r="L16">
            <v>37879</v>
          </cell>
          <cell r="M16">
            <v>22235</v>
          </cell>
          <cell r="P16" t="str">
            <v>2</v>
          </cell>
          <cell r="Q16" t="str">
            <v>M</v>
          </cell>
          <cell r="R16" t="str">
            <v>HHAA UCV 128 LT 34 HUAICAN ATE-VITARTE</v>
          </cell>
          <cell r="S16" t="str">
            <v>110121</v>
          </cell>
          <cell r="T16" t="str">
            <v>01</v>
          </cell>
          <cell r="U16" t="str">
            <v>07078806</v>
          </cell>
          <cell r="V16" t="str">
            <v>02</v>
          </cell>
          <cell r="X16" t="str">
            <v>6011151SNSAV003</v>
          </cell>
          <cell r="Y16" t="str">
            <v>06</v>
          </cell>
          <cell r="Z16" t="str">
            <v>522331VSSNA9</v>
          </cell>
          <cell r="AA16">
            <v>3</v>
          </cell>
          <cell r="AC16" t="str">
            <v>LIMA</v>
          </cell>
          <cell r="AD16" t="str">
            <v>PERUANA</v>
          </cell>
          <cell r="AE16" t="str">
            <v>01</v>
          </cell>
          <cell r="AF16">
            <v>37879</v>
          </cell>
          <cell r="AG16" t="str">
            <v>S</v>
          </cell>
          <cell r="AM16">
            <v>1797.64</v>
          </cell>
          <cell r="AN16">
            <v>0</v>
          </cell>
          <cell r="AO16">
            <v>0</v>
          </cell>
          <cell r="AP16">
            <v>345.04</v>
          </cell>
          <cell r="AQ16">
            <v>0</v>
          </cell>
          <cell r="AU16" t="str">
            <v>110121</v>
          </cell>
        </row>
        <row r="17">
          <cell r="F17" t="str">
            <v>00852</v>
          </cell>
          <cell r="G17" t="str">
            <v>POMA</v>
          </cell>
          <cell r="H17" t="str">
            <v>ALANYA</v>
          </cell>
          <cell r="I17" t="str">
            <v>ROLANDO FELIX</v>
          </cell>
          <cell r="J17" t="str">
            <v>81</v>
          </cell>
          <cell r="K17" t="str">
            <v>OPERADOR CHOF. VOLQUETE</v>
          </cell>
          <cell r="L17">
            <v>37816</v>
          </cell>
          <cell r="M17">
            <v>14844</v>
          </cell>
          <cell r="P17" t="str">
            <v>2</v>
          </cell>
          <cell r="Q17" t="str">
            <v>M</v>
          </cell>
          <cell r="R17" t="str">
            <v>ASOS LAS AMERICAS S-8LT.9 ATE VITARTE</v>
          </cell>
          <cell r="S17" t="str">
            <v>110121</v>
          </cell>
          <cell r="T17" t="str">
            <v>01</v>
          </cell>
          <cell r="U17" t="str">
            <v>19962505</v>
          </cell>
          <cell r="V17" t="str">
            <v>02</v>
          </cell>
          <cell r="W17" t="str">
            <v>162</v>
          </cell>
          <cell r="X17" t="str">
            <v>4008211PAANR007</v>
          </cell>
          <cell r="Y17" t="str">
            <v>03</v>
          </cell>
          <cell r="Z17" t="str">
            <v>448421RPAAN9</v>
          </cell>
          <cell r="AA17">
            <v>1</v>
          </cell>
          <cell r="AC17" t="str">
            <v>HUANCAYO-JUNIN</v>
          </cell>
          <cell r="AD17" t="str">
            <v>PERUANA</v>
          </cell>
          <cell r="AE17" t="str">
            <v>01</v>
          </cell>
          <cell r="AF17">
            <v>37816</v>
          </cell>
          <cell r="AG17" t="str">
            <v>S</v>
          </cell>
          <cell r="AM17">
            <v>4484.93</v>
          </cell>
          <cell r="AN17">
            <v>0</v>
          </cell>
          <cell r="AO17">
            <v>0</v>
          </cell>
          <cell r="AP17">
            <v>311.10000000000002</v>
          </cell>
          <cell r="AQ17">
            <v>0</v>
          </cell>
          <cell r="AU17" t="str">
            <v>110121</v>
          </cell>
          <cell r="AV17">
            <v>35935</v>
          </cell>
        </row>
        <row r="18">
          <cell r="F18" t="str">
            <v>00992</v>
          </cell>
          <cell r="G18" t="str">
            <v>QUISPE</v>
          </cell>
          <cell r="H18" t="str">
            <v>CARDENAS</v>
          </cell>
          <cell r="I18" t="str">
            <v>NESTOR LORENZO</v>
          </cell>
          <cell r="J18" t="str">
            <v>81</v>
          </cell>
          <cell r="K18" t="str">
            <v>OPERADOR</v>
          </cell>
          <cell r="L18">
            <v>37879</v>
          </cell>
          <cell r="M18">
            <v>16354</v>
          </cell>
          <cell r="P18" t="str">
            <v>2</v>
          </cell>
          <cell r="Q18" t="str">
            <v>M</v>
          </cell>
          <cell r="R18" t="str">
            <v>SANTIAGO TAVARA 179 SANTA ANITA</v>
          </cell>
          <cell r="S18" t="str">
            <v>110111</v>
          </cell>
          <cell r="T18" t="str">
            <v>01</v>
          </cell>
          <cell r="U18" t="str">
            <v>10042747</v>
          </cell>
          <cell r="V18" t="str">
            <v>02</v>
          </cell>
          <cell r="X18" t="str">
            <v>4410091QSCDN007</v>
          </cell>
          <cell r="AA18">
            <v>0</v>
          </cell>
          <cell r="AC18" t="str">
            <v>HUANCAYO-JUNIN</v>
          </cell>
          <cell r="AD18" t="str">
            <v>PERUANA</v>
          </cell>
          <cell r="AE18" t="str">
            <v>01</v>
          </cell>
          <cell r="AF18">
            <v>37879</v>
          </cell>
          <cell r="AG18" t="str">
            <v>S</v>
          </cell>
          <cell r="AM18">
            <v>1537.07</v>
          </cell>
          <cell r="AN18">
            <v>0</v>
          </cell>
          <cell r="AO18">
            <v>0</v>
          </cell>
          <cell r="AP18">
            <v>276.67</v>
          </cell>
          <cell r="AQ18">
            <v>0</v>
          </cell>
          <cell r="AU18" t="str">
            <v>110111</v>
          </cell>
          <cell r="AV18">
            <v>37879</v>
          </cell>
        </row>
        <row r="19">
          <cell r="F19" t="str">
            <v>01000</v>
          </cell>
          <cell r="G19" t="str">
            <v>ARENAS</v>
          </cell>
          <cell r="H19" t="str">
            <v>DIAZ</v>
          </cell>
          <cell r="I19" t="str">
            <v>ALBERTO CELSO</v>
          </cell>
          <cell r="J19" t="str">
            <v>81</v>
          </cell>
          <cell r="K19" t="str">
            <v>OPERADOR CHOF. CMV 646</v>
          </cell>
          <cell r="L19">
            <v>37781</v>
          </cell>
          <cell r="M19">
            <v>23702</v>
          </cell>
          <cell r="P19" t="str">
            <v>2</v>
          </cell>
          <cell r="Q19" t="str">
            <v>M</v>
          </cell>
          <cell r="R19" t="str">
            <v>BARRIO 2 4TA ETAPA MZ.S LT 35</v>
          </cell>
          <cell r="S19" t="str">
            <v>110121</v>
          </cell>
          <cell r="T19" t="str">
            <v>01</v>
          </cell>
          <cell r="U19" t="str">
            <v>22293336</v>
          </cell>
          <cell r="V19" t="str">
            <v>02</v>
          </cell>
          <cell r="W19" t="str">
            <v>162</v>
          </cell>
          <cell r="X19" t="str">
            <v>6411211ANDZA007</v>
          </cell>
          <cell r="Y19" t="str">
            <v>03</v>
          </cell>
          <cell r="Z19" t="str">
            <v>537001AADNZ2</v>
          </cell>
          <cell r="AA19">
            <v>0</v>
          </cell>
          <cell r="AC19" t="str">
            <v>LIMA</v>
          </cell>
          <cell r="AD19" t="str">
            <v>PERUANA</v>
          </cell>
          <cell r="AE19" t="str">
            <v>01</v>
          </cell>
          <cell r="AF19">
            <v>37781</v>
          </cell>
          <cell r="AG19" t="str">
            <v>S</v>
          </cell>
          <cell r="AM19">
            <v>6292.6</v>
          </cell>
          <cell r="AN19">
            <v>0</v>
          </cell>
          <cell r="AO19">
            <v>0</v>
          </cell>
          <cell r="AP19">
            <v>294.13</v>
          </cell>
          <cell r="AQ19">
            <v>0</v>
          </cell>
          <cell r="AU19" t="str">
            <v>110121</v>
          </cell>
          <cell r="AV19">
            <v>36053</v>
          </cell>
        </row>
        <row r="20">
          <cell r="F20" t="str">
            <v>01202</v>
          </cell>
          <cell r="G20" t="str">
            <v>QUEVEDO</v>
          </cell>
          <cell r="H20" t="str">
            <v>VILLALTA</v>
          </cell>
          <cell r="I20" t="str">
            <v>JOHNY</v>
          </cell>
          <cell r="J20" t="str">
            <v>81</v>
          </cell>
          <cell r="K20" t="str">
            <v>OPERADOR RODILLO RV 414</v>
          </cell>
          <cell r="L20">
            <v>37760</v>
          </cell>
          <cell r="M20">
            <v>27888</v>
          </cell>
          <cell r="Q20" t="str">
            <v>M</v>
          </cell>
          <cell r="R20" t="str">
            <v>CALLE SAN ANDRES # 413 NUEVO SAN LORENZO</v>
          </cell>
          <cell r="S20" t="str">
            <v>110121</v>
          </cell>
          <cell r="T20" t="str">
            <v>01</v>
          </cell>
          <cell r="U20" t="str">
            <v>16762472</v>
          </cell>
          <cell r="V20" t="str">
            <v>02</v>
          </cell>
          <cell r="W20" t="str">
            <v>161</v>
          </cell>
          <cell r="X20" t="str">
            <v>7605081QVVLJ003</v>
          </cell>
          <cell r="Y20" t="str">
            <v>03</v>
          </cell>
          <cell r="Z20" t="str">
            <v>578861JQVVL6</v>
          </cell>
          <cell r="AA20">
            <v>0</v>
          </cell>
          <cell r="AC20" t="str">
            <v>CAJAMARCA</v>
          </cell>
          <cell r="AD20" t="str">
            <v>PERUANA</v>
          </cell>
          <cell r="AE20" t="str">
            <v>01</v>
          </cell>
          <cell r="AF20">
            <v>37760</v>
          </cell>
          <cell r="AG20" t="str">
            <v>S</v>
          </cell>
          <cell r="AM20">
            <v>7297.07</v>
          </cell>
          <cell r="AN20">
            <v>0</v>
          </cell>
          <cell r="AO20">
            <v>0</v>
          </cell>
          <cell r="AP20">
            <v>317.39</v>
          </cell>
          <cell r="AQ20">
            <v>0</v>
          </cell>
          <cell r="AV20">
            <v>35599</v>
          </cell>
        </row>
        <row r="21">
          <cell r="F21" t="str">
            <v>01203</v>
          </cell>
          <cell r="G21" t="str">
            <v>QUEVEDO</v>
          </cell>
          <cell r="H21" t="str">
            <v>TAPIA</v>
          </cell>
          <cell r="I21" t="str">
            <v>MATIAS</v>
          </cell>
          <cell r="J21" t="str">
            <v>81</v>
          </cell>
          <cell r="K21" t="str">
            <v>OP. MOTONIVELADORA</v>
          </cell>
          <cell r="L21">
            <v>37755</v>
          </cell>
          <cell r="M21">
            <v>18700</v>
          </cell>
          <cell r="P21" t="str">
            <v>2</v>
          </cell>
          <cell r="Q21" t="str">
            <v>M</v>
          </cell>
          <cell r="R21" t="str">
            <v>CALLE SAN ANDRES # 413</v>
          </cell>
          <cell r="S21" t="str">
            <v>110121</v>
          </cell>
          <cell r="T21" t="str">
            <v>01</v>
          </cell>
          <cell r="U21" t="str">
            <v>16544649</v>
          </cell>
          <cell r="V21" t="str">
            <v>02</v>
          </cell>
          <cell r="W21" t="str">
            <v>161</v>
          </cell>
          <cell r="X21" t="str">
            <v>5103131QVTIM003</v>
          </cell>
          <cell r="Y21" t="str">
            <v>03</v>
          </cell>
          <cell r="Z21" t="str">
            <v>186981MQTVI1</v>
          </cell>
          <cell r="AA21">
            <v>0</v>
          </cell>
          <cell r="AC21" t="str">
            <v>CAJAMARCA</v>
          </cell>
          <cell r="AD21" t="str">
            <v>PERUANA</v>
          </cell>
          <cell r="AE21" t="str">
            <v>01</v>
          </cell>
          <cell r="AF21">
            <v>37755</v>
          </cell>
          <cell r="AG21" t="str">
            <v>S</v>
          </cell>
          <cell r="AM21">
            <v>7557.59</v>
          </cell>
          <cell r="AN21">
            <v>0</v>
          </cell>
          <cell r="AO21">
            <v>0</v>
          </cell>
          <cell r="AP21">
            <v>317.39</v>
          </cell>
          <cell r="AQ21">
            <v>0</v>
          </cell>
          <cell r="AV21">
            <v>37137</v>
          </cell>
        </row>
        <row r="22">
          <cell r="F22" t="str">
            <v>01205</v>
          </cell>
          <cell r="G22" t="str">
            <v>VALDARRAGO</v>
          </cell>
          <cell r="H22" t="str">
            <v>SIERRA</v>
          </cell>
          <cell r="I22" t="str">
            <v>ORLANDO</v>
          </cell>
          <cell r="J22" t="str">
            <v>81</v>
          </cell>
          <cell r="K22" t="str">
            <v>OP CHOF. CISTERNA</v>
          </cell>
          <cell r="L22">
            <v>37718</v>
          </cell>
          <cell r="M22">
            <v>21538</v>
          </cell>
          <cell r="P22" t="str">
            <v>2</v>
          </cell>
          <cell r="Q22" t="str">
            <v>M</v>
          </cell>
          <cell r="R22" t="str">
            <v>AV. GARCILASO DE LA VEGA S/N APURIMAC - ABANCAY</v>
          </cell>
          <cell r="S22" t="str">
            <v>110121</v>
          </cell>
          <cell r="T22" t="str">
            <v>01</v>
          </cell>
          <cell r="U22" t="str">
            <v>31030086</v>
          </cell>
          <cell r="V22" t="str">
            <v>02</v>
          </cell>
          <cell r="W22" t="str">
            <v>161</v>
          </cell>
          <cell r="Y22" t="str">
            <v>03</v>
          </cell>
          <cell r="Z22" t="str">
            <v>515361OVSDR8</v>
          </cell>
          <cell r="AA22">
            <v>3</v>
          </cell>
          <cell r="AC22" t="str">
            <v>APURIMAC</v>
          </cell>
          <cell r="AD22" t="str">
            <v>PERUANA</v>
          </cell>
          <cell r="AE22" t="str">
            <v>01</v>
          </cell>
          <cell r="AF22">
            <v>37718</v>
          </cell>
          <cell r="AG22" t="str">
            <v>S</v>
          </cell>
          <cell r="AM22">
            <v>10393.709999999999</v>
          </cell>
          <cell r="AN22">
            <v>0</v>
          </cell>
          <cell r="AO22">
            <v>0</v>
          </cell>
          <cell r="AP22">
            <v>345.04</v>
          </cell>
          <cell r="AQ22">
            <v>0</v>
          </cell>
          <cell r="AV22">
            <v>37005</v>
          </cell>
        </row>
        <row r="23">
          <cell r="F23" t="str">
            <v>01206</v>
          </cell>
          <cell r="G23" t="str">
            <v>GAMARRA</v>
          </cell>
          <cell r="H23" t="str">
            <v>MEDINA</v>
          </cell>
          <cell r="I23" t="str">
            <v>CARLOS ALBERTO</v>
          </cell>
          <cell r="J23" t="str">
            <v>82</v>
          </cell>
          <cell r="K23" t="str">
            <v>OFICIAL</v>
          </cell>
          <cell r="L23">
            <v>37848</v>
          </cell>
          <cell r="M23">
            <v>25165</v>
          </cell>
          <cell r="P23" t="str">
            <v>5</v>
          </cell>
          <cell r="Q23" t="str">
            <v>M</v>
          </cell>
          <cell r="R23" t="str">
            <v>LA PUNTA UNION # 208</v>
          </cell>
          <cell r="S23" t="str">
            <v>110121</v>
          </cell>
          <cell r="T23" t="str">
            <v>01</v>
          </cell>
          <cell r="U23" t="str">
            <v>30853898</v>
          </cell>
          <cell r="V23" t="str">
            <v>03</v>
          </cell>
          <cell r="W23" t="str">
            <v>161</v>
          </cell>
          <cell r="X23" t="str">
            <v>6811231GAMIC005</v>
          </cell>
          <cell r="Y23" t="str">
            <v>01</v>
          </cell>
          <cell r="Z23" t="str">
            <v>251631CGMAI0</v>
          </cell>
          <cell r="AA23">
            <v>0</v>
          </cell>
          <cell r="AC23" t="str">
            <v>AREQUIPA</v>
          </cell>
          <cell r="AD23" t="str">
            <v>PERUANA</v>
          </cell>
          <cell r="AE23" t="str">
            <v>01</v>
          </cell>
          <cell r="AF23">
            <v>37848</v>
          </cell>
          <cell r="AG23" t="str">
            <v>S</v>
          </cell>
          <cell r="AM23">
            <v>3026.08</v>
          </cell>
          <cell r="AN23">
            <v>0</v>
          </cell>
          <cell r="AO23">
            <v>0</v>
          </cell>
          <cell r="AP23">
            <v>233.95</v>
          </cell>
          <cell r="AQ23">
            <v>0</v>
          </cell>
          <cell r="AV23">
            <v>34239</v>
          </cell>
        </row>
        <row r="24">
          <cell r="F24" t="str">
            <v>01207</v>
          </cell>
          <cell r="G24" t="str">
            <v>MOZO</v>
          </cell>
          <cell r="H24" t="str">
            <v>OJEDA</v>
          </cell>
          <cell r="I24" t="str">
            <v>JESUS EVER</v>
          </cell>
          <cell r="J24" t="str">
            <v>81</v>
          </cell>
          <cell r="K24" t="str">
            <v>CHOF. VOLQUETE</v>
          </cell>
          <cell r="L24">
            <v>37837</v>
          </cell>
          <cell r="M24">
            <v>25573</v>
          </cell>
          <cell r="Q24" t="str">
            <v>M</v>
          </cell>
          <cell r="R24" t="str">
            <v>JOSE DE SUCRE LT 17 LA TINGUIÑA</v>
          </cell>
          <cell r="S24" t="str">
            <v>110121</v>
          </cell>
          <cell r="T24" t="str">
            <v>01</v>
          </cell>
          <cell r="U24" t="str">
            <v>08163415</v>
          </cell>
          <cell r="V24" t="str">
            <v>02</v>
          </cell>
          <cell r="X24" t="str">
            <v>7001051MOODJ005</v>
          </cell>
          <cell r="Y24" t="str">
            <v>01</v>
          </cell>
          <cell r="Z24" t="str">
            <v>555711JMOOD0</v>
          </cell>
          <cell r="AA24">
            <v>1</v>
          </cell>
          <cell r="AC24" t="str">
            <v>HUANCAVELICA</v>
          </cell>
          <cell r="AD24" t="str">
            <v>PERUANA</v>
          </cell>
          <cell r="AE24" t="str">
            <v>01</v>
          </cell>
          <cell r="AF24">
            <v>37837</v>
          </cell>
          <cell r="AG24" t="str">
            <v>S</v>
          </cell>
          <cell r="AM24">
            <v>3083.77</v>
          </cell>
          <cell r="AN24">
            <v>0</v>
          </cell>
          <cell r="AO24">
            <v>0</v>
          </cell>
          <cell r="AP24">
            <v>311.10000000000002</v>
          </cell>
          <cell r="AQ24">
            <v>0</v>
          </cell>
          <cell r="AV24">
            <v>37143</v>
          </cell>
        </row>
        <row r="25">
          <cell r="F25" t="str">
            <v>01208</v>
          </cell>
          <cell r="G25" t="str">
            <v>PUCLLAS</v>
          </cell>
          <cell r="H25" t="str">
            <v>PILLACA</v>
          </cell>
          <cell r="I25" t="str">
            <v>ABRAHAM ISIDORO</v>
          </cell>
          <cell r="J25" t="str">
            <v>81</v>
          </cell>
          <cell r="K25" t="str">
            <v>OPERADOR CHOF. VOLQUETE KENW.</v>
          </cell>
          <cell r="L25">
            <v>37774</v>
          </cell>
          <cell r="M25">
            <v>20183</v>
          </cell>
          <cell r="P25" t="str">
            <v>2</v>
          </cell>
          <cell r="Q25" t="str">
            <v>M</v>
          </cell>
          <cell r="R25" t="str">
            <v>JR. TRUJILLO 875 RIMAC</v>
          </cell>
          <cell r="S25" t="str">
            <v>110121</v>
          </cell>
          <cell r="T25" t="str">
            <v>01</v>
          </cell>
          <cell r="U25" t="str">
            <v>00042246</v>
          </cell>
          <cell r="V25" t="str">
            <v>02</v>
          </cell>
          <cell r="W25" t="str">
            <v>162</v>
          </cell>
          <cell r="X25" t="str">
            <v>5504041PLPLA007</v>
          </cell>
          <cell r="Y25" t="str">
            <v>03</v>
          </cell>
          <cell r="Z25" t="str">
            <v>501811APPLL7</v>
          </cell>
          <cell r="AA25">
            <v>0</v>
          </cell>
          <cell r="AC25" t="str">
            <v>JUNIN</v>
          </cell>
          <cell r="AD25" t="str">
            <v>PERUANA</v>
          </cell>
          <cell r="AE25" t="str">
            <v>01</v>
          </cell>
          <cell r="AF25">
            <v>37774</v>
          </cell>
          <cell r="AG25" t="str">
            <v>S</v>
          </cell>
          <cell r="AM25">
            <v>6341.62</v>
          </cell>
          <cell r="AN25">
            <v>0</v>
          </cell>
          <cell r="AO25">
            <v>0</v>
          </cell>
          <cell r="AP25">
            <v>294.13</v>
          </cell>
          <cell r="AQ25">
            <v>0</v>
          </cell>
          <cell r="AV25">
            <v>37143</v>
          </cell>
        </row>
        <row r="26">
          <cell r="F26" t="str">
            <v>01212</v>
          </cell>
          <cell r="G26" t="str">
            <v>AQUINO</v>
          </cell>
          <cell r="H26" t="str">
            <v>MATENCIO</v>
          </cell>
          <cell r="I26" t="str">
            <v>JULIAN</v>
          </cell>
          <cell r="J26" t="str">
            <v>81</v>
          </cell>
          <cell r="K26" t="str">
            <v>OP. C. FRONTAL</v>
          </cell>
          <cell r="L26">
            <v>37832</v>
          </cell>
          <cell r="M26">
            <v>15755</v>
          </cell>
          <cell r="Q26" t="str">
            <v>M</v>
          </cell>
          <cell r="R26" t="str">
            <v>LOS JARDINES MZ D LT 10 CIUDAD DE DIOS</v>
          </cell>
          <cell r="S26" t="str">
            <v>110121</v>
          </cell>
          <cell r="T26" t="str">
            <v>01</v>
          </cell>
          <cell r="U26" t="str">
            <v>19260141</v>
          </cell>
          <cell r="V26" t="str">
            <v>02</v>
          </cell>
          <cell r="X26" t="str">
            <v>4302181AIMEJ009</v>
          </cell>
          <cell r="Y26" t="str">
            <v>03</v>
          </cell>
          <cell r="Z26" t="str">
            <v>157531JAMIE1</v>
          </cell>
          <cell r="AA26">
            <v>0</v>
          </cell>
          <cell r="AD26" t="str">
            <v>PERUANA</v>
          </cell>
          <cell r="AE26" t="str">
            <v>01</v>
          </cell>
          <cell r="AF26">
            <v>37832</v>
          </cell>
          <cell r="AG26" t="str">
            <v>S</v>
          </cell>
          <cell r="AM26">
            <v>3607.2</v>
          </cell>
          <cell r="AN26">
            <v>0</v>
          </cell>
          <cell r="AO26">
            <v>0</v>
          </cell>
          <cell r="AP26">
            <v>294.13</v>
          </cell>
          <cell r="AQ26">
            <v>0</v>
          </cell>
          <cell r="AV26">
            <v>37151</v>
          </cell>
        </row>
        <row r="27">
          <cell r="F27" t="str">
            <v>01213</v>
          </cell>
          <cell r="G27" t="str">
            <v>LENCI</v>
          </cell>
          <cell r="H27" t="str">
            <v>MENDOZA</v>
          </cell>
          <cell r="I27" t="str">
            <v>JUAN</v>
          </cell>
          <cell r="J27" t="str">
            <v>81</v>
          </cell>
          <cell r="K27" t="str">
            <v>CHOF. VOLQUETE</v>
          </cell>
          <cell r="L27">
            <v>37816</v>
          </cell>
          <cell r="M27">
            <v>19232</v>
          </cell>
          <cell r="P27" t="str">
            <v>5</v>
          </cell>
          <cell r="Q27" t="str">
            <v>M</v>
          </cell>
          <cell r="R27" t="str">
            <v>URB. VALDIVIESO AV. LOS ALAMOS # 246</v>
          </cell>
          <cell r="S27" t="str">
            <v>110121</v>
          </cell>
          <cell r="T27" t="str">
            <v>01</v>
          </cell>
          <cell r="U27" t="str">
            <v>08411307</v>
          </cell>
          <cell r="V27" t="str">
            <v>02</v>
          </cell>
          <cell r="W27" t="str">
            <v>162</v>
          </cell>
          <cell r="X27" t="str">
            <v>5208261LCMDJ005</v>
          </cell>
          <cell r="Y27" t="str">
            <v>01</v>
          </cell>
          <cell r="Z27" t="str">
            <v>492301JLMCD5</v>
          </cell>
          <cell r="AA27">
            <v>0</v>
          </cell>
          <cell r="AC27" t="str">
            <v>LIMA</v>
          </cell>
          <cell r="AD27" t="str">
            <v>PERUANA</v>
          </cell>
          <cell r="AE27" t="str">
            <v>01</v>
          </cell>
          <cell r="AF27">
            <v>37816</v>
          </cell>
          <cell r="AG27" t="str">
            <v>S</v>
          </cell>
          <cell r="AM27">
            <v>4086.46</v>
          </cell>
          <cell r="AN27">
            <v>0</v>
          </cell>
          <cell r="AO27">
            <v>0</v>
          </cell>
          <cell r="AP27">
            <v>187.85</v>
          </cell>
          <cell r="AQ27">
            <v>0</v>
          </cell>
          <cell r="AV27">
            <v>37151</v>
          </cell>
        </row>
        <row r="28">
          <cell r="F28" t="str">
            <v>01214</v>
          </cell>
          <cell r="G28" t="str">
            <v>RAMIREZ</v>
          </cell>
          <cell r="H28" t="str">
            <v>LOLI</v>
          </cell>
          <cell r="I28" t="str">
            <v>MARIO</v>
          </cell>
          <cell r="J28" t="str">
            <v>81</v>
          </cell>
          <cell r="K28" t="str">
            <v>OPERARIO</v>
          </cell>
          <cell r="L28">
            <v>37637</v>
          </cell>
          <cell r="M28">
            <v>26739</v>
          </cell>
          <cell r="P28" t="str">
            <v>5</v>
          </cell>
          <cell r="Q28" t="str">
            <v>M</v>
          </cell>
          <cell r="R28" t="str">
            <v>URB. PACHACAMAC MZ. E LT 33 SECTOR 1</v>
          </cell>
          <cell r="S28" t="str">
            <v>110121</v>
          </cell>
          <cell r="T28" t="str">
            <v>01</v>
          </cell>
          <cell r="U28" t="str">
            <v>32130760</v>
          </cell>
          <cell r="V28" t="str">
            <v>02</v>
          </cell>
          <cell r="W28" t="str">
            <v>166</v>
          </cell>
          <cell r="X28" t="str">
            <v>7303161RILIM005</v>
          </cell>
          <cell r="Y28" t="str">
            <v>01</v>
          </cell>
          <cell r="Z28" t="str">
            <v>567371MRLII0</v>
          </cell>
          <cell r="AA28">
            <v>2</v>
          </cell>
          <cell r="AC28" t="str">
            <v>CASMA</v>
          </cell>
          <cell r="AD28" t="str">
            <v>PERUANA</v>
          </cell>
          <cell r="AE28" t="str">
            <v>01</v>
          </cell>
          <cell r="AF28">
            <v>37637</v>
          </cell>
          <cell r="AG28" t="str">
            <v>S</v>
          </cell>
          <cell r="AM28">
            <v>15202.88</v>
          </cell>
          <cell r="AN28">
            <v>0</v>
          </cell>
          <cell r="AO28">
            <v>0</v>
          </cell>
          <cell r="AP28">
            <v>328.07</v>
          </cell>
          <cell r="AQ28">
            <v>0</v>
          </cell>
          <cell r="AV28">
            <v>35096</v>
          </cell>
        </row>
        <row r="29">
          <cell r="F29" t="str">
            <v>01254</v>
          </cell>
          <cell r="G29" t="str">
            <v>CONCHA</v>
          </cell>
          <cell r="H29" t="str">
            <v>QUISPE</v>
          </cell>
          <cell r="I29" t="str">
            <v>DEMETRIO</v>
          </cell>
          <cell r="J29" t="str">
            <v>82</v>
          </cell>
          <cell r="K29" t="str">
            <v>OPERARIO</v>
          </cell>
          <cell r="L29">
            <v>37901</v>
          </cell>
          <cell r="M29">
            <v>27020</v>
          </cell>
          <cell r="P29" t="str">
            <v>5</v>
          </cell>
          <cell r="Q29" t="str">
            <v>M</v>
          </cell>
          <cell r="R29" t="str">
            <v>ASOC. VILLA ECOLOGICA MZ E LT. 13</v>
          </cell>
          <cell r="S29" t="str">
            <v>110121</v>
          </cell>
          <cell r="T29" t="str">
            <v>01</v>
          </cell>
          <cell r="U29" t="str">
            <v>24709596</v>
          </cell>
          <cell r="V29" t="str">
            <v>02</v>
          </cell>
          <cell r="X29" t="str">
            <v>7312221CCQSD003</v>
          </cell>
          <cell r="Y29" t="str">
            <v>04</v>
          </cell>
          <cell r="Z29" t="str">
            <v>577481DCQCS8</v>
          </cell>
          <cell r="AA29">
            <v>2</v>
          </cell>
          <cell r="AC29" t="str">
            <v>CUZCO</v>
          </cell>
          <cell r="AD29" t="str">
            <v>PERUANA</v>
          </cell>
          <cell r="AE29" t="str">
            <v>01</v>
          </cell>
          <cell r="AF29">
            <v>37901</v>
          </cell>
          <cell r="AG29" t="str">
            <v>S</v>
          </cell>
          <cell r="AM29">
            <v>465.73</v>
          </cell>
          <cell r="AN29">
            <v>0</v>
          </cell>
          <cell r="AO29">
            <v>0</v>
          </cell>
          <cell r="AP29">
            <v>287.79000000000002</v>
          </cell>
          <cell r="AQ29">
            <v>0</v>
          </cell>
          <cell r="AV29">
            <v>37173</v>
          </cell>
        </row>
        <row r="30">
          <cell r="F30" t="str">
            <v>01255</v>
          </cell>
          <cell r="G30" t="str">
            <v>CRUZ</v>
          </cell>
          <cell r="H30" t="str">
            <v>PACHERRES</v>
          </cell>
          <cell r="I30" t="str">
            <v>JULIO CESAR</v>
          </cell>
          <cell r="J30" t="str">
            <v>82</v>
          </cell>
          <cell r="K30" t="str">
            <v>PEON AYUDANTE</v>
          </cell>
          <cell r="L30">
            <v>37848</v>
          </cell>
          <cell r="M30">
            <v>25223</v>
          </cell>
          <cell r="P30" t="str">
            <v>5</v>
          </cell>
          <cell r="Q30" t="str">
            <v>M</v>
          </cell>
          <cell r="R30" t="str">
            <v>CALLA SAN FRANCISCO S/N</v>
          </cell>
          <cell r="S30" t="str">
            <v>110121</v>
          </cell>
          <cell r="T30" t="str">
            <v>01</v>
          </cell>
          <cell r="U30" t="str">
            <v>17606953</v>
          </cell>
          <cell r="V30" t="str">
            <v>01</v>
          </cell>
          <cell r="X30" t="str">
            <v>6901201CZPHJ004</v>
          </cell>
          <cell r="Y30" t="str">
            <v>03</v>
          </cell>
          <cell r="Z30" t="str">
            <v>552211JCPZH0</v>
          </cell>
          <cell r="AA30">
            <v>0</v>
          </cell>
          <cell r="AC30" t="str">
            <v>LAMBAYEQUE</v>
          </cell>
          <cell r="AD30" t="str">
            <v>PERUANA</v>
          </cell>
          <cell r="AE30" t="str">
            <v>01</v>
          </cell>
          <cell r="AF30">
            <v>37848</v>
          </cell>
          <cell r="AG30" t="str">
            <v>S</v>
          </cell>
          <cell r="AM30">
            <v>1843.97</v>
          </cell>
          <cell r="AN30">
            <v>0</v>
          </cell>
          <cell r="AO30">
            <v>0</v>
          </cell>
          <cell r="AP30">
            <v>203.05</v>
          </cell>
          <cell r="AQ30">
            <v>0</v>
          </cell>
          <cell r="AV30">
            <v>37165</v>
          </cell>
        </row>
        <row r="31">
          <cell r="F31" t="str">
            <v>01260</v>
          </cell>
          <cell r="G31" t="str">
            <v>CONDORI</v>
          </cell>
          <cell r="H31" t="str">
            <v>RAMIREZ</v>
          </cell>
          <cell r="I31" t="str">
            <v>JAVIER VALERIANO</v>
          </cell>
          <cell r="J31" t="str">
            <v>82</v>
          </cell>
          <cell r="K31" t="str">
            <v>OFICIAL</v>
          </cell>
          <cell r="L31">
            <v>37848</v>
          </cell>
          <cell r="M31">
            <v>24131</v>
          </cell>
          <cell r="P31" t="str">
            <v>5</v>
          </cell>
          <cell r="Q31" t="str">
            <v>M</v>
          </cell>
          <cell r="R31" t="str">
            <v>CALLE SUCRE 116</v>
          </cell>
          <cell r="S31" t="str">
            <v>110121</v>
          </cell>
          <cell r="T31" t="str">
            <v>01</v>
          </cell>
          <cell r="U31" t="str">
            <v>30852971</v>
          </cell>
          <cell r="V31" t="str">
            <v>03</v>
          </cell>
          <cell r="X31" t="str">
            <v>661241CDRIJ000</v>
          </cell>
          <cell r="Y31" t="str">
            <v>01</v>
          </cell>
          <cell r="Z31" t="str">
            <v>541341JCRDI6</v>
          </cell>
          <cell r="AA31">
            <v>1</v>
          </cell>
          <cell r="AC31" t="str">
            <v>AREQUIPA</v>
          </cell>
          <cell r="AD31" t="str">
            <v>PERUANA</v>
          </cell>
          <cell r="AE31" t="str">
            <v>01</v>
          </cell>
          <cell r="AF31">
            <v>37848</v>
          </cell>
          <cell r="AG31" t="str">
            <v>S</v>
          </cell>
          <cell r="AM31">
            <v>2092.31</v>
          </cell>
          <cell r="AN31">
            <v>0</v>
          </cell>
          <cell r="AO31">
            <v>0</v>
          </cell>
          <cell r="AP31">
            <v>233.51</v>
          </cell>
          <cell r="AQ31">
            <v>0</v>
          </cell>
          <cell r="AV31">
            <v>37200</v>
          </cell>
        </row>
        <row r="32">
          <cell r="F32" t="str">
            <v>01298</v>
          </cell>
          <cell r="G32" t="str">
            <v>GUZMAN</v>
          </cell>
          <cell r="H32" t="str">
            <v>ANYACO</v>
          </cell>
          <cell r="I32" t="str">
            <v>PAULINO</v>
          </cell>
          <cell r="J32" t="str">
            <v>81</v>
          </cell>
          <cell r="K32" t="str">
            <v>OP RODILLO</v>
          </cell>
          <cell r="L32">
            <v>37858</v>
          </cell>
          <cell r="M32">
            <v>15570</v>
          </cell>
          <cell r="P32" t="str">
            <v>5</v>
          </cell>
          <cell r="Q32" t="str">
            <v>M</v>
          </cell>
          <cell r="R32" t="str">
            <v>HABRAHAN VALDELOMAR</v>
          </cell>
          <cell r="S32" t="str">
            <v>110111</v>
          </cell>
          <cell r="T32" t="str">
            <v>01</v>
          </cell>
          <cell r="U32" t="str">
            <v>07049248</v>
          </cell>
          <cell r="V32" t="str">
            <v>02</v>
          </cell>
          <cell r="X32" t="str">
            <v>4208171GMAAP006</v>
          </cell>
          <cell r="AA32">
            <v>0</v>
          </cell>
          <cell r="AC32" t="str">
            <v>AYACUCHO</v>
          </cell>
          <cell r="AD32" t="str">
            <v>PERUANA</v>
          </cell>
          <cell r="AE32" t="str">
            <v>01</v>
          </cell>
          <cell r="AF32">
            <v>37858</v>
          </cell>
          <cell r="AG32" t="str">
            <v>S</v>
          </cell>
          <cell r="AM32">
            <v>2429.69</v>
          </cell>
          <cell r="AN32">
            <v>0</v>
          </cell>
          <cell r="AO32">
            <v>0</v>
          </cell>
          <cell r="AP32">
            <v>285.39</v>
          </cell>
          <cell r="AQ32">
            <v>0</v>
          </cell>
          <cell r="AV32">
            <v>37858</v>
          </cell>
        </row>
        <row r="33">
          <cell r="F33" t="str">
            <v>01317</v>
          </cell>
          <cell r="G33" t="str">
            <v>ORTIZ</v>
          </cell>
          <cell r="H33" t="str">
            <v>DAVALOS</v>
          </cell>
          <cell r="I33" t="str">
            <v>CESAR AUGUSTO</v>
          </cell>
          <cell r="J33" t="str">
            <v>82</v>
          </cell>
          <cell r="K33" t="str">
            <v>AYUDANTE</v>
          </cell>
          <cell r="L33">
            <v>37908</v>
          </cell>
          <cell r="M33">
            <v>28216</v>
          </cell>
          <cell r="P33" t="str">
            <v>5</v>
          </cell>
          <cell r="Q33" t="str">
            <v>M</v>
          </cell>
          <cell r="R33" t="str">
            <v>CIUDAD DE DIOS MZ. H LT. 6</v>
          </cell>
          <cell r="S33" t="str">
            <v>110121</v>
          </cell>
          <cell r="T33" t="str">
            <v>01</v>
          </cell>
          <cell r="U33" t="str">
            <v>40758771</v>
          </cell>
          <cell r="V33" t="str">
            <v>01</v>
          </cell>
          <cell r="X33" t="str">
            <v>7704011OIDAC000</v>
          </cell>
          <cell r="Y33" t="str">
            <v>01</v>
          </cell>
          <cell r="Z33" t="str">
            <v>582141CODIA0</v>
          </cell>
          <cell r="AA33">
            <v>0</v>
          </cell>
          <cell r="AC33" t="str">
            <v>LA LIBERTAD</v>
          </cell>
          <cell r="AD33" t="str">
            <v>PERUANA</v>
          </cell>
          <cell r="AE33" t="str">
            <v>01</v>
          </cell>
          <cell r="AF33">
            <v>37908</v>
          </cell>
          <cell r="AG33" t="str">
            <v>S</v>
          </cell>
          <cell r="AM33">
            <v>205.05</v>
          </cell>
          <cell r="AN33">
            <v>0</v>
          </cell>
          <cell r="AO33">
            <v>0</v>
          </cell>
          <cell r="AP33">
            <v>205.05</v>
          </cell>
          <cell r="AQ33">
            <v>0</v>
          </cell>
          <cell r="AV33">
            <v>37231</v>
          </cell>
        </row>
        <row r="34">
          <cell r="F34" t="str">
            <v>01328</v>
          </cell>
          <cell r="G34" t="str">
            <v>DEZA</v>
          </cell>
          <cell r="H34" t="str">
            <v>LEON</v>
          </cell>
          <cell r="I34" t="str">
            <v>JAIME WILSON</v>
          </cell>
          <cell r="J34" t="str">
            <v>81</v>
          </cell>
          <cell r="K34" t="str">
            <v>OP CHOFER CMB 630</v>
          </cell>
          <cell r="L34">
            <v>37839</v>
          </cell>
          <cell r="M34">
            <v>22215</v>
          </cell>
          <cell r="Q34" t="str">
            <v>M</v>
          </cell>
          <cell r="R34" t="str">
            <v>URB. LOS ROSALES DE SAN ANDRES MZ. O LT 7</v>
          </cell>
          <cell r="S34" t="str">
            <v>110121</v>
          </cell>
          <cell r="T34" t="str">
            <v>01</v>
          </cell>
          <cell r="U34" t="str">
            <v>18090760</v>
          </cell>
          <cell r="V34" t="str">
            <v>02</v>
          </cell>
          <cell r="X34" t="str">
            <v>6010261DALNJ002</v>
          </cell>
          <cell r="Y34" t="str">
            <v>01</v>
          </cell>
          <cell r="Z34" t="str">
            <v>522131JDLAN7</v>
          </cell>
          <cell r="AA34">
            <v>1</v>
          </cell>
          <cell r="AC34" t="str">
            <v>CAJAMARCA</v>
          </cell>
          <cell r="AD34" t="str">
            <v>PERUANA</v>
          </cell>
          <cell r="AE34" t="str">
            <v>01</v>
          </cell>
          <cell r="AF34">
            <v>37839</v>
          </cell>
          <cell r="AG34" t="str">
            <v>S</v>
          </cell>
          <cell r="AM34">
            <v>3481.1</v>
          </cell>
          <cell r="AN34">
            <v>0</v>
          </cell>
          <cell r="AO34">
            <v>0</v>
          </cell>
          <cell r="AP34">
            <v>405.63</v>
          </cell>
          <cell r="AQ34">
            <v>0</v>
          </cell>
          <cell r="AV34">
            <v>37257</v>
          </cell>
        </row>
        <row r="35">
          <cell r="F35" t="str">
            <v>01332</v>
          </cell>
          <cell r="G35" t="str">
            <v>PAREDES</v>
          </cell>
          <cell r="H35" t="str">
            <v>MELCHOR</v>
          </cell>
          <cell r="I35" t="str">
            <v>GUSTAVO</v>
          </cell>
          <cell r="J35" t="str">
            <v>82</v>
          </cell>
          <cell r="K35" t="str">
            <v>OPERARIO</v>
          </cell>
          <cell r="L35">
            <v>37655</v>
          </cell>
          <cell r="M35">
            <v>20826</v>
          </cell>
          <cell r="O35" t="str">
            <v>I</v>
          </cell>
          <cell r="P35" t="str">
            <v>2</v>
          </cell>
          <cell r="Q35" t="str">
            <v>M</v>
          </cell>
          <cell r="R35" t="str">
            <v>JR NIEVE DE OCTUBRE #234 EL AGUSTINO</v>
          </cell>
          <cell r="S35" t="str">
            <v>110123</v>
          </cell>
          <cell r="T35" t="str">
            <v>01</v>
          </cell>
          <cell r="U35" t="str">
            <v>07047978</v>
          </cell>
          <cell r="V35" t="str">
            <v>02</v>
          </cell>
          <cell r="W35" t="str">
            <v>171</v>
          </cell>
          <cell r="X35" t="str">
            <v>5701061PEMCG008</v>
          </cell>
          <cell r="Y35" t="str">
            <v>04</v>
          </cell>
          <cell r="Z35" t="str">
            <v>208241GPMEC0</v>
          </cell>
          <cell r="AA35">
            <v>2</v>
          </cell>
          <cell r="AC35" t="str">
            <v>LIMA</v>
          </cell>
          <cell r="AD35" t="str">
            <v>PERUANA</v>
          </cell>
          <cell r="AE35" t="str">
            <v>01</v>
          </cell>
          <cell r="AF35">
            <v>37655</v>
          </cell>
          <cell r="AG35" t="str">
            <v>S</v>
          </cell>
          <cell r="AM35">
            <v>10777.97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V35">
            <v>37263</v>
          </cell>
        </row>
        <row r="36">
          <cell r="F36" t="str">
            <v>01349</v>
          </cell>
          <cell r="G36" t="str">
            <v>PAJUELO</v>
          </cell>
          <cell r="H36" t="str">
            <v>OBREGON</v>
          </cell>
          <cell r="I36" t="str">
            <v>MARIO WILBER</v>
          </cell>
          <cell r="J36" t="str">
            <v>81</v>
          </cell>
          <cell r="K36" t="str">
            <v>OPERADOR</v>
          </cell>
          <cell r="L36">
            <v>37886</v>
          </cell>
          <cell r="M36">
            <v>16289</v>
          </cell>
          <cell r="P36" t="str">
            <v>2</v>
          </cell>
          <cell r="Q36" t="str">
            <v>M</v>
          </cell>
          <cell r="R36" t="str">
            <v>JR. LOS MELUMBIOS</v>
          </cell>
          <cell r="S36" t="str">
            <v>110121</v>
          </cell>
          <cell r="T36" t="str">
            <v>01</v>
          </cell>
          <cell r="U36" t="str">
            <v>08336799</v>
          </cell>
          <cell r="V36" t="str">
            <v>02</v>
          </cell>
          <cell r="X36" t="str">
            <v>4408051PUOEM007</v>
          </cell>
          <cell r="Y36" t="str">
            <v>01</v>
          </cell>
          <cell r="Z36" t="str">
            <v>462871MPOUE3</v>
          </cell>
          <cell r="AA36">
            <v>0</v>
          </cell>
          <cell r="AC36" t="str">
            <v>ANCAHS</v>
          </cell>
          <cell r="AD36" t="str">
            <v>PERUANA</v>
          </cell>
          <cell r="AE36" t="str">
            <v>01</v>
          </cell>
          <cell r="AF36">
            <v>37886</v>
          </cell>
          <cell r="AG36" t="str">
            <v>S</v>
          </cell>
          <cell r="AM36">
            <v>1707.38</v>
          </cell>
          <cell r="AN36">
            <v>0</v>
          </cell>
          <cell r="AO36">
            <v>0</v>
          </cell>
          <cell r="AP36">
            <v>294.13</v>
          </cell>
          <cell r="AQ36">
            <v>0</v>
          </cell>
          <cell r="AV36">
            <v>37266</v>
          </cell>
        </row>
        <row r="37">
          <cell r="F37" t="str">
            <v>01360</v>
          </cell>
          <cell r="G37" t="str">
            <v>FERNANDEZ</v>
          </cell>
          <cell r="H37" t="str">
            <v>URRIBARRE</v>
          </cell>
          <cell r="I37" t="str">
            <v>JOSE MANUEL</v>
          </cell>
          <cell r="J37" t="str">
            <v>81</v>
          </cell>
          <cell r="K37" t="str">
            <v>OP. CHOF. VOLQ. 652</v>
          </cell>
          <cell r="L37">
            <v>37826</v>
          </cell>
          <cell r="M37">
            <v>22915</v>
          </cell>
          <cell r="P37" t="str">
            <v>2</v>
          </cell>
          <cell r="Q37" t="str">
            <v>M</v>
          </cell>
          <cell r="R37" t="str">
            <v>SECTOR GRUPO 10 MZ D LT. 19</v>
          </cell>
          <cell r="S37" t="str">
            <v>110121</v>
          </cell>
          <cell r="T37" t="str">
            <v>01</v>
          </cell>
          <cell r="U37" t="str">
            <v>08900680</v>
          </cell>
          <cell r="V37" t="str">
            <v>02</v>
          </cell>
          <cell r="Y37" t="str">
            <v>03</v>
          </cell>
          <cell r="Z37" t="str">
            <v>529131JFUNI6</v>
          </cell>
          <cell r="AA37">
            <v>2</v>
          </cell>
          <cell r="AC37" t="str">
            <v>LIMA</v>
          </cell>
          <cell r="AD37" t="str">
            <v>PERUANA</v>
          </cell>
          <cell r="AE37" t="str">
            <v>01</v>
          </cell>
          <cell r="AF37">
            <v>37826</v>
          </cell>
          <cell r="AG37" t="str">
            <v>S</v>
          </cell>
          <cell r="AM37">
            <v>3695.6</v>
          </cell>
          <cell r="AN37">
            <v>0</v>
          </cell>
          <cell r="AO37">
            <v>0</v>
          </cell>
          <cell r="AP37">
            <v>310.61</v>
          </cell>
          <cell r="AQ37">
            <v>0</v>
          </cell>
          <cell r="AV37">
            <v>37277</v>
          </cell>
        </row>
        <row r="38">
          <cell r="F38" t="str">
            <v>01361</v>
          </cell>
          <cell r="G38" t="str">
            <v>AGUILAR</v>
          </cell>
          <cell r="H38" t="str">
            <v>LOPEZ</v>
          </cell>
          <cell r="I38" t="str">
            <v>JUAN MANUEL</v>
          </cell>
          <cell r="J38" t="str">
            <v>81</v>
          </cell>
          <cell r="K38" t="str">
            <v>OPERADOR TRACTOR</v>
          </cell>
          <cell r="L38">
            <v>37816</v>
          </cell>
          <cell r="M38">
            <v>19886</v>
          </cell>
          <cell r="N38">
            <v>37820</v>
          </cell>
          <cell r="O38" t="str">
            <v>I</v>
          </cell>
          <cell r="P38" t="str">
            <v>2</v>
          </cell>
          <cell r="Q38" t="str">
            <v>M</v>
          </cell>
          <cell r="R38" t="str">
            <v>PASAJE ASPA # 380 LA VICTORIA</v>
          </cell>
          <cell r="S38" t="str">
            <v>110123</v>
          </cell>
          <cell r="T38" t="str">
            <v>01</v>
          </cell>
          <cell r="U38" t="str">
            <v>22967164</v>
          </cell>
          <cell r="V38" t="str">
            <v>02</v>
          </cell>
          <cell r="W38" t="str">
            <v>160</v>
          </cell>
          <cell r="X38" t="str">
            <v>5406111AILEJ009</v>
          </cell>
          <cell r="Y38" t="str">
            <v>01</v>
          </cell>
          <cell r="Z38" t="str">
            <v>198841JALIE0</v>
          </cell>
          <cell r="AA38">
            <v>0</v>
          </cell>
          <cell r="AC38" t="str">
            <v>HUANUCO</v>
          </cell>
          <cell r="AD38" t="str">
            <v>PERUANA</v>
          </cell>
          <cell r="AE38" t="str">
            <v>02</v>
          </cell>
          <cell r="AF38">
            <v>37820</v>
          </cell>
          <cell r="AG38" t="str">
            <v>S</v>
          </cell>
          <cell r="AM38">
            <v>226.38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V38">
            <v>37293</v>
          </cell>
        </row>
        <row r="39">
          <cell r="F39" t="str">
            <v>01385</v>
          </cell>
          <cell r="G39" t="str">
            <v>TORRES</v>
          </cell>
          <cell r="H39" t="str">
            <v>SANTOS</v>
          </cell>
          <cell r="I39" t="str">
            <v>JULIO</v>
          </cell>
          <cell r="J39" t="str">
            <v>81</v>
          </cell>
          <cell r="K39" t="str">
            <v>OPERADOR</v>
          </cell>
          <cell r="L39">
            <v>37637</v>
          </cell>
          <cell r="M39">
            <v>24287</v>
          </cell>
          <cell r="N39">
            <v>37667</v>
          </cell>
          <cell r="O39" t="str">
            <v>I</v>
          </cell>
          <cell r="P39" t="str">
            <v>5</v>
          </cell>
          <cell r="Q39" t="str">
            <v>M</v>
          </cell>
          <cell r="R39" t="str">
            <v>JR. ARICA 165 COMAS</v>
          </cell>
          <cell r="S39" t="str">
            <v>110123</v>
          </cell>
          <cell r="T39" t="str">
            <v>01</v>
          </cell>
          <cell r="U39" t="str">
            <v>06849213</v>
          </cell>
          <cell r="V39" t="str">
            <v>02</v>
          </cell>
          <cell r="W39" t="str">
            <v>122</v>
          </cell>
          <cell r="X39" t="str">
            <v>6606291TRSTJ009</v>
          </cell>
          <cell r="Y39" t="str">
            <v>04</v>
          </cell>
          <cell r="Z39" t="str">
            <v>542851JTSRT2</v>
          </cell>
          <cell r="AA39">
            <v>1</v>
          </cell>
          <cell r="AC39" t="str">
            <v>LIMA</v>
          </cell>
          <cell r="AD39" t="str">
            <v>PERUANA</v>
          </cell>
          <cell r="AE39" t="str">
            <v>01</v>
          </cell>
          <cell r="AF39">
            <v>37637</v>
          </cell>
          <cell r="AG39" t="str">
            <v>S</v>
          </cell>
          <cell r="AM39">
            <v>1730.29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V39">
            <v>36431</v>
          </cell>
        </row>
        <row r="40">
          <cell r="F40" t="str">
            <v>01386</v>
          </cell>
          <cell r="G40" t="str">
            <v>VASQUEZ</v>
          </cell>
          <cell r="H40" t="str">
            <v>YAJAHUANCA</v>
          </cell>
          <cell r="I40" t="str">
            <v>SEGUNDO</v>
          </cell>
          <cell r="J40" t="str">
            <v>81</v>
          </cell>
          <cell r="K40" t="str">
            <v>OPERARIO</v>
          </cell>
          <cell r="L40">
            <v>37641</v>
          </cell>
          <cell r="M40">
            <v>14713</v>
          </cell>
          <cell r="N40">
            <v>37838</v>
          </cell>
          <cell r="O40" t="str">
            <v>I</v>
          </cell>
          <cell r="P40" t="str">
            <v>5</v>
          </cell>
          <cell r="Q40" t="str">
            <v>M</v>
          </cell>
          <cell r="R40" t="str">
            <v>AV. SACSAHUMAN #456 PEDRO RUIZ</v>
          </cell>
          <cell r="S40" t="str">
            <v>110113</v>
          </cell>
          <cell r="T40" t="str">
            <v>01</v>
          </cell>
          <cell r="U40" t="str">
            <v>33732161</v>
          </cell>
          <cell r="V40" t="str">
            <v>02</v>
          </cell>
          <cell r="W40" t="str">
            <v>161</v>
          </cell>
          <cell r="X40" t="str">
            <v>4004121VQXAS008</v>
          </cell>
          <cell r="AA40">
            <v>0</v>
          </cell>
          <cell r="AC40" t="str">
            <v>HUAMANGA</v>
          </cell>
          <cell r="AD40" t="str">
            <v>PERUANA</v>
          </cell>
          <cell r="AE40" t="str">
            <v>02</v>
          </cell>
          <cell r="AF40">
            <v>37838</v>
          </cell>
          <cell r="AG40" t="str">
            <v>S</v>
          </cell>
          <cell r="AM40">
            <v>10456.549999999999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V40">
            <v>37641</v>
          </cell>
        </row>
        <row r="41">
          <cell r="F41" t="str">
            <v>01387</v>
          </cell>
          <cell r="G41" t="str">
            <v>ALVARADO</v>
          </cell>
          <cell r="H41" t="str">
            <v>PADILLA</v>
          </cell>
          <cell r="I41" t="str">
            <v>ROGER ALEXANDER</v>
          </cell>
          <cell r="J41" t="str">
            <v>82</v>
          </cell>
          <cell r="K41" t="str">
            <v>PEON</v>
          </cell>
          <cell r="L41">
            <v>37642</v>
          </cell>
          <cell r="M41">
            <v>25679</v>
          </cell>
          <cell r="P41" t="str">
            <v>2</v>
          </cell>
          <cell r="Q41" t="str">
            <v>M</v>
          </cell>
          <cell r="R41" t="str">
            <v>AA. HH. CIUDAD PACHACUTEC MZ. L3  LT.20</v>
          </cell>
          <cell r="S41" t="str">
            <v>110121</v>
          </cell>
          <cell r="T41" t="str">
            <v>01</v>
          </cell>
          <cell r="U41" t="str">
            <v>15719653</v>
          </cell>
          <cell r="V41" t="str">
            <v>01</v>
          </cell>
          <cell r="W41" t="str">
            <v>163</v>
          </cell>
          <cell r="X41" t="str">
            <v>7004211AAPIR006</v>
          </cell>
          <cell r="Y41" t="str">
            <v>03</v>
          </cell>
          <cell r="Z41" t="str">
            <v>256771RAPAI1</v>
          </cell>
          <cell r="AA41">
            <v>1</v>
          </cell>
          <cell r="AC41" t="str">
            <v>PATIVILCA</v>
          </cell>
          <cell r="AD41" t="str">
            <v>PERUANA</v>
          </cell>
          <cell r="AE41" t="str">
            <v>01</v>
          </cell>
          <cell r="AF41">
            <v>37642</v>
          </cell>
          <cell r="AG41" t="str">
            <v>S</v>
          </cell>
          <cell r="AM41">
            <v>9822.2999999999993</v>
          </cell>
          <cell r="AN41">
            <v>0</v>
          </cell>
          <cell r="AO41">
            <v>0</v>
          </cell>
          <cell r="AP41">
            <v>212</v>
          </cell>
          <cell r="AQ41">
            <v>0</v>
          </cell>
          <cell r="AV41">
            <v>34559</v>
          </cell>
        </row>
        <row r="42">
          <cell r="F42" t="str">
            <v>01388</v>
          </cell>
          <cell r="G42" t="str">
            <v>MENDOZA</v>
          </cell>
          <cell r="H42" t="str">
            <v>SANTILLAN</v>
          </cell>
          <cell r="I42" t="str">
            <v>MIGUEL ANGEL</v>
          </cell>
          <cell r="J42" t="str">
            <v>82</v>
          </cell>
          <cell r="K42" t="str">
            <v>PEON</v>
          </cell>
          <cell r="L42">
            <v>37641</v>
          </cell>
          <cell r="M42">
            <v>24290</v>
          </cell>
          <cell r="P42" t="str">
            <v>2</v>
          </cell>
          <cell r="Q42" t="str">
            <v>M</v>
          </cell>
          <cell r="R42" t="str">
            <v>ANEXO PENCAPAMPA CHACHAPOYAS</v>
          </cell>
          <cell r="S42" t="str">
            <v>110121</v>
          </cell>
          <cell r="T42" t="str">
            <v>01</v>
          </cell>
          <cell r="U42" t="str">
            <v>33401348</v>
          </cell>
          <cell r="V42" t="str">
            <v>01</v>
          </cell>
          <cell r="W42" t="str">
            <v>167</v>
          </cell>
          <cell r="Y42" t="str">
            <v>04</v>
          </cell>
          <cell r="Z42" t="str">
            <v>542881MMSDT7</v>
          </cell>
          <cell r="AA42">
            <v>1</v>
          </cell>
          <cell r="AC42" t="str">
            <v>CHACHAPOYAS</v>
          </cell>
          <cell r="AD42" t="str">
            <v>PERUANA</v>
          </cell>
          <cell r="AE42" t="str">
            <v>01</v>
          </cell>
          <cell r="AF42">
            <v>37641</v>
          </cell>
          <cell r="AG42" t="str">
            <v>S</v>
          </cell>
          <cell r="AM42">
            <v>9139.32</v>
          </cell>
          <cell r="AN42">
            <v>0</v>
          </cell>
          <cell r="AO42">
            <v>0</v>
          </cell>
          <cell r="AP42">
            <v>198</v>
          </cell>
          <cell r="AQ42">
            <v>0</v>
          </cell>
          <cell r="AV42">
            <v>36700</v>
          </cell>
        </row>
        <row r="43">
          <cell r="F43" t="str">
            <v>01389</v>
          </cell>
          <cell r="G43" t="str">
            <v>VILLEGAS</v>
          </cell>
          <cell r="H43" t="str">
            <v>AGUILAR</v>
          </cell>
          <cell r="I43" t="str">
            <v>WILLIAMS</v>
          </cell>
          <cell r="J43" t="str">
            <v>82</v>
          </cell>
          <cell r="K43" t="str">
            <v>PEON</v>
          </cell>
          <cell r="L43">
            <v>37642</v>
          </cell>
          <cell r="M43">
            <v>27765</v>
          </cell>
          <cell r="N43">
            <v>37786</v>
          </cell>
          <cell r="O43" t="str">
            <v>I</v>
          </cell>
          <cell r="P43" t="str">
            <v>5</v>
          </cell>
          <cell r="Q43" t="str">
            <v>M</v>
          </cell>
          <cell r="R43" t="str">
            <v>JR PRIMAVERA CRDH 3 CHACHAPOYAS</v>
          </cell>
          <cell r="S43" t="str">
            <v>110123</v>
          </cell>
          <cell r="T43" t="str">
            <v>01</v>
          </cell>
          <cell r="U43" t="str">
            <v>33814515</v>
          </cell>
          <cell r="V43" t="str">
            <v>01</v>
          </cell>
          <cell r="W43" t="str">
            <v>153</v>
          </cell>
          <cell r="Y43" t="str">
            <v>01</v>
          </cell>
          <cell r="Z43" t="str">
            <v>577631WVALI4</v>
          </cell>
          <cell r="AA43">
            <v>1</v>
          </cell>
          <cell r="AC43" t="str">
            <v>LAMUD</v>
          </cell>
          <cell r="AD43" t="str">
            <v>PERUANA</v>
          </cell>
          <cell r="AE43" t="str">
            <v>02</v>
          </cell>
          <cell r="AF43">
            <v>37786</v>
          </cell>
          <cell r="AG43" t="str">
            <v>S</v>
          </cell>
          <cell r="AM43">
            <v>5326.84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V43">
            <v>36424</v>
          </cell>
        </row>
        <row r="44">
          <cell r="F44" t="str">
            <v>01390</v>
          </cell>
          <cell r="G44" t="str">
            <v>SANTILLAN</v>
          </cell>
          <cell r="H44" t="str">
            <v>TEJADA</v>
          </cell>
          <cell r="I44" t="str">
            <v>MIGUEL ANGEL</v>
          </cell>
          <cell r="J44" t="str">
            <v>82</v>
          </cell>
          <cell r="K44" t="str">
            <v>PEON</v>
          </cell>
          <cell r="L44">
            <v>37642</v>
          </cell>
          <cell r="M44">
            <v>24126</v>
          </cell>
          <cell r="P44" t="str">
            <v>2</v>
          </cell>
          <cell r="Q44" t="str">
            <v>M</v>
          </cell>
          <cell r="R44" t="str">
            <v>JR. RECREO #657 CHACHAPOYAS</v>
          </cell>
          <cell r="S44" t="str">
            <v>110121</v>
          </cell>
          <cell r="T44" t="str">
            <v>01</v>
          </cell>
          <cell r="U44" t="str">
            <v>33419641</v>
          </cell>
          <cell r="V44" t="str">
            <v>01</v>
          </cell>
          <cell r="W44" t="str">
            <v>161</v>
          </cell>
          <cell r="Y44" t="str">
            <v>04</v>
          </cell>
          <cell r="Z44" t="str">
            <v>541241MSTTA6</v>
          </cell>
          <cell r="AA44">
            <v>2</v>
          </cell>
          <cell r="AC44" t="str">
            <v>CHACHAPOYAS</v>
          </cell>
          <cell r="AD44" t="str">
            <v>PERUANA</v>
          </cell>
          <cell r="AE44" t="str">
            <v>01</v>
          </cell>
          <cell r="AF44">
            <v>37642</v>
          </cell>
          <cell r="AG44" t="str">
            <v>S</v>
          </cell>
          <cell r="AM44">
            <v>9924.6</v>
          </cell>
          <cell r="AN44">
            <v>0</v>
          </cell>
          <cell r="AO44">
            <v>0</v>
          </cell>
          <cell r="AP44">
            <v>234.94</v>
          </cell>
          <cell r="AQ44">
            <v>0</v>
          </cell>
          <cell r="AV44">
            <v>36419</v>
          </cell>
        </row>
        <row r="45">
          <cell r="F45" t="str">
            <v>01391</v>
          </cell>
          <cell r="G45" t="str">
            <v>PICON</v>
          </cell>
          <cell r="H45" t="str">
            <v>GARCIA</v>
          </cell>
          <cell r="I45" t="str">
            <v>LUIS HOMERO</v>
          </cell>
          <cell r="J45" t="str">
            <v>82</v>
          </cell>
          <cell r="K45" t="str">
            <v>PEON</v>
          </cell>
          <cell r="L45">
            <v>37642</v>
          </cell>
          <cell r="M45">
            <v>24769</v>
          </cell>
          <cell r="P45" t="str">
            <v>1</v>
          </cell>
          <cell r="Q45" t="str">
            <v>M</v>
          </cell>
          <cell r="R45" t="str">
            <v>CASERIO  SAN ISIDRO</v>
          </cell>
          <cell r="S45" t="str">
            <v>110121</v>
          </cell>
          <cell r="T45" t="str">
            <v>01</v>
          </cell>
          <cell r="U45" t="str">
            <v>33407167</v>
          </cell>
          <cell r="V45" t="str">
            <v>01</v>
          </cell>
          <cell r="W45" t="str">
            <v>159</v>
          </cell>
          <cell r="Y45" t="str">
            <v>03</v>
          </cell>
          <cell r="Z45" t="str">
            <v>547671LPGOC0</v>
          </cell>
          <cell r="AA45">
            <v>2</v>
          </cell>
          <cell r="AC45" t="str">
            <v>AMAZONAS</v>
          </cell>
          <cell r="AD45" t="str">
            <v>PERUANA</v>
          </cell>
          <cell r="AE45" t="str">
            <v>01</v>
          </cell>
          <cell r="AF45">
            <v>37644</v>
          </cell>
          <cell r="AG45" t="str">
            <v>S</v>
          </cell>
          <cell r="AM45">
            <v>9647.74</v>
          </cell>
          <cell r="AN45">
            <v>0</v>
          </cell>
          <cell r="AO45">
            <v>0</v>
          </cell>
          <cell r="AP45">
            <v>244.27</v>
          </cell>
          <cell r="AQ45">
            <v>0</v>
          </cell>
          <cell r="AV45">
            <v>37644</v>
          </cell>
        </row>
        <row r="46">
          <cell r="F46" t="str">
            <v>01404</v>
          </cell>
          <cell r="G46" t="str">
            <v>QUISPE</v>
          </cell>
          <cell r="H46" t="str">
            <v>TORNERO</v>
          </cell>
          <cell r="I46" t="str">
            <v>GREGORIO</v>
          </cell>
          <cell r="J46" t="str">
            <v>81</v>
          </cell>
          <cell r="K46" t="str">
            <v>OPERARIO</v>
          </cell>
          <cell r="L46">
            <v>37648</v>
          </cell>
          <cell r="M46">
            <v>20410</v>
          </cell>
          <cell r="P46" t="str">
            <v>2</v>
          </cell>
          <cell r="Q46" t="str">
            <v>M</v>
          </cell>
          <cell r="R46" t="str">
            <v>AV. LOS LIBERTADORES KM 81 - PAMPANO</v>
          </cell>
          <cell r="S46" t="str">
            <v>110121</v>
          </cell>
          <cell r="T46" t="str">
            <v>01</v>
          </cell>
          <cell r="U46" t="str">
            <v>22301866</v>
          </cell>
          <cell r="V46" t="str">
            <v>02</v>
          </cell>
          <cell r="W46" t="str">
            <v>161</v>
          </cell>
          <cell r="X46" t="str">
            <v>5511171QSTNG007</v>
          </cell>
          <cell r="Y46" t="str">
            <v>03</v>
          </cell>
          <cell r="Z46" t="str">
            <v>504081GQTSN7</v>
          </cell>
          <cell r="AA46">
            <v>2</v>
          </cell>
          <cell r="AC46" t="str">
            <v>HUAYTARA</v>
          </cell>
          <cell r="AD46" t="str">
            <v>PERUANA</v>
          </cell>
          <cell r="AE46" t="str">
            <v>01</v>
          </cell>
          <cell r="AF46">
            <v>37648</v>
          </cell>
          <cell r="AG46" t="str">
            <v>S</v>
          </cell>
          <cell r="AM46">
            <v>14822.47</v>
          </cell>
          <cell r="AN46">
            <v>0</v>
          </cell>
          <cell r="AO46">
            <v>0</v>
          </cell>
          <cell r="AP46">
            <v>345.52</v>
          </cell>
          <cell r="AQ46">
            <v>0</v>
          </cell>
          <cell r="AV46">
            <v>35452</v>
          </cell>
        </row>
        <row r="47">
          <cell r="F47" t="str">
            <v>01405</v>
          </cell>
          <cell r="G47" t="str">
            <v>VERA</v>
          </cell>
          <cell r="H47" t="str">
            <v>CORONADO</v>
          </cell>
          <cell r="I47" t="str">
            <v>ENRRIQUE REYNALDO</v>
          </cell>
          <cell r="J47" t="str">
            <v>81</v>
          </cell>
          <cell r="K47" t="str">
            <v>OPERADOR</v>
          </cell>
          <cell r="L47">
            <v>37650</v>
          </cell>
          <cell r="M47">
            <v>22843</v>
          </cell>
          <cell r="P47" t="str">
            <v>5</v>
          </cell>
          <cell r="Q47" t="str">
            <v>M</v>
          </cell>
          <cell r="R47" t="str">
            <v>AV. EL SOL S/N HUAYTARA</v>
          </cell>
          <cell r="S47" t="str">
            <v>110121</v>
          </cell>
          <cell r="T47" t="str">
            <v>01</v>
          </cell>
          <cell r="U47" t="str">
            <v>23536231</v>
          </cell>
          <cell r="V47" t="str">
            <v>02</v>
          </cell>
          <cell r="W47" t="str">
            <v>159</v>
          </cell>
          <cell r="X47" t="str">
            <v>6207161VACOE000</v>
          </cell>
          <cell r="Y47" t="str">
            <v>03</v>
          </cell>
          <cell r="Z47" t="str">
            <v>528411EVCAO2</v>
          </cell>
          <cell r="AA47">
            <v>1</v>
          </cell>
          <cell r="AC47" t="str">
            <v>HUAYTARA</v>
          </cell>
          <cell r="AD47" t="str">
            <v>PERUANO</v>
          </cell>
          <cell r="AE47" t="str">
            <v>01</v>
          </cell>
          <cell r="AF47">
            <v>37650</v>
          </cell>
          <cell r="AG47" t="str">
            <v>S</v>
          </cell>
          <cell r="AM47">
            <v>13497.91</v>
          </cell>
          <cell r="AN47">
            <v>0</v>
          </cell>
          <cell r="AO47">
            <v>0</v>
          </cell>
          <cell r="AP47">
            <v>293.64</v>
          </cell>
          <cell r="AQ47">
            <v>0</v>
          </cell>
          <cell r="AV47">
            <v>36950</v>
          </cell>
        </row>
        <row r="48">
          <cell r="F48" t="str">
            <v>01406</v>
          </cell>
          <cell r="G48" t="str">
            <v>OBREGON</v>
          </cell>
          <cell r="H48" t="str">
            <v>NOA</v>
          </cell>
          <cell r="I48" t="str">
            <v>ESDRAS SERAPIO</v>
          </cell>
          <cell r="J48" t="str">
            <v>81</v>
          </cell>
          <cell r="K48" t="str">
            <v>OPERARIO</v>
          </cell>
          <cell r="L48">
            <v>37825</v>
          </cell>
          <cell r="M48">
            <v>25397</v>
          </cell>
          <cell r="P48" t="str">
            <v>2</v>
          </cell>
          <cell r="Q48" t="str">
            <v>M</v>
          </cell>
          <cell r="R48" t="str">
            <v>ASOC. SANCARLOS MZ. I LT. 9</v>
          </cell>
          <cell r="S48" t="str">
            <v>110121</v>
          </cell>
          <cell r="T48" t="str">
            <v>01</v>
          </cell>
          <cell r="U48" t="str">
            <v>21829071</v>
          </cell>
          <cell r="V48" t="str">
            <v>02</v>
          </cell>
          <cell r="W48" t="str">
            <v>153</v>
          </cell>
          <cell r="X48" t="str">
            <v>69071310ENAE007</v>
          </cell>
          <cell r="Y48" t="str">
            <v>01</v>
          </cell>
          <cell r="Z48" t="str">
            <v>553951EONEA6</v>
          </cell>
          <cell r="AA48">
            <v>2</v>
          </cell>
          <cell r="AC48" t="str">
            <v>AYACUCHO</v>
          </cell>
          <cell r="AD48" t="str">
            <v>PERUANA</v>
          </cell>
          <cell r="AE48" t="str">
            <v>01</v>
          </cell>
          <cell r="AF48">
            <v>37825</v>
          </cell>
          <cell r="AG48" t="str">
            <v>S</v>
          </cell>
          <cell r="AM48">
            <v>14034.14</v>
          </cell>
          <cell r="AN48">
            <v>0</v>
          </cell>
          <cell r="AO48">
            <v>0</v>
          </cell>
          <cell r="AP48">
            <v>345.52</v>
          </cell>
          <cell r="AQ48">
            <v>0</v>
          </cell>
          <cell r="AV48">
            <v>36392</v>
          </cell>
        </row>
        <row r="49">
          <cell r="F49" t="str">
            <v>01407</v>
          </cell>
          <cell r="G49" t="str">
            <v>CASAS</v>
          </cell>
          <cell r="H49" t="str">
            <v>HUAMANÑAHUI</v>
          </cell>
          <cell r="I49" t="str">
            <v>PEDRO</v>
          </cell>
          <cell r="J49" t="str">
            <v>81</v>
          </cell>
          <cell r="K49" t="str">
            <v>OPERARIO</v>
          </cell>
          <cell r="L49">
            <v>37650</v>
          </cell>
          <cell r="M49">
            <v>21765</v>
          </cell>
          <cell r="P49" t="str">
            <v>2</v>
          </cell>
          <cell r="Q49" t="str">
            <v>M</v>
          </cell>
          <cell r="R49" t="str">
            <v>JR GRAU Nª 314 ABANCAY</v>
          </cell>
          <cell r="S49" t="str">
            <v>110121</v>
          </cell>
          <cell r="T49" t="str">
            <v>01</v>
          </cell>
          <cell r="U49" t="str">
            <v>31011612</v>
          </cell>
          <cell r="V49" t="str">
            <v>02</v>
          </cell>
          <cell r="W49" t="str">
            <v>167</v>
          </cell>
          <cell r="X49" t="str">
            <v>5908031CAHMP000</v>
          </cell>
          <cell r="Y49" t="str">
            <v>01</v>
          </cell>
          <cell r="Z49" t="str">
            <v>517631PCHAM2</v>
          </cell>
          <cell r="AA49">
            <v>2</v>
          </cell>
          <cell r="AC49" t="str">
            <v>ABANCAY</v>
          </cell>
          <cell r="AD49" t="str">
            <v>PERUANA</v>
          </cell>
          <cell r="AE49" t="str">
            <v>01</v>
          </cell>
          <cell r="AF49">
            <v>37650</v>
          </cell>
          <cell r="AG49" t="str">
            <v>S</v>
          </cell>
          <cell r="AM49">
            <v>14326.06</v>
          </cell>
          <cell r="AN49">
            <v>0</v>
          </cell>
          <cell r="AO49">
            <v>0</v>
          </cell>
          <cell r="AP49">
            <v>333.89</v>
          </cell>
          <cell r="AQ49">
            <v>0</v>
          </cell>
          <cell r="AV49">
            <v>36510</v>
          </cell>
        </row>
        <row r="50">
          <cell r="F50" t="str">
            <v>01408</v>
          </cell>
          <cell r="G50" t="str">
            <v>FERNANDEZ</v>
          </cell>
          <cell r="H50" t="str">
            <v>VELA</v>
          </cell>
          <cell r="I50" t="str">
            <v>JOSE SEGUNDO</v>
          </cell>
          <cell r="J50" t="str">
            <v>82</v>
          </cell>
          <cell r="K50" t="str">
            <v>PEON</v>
          </cell>
          <cell r="L50">
            <v>37648</v>
          </cell>
          <cell r="M50">
            <v>26201</v>
          </cell>
          <cell r="N50">
            <v>37779</v>
          </cell>
          <cell r="O50" t="str">
            <v>I</v>
          </cell>
          <cell r="P50" t="str">
            <v>2</v>
          </cell>
          <cell r="Q50" t="str">
            <v>M</v>
          </cell>
          <cell r="R50" t="str">
            <v>JR. BOLIVIA MZ 85</v>
          </cell>
          <cell r="S50" t="str">
            <v>110123</v>
          </cell>
          <cell r="T50" t="str">
            <v>01</v>
          </cell>
          <cell r="U50" t="str">
            <v>80372505</v>
          </cell>
          <cell r="V50" t="str">
            <v>01</v>
          </cell>
          <cell r="W50" t="str">
            <v>136</v>
          </cell>
          <cell r="Y50" t="str">
            <v>03</v>
          </cell>
          <cell r="Z50" t="str">
            <v>561991JFVNA0</v>
          </cell>
          <cell r="AA50">
            <v>1</v>
          </cell>
          <cell r="AC50" t="str">
            <v>BGA GRANDE</v>
          </cell>
          <cell r="AD50" t="str">
            <v>PERUANA</v>
          </cell>
          <cell r="AE50" t="str">
            <v>02</v>
          </cell>
          <cell r="AF50">
            <v>37779</v>
          </cell>
          <cell r="AG50" t="str">
            <v>S</v>
          </cell>
          <cell r="AM50">
            <v>4742.22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V50">
            <v>37651</v>
          </cell>
        </row>
        <row r="51">
          <cell r="F51" t="str">
            <v>01409</v>
          </cell>
          <cell r="G51" t="str">
            <v>GOMEZ</v>
          </cell>
          <cell r="H51" t="str">
            <v>RAMOS</v>
          </cell>
          <cell r="I51" t="str">
            <v>PEDRO PABLO</v>
          </cell>
          <cell r="J51" t="str">
            <v>82</v>
          </cell>
          <cell r="K51" t="str">
            <v>PEON</v>
          </cell>
          <cell r="L51">
            <v>37648</v>
          </cell>
          <cell r="M51">
            <v>23183</v>
          </cell>
          <cell r="P51" t="str">
            <v>2</v>
          </cell>
          <cell r="Q51" t="str">
            <v>M</v>
          </cell>
          <cell r="R51" t="str">
            <v>URB. STA ROSA PJE.STA ROSA</v>
          </cell>
          <cell r="S51" t="str">
            <v>110121</v>
          </cell>
          <cell r="T51" t="str">
            <v>01</v>
          </cell>
          <cell r="U51" t="str">
            <v>33785728</v>
          </cell>
          <cell r="V51" t="str">
            <v>01</v>
          </cell>
          <cell r="W51" t="str">
            <v>167</v>
          </cell>
          <cell r="Y51" t="str">
            <v>04</v>
          </cell>
          <cell r="Z51" t="str">
            <v>531811PGREO0</v>
          </cell>
          <cell r="AA51">
            <v>3</v>
          </cell>
          <cell r="AC51" t="str">
            <v>LUYA</v>
          </cell>
          <cell r="AD51" t="str">
            <v>PERUANA</v>
          </cell>
          <cell r="AE51" t="str">
            <v>01</v>
          </cell>
          <cell r="AF51">
            <v>37648</v>
          </cell>
          <cell r="AG51" t="str">
            <v>S</v>
          </cell>
          <cell r="AM51">
            <v>10090.290000000001</v>
          </cell>
          <cell r="AN51">
            <v>0</v>
          </cell>
          <cell r="AO51">
            <v>0</v>
          </cell>
          <cell r="AP51">
            <v>253.21</v>
          </cell>
          <cell r="AQ51">
            <v>0</v>
          </cell>
          <cell r="AV51">
            <v>36979</v>
          </cell>
        </row>
        <row r="52">
          <cell r="F52" t="str">
            <v>01410</v>
          </cell>
          <cell r="G52" t="str">
            <v>DIAZ</v>
          </cell>
          <cell r="H52" t="str">
            <v>PIZARRO</v>
          </cell>
          <cell r="I52" t="str">
            <v>PAULINO</v>
          </cell>
          <cell r="J52" t="str">
            <v>82</v>
          </cell>
          <cell r="K52" t="str">
            <v>PEON</v>
          </cell>
          <cell r="L52">
            <v>37648</v>
          </cell>
          <cell r="M52">
            <v>21427</v>
          </cell>
          <cell r="N52">
            <v>37779</v>
          </cell>
          <cell r="O52" t="str">
            <v>I</v>
          </cell>
          <cell r="P52" t="str">
            <v>5</v>
          </cell>
          <cell r="Q52" t="str">
            <v>M</v>
          </cell>
          <cell r="R52" t="str">
            <v>URB. SEñOR DE LOS MILAGROS</v>
          </cell>
          <cell r="S52" t="str">
            <v>110123</v>
          </cell>
          <cell r="T52" t="str">
            <v>01</v>
          </cell>
          <cell r="U52" t="str">
            <v>33431909</v>
          </cell>
          <cell r="V52" t="str">
            <v>01</v>
          </cell>
          <cell r="W52" t="str">
            <v>144</v>
          </cell>
          <cell r="Y52" t="str">
            <v>03</v>
          </cell>
          <cell r="Z52" t="str">
            <v>514251PDPZA0</v>
          </cell>
          <cell r="AA52">
            <v>3</v>
          </cell>
          <cell r="AC52" t="str">
            <v>LUYA</v>
          </cell>
          <cell r="AD52" t="str">
            <v>PERUANA</v>
          </cell>
          <cell r="AE52" t="str">
            <v>02</v>
          </cell>
          <cell r="AF52">
            <v>37779</v>
          </cell>
          <cell r="AG52" t="str">
            <v>S</v>
          </cell>
          <cell r="AM52">
            <v>5064.59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V52">
            <v>37652</v>
          </cell>
        </row>
        <row r="53">
          <cell r="F53" t="str">
            <v>01411</v>
          </cell>
          <cell r="G53" t="str">
            <v>TAFUR</v>
          </cell>
          <cell r="H53" t="str">
            <v>CHAVEZ</v>
          </cell>
          <cell r="I53" t="str">
            <v>JULIO ADALICIO</v>
          </cell>
          <cell r="J53" t="str">
            <v>82</v>
          </cell>
          <cell r="K53" t="str">
            <v>OPERARIO</v>
          </cell>
          <cell r="L53">
            <v>37648</v>
          </cell>
          <cell r="M53">
            <v>20897</v>
          </cell>
          <cell r="P53" t="str">
            <v>2</v>
          </cell>
          <cell r="Q53" t="str">
            <v>M</v>
          </cell>
          <cell r="R53" t="str">
            <v>DOS DE MAYO #960</v>
          </cell>
          <cell r="S53" t="str">
            <v>110121</v>
          </cell>
          <cell r="T53" t="str">
            <v>01</v>
          </cell>
          <cell r="U53" t="str">
            <v>33418486</v>
          </cell>
          <cell r="V53" t="str">
            <v>02</v>
          </cell>
          <cell r="W53" t="str">
            <v>163</v>
          </cell>
          <cell r="X53" t="str">
            <v>5703181TUCVJ001</v>
          </cell>
          <cell r="Y53" t="str">
            <v>06</v>
          </cell>
          <cell r="Z53" t="str">
            <v>208951JTCUV5</v>
          </cell>
          <cell r="AA53">
            <v>3</v>
          </cell>
          <cell r="AC53" t="str">
            <v>CHACHAPOYAS</v>
          </cell>
          <cell r="AD53" t="str">
            <v>PERUANA</v>
          </cell>
          <cell r="AE53" t="str">
            <v>01</v>
          </cell>
          <cell r="AF53">
            <v>37648</v>
          </cell>
          <cell r="AG53" t="str">
            <v>S</v>
          </cell>
          <cell r="AM53">
            <v>10319.81</v>
          </cell>
          <cell r="AN53">
            <v>0</v>
          </cell>
          <cell r="AO53">
            <v>0</v>
          </cell>
          <cell r="AP53">
            <v>230.99</v>
          </cell>
          <cell r="AQ53">
            <v>0</v>
          </cell>
          <cell r="AV53">
            <v>34198</v>
          </cell>
        </row>
        <row r="54">
          <cell r="F54" t="str">
            <v>01412</v>
          </cell>
          <cell r="G54" t="str">
            <v>ALVA</v>
          </cell>
          <cell r="H54" t="str">
            <v>-</v>
          </cell>
          <cell r="I54" t="str">
            <v>CARLOS ALBERTO</v>
          </cell>
          <cell r="J54" t="str">
            <v>82</v>
          </cell>
          <cell r="K54" t="str">
            <v>PEON</v>
          </cell>
          <cell r="L54">
            <v>37649</v>
          </cell>
          <cell r="M54">
            <v>30458</v>
          </cell>
          <cell r="N54">
            <v>37654</v>
          </cell>
          <cell r="O54" t="str">
            <v>I</v>
          </cell>
          <cell r="P54" t="str">
            <v>1</v>
          </cell>
          <cell r="Q54" t="str">
            <v>M</v>
          </cell>
          <cell r="R54" t="str">
            <v>JR SACHAPOYAS #115</v>
          </cell>
          <cell r="S54" t="str">
            <v>110123</v>
          </cell>
          <cell r="T54" t="str">
            <v>01</v>
          </cell>
          <cell r="U54" t="str">
            <v>42844584</v>
          </cell>
          <cell r="V54" t="str">
            <v>01</v>
          </cell>
          <cell r="W54" t="str">
            <v>129</v>
          </cell>
          <cell r="Y54" t="str">
            <v>01</v>
          </cell>
          <cell r="Z54" t="str">
            <v>604561CAXAX5</v>
          </cell>
          <cell r="AA54">
            <v>0</v>
          </cell>
          <cell r="AC54" t="str">
            <v>CHACHAPOYAS</v>
          </cell>
          <cell r="AD54" t="str">
            <v>PERUANA</v>
          </cell>
          <cell r="AE54" t="str">
            <v>01</v>
          </cell>
          <cell r="AF54">
            <v>37649</v>
          </cell>
          <cell r="AG54" t="str">
            <v>S</v>
          </cell>
          <cell r="AM54">
            <v>158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V54">
            <v>37649</v>
          </cell>
        </row>
        <row r="55">
          <cell r="F55" t="str">
            <v>01413</v>
          </cell>
          <cell r="G55" t="str">
            <v>TUESTA</v>
          </cell>
          <cell r="H55" t="str">
            <v>VARGAS</v>
          </cell>
          <cell r="I55" t="str">
            <v>WILIAM ANDRES</v>
          </cell>
          <cell r="J55" t="str">
            <v>82</v>
          </cell>
          <cell r="K55" t="str">
            <v>PEON</v>
          </cell>
          <cell r="L55">
            <v>37649</v>
          </cell>
          <cell r="M55">
            <v>26738</v>
          </cell>
          <cell r="P55" t="str">
            <v>5</v>
          </cell>
          <cell r="Q55" t="str">
            <v>M</v>
          </cell>
          <cell r="R55" t="str">
            <v>JR AMAZONAS #316</v>
          </cell>
          <cell r="S55" t="str">
            <v>110121</v>
          </cell>
          <cell r="T55" t="str">
            <v>01</v>
          </cell>
          <cell r="U55" t="str">
            <v>33430499</v>
          </cell>
          <cell r="V55" t="str">
            <v>01</v>
          </cell>
          <cell r="W55" t="str">
            <v>160</v>
          </cell>
          <cell r="Y55" t="str">
            <v>04</v>
          </cell>
          <cell r="Z55" t="str">
            <v>267351WTVSG1</v>
          </cell>
          <cell r="AA55">
            <v>1</v>
          </cell>
          <cell r="AC55" t="str">
            <v>AMAZONAS</v>
          </cell>
          <cell r="AD55" t="str">
            <v>PERUANA</v>
          </cell>
          <cell r="AE55" t="str">
            <v>01</v>
          </cell>
          <cell r="AF55">
            <v>37649</v>
          </cell>
          <cell r="AG55" t="str">
            <v>S</v>
          </cell>
          <cell r="AM55">
            <v>8273.99</v>
          </cell>
          <cell r="AN55">
            <v>0</v>
          </cell>
          <cell r="AO55">
            <v>0</v>
          </cell>
          <cell r="AP55">
            <v>207.33</v>
          </cell>
          <cell r="AQ55">
            <v>0</v>
          </cell>
          <cell r="AV55">
            <v>34214</v>
          </cell>
        </row>
        <row r="56">
          <cell r="F56" t="str">
            <v>01414</v>
          </cell>
          <cell r="G56" t="str">
            <v>CANGRE</v>
          </cell>
          <cell r="H56" t="str">
            <v>VARA</v>
          </cell>
          <cell r="I56" t="str">
            <v>NICOLAS</v>
          </cell>
          <cell r="J56" t="str">
            <v>81</v>
          </cell>
          <cell r="K56" t="str">
            <v>OPERARIO</v>
          </cell>
          <cell r="L56">
            <v>37653</v>
          </cell>
          <cell r="M56">
            <v>19570</v>
          </cell>
          <cell r="P56" t="str">
            <v>2</v>
          </cell>
          <cell r="Q56" t="str">
            <v>M</v>
          </cell>
          <cell r="R56" t="str">
            <v>JR. RAMIREZ CARRASCO # 384 V.M.T LIMA</v>
          </cell>
          <cell r="S56" t="str">
            <v>110121</v>
          </cell>
          <cell r="T56" t="str">
            <v>01</v>
          </cell>
          <cell r="U56" t="str">
            <v>29716055</v>
          </cell>
          <cell r="V56" t="str">
            <v>02</v>
          </cell>
          <cell r="W56" t="str">
            <v>158</v>
          </cell>
          <cell r="X56" t="str">
            <v>5307301CGVAN001</v>
          </cell>
          <cell r="Y56" t="str">
            <v>03</v>
          </cell>
          <cell r="Z56" t="str">
            <v>195681NCVGA7</v>
          </cell>
          <cell r="AA56">
            <v>1</v>
          </cell>
          <cell r="AC56" t="str">
            <v>LIMA</v>
          </cell>
          <cell r="AD56" t="str">
            <v>PERUANA</v>
          </cell>
          <cell r="AE56" t="str">
            <v>01</v>
          </cell>
          <cell r="AF56">
            <v>37653</v>
          </cell>
          <cell r="AG56" t="str">
            <v>S</v>
          </cell>
          <cell r="AM56">
            <v>10220.31</v>
          </cell>
          <cell r="AN56">
            <v>0</v>
          </cell>
          <cell r="AO56">
            <v>0</v>
          </cell>
          <cell r="AP56">
            <v>379.45</v>
          </cell>
          <cell r="AQ56">
            <v>0</v>
          </cell>
          <cell r="AV56">
            <v>34361</v>
          </cell>
        </row>
        <row r="57">
          <cell r="F57" t="str">
            <v>01415</v>
          </cell>
          <cell r="G57" t="str">
            <v>CENTENO</v>
          </cell>
          <cell r="H57" t="str">
            <v>CRUZ</v>
          </cell>
          <cell r="I57" t="str">
            <v>GIL ALBERTO</v>
          </cell>
          <cell r="J57" t="str">
            <v>82</v>
          </cell>
          <cell r="K57" t="str">
            <v>OFICIAL</v>
          </cell>
          <cell r="L57">
            <v>37651</v>
          </cell>
          <cell r="M57">
            <v>22184</v>
          </cell>
          <cell r="N57">
            <v>37667</v>
          </cell>
          <cell r="O57" t="str">
            <v>I</v>
          </cell>
          <cell r="P57" t="str">
            <v>2</v>
          </cell>
          <cell r="Q57" t="str">
            <v>M</v>
          </cell>
          <cell r="R57" t="str">
            <v>AV. LOS PINOS MZ. W1 LT8 VILLA MARIA CHORRILLO</v>
          </cell>
          <cell r="S57" t="str">
            <v>110123</v>
          </cell>
          <cell r="T57" t="str">
            <v>01</v>
          </cell>
          <cell r="U57" t="str">
            <v>08408828</v>
          </cell>
          <cell r="V57" t="str">
            <v>03</v>
          </cell>
          <cell r="W57" t="str">
            <v>140</v>
          </cell>
          <cell r="X57" t="str">
            <v>6009251CTCZG009</v>
          </cell>
          <cell r="Y57" t="str">
            <v>01</v>
          </cell>
          <cell r="Z57" t="str">
            <v>221821GCCTZ3</v>
          </cell>
          <cell r="AA57">
            <v>1</v>
          </cell>
          <cell r="AC57" t="str">
            <v>LIMA</v>
          </cell>
          <cell r="AD57" t="str">
            <v>PERUANA</v>
          </cell>
          <cell r="AE57" t="str">
            <v>01</v>
          </cell>
          <cell r="AF57">
            <v>37651</v>
          </cell>
          <cell r="AG57" t="str">
            <v>S</v>
          </cell>
          <cell r="AM57">
            <v>815.44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V57">
            <v>34360</v>
          </cell>
        </row>
        <row r="58">
          <cell r="F58" t="str">
            <v>01416</v>
          </cell>
          <cell r="G58" t="str">
            <v>RAMOS</v>
          </cell>
          <cell r="H58" t="str">
            <v>CHAHUAYLACC</v>
          </cell>
          <cell r="I58" t="str">
            <v>WILLIAM FREDDY</v>
          </cell>
          <cell r="J58" t="str">
            <v>81</v>
          </cell>
          <cell r="K58" t="str">
            <v>OPERADOR  CHANC. MQM</v>
          </cell>
          <cell r="L58">
            <v>37655</v>
          </cell>
          <cell r="M58">
            <v>27375</v>
          </cell>
          <cell r="P58" t="str">
            <v>1</v>
          </cell>
          <cell r="Q58" t="str">
            <v>M</v>
          </cell>
          <cell r="R58" t="str">
            <v>PROL. SANCARLOS # 103 SAN C.</v>
          </cell>
          <cell r="S58" t="str">
            <v>110121</v>
          </cell>
          <cell r="T58" t="str">
            <v>01</v>
          </cell>
          <cell r="U58" t="str">
            <v>22302316</v>
          </cell>
          <cell r="V58" t="str">
            <v>02</v>
          </cell>
          <cell r="W58" t="str">
            <v>159</v>
          </cell>
          <cell r="X58" t="str">
            <v>7412121ROCHW003</v>
          </cell>
          <cell r="Y58" t="str">
            <v>03</v>
          </cell>
          <cell r="Z58" t="str">
            <v>573731WRCOH8</v>
          </cell>
          <cell r="AA58">
            <v>0</v>
          </cell>
          <cell r="AC58" t="str">
            <v>ICA</v>
          </cell>
          <cell r="AD58" t="str">
            <v>PERUANA</v>
          </cell>
          <cell r="AE58" t="str">
            <v>01</v>
          </cell>
          <cell r="AF58">
            <v>37655</v>
          </cell>
          <cell r="AG58" t="str">
            <v>S</v>
          </cell>
          <cell r="AM58">
            <v>12527.51</v>
          </cell>
          <cell r="AN58">
            <v>0</v>
          </cell>
          <cell r="AO58">
            <v>0</v>
          </cell>
          <cell r="AP58">
            <v>302.85000000000002</v>
          </cell>
          <cell r="AQ58">
            <v>0</v>
          </cell>
          <cell r="AV58">
            <v>35367</v>
          </cell>
        </row>
        <row r="59">
          <cell r="F59" t="str">
            <v>01417</v>
          </cell>
          <cell r="G59" t="str">
            <v>CENTENO</v>
          </cell>
          <cell r="H59" t="str">
            <v>LIZANA</v>
          </cell>
          <cell r="I59" t="str">
            <v>CARLOS ARMANDO</v>
          </cell>
          <cell r="J59" t="str">
            <v>81</v>
          </cell>
          <cell r="K59" t="str">
            <v>OPERARIO</v>
          </cell>
          <cell r="L59">
            <v>37655</v>
          </cell>
          <cell r="M59">
            <v>21882</v>
          </cell>
          <cell r="N59">
            <v>37784</v>
          </cell>
          <cell r="O59" t="str">
            <v>I</v>
          </cell>
          <cell r="P59" t="str">
            <v>5</v>
          </cell>
          <cell r="Q59" t="str">
            <v>M</v>
          </cell>
          <cell r="R59" t="str">
            <v>JR. MARISCAL LUZURIAGA # 250 COMAS</v>
          </cell>
          <cell r="S59" t="str">
            <v>110123</v>
          </cell>
          <cell r="T59" t="str">
            <v>01</v>
          </cell>
          <cell r="U59" t="str">
            <v>06880832</v>
          </cell>
          <cell r="V59" t="str">
            <v>02</v>
          </cell>
          <cell r="W59" t="str">
            <v>142</v>
          </cell>
          <cell r="X59" t="str">
            <v>5911281CTLAC006</v>
          </cell>
          <cell r="Y59" t="str">
            <v>01</v>
          </cell>
          <cell r="Z59" t="str">
            <v>518801CCLTA5</v>
          </cell>
          <cell r="AA59">
            <v>3</v>
          </cell>
          <cell r="AC59" t="str">
            <v>LIMA</v>
          </cell>
          <cell r="AD59" t="str">
            <v>PERUANA</v>
          </cell>
          <cell r="AE59" t="str">
            <v>02</v>
          </cell>
          <cell r="AF59">
            <v>37784</v>
          </cell>
          <cell r="AG59" t="str">
            <v>S</v>
          </cell>
          <cell r="AM59">
            <v>7336.64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V59">
            <v>35838</v>
          </cell>
        </row>
        <row r="60">
          <cell r="F60" t="str">
            <v>01418</v>
          </cell>
          <cell r="G60" t="str">
            <v>PORTOCARRERO</v>
          </cell>
          <cell r="H60" t="str">
            <v>YOPLAC</v>
          </cell>
          <cell r="I60" t="str">
            <v>OLARIO</v>
          </cell>
          <cell r="J60" t="str">
            <v>81</v>
          </cell>
          <cell r="K60" t="str">
            <v>OPERADOR</v>
          </cell>
          <cell r="L60">
            <v>37658</v>
          </cell>
          <cell r="M60">
            <v>21479</v>
          </cell>
          <cell r="N60">
            <v>37661</v>
          </cell>
          <cell r="O60" t="str">
            <v>I</v>
          </cell>
          <cell r="P60" t="str">
            <v>4</v>
          </cell>
          <cell r="Q60" t="str">
            <v>M</v>
          </cell>
          <cell r="R60" t="str">
            <v>JR UNION # 920</v>
          </cell>
          <cell r="S60" t="str">
            <v>110113</v>
          </cell>
          <cell r="T60" t="str">
            <v>01</v>
          </cell>
          <cell r="U60" t="str">
            <v>33432067</v>
          </cell>
          <cell r="V60" t="str">
            <v>02</v>
          </cell>
          <cell r="W60" t="str">
            <v>136</v>
          </cell>
          <cell r="AA60">
            <v>4</v>
          </cell>
          <cell r="AC60" t="str">
            <v>AMAZONAS</v>
          </cell>
          <cell r="AD60" t="str">
            <v>PERUANA</v>
          </cell>
          <cell r="AE60" t="str">
            <v>01</v>
          </cell>
          <cell r="AF60">
            <v>37658</v>
          </cell>
          <cell r="AG60" t="str">
            <v>S</v>
          </cell>
          <cell r="AM60">
            <v>217.62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V60">
            <v>37658</v>
          </cell>
        </row>
        <row r="61">
          <cell r="F61" t="str">
            <v>01437</v>
          </cell>
          <cell r="G61" t="str">
            <v>LIVIAPOMA</v>
          </cell>
          <cell r="H61" t="str">
            <v>VICENTE</v>
          </cell>
          <cell r="I61" t="str">
            <v>HILDEBRANDO</v>
          </cell>
          <cell r="J61" t="str">
            <v>81</v>
          </cell>
          <cell r="K61" t="str">
            <v>OPERADOR</v>
          </cell>
          <cell r="L61">
            <v>37662</v>
          </cell>
          <cell r="M61">
            <v>19699</v>
          </cell>
          <cell r="P61" t="str">
            <v>2</v>
          </cell>
          <cell r="Q61" t="str">
            <v>M</v>
          </cell>
          <cell r="R61" t="str">
            <v>ASOC. POBLADORES EL SAUCE SEGUNDO MZ A LT 25</v>
          </cell>
          <cell r="S61" t="str">
            <v>110111</v>
          </cell>
          <cell r="T61" t="str">
            <v>01</v>
          </cell>
          <cell r="U61" t="str">
            <v>09557591</v>
          </cell>
          <cell r="V61" t="str">
            <v>02</v>
          </cell>
          <cell r="W61" t="str">
            <v>162</v>
          </cell>
          <cell r="AA61">
            <v>2</v>
          </cell>
          <cell r="AC61" t="str">
            <v>PIURA</v>
          </cell>
          <cell r="AD61" t="str">
            <v>PERUANA</v>
          </cell>
          <cell r="AE61" t="str">
            <v>01</v>
          </cell>
          <cell r="AF61">
            <v>37662</v>
          </cell>
          <cell r="AG61" t="str">
            <v>S</v>
          </cell>
          <cell r="AM61">
            <v>13088.02</v>
          </cell>
          <cell r="AN61">
            <v>0</v>
          </cell>
          <cell r="AO61">
            <v>0</v>
          </cell>
          <cell r="AP61">
            <v>328.07</v>
          </cell>
          <cell r="AQ61">
            <v>0</v>
          </cell>
          <cell r="AV61">
            <v>37662</v>
          </cell>
        </row>
        <row r="62">
          <cell r="F62" t="str">
            <v>01439</v>
          </cell>
          <cell r="G62" t="str">
            <v>TRAUCO</v>
          </cell>
          <cell r="H62" t="str">
            <v>DIAZ</v>
          </cell>
          <cell r="I62" t="str">
            <v>WILDER</v>
          </cell>
          <cell r="J62" t="str">
            <v>82</v>
          </cell>
          <cell r="K62" t="str">
            <v>PEON</v>
          </cell>
          <cell r="L62">
            <v>37662</v>
          </cell>
          <cell r="M62">
            <v>27283</v>
          </cell>
          <cell r="N62">
            <v>37900</v>
          </cell>
          <cell r="O62" t="str">
            <v>I</v>
          </cell>
          <cell r="P62" t="str">
            <v>5</v>
          </cell>
          <cell r="Q62" t="str">
            <v>M</v>
          </cell>
          <cell r="R62" t="str">
            <v>JR. SOCIEGO CDRA 7 CHACHAPOYAS</v>
          </cell>
          <cell r="S62" t="str">
            <v>110123</v>
          </cell>
          <cell r="T62" t="str">
            <v>01</v>
          </cell>
          <cell r="U62" t="str">
            <v>33431052</v>
          </cell>
          <cell r="V62" t="str">
            <v>01</v>
          </cell>
          <cell r="W62" t="str">
            <v>167</v>
          </cell>
          <cell r="Y62" t="str">
            <v>01</v>
          </cell>
          <cell r="Z62" t="str">
            <v>572811WTDUZ6</v>
          </cell>
          <cell r="AA62">
            <v>1</v>
          </cell>
          <cell r="AC62" t="str">
            <v>AMAZONAS</v>
          </cell>
          <cell r="AD62" t="str">
            <v>PERUANA</v>
          </cell>
          <cell r="AE62" t="str">
            <v>02</v>
          </cell>
          <cell r="AF62">
            <v>37900</v>
          </cell>
          <cell r="AG62" t="str">
            <v>S</v>
          </cell>
          <cell r="AM62">
            <v>9092.18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V62">
            <v>37664</v>
          </cell>
        </row>
        <row r="63">
          <cell r="F63" t="str">
            <v>01441</v>
          </cell>
          <cell r="G63" t="str">
            <v>ATUNGA</v>
          </cell>
          <cell r="H63" t="str">
            <v>AYBAR</v>
          </cell>
          <cell r="I63" t="str">
            <v>JUAN FELIX</v>
          </cell>
          <cell r="J63" t="str">
            <v>82</v>
          </cell>
          <cell r="K63" t="str">
            <v>PEON</v>
          </cell>
          <cell r="L63">
            <v>37662</v>
          </cell>
          <cell r="M63">
            <v>23186</v>
          </cell>
          <cell r="P63" t="str">
            <v>2</v>
          </cell>
          <cell r="Q63" t="str">
            <v>M</v>
          </cell>
          <cell r="R63" t="str">
            <v>JR. GRAU # 1138 CHACHAPOYAS</v>
          </cell>
          <cell r="S63" t="str">
            <v>110121</v>
          </cell>
          <cell r="T63" t="str">
            <v>01</v>
          </cell>
          <cell r="U63" t="str">
            <v>19856315</v>
          </cell>
          <cell r="V63" t="str">
            <v>01</v>
          </cell>
          <cell r="W63" t="str">
            <v>164</v>
          </cell>
          <cell r="X63" t="str">
            <v>6306291ANAAJ007</v>
          </cell>
          <cell r="Y63" t="str">
            <v>01</v>
          </cell>
          <cell r="Z63" t="str">
            <v>531841JAANA2</v>
          </cell>
          <cell r="AA63">
            <v>0</v>
          </cell>
          <cell r="AC63" t="str">
            <v>PIURA</v>
          </cell>
          <cell r="AD63" t="str">
            <v>PERUANA</v>
          </cell>
          <cell r="AE63" t="str">
            <v>01</v>
          </cell>
          <cell r="AF63">
            <v>37664</v>
          </cell>
          <cell r="AG63" t="str">
            <v>S</v>
          </cell>
          <cell r="AM63">
            <v>7886.15</v>
          </cell>
          <cell r="AN63">
            <v>0</v>
          </cell>
          <cell r="AO63">
            <v>0</v>
          </cell>
          <cell r="AP63">
            <v>193.72</v>
          </cell>
          <cell r="AQ63">
            <v>0</v>
          </cell>
          <cell r="AV63">
            <v>37664</v>
          </cell>
        </row>
        <row r="64">
          <cell r="F64" t="str">
            <v>01442</v>
          </cell>
          <cell r="G64" t="str">
            <v>MENDOZA</v>
          </cell>
          <cell r="H64" t="str">
            <v>CRUZ</v>
          </cell>
          <cell r="I64" t="str">
            <v>VICTOR ENRIQUE</v>
          </cell>
          <cell r="J64" t="str">
            <v>82</v>
          </cell>
          <cell r="K64" t="str">
            <v>PEON</v>
          </cell>
          <cell r="L64">
            <v>37662</v>
          </cell>
          <cell r="M64">
            <v>23940</v>
          </cell>
          <cell r="P64" t="str">
            <v>5</v>
          </cell>
          <cell r="Q64" t="str">
            <v>M</v>
          </cell>
          <cell r="R64" t="str">
            <v>JR. SOCIEGO S/N</v>
          </cell>
          <cell r="S64" t="str">
            <v>110121</v>
          </cell>
          <cell r="T64" t="str">
            <v>01</v>
          </cell>
          <cell r="U64" t="str">
            <v>33402790</v>
          </cell>
          <cell r="V64" t="str">
            <v>01</v>
          </cell>
          <cell r="W64" t="str">
            <v>161</v>
          </cell>
          <cell r="X64" t="str">
            <v>6306291ANAAJ007</v>
          </cell>
          <cell r="Y64" t="str">
            <v>01</v>
          </cell>
          <cell r="Z64" t="str">
            <v>539321VMCDZ1</v>
          </cell>
          <cell r="AA64">
            <v>3</v>
          </cell>
          <cell r="AC64" t="str">
            <v>AMAZONAS</v>
          </cell>
          <cell r="AD64" t="str">
            <v>PERUANA</v>
          </cell>
          <cell r="AE64" t="str">
            <v>01</v>
          </cell>
          <cell r="AF64">
            <v>37664</v>
          </cell>
          <cell r="AG64" t="str">
            <v>S</v>
          </cell>
          <cell r="AM64">
            <v>9456.48</v>
          </cell>
          <cell r="AN64">
            <v>0</v>
          </cell>
          <cell r="AO64">
            <v>0</v>
          </cell>
          <cell r="AP64">
            <v>248.55</v>
          </cell>
          <cell r="AQ64">
            <v>0</v>
          </cell>
          <cell r="AV64">
            <v>37664</v>
          </cell>
        </row>
        <row r="65">
          <cell r="F65" t="str">
            <v>01443</v>
          </cell>
          <cell r="G65" t="str">
            <v>VARGAS</v>
          </cell>
          <cell r="H65" t="str">
            <v>CHAVEZ</v>
          </cell>
          <cell r="I65" t="str">
            <v>ANTOLINO</v>
          </cell>
          <cell r="J65" t="str">
            <v>82</v>
          </cell>
          <cell r="K65" t="str">
            <v>OFICIAL</v>
          </cell>
          <cell r="L65">
            <v>37662</v>
          </cell>
          <cell r="M65">
            <v>19110</v>
          </cell>
          <cell r="P65" t="str">
            <v>2</v>
          </cell>
          <cell r="Q65" t="str">
            <v>M</v>
          </cell>
          <cell r="R65" t="str">
            <v>JR. LA MERCED # 1120 CHACHAPOYAS</v>
          </cell>
          <cell r="S65" t="str">
            <v>110121</v>
          </cell>
          <cell r="T65" t="str">
            <v>01</v>
          </cell>
          <cell r="U65" t="str">
            <v>33423779</v>
          </cell>
          <cell r="V65" t="str">
            <v>03</v>
          </cell>
          <cell r="W65" t="str">
            <v>160</v>
          </cell>
          <cell r="Y65" t="str">
            <v>03</v>
          </cell>
          <cell r="Z65" t="str">
            <v>491081AVCGV4</v>
          </cell>
          <cell r="AA65">
            <v>0</v>
          </cell>
          <cell r="AC65" t="str">
            <v>AMAZONAS</v>
          </cell>
          <cell r="AD65" t="str">
            <v>PERUANA</v>
          </cell>
          <cell r="AE65" t="str">
            <v>01</v>
          </cell>
          <cell r="AF65">
            <v>37665</v>
          </cell>
          <cell r="AG65" t="str">
            <v>S</v>
          </cell>
          <cell r="AM65">
            <v>8381.2800000000007</v>
          </cell>
          <cell r="AN65">
            <v>0</v>
          </cell>
          <cell r="AO65">
            <v>0</v>
          </cell>
          <cell r="AP65">
            <v>293.69</v>
          </cell>
          <cell r="AQ65">
            <v>0</v>
          </cell>
          <cell r="AV65">
            <v>37665</v>
          </cell>
        </row>
        <row r="66">
          <cell r="F66" t="str">
            <v>01444</v>
          </cell>
          <cell r="G66" t="str">
            <v>PILLACA</v>
          </cell>
          <cell r="H66" t="str">
            <v>GUTIERREZ</v>
          </cell>
          <cell r="I66" t="str">
            <v>JESUS</v>
          </cell>
          <cell r="J66" t="str">
            <v>82</v>
          </cell>
          <cell r="K66" t="str">
            <v>OPERARIO</v>
          </cell>
          <cell r="L66">
            <v>37662</v>
          </cell>
          <cell r="M66">
            <v>22388</v>
          </cell>
          <cell r="P66" t="str">
            <v>2</v>
          </cell>
          <cell r="Q66" t="str">
            <v>M</v>
          </cell>
          <cell r="R66" t="str">
            <v>BARRIO ZETA TUCTILLA S/N CHACHAPOYAS</v>
          </cell>
          <cell r="S66" t="str">
            <v>110111</v>
          </cell>
          <cell r="T66" t="str">
            <v>01</v>
          </cell>
          <cell r="U66" t="str">
            <v>08209011</v>
          </cell>
          <cell r="V66" t="str">
            <v>02</v>
          </cell>
          <cell r="W66" t="str">
            <v>172</v>
          </cell>
          <cell r="X66" t="str">
            <v>6104171PLGIJ001</v>
          </cell>
          <cell r="AA66">
            <v>0</v>
          </cell>
          <cell r="AC66" t="str">
            <v>LIMA</v>
          </cell>
          <cell r="AD66" t="str">
            <v>PERUANA</v>
          </cell>
          <cell r="AE66" t="str">
            <v>01</v>
          </cell>
          <cell r="AF66">
            <v>37662</v>
          </cell>
          <cell r="AG66" t="str">
            <v>S</v>
          </cell>
          <cell r="AM66">
            <v>8878.57</v>
          </cell>
          <cell r="AN66">
            <v>0</v>
          </cell>
          <cell r="AO66">
            <v>0</v>
          </cell>
          <cell r="AP66">
            <v>253.85</v>
          </cell>
          <cell r="AQ66">
            <v>0</v>
          </cell>
          <cell r="AV66">
            <v>37662</v>
          </cell>
        </row>
        <row r="67">
          <cell r="F67" t="str">
            <v>01445</v>
          </cell>
          <cell r="G67" t="str">
            <v>HUARACHI</v>
          </cell>
          <cell r="H67" t="str">
            <v>TICONA</v>
          </cell>
          <cell r="I67" t="str">
            <v>NICOLAS</v>
          </cell>
          <cell r="J67" t="str">
            <v>81</v>
          </cell>
          <cell r="K67" t="str">
            <v>OPERADOR</v>
          </cell>
          <cell r="L67">
            <v>37662</v>
          </cell>
          <cell r="M67">
            <v>20064</v>
          </cell>
          <cell r="P67" t="str">
            <v>2</v>
          </cell>
          <cell r="Q67" t="str">
            <v>M</v>
          </cell>
          <cell r="R67" t="str">
            <v>SAN JOSE LA JOYA S/N</v>
          </cell>
          <cell r="S67" t="str">
            <v>110121</v>
          </cell>
          <cell r="T67" t="str">
            <v>01</v>
          </cell>
          <cell r="U67" t="str">
            <v>29623774</v>
          </cell>
          <cell r="V67" t="str">
            <v>02</v>
          </cell>
          <cell r="W67" t="str">
            <v>159</v>
          </cell>
          <cell r="X67" t="str">
            <v>5412061HRTON005</v>
          </cell>
          <cell r="Y67" t="str">
            <v>01</v>
          </cell>
          <cell r="Z67" t="str">
            <v>200621NHTRO3</v>
          </cell>
          <cell r="AA67">
            <v>0</v>
          </cell>
          <cell r="AC67" t="str">
            <v>MOQUEGUA</v>
          </cell>
          <cell r="AD67" t="str">
            <v>PERUANA</v>
          </cell>
          <cell r="AE67" t="str">
            <v>01</v>
          </cell>
          <cell r="AF67">
            <v>37662</v>
          </cell>
          <cell r="AG67" t="str">
            <v>S</v>
          </cell>
          <cell r="AM67">
            <v>12365.01</v>
          </cell>
          <cell r="AN67">
            <v>0</v>
          </cell>
          <cell r="AO67">
            <v>0</v>
          </cell>
          <cell r="AP67">
            <v>547.20000000000005</v>
          </cell>
          <cell r="AQ67">
            <v>0</v>
          </cell>
          <cell r="AV67">
            <v>34402</v>
          </cell>
        </row>
        <row r="68">
          <cell r="F68" t="str">
            <v>01446</v>
          </cell>
          <cell r="G68" t="str">
            <v>POLO</v>
          </cell>
          <cell r="H68" t="str">
            <v>ZEVALLOS</v>
          </cell>
          <cell r="I68" t="str">
            <v>VICTOR CELSO</v>
          </cell>
          <cell r="J68" t="str">
            <v>81</v>
          </cell>
          <cell r="K68" t="str">
            <v>OPERADOR</v>
          </cell>
          <cell r="L68">
            <v>37663</v>
          </cell>
          <cell r="M68">
            <v>13724</v>
          </cell>
          <cell r="N68">
            <v>37681</v>
          </cell>
          <cell r="O68" t="str">
            <v>I</v>
          </cell>
          <cell r="P68" t="str">
            <v>4</v>
          </cell>
          <cell r="Q68" t="str">
            <v>M</v>
          </cell>
          <cell r="R68" t="str">
            <v>JR. LAS VIñAS MZ B LT 23 PUENTE PIEDRA</v>
          </cell>
          <cell r="S68" t="str">
            <v>110113</v>
          </cell>
          <cell r="T68" t="str">
            <v>01</v>
          </cell>
          <cell r="U68" t="str">
            <v>10411135</v>
          </cell>
          <cell r="V68" t="str">
            <v>02</v>
          </cell>
          <cell r="W68" t="str">
            <v>136</v>
          </cell>
          <cell r="AA68">
            <v>1</v>
          </cell>
          <cell r="AC68" t="str">
            <v>LIMA</v>
          </cell>
          <cell r="AD68" t="str">
            <v>PERUANA</v>
          </cell>
          <cell r="AE68" t="str">
            <v>02</v>
          </cell>
          <cell r="AF68">
            <v>37681</v>
          </cell>
          <cell r="AG68" t="str">
            <v>S</v>
          </cell>
          <cell r="AM68">
            <v>1240.04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V68">
            <v>37663</v>
          </cell>
        </row>
        <row r="69">
          <cell r="F69" t="str">
            <v>01453</v>
          </cell>
          <cell r="G69" t="str">
            <v>NAVARRO</v>
          </cell>
          <cell r="H69" t="str">
            <v>LALUPU</v>
          </cell>
          <cell r="I69" t="str">
            <v>LUIS</v>
          </cell>
          <cell r="J69" t="str">
            <v>81</v>
          </cell>
          <cell r="K69" t="str">
            <v>OPERADOR</v>
          </cell>
          <cell r="L69">
            <v>37670</v>
          </cell>
          <cell r="M69">
            <v>20317</v>
          </cell>
          <cell r="N69">
            <v>37835</v>
          </cell>
          <cell r="O69" t="str">
            <v>I</v>
          </cell>
          <cell r="P69" t="str">
            <v>2</v>
          </cell>
          <cell r="Q69" t="str">
            <v>M</v>
          </cell>
          <cell r="R69" t="str">
            <v>AV GRAU 114 CASTILLA PIURA</v>
          </cell>
          <cell r="S69" t="str">
            <v>110123</v>
          </cell>
          <cell r="T69" t="str">
            <v>01</v>
          </cell>
          <cell r="U69" t="str">
            <v>02768044</v>
          </cell>
          <cell r="V69" t="str">
            <v>02</v>
          </cell>
          <cell r="W69" t="str">
            <v>160</v>
          </cell>
          <cell r="X69" t="str">
            <v>5608191NALUL005</v>
          </cell>
          <cell r="Y69" t="str">
            <v>03</v>
          </cell>
          <cell r="Z69" t="str">
            <v>203151LNLAU6</v>
          </cell>
          <cell r="AA69">
            <v>0</v>
          </cell>
          <cell r="AC69" t="str">
            <v>PIURA</v>
          </cell>
          <cell r="AD69" t="str">
            <v>PERUANA</v>
          </cell>
          <cell r="AE69" t="str">
            <v>02</v>
          </cell>
          <cell r="AF69">
            <v>37835</v>
          </cell>
          <cell r="AG69" t="str">
            <v>S</v>
          </cell>
          <cell r="AM69">
            <v>9233.69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V69">
            <v>34228</v>
          </cell>
        </row>
        <row r="70">
          <cell r="F70" t="str">
            <v>01454</v>
          </cell>
          <cell r="G70" t="str">
            <v>VEGA</v>
          </cell>
          <cell r="H70" t="str">
            <v>AZAÑA</v>
          </cell>
          <cell r="I70" t="str">
            <v>EDUARDO ROBERTO</v>
          </cell>
          <cell r="J70" t="str">
            <v>81</v>
          </cell>
          <cell r="K70" t="str">
            <v>OPERADOR</v>
          </cell>
          <cell r="L70">
            <v>37666</v>
          </cell>
          <cell r="M70">
            <v>25334</v>
          </cell>
          <cell r="P70" t="str">
            <v>2</v>
          </cell>
          <cell r="Q70" t="str">
            <v>M</v>
          </cell>
          <cell r="R70" t="str">
            <v>PUEBLO JOVEN SAN PEDRO MZ 22 LT 27</v>
          </cell>
          <cell r="S70" t="str">
            <v>110121</v>
          </cell>
          <cell r="T70" t="str">
            <v>01</v>
          </cell>
          <cell r="U70" t="str">
            <v>32917971</v>
          </cell>
          <cell r="V70" t="str">
            <v>02</v>
          </cell>
          <cell r="W70" t="str">
            <v>169</v>
          </cell>
          <cell r="X70" t="str">
            <v>6905111VAANE004</v>
          </cell>
          <cell r="Y70" t="str">
            <v>06</v>
          </cell>
          <cell r="Z70" t="str">
            <v>553321EVAAÑ0</v>
          </cell>
          <cell r="AA70">
            <v>1</v>
          </cell>
          <cell r="AC70" t="str">
            <v>ANCAHS</v>
          </cell>
          <cell r="AD70" t="str">
            <v>PERUANA</v>
          </cell>
          <cell r="AE70" t="str">
            <v>01</v>
          </cell>
          <cell r="AF70">
            <v>37666</v>
          </cell>
          <cell r="AG70" t="str">
            <v>S</v>
          </cell>
          <cell r="AM70">
            <v>11515.55</v>
          </cell>
          <cell r="AN70">
            <v>0</v>
          </cell>
          <cell r="AO70">
            <v>0</v>
          </cell>
          <cell r="AP70">
            <v>311.10000000000002</v>
          </cell>
          <cell r="AQ70">
            <v>0</v>
          </cell>
          <cell r="AV70">
            <v>35417</v>
          </cell>
        </row>
        <row r="71">
          <cell r="F71" t="str">
            <v>01455</v>
          </cell>
          <cell r="G71" t="str">
            <v>MAMANI</v>
          </cell>
          <cell r="H71" t="str">
            <v>MAMANI</v>
          </cell>
          <cell r="I71" t="str">
            <v>LUCIANO JORGE</v>
          </cell>
          <cell r="J71" t="str">
            <v>81</v>
          </cell>
          <cell r="K71" t="str">
            <v>OPERADOR</v>
          </cell>
          <cell r="L71">
            <v>37669</v>
          </cell>
          <cell r="M71">
            <v>20163</v>
          </cell>
          <cell r="N71">
            <v>37800</v>
          </cell>
          <cell r="O71" t="str">
            <v>I</v>
          </cell>
          <cell r="P71" t="str">
            <v>2</v>
          </cell>
          <cell r="Q71" t="str">
            <v>M</v>
          </cell>
          <cell r="R71" t="str">
            <v>COOP. SOL DE VITARTE MZ A LT 11</v>
          </cell>
          <cell r="S71" t="str">
            <v>110113</v>
          </cell>
          <cell r="T71" t="str">
            <v>01</v>
          </cell>
          <cell r="U71" t="str">
            <v>10260487</v>
          </cell>
          <cell r="V71" t="str">
            <v>02</v>
          </cell>
          <cell r="W71" t="str">
            <v>146</v>
          </cell>
          <cell r="X71" t="str">
            <v>5503151MAMAL007</v>
          </cell>
          <cell r="AA71">
            <v>1</v>
          </cell>
          <cell r="AC71" t="str">
            <v>PUNO</v>
          </cell>
          <cell r="AD71" t="str">
            <v>PERUANA</v>
          </cell>
          <cell r="AE71" t="str">
            <v>02</v>
          </cell>
          <cell r="AF71">
            <v>37800</v>
          </cell>
          <cell r="AG71" t="str">
            <v>S</v>
          </cell>
          <cell r="AM71">
            <v>7147.59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V71">
            <v>37669</v>
          </cell>
        </row>
        <row r="72">
          <cell r="F72" t="str">
            <v>01456</v>
          </cell>
          <cell r="G72" t="str">
            <v>ALTAMIRANO</v>
          </cell>
          <cell r="H72" t="str">
            <v>PAICO</v>
          </cell>
          <cell r="I72" t="str">
            <v>JOSE LUIS</v>
          </cell>
          <cell r="J72" t="str">
            <v>82</v>
          </cell>
          <cell r="K72" t="str">
            <v>PEON</v>
          </cell>
          <cell r="L72">
            <v>37670</v>
          </cell>
          <cell r="M72">
            <v>26110</v>
          </cell>
          <cell r="N72">
            <v>37841</v>
          </cell>
          <cell r="O72" t="str">
            <v>I</v>
          </cell>
          <cell r="P72" t="str">
            <v>5</v>
          </cell>
          <cell r="Q72" t="str">
            <v>M</v>
          </cell>
          <cell r="R72" t="str">
            <v>AV MARIANO MELGAR 325</v>
          </cell>
          <cell r="S72" t="str">
            <v>110113</v>
          </cell>
          <cell r="T72" t="str">
            <v>01</v>
          </cell>
          <cell r="U72" t="str">
            <v>42540491</v>
          </cell>
          <cell r="V72" t="str">
            <v>01</v>
          </cell>
          <cell r="W72" t="str">
            <v>163</v>
          </cell>
          <cell r="AA72">
            <v>0</v>
          </cell>
          <cell r="AC72" t="str">
            <v>AMAZONAS</v>
          </cell>
          <cell r="AD72" t="str">
            <v>PERUANA</v>
          </cell>
          <cell r="AE72" t="str">
            <v>02</v>
          </cell>
          <cell r="AF72">
            <v>37841</v>
          </cell>
          <cell r="AG72" t="str">
            <v>S</v>
          </cell>
          <cell r="AM72">
            <v>6130.92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V72">
            <v>37670</v>
          </cell>
        </row>
        <row r="73">
          <cell r="F73" t="str">
            <v>01457</v>
          </cell>
          <cell r="G73" t="str">
            <v>ROJAS</v>
          </cell>
          <cell r="H73" t="str">
            <v>TUESTA</v>
          </cell>
          <cell r="I73" t="str">
            <v>JUAN</v>
          </cell>
          <cell r="J73" t="str">
            <v>82</v>
          </cell>
          <cell r="K73" t="str">
            <v>PEON</v>
          </cell>
          <cell r="L73">
            <v>37788</v>
          </cell>
          <cell r="M73">
            <v>24850</v>
          </cell>
          <cell r="N73">
            <v>37846</v>
          </cell>
          <cell r="O73" t="str">
            <v>I</v>
          </cell>
          <cell r="P73" t="str">
            <v>2</v>
          </cell>
          <cell r="Q73" t="str">
            <v>M</v>
          </cell>
          <cell r="R73" t="str">
            <v>JR. SANTO DOMINGO 1328</v>
          </cell>
          <cell r="S73" t="str">
            <v>110123</v>
          </cell>
          <cell r="T73" t="str">
            <v>01</v>
          </cell>
          <cell r="U73" t="str">
            <v>33419657</v>
          </cell>
          <cell r="V73" t="str">
            <v>01</v>
          </cell>
          <cell r="W73" t="str">
            <v>164</v>
          </cell>
          <cell r="Y73" t="str">
            <v>01</v>
          </cell>
          <cell r="Z73" t="str">
            <v>548481JRTAS5</v>
          </cell>
          <cell r="AA73">
            <v>1</v>
          </cell>
          <cell r="AC73" t="str">
            <v>QUIPOCHACHA</v>
          </cell>
          <cell r="AD73" t="str">
            <v>PERUANA</v>
          </cell>
          <cell r="AE73" t="str">
            <v>02</v>
          </cell>
          <cell r="AF73">
            <v>37846</v>
          </cell>
          <cell r="AG73" t="str">
            <v>S</v>
          </cell>
          <cell r="AM73">
            <v>6478.75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V73">
            <v>36452</v>
          </cell>
        </row>
        <row r="74">
          <cell r="F74" t="str">
            <v>01458</v>
          </cell>
          <cell r="G74" t="str">
            <v>OCAS</v>
          </cell>
          <cell r="H74" t="str">
            <v>CHAVEZ</v>
          </cell>
          <cell r="I74" t="str">
            <v>SEGUNDO CARLOS</v>
          </cell>
          <cell r="J74" t="str">
            <v>82</v>
          </cell>
          <cell r="K74" t="str">
            <v>PEON</v>
          </cell>
          <cell r="L74">
            <v>37669</v>
          </cell>
          <cell r="M74">
            <v>29808</v>
          </cell>
          <cell r="P74" t="str">
            <v>1</v>
          </cell>
          <cell r="Q74" t="str">
            <v>M</v>
          </cell>
          <cell r="R74" t="str">
            <v>ANEXO TUPEN GRANDE</v>
          </cell>
          <cell r="S74" t="str">
            <v>110121</v>
          </cell>
          <cell r="T74" t="str">
            <v>01</v>
          </cell>
          <cell r="U74" t="str">
            <v>42806900</v>
          </cell>
          <cell r="V74" t="str">
            <v>01</v>
          </cell>
          <cell r="W74" t="str">
            <v>170</v>
          </cell>
          <cell r="Y74" t="str">
            <v>03</v>
          </cell>
          <cell r="Z74" t="str">
            <v>598061SOCSV8</v>
          </cell>
          <cell r="AA74">
            <v>0</v>
          </cell>
          <cell r="AC74" t="str">
            <v>AMAZONAS</v>
          </cell>
          <cell r="AD74" t="str">
            <v>PERUANA</v>
          </cell>
          <cell r="AE74" t="str">
            <v>01</v>
          </cell>
          <cell r="AF74">
            <v>37673</v>
          </cell>
          <cell r="AG74" t="str">
            <v>S</v>
          </cell>
          <cell r="AM74">
            <v>7492.89</v>
          </cell>
          <cell r="AN74">
            <v>0</v>
          </cell>
          <cell r="AO74">
            <v>0</v>
          </cell>
          <cell r="AP74">
            <v>163.31</v>
          </cell>
          <cell r="AQ74">
            <v>0</v>
          </cell>
          <cell r="AV74">
            <v>37673</v>
          </cell>
        </row>
        <row r="75">
          <cell r="F75" t="str">
            <v>01459</v>
          </cell>
          <cell r="G75" t="str">
            <v>PAITAN</v>
          </cell>
          <cell r="H75" t="str">
            <v>PISHUA</v>
          </cell>
          <cell r="I75" t="str">
            <v>TEOFILO</v>
          </cell>
          <cell r="J75" t="str">
            <v>81</v>
          </cell>
          <cell r="K75" t="str">
            <v>OPERARIO</v>
          </cell>
          <cell r="L75">
            <v>37704</v>
          </cell>
          <cell r="M75">
            <v>22122</v>
          </cell>
          <cell r="N75">
            <v>37710</v>
          </cell>
          <cell r="O75" t="str">
            <v>I</v>
          </cell>
          <cell r="P75" t="str">
            <v>2</v>
          </cell>
          <cell r="Q75" t="str">
            <v>M</v>
          </cell>
          <cell r="R75" t="str">
            <v>AV. CIRCUMVALACION 1275 SAN LUIS LIMA</v>
          </cell>
          <cell r="S75" t="str">
            <v>110113</v>
          </cell>
          <cell r="T75" t="str">
            <v>01</v>
          </cell>
          <cell r="U75" t="str">
            <v>19912473</v>
          </cell>
          <cell r="V75" t="str">
            <v>02</v>
          </cell>
          <cell r="W75" t="str">
            <v>135</v>
          </cell>
          <cell r="AA75">
            <v>5</v>
          </cell>
          <cell r="AC75" t="str">
            <v>HUANCAVELICA</v>
          </cell>
          <cell r="AD75" t="str">
            <v>PERUANO</v>
          </cell>
          <cell r="AE75" t="str">
            <v>02</v>
          </cell>
          <cell r="AF75">
            <v>37710</v>
          </cell>
          <cell r="AG75" t="str">
            <v>S</v>
          </cell>
          <cell r="AM75">
            <v>484.14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V75">
            <v>37704</v>
          </cell>
        </row>
        <row r="76">
          <cell r="F76" t="str">
            <v>01460</v>
          </cell>
          <cell r="G76" t="str">
            <v>PINEDO</v>
          </cell>
          <cell r="H76" t="str">
            <v>SALAS</v>
          </cell>
          <cell r="I76" t="str">
            <v>EDWIN</v>
          </cell>
          <cell r="J76" t="str">
            <v>81</v>
          </cell>
          <cell r="K76" t="str">
            <v>SOLDADOR</v>
          </cell>
          <cell r="L76">
            <v>37676</v>
          </cell>
          <cell r="M76">
            <v>19714</v>
          </cell>
          <cell r="N76">
            <v>37695</v>
          </cell>
          <cell r="O76" t="str">
            <v>I</v>
          </cell>
          <cell r="P76" t="str">
            <v>5</v>
          </cell>
          <cell r="Q76" t="str">
            <v>M</v>
          </cell>
          <cell r="R76" t="str">
            <v>JR. TRUJILLO Nª 988 RIMAC</v>
          </cell>
          <cell r="S76" t="str">
            <v>110113</v>
          </cell>
          <cell r="T76" t="str">
            <v>01</v>
          </cell>
          <cell r="U76" t="str">
            <v>10617623</v>
          </cell>
          <cell r="V76" t="str">
            <v>02</v>
          </cell>
          <cell r="W76" t="str">
            <v>139</v>
          </cell>
          <cell r="AA76">
            <v>0</v>
          </cell>
          <cell r="AC76" t="str">
            <v>LORETO</v>
          </cell>
          <cell r="AD76" t="str">
            <v>PERUANA</v>
          </cell>
          <cell r="AE76" t="str">
            <v>01</v>
          </cell>
          <cell r="AF76">
            <v>37676</v>
          </cell>
          <cell r="AG76" t="str">
            <v>S</v>
          </cell>
          <cell r="AM76">
            <v>1166.19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V76">
            <v>37676</v>
          </cell>
        </row>
        <row r="77">
          <cell r="F77" t="str">
            <v>01461</v>
          </cell>
          <cell r="G77" t="str">
            <v>ESPINOZA</v>
          </cell>
          <cell r="H77" t="str">
            <v>MUNAILLA</v>
          </cell>
          <cell r="I77" t="str">
            <v>GERARDO</v>
          </cell>
          <cell r="J77" t="str">
            <v>81</v>
          </cell>
          <cell r="K77" t="str">
            <v>ELECTRICISTA</v>
          </cell>
          <cell r="L77">
            <v>37676</v>
          </cell>
          <cell r="M77">
            <v>19999</v>
          </cell>
          <cell r="N77">
            <v>37723</v>
          </cell>
          <cell r="O77" t="str">
            <v>I</v>
          </cell>
          <cell r="P77" t="str">
            <v>5</v>
          </cell>
          <cell r="Q77" t="str">
            <v>M</v>
          </cell>
          <cell r="R77" t="str">
            <v>AV. RAUL FERRERO Nª 430 LA MOLINA</v>
          </cell>
          <cell r="S77" t="str">
            <v>110113</v>
          </cell>
          <cell r="T77" t="str">
            <v>01</v>
          </cell>
          <cell r="U77" t="str">
            <v>07277381</v>
          </cell>
          <cell r="V77" t="str">
            <v>02</v>
          </cell>
          <cell r="W77" t="str">
            <v>139</v>
          </cell>
          <cell r="AA77">
            <v>2</v>
          </cell>
          <cell r="AC77" t="str">
            <v>AYACUCHO</v>
          </cell>
          <cell r="AD77" t="str">
            <v>PERUANA</v>
          </cell>
          <cell r="AE77" t="str">
            <v>01</v>
          </cell>
          <cell r="AF77">
            <v>37676</v>
          </cell>
          <cell r="AG77" t="str">
            <v>S</v>
          </cell>
          <cell r="AM77">
            <v>2455.11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V77">
            <v>37676</v>
          </cell>
        </row>
        <row r="78">
          <cell r="F78" t="str">
            <v>01462</v>
          </cell>
          <cell r="G78" t="str">
            <v>MENDOZA</v>
          </cell>
          <cell r="H78" t="str">
            <v>HUAYNACAQUI</v>
          </cell>
          <cell r="I78" t="str">
            <v>MANUEL DONATO</v>
          </cell>
          <cell r="J78" t="str">
            <v>81</v>
          </cell>
          <cell r="K78" t="str">
            <v>OPERADOR</v>
          </cell>
          <cell r="L78">
            <v>37907</v>
          </cell>
          <cell r="M78">
            <v>19135</v>
          </cell>
          <cell r="P78" t="str">
            <v>5</v>
          </cell>
          <cell r="Q78" t="str">
            <v>M</v>
          </cell>
          <cell r="R78" t="str">
            <v>AV. HIPOLITO UNANUE MZ 7V LT 17 TABLADA LURIN</v>
          </cell>
          <cell r="S78" t="str">
            <v>110121</v>
          </cell>
          <cell r="T78" t="str">
            <v>01</v>
          </cell>
          <cell r="U78" t="str">
            <v>09416637</v>
          </cell>
          <cell r="V78" t="str">
            <v>02</v>
          </cell>
          <cell r="W78" t="str">
            <v>156</v>
          </cell>
          <cell r="X78" t="str">
            <v>5205211MDHYM004</v>
          </cell>
          <cell r="Y78" t="str">
            <v>03</v>
          </cell>
          <cell r="Z78" t="str">
            <v>491331MMHDY4</v>
          </cell>
          <cell r="AA78">
            <v>1</v>
          </cell>
          <cell r="AC78" t="str">
            <v>ANCAHS</v>
          </cell>
          <cell r="AD78" t="str">
            <v>PERUANA</v>
          </cell>
          <cell r="AE78" t="str">
            <v>01</v>
          </cell>
          <cell r="AF78">
            <v>37907</v>
          </cell>
          <cell r="AG78" t="str">
            <v>S</v>
          </cell>
          <cell r="AM78">
            <v>8068.33</v>
          </cell>
          <cell r="AN78">
            <v>0</v>
          </cell>
          <cell r="AO78">
            <v>0</v>
          </cell>
          <cell r="AP78">
            <v>293.64</v>
          </cell>
          <cell r="AQ78">
            <v>0</v>
          </cell>
          <cell r="AV78">
            <v>37348</v>
          </cell>
        </row>
        <row r="79">
          <cell r="F79" t="str">
            <v>01463</v>
          </cell>
          <cell r="G79" t="str">
            <v>RAMOS</v>
          </cell>
          <cell r="H79" t="str">
            <v>VALQUI</v>
          </cell>
          <cell r="I79" t="str">
            <v>HEMER</v>
          </cell>
          <cell r="J79" t="str">
            <v>82</v>
          </cell>
          <cell r="K79" t="str">
            <v>AYU. PERF. TALUD PEON</v>
          </cell>
          <cell r="L79">
            <v>37686</v>
          </cell>
          <cell r="M79">
            <v>30508</v>
          </cell>
          <cell r="P79" t="str">
            <v>1</v>
          </cell>
          <cell r="Q79" t="str">
            <v>M</v>
          </cell>
          <cell r="R79" t="str">
            <v>BARRIO SANTA ISABEL CHACHAPOYAS</v>
          </cell>
          <cell r="S79" t="str">
            <v>110121</v>
          </cell>
          <cell r="T79" t="str">
            <v>01</v>
          </cell>
          <cell r="U79" t="str">
            <v>41840251</v>
          </cell>
          <cell r="V79" t="str">
            <v>01</v>
          </cell>
          <cell r="W79" t="str">
            <v>161</v>
          </cell>
          <cell r="Y79" t="str">
            <v>01</v>
          </cell>
          <cell r="Z79" t="str">
            <v>605061HRVOQ0</v>
          </cell>
          <cell r="AA79">
            <v>0</v>
          </cell>
          <cell r="AC79" t="str">
            <v>AMAZONAS</v>
          </cell>
          <cell r="AD79" t="str">
            <v>PERUANA</v>
          </cell>
          <cell r="AE79" t="str">
            <v>01</v>
          </cell>
          <cell r="AF79">
            <v>37686</v>
          </cell>
          <cell r="AG79" t="str">
            <v>S</v>
          </cell>
          <cell r="AM79">
            <v>7211.13</v>
          </cell>
          <cell r="AN79">
            <v>0</v>
          </cell>
          <cell r="AO79">
            <v>0</v>
          </cell>
          <cell r="AP79">
            <v>207.72</v>
          </cell>
          <cell r="AQ79">
            <v>0</v>
          </cell>
          <cell r="AV79">
            <v>37691</v>
          </cell>
        </row>
        <row r="80">
          <cell r="F80" t="str">
            <v>01464</v>
          </cell>
          <cell r="G80" t="str">
            <v>REVILLA</v>
          </cell>
          <cell r="H80" t="str">
            <v>SALAZAR</v>
          </cell>
          <cell r="I80" t="str">
            <v>JULIO CESAR</v>
          </cell>
          <cell r="J80" t="str">
            <v>82</v>
          </cell>
          <cell r="K80" t="str">
            <v>AYU. PERF. TALUD PEON</v>
          </cell>
          <cell r="L80">
            <v>37686</v>
          </cell>
          <cell r="M80">
            <v>24787</v>
          </cell>
          <cell r="N80">
            <v>37779</v>
          </cell>
          <cell r="O80" t="str">
            <v>I</v>
          </cell>
          <cell r="P80" t="str">
            <v>1</v>
          </cell>
          <cell r="Q80" t="str">
            <v>M</v>
          </cell>
          <cell r="R80" t="str">
            <v>JR GRAU Nª 637</v>
          </cell>
          <cell r="S80" t="str">
            <v>110123</v>
          </cell>
          <cell r="T80" t="str">
            <v>01</v>
          </cell>
          <cell r="U80" t="str">
            <v>09220653</v>
          </cell>
          <cell r="V80" t="str">
            <v>01</v>
          </cell>
          <cell r="W80" t="str">
            <v>146</v>
          </cell>
          <cell r="X80" t="str">
            <v>6711111RISAJ009</v>
          </cell>
          <cell r="Y80" t="str">
            <v>03</v>
          </cell>
          <cell r="Z80" t="str">
            <v>547851JRSIA5</v>
          </cell>
          <cell r="AA80">
            <v>0</v>
          </cell>
          <cell r="AC80" t="str">
            <v>LIMA</v>
          </cell>
          <cell r="AD80" t="str">
            <v>PERUANA</v>
          </cell>
          <cell r="AE80" t="str">
            <v>02</v>
          </cell>
          <cell r="AF80">
            <v>37779</v>
          </cell>
          <cell r="AG80" t="str">
            <v>S</v>
          </cell>
          <cell r="AM80">
            <v>3239.38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V80">
            <v>37674</v>
          </cell>
        </row>
        <row r="81">
          <cell r="F81" t="str">
            <v>01465</v>
          </cell>
          <cell r="G81" t="str">
            <v>MONTAÑO</v>
          </cell>
          <cell r="H81" t="str">
            <v>GUZMAN</v>
          </cell>
          <cell r="I81" t="str">
            <v>FRANCISCO</v>
          </cell>
          <cell r="J81" t="str">
            <v>82</v>
          </cell>
          <cell r="K81" t="str">
            <v>LLANTERO PEON</v>
          </cell>
          <cell r="L81">
            <v>37697</v>
          </cell>
          <cell r="M81">
            <v>27503</v>
          </cell>
          <cell r="N81">
            <v>37717</v>
          </cell>
          <cell r="O81" t="str">
            <v>I</v>
          </cell>
          <cell r="P81" t="str">
            <v>1</v>
          </cell>
          <cell r="Q81" t="str">
            <v>M</v>
          </cell>
          <cell r="R81" t="str">
            <v>CRUCE CHAMAYA JAEN</v>
          </cell>
          <cell r="S81" t="str">
            <v>110123</v>
          </cell>
          <cell r="T81" t="str">
            <v>01</v>
          </cell>
          <cell r="U81" t="str">
            <v>27740471</v>
          </cell>
          <cell r="V81" t="str">
            <v>01</v>
          </cell>
          <cell r="W81" t="str">
            <v>139</v>
          </cell>
          <cell r="X81" t="str">
            <v>7504197MTGMF001</v>
          </cell>
          <cell r="Y81" t="str">
            <v>03</v>
          </cell>
          <cell r="Z81" t="str">
            <v>575011FMGTM2</v>
          </cell>
          <cell r="AA81">
            <v>0</v>
          </cell>
          <cell r="AC81" t="str">
            <v>LAMBAYEQUE</v>
          </cell>
          <cell r="AD81" t="str">
            <v>PERUANA</v>
          </cell>
          <cell r="AE81" t="str">
            <v>02</v>
          </cell>
          <cell r="AF81">
            <v>37717</v>
          </cell>
          <cell r="AG81" t="str">
            <v>S</v>
          </cell>
          <cell r="AM81">
            <v>976.98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V81">
            <v>35724</v>
          </cell>
        </row>
        <row r="82">
          <cell r="F82" t="str">
            <v>01466</v>
          </cell>
          <cell r="G82" t="str">
            <v>TUESTA</v>
          </cell>
          <cell r="H82" t="str">
            <v>SOPLIN</v>
          </cell>
          <cell r="I82" t="str">
            <v>JUANITO</v>
          </cell>
          <cell r="J82" t="str">
            <v>82</v>
          </cell>
          <cell r="K82" t="str">
            <v>AYU. PERF. TALUD PEON</v>
          </cell>
          <cell r="L82">
            <v>37686</v>
          </cell>
          <cell r="M82">
            <v>26102</v>
          </cell>
          <cell r="P82" t="str">
            <v>1</v>
          </cell>
          <cell r="Q82" t="str">
            <v>M</v>
          </cell>
          <cell r="R82" t="str">
            <v>JR. AYACUCHO Nª 1282 CHACHAPOYAS</v>
          </cell>
          <cell r="S82" t="str">
            <v>110121</v>
          </cell>
          <cell r="T82" t="str">
            <v>01</v>
          </cell>
          <cell r="U82" t="str">
            <v>33408475</v>
          </cell>
          <cell r="V82" t="str">
            <v>01</v>
          </cell>
          <cell r="W82" t="str">
            <v>163</v>
          </cell>
          <cell r="Y82" t="str">
            <v>01</v>
          </cell>
          <cell r="Z82" t="str">
            <v>564661JTSSL9</v>
          </cell>
          <cell r="AA82">
            <v>1</v>
          </cell>
          <cell r="AC82" t="str">
            <v>AMAZONAS</v>
          </cell>
          <cell r="AD82" t="str">
            <v>PERUANA</v>
          </cell>
          <cell r="AE82" t="str">
            <v>01</v>
          </cell>
          <cell r="AF82">
            <v>37686</v>
          </cell>
          <cell r="AG82" t="str">
            <v>S</v>
          </cell>
          <cell r="AM82">
            <v>7635.55</v>
          </cell>
          <cell r="AN82">
            <v>0</v>
          </cell>
          <cell r="AO82">
            <v>0</v>
          </cell>
          <cell r="AP82">
            <v>225.99</v>
          </cell>
          <cell r="AQ82">
            <v>0</v>
          </cell>
          <cell r="AV82">
            <v>36405</v>
          </cell>
        </row>
        <row r="83">
          <cell r="F83" t="str">
            <v>01467</v>
          </cell>
          <cell r="G83" t="str">
            <v>ANCONEIRA</v>
          </cell>
          <cell r="H83" t="str">
            <v>YAJO</v>
          </cell>
          <cell r="I83" t="str">
            <v>SILVIO PELEGRINO</v>
          </cell>
          <cell r="J83" t="str">
            <v>81</v>
          </cell>
          <cell r="K83" t="str">
            <v>OPER. EXCAVADORA</v>
          </cell>
          <cell r="L83">
            <v>37684</v>
          </cell>
          <cell r="M83">
            <v>23136</v>
          </cell>
          <cell r="N83">
            <v>37753</v>
          </cell>
          <cell r="O83" t="str">
            <v>I</v>
          </cell>
          <cell r="P83" t="str">
            <v>1</v>
          </cell>
          <cell r="Q83" t="str">
            <v>M</v>
          </cell>
          <cell r="R83" t="str">
            <v>URB. CIUDAD DE DIOS LT. I MZ. D</v>
          </cell>
          <cell r="S83" t="str">
            <v>110123</v>
          </cell>
          <cell r="T83" t="str">
            <v>01</v>
          </cell>
          <cell r="U83" t="str">
            <v>29325569</v>
          </cell>
          <cell r="V83" t="str">
            <v>02</v>
          </cell>
          <cell r="W83" t="str">
            <v>135</v>
          </cell>
          <cell r="X83" t="str">
            <v>6305051AOYOS005</v>
          </cell>
          <cell r="Y83" t="str">
            <v>01</v>
          </cell>
          <cell r="Z83" t="str">
            <v>531341SAYOO9</v>
          </cell>
          <cell r="AA83">
            <v>1</v>
          </cell>
          <cell r="AC83" t="str">
            <v>AREQUIPA</v>
          </cell>
          <cell r="AD83" t="str">
            <v>PERUANA</v>
          </cell>
          <cell r="AE83" t="str">
            <v>02</v>
          </cell>
          <cell r="AF83">
            <v>37753</v>
          </cell>
          <cell r="AG83" t="str">
            <v>S</v>
          </cell>
          <cell r="AM83">
            <v>3950.01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V83">
            <v>36182</v>
          </cell>
        </row>
        <row r="84">
          <cell r="F84" t="str">
            <v>01475</v>
          </cell>
          <cell r="G84" t="str">
            <v>RAMOS</v>
          </cell>
          <cell r="H84" t="str">
            <v>CHAHUAYLA</v>
          </cell>
          <cell r="I84" t="str">
            <v>RONALD ELOY</v>
          </cell>
          <cell r="J84" t="str">
            <v>81</v>
          </cell>
          <cell r="K84" t="str">
            <v>CHOF. CMM. 626 OPERADOR</v>
          </cell>
          <cell r="L84">
            <v>37683</v>
          </cell>
          <cell r="M84">
            <v>28154</v>
          </cell>
          <cell r="P84" t="str">
            <v>2</v>
          </cell>
          <cell r="Q84" t="str">
            <v>M</v>
          </cell>
          <cell r="R84" t="str">
            <v>CALLE SAN ISIDRO # 118 SANCLEMNTE</v>
          </cell>
          <cell r="S84" t="str">
            <v>110121</v>
          </cell>
          <cell r="T84" t="str">
            <v>01</v>
          </cell>
          <cell r="U84" t="str">
            <v>22309333</v>
          </cell>
          <cell r="V84" t="str">
            <v>02</v>
          </cell>
          <cell r="W84" t="str">
            <v>155</v>
          </cell>
          <cell r="X84" t="str">
            <v>7701291ROCHR001</v>
          </cell>
          <cell r="Y84" t="str">
            <v>03</v>
          </cell>
          <cell r="Z84" t="str">
            <v>581521RRCOH0</v>
          </cell>
          <cell r="AA84">
            <v>1</v>
          </cell>
          <cell r="AC84" t="str">
            <v>ICA</v>
          </cell>
          <cell r="AD84" t="str">
            <v>PERUANA</v>
          </cell>
          <cell r="AE84" t="str">
            <v>01</v>
          </cell>
          <cell r="AF84">
            <v>37683</v>
          </cell>
          <cell r="AG84" t="str">
            <v>S</v>
          </cell>
          <cell r="AM84">
            <v>11356.14</v>
          </cell>
          <cell r="AN84">
            <v>0</v>
          </cell>
          <cell r="AO84">
            <v>0</v>
          </cell>
          <cell r="AP84">
            <v>353.28</v>
          </cell>
          <cell r="AQ84">
            <v>0</v>
          </cell>
          <cell r="AV84">
            <v>35487</v>
          </cell>
        </row>
        <row r="85">
          <cell r="F85" t="str">
            <v>01476</v>
          </cell>
          <cell r="G85" t="str">
            <v>OÑATES</v>
          </cell>
          <cell r="H85" t="str">
            <v>JULCA</v>
          </cell>
          <cell r="I85" t="str">
            <v>CARLOS MAGNO</v>
          </cell>
          <cell r="J85" t="str">
            <v>82</v>
          </cell>
          <cell r="K85" t="str">
            <v>AYU. MECANICO PEON</v>
          </cell>
          <cell r="L85">
            <v>37685</v>
          </cell>
          <cell r="M85">
            <v>24390</v>
          </cell>
          <cell r="P85" t="str">
            <v>5</v>
          </cell>
          <cell r="Q85" t="str">
            <v>M</v>
          </cell>
          <cell r="R85" t="str">
            <v>JR. AYACUCHO Nª 573 CHACHAPOYAS</v>
          </cell>
          <cell r="S85" t="str">
            <v>110121</v>
          </cell>
          <cell r="T85" t="str">
            <v>01</v>
          </cell>
          <cell r="U85" t="str">
            <v>33733726</v>
          </cell>
          <cell r="V85" t="str">
            <v>01</v>
          </cell>
          <cell r="W85" t="str">
            <v>158</v>
          </cell>
          <cell r="Y85" t="str">
            <v>01</v>
          </cell>
          <cell r="Z85" t="str">
            <v>543881COJTC7</v>
          </cell>
          <cell r="AA85">
            <v>1</v>
          </cell>
          <cell r="AC85" t="str">
            <v>AMAZONAS</v>
          </cell>
          <cell r="AD85" t="str">
            <v>PERUANA</v>
          </cell>
          <cell r="AE85" t="str">
            <v>01</v>
          </cell>
          <cell r="AF85">
            <v>37685</v>
          </cell>
          <cell r="AG85" t="str">
            <v>S</v>
          </cell>
          <cell r="AM85">
            <v>7977.86</v>
          </cell>
          <cell r="AN85">
            <v>0</v>
          </cell>
          <cell r="AO85">
            <v>0</v>
          </cell>
          <cell r="AP85">
            <v>278.49</v>
          </cell>
          <cell r="AQ85">
            <v>0</v>
          </cell>
          <cell r="AV85">
            <v>37691</v>
          </cell>
        </row>
        <row r="86">
          <cell r="F86" t="str">
            <v>01480</v>
          </cell>
          <cell r="G86" t="str">
            <v>TABOADA</v>
          </cell>
          <cell r="H86" t="str">
            <v>GARZON</v>
          </cell>
          <cell r="I86" t="str">
            <v>FELIX</v>
          </cell>
          <cell r="J86" t="str">
            <v>81</v>
          </cell>
          <cell r="K86" t="str">
            <v>OP.TR 215</v>
          </cell>
          <cell r="L86">
            <v>37691</v>
          </cell>
          <cell r="M86">
            <v>17634</v>
          </cell>
          <cell r="P86" t="str">
            <v>2</v>
          </cell>
          <cell r="Q86" t="str">
            <v>M</v>
          </cell>
          <cell r="R86" t="str">
            <v>SECTOR 2 GRUPO 13 MZ K LT. 21 SALVADOR</v>
          </cell>
          <cell r="S86" t="str">
            <v>110121</v>
          </cell>
          <cell r="T86" t="str">
            <v>01</v>
          </cell>
          <cell r="U86" t="str">
            <v>08917171</v>
          </cell>
          <cell r="V86" t="str">
            <v>02</v>
          </cell>
          <cell r="W86" t="str">
            <v>160</v>
          </cell>
          <cell r="Y86" t="str">
            <v>06</v>
          </cell>
          <cell r="Z86" t="str">
            <v>176321FTGOZ3</v>
          </cell>
          <cell r="AA86">
            <v>2</v>
          </cell>
          <cell r="AC86" t="str">
            <v>AYACUCHO</v>
          </cell>
          <cell r="AD86" t="str">
            <v>PERUANA</v>
          </cell>
          <cell r="AE86" t="str">
            <v>01</v>
          </cell>
          <cell r="AF86">
            <v>37691</v>
          </cell>
          <cell r="AG86" t="str">
            <v>S</v>
          </cell>
          <cell r="AM86">
            <v>11566.27</v>
          </cell>
          <cell r="AN86">
            <v>0</v>
          </cell>
          <cell r="AO86">
            <v>0</v>
          </cell>
          <cell r="AP86">
            <v>328.07</v>
          </cell>
          <cell r="AQ86">
            <v>0</v>
          </cell>
          <cell r="AV86">
            <v>34437</v>
          </cell>
        </row>
        <row r="87">
          <cell r="F87" t="str">
            <v>01481</v>
          </cell>
          <cell r="G87" t="str">
            <v>MENDOZA</v>
          </cell>
          <cell r="H87" t="str">
            <v>GARCIA</v>
          </cell>
          <cell r="I87" t="str">
            <v>EDUARDO BARTOLOME</v>
          </cell>
          <cell r="J87" t="str">
            <v>81</v>
          </cell>
          <cell r="K87" t="str">
            <v>CHOF. TR 627</v>
          </cell>
          <cell r="L87">
            <v>37690</v>
          </cell>
          <cell r="M87">
            <v>23618</v>
          </cell>
          <cell r="P87" t="str">
            <v>5</v>
          </cell>
          <cell r="Q87" t="str">
            <v>M</v>
          </cell>
          <cell r="R87" t="str">
            <v>AV. ALAMEDA MZ F LT 36 GAMBETTA BAJA CALLAO</v>
          </cell>
          <cell r="S87" t="str">
            <v>110121</v>
          </cell>
          <cell r="T87" t="str">
            <v>01</v>
          </cell>
          <cell r="U87" t="str">
            <v>22254705</v>
          </cell>
          <cell r="V87" t="str">
            <v>02</v>
          </cell>
          <cell r="W87" t="str">
            <v>162</v>
          </cell>
          <cell r="Y87" t="str">
            <v>03</v>
          </cell>
          <cell r="Z87" t="str">
            <v>236161EMGDC2</v>
          </cell>
          <cell r="AA87">
            <v>2</v>
          </cell>
          <cell r="AC87" t="str">
            <v>LIMA</v>
          </cell>
          <cell r="AD87" t="str">
            <v>PERUANA</v>
          </cell>
          <cell r="AE87" t="str">
            <v>01</v>
          </cell>
          <cell r="AF87">
            <v>37690</v>
          </cell>
          <cell r="AG87" t="str">
            <v>S</v>
          </cell>
          <cell r="AM87">
            <v>11274.18</v>
          </cell>
          <cell r="AN87">
            <v>0</v>
          </cell>
          <cell r="AO87">
            <v>0</v>
          </cell>
          <cell r="AP87">
            <v>328.07</v>
          </cell>
          <cell r="AQ87">
            <v>0</v>
          </cell>
          <cell r="AV87">
            <v>34683</v>
          </cell>
        </row>
        <row r="88">
          <cell r="F88" t="str">
            <v>01483</v>
          </cell>
          <cell r="G88" t="str">
            <v>MESTANZA</v>
          </cell>
          <cell r="H88" t="str">
            <v>MORI</v>
          </cell>
          <cell r="I88" t="str">
            <v>JUAN HUMBERTO</v>
          </cell>
          <cell r="J88" t="str">
            <v>82</v>
          </cell>
          <cell r="K88" t="str">
            <v>PEON</v>
          </cell>
          <cell r="L88">
            <v>37695</v>
          </cell>
          <cell r="M88">
            <v>22407</v>
          </cell>
          <cell r="N88">
            <v>37828</v>
          </cell>
          <cell r="O88" t="str">
            <v>I</v>
          </cell>
          <cell r="P88" t="str">
            <v>5</v>
          </cell>
          <cell r="Q88" t="str">
            <v>M</v>
          </cell>
          <cell r="R88" t="str">
            <v>JR. BOLIVIA # 446 CHACHAPOYAS</v>
          </cell>
          <cell r="S88" t="str">
            <v>110123</v>
          </cell>
          <cell r="T88" t="str">
            <v>01</v>
          </cell>
          <cell r="U88" t="str">
            <v>33785780</v>
          </cell>
          <cell r="V88" t="str">
            <v>01</v>
          </cell>
          <cell r="W88" t="str">
            <v>163</v>
          </cell>
          <cell r="Y88" t="str">
            <v>01</v>
          </cell>
          <cell r="Z88" t="str">
            <v>524051JMMTI6</v>
          </cell>
          <cell r="AA88">
            <v>3</v>
          </cell>
          <cell r="AC88" t="str">
            <v>AMAZONAS</v>
          </cell>
          <cell r="AD88" t="str">
            <v>PERUANA</v>
          </cell>
          <cell r="AE88" t="str">
            <v>02</v>
          </cell>
          <cell r="AF88">
            <v>37828</v>
          </cell>
          <cell r="AG88" t="str">
            <v>S</v>
          </cell>
          <cell r="AM88">
            <v>5163.24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V88">
            <v>37699</v>
          </cell>
        </row>
        <row r="89">
          <cell r="F89" t="str">
            <v>01485</v>
          </cell>
          <cell r="G89" t="str">
            <v>PALACIOS</v>
          </cell>
          <cell r="H89" t="str">
            <v>PUMA</v>
          </cell>
          <cell r="I89" t="str">
            <v>NOLBERTO BISEÑO</v>
          </cell>
          <cell r="J89" t="str">
            <v>81</v>
          </cell>
          <cell r="K89" t="str">
            <v>MACANICO</v>
          </cell>
          <cell r="L89">
            <v>37697</v>
          </cell>
          <cell r="M89">
            <v>22223</v>
          </cell>
          <cell r="O89" t="str">
            <v>I</v>
          </cell>
          <cell r="P89" t="str">
            <v>5</v>
          </cell>
          <cell r="Q89" t="str">
            <v>M</v>
          </cell>
          <cell r="R89" t="str">
            <v>CRUZ DE MUTUPE MZ. E LT 11 GRUPO 01</v>
          </cell>
          <cell r="S89" t="str">
            <v>110123</v>
          </cell>
          <cell r="T89" t="str">
            <v>01</v>
          </cell>
          <cell r="U89" t="str">
            <v>07213343</v>
          </cell>
          <cell r="V89" t="str">
            <v>02</v>
          </cell>
          <cell r="W89" t="str">
            <v>158</v>
          </cell>
          <cell r="Y89" t="str">
            <v>01</v>
          </cell>
          <cell r="Z89" t="str">
            <v>222211NPPAA1</v>
          </cell>
          <cell r="AA89">
            <v>3</v>
          </cell>
          <cell r="AC89" t="str">
            <v>AREQUIPA</v>
          </cell>
          <cell r="AD89" t="str">
            <v>PERUANA</v>
          </cell>
          <cell r="AE89" t="str">
            <v>01</v>
          </cell>
          <cell r="AF89">
            <v>37697</v>
          </cell>
          <cell r="AG89" t="str">
            <v>S</v>
          </cell>
          <cell r="AM89">
            <v>9275.31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V89">
            <v>34354</v>
          </cell>
        </row>
        <row r="90">
          <cell r="F90" t="str">
            <v>01486</v>
          </cell>
          <cell r="G90" t="str">
            <v>RODRIGUEZ</v>
          </cell>
          <cell r="H90" t="str">
            <v>COLLAO</v>
          </cell>
          <cell r="I90" t="str">
            <v>SUSANO MATEO</v>
          </cell>
          <cell r="J90" t="str">
            <v>81</v>
          </cell>
          <cell r="K90" t="str">
            <v>CHOFER CMV 625</v>
          </cell>
          <cell r="L90">
            <v>37697</v>
          </cell>
          <cell r="M90">
            <v>22180</v>
          </cell>
          <cell r="P90" t="str">
            <v>2</v>
          </cell>
          <cell r="Q90" t="str">
            <v>M</v>
          </cell>
          <cell r="R90" t="str">
            <v>MZ.I 4 LT. 21 3ER PISO SAN JUAN URB. MARISCAL</v>
          </cell>
          <cell r="S90" t="str">
            <v>110121</v>
          </cell>
          <cell r="T90" t="str">
            <v>01</v>
          </cell>
          <cell r="U90" t="str">
            <v>22064955</v>
          </cell>
          <cell r="V90" t="str">
            <v>02</v>
          </cell>
          <cell r="W90" t="str">
            <v>162</v>
          </cell>
          <cell r="Y90" t="str">
            <v>03</v>
          </cell>
          <cell r="Z90" t="str">
            <v>221781SRCRL8</v>
          </cell>
          <cell r="AA90">
            <v>1</v>
          </cell>
          <cell r="AC90" t="str">
            <v>ICA</v>
          </cell>
          <cell r="AD90" t="str">
            <v>PERUANA</v>
          </cell>
          <cell r="AE90" t="str">
            <v>01</v>
          </cell>
          <cell r="AF90">
            <v>37697</v>
          </cell>
          <cell r="AG90" t="str">
            <v>S</v>
          </cell>
          <cell r="AM90">
            <v>10770.77</v>
          </cell>
          <cell r="AN90">
            <v>0</v>
          </cell>
          <cell r="AO90">
            <v>0</v>
          </cell>
          <cell r="AP90">
            <v>311.10000000000002</v>
          </cell>
          <cell r="AQ90">
            <v>0</v>
          </cell>
          <cell r="AV90">
            <v>34432</v>
          </cell>
        </row>
        <row r="91">
          <cell r="F91" t="str">
            <v>01487</v>
          </cell>
          <cell r="G91" t="str">
            <v>PURIHUAMAN</v>
          </cell>
          <cell r="H91" t="str">
            <v>ACOSTA</v>
          </cell>
          <cell r="I91" t="str">
            <v>SIGFREDO GILBERTO</v>
          </cell>
          <cell r="J91" t="str">
            <v>81</v>
          </cell>
          <cell r="K91" t="str">
            <v>SOLDADOR PEON</v>
          </cell>
          <cell r="L91">
            <v>37697</v>
          </cell>
          <cell r="M91">
            <v>23371</v>
          </cell>
          <cell r="N91">
            <v>37700</v>
          </cell>
          <cell r="O91" t="str">
            <v>I</v>
          </cell>
          <cell r="P91" t="str">
            <v>5</v>
          </cell>
          <cell r="Q91" t="str">
            <v>M</v>
          </cell>
          <cell r="R91" t="str">
            <v>JR. AYACUCHO # 1356</v>
          </cell>
          <cell r="S91" t="str">
            <v>110123</v>
          </cell>
          <cell r="T91" t="str">
            <v>01</v>
          </cell>
          <cell r="U91" t="str">
            <v>17406590</v>
          </cell>
          <cell r="V91" t="str">
            <v>01</v>
          </cell>
          <cell r="W91" t="str">
            <v>139</v>
          </cell>
          <cell r="Y91" t="str">
            <v>04</v>
          </cell>
          <cell r="Z91" t="str">
            <v>533691SPAIS9</v>
          </cell>
          <cell r="AA91">
            <v>2</v>
          </cell>
          <cell r="AC91" t="str">
            <v>LAMBAYEQUE</v>
          </cell>
          <cell r="AD91" t="str">
            <v>PERUANA</v>
          </cell>
          <cell r="AE91" t="str">
            <v>02</v>
          </cell>
          <cell r="AF91">
            <v>37700</v>
          </cell>
          <cell r="AG91" t="str">
            <v>S</v>
          </cell>
          <cell r="AM91">
            <v>138.87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V91">
            <v>34860</v>
          </cell>
        </row>
        <row r="92">
          <cell r="F92" t="str">
            <v>01488</v>
          </cell>
          <cell r="G92" t="str">
            <v>CHOQUEHUANCA</v>
          </cell>
          <cell r="H92" t="str">
            <v>VILCA</v>
          </cell>
          <cell r="I92" t="str">
            <v>JUAN VALOIS</v>
          </cell>
          <cell r="J92" t="str">
            <v>81</v>
          </cell>
          <cell r="K92" t="str">
            <v>OP CHOFER CMC 656</v>
          </cell>
          <cell r="L92">
            <v>37704</v>
          </cell>
          <cell r="M92">
            <v>17936</v>
          </cell>
          <cell r="N92">
            <v>37728</v>
          </cell>
          <cell r="O92" t="str">
            <v>I</v>
          </cell>
          <cell r="P92" t="str">
            <v>5</v>
          </cell>
          <cell r="Q92" t="str">
            <v>M</v>
          </cell>
          <cell r="R92" t="str">
            <v>CALLE LOS PICAFLORES # 151 URB. EL CARMEN CERCADO</v>
          </cell>
          <cell r="S92" t="str">
            <v>110123</v>
          </cell>
          <cell r="T92" t="str">
            <v>01</v>
          </cell>
          <cell r="U92" t="str">
            <v>02297146</v>
          </cell>
          <cell r="V92" t="str">
            <v>02</v>
          </cell>
          <cell r="W92" t="str">
            <v>140</v>
          </cell>
          <cell r="X92" t="str">
            <v>4902071CQNCJ000</v>
          </cell>
          <cell r="Y92" t="str">
            <v>01</v>
          </cell>
          <cell r="Z92" t="str">
            <v>179341JCVQC7</v>
          </cell>
          <cell r="AA92">
            <v>0</v>
          </cell>
          <cell r="AC92" t="str">
            <v>PUNO</v>
          </cell>
          <cell r="AD92" t="str">
            <v>PERUANA</v>
          </cell>
          <cell r="AE92" t="str">
            <v>02</v>
          </cell>
          <cell r="AF92">
            <v>37728</v>
          </cell>
          <cell r="AG92" t="str">
            <v>S</v>
          </cell>
          <cell r="AM92">
            <v>1393.1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V92">
            <v>34868</v>
          </cell>
        </row>
        <row r="93">
          <cell r="F93" t="str">
            <v>01489</v>
          </cell>
          <cell r="G93" t="str">
            <v>CORONEL</v>
          </cell>
          <cell r="H93" t="str">
            <v>PAZ</v>
          </cell>
          <cell r="I93" t="str">
            <v>CESAR AUGUSTO</v>
          </cell>
          <cell r="J93" t="str">
            <v>82</v>
          </cell>
          <cell r="K93" t="str">
            <v>AYU. CHANCADORA MQM PEON</v>
          </cell>
          <cell r="L93">
            <v>37704</v>
          </cell>
          <cell r="M93">
            <v>25884</v>
          </cell>
          <cell r="P93" t="str">
            <v>2</v>
          </cell>
          <cell r="Q93" t="str">
            <v>M</v>
          </cell>
          <cell r="R93" t="str">
            <v>CALLE HUAYNACAPAC # 302 REQUE</v>
          </cell>
          <cell r="S93" t="str">
            <v>110121</v>
          </cell>
          <cell r="T93" t="str">
            <v>01</v>
          </cell>
          <cell r="U93" t="str">
            <v>16636971</v>
          </cell>
          <cell r="V93" t="str">
            <v>01</v>
          </cell>
          <cell r="W93" t="str">
            <v>159</v>
          </cell>
          <cell r="X93" t="str">
            <v>7011121COPZC003</v>
          </cell>
          <cell r="Y93" t="str">
            <v>01</v>
          </cell>
          <cell r="Z93" t="str">
            <v>258981CCPOZ0</v>
          </cell>
          <cell r="AA93">
            <v>0</v>
          </cell>
          <cell r="AC93" t="str">
            <v>LAMBAYEQUE</v>
          </cell>
          <cell r="AD93" t="str">
            <v>PERUANA</v>
          </cell>
          <cell r="AE93" t="str">
            <v>01</v>
          </cell>
          <cell r="AF93">
            <v>37704</v>
          </cell>
          <cell r="AG93" t="str">
            <v>S</v>
          </cell>
          <cell r="AM93">
            <v>6608.07</v>
          </cell>
          <cell r="AN93">
            <v>0</v>
          </cell>
          <cell r="AO93">
            <v>0</v>
          </cell>
          <cell r="AP93">
            <v>193.72</v>
          </cell>
          <cell r="AQ93">
            <v>0</v>
          </cell>
          <cell r="AV93">
            <v>36039</v>
          </cell>
        </row>
        <row r="94">
          <cell r="F94" t="str">
            <v>01490</v>
          </cell>
          <cell r="G94" t="str">
            <v>ALVA</v>
          </cell>
          <cell r="H94" t="str">
            <v>PUERTA</v>
          </cell>
          <cell r="I94" t="str">
            <v>ANGEL</v>
          </cell>
          <cell r="J94" t="str">
            <v>81</v>
          </cell>
          <cell r="K94" t="str">
            <v>OP. SOLDADOR</v>
          </cell>
          <cell r="L94">
            <v>37704</v>
          </cell>
          <cell r="M94">
            <v>21336</v>
          </cell>
          <cell r="N94">
            <v>37738</v>
          </cell>
          <cell r="O94" t="str">
            <v>I</v>
          </cell>
          <cell r="P94" t="str">
            <v>2</v>
          </cell>
          <cell r="Q94" t="str">
            <v>M</v>
          </cell>
          <cell r="R94" t="str">
            <v>CALLE SANTO DOMINGO # 979</v>
          </cell>
          <cell r="S94" t="str">
            <v>110123</v>
          </cell>
          <cell r="T94" t="str">
            <v>01</v>
          </cell>
          <cell r="U94" t="str">
            <v>33812002</v>
          </cell>
          <cell r="V94" t="str">
            <v>02</v>
          </cell>
          <cell r="W94" t="str">
            <v>139</v>
          </cell>
          <cell r="X94" t="str">
            <v>5805311AAPRA007</v>
          </cell>
          <cell r="Y94" t="str">
            <v>03</v>
          </cell>
          <cell r="Z94" t="str">
            <v>213341AAPAR3</v>
          </cell>
          <cell r="AA94">
            <v>3</v>
          </cell>
          <cell r="AC94" t="str">
            <v>AMAZONAS</v>
          </cell>
          <cell r="AD94" t="str">
            <v>PERUANA</v>
          </cell>
          <cell r="AE94" t="str">
            <v>02</v>
          </cell>
          <cell r="AF94">
            <v>37738</v>
          </cell>
          <cell r="AG94" t="str">
            <v>S</v>
          </cell>
          <cell r="AM94">
            <v>1958.33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V94">
            <v>34418</v>
          </cell>
        </row>
        <row r="95">
          <cell r="F95" t="str">
            <v>01491</v>
          </cell>
          <cell r="G95" t="str">
            <v>MELENDEZ</v>
          </cell>
          <cell r="H95" t="str">
            <v>PUSCAN</v>
          </cell>
          <cell r="I95" t="str">
            <v>HONORATO</v>
          </cell>
          <cell r="J95" t="str">
            <v>82</v>
          </cell>
          <cell r="K95" t="str">
            <v>AYUDANTE PEON</v>
          </cell>
          <cell r="L95">
            <v>37705</v>
          </cell>
          <cell r="M95">
            <v>21224</v>
          </cell>
          <cell r="P95" t="str">
            <v>2</v>
          </cell>
          <cell r="Q95" t="str">
            <v>M</v>
          </cell>
          <cell r="R95" t="str">
            <v>AV AEROPUERTO PJE. JOSE OLAYA S/N</v>
          </cell>
          <cell r="S95" t="str">
            <v>110121</v>
          </cell>
          <cell r="T95" t="str">
            <v>01</v>
          </cell>
          <cell r="U95" t="str">
            <v>33414550</v>
          </cell>
          <cell r="V95" t="str">
            <v>01</v>
          </cell>
          <cell r="W95" t="str">
            <v>167</v>
          </cell>
          <cell r="Y95" t="str">
            <v>04</v>
          </cell>
          <cell r="Z95" t="str">
            <v>512221HMPEC9</v>
          </cell>
          <cell r="AA95">
            <v>1</v>
          </cell>
          <cell r="AC95" t="str">
            <v>AMAZONAS</v>
          </cell>
          <cell r="AD95" t="str">
            <v>PERUANA</v>
          </cell>
          <cell r="AE95" t="str">
            <v>01</v>
          </cell>
          <cell r="AF95">
            <v>37705</v>
          </cell>
          <cell r="AG95" t="str">
            <v>S</v>
          </cell>
          <cell r="AM95">
            <v>7049.51</v>
          </cell>
          <cell r="AN95">
            <v>0</v>
          </cell>
          <cell r="AO95">
            <v>0</v>
          </cell>
          <cell r="AP95">
            <v>225.99</v>
          </cell>
          <cell r="AQ95">
            <v>0</v>
          </cell>
          <cell r="AV95">
            <v>36480</v>
          </cell>
        </row>
        <row r="96">
          <cell r="F96" t="str">
            <v>01492</v>
          </cell>
          <cell r="G96" t="str">
            <v>QUISTAN</v>
          </cell>
          <cell r="H96" t="str">
            <v>GOMEZ</v>
          </cell>
          <cell r="I96" t="str">
            <v>DIONICIO</v>
          </cell>
          <cell r="J96" t="str">
            <v>82</v>
          </cell>
          <cell r="K96" t="str">
            <v>AYU.PERF. TALUD PEON</v>
          </cell>
          <cell r="L96">
            <v>37704</v>
          </cell>
          <cell r="M96">
            <v>25722</v>
          </cell>
          <cell r="P96" t="str">
            <v>5</v>
          </cell>
          <cell r="Q96" t="str">
            <v>M</v>
          </cell>
          <cell r="R96" t="str">
            <v>PJE. JOSE DAVID REYNA  240</v>
          </cell>
          <cell r="S96" t="str">
            <v>110121</v>
          </cell>
          <cell r="T96" t="str">
            <v>01</v>
          </cell>
          <cell r="U96" t="str">
            <v>33414754</v>
          </cell>
          <cell r="V96" t="str">
            <v>01</v>
          </cell>
          <cell r="W96" t="str">
            <v>167</v>
          </cell>
          <cell r="Y96" t="str">
            <v>01</v>
          </cell>
          <cell r="Z96" t="str">
            <v>557201DQGSE6</v>
          </cell>
          <cell r="AA96">
            <v>3</v>
          </cell>
          <cell r="AC96" t="str">
            <v>AMAZONAS</v>
          </cell>
          <cell r="AD96" t="str">
            <v>PERUANA</v>
          </cell>
          <cell r="AE96" t="str">
            <v>01</v>
          </cell>
          <cell r="AF96">
            <v>37704</v>
          </cell>
          <cell r="AG96" t="str">
            <v>S</v>
          </cell>
          <cell r="AM96">
            <v>7749.5</v>
          </cell>
          <cell r="AN96">
            <v>0</v>
          </cell>
          <cell r="AO96">
            <v>0</v>
          </cell>
          <cell r="AP96">
            <v>229.88</v>
          </cell>
          <cell r="AQ96">
            <v>0</v>
          </cell>
          <cell r="AV96">
            <v>37699</v>
          </cell>
        </row>
        <row r="97">
          <cell r="F97" t="str">
            <v>01493</v>
          </cell>
          <cell r="G97" t="str">
            <v>DAVILA</v>
          </cell>
          <cell r="H97" t="str">
            <v>VALDEZ</v>
          </cell>
          <cell r="I97" t="str">
            <v>ORLANDO</v>
          </cell>
          <cell r="J97" t="str">
            <v>82</v>
          </cell>
          <cell r="K97" t="str">
            <v>AYU.PERF.TALUD</v>
          </cell>
          <cell r="L97">
            <v>37704</v>
          </cell>
          <cell r="M97">
            <v>27104</v>
          </cell>
          <cell r="P97" t="str">
            <v>5</v>
          </cell>
          <cell r="Q97" t="str">
            <v>M</v>
          </cell>
          <cell r="R97" t="str">
            <v>JR. SORIANOMORGA # 455</v>
          </cell>
          <cell r="S97" t="str">
            <v>110121</v>
          </cell>
          <cell r="T97" t="str">
            <v>01</v>
          </cell>
          <cell r="U97" t="str">
            <v>16764576</v>
          </cell>
          <cell r="V97" t="str">
            <v>01</v>
          </cell>
          <cell r="W97" t="str">
            <v>167</v>
          </cell>
          <cell r="X97" t="str">
            <v>7403161DIVDO005</v>
          </cell>
          <cell r="Y97" t="str">
            <v>03</v>
          </cell>
          <cell r="Z97" t="str">
            <v>571031ODVID0</v>
          </cell>
          <cell r="AA97">
            <v>0</v>
          </cell>
          <cell r="AC97" t="str">
            <v>AMAZONAS</v>
          </cell>
          <cell r="AD97" t="str">
            <v>PERUANA</v>
          </cell>
          <cell r="AE97" t="str">
            <v>01</v>
          </cell>
          <cell r="AF97">
            <v>37704</v>
          </cell>
          <cell r="AG97" t="str">
            <v>S</v>
          </cell>
          <cell r="AM97">
            <v>6791.87</v>
          </cell>
          <cell r="AN97">
            <v>0</v>
          </cell>
          <cell r="AO97">
            <v>0</v>
          </cell>
          <cell r="AP97">
            <v>207.72</v>
          </cell>
          <cell r="AQ97">
            <v>0</v>
          </cell>
          <cell r="AV97">
            <v>35974</v>
          </cell>
        </row>
        <row r="98">
          <cell r="F98" t="str">
            <v>01498</v>
          </cell>
          <cell r="G98" t="str">
            <v>MELENDEZ</v>
          </cell>
          <cell r="H98" t="str">
            <v>BARRANTES</v>
          </cell>
          <cell r="I98" t="str">
            <v>FREDY</v>
          </cell>
          <cell r="J98" t="str">
            <v>82</v>
          </cell>
          <cell r="K98" t="str">
            <v>AYU. CHAN. MQM PEON</v>
          </cell>
          <cell r="L98">
            <v>37704</v>
          </cell>
          <cell r="M98">
            <v>28592</v>
          </cell>
          <cell r="P98" t="str">
            <v>5</v>
          </cell>
          <cell r="Q98" t="str">
            <v>M</v>
          </cell>
          <cell r="R98" t="str">
            <v>JR. AMAZONAS CUADRA # 14</v>
          </cell>
          <cell r="S98" t="str">
            <v>111121</v>
          </cell>
          <cell r="T98" t="str">
            <v>01</v>
          </cell>
          <cell r="U98" t="str">
            <v>33578867</v>
          </cell>
          <cell r="V98" t="str">
            <v>01</v>
          </cell>
          <cell r="W98" t="str">
            <v>159</v>
          </cell>
          <cell r="X98" t="str">
            <v>7804121MEBRF005</v>
          </cell>
          <cell r="Y98" t="str">
            <v>03</v>
          </cell>
          <cell r="Z98" t="str">
            <v>585901FMBER5</v>
          </cell>
          <cell r="AA98">
            <v>0</v>
          </cell>
          <cell r="AC98" t="str">
            <v>AMAZONAS</v>
          </cell>
          <cell r="AD98" t="str">
            <v>PERUANA</v>
          </cell>
          <cell r="AE98" t="str">
            <v>01</v>
          </cell>
          <cell r="AF98">
            <v>37704</v>
          </cell>
          <cell r="AG98" t="str">
            <v>S</v>
          </cell>
          <cell r="AM98">
            <v>6727.65</v>
          </cell>
          <cell r="AN98">
            <v>0</v>
          </cell>
          <cell r="AO98">
            <v>0</v>
          </cell>
          <cell r="AP98">
            <v>207.72</v>
          </cell>
          <cell r="AQ98">
            <v>0</v>
          </cell>
          <cell r="AV98">
            <v>36004</v>
          </cell>
        </row>
        <row r="99">
          <cell r="F99" t="str">
            <v>01499</v>
          </cell>
          <cell r="G99" t="str">
            <v>CUEVA</v>
          </cell>
          <cell r="H99" t="str">
            <v>PEÑA</v>
          </cell>
          <cell r="I99" t="str">
            <v>CLEMENTE LIPEN</v>
          </cell>
          <cell r="J99" t="str">
            <v>81</v>
          </cell>
          <cell r="K99" t="str">
            <v>OP CARGADOR FRONTAL</v>
          </cell>
          <cell r="L99">
            <v>37707</v>
          </cell>
          <cell r="M99">
            <v>22681</v>
          </cell>
          <cell r="N99">
            <v>37836</v>
          </cell>
          <cell r="O99" t="str">
            <v>I</v>
          </cell>
          <cell r="P99" t="str">
            <v>5</v>
          </cell>
          <cell r="Q99" t="str">
            <v>M</v>
          </cell>
          <cell r="R99" t="str">
            <v>JR. SARGENTO LORES # 1227</v>
          </cell>
          <cell r="S99" t="str">
            <v>110123</v>
          </cell>
          <cell r="T99" t="str">
            <v>01</v>
          </cell>
          <cell r="U99" t="str">
            <v>16502502</v>
          </cell>
          <cell r="V99" t="str">
            <v>02</v>
          </cell>
          <cell r="W99" t="str">
            <v>159</v>
          </cell>
          <cell r="X99" t="str">
            <v>6202041CVPAC001</v>
          </cell>
          <cell r="Y99" t="str">
            <v>03</v>
          </cell>
          <cell r="Z99" t="str">
            <v>526791CCPVA2</v>
          </cell>
          <cell r="AA99">
            <v>1</v>
          </cell>
          <cell r="AC99" t="str">
            <v>CAJAMARCA</v>
          </cell>
          <cell r="AD99" t="str">
            <v>PERUANA</v>
          </cell>
          <cell r="AE99" t="str">
            <v>02</v>
          </cell>
          <cell r="AF99">
            <v>37836</v>
          </cell>
          <cell r="AG99" t="str">
            <v>S</v>
          </cell>
          <cell r="AM99">
            <v>5505.71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V99">
            <v>35675</v>
          </cell>
        </row>
        <row r="100">
          <cell r="F100" t="str">
            <v>01500</v>
          </cell>
          <cell r="G100" t="str">
            <v>MENDOZA</v>
          </cell>
          <cell r="H100" t="str">
            <v>TORRES</v>
          </cell>
          <cell r="I100" t="str">
            <v>ABELARDO</v>
          </cell>
          <cell r="J100" t="str">
            <v>81</v>
          </cell>
          <cell r="K100" t="str">
            <v>OPERADOR. EXC. 313</v>
          </cell>
          <cell r="L100">
            <v>37704</v>
          </cell>
          <cell r="M100">
            <v>27042</v>
          </cell>
          <cell r="N100">
            <v>37779</v>
          </cell>
          <cell r="O100" t="str">
            <v>I</v>
          </cell>
          <cell r="P100" t="str">
            <v>5</v>
          </cell>
          <cell r="Q100" t="str">
            <v>M</v>
          </cell>
          <cell r="R100" t="str">
            <v>MZ. L TL. 16 URB. PARQUE INDUSTRIAL</v>
          </cell>
          <cell r="S100" t="str">
            <v>110123</v>
          </cell>
          <cell r="T100" t="str">
            <v>01</v>
          </cell>
          <cell r="U100" t="str">
            <v>27733365</v>
          </cell>
          <cell r="V100" t="str">
            <v>02</v>
          </cell>
          <cell r="W100" t="str">
            <v>146</v>
          </cell>
          <cell r="X100" t="str">
            <v>7401131MDTRA001</v>
          </cell>
          <cell r="Y100" t="str">
            <v>03</v>
          </cell>
          <cell r="Z100" t="str">
            <v>270401AMTDR1</v>
          </cell>
          <cell r="AA100">
            <v>1</v>
          </cell>
          <cell r="AC100" t="str">
            <v>CAJAMARCA</v>
          </cell>
          <cell r="AD100" t="str">
            <v>PERUANA</v>
          </cell>
          <cell r="AE100" t="str">
            <v>02</v>
          </cell>
          <cell r="AF100">
            <v>37779</v>
          </cell>
          <cell r="AG100" t="str">
            <v>S</v>
          </cell>
          <cell r="AM100">
            <v>3644.43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V100">
            <v>34850</v>
          </cell>
        </row>
        <row r="101">
          <cell r="F101" t="str">
            <v>01501</v>
          </cell>
          <cell r="G101" t="str">
            <v>DAMACEN</v>
          </cell>
          <cell r="H101" t="str">
            <v>PUERTA</v>
          </cell>
          <cell r="I101" t="str">
            <v>ARISTIDES</v>
          </cell>
          <cell r="J101" t="str">
            <v>81</v>
          </cell>
          <cell r="K101" t="str">
            <v>OPERADOR TR. 215</v>
          </cell>
          <cell r="L101">
            <v>37704</v>
          </cell>
          <cell r="M101">
            <v>18504</v>
          </cell>
          <cell r="N101">
            <v>37722</v>
          </cell>
          <cell r="O101" t="str">
            <v>I</v>
          </cell>
          <cell r="P101" t="str">
            <v>2</v>
          </cell>
          <cell r="Q101" t="str">
            <v>M</v>
          </cell>
          <cell r="R101" t="str">
            <v>ANEXO HERVABUENA</v>
          </cell>
          <cell r="S101" t="str">
            <v>110123</v>
          </cell>
          <cell r="T101" t="str">
            <v>01</v>
          </cell>
          <cell r="U101" t="str">
            <v>33417826</v>
          </cell>
          <cell r="V101" t="str">
            <v>02</v>
          </cell>
          <cell r="W101" t="str">
            <v>146</v>
          </cell>
          <cell r="X101" t="str">
            <v>5008291DAPRA003</v>
          </cell>
          <cell r="Y101" t="str">
            <v>03</v>
          </cell>
          <cell r="Z101" t="str">
            <v>485021ADPAR5</v>
          </cell>
          <cell r="AA101">
            <v>2</v>
          </cell>
          <cell r="AC101" t="str">
            <v>AMAZONAS</v>
          </cell>
          <cell r="AD101" t="str">
            <v>PERAUANA</v>
          </cell>
          <cell r="AE101" t="str">
            <v>02</v>
          </cell>
          <cell r="AF101">
            <v>37722</v>
          </cell>
          <cell r="AG101" t="str">
            <v>S</v>
          </cell>
          <cell r="AM101">
            <v>882.22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V101">
            <v>36081</v>
          </cell>
        </row>
        <row r="102">
          <cell r="F102" t="str">
            <v>01502</v>
          </cell>
          <cell r="G102" t="str">
            <v>PORTOCARRERO</v>
          </cell>
          <cell r="H102" t="str">
            <v>GOMEZ</v>
          </cell>
          <cell r="I102" t="str">
            <v>JULIO</v>
          </cell>
          <cell r="J102" t="str">
            <v>81</v>
          </cell>
          <cell r="K102" t="str">
            <v>OP. CHOF. VOLQUETE</v>
          </cell>
          <cell r="L102">
            <v>37712</v>
          </cell>
          <cell r="M102">
            <v>26846</v>
          </cell>
          <cell r="P102" t="str">
            <v>5</v>
          </cell>
          <cell r="Q102" t="str">
            <v>M</v>
          </cell>
          <cell r="R102" t="str">
            <v>JR. AYACUCHO N 451</v>
          </cell>
          <cell r="S102" t="str">
            <v>110121</v>
          </cell>
          <cell r="T102" t="str">
            <v>01</v>
          </cell>
          <cell r="U102" t="str">
            <v>33432561</v>
          </cell>
          <cell r="V102" t="str">
            <v>02</v>
          </cell>
          <cell r="W102" t="str">
            <v>156</v>
          </cell>
          <cell r="Y102" t="str">
            <v>01</v>
          </cell>
          <cell r="Z102" t="str">
            <v>568441JPGTE2</v>
          </cell>
          <cell r="AA102">
            <v>1</v>
          </cell>
          <cell r="AC102" t="str">
            <v>AMAZONAS</v>
          </cell>
          <cell r="AD102" t="str">
            <v>PERUANA</v>
          </cell>
          <cell r="AE102" t="str">
            <v>01</v>
          </cell>
          <cell r="AF102">
            <v>37712</v>
          </cell>
          <cell r="AG102" t="str">
            <v>S</v>
          </cell>
          <cell r="AM102">
            <v>7714.61</v>
          </cell>
          <cell r="AN102">
            <v>0</v>
          </cell>
          <cell r="AO102">
            <v>0</v>
          </cell>
          <cell r="AP102">
            <v>262.10000000000002</v>
          </cell>
          <cell r="AQ102">
            <v>0</v>
          </cell>
          <cell r="AV102">
            <v>37674</v>
          </cell>
        </row>
        <row r="103">
          <cell r="F103" t="str">
            <v>01503</v>
          </cell>
          <cell r="G103" t="str">
            <v>MENDOZA</v>
          </cell>
          <cell r="H103" t="str">
            <v>CRUZ</v>
          </cell>
          <cell r="I103" t="str">
            <v>EJER HERMENEGILDO</v>
          </cell>
          <cell r="J103" t="str">
            <v>82</v>
          </cell>
          <cell r="K103" t="str">
            <v>OPERARIO</v>
          </cell>
          <cell r="L103">
            <v>37903</v>
          </cell>
          <cell r="M103">
            <v>26031</v>
          </cell>
          <cell r="P103" t="str">
            <v>5</v>
          </cell>
          <cell r="Q103" t="str">
            <v>M</v>
          </cell>
          <cell r="R103" t="str">
            <v>JR. SOCIEGO CUADRA # 8 S/N</v>
          </cell>
          <cell r="S103" t="str">
            <v>110121</v>
          </cell>
          <cell r="T103" t="str">
            <v>01</v>
          </cell>
          <cell r="U103" t="str">
            <v>33431853</v>
          </cell>
          <cell r="V103" t="str">
            <v>02</v>
          </cell>
          <cell r="W103" t="str">
            <v>151</v>
          </cell>
          <cell r="Y103" t="str">
            <v>01</v>
          </cell>
          <cell r="Z103" t="str">
            <v>560291EMCDZ0</v>
          </cell>
          <cell r="AA103">
            <v>0</v>
          </cell>
          <cell r="AC103" t="str">
            <v>AMAZONAS</v>
          </cell>
          <cell r="AD103" t="str">
            <v>PERUANA</v>
          </cell>
          <cell r="AE103" t="str">
            <v>01</v>
          </cell>
          <cell r="AF103">
            <v>37903</v>
          </cell>
          <cell r="AG103" t="str">
            <v>S</v>
          </cell>
          <cell r="AM103">
            <v>2583.73</v>
          </cell>
          <cell r="AN103">
            <v>0</v>
          </cell>
          <cell r="AO103">
            <v>0</v>
          </cell>
          <cell r="AP103">
            <v>262.58</v>
          </cell>
          <cell r="AQ103">
            <v>0</v>
          </cell>
          <cell r="AV103">
            <v>37720</v>
          </cell>
        </row>
        <row r="104">
          <cell r="F104" t="str">
            <v>01504</v>
          </cell>
          <cell r="G104" t="str">
            <v>CARBAJAL</v>
          </cell>
          <cell r="H104" t="str">
            <v>ESTEBAN</v>
          </cell>
          <cell r="I104" t="str">
            <v>EDUARDO NICOLAS</v>
          </cell>
          <cell r="J104" t="str">
            <v>81</v>
          </cell>
          <cell r="K104" t="str">
            <v>OP. DE CARGADOR FRONTAL</v>
          </cell>
          <cell r="L104">
            <v>37711</v>
          </cell>
          <cell r="M104">
            <v>19645</v>
          </cell>
          <cell r="P104" t="str">
            <v>2</v>
          </cell>
          <cell r="Q104" t="str">
            <v>M</v>
          </cell>
          <cell r="R104" t="str">
            <v>AV. MARACANA</v>
          </cell>
          <cell r="S104" t="str">
            <v>110111</v>
          </cell>
          <cell r="T104" t="str">
            <v>01</v>
          </cell>
          <cell r="U104" t="str">
            <v>26632149</v>
          </cell>
          <cell r="V104" t="str">
            <v>02</v>
          </cell>
          <cell r="W104" t="str">
            <v>160</v>
          </cell>
          <cell r="AA104">
            <v>1</v>
          </cell>
          <cell r="AC104" t="str">
            <v>JUNIN</v>
          </cell>
          <cell r="AD104" t="str">
            <v>PERUANA</v>
          </cell>
          <cell r="AE104" t="str">
            <v>01</v>
          </cell>
          <cell r="AF104">
            <v>37711</v>
          </cell>
          <cell r="AG104" t="str">
            <v>S</v>
          </cell>
          <cell r="AM104">
            <v>10189.530000000001</v>
          </cell>
          <cell r="AN104">
            <v>0</v>
          </cell>
          <cell r="AO104">
            <v>0</v>
          </cell>
          <cell r="AP104">
            <v>311.10000000000002</v>
          </cell>
          <cell r="AQ104">
            <v>0</v>
          </cell>
          <cell r="AV104">
            <v>37711</v>
          </cell>
        </row>
        <row r="105">
          <cell r="F105" t="str">
            <v>01505</v>
          </cell>
          <cell r="G105" t="str">
            <v>DIAZ</v>
          </cell>
          <cell r="H105" t="str">
            <v>LLONTOP</v>
          </cell>
          <cell r="I105" t="str">
            <v>ROLANDO CANCIO</v>
          </cell>
          <cell r="J105" t="str">
            <v>81</v>
          </cell>
          <cell r="K105" t="str">
            <v>OP. CMV. 627 DUMPER</v>
          </cell>
          <cell r="L105">
            <v>37713</v>
          </cell>
          <cell r="M105">
            <v>25237</v>
          </cell>
          <cell r="P105" t="str">
            <v>5</v>
          </cell>
          <cell r="Q105" t="str">
            <v>M</v>
          </cell>
          <cell r="R105" t="str">
            <v>AV. LAS ÑUSTAS 1860</v>
          </cell>
          <cell r="S105" t="str">
            <v>110121</v>
          </cell>
          <cell r="T105" t="str">
            <v>01</v>
          </cell>
          <cell r="U105" t="str">
            <v>16660540</v>
          </cell>
          <cell r="V105" t="str">
            <v>02</v>
          </cell>
          <cell r="W105" t="str">
            <v>156</v>
          </cell>
          <cell r="Y105" t="str">
            <v>03</v>
          </cell>
          <cell r="Z105" t="str">
            <v>252351RDLZN7</v>
          </cell>
          <cell r="AA105">
            <v>1</v>
          </cell>
          <cell r="AC105" t="str">
            <v>LAMBAYEQUE</v>
          </cell>
          <cell r="AD105" t="str">
            <v>PERUANA</v>
          </cell>
          <cell r="AE105" t="str">
            <v>01</v>
          </cell>
          <cell r="AF105">
            <v>37713</v>
          </cell>
          <cell r="AG105" t="str">
            <v>S</v>
          </cell>
          <cell r="AM105">
            <v>8733.49</v>
          </cell>
          <cell r="AN105">
            <v>0</v>
          </cell>
          <cell r="AO105">
            <v>0</v>
          </cell>
          <cell r="AP105">
            <v>311.10000000000002</v>
          </cell>
          <cell r="AQ105">
            <v>0</v>
          </cell>
          <cell r="AV105">
            <v>34265</v>
          </cell>
        </row>
        <row r="106">
          <cell r="F106" t="str">
            <v>01516</v>
          </cell>
          <cell r="G106" t="str">
            <v>MACHADO</v>
          </cell>
          <cell r="H106" t="str">
            <v>GARCIA</v>
          </cell>
          <cell r="I106" t="str">
            <v>WILMER EDGAR</v>
          </cell>
          <cell r="J106" t="str">
            <v>81</v>
          </cell>
          <cell r="K106" t="str">
            <v>OP. SOLDADOR</v>
          </cell>
          <cell r="L106">
            <v>37723</v>
          </cell>
          <cell r="M106">
            <v>26646</v>
          </cell>
          <cell r="P106" t="str">
            <v>2</v>
          </cell>
          <cell r="Q106" t="str">
            <v>M</v>
          </cell>
          <cell r="R106" t="str">
            <v>SECTOR 2 GRUPO 17 MZ. M LT. 07 VILLA EL SALVADOR</v>
          </cell>
          <cell r="S106" t="str">
            <v>110121</v>
          </cell>
          <cell r="T106" t="str">
            <v>01</v>
          </cell>
          <cell r="U106" t="str">
            <v>09693100</v>
          </cell>
          <cell r="V106" t="str">
            <v>02</v>
          </cell>
          <cell r="W106" t="str">
            <v>159</v>
          </cell>
          <cell r="X106" t="str">
            <v>7212131MAGCW002</v>
          </cell>
          <cell r="Y106" t="str">
            <v>03</v>
          </cell>
          <cell r="Z106" t="str">
            <v>266441WMGHC8</v>
          </cell>
          <cell r="AA106">
            <v>2</v>
          </cell>
          <cell r="AC106" t="str">
            <v>ICA</v>
          </cell>
          <cell r="AD106" t="str">
            <v>PERUANA</v>
          </cell>
          <cell r="AE106" t="str">
            <v>01</v>
          </cell>
          <cell r="AF106">
            <v>37723</v>
          </cell>
          <cell r="AG106" t="str">
            <v>S</v>
          </cell>
          <cell r="AM106">
            <v>9629.35</v>
          </cell>
          <cell r="AN106">
            <v>0</v>
          </cell>
          <cell r="AO106">
            <v>0</v>
          </cell>
          <cell r="AP106">
            <v>370.25</v>
          </cell>
          <cell r="AQ106">
            <v>0</v>
          </cell>
          <cell r="AV106">
            <v>34257</v>
          </cell>
        </row>
        <row r="107">
          <cell r="F107" t="str">
            <v>01517</v>
          </cell>
          <cell r="G107" t="str">
            <v>SUAREZ</v>
          </cell>
          <cell r="H107" t="str">
            <v>TAPIAZA</v>
          </cell>
          <cell r="I107" t="str">
            <v>AURELIO</v>
          </cell>
          <cell r="J107" t="str">
            <v>81</v>
          </cell>
          <cell r="K107" t="str">
            <v>OP. CHOF CMV 614</v>
          </cell>
          <cell r="L107">
            <v>37718</v>
          </cell>
          <cell r="M107">
            <v>20723</v>
          </cell>
          <cell r="P107" t="str">
            <v>1</v>
          </cell>
          <cell r="Q107" t="str">
            <v>M</v>
          </cell>
          <cell r="R107" t="str">
            <v>ASOC. DE VIVIENDA LAS LOMAS MZ. G LT.  8 LIMA</v>
          </cell>
          <cell r="S107" t="str">
            <v>110121</v>
          </cell>
          <cell r="T107" t="str">
            <v>01</v>
          </cell>
          <cell r="U107" t="str">
            <v>22305716</v>
          </cell>
          <cell r="V107" t="str">
            <v>02</v>
          </cell>
          <cell r="W107" t="str">
            <v>162</v>
          </cell>
          <cell r="X107" t="str">
            <v>5209251SRTIA003</v>
          </cell>
          <cell r="Y107" t="str">
            <v>06</v>
          </cell>
          <cell r="Z107" t="str">
            <v>507211ASTRI9</v>
          </cell>
          <cell r="AA107">
            <v>1</v>
          </cell>
          <cell r="AC107" t="str">
            <v>HUANCAVELICA</v>
          </cell>
          <cell r="AD107" t="str">
            <v>PERUANA</v>
          </cell>
          <cell r="AE107" t="str">
            <v>01</v>
          </cell>
          <cell r="AF107">
            <v>37718</v>
          </cell>
          <cell r="AG107" t="str">
            <v>S</v>
          </cell>
          <cell r="AM107">
            <v>9078.17</v>
          </cell>
          <cell r="AN107">
            <v>0</v>
          </cell>
          <cell r="AO107">
            <v>0</v>
          </cell>
          <cell r="AP107">
            <v>311.10000000000002</v>
          </cell>
          <cell r="AQ107">
            <v>0</v>
          </cell>
          <cell r="AV107">
            <v>35461</v>
          </cell>
        </row>
        <row r="108">
          <cell r="F108" t="str">
            <v>01518</v>
          </cell>
          <cell r="G108" t="str">
            <v>ESPIRITU</v>
          </cell>
          <cell r="H108" t="str">
            <v>DEXTRE</v>
          </cell>
          <cell r="I108" t="str">
            <v>TEODOSIO</v>
          </cell>
          <cell r="J108" t="str">
            <v>81</v>
          </cell>
          <cell r="K108" t="str">
            <v>OP. CHOF. CMV 616</v>
          </cell>
          <cell r="L108">
            <v>37718</v>
          </cell>
          <cell r="M108">
            <v>18348</v>
          </cell>
          <cell r="N108">
            <v>37878</v>
          </cell>
          <cell r="O108" t="str">
            <v>I</v>
          </cell>
          <cell r="P108" t="str">
            <v>2</v>
          </cell>
          <cell r="Q108" t="str">
            <v>M</v>
          </cell>
          <cell r="R108" t="str">
            <v>MZ. 115 LT. 2 RAUL PORRAS BARRENECHEA CARABAILLO</v>
          </cell>
          <cell r="S108" t="str">
            <v>110123</v>
          </cell>
          <cell r="T108" t="str">
            <v>01</v>
          </cell>
          <cell r="U108" t="str">
            <v>06029653</v>
          </cell>
          <cell r="V108" t="str">
            <v>02</v>
          </cell>
          <cell r="W108" t="str">
            <v>162</v>
          </cell>
          <cell r="X108" t="str">
            <v>5003261EIDTT007</v>
          </cell>
          <cell r="Y108" t="str">
            <v>04</v>
          </cell>
          <cell r="Z108" t="str">
            <v>483461TEDIT9</v>
          </cell>
          <cell r="AA108">
            <v>0</v>
          </cell>
          <cell r="AC108" t="str">
            <v>ANCASH</v>
          </cell>
          <cell r="AD108" t="str">
            <v>PERUANA</v>
          </cell>
          <cell r="AE108" t="str">
            <v>02</v>
          </cell>
          <cell r="AF108">
            <v>37878</v>
          </cell>
          <cell r="AG108" t="str">
            <v>S</v>
          </cell>
          <cell r="AM108">
            <v>7749.66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V108">
            <v>36081</v>
          </cell>
        </row>
        <row r="109">
          <cell r="F109" t="str">
            <v>01519</v>
          </cell>
          <cell r="G109" t="str">
            <v>RODRIGUEZ</v>
          </cell>
          <cell r="H109" t="str">
            <v>BALAREZO</v>
          </cell>
          <cell r="I109" t="str">
            <v>CESAR IVAN</v>
          </cell>
          <cell r="J109" t="str">
            <v>81</v>
          </cell>
          <cell r="K109" t="str">
            <v>OP CHOF. VOLQ. KENWORTH</v>
          </cell>
          <cell r="L109">
            <v>37718</v>
          </cell>
          <cell r="M109">
            <v>23993</v>
          </cell>
          <cell r="N109">
            <v>37721</v>
          </cell>
          <cell r="O109" t="str">
            <v>I</v>
          </cell>
          <cell r="P109" t="str">
            <v>2</v>
          </cell>
          <cell r="Q109" t="str">
            <v>M</v>
          </cell>
          <cell r="R109" t="str">
            <v>JR. MARTIN ALONZO OINSON 3270 S.M.P</v>
          </cell>
          <cell r="S109" t="str">
            <v>110123</v>
          </cell>
          <cell r="T109" t="str">
            <v>01</v>
          </cell>
          <cell r="U109" t="str">
            <v>08653379</v>
          </cell>
          <cell r="V109" t="str">
            <v>02</v>
          </cell>
          <cell r="W109" t="str">
            <v>142</v>
          </cell>
          <cell r="X109" t="str">
            <v>6509081RRBAC008</v>
          </cell>
          <cell r="Y109" t="str">
            <v>03</v>
          </cell>
          <cell r="Z109" t="str">
            <v>539911CRBRA6</v>
          </cell>
          <cell r="AA109">
            <v>2</v>
          </cell>
          <cell r="AC109" t="str">
            <v>LIMA</v>
          </cell>
          <cell r="AD109" t="str">
            <v>PERUANA</v>
          </cell>
          <cell r="AE109" t="str">
            <v>02</v>
          </cell>
          <cell r="AF109">
            <v>37721</v>
          </cell>
          <cell r="AG109" t="str">
            <v>S</v>
          </cell>
          <cell r="AM109">
            <v>204.45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V109">
            <v>36015</v>
          </cell>
        </row>
        <row r="110">
          <cell r="F110" t="str">
            <v>01520</v>
          </cell>
          <cell r="G110" t="str">
            <v>CHAVEZ</v>
          </cell>
          <cell r="H110" t="str">
            <v>MALLQUI</v>
          </cell>
          <cell r="I110" t="str">
            <v>MIGUEL</v>
          </cell>
          <cell r="J110" t="str">
            <v>81</v>
          </cell>
          <cell r="K110" t="str">
            <v>OP. MOTONIVELADORA 806</v>
          </cell>
          <cell r="L110">
            <v>37718</v>
          </cell>
          <cell r="M110">
            <v>16563</v>
          </cell>
          <cell r="P110" t="str">
            <v>2</v>
          </cell>
          <cell r="Q110" t="str">
            <v>M</v>
          </cell>
          <cell r="R110" t="str">
            <v>CALLE EL PESCADOR MZ. F LT. 16 PAYET</v>
          </cell>
          <cell r="S110" t="str">
            <v>110111</v>
          </cell>
          <cell r="T110" t="str">
            <v>01</v>
          </cell>
          <cell r="U110" t="str">
            <v>21880023</v>
          </cell>
          <cell r="V110" t="str">
            <v>02</v>
          </cell>
          <cell r="W110" t="str">
            <v>161</v>
          </cell>
          <cell r="X110" t="str">
            <v>4505061CVMLM006</v>
          </cell>
          <cell r="AA110">
            <v>1</v>
          </cell>
          <cell r="AC110" t="str">
            <v>ANCASH</v>
          </cell>
          <cell r="AD110" t="str">
            <v>PERUANA</v>
          </cell>
          <cell r="AE110" t="str">
            <v>01</v>
          </cell>
          <cell r="AF110">
            <v>37718</v>
          </cell>
          <cell r="AG110" t="str">
            <v>S</v>
          </cell>
          <cell r="AM110">
            <v>9562.99</v>
          </cell>
          <cell r="AN110">
            <v>0</v>
          </cell>
          <cell r="AO110">
            <v>0</v>
          </cell>
          <cell r="AP110">
            <v>322.73</v>
          </cell>
          <cell r="AQ110">
            <v>0</v>
          </cell>
          <cell r="AV110">
            <v>37718</v>
          </cell>
        </row>
        <row r="111">
          <cell r="F111" t="str">
            <v>01521</v>
          </cell>
          <cell r="G111" t="str">
            <v>CRESPO</v>
          </cell>
          <cell r="H111" t="str">
            <v>OLANO</v>
          </cell>
          <cell r="I111" t="str">
            <v>ALFONSO</v>
          </cell>
          <cell r="J111" t="str">
            <v>81</v>
          </cell>
          <cell r="K111" t="str">
            <v>CHOF. VOLQ. CMV 627</v>
          </cell>
          <cell r="L111">
            <v>37718</v>
          </cell>
          <cell r="M111">
            <v>18842</v>
          </cell>
          <cell r="N111">
            <v>37800</v>
          </cell>
          <cell r="O111" t="str">
            <v>I</v>
          </cell>
          <cell r="P111" t="str">
            <v>2</v>
          </cell>
          <cell r="Q111" t="str">
            <v>M</v>
          </cell>
          <cell r="R111" t="str">
            <v>JR. CORICANCHA # 835</v>
          </cell>
          <cell r="S111" t="str">
            <v>110123</v>
          </cell>
          <cell r="T111" t="str">
            <v>01</v>
          </cell>
          <cell r="U111" t="str">
            <v>09242589</v>
          </cell>
          <cell r="V111" t="str">
            <v>02</v>
          </cell>
          <cell r="W111" t="str">
            <v>142</v>
          </cell>
          <cell r="X111" t="str">
            <v>5108021CSONA001</v>
          </cell>
          <cell r="Y111" t="str">
            <v>01</v>
          </cell>
          <cell r="Z111" t="str">
            <v>188401ACOSN2</v>
          </cell>
          <cell r="AA111">
            <v>0</v>
          </cell>
          <cell r="AC111" t="str">
            <v>AYACUCHO</v>
          </cell>
          <cell r="AD111" t="str">
            <v>PERUANA</v>
          </cell>
          <cell r="AE111" t="str">
            <v>02</v>
          </cell>
          <cell r="AF111">
            <v>37800</v>
          </cell>
          <cell r="AG111" t="str">
            <v>S</v>
          </cell>
          <cell r="AM111">
            <v>4192.01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V111">
            <v>36281</v>
          </cell>
        </row>
        <row r="112">
          <cell r="F112" t="str">
            <v>01522</v>
          </cell>
          <cell r="G112" t="str">
            <v>MUÑOZ</v>
          </cell>
          <cell r="H112" t="str">
            <v>MENDOZA</v>
          </cell>
          <cell r="I112" t="str">
            <v>JOEL ENRIQUE</v>
          </cell>
          <cell r="J112" t="str">
            <v>82</v>
          </cell>
          <cell r="K112" t="str">
            <v>AYU. PERFILADO  TALUD</v>
          </cell>
          <cell r="L112">
            <v>37721</v>
          </cell>
          <cell r="M112">
            <v>30745</v>
          </cell>
          <cell r="N112">
            <v>37886</v>
          </cell>
          <cell r="O112" t="str">
            <v>I</v>
          </cell>
          <cell r="P112" t="str">
            <v>5</v>
          </cell>
          <cell r="Q112" t="str">
            <v>M</v>
          </cell>
          <cell r="R112" t="str">
            <v>JR. SOCIEGO S/N CDA. 07</v>
          </cell>
          <cell r="S112" t="str">
            <v>110123</v>
          </cell>
          <cell r="T112" t="str">
            <v>01</v>
          </cell>
          <cell r="U112" t="str">
            <v>42485951</v>
          </cell>
          <cell r="V112" t="str">
            <v>01</v>
          </cell>
          <cell r="W112" t="str">
            <v>161</v>
          </cell>
          <cell r="Y112" t="str">
            <v>01</v>
          </cell>
          <cell r="Z112" t="str">
            <v>607431JMMOD4</v>
          </cell>
          <cell r="AA112">
            <v>0</v>
          </cell>
          <cell r="AC112" t="str">
            <v>AMAZONAS</v>
          </cell>
          <cell r="AD112" t="str">
            <v>PERUANA</v>
          </cell>
          <cell r="AE112" t="str">
            <v>02</v>
          </cell>
          <cell r="AF112">
            <v>37886</v>
          </cell>
          <cell r="AG112" t="str">
            <v>S</v>
          </cell>
          <cell r="AM112">
            <v>5574.79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V112">
            <v>37726</v>
          </cell>
        </row>
        <row r="113">
          <cell r="F113" t="str">
            <v>01523</v>
          </cell>
          <cell r="G113" t="str">
            <v>TORREJON</v>
          </cell>
          <cell r="H113" t="str">
            <v>SANCHEZ</v>
          </cell>
          <cell r="I113" t="str">
            <v>ROSENDO</v>
          </cell>
          <cell r="J113" t="str">
            <v>82</v>
          </cell>
          <cell r="K113" t="str">
            <v>AYU. PERFILADO DE TALUD</v>
          </cell>
          <cell r="L113">
            <v>37721</v>
          </cell>
          <cell r="M113">
            <v>18798</v>
          </cell>
          <cell r="P113" t="str">
            <v>2</v>
          </cell>
          <cell r="Q113" t="str">
            <v>M</v>
          </cell>
          <cell r="R113" t="str">
            <v>CALLE  LA MERCED 999</v>
          </cell>
          <cell r="S113" t="str">
            <v>110121</v>
          </cell>
          <cell r="T113" t="str">
            <v>01</v>
          </cell>
          <cell r="U113" t="str">
            <v>33401561</v>
          </cell>
          <cell r="V113" t="str">
            <v>01</v>
          </cell>
          <cell r="W113" t="str">
            <v>167</v>
          </cell>
          <cell r="Y113" t="str">
            <v>01</v>
          </cell>
          <cell r="Z113" t="str">
            <v>487921RTSRC7</v>
          </cell>
          <cell r="AA113">
            <v>1</v>
          </cell>
          <cell r="AC113" t="str">
            <v>AMAZONAS</v>
          </cell>
          <cell r="AD113" t="str">
            <v>PERUANA</v>
          </cell>
          <cell r="AE113" t="str">
            <v>01</v>
          </cell>
          <cell r="AF113">
            <v>37721</v>
          </cell>
          <cell r="AG113" t="str">
            <v>S</v>
          </cell>
          <cell r="AM113">
            <v>6379.84</v>
          </cell>
          <cell r="AN113">
            <v>0</v>
          </cell>
          <cell r="AO113">
            <v>0</v>
          </cell>
          <cell r="AP113">
            <v>225.99</v>
          </cell>
          <cell r="AQ113">
            <v>0</v>
          </cell>
          <cell r="AV113">
            <v>36421</v>
          </cell>
        </row>
        <row r="114">
          <cell r="F114" t="str">
            <v>01524</v>
          </cell>
          <cell r="G114" t="str">
            <v>PAUCA</v>
          </cell>
          <cell r="H114" t="str">
            <v>CORONADO</v>
          </cell>
          <cell r="I114" t="str">
            <v>CESAR AUGUSTO</v>
          </cell>
          <cell r="J114" t="str">
            <v>82</v>
          </cell>
          <cell r="K114" t="str">
            <v>AYU. ARMADO DE ALCANTARILLA</v>
          </cell>
          <cell r="L114">
            <v>37719</v>
          </cell>
          <cell r="M114">
            <v>26426</v>
          </cell>
          <cell r="P114" t="str">
            <v>5</v>
          </cell>
          <cell r="Q114" t="str">
            <v>M</v>
          </cell>
          <cell r="R114" t="str">
            <v>C.P.M CALLE RAMIRO PRIALE MZ. J LT. 18</v>
          </cell>
          <cell r="S114" t="str">
            <v>110121</v>
          </cell>
          <cell r="T114" t="str">
            <v>01</v>
          </cell>
          <cell r="U114" t="str">
            <v>80518352</v>
          </cell>
          <cell r="V114" t="str">
            <v>01</v>
          </cell>
          <cell r="W114" t="str">
            <v>169</v>
          </cell>
          <cell r="Y114" t="str">
            <v>01</v>
          </cell>
          <cell r="Z114" t="str">
            <v>564241CPCCO0</v>
          </cell>
          <cell r="AA114">
            <v>0</v>
          </cell>
          <cell r="AC114" t="str">
            <v>LIMA</v>
          </cell>
          <cell r="AD114" t="str">
            <v>PERUANA</v>
          </cell>
          <cell r="AE114" t="str">
            <v>01</v>
          </cell>
          <cell r="AF114">
            <v>37719</v>
          </cell>
          <cell r="AG114" t="str">
            <v>S</v>
          </cell>
          <cell r="AM114">
            <v>5779.88</v>
          </cell>
          <cell r="AN114">
            <v>0</v>
          </cell>
          <cell r="AO114">
            <v>0</v>
          </cell>
          <cell r="AP114">
            <v>193.72</v>
          </cell>
          <cell r="AQ114">
            <v>0</v>
          </cell>
          <cell r="AV114">
            <v>36387</v>
          </cell>
        </row>
        <row r="115">
          <cell r="F115" t="str">
            <v>01525</v>
          </cell>
          <cell r="G115" t="str">
            <v>CUEVA</v>
          </cell>
          <cell r="H115" t="str">
            <v>CHALAN</v>
          </cell>
          <cell r="I115" t="str">
            <v>JORGE LUIS</v>
          </cell>
          <cell r="J115" t="str">
            <v>81</v>
          </cell>
          <cell r="K115" t="str">
            <v>OP. RETRO EXCAVADORA MITSUI</v>
          </cell>
          <cell r="L115">
            <v>37718</v>
          </cell>
          <cell r="M115">
            <v>28389</v>
          </cell>
          <cell r="N115">
            <v>37726</v>
          </cell>
          <cell r="O115" t="str">
            <v>I</v>
          </cell>
          <cell r="P115" t="str">
            <v>1</v>
          </cell>
          <cell r="Q115" t="str">
            <v>M</v>
          </cell>
          <cell r="R115" t="str">
            <v>AV. ATAHULPA KM 3.5</v>
          </cell>
          <cell r="S115" t="str">
            <v>110123</v>
          </cell>
          <cell r="T115" t="str">
            <v>01</v>
          </cell>
          <cell r="U115" t="str">
            <v>26730643</v>
          </cell>
          <cell r="V115" t="str">
            <v>02</v>
          </cell>
          <cell r="W115" t="str">
            <v>151</v>
          </cell>
          <cell r="Y115" t="str">
            <v>04</v>
          </cell>
          <cell r="Z115" t="str">
            <v>583871JCCVL7</v>
          </cell>
          <cell r="AA115">
            <v>0</v>
          </cell>
          <cell r="AC115" t="str">
            <v>CAJAMARCA</v>
          </cell>
          <cell r="AD115" t="str">
            <v>PERUANA</v>
          </cell>
          <cell r="AE115" t="str">
            <v>01</v>
          </cell>
          <cell r="AF115">
            <v>37726</v>
          </cell>
          <cell r="AG115" t="str">
            <v>S</v>
          </cell>
          <cell r="AM115">
            <v>358.1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V115">
            <v>36551</v>
          </cell>
        </row>
        <row r="116">
          <cell r="F116" t="str">
            <v>01528</v>
          </cell>
          <cell r="G116" t="str">
            <v>REVATTA</v>
          </cell>
          <cell r="H116" t="str">
            <v>HERRERA</v>
          </cell>
          <cell r="I116" t="str">
            <v>PAUL</v>
          </cell>
          <cell r="J116" t="str">
            <v>82</v>
          </cell>
          <cell r="K116" t="str">
            <v>OPERARIO</v>
          </cell>
          <cell r="L116">
            <v>37720</v>
          </cell>
          <cell r="M116">
            <v>25958</v>
          </cell>
          <cell r="P116" t="str">
            <v>5</v>
          </cell>
          <cell r="Q116" t="str">
            <v>M</v>
          </cell>
          <cell r="R116" t="str">
            <v>AV. YOQUI YUPANQUI MZ 7 LT 49</v>
          </cell>
          <cell r="S116" t="str">
            <v>110111</v>
          </cell>
          <cell r="T116" t="str">
            <v>01</v>
          </cell>
          <cell r="U116" t="str">
            <v>22291100</v>
          </cell>
          <cell r="V116" t="str">
            <v>02</v>
          </cell>
          <cell r="W116" t="str">
            <v>166</v>
          </cell>
          <cell r="X116" t="str">
            <v>7101251RAHRP007</v>
          </cell>
          <cell r="AA116">
            <v>0</v>
          </cell>
          <cell r="AC116" t="str">
            <v>HUANCAVELICA</v>
          </cell>
          <cell r="AD116" t="str">
            <v>PERUANA</v>
          </cell>
          <cell r="AE116" t="str">
            <v>01</v>
          </cell>
          <cell r="AF116">
            <v>37720</v>
          </cell>
          <cell r="AG116" t="str">
            <v>S</v>
          </cell>
          <cell r="AM116">
            <v>7282.17</v>
          </cell>
          <cell r="AN116">
            <v>0</v>
          </cell>
          <cell r="AO116">
            <v>0</v>
          </cell>
          <cell r="AP116">
            <v>308.39999999999998</v>
          </cell>
          <cell r="AQ116">
            <v>0</v>
          </cell>
          <cell r="AV116">
            <v>37720</v>
          </cell>
        </row>
        <row r="117">
          <cell r="F117" t="str">
            <v>01530</v>
          </cell>
          <cell r="G117" t="str">
            <v>TRILLO</v>
          </cell>
          <cell r="H117" t="str">
            <v>EGUILUZ</v>
          </cell>
          <cell r="I117" t="str">
            <v>SANTOS YOOVER</v>
          </cell>
          <cell r="J117" t="str">
            <v>81</v>
          </cell>
          <cell r="K117" t="str">
            <v>ELECTRICISTA</v>
          </cell>
          <cell r="L117">
            <v>37726</v>
          </cell>
          <cell r="M117">
            <v>26904</v>
          </cell>
          <cell r="P117" t="str">
            <v>2</v>
          </cell>
          <cell r="Q117" t="str">
            <v>M</v>
          </cell>
          <cell r="R117" t="str">
            <v>JR. LOS CHAQUIS # 538</v>
          </cell>
          <cell r="S117" t="str">
            <v>110121</v>
          </cell>
          <cell r="T117" t="str">
            <v>01</v>
          </cell>
          <cell r="U117" t="str">
            <v>09827192</v>
          </cell>
          <cell r="V117" t="str">
            <v>02</v>
          </cell>
          <cell r="W117" t="str">
            <v>159</v>
          </cell>
          <cell r="X117" t="str">
            <v>7308281TLEIS005</v>
          </cell>
          <cell r="Y117" t="str">
            <v>03</v>
          </cell>
          <cell r="Z117" t="str">
            <v>569021STELI8</v>
          </cell>
          <cell r="AA117">
            <v>0</v>
          </cell>
          <cell r="AC117" t="str">
            <v>LIMA</v>
          </cell>
          <cell r="AD117" t="str">
            <v>PERUANA</v>
          </cell>
          <cell r="AE117" t="str">
            <v>01</v>
          </cell>
          <cell r="AF117">
            <v>37726</v>
          </cell>
          <cell r="AG117" t="str">
            <v>S</v>
          </cell>
          <cell r="AM117">
            <v>8906.94</v>
          </cell>
          <cell r="AN117">
            <v>0</v>
          </cell>
          <cell r="AO117">
            <v>0</v>
          </cell>
          <cell r="AP117">
            <v>389.39</v>
          </cell>
          <cell r="AQ117">
            <v>0</v>
          </cell>
          <cell r="AV117">
            <v>37163</v>
          </cell>
        </row>
        <row r="118">
          <cell r="F118" t="str">
            <v>01531</v>
          </cell>
          <cell r="G118" t="str">
            <v>OSNAYO</v>
          </cell>
          <cell r="H118" t="str">
            <v>HUAYGUA</v>
          </cell>
          <cell r="I118" t="str">
            <v>ELEUTERIO</v>
          </cell>
          <cell r="J118" t="str">
            <v>81</v>
          </cell>
          <cell r="K118" t="str">
            <v>OP. CHOF. VOLQ. CMV 655</v>
          </cell>
          <cell r="L118">
            <v>37725</v>
          </cell>
          <cell r="M118">
            <v>18395</v>
          </cell>
          <cell r="N118">
            <v>37800</v>
          </cell>
          <cell r="O118" t="str">
            <v>I</v>
          </cell>
          <cell r="P118" t="str">
            <v>2</v>
          </cell>
          <cell r="Q118" t="str">
            <v>M</v>
          </cell>
          <cell r="R118" t="str">
            <v>PSJ. ANTONIO RAYMONY NRO 22 MZ M LAS MORAS</v>
          </cell>
          <cell r="S118" t="str">
            <v>110123</v>
          </cell>
          <cell r="T118" t="str">
            <v>01</v>
          </cell>
          <cell r="U118" t="str">
            <v>10182454</v>
          </cell>
          <cell r="V118" t="str">
            <v>02</v>
          </cell>
          <cell r="W118" t="str">
            <v>142</v>
          </cell>
          <cell r="X118" t="str">
            <v>5005121OAHYE000</v>
          </cell>
          <cell r="Y118" t="str">
            <v>04</v>
          </cell>
          <cell r="Z118" t="str">
            <v>483931EOHAY6</v>
          </cell>
          <cell r="AA118">
            <v>2</v>
          </cell>
          <cell r="AC118" t="str">
            <v>TACNA</v>
          </cell>
          <cell r="AD118" t="str">
            <v>PERUANA</v>
          </cell>
          <cell r="AE118" t="str">
            <v>02</v>
          </cell>
          <cell r="AF118">
            <v>37800</v>
          </cell>
          <cell r="AG118" t="str">
            <v>S</v>
          </cell>
          <cell r="AM118">
            <v>4284.9399999999996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V118">
            <v>35856</v>
          </cell>
        </row>
        <row r="119">
          <cell r="F119" t="str">
            <v>01532</v>
          </cell>
          <cell r="G119" t="str">
            <v>BENAVENTE</v>
          </cell>
          <cell r="H119" t="str">
            <v>APAZA</v>
          </cell>
          <cell r="I119" t="str">
            <v>INOCENCIO</v>
          </cell>
          <cell r="J119" t="str">
            <v>81</v>
          </cell>
          <cell r="K119" t="str">
            <v>OP. CHOF. VOLQ. DUMPER</v>
          </cell>
          <cell r="L119">
            <v>37725</v>
          </cell>
          <cell r="M119">
            <v>15338</v>
          </cell>
          <cell r="N119">
            <v>37800</v>
          </cell>
          <cell r="O119" t="str">
            <v>I</v>
          </cell>
          <cell r="P119" t="str">
            <v>5</v>
          </cell>
          <cell r="Q119" t="str">
            <v>M</v>
          </cell>
          <cell r="R119" t="str">
            <v>JR. JOSE QUIÑONES 807</v>
          </cell>
          <cell r="S119" t="str">
            <v>110123</v>
          </cell>
          <cell r="T119" t="str">
            <v>01</v>
          </cell>
          <cell r="U119" t="str">
            <v>10252715</v>
          </cell>
          <cell r="V119" t="str">
            <v>02</v>
          </cell>
          <cell r="W119" t="str">
            <v>142</v>
          </cell>
          <cell r="X119" t="str">
            <v>4112281BAAZI000</v>
          </cell>
          <cell r="Y119" t="str">
            <v>04</v>
          </cell>
          <cell r="Z119" t="str">
            <v>453361IBAAZ5</v>
          </cell>
          <cell r="AA119">
            <v>0</v>
          </cell>
          <cell r="AC119" t="str">
            <v>AREQUIPA</v>
          </cell>
          <cell r="AD119" t="str">
            <v>PERUANA</v>
          </cell>
          <cell r="AE119" t="str">
            <v>02</v>
          </cell>
          <cell r="AF119">
            <v>37800</v>
          </cell>
          <cell r="AG119" t="str">
            <v>S</v>
          </cell>
          <cell r="AM119">
            <v>3749.87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V119">
            <v>35886</v>
          </cell>
        </row>
        <row r="120">
          <cell r="F120" t="str">
            <v>01534</v>
          </cell>
          <cell r="G120" t="str">
            <v>MALDONADO</v>
          </cell>
          <cell r="H120" t="str">
            <v>SUMARI</v>
          </cell>
          <cell r="I120" t="str">
            <v>NOE ABRAHAM</v>
          </cell>
          <cell r="J120" t="str">
            <v>81</v>
          </cell>
          <cell r="K120" t="str">
            <v>OP. CHOF. VOLQ.</v>
          </cell>
          <cell r="L120">
            <v>37727</v>
          </cell>
          <cell r="M120">
            <v>26415</v>
          </cell>
          <cell r="P120" t="str">
            <v>2</v>
          </cell>
          <cell r="Q120" t="str">
            <v>M</v>
          </cell>
          <cell r="R120" t="str">
            <v>CALLE AMARU INCA YUPANQUI MZ. 36 LT. 14 LA VILLA</v>
          </cell>
          <cell r="S120" t="str">
            <v>110121</v>
          </cell>
          <cell r="T120" t="str">
            <v>01</v>
          </cell>
          <cell r="U120" t="str">
            <v>22291646</v>
          </cell>
          <cell r="V120" t="str">
            <v>02</v>
          </cell>
          <cell r="W120" t="str">
            <v>162</v>
          </cell>
          <cell r="X120" t="str">
            <v>7204261MDSAN006</v>
          </cell>
          <cell r="Y120" t="str">
            <v>03</v>
          </cell>
          <cell r="Z120" t="str">
            <v>564131NMSDA5</v>
          </cell>
          <cell r="AA120">
            <v>1</v>
          </cell>
          <cell r="AC120" t="str">
            <v>ICA</v>
          </cell>
          <cell r="AD120" t="str">
            <v>PERUANA</v>
          </cell>
          <cell r="AE120" t="str">
            <v>01</v>
          </cell>
          <cell r="AF120">
            <v>37727</v>
          </cell>
          <cell r="AG120" t="str">
            <v>S</v>
          </cell>
          <cell r="AM120">
            <v>8077.65</v>
          </cell>
          <cell r="AN120">
            <v>0</v>
          </cell>
          <cell r="AO120">
            <v>0</v>
          </cell>
          <cell r="AP120">
            <v>311.10000000000002</v>
          </cell>
          <cell r="AQ120">
            <v>0</v>
          </cell>
          <cell r="AV120">
            <v>36068</v>
          </cell>
        </row>
        <row r="121">
          <cell r="F121" t="str">
            <v>01535</v>
          </cell>
          <cell r="G121" t="str">
            <v>PEÑA</v>
          </cell>
          <cell r="H121" t="str">
            <v>QUISPE</v>
          </cell>
          <cell r="I121" t="str">
            <v>JOSE FELIX</v>
          </cell>
          <cell r="J121" t="str">
            <v>81</v>
          </cell>
          <cell r="K121" t="str">
            <v>OP. CHAN. UNIVER.</v>
          </cell>
          <cell r="L121">
            <v>37725</v>
          </cell>
          <cell r="M121">
            <v>23074</v>
          </cell>
          <cell r="P121" t="str">
            <v>1</v>
          </cell>
          <cell r="Q121" t="str">
            <v>M</v>
          </cell>
          <cell r="R121" t="str">
            <v>JOSE OLAYA  Nª 157</v>
          </cell>
          <cell r="S121" t="str">
            <v>110121</v>
          </cell>
          <cell r="T121" t="str">
            <v>01</v>
          </cell>
          <cell r="U121" t="str">
            <v>22293221</v>
          </cell>
          <cell r="V121" t="str">
            <v>02</v>
          </cell>
          <cell r="W121" t="str">
            <v>159</v>
          </cell>
          <cell r="X121" t="str">
            <v>6303041PAQSJ003</v>
          </cell>
          <cell r="Y121" t="str">
            <v>03</v>
          </cell>
          <cell r="Z121" t="str">
            <v>530721JPQAS7</v>
          </cell>
          <cell r="AA121">
            <v>2</v>
          </cell>
          <cell r="AC121" t="str">
            <v>PISCO</v>
          </cell>
          <cell r="AD121" t="str">
            <v>PERUANA</v>
          </cell>
          <cell r="AE121" t="str">
            <v>01</v>
          </cell>
          <cell r="AF121">
            <v>37725</v>
          </cell>
          <cell r="AG121" t="str">
            <v>S</v>
          </cell>
          <cell r="AM121">
            <v>9569.43</v>
          </cell>
          <cell r="AN121">
            <v>0</v>
          </cell>
          <cell r="AO121">
            <v>0</v>
          </cell>
          <cell r="AP121">
            <v>387.7</v>
          </cell>
          <cell r="AQ121">
            <v>0</v>
          </cell>
          <cell r="AV121">
            <v>35003</v>
          </cell>
        </row>
        <row r="122">
          <cell r="F122" t="str">
            <v>01537</v>
          </cell>
          <cell r="G122" t="str">
            <v>MELENDEZ</v>
          </cell>
          <cell r="H122" t="str">
            <v>TEJADA</v>
          </cell>
          <cell r="I122" t="str">
            <v>ALFREDO</v>
          </cell>
          <cell r="J122" t="str">
            <v>81</v>
          </cell>
          <cell r="K122" t="str">
            <v>CHOF. CP.</v>
          </cell>
          <cell r="L122">
            <v>37732</v>
          </cell>
          <cell r="M122">
            <v>24847</v>
          </cell>
          <cell r="N122">
            <v>37738</v>
          </cell>
          <cell r="O122" t="str">
            <v>I</v>
          </cell>
          <cell r="P122" t="str">
            <v>5</v>
          </cell>
          <cell r="Q122" t="str">
            <v>M</v>
          </cell>
          <cell r="R122" t="str">
            <v>AV. MORALES DUAREZ 2284</v>
          </cell>
          <cell r="S122" t="str">
            <v>110123</v>
          </cell>
          <cell r="T122" t="str">
            <v>01</v>
          </cell>
          <cell r="U122" t="str">
            <v>25796986</v>
          </cell>
          <cell r="V122" t="str">
            <v>02</v>
          </cell>
          <cell r="Y122" t="str">
            <v>01</v>
          </cell>
          <cell r="Z122" t="str">
            <v>548451AMTEA4</v>
          </cell>
          <cell r="AA122">
            <v>3</v>
          </cell>
          <cell r="AC122" t="str">
            <v>AMAZONAS</v>
          </cell>
          <cell r="AD122" t="str">
            <v>PERUANA</v>
          </cell>
          <cell r="AE122" t="str">
            <v>02</v>
          </cell>
          <cell r="AF122">
            <v>37738</v>
          </cell>
          <cell r="AG122" t="str">
            <v>S</v>
          </cell>
          <cell r="AM122">
            <v>501.11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V122">
            <v>37732</v>
          </cell>
        </row>
        <row r="123">
          <cell r="F123" t="str">
            <v>01538</v>
          </cell>
          <cell r="G123" t="str">
            <v>BERNA</v>
          </cell>
          <cell r="H123" t="str">
            <v>ROCILLO</v>
          </cell>
          <cell r="I123" t="str">
            <v>HECTOR</v>
          </cell>
          <cell r="J123" t="str">
            <v>82</v>
          </cell>
          <cell r="K123" t="str">
            <v>PEON LLANTERO</v>
          </cell>
          <cell r="L123">
            <v>37732</v>
          </cell>
          <cell r="M123">
            <v>27868</v>
          </cell>
          <cell r="P123" t="str">
            <v>5</v>
          </cell>
          <cell r="Q123" t="str">
            <v>M</v>
          </cell>
          <cell r="R123" t="str">
            <v>CASERIO NUEVO HUALAPAMPA 23</v>
          </cell>
          <cell r="S123" t="str">
            <v>110121</v>
          </cell>
          <cell r="T123" t="str">
            <v>01</v>
          </cell>
          <cell r="U123" t="str">
            <v>16807956</v>
          </cell>
          <cell r="V123" t="str">
            <v>01</v>
          </cell>
          <cell r="W123" t="str">
            <v>158</v>
          </cell>
          <cell r="Y123" t="str">
            <v>06</v>
          </cell>
          <cell r="Z123" t="str">
            <v>578661HBRNI6</v>
          </cell>
          <cell r="AA123">
            <v>1</v>
          </cell>
          <cell r="AC123" t="str">
            <v>PIURA</v>
          </cell>
          <cell r="AD123" t="str">
            <v>PERUANA</v>
          </cell>
          <cell r="AE123" t="str">
            <v>01</v>
          </cell>
          <cell r="AF123">
            <v>37732</v>
          </cell>
          <cell r="AG123" t="str">
            <v>S</v>
          </cell>
          <cell r="AM123">
            <v>6241.79</v>
          </cell>
          <cell r="AN123">
            <v>0</v>
          </cell>
          <cell r="AO123">
            <v>0</v>
          </cell>
          <cell r="AP123">
            <v>245.82</v>
          </cell>
          <cell r="AQ123">
            <v>0</v>
          </cell>
          <cell r="AV123">
            <v>37293</v>
          </cell>
        </row>
        <row r="124">
          <cell r="F124" t="str">
            <v>01539</v>
          </cell>
          <cell r="G124" t="str">
            <v>GALLARDO</v>
          </cell>
          <cell r="H124" t="str">
            <v>SANCHEZ</v>
          </cell>
          <cell r="I124" t="str">
            <v>ELSO</v>
          </cell>
          <cell r="J124" t="str">
            <v>81</v>
          </cell>
          <cell r="K124" t="str">
            <v>OP. CARG. FRONTAL</v>
          </cell>
          <cell r="L124">
            <v>37837</v>
          </cell>
          <cell r="M124">
            <v>22551</v>
          </cell>
          <cell r="N124">
            <v>37838</v>
          </cell>
          <cell r="O124" t="str">
            <v>I</v>
          </cell>
          <cell r="P124" t="str">
            <v>5</v>
          </cell>
          <cell r="Q124" t="str">
            <v>M</v>
          </cell>
          <cell r="R124" t="str">
            <v>CALLE MICAELA ABASTIDAS # 362 NUEVA RIOJA</v>
          </cell>
          <cell r="S124" t="str">
            <v>110123</v>
          </cell>
          <cell r="T124" t="str">
            <v>01</v>
          </cell>
          <cell r="U124" t="str">
            <v>27543969</v>
          </cell>
          <cell r="V124" t="str">
            <v>02</v>
          </cell>
          <cell r="W124" t="str">
            <v>160</v>
          </cell>
          <cell r="Y124" t="str">
            <v>03</v>
          </cell>
          <cell r="Z124" t="str">
            <v>525491EGSLC6</v>
          </cell>
          <cell r="AA124">
            <v>3</v>
          </cell>
          <cell r="AC124" t="str">
            <v>CAJAMARCA</v>
          </cell>
          <cell r="AD124" t="str">
            <v>PERUANA</v>
          </cell>
          <cell r="AE124" t="str">
            <v>02</v>
          </cell>
          <cell r="AF124">
            <v>37838</v>
          </cell>
          <cell r="AG124" t="str">
            <v>S</v>
          </cell>
          <cell r="AM124">
            <v>5152.8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V124">
            <v>36323</v>
          </cell>
        </row>
        <row r="125">
          <cell r="F125" t="str">
            <v>01540</v>
          </cell>
          <cell r="G125" t="str">
            <v>CARHUAJULCA</v>
          </cell>
          <cell r="H125" t="str">
            <v>ALVIS</v>
          </cell>
          <cell r="I125" t="str">
            <v>HENRRY</v>
          </cell>
          <cell r="J125" t="str">
            <v>81</v>
          </cell>
          <cell r="K125" t="str">
            <v>OP  DE RET. EXCAVADORA</v>
          </cell>
          <cell r="L125">
            <v>37735</v>
          </cell>
          <cell r="M125">
            <v>30583</v>
          </cell>
          <cell r="P125" t="str">
            <v>1</v>
          </cell>
          <cell r="Q125" t="str">
            <v>M</v>
          </cell>
          <cell r="R125" t="str">
            <v>CALLE HUZCAPAZA S/N</v>
          </cell>
          <cell r="S125" t="str">
            <v>110121</v>
          </cell>
          <cell r="T125" t="str">
            <v>01</v>
          </cell>
          <cell r="U125" t="str">
            <v>42087908</v>
          </cell>
          <cell r="V125" t="str">
            <v>02</v>
          </cell>
          <cell r="W125" t="str">
            <v>169</v>
          </cell>
          <cell r="Y125" t="str">
            <v>01</v>
          </cell>
          <cell r="Z125" t="str">
            <v>605811HCAHI0</v>
          </cell>
          <cell r="AA125">
            <v>0</v>
          </cell>
          <cell r="AC125" t="str">
            <v>AMAZONAS</v>
          </cell>
          <cell r="AD125" t="str">
            <v>PERUANA</v>
          </cell>
          <cell r="AE125" t="str">
            <v>01</v>
          </cell>
          <cell r="AF125">
            <v>37735</v>
          </cell>
          <cell r="AG125" t="str">
            <v>S</v>
          </cell>
          <cell r="AM125">
            <v>7813.97</v>
          </cell>
          <cell r="AN125">
            <v>0</v>
          </cell>
          <cell r="AO125">
            <v>0</v>
          </cell>
          <cell r="AP125">
            <v>282.49</v>
          </cell>
          <cell r="AQ125">
            <v>0</v>
          </cell>
          <cell r="AV125">
            <v>37739</v>
          </cell>
        </row>
        <row r="126">
          <cell r="F126" t="str">
            <v>01541</v>
          </cell>
          <cell r="G126" t="str">
            <v>MAMANI</v>
          </cell>
          <cell r="H126" t="str">
            <v>VALDIVIA</v>
          </cell>
          <cell r="I126" t="str">
            <v>TEODORICO FRANCISCO</v>
          </cell>
          <cell r="J126" t="str">
            <v>81</v>
          </cell>
          <cell r="K126" t="str">
            <v>OP. ELECTRICISTA</v>
          </cell>
          <cell r="L126">
            <v>37743</v>
          </cell>
          <cell r="M126">
            <v>21810</v>
          </cell>
          <cell r="P126" t="str">
            <v>5</v>
          </cell>
          <cell r="Q126" t="str">
            <v>M</v>
          </cell>
          <cell r="R126" t="str">
            <v>KM 40 NUEVO LURIN</v>
          </cell>
          <cell r="S126" t="str">
            <v>110111</v>
          </cell>
          <cell r="T126" t="str">
            <v>01</v>
          </cell>
          <cell r="U126" t="str">
            <v>04408603</v>
          </cell>
          <cell r="V126" t="str">
            <v>02</v>
          </cell>
          <cell r="W126" t="str">
            <v>158</v>
          </cell>
          <cell r="AA126">
            <v>0</v>
          </cell>
          <cell r="AC126" t="str">
            <v>MOQUEGUA</v>
          </cell>
          <cell r="AD126" t="str">
            <v>PERUANA</v>
          </cell>
          <cell r="AE126" t="str">
            <v>01</v>
          </cell>
          <cell r="AF126">
            <v>37743</v>
          </cell>
          <cell r="AG126" t="str">
            <v>S</v>
          </cell>
          <cell r="AM126">
            <v>7951.6</v>
          </cell>
          <cell r="AN126">
            <v>0</v>
          </cell>
          <cell r="AO126">
            <v>0</v>
          </cell>
          <cell r="AP126">
            <v>329.71</v>
          </cell>
          <cell r="AQ126">
            <v>0</v>
          </cell>
          <cell r="AV126">
            <v>37743</v>
          </cell>
        </row>
        <row r="127">
          <cell r="F127" t="str">
            <v>01542</v>
          </cell>
          <cell r="G127" t="str">
            <v>CORREA</v>
          </cell>
          <cell r="H127" t="str">
            <v>SAENZ</v>
          </cell>
          <cell r="I127" t="str">
            <v>MOISES ABRAHAM</v>
          </cell>
          <cell r="J127" t="str">
            <v>81</v>
          </cell>
          <cell r="K127" t="str">
            <v>OP. DE CHANC. UNIVERSAL</v>
          </cell>
          <cell r="L127">
            <v>37743</v>
          </cell>
          <cell r="M127">
            <v>18165</v>
          </cell>
          <cell r="P127" t="str">
            <v>5</v>
          </cell>
          <cell r="Q127" t="str">
            <v>M</v>
          </cell>
          <cell r="R127" t="str">
            <v>AV ARGENTINA # 306</v>
          </cell>
          <cell r="S127" t="str">
            <v>110121</v>
          </cell>
          <cell r="T127" t="str">
            <v>01</v>
          </cell>
          <cell r="U127" t="str">
            <v>22270338</v>
          </cell>
          <cell r="V127" t="str">
            <v>02</v>
          </cell>
          <cell r="W127" t="str">
            <v>159</v>
          </cell>
          <cell r="X127" t="str">
            <v>4909241CRSNM009</v>
          </cell>
          <cell r="Y127" t="str">
            <v>04</v>
          </cell>
          <cell r="Z127" t="str">
            <v>181431MCSRN7</v>
          </cell>
          <cell r="AA127">
            <v>3</v>
          </cell>
          <cell r="AC127" t="str">
            <v>ICA</v>
          </cell>
          <cell r="AD127" t="str">
            <v>PERUANA</v>
          </cell>
          <cell r="AE127" t="str">
            <v>01</v>
          </cell>
          <cell r="AF127">
            <v>37743</v>
          </cell>
          <cell r="AG127" t="str">
            <v>S</v>
          </cell>
          <cell r="AM127">
            <v>9088.33</v>
          </cell>
          <cell r="AN127">
            <v>0</v>
          </cell>
          <cell r="AO127">
            <v>0</v>
          </cell>
          <cell r="AP127">
            <v>424.3</v>
          </cell>
          <cell r="AQ127">
            <v>0</v>
          </cell>
          <cell r="AV127">
            <v>34159</v>
          </cell>
        </row>
        <row r="128">
          <cell r="F128" t="str">
            <v>01543</v>
          </cell>
          <cell r="G128" t="str">
            <v>PICON</v>
          </cell>
          <cell r="H128" t="str">
            <v>GARCIA</v>
          </cell>
          <cell r="I128" t="str">
            <v>PEDRO</v>
          </cell>
          <cell r="J128" t="str">
            <v>82</v>
          </cell>
          <cell r="K128" t="str">
            <v>AYU. CHANC. UNIVER.</v>
          </cell>
          <cell r="L128">
            <v>37732</v>
          </cell>
          <cell r="M128">
            <v>25501</v>
          </cell>
          <cell r="P128" t="str">
            <v>2</v>
          </cell>
          <cell r="Q128" t="str">
            <v>M</v>
          </cell>
          <cell r="R128" t="str">
            <v>ANEXO SAN ISIDRO</v>
          </cell>
          <cell r="S128" t="str">
            <v>110121</v>
          </cell>
          <cell r="T128" t="str">
            <v>01</v>
          </cell>
          <cell r="U128" t="str">
            <v>33408307</v>
          </cell>
          <cell r="V128" t="str">
            <v>01</v>
          </cell>
          <cell r="W128" t="str">
            <v>159</v>
          </cell>
          <cell r="Y128" t="str">
            <v>01</v>
          </cell>
          <cell r="Z128" t="str">
            <v>554991PPGOC0</v>
          </cell>
          <cell r="AA128">
            <v>0</v>
          </cell>
          <cell r="AC128" t="str">
            <v>AMAZONAS</v>
          </cell>
          <cell r="AD128" t="str">
            <v>PERUANA</v>
          </cell>
          <cell r="AE128" t="str">
            <v>01</v>
          </cell>
          <cell r="AF128">
            <v>37732</v>
          </cell>
          <cell r="AG128" t="str">
            <v>S</v>
          </cell>
          <cell r="AM128">
            <v>5492.57</v>
          </cell>
          <cell r="AN128">
            <v>0</v>
          </cell>
          <cell r="AO128">
            <v>0</v>
          </cell>
          <cell r="AP128">
            <v>260.79000000000002</v>
          </cell>
          <cell r="AQ128">
            <v>0</v>
          </cell>
          <cell r="AV128">
            <v>37746</v>
          </cell>
        </row>
        <row r="129">
          <cell r="F129" t="str">
            <v>01544</v>
          </cell>
          <cell r="G129" t="str">
            <v>MURIANO</v>
          </cell>
          <cell r="H129" t="str">
            <v>HUGO</v>
          </cell>
          <cell r="I129" t="str">
            <v>HUMBERTO PATROCINIO</v>
          </cell>
          <cell r="J129" t="str">
            <v>81</v>
          </cell>
          <cell r="K129" t="str">
            <v>OP. CARG. FRONT. MITSUI</v>
          </cell>
          <cell r="L129">
            <v>37739</v>
          </cell>
          <cell r="M129">
            <v>17839</v>
          </cell>
          <cell r="P129" t="str">
            <v>2</v>
          </cell>
          <cell r="Q129" t="str">
            <v>M</v>
          </cell>
          <cell r="R129" t="str">
            <v>PROLG. AV. VICTOR CASTRO IGLESIAS MZ A LT 24</v>
          </cell>
          <cell r="S129" t="str">
            <v>110121</v>
          </cell>
          <cell r="T129" t="str">
            <v>01</v>
          </cell>
          <cell r="U129" t="str">
            <v>08364851</v>
          </cell>
          <cell r="V129" t="str">
            <v>02</v>
          </cell>
          <cell r="W129" t="str">
            <v>168</v>
          </cell>
          <cell r="X129" t="str">
            <v>4811021MIHOH005</v>
          </cell>
          <cell r="Y129" t="str">
            <v>03</v>
          </cell>
          <cell r="Z129" t="str">
            <v>178371HMHIO2</v>
          </cell>
          <cell r="AA129">
            <v>1</v>
          </cell>
          <cell r="AC129" t="str">
            <v>AYACUCHO</v>
          </cell>
          <cell r="AD129" t="str">
            <v>PERUANA</v>
          </cell>
          <cell r="AE129" t="str">
            <v>01</v>
          </cell>
          <cell r="AF129">
            <v>37739</v>
          </cell>
          <cell r="AG129" t="str">
            <v>S</v>
          </cell>
          <cell r="AM129">
            <v>8126.59</v>
          </cell>
          <cell r="AN129">
            <v>0</v>
          </cell>
          <cell r="AO129">
            <v>0</v>
          </cell>
          <cell r="AP129">
            <v>305.27</v>
          </cell>
          <cell r="AQ129">
            <v>0</v>
          </cell>
          <cell r="AV129">
            <v>34222</v>
          </cell>
        </row>
        <row r="130">
          <cell r="F130" t="str">
            <v>01551</v>
          </cell>
          <cell r="G130" t="str">
            <v>CULQUI</v>
          </cell>
          <cell r="H130" t="str">
            <v>CARRION</v>
          </cell>
          <cell r="I130" t="str">
            <v>JORGE ALBERTO</v>
          </cell>
          <cell r="J130" t="str">
            <v>82</v>
          </cell>
          <cell r="K130" t="str">
            <v>PEON AYUDANTE</v>
          </cell>
          <cell r="L130">
            <v>37747</v>
          </cell>
          <cell r="M130">
            <v>26046</v>
          </cell>
          <cell r="P130" t="str">
            <v>5</v>
          </cell>
          <cell r="Q130" t="str">
            <v>M</v>
          </cell>
          <cell r="R130" t="str">
            <v>JR. SALAMANCA # 340</v>
          </cell>
          <cell r="S130" t="str">
            <v>110121</v>
          </cell>
          <cell r="T130" t="str">
            <v>01</v>
          </cell>
          <cell r="U130" t="str">
            <v>25582383</v>
          </cell>
          <cell r="V130" t="str">
            <v>01</v>
          </cell>
          <cell r="W130" t="str">
            <v>167</v>
          </cell>
          <cell r="Y130" t="str">
            <v>01</v>
          </cell>
          <cell r="Z130" t="str">
            <v>560441JCCQR9</v>
          </cell>
          <cell r="AA130">
            <v>1</v>
          </cell>
          <cell r="AC130" t="str">
            <v>AMAZONAS</v>
          </cell>
          <cell r="AD130" t="str">
            <v>PERUANA</v>
          </cell>
          <cell r="AE130" t="str">
            <v>01</v>
          </cell>
          <cell r="AF130">
            <v>37747</v>
          </cell>
          <cell r="AG130" t="str">
            <v>S</v>
          </cell>
          <cell r="AM130">
            <v>5361.37</v>
          </cell>
          <cell r="AN130">
            <v>0</v>
          </cell>
          <cell r="AO130">
            <v>0</v>
          </cell>
          <cell r="AP130">
            <v>221.33</v>
          </cell>
          <cell r="AQ130">
            <v>0</v>
          </cell>
          <cell r="AV130">
            <v>37760</v>
          </cell>
        </row>
        <row r="131">
          <cell r="F131" t="str">
            <v>01557</v>
          </cell>
          <cell r="G131" t="str">
            <v>EGOAVIL</v>
          </cell>
          <cell r="H131" t="str">
            <v>MARTINEZ</v>
          </cell>
          <cell r="I131" t="str">
            <v>GONZALO</v>
          </cell>
          <cell r="J131" t="str">
            <v>81</v>
          </cell>
          <cell r="K131" t="str">
            <v>OP. MECANICO</v>
          </cell>
          <cell r="L131">
            <v>37753</v>
          </cell>
          <cell r="M131">
            <v>24787</v>
          </cell>
          <cell r="P131" t="str">
            <v>3</v>
          </cell>
          <cell r="Q131" t="str">
            <v>M</v>
          </cell>
          <cell r="R131" t="str">
            <v>AV. MARIANO CONDORCANQUI MZ. E 1 LT. 57 URB. EDWIN</v>
          </cell>
          <cell r="S131" t="str">
            <v>110121</v>
          </cell>
          <cell r="T131" t="str">
            <v>01</v>
          </cell>
          <cell r="U131" t="str">
            <v>21264556</v>
          </cell>
          <cell r="V131" t="str">
            <v>02</v>
          </cell>
          <cell r="W131" t="str">
            <v>158</v>
          </cell>
          <cell r="Y131" t="str">
            <v>06</v>
          </cell>
          <cell r="Z131" t="str">
            <v>247851GEMAT4</v>
          </cell>
          <cell r="AA131">
            <v>3</v>
          </cell>
          <cell r="AC131" t="str">
            <v>LIMA</v>
          </cell>
          <cell r="AD131" t="str">
            <v>PERUANA</v>
          </cell>
          <cell r="AE131" t="str">
            <v>01</v>
          </cell>
          <cell r="AF131">
            <v>37753</v>
          </cell>
          <cell r="AG131" t="str">
            <v>S</v>
          </cell>
          <cell r="AM131">
            <v>8955.91</v>
          </cell>
          <cell r="AN131">
            <v>0</v>
          </cell>
          <cell r="AO131">
            <v>0</v>
          </cell>
          <cell r="AP131">
            <v>410.48</v>
          </cell>
          <cell r="AQ131">
            <v>0</v>
          </cell>
          <cell r="AV131">
            <v>34759</v>
          </cell>
        </row>
        <row r="132">
          <cell r="F132" t="str">
            <v>01558</v>
          </cell>
          <cell r="G132" t="str">
            <v>BERROCAL</v>
          </cell>
          <cell r="H132" t="str">
            <v>ALHUAY</v>
          </cell>
          <cell r="I132" t="str">
            <v>JORGE ABRAHAN</v>
          </cell>
          <cell r="J132" t="str">
            <v>82</v>
          </cell>
          <cell r="K132" t="str">
            <v>PEON CONTROLADOR COMBUSTIBLE</v>
          </cell>
          <cell r="L132">
            <v>37755</v>
          </cell>
          <cell r="M132">
            <v>17611</v>
          </cell>
          <cell r="P132" t="str">
            <v>2</v>
          </cell>
          <cell r="Q132" t="str">
            <v>M</v>
          </cell>
          <cell r="R132" t="str">
            <v>JR. BALTAZAR VILLALONGA # 1849</v>
          </cell>
          <cell r="S132" t="str">
            <v>110121</v>
          </cell>
          <cell r="T132" t="str">
            <v>01</v>
          </cell>
          <cell r="U132" t="str">
            <v>17953593</v>
          </cell>
          <cell r="V132" t="str">
            <v>01</v>
          </cell>
          <cell r="W132" t="str">
            <v>155</v>
          </cell>
          <cell r="X132" t="str">
            <v>5003191BRAUJ002</v>
          </cell>
          <cell r="Y132" t="str">
            <v>03</v>
          </cell>
          <cell r="Z132" t="str">
            <v>183391JBARU0</v>
          </cell>
          <cell r="AA132">
            <v>1</v>
          </cell>
          <cell r="AC132" t="str">
            <v>APURIMAC</v>
          </cell>
          <cell r="AD132" t="str">
            <v>PERUANA</v>
          </cell>
          <cell r="AE132" t="str">
            <v>01</v>
          </cell>
          <cell r="AF132">
            <v>37755</v>
          </cell>
          <cell r="AG132" t="str">
            <v>S</v>
          </cell>
          <cell r="AM132">
            <v>7254.37</v>
          </cell>
          <cell r="AN132">
            <v>0</v>
          </cell>
          <cell r="AO132">
            <v>0</v>
          </cell>
          <cell r="AP132">
            <v>353.15</v>
          </cell>
          <cell r="AQ132">
            <v>0</v>
          </cell>
          <cell r="AV132">
            <v>34458</v>
          </cell>
        </row>
        <row r="133">
          <cell r="F133" t="str">
            <v>01559</v>
          </cell>
          <cell r="G133" t="str">
            <v>MONCADA</v>
          </cell>
          <cell r="H133" t="str">
            <v>FLORES</v>
          </cell>
          <cell r="I133" t="str">
            <v>JUAN</v>
          </cell>
          <cell r="J133" t="str">
            <v>81</v>
          </cell>
          <cell r="K133" t="str">
            <v>OP. CHOF. CISTER. CMC. 656</v>
          </cell>
          <cell r="L133">
            <v>37755</v>
          </cell>
          <cell r="M133">
            <v>20671</v>
          </cell>
          <cell r="P133" t="str">
            <v>5</v>
          </cell>
          <cell r="Q133" t="str">
            <v>M</v>
          </cell>
          <cell r="R133" t="str">
            <v>AV. AUGUSTO B LEGUIA # 195</v>
          </cell>
          <cell r="S133" t="str">
            <v>110121</v>
          </cell>
          <cell r="T133" t="str">
            <v>01</v>
          </cell>
          <cell r="U133" t="str">
            <v>27691274</v>
          </cell>
          <cell r="V133" t="str">
            <v>02</v>
          </cell>
          <cell r="W133" t="str">
            <v>155</v>
          </cell>
          <cell r="Y133" t="str">
            <v>03</v>
          </cell>
          <cell r="Z133" t="str">
            <v>514391JMFCR4</v>
          </cell>
          <cell r="AA133">
            <v>2</v>
          </cell>
          <cell r="AC133" t="str">
            <v>LORETO</v>
          </cell>
          <cell r="AD133" t="str">
            <v>PERUANA</v>
          </cell>
          <cell r="AE133" t="str">
            <v>01</v>
          </cell>
          <cell r="AF133">
            <v>37755</v>
          </cell>
          <cell r="AG133" t="str">
            <v>S</v>
          </cell>
          <cell r="AM133">
            <v>6987.56</v>
          </cell>
          <cell r="AN133">
            <v>0</v>
          </cell>
          <cell r="AO133">
            <v>0</v>
          </cell>
          <cell r="AP133">
            <v>316.43</v>
          </cell>
          <cell r="AQ133">
            <v>0</v>
          </cell>
          <cell r="AV133">
            <v>35549</v>
          </cell>
        </row>
        <row r="134">
          <cell r="F134" t="str">
            <v>01560</v>
          </cell>
          <cell r="G134" t="str">
            <v>CALDERON</v>
          </cell>
          <cell r="H134" t="str">
            <v>RAMIREZ</v>
          </cell>
          <cell r="I134" t="str">
            <v>TEOBALDO JUAN</v>
          </cell>
          <cell r="J134" t="str">
            <v>81</v>
          </cell>
          <cell r="K134" t="str">
            <v>OP. MOTONIVELADORA</v>
          </cell>
          <cell r="L134">
            <v>37757</v>
          </cell>
          <cell r="M134">
            <v>20841</v>
          </cell>
          <cell r="N134">
            <v>37821</v>
          </cell>
          <cell r="O134" t="str">
            <v>I</v>
          </cell>
          <cell r="P134" t="str">
            <v>2</v>
          </cell>
          <cell r="Q134" t="str">
            <v>M</v>
          </cell>
          <cell r="R134" t="str">
            <v>ROSARIO DE ASIA S/N</v>
          </cell>
          <cell r="S134" t="str">
            <v>110123</v>
          </cell>
          <cell r="T134" t="str">
            <v>01</v>
          </cell>
          <cell r="U134" t="str">
            <v>15360491</v>
          </cell>
          <cell r="V134" t="str">
            <v>02</v>
          </cell>
          <cell r="W134" t="str">
            <v>161</v>
          </cell>
          <cell r="X134" t="str">
            <v>5701061CDRIT001</v>
          </cell>
          <cell r="Y134" t="str">
            <v>04</v>
          </cell>
          <cell r="Z134" t="str">
            <v>208241TCRDI2</v>
          </cell>
          <cell r="AA134">
            <v>2</v>
          </cell>
          <cell r="AC134" t="str">
            <v>HUANCAVELICA</v>
          </cell>
          <cell r="AD134" t="str">
            <v>PERUANA</v>
          </cell>
          <cell r="AE134" t="str">
            <v>02</v>
          </cell>
          <cell r="AF134">
            <v>37821</v>
          </cell>
          <cell r="AG134" t="str">
            <v>S</v>
          </cell>
          <cell r="AM134">
            <v>3673.3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V134">
            <v>34240</v>
          </cell>
        </row>
        <row r="135">
          <cell r="F135" t="str">
            <v>01561</v>
          </cell>
          <cell r="G135" t="str">
            <v>CHIRINOS</v>
          </cell>
          <cell r="H135" t="str">
            <v>HUANCA</v>
          </cell>
          <cell r="I135" t="str">
            <v>JAIME VICTOR</v>
          </cell>
          <cell r="J135" t="str">
            <v>81</v>
          </cell>
          <cell r="K135" t="str">
            <v>OPERARIO SOLDADOR</v>
          </cell>
          <cell r="L135">
            <v>37755</v>
          </cell>
          <cell r="M135">
            <v>25633</v>
          </cell>
          <cell r="N135">
            <v>37821</v>
          </cell>
          <cell r="O135" t="str">
            <v>I</v>
          </cell>
          <cell r="P135" t="str">
            <v>2</v>
          </cell>
          <cell r="Q135" t="str">
            <v>M</v>
          </cell>
          <cell r="R135" t="str">
            <v>CALLE UNION # 101 CTE 14 CIUDAD BLANCA</v>
          </cell>
          <cell r="S135" t="str">
            <v>111123</v>
          </cell>
          <cell r="T135" t="str">
            <v>01</v>
          </cell>
          <cell r="U135" t="str">
            <v>29624331</v>
          </cell>
          <cell r="V135" t="str">
            <v>02</v>
          </cell>
          <cell r="W135" t="str">
            <v>158</v>
          </cell>
          <cell r="X135" t="str">
            <v>7003061CRHNJ002</v>
          </cell>
          <cell r="Y135" t="str">
            <v>03</v>
          </cell>
          <cell r="Z135" t="str">
            <v>556311JCHRN7</v>
          </cell>
          <cell r="AA135">
            <v>1</v>
          </cell>
          <cell r="AC135" t="str">
            <v>AREQUIPA</v>
          </cell>
          <cell r="AD135" t="str">
            <v>PERUANA</v>
          </cell>
          <cell r="AE135" t="str">
            <v>02</v>
          </cell>
          <cell r="AF135">
            <v>37821</v>
          </cell>
          <cell r="AG135" t="str">
            <v>S</v>
          </cell>
          <cell r="AM135">
            <v>3848.51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V135">
            <v>36215</v>
          </cell>
        </row>
        <row r="136">
          <cell r="F136" t="str">
            <v>01565</v>
          </cell>
          <cell r="G136" t="str">
            <v>SOLIS</v>
          </cell>
          <cell r="H136" t="str">
            <v>DELGADO</v>
          </cell>
          <cell r="I136" t="str">
            <v>OSCAR AMADO</v>
          </cell>
          <cell r="J136" t="str">
            <v>82</v>
          </cell>
          <cell r="K136" t="str">
            <v>PEON AYU. OBRA ALCANTARILLA</v>
          </cell>
          <cell r="L136">
            <v>37762</v>
          </cell>
          <cell r="M136">
            <v>27207</v>
          </cell>
          <cell r="P136" t="str">
            <v>2</v>
          </cell>
          <cell r="Q136" t="str">
            <v>M</v>
          </cell>
          <cell r="R136" t="str">
            <v>AV. BOLIVIA # 742</v>
          </cell>
          <cell r="S136" t="str">
            <v>110121</v>
          </cell>
          <cell r="T136" t="str">
            <v>01</v>
          </cell>
          <cell r="U136" t="str">
            <v>16743271</v>
          </cell>
          <cell r="V136" t="str">
            <v>01</v>
          </cell>
          <cell r="W136" t="str">
            <v>170</v>
          </cell>
          <cell r="X136" t="str">
            <v>7406211SIDG006</v>
          </cell>
          <cell r="Y136" t="str">
            <v>03</v>
          </cell>
          <cell r="Z136" t="str">
            <v>572051OSDIG0</v>
          </cell>
          <cell r="AA136">
            <v>0</v>
          </cell>
          <cell r="AC136" t="str">
            <v>LAMBAYEQUE</v>
          </cell>
          <cell r="AD136" t="str">
            <v>PERUANA</v>
          </cell>
          <cell r="AE136" t="str">
            <v>01</v>
          </cell>
          <cell r="AF136">
            <v>37762</v>
          </cell>
          <cell r="AG136" t="str">
            <v>S</v>
          </cell>
          <cell r="AM136">
            <v>4403.6099999999997</v>
          </cell>
          <cell r="AN136">
            <v>0</v>
          </cell>
          <cell r="AO136">
            <v>0</v>
          </cell>
          <cell r="AP136">
            <v>193.72</v>
          </cell>
          <cell r="AQ136">
            <v>0</v>
          </cell>
          <cell r="AV136">
            <v>35671</v>
          </cell>
        </row>
        <row r="137">
          <cell r="F137" t="str">
            <v>01566</v>
          </cell>
          <cell r="G137" t="str">
            <v>LUNA</v>
          </cell>
          <cell r="H137" t="str">
            <v>PEVE</v>
          </cell>
          <cell r="I137" t="str">
            <v>DEMETRIO FABIANO</v>
          </cell>
          <cell r="J137" t="str">
            <v>82</v>
          </cell>
          <cell r="K137" t="str">
            <v>OPERARIO</v>
          </cell>
          <cell r="L137">
            <v>37762</v>
          </cell>
          <cell r="M137">
            <v>25194</v>
          </cell>
          <cell r="P137" t="str">
            <v>5</v>
          </cell>
          <cell r="Q137" t="str">
            <v>M</v>
          </cell>
          <cell r="R137" t="str">
            <v>TUPAC YUPANQUI MZ. 37 LT 11</v>
          </cell>
          <cell r="S137" t="str">
            <v>110121</v>
          </cell>
          <cell r="T137" t="str">
            <v>01</v>
          </cell>
          <cell r="U137" t="str">
            <v>22293709</v>
          </cell>
          <cell r="V137" t="str">
            <v>02</v>
          </cell>
          <cell r="W137" t="str">
            <v>165</v>
          </cell>
          <cell r="X137" t="str">
            <v>6812221LAPED000</v>
          </cell>
          <cell r="Y137" t="str">
            <v>03</v>
          </cell>
          <cell r="Z137" t="str">
            <v>551921DLPAE9</v>
          </cell>
          <cell r="AA137">
            <v>2</v>
          </cell>
          <cell r="AC137" t="str">
            <v>HUANCAVELICA</v>
          </cell>
          <cell r="AD137" t="str">
            <v>PERUANA</v>
          </cell>
          <cell r="AE137" t="str">
            <v>01</v>
          </cell>
          <cell r="AF137">
            <v>37762</v>
          </cell>
          <cell r="AG137" t="str">
            <v>S</v>
          </cell>
          <cell r="AM137">
            <v>6344.42</v>
          </cell>
          <cell r="AN137">
            <v>0</v>
          </cell>
          <cell r="AO137">
            <v>0</v>
          </cell>
          <cell r="AP137">
            <v>293.61</v>
          </cell>
          <cell r="AQ137">
            <v>0</v>
          </cell>
          <cell r="AV137">
            <v>35690</v>
          </cell>
        </row>
        <row r="138">
          <cell r="F138" t="str">
            <v>01567</v>
          </cell>
          <cell r="G138" t="str">
            <v>LOPEZ</v>
          </cell>
          <cell r="H138" t="str">
            <v>GUERRERO</v>
          </cell>
          <cell r="I138" t="str">
            <v>MAXIMILIANO</v>
          </cell>
          <cell r="J138" t="str">
            <v>81</v>
          </cell>
          <cell r="K138" t="str">
            <v>OPERADOR TR 215</v>
          </cell>
          <cell r="L138">
            <v>37762</v>
          </cell>
          <cell r="M138">
            <v>13011</v>
          </cell>
          <cell r="N138">
            <v>37808</v>
          </cell>
          <cell r="O138" t="str">
            <v>I</v>
          </cell>
          <cell r="P138" t="str">
            <v>2</v>
          </cell>
          <cell r="Q138" t="str">
            <v>M</v>
          </cell>
          <cell r="R138" t="str">
            <v>JR. RIOJA # 151</v>
          </cell>
          <cell r="S138" t="str">
            <v>110113</v>
          </cell>
          <cell r="T138" t="str">
            <v>01</v>
          </cell>
          <cell r="U138" t="str">
            <v>33732603</v>
          </cell>
          <cell r="V138" t="str">
            <v>02</v>
          </cell>
          <cell r="AA138">
            <v>0</v>
          </cell>
          <cell r="AC138" t="str">
            <v>PIURA</v>
          </cell>
          <cell r="AD138" t="str">
            <v>PERUANA</v>
          </cell>
          <cell r="AE138" t="str">
            <v>02</v>
          </cell>
          <cell r="AF138">
            <v>37808</v>
          </cell>
          <cell r="AG138" t="str">
            <v>S</v>
          </cell>
          <cell r="AM138">
            <v>2125.83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V138">
            <v>37762</v>
          </cell>
        </row>
        <row r="139">
          <cell r="F139" t="str">
            <v>01568</v>
          </cell>
          <cell r="G139" t="str">
            <v>VACA</v>
          </cell>
          <cell r="H139" t="str">
            <v>VALLEJOS</v>
          </cell>
          <cell r="I139" t="str">
            <v>OCTAVIO</v>
          </cell>
          <cell r="J139" t="str">
            <v>82</v>
          </cell>
          <cell r="K139" t="str">
            <v>PEON AYUDANTE</v>
          </cell>
          <cell r="L139">
            <v>37764</v>
          </cell>
          <cell r="M139">
            <v>24487</v>
          </cell>
          <cell r="P139" t="str">
            <v>5</v>
          </cell>
          <cell r="Q139" t="str">
            <v>M</v>
          </cell>
          <cell r="R139" t="str">
            <v>PROL. HERMOSURA S/N PEDRO CASTRO</v>
          </cell>
          <cell r="S139" t="str">
            <v>110121</v>
          </cell>
          <cell r="T139" t="str">
            <v>01</v>
          </cell>
          <cell r="U139" t="str">
            <v>27426763</v>
          </cell>
          <cell r="V139" t="str">
            <v>01</v>
          </cell>
          <cell r="W139" t="str">
            <v>170</v>
          </cell>
          <cell r="Y139" t="str">
            <v>04</v>
          </cell>
          <cell r="Z139" t="str">
            <v>544851OVVAL8</v>
          </cell>
          <cell r="AA139">
            <v>0</v>
          </cell>
          <cell r="AC139" t="str">
            <v>CAJAMARCA</v>
          </cell>
          <cell r="AD139" t="str">
            <v>PERUANA</v>
          </cell>
          <cell r="AE139" t="str">
            <v>01</v>
          </cell>
          <cell r="AF139">
            <v>37764</v>
          </cell>
          <cell r="AG139" t="str">
            <v>S</v>
          </cell>
          <cell r="AM139">
            <v>4431.32</v>
          </cell>
          <cell r="AN139">
            <v>0</v>
          </cell>
          <cell r="AO139">
            <v>0</v>
          </cell>
          <cell r="AP139">
            <v>179.72</v>
          </cell>
          <cell r="AQ139">
            <v>0</v>
          </cell>
          <cell r="AV139">
            <v>36421</v>
          </cell>
        </row>
        <row r="140">
          <cell r="F140" t="str">
            <v>01569</v>
          </cell>
          <cell r="G140" t="str">
            <v>LOLOC</v>
          </cell>
          <cell r="H140" t="str">
            <v>LOPES</v>
          </cell>
          <cell r="I140" t="str">
            <v>JOSE ANIBAL</v>
          </cell>
          <cell r="J140" t="str">
            <v>82</v>
          </cell>
          <cell r="K140" t="str">
            <v>PEON AYUDANTE</v>
          </cell>
          <cell r="L140">
            <v>37764</v>
          </cell>
          <cell r="M140">
            <v>26404</v>
          </cell>
          <cell r="P140" t="str">
            <v>5</v>
          </cell>
          <cell r="Q140" t="str">
            <v>M</v>
          </cell>
          <cell r="R140" t="str">
            <v>JR. GRAU # 190</v>
          </cell>
          <cell r="S140" t="str">
            <v>110121</v>
          </cell>
          <cell r="T140" t="str">
            <v>01</v>
          </cell>
          <cell r="U140" t="str">
            <v>33419728</v>
          </cell>
          <cell r="V140" t="str">
            <v>01</v>
          </cell>
          <cell r="W140" t="str">
            <v>161</v>
          </cell>
          <cell r="Y140" t="str">
            <v>01</v>
          </cell>
          <cell r="Z140" t="str">
            <v>564021JLLOE6</v>
          </cell>
          <cell r="AA140">
            <v>0</v>
          </cell>
          <cell r="AC140" t="str">
            <v>CHACHAPOYAS</v>
          </cell>
          <cell r="AD140" t="str">
            <v>PERUANA</v>
          </cell>
          <cell r="AE140" t="str">
            <v>01</v>
          </cell>
          <cell r="AF140">
            <v>37764</v>
          </cell>
          <cell r="AG140" t="str">
            <v>S</v>
          </cell>
          <cell r="AM140">
            <v>4565.43</v>
          </cell>
          <cell r="AN140">
            <v>0</v>
          </cell>
          <cell r="AO140">
            <v>0</v>
          </cell>
          <cell r="AP140">
            <v>203.05</v>
          </cell>
          <cell r="AQ140">
            <v>0</v>
          </cell>
          <cell r="AV140">
            <v>37768</v>
          </cell>
        </row>
        <row r="141">
          <cell r="F141" t="str">
            <v>01570</v>
          </cell>
          <cell r="G141" t="str">
            <v>FUENTES</v>
          </cell>
          <cell r="H141" t="str">
            <v>GUEVARA</v>
          </cell>
          <cell r="I141" t="str">
            <v>ERNEY</v>
          </cell>
          <cell r="J141" t="str">
            <v>82</v>
          </cell>
          <cell r="K141" t="str">
            <v>PEON AYUDANTE</v>
          </cell>
          <cell r="L141">
            <v>37764</v>
          </cell>
          <cell r="M141">
            <v>27148</v>
          </cell>
          <cell r="P141" t="str">
            <v>5</v>
          </cell>
          <cell r="Q141" t="str">
            <v>M</v>
          </cell>
          <cell r="R141" t="str">
            <v>JR. AYACUCHO # 286</v>
          </cell>
          <cell r="S141" t="str">
            <v>110121</v>
          </cell>
          <cell r="T141" t="str">
            <v>01</v>
          </cell>
          <cell r="U141" t="str">
            <v>80561215</v>
          </cell>
          <cell r="V141" t="str">
            <v>01</v>
          </cell>
          <cell r="W141" t="str">
            <v>170</v>
          </cell>
          <cell r="Y141" t="str">
            <v>01</v>
          </cell>
          <cell r="Z141" t="str">
            <v>571461EFGNV3</v>
          </cell>
          <cell r="AA141">
            <v>0</v>
          </cell>
          <cell r="AC141" t="str">
            <v>LUYA AMAZONAS</v>
          </cell>
          <cell r="AD141" t="str">
            <v>PERUANA</v>
          </cell>
          <cell r="AE141" t="str">
            <v>01</v>
          </cell>
          <cell r="AF141">
            <v>37764</v>
          </cell>
          <cell r="AG141" t="str">
            <v>S</v>
          </cell>
          <cell r="AM141">
            <v>4316.53</v>
          </cell>
          <cell r="AN141">
            <v>0</v>
          </cell>
          <cell r="AO141">
            <v>0</v>
          </cell>
          <cell r="AP141">
            <v>193.72</v>
          </cell>
          <cell r="AQ141">
            <v>0</v>
          </cell>
          <cell r="AV141">
            <v>37693</v>
          </cell>
        </row>
        <row r="142">
          <cell r="F142" t="str">
            <v>01571</v>
          </cell>
          <cell r="G142" t="str">
            <v>PICON</v>
          </cell>
          <cell r="H142" t="str">
            <v>ALTAMIRANO</v>
          </cell>
          <cell r="I142" t="str">
            <v>LUIS ORLANDO</v>
          </cell>
          <cell r="J142" t="str">
            <v>82</v>
          </cell>
          <cell r="K142" t="str">
            <v>PEON AYUDANTE</v>
          </cell>
          <cell r="L142">
            <v>37764</v>
          </cell>
          <cell r="M142">
            <v>21065</v>
          </cell>
          <cell r="P142" t="str">
            <v>2</v>
          </cell>
          <cell r="Q142" t="str">
            <v>M</v>
          </cell>
          <cell r="R142" t="str">
            <v>JR. SANTO DOMINGO # 1101</v>
          </cell>
          <cell r="S142" t="str">
            <v>110121</v>
          </cell>
          <cell r="T142" t="str">
            <v>01</v>
          </cell>
          <cell r="U142" t="str">
            <v>33400085</v>
          </cell>
          <cell r="V142" t="str">
            <v>01</v>
          </cell>
          <cell r="W142" t="str">
            <v>161</v>
          </cell>
          <cell r="X142" t="str">
            <v>5709021POAAL003</v>
          </cell>
          <cell r="Y142" t="str">
            <v>04</v>
          </cell>
          <cell r="Z142" t="str">
            <v>510631LPAOA7</v>
          </cell>
          <cell r="AA142">
            <v>0</v>
          </cell>
          <cell r="AC142" t="str">
            <v>CHACHAPOYAS</v>
          </cell>
          <cell r="AD142" t="str">
            <v>PERUANA</v>
          </cell>
          <cell r="AE142" t="str">
            <v>01</v>
          </cell>
          <cell r="AF142">
            <v>37764</v>
          </cell>
          <cell r="AG142" t="str">
            <v>S</v>
          </cell>
          <cell r="AM142">
            <v>4732.42</v>
          </cell>
          <cell r="AN142">
            <v>0</v>
          </cell>
          <cell r="AO142">
            <v>0</v>
          </cell>
          <cell r="AP142">
            <v>207.72</v>
          </cell>
          <cell r="AQ142">
            <v>0</v>
          </cell>
          <cell r="AV142">
            <v>35207</v>
          </cell>
        </row>
        <row r="143">
          <cell r="F143" t="str">
            <v>01572</v>
          </cell>
          <cell r="G143" t="str">
            <v>MACEDO</v>
          </cell>
          <cell r="H143" t="str">
            <v>VARGAS</v>
          </cell>
          <cell r="I143" t="str">
            <v>JUAN CARLOS</v>
          </cell>
          <cell r="J143" t="str">
            <v>81</v>
          </cell>
          <cell r="K143" t="str">
            <v>OPERADOR RV - 413</v>
          </cell>
          <cell r="L143">
            <v>37761</v>
          </cell>
          <cell r="M143">
            <v>27917</v>
          </cell>
          <cell r="P143" t="str">
            <v>5</v>
          </cell>
          <cell r="Q143" t="str">
            <v>M</v>
          </cell>
          <cell r="R143" t="str">
            <v>LUIS BOURONCLE # 204</v>
          </cell>
          <cell r="S143" t="str">
            <v>110121</v>
          </cell>
          <cell r="T143" t="str">
            <v>01</v>
          </cell>
          <cell r="U143" t="str">
            <v>30837357</v>
          </cell>
          <cell r="V143" t="str">
            <v>02</v>
          </cell>
          <cell r="W143" t="str">
            <v>161</v>
          </cell>
          <cell r="X143" t="str">
            <v>7606061MEVGJ007</v>
          </cell>
          <cell r="Y143" t="str">
            <v>03</v>
          </cell>
          <cell r="Z143" t="str">
            <v>579151JMVEG4</v>
          </cell>
          <cell r="AA143">
            <v>1</v>
          </cell>
          <cell r="AC143" t="str">
            <v>AREQUIPA</v>
          </cell>
          <cell r="AD143" t="str">
            <v>PERUANA</v>
          </cell>
          <cell r="AE143" t="str">
            <v>01</v>
          </cell>
          <cell r="AF143">
            <v>37761</v>
          </cell>
          <cell r="AG143" t="str">
            <v>S</v>
          </cell>
          <cell r="AM143">
            <v>7209.57</v>
          </cell>
          <cell r="AN143">
            <v>0</v>
          </cell>
          <cell r="AO143">
            <v>0</v>
          </cell>
          <cell r="AP143">
            <v>311.10000000000002</v>
          </cell>
          <cell r="AQ143">
            <v>0</v>
          </cell>
          <cell r="AV143">
            <v>36791</v>
          </cell>
        </row>
        <row r="144">
          <cell r="F144" t="str">
            <v>01573</v>
          </cell>
          <cell r="G144" t="str">
            <v>GAVILAN</v>
          </cell>
          <cell r="H144" t="str">
            <v>APONTE</v>
          </cell>
          <cell r="I144" t="str">
            <v>YGOR MANUEL</v>
          </cell>
          <cell r="J144" t="str">
            <v>81</v>
          </cell>
          <cell r="K144" t="str">
            <v>OPERADOR CHOF. CMV 648</v>
          </cell>
          <cell r="L144">
            <v>37760</v>
          </cell>
          <cell r="M144">
            <v>22387</v>
          </cell>
          <cell r="P144" t="str">
            <v>2</v>
          </cell>
          <cell r="Q144" t="str">
            <v>M</v>
          </cell>
          <cell r="R144" t="str">
            <v>URB. DEAN VALDIVIA ALTO CAYMA MZ. B LT. 19</v>
          </cell>
          <cell r="S144" t="str">
            <v>110121</v>
          </cell>
          <cell r="T144" t="str">
            <v>01</v>
          </cell>
          <cell r="U144" t="str">
            <v>20970891</v>
          </cell>
          <cell r="V144" t="str">
            <v>02</v>
          </cell>
          <cell r="W144" t="str">
            <v>162</v>
          </cell>
          <cell r="X144" t="str">
            <v>6104161GIANY006</v>
          </cell>
          <cell r="Y144" t="str">
            <v>01</v>
          </cell>
          <cell r="Z144" t="str">
            <v>523851YGAIN1</v>
          </cell>
          <cell r="AA144">
            <v>0</v>
          </cell>
          <cell r="AC144" t="str">
            <v>AYACUCHO</v>
          </cell>
          <cell r="AD144" t="str">
            <v>PERUANA</v>
          </cell>
          <cell r="AE144" t="str">
            <v>01</v>
          </cell>
          <cell r="AF144">
            <v>37760</v>
          </cell>
          <cell r="AG144" t="str">
            <v>S</v>
          </cell>
          <cell r="AM144">
            <v>6969.63</v>
          </cell>
          <cell r="AN144">
            <v>0</v>
          </cell>
          <cell r="AO144">
            <v>0</v>
          </cell>
          <cell r="AP144">
            <v>282.49</v>
          </cell>
          <cell r="AQ144">
            <v>0</v>
          </cell>
          <cell r="AV144">
            <v>36526</v>
          </cell>
        </row>
        <row r="145">
          <cell r="F145" t="str">
            <v>01574</v>
          </cell>
          <cell r="G145" t="str">
            <v>VASQUEZ</v>
          </cell>
          <cell r="H145" t="str">
            <v>CHAVEZ</v>
          </cell>
          <cell r="I145" t="str">
            <v>PERCY</v>
          </cell>
          <cell r="J145" t="str">
            <v>82</v>
          </cell>
          <cell r="K145" t="str">
            <v>AYU. CHANC.  UNIVERSAL</v>
          </cell>
          <cell r="L145">
            <v>37767</v>
          </cell>
          <cell r="M145">
            <v>26641</v>
          </cell>
          <cell r="P145" t="str">
            <v>1</v>
          </cell>
          <cell r="Q145" t="str">
            <v>M</v>
          </cell>
          <cell r="R145" t="str">
            <v>CASERIO SAN ISIDRO</v>
          </cell>
          <cell r="S145" t="str">
            <v>110111</v>
          </cell>
          <cell r="T145" t="str">
            <v>01</v>
          </cell>
          <cell r="U145" t="str">
            <v>33429532</v>
          </cell>
          <cell r="V145" t="str">
            <v>01</v>
          </cell>
          <cell r="W145" t="str">
            <v>159</v>
          </cell>
          <cell r="AA145">
            <v>1</v>
          </cell>
          <cell r="AC145" t="str">
            <v>AMAZONAS</v>
          </cell>
          <cell r="AD145" t="str">
            <v>PERUANA</v>
          </cell>
          <cell r="AE145" t="str">
            <v>01</v>
          </cell>
          <cell r="AF145">
            <v>37767</v>
          </cell>
          <cell r="AG145" t="str">
            <v>S</v>
          </cell>
          <cell r="AM145">
            <v>4745.8999999999996</v>
          </cell>
          <cell r="AN145">
            <v>0</v>
          </cell>
          <cell r="AO145">
            <v>0</v>
          </cell>
          <cell r="AP145">
            <v>255.15</v>
          </cell>
          <cell r="AQ145">
            <v>0</v>
          </cell>
          <cell r="AV145">
            <v>37767</v>
          </cell>
        </row>
        <row r="146">
          <cell r="F146" t="str">
            <v>01575</v>
          </cell>
          <cell r="G146" t="str">
            <v>MUÑOZ</v>
          </cell>
          <cell r="H146" t="str">
            <v>ROJAS</v>
          </cell>
          <cell r="I146" t="str">
            <v>JOSE ALBERTO</v>
          </cell>
          <cell r="J146" t="str">
            <v>82</v>
          </cell>
          <cell r="K146" t="str">
            <v>AYU. CHANC. UNIVERSAL</v>
          </cell>
          <cell r="L146">
            <v>37767</v>
          </cell>
          <cell r="M146">
            <v>21318</v>
          </cell>
          <cell r="N146">
            <v>37779</v>
          </cell>
          <cell r="O146" t="str">
            <v>I</v>
          </cell>
          <cell r="P146" t="str">
            <v>2</v>
          </cell>
          <cell r="Q146" t="str">
            <v>M</v>
          </cell>
          <cell r="R146" t="str">
            <v>ANEXO SAN ISIDRO</v>
          </cell>
          <cell r="S146" t="str">
            <v>110113</v>
          </cell>
          <cell r="T146" t="str">
            <v>01</v>
          </cell>
          <cell r="U146" t="str">
            <v>33400767</v>
          </cell>
          <cell r="V146" t="str">
            <v>01</v>
          </cell>
          <cell r="AA146">
            <v>0</v>
          </cell>
          <cell r="AC146" t="str">
            <v>AMAZONAS</v>
          </cell>
          <cell r="AD146" t="str">
            <v>PERUANA</v>
          </cell>
          <cell r="AE146" t="str">
            <v>02</v>
          </cell>
          <cell r="AF146">
            <v>37779</v>
          </cell>
          <cell r="AG146" t="str">
            <v>S</v>
          </cell>
          <cell r="AM146">
            <v>557.02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V146">
            <v>37767</v>
          </cell>
        </row>
        <row r="147">
          <cell r="F147" t="str">
            <v>01576</v>
          </cell>
          <cell r="G147" t="str">
            <v>HERNANDEZ</v>
          </cell>
          <cell r="H147" t="str">
            <v>APARCANA</v>
          </cell>
          <cell r="I147" t="str">
            <v>CARLOS MAXIMO</v>
          </cell>
          <cell r="J147" t="str">
            <v>81</v>
          </cell>
          <cell r="K147" t="str">
            <v>OPERADOR CF - 313</v>
          </cell>
          <cell r="L147">
            <v>37767</v>
          </cell>
          <cell r="M147">
            <v>23292</v>
          </cell>
          <cell r="P147" t="str">
            <v>2</v>
          </cell>
          <cell r="Q147" t="str">
            <v>M</v>
          </cell>
          <cell r="R147" t="str">
            <v>CALLE LIMA # 229</v>
          </cell>
          <cell r="S147" t="str">
            <v>110121</v>
          </cell>
          <cell r="T147" t="str">
            <v>01</v>
          </cell>
          <cell r="U147" t="str">
            <v>21494286</v>
          </cell>
          <cell r="V147" t="str">
            <v>02</v>
          </cell>
          <cell r="W147" t="str">
            <v>159</v>
          </cell>
          <cell r="X147" t="str">
            <v>6310081HNARC000</v>
          </cell>
          <cell r="Y147" t="str">
            <v>01</v>
          </cell>
          <cell r="Z147" t="str">
            <v>232901CHANR0</v>
          </cell>
          <cell r="AA147">
            <v>2</v>
          </cell>
          <cell r="AC147" t="str">
            <v>ICA</v>
          </cell>
          <cell r="AD147" t="str">
            <v>PERUANA</v>
          </cell>
          <cell r="AE147" t="str">
            <v>01</v>
          </cell>
          <cell r="AF147">
            <v>37767</v>
          </cell>
          <cell r="AG147" t="str">
            <v>S</v>
          </cell>
          <cell r="AM147">
            <v>7602.7</v>
          </cell>
          <cell r="AN147">
            <v>0</v>
          </cell>
          <cell r="AO147">
            <v>0</v>
          </cell>
          <cell r="AP147">
            <v>364.43</v>
          </cell>
          <cell r="AQ147">
            <v>0</v>
          </cell>
          <cell r="AV147">
            <v>34221</v>
          </cell>
        </row>
        <row r="148">
          <cell r="F148" t="str">
            <v>01577</v>
          </cell>
          <cell r="G148" t="str">
            <v>MIRANDA</v>
          </cell>
          <cell r="H148" t="str">
            <v>AGUIRRE</v>
          </cell>
          <cell r="I148" t="str">
            <v>JUAN CARLOS</v>
          </cell>
          <cell r="J148" t="str">
            <v>81</v>
          </cell>
          <cell r="K148" t="str">
            <v>OP DUMPER CONCRETERO</v>
          </cell>
          <cell r="L148">
            <v>37769</v>
          </cell>
          <cell r="M148">
            <v>28818</v>
          </cell>
          <cell r="N148">
            <v>37821</v>
          </cell>
          <cell r="O148" t="str">
            <v>I</v>
          </cell>
          <cell r="P148" t="str">
            <v>1</v>
          </cell>
          <cell r="Q148" t="str">
            <v>M</v>
          </cell>
          <cell r="R148" t="str">
            <v>MIRAFLORES MZ. LT. 2 ABANCAY</v>
          </cell>
          <cell r="S148" t="str">
            <v>110123</v>
          </cell>
          <cell r="T148" t="str">
            <v>01</v>
          </cell>
          <cell r="U148" t="str">
            <v>80170865</v>
          </cell>
          <cell r="V148" t="str">
            <v>01</v>
          </cell>
          <cell r="W148" t="str">
            <v>172</v>
          </cell>
          <cell r="Y148" t="str">
            <v>03</v>
          </cell>
          <cell r="Z148" t="str">
            <v>588161JMAAI6</v>
          </cell>
          <cell r="AA148">
            <v>0</v>
          </cell>
          <cell r="AC148" t="str">
            <v>ABANCAY</v>
          </cell>
          <cell r="AD148" t="str">
            <v>PERUANA</v>
          </cell>
          <cell r="AE148" t="str">
            <v>02</v>
          </cell>
          <cell r="AF148">
            <v>37821</v>
          </cell>
          <cell r="AG148" t="str">
            <v>S</v>
          </cell>
          <cell r="AM148">
            <v>1681.66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V148">
            <v>36139</v>
          </cell>
        </row>
        <row r="149">
          <cell r="F149" t="str">
            <v>01578</v>
          </cell>
          <cell r="G149" t="str">
            <v>COLLAVINO</v>
          </cell>
          <cell r="H149" t="str">
            <v>ARIAS</v>
          </cell>
          <cell r="I149" t="str">
            <v>ELEUTERIO</v>
          </cell>
          <cell r="J149" t="str">
            <v>81</v>
          </cell>
          <cell r="K149" t="str">
            <v>OPERADOR CHOF. VOL KENW</v>
          </cell>
          <cell r="L149">
            <v>37775</v>
          </cell>
          <cell r="M149">
            <v>23891</v>
          </cell>
          <cell r="P149" t="str">
            <v>2</v>
          </cell>
          <cell r="Q149" t="str">
            <v>M</v>
          </cell>
          <cell r="R149" t="str">
            <v>JR. PARAGUAY MZ. 26 LT. 8 LIMA</v>
          </cell>
          <cell r="S149" t="str">
            <v>110121</v>
          </cell>
          <cell r="T149" t="str">
            <v>01</v>
          </cell>
          <cell r="U149" t="str">
            <v>09523010</v>
          </cell>
          <cell r="V149" t="str">
            <v>02</v>
          </cell>
          <cell r="W149" t="str">
            <v>162</v>
          </cell>
          <cell r="X149" t="str">
            <v>6505291CLAAE005</v>
          </cell>
          <cell r="Y149" t="str">
            <v>04</v>
          </cell>
          <cell r="Z149" t="str">
            <v>238891ECALA0</v>
          </cell>
          <cell r="AA149">
            <v>2</v>
          </cell>
          <cell r="AC149" t="str">
            <v>LIMA</v>
          </cell>
          <cell r="AD149" t="str">
            <v>PERUANA</v>
          </cell>
          <cell r="AE149" t="str">
            <v>01</v>
          </cell>
          <cell r="AF149">
            <v>37775</v>
          </cell>
          <cell r="AG149" t="str">
            <v>S</v>
          </cell>
          <cell r="AM149">
            <v>6843.38</v>
          </cell>
          <cell r="AN149">
            <v>0</v>
          </cell>
          <cell r="AO149">
            <v>0</v>
          </cell>
          <cell r="AP149">
            <v>328.07</v>
          </cell>
          <cell r="AQ149">
            <v>0</v>
          </cell>
          <cell r="AV149">
            <v>34291</v>
          </cell>
        </row>
        <row r="150">
          <cell r="F150" t="str">
            <v>01579</v>
          </cell>
          <cell r="G150" t="str">
            <v>VOLAÑOS</v>
          </cell>
          <cell r="H150" t="str">
            <v>TAFUR</v>
          </cell>
          <cell r="I150" t="str">
            <v>SEGUNDO MARCIAL</v>
          </cell>
          <cell r="J150" t="str">
            <v>82</v>
          </cell>
          <cell r="K150" t="str">
            <v>PEON AYU. CHANC.</v>
          </cell>
          <cell r="L150">
            <v>37774</v>
          </cell>
          <cell r="M150">
            <v>29153</v>
          </cell>
          <cell r="P150" t="str">
            <v>1</v>
          </cell>
          <cell r="Q150" t="str">
            <v>M</v>
          </cell>
          <cell r="R150" t="str">
            <v>ANEXO SAN ISIDRO</v>
          </cell>
          <cell r="S150" t="str">
            <v>110111</v>
          </cell>
          <cell r="T150" t="str">
            <v>01</v>
          </cell>
          <cell r="U150" t="str">
            <v>41109304</v>
          </cell>
          <cell r="V150" t="str">
            <v>01</v>
          </cell>
          <cell r="W150" t="str">
            <v>159</v>
          </cell>
          <cell r="AA150">
            <v>0</v>
          </cell>
          <cell r="AC150" t="str">
            <v>AMAZONAS</v>
          </cell>
          <cell r="AD150" t="str">
            <v>PERUANA</v>
          </cell>
          <cell r="AE150" t="str">
            <v>01</v>
          </cell>
          <cell r="AF150">
            <v>37774</v>
          </cell>
          <cell r="AG150" t="str">
            <v>S</v>
          </cell>
          <cell r="AM150">
            <v>4280.8100000000004</v>
          </cell>
          <cell r="AN150">
            <v>0</v>
          </cell>
          <cell r="AO150">
            <v>0</v>
          </cell>
          <cell r="AP150">
            <v>193.72</v>
          </cell>
          <cell r="AQ150">
            <v>0</v>
          </cell>
          <cell r="AV150">
            <v>37774</v>
          </cell>
        </row>
        <row r="151">
          <cell r="F151" t="str">
            <v>01580</v>
          </cell>
          <cell r="G151" t="str">
            <v>LAZARO</v>
          </cell>
          <cell r="H151" t="str">
            <v>CAMPOS</v>
          </cell>
          <cell r="I151" t="str">
            <v>SEGUNDO JOSE</v>
          </cell>
          <cell r="J151" t="str">
            <v>81</v>
          </cell>
          <cell r="K151" t="str">
            <v>OPERARIO CONTROL EQUIPO</v>
          </cell>
          <cell r="L151">
            <v>37774</v>
          </cell>
          <cell r="M151">
            <v>16177</v>
          </cell>
          <cell r="P151" t="str">
            <v>5</v>
          </cell>
          <cell r="Q151" t="str">
            <v>M</v>
          </cell>
          <cell r="R151" t="str">
            <v>CALLE MESIAS SANCHEZ 1820</v>
          </cell>
          <cell r="S151" t="str">
            <v>110121</v>
          </cell>
          <cell r="T151" t="str">
            <v>01</v>
          </cell>
          <cell r="U151" t="str">
            <v>16511044</v>
          </cell>
          <cell r="V151" t="str">
            <v>02</v>
          </cell>
          <cell r="W151" t="str">
            <v>157</v>
          </cell>
          <cell r="X151" t="str">
            <v>4404151LACPS000</v>
          </cell>
          <cell r="Y151" t="str">
            <v>01</v>
          </cell>
          <cell r="Z151" t="str">
            <v>461751SLCAP2</v>
          </cell>
          <cell r="AA151">
            <v>1</v>
          </cell>
          <cell r="AC151" t="str">
            <v>LAMBAYEQUE</v>
          </cell>
          <cell r="AD151" t="str">
            <v>PERUANA</v>
          </cell>
          <cell r="AE151" t="str">
            <v>01</v>
          </cell>
          <cell r="AF151">
            <v>37774</v>
          </cell>
          <cell r="AG151" t="str">
            <v>S</v>
          </cell>
          <cell r="AM151">
            <v>8088.89</v>
          </cell>
          <cell r="AN151">
            <v>0</v>
          </cell>
          <cell r="AO151">
            <v>0</v>
          </cell>
          <cell r="AP151">
            <v>397.54</v>
          </cell>
          <cell r="AQ151">
            <v>0</v>
          </cell>
          <cell r="AV151">
            <v>36134</v>
          </cell>
        </row>
        <row r="152">
          <cell r="F152" t="str">
            <v>01581</v>
          </cell>
          <cell r="G152" t="str">
            <v>BRUNO</v>
          </cell>
          <cell r="H152" t="str">
            <v>FLORES</v>
          </cell>
          <cell r="I152" t="str">
            <v>JOSE BERNARDO</v>
          </cell>
          <cell r="J152" t="str">
            <v>81</v>
          </cell>
          <cell r="K152" t="str">
            <v>OPERADOR CHOF. VOL. KEMW.</v>
          </cell>
          <cell r="L152">
            <v>37775</v>
          </cell>
          <cell r="M152">
            <v>21630</v>
          </cell>
          <cell r="P152" t="str">
            <v>2</v>
          </cell>
          <cell r="Q152" t="str">
            <v>M</v>
          </cell>
          <cell r="R152" t="str">
            <v>CALLE LIMA # 100 TABLAZO NORTE</v>
          </cell>
          <cell r="S152" t="str">
            <v>110121</v>
          </cell>
          <cell r="T152" t="str">
            <v>01</v>
          </cell>
          <cell r="U152" t="str">
            <v>02725280</v>
          </cell>
          <cell r="V152" t="str">
            <v>02</v>
          </cell>
          <cell r="W152" t="str">
            <v>162</v>
          </cell>
          <cell r="X152" t="str">
            <v>590321BNFRJ001</v>
          </cell>
          <cell r="Y152" t="str">
            <v>03</v>
          </cell>
          <cell r="Z152" t="str">
            <v>216281JBFNR0</v>
          </cell>
          <cell r="AA152">
            <v>3</v>
          </cell>
          <cell r="AC152" t="str">
            <v>PIURA</v>
          </cell>
          <cell r="AD152" t="str">
            <v>PERUANA</v>
          </cell>
          <cell r="AE152" t="str">
            <v>01</v>
          </cell>
          <cell r="AF152">
            <v>37775</v>
          </cell>
          <cell r="AG152" t="str">
            <v>S</v>
          </cell>
          <cell r="AM152">
            <v>7360.63</v>
          </cell>
          <cell r="AN152">
            <v>0</v>
          </cell>
          <cell r="AO152">
            <v>0</v>
          </cell>
          <cell r="AP152">
            <v>345.04</v>
          </cell>
          <cell r="AQ152">
            <v>0</v>
          </cell>
          <cell r="AV152">
            <v>34207</v>
          </cell>
        </row>
        <row r="153">
          <cell r="F153" t="str">
            <v>01582</v>
          </cell>
          <cell r="G153" t="str">
            <v>AGUIRRE</v>
          </cell>
          <cell r="H153" t="str">
            <v>TORRES</v>
          </cell>
          <cell r="I153" t="str">
            <v>ABRAHAN</v>
          </cell>
          <cell r="J153" t="str">
            <v>81</v>
          </cell>
          <cell r="K153" t="str">
            <v>OPERADOR CARG. FROMTAL 302</v>
          </cell>
          <cell r="L153">
            <v>37779</v>
          </cell>
          <cell r="M153">
            <v>20682</v>
          </cell>
          <cell r="P153" t="str">
            <v>5</v>
          </cell>
          <cell r="Q153" t="str">
            <v>M</v>
          </cell>
          <cell r="R153" t="str">
            <v>TRAVERSAL SALAVERRY # 1180 EL OBRERO</v>
          </cell>
          <cell r="S153" t="str">
            <v>110121</v>
          </cell>
          <cell r="T153" t="str">
            <v>01</v>
          </cell>
          <cell r="U153" t="str">
            <v>03694460</v>
          </cell>
          <cell r="V153" t="str">
            <v>02</v>
          </cell>
          <cell r="W153" t="str">
            <v>161</v>
          </cell>
          <cell r="Y153" t="str">
            <v>04</v>
          </cell>
          <cell r="Z153" t="str">
            <v>206801AATIR3</v>
          </cell>
          <cell r="AA153">
            <v>1</v>
          </cell>
          <cell r="AC153" t="str">
            <v>PIURA</v>
          </cell>
          <cell r="AD153" t="str">
            <v>PERUANA</v>
          </cell>
          <cell r="AE153" t="str">
            <v>01</v>
          </cell>
          <cell r="AF153">
            <v>37779</v>
          </cell>
          <cell r="AG153" t="str">
            <v>S</v>
          </cell>
          <cell r="AM153">
            <v>6645.98</v>
          </cell>
          <cell r="AN153">
            <v>0</v>
          </cell>
          <cell r="AO153">
            <v>0</v>
          </cell>
          <cell r="AP153">
            <v>293.64</v>
          </cell>
          <cell r="AQ153">
            <v>0</v>
          </cell>
          <cell r="AV153">
            <v>34399</v>
          </cell>
        </row>
        <row r="154">
          <cell r="F154" t="str">
            <v>01583</v>
          </cell>
          <cell r="G154" t="str">
            <v>CHAVEZ</v>
          </cell>
          <cell r="H154" t="str">
            <v>MELENDEZ</v>
          </cell>
          <cell r="I154" t="str">
            <v>SIXTO</v>
          </cell>
          <cell r="J154" t="str">
            <v>82</v>
          </cell>
          <cell r="K154" t="str">
            <v>PEON AYU. CHANC.</v>
          </cell>
          <cell r="L154">
            <v>37781</v>
          </cell>
          <cell r="M154">
            <v>24842</v>
          </cell>
          <cell r="N154">
            <v>37804</v>
          </cell>
          <cell r="O154" t="str">
            <v>I</v>
          </cell>
          <cell r="P154" t="str">
            <v>2</v>
          </cell>
          <cell r="Q154" t="str">
            <v>M</v>
          </cell>
          <cell r="R154" t="str">
            <v>ANEXO SAN ISIDRO</v>
          </cell>
          <cell r="S154" t="str">
            <v>110113</v>
          </cell>
          <cell r="T154" t="str">
            <v>01</v>
          </cell>
          <cell r="U154" t="str">
            <v>33407960</v>
          </cell>
          <cell r="V154" t="str">
            <v>01</v>
          </cell>
          <cell r="AA154">
            <v>2</v>
          </cell>
          <cell r="AC154" t="str">
            <v>AMAZONAS</v>
          </cell>
          <cell r="AD154" t="str">
            <v>PERUANA</v>
          </cell>
          <cell r="AE154" t="str">
            <v>02</v>
          </cell>
          <cell r="AF154">
            <v>37804</v>
          </cell>
          <cell r="AG154" t="str">
            <v>S</v>
          </cell>
          <cell r="AM154">
            <v>772.13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V154">
            <v>37781</v>
          </cell>
        </row>
        <row r="155">
          <cell r="F155" t="str">
            <v>01584</v>
          </cell>
          <cell r="G155" t="str">
            <v>SAAVEDRA</v>
          </cell>
          <cell r="H155" t="str">
            <v>CABALLERO</v>
          </cell>
          <cell r="I155" t="str">
            <v>MANUEL HERNAN</v>
          </cell>
          <cell r="J155" t="str">
            <v>81</v>
          </cell>
          <cell r="K155" t="str">
            <v>OPERADOR EXCAVADORA</v>
          </cell>
          <cell r="L155">
            <v>37782</v>
          </cell>
          <cell r="M155">
            <v>25823</v>
          </cell>
          <cell r="P155" t="str">
            <v>1</v>
          </cell>
          <cell r="Q155" t="str">
            <v>M</v>
          </cell>
          <cell r="R155" t="str">
            <v>EL SAUCE MZ. A LT. 10 LIMA</v>
          </cell>
          <cell r="S155" t="str">
            <v>110121</v>
          </cell>
          <cell r="T155" t="str">
            <v>01</v>
          </cell>
          <cell r="U155" t="str">
            <v>19419558</v>
          </cell>
          <cell r="V155" t="str">
            <v>02</v>
          </cell>
          <cell r="W155" t="str">
            <v>167</v>
          </cell>
          <cell r="Y155" t="str">
            <v>01</v>
          </cell>
          <cell r="Z155" t="str">
            <v>258211MSCVA0</v>
          </cell>
          <cell r="AA155">
            <v>0</v>
          </cell>
          <cell r="AC155" t="str">
            <v>CAJAMARCA</v>
          </cell>
          <cell r="AD155" t="str">
            <v>PERUANA</v>
          </cell>
          <cell r="AE155" t="str">
            <v>01</v>
          </cell>
          <cell r="AF155">
            <v>37782</v>
          </cell>
          <cell r="AG155" t="str">
            <v>S</v>
          </cell>
          <cell r="AM155">
            <v>6286.03</v>
          </cell>
          <cell r="AN155">
            <v>0</v>
          </cell>
          <cell r="AO155">
            <v>0</v>
          </cell>
          <cell r="AP155">
            <v>311.58</v>
          </cell>
          <cell r="AQ155">
            <v>0</v>
          </cell>
          <cell r="AV155">
            <v>34557</v>
          </cell>
        </row>
        <row r="156">
          <cell r="F156" t="str">
            <v>01585</v>
          </cell>
          <cell r="G156" t="str">
            <v>TAFUR</v>
          </cell>
          <cell r="H156" t="str">
            <v>GOMEZ</v>
          </cell>
          <cell r="I156" t="str">
            <v>FELIX</v>
          </cell>
          <cell r="J156" t="str">
            <v>82</v>
          </cell>
          <cell r="K156" t="str">
            <v>PEON AYU. OBRA DE ARTE</v>
          </cell>
          <cell r="L156">
            <v>37782</v>
          </cell>
          <cell r="M156">
            <v>13970</v>
          </cell>
          <cell r="P156" t="str">
            <v>2</v>
          </cell>
          <cell r="Q156" t="str">
            <v>M</v>
          </cell>
          <cell r="R156" t="str">
            <v>ASENT. HUMN. SR DE LOS MILAGROS S/N</v>
          </cell>
          <cell r="S156" t="str">
            <v>110111</v>
          </cell>
          <cell r="T156" t="str">
            <v>01</v>
          </cell>
          <cell r="U156" t="str">
            <v>33805833</v>
          </cell>
          <cell r="V156" t="str">
            <v>01</v>
          </cell>
          <cell r="W156" t="str">
            <v>170</v>
          </cell>
          <cell r="AA156">
            <v>0</v>
          </cell>
          <cell r="AC156" t="str">
            <v>AMAZONAS</v>
          </cell>
          <cell r="AD156" t="str">
            <v>PERUANA</v>
          </cell>
          <cell r="AE156" t="str">
            <v>01</v>
          </cell>
          <cell r="AF156">
            <v>37782</v>
          </cell>
          <cell r="AG156" t="str">
            <v>S</v>
          </cell>
          <cell r="AM156">
            <v>3927.32</v>
          </cell>
          <cell r="AN156">
            <v>0</v>
          </cell>
          <cell r="AO156">
            <v>0</v>
          </cell>
          <cell r="AP156">
            <v>193.72</v>
          </cell>
          <cell r="AQ156">
            <v>0</v>
          </cell>
          <cell r="AV156">
            <v>37782</v>
          </cell>
        </row>
        <row r="157">
          <cell r="F157" t="str">
            <v>01586</v>
          </cell>
          <cell r="G157" t="str">
            <v>TRAUCO</v>
          </cell>
          <cell r="H157" t="str">
            <v>SANTILLAN</v>
          </cell>
          <cell r="I157" t="str">
            <v>LUIS ALCIBIADES</v>
          </cell>
          <cell r="J157" t="str">
            <v>82</v>
          </cell>
          <cell r="K157" t="str">
            <v>AYU. CHANC. MQM</v>
          </cell>
          <cell r="L157">
            <v>37782</v>
          </cell>
          <cell r="M157">
            <v>16895</v>
          </cell>
          <cell r="P157" t="str">
            <v>2</v>
          </cell>
          <cell r="Q157" t="str">
            <v>M</v>
          </cell>
          <cell r="R157" t="str">
            <v>PSJ. KUELAP 225</v>
          </cell>
          <cell r="S157" t="str">
            <v>110121</v>
          </cell>
          <cell r="T157" t="str">
            <v>01</v>
          </cell>
          <cell r="U157" t="str">
            <v>33402744</v>
          </cell>
          <cell r="V157" t="str">
            <v>01</v>
          </cell>
          <cell r="W157" t="str">
            <v>159</v>
          </cell>
          <cell r="Y157" t="str">
            <v>01</v>
          </cell>
          <cell r="Z157" t="str">
            <v>168941LTSUT1</v>
          </cell>
          <cell r="AA157">
            <v>0</v>
          </cell>
          <cell r="AC157" t="str">
            <v>AMAZONAS</v>
          </cell>
          <cell r="AD157" t="str">
            <v>PERUANA</v>
          </cell>
          <cell r="AE157" t="str">
            <v>01</v>
          </cell>
          <cell r="AF157">
            <v>37782</v>
          </cell>
          <cell r="AG157" t="str">
            <v>S</v>
          </cell>
          <cell r="AM157">
            <v>3818.1</v>
          </cell>
          <cell r="AN157">
            <v>0</v>
          </cell>
          <cell r="AO157">
            <v>0</v>
          </cell>
          <cell r="AP157">
            <v>193.72</v>
          </cell>
          <cell r="AQ157">
            <v>0</v>
          </cell>
          <cell r="AV157">
            <v>34483</v>
          </cell>
        </row>
        <row r="158">
          <cell r="F158" t="str">
            <v>01587</v>
          </cell>
          <cell r="G158" t="str">
            <v>MAS</v>
          </cell>
          <cell r="H158" t="str">
            <v>VILCHEZ</v>
          </cell>
          <cell r="I158" t="str">
            <v>ANGEL</v>
          </cell>
          <cell r="J158" t="str">
            <v>82</v>
          </cell>
          <cell r="K158" t="str">
            <v>PEON. AYU. PERF. TALUD</v>
          </cell>
          <cell r="L158">
            <v>37782</v>
          </cell>
          <cell r="M158">
            <v>28119</v>
          </cell>
          <cell r="P158" t="str">
            <v>1</v>
          </cell>
          <cell r="Q158" t="str">
            <v>M</v>
          </cell>
          <cell r="R158" t="str">
            <v>JR. ORTIZ ARRIETA 116</v>
          </cell>
          <cell r="S158" t="str">
            <v>110111</v>
          </cell>
          <cell r="T158" t="str">
            <v>01</v>
          </cell>
          <cell r="U158" t="str">
            <v>33433026</v>
          </cell>
          <cell r="V158" t="str">
            <v>01</v>
          </cell>
          <cell r="W158" t="str">
            <v>164</v>
          </cell>
          <cell r="AA158">
            <v>0</v>
          </cell>
          <cell r="AC158" t="str">
            <v>AMAZONAS</v>
          </cell>
          <cell r="AD158" t="str">
            <v>PERUANA</v>
          </cell>
          <cell r="AE158" t="str">
            <v>01</v>
          </cell>
          <cell r="AF158">
            <v>37782</v>
          </cell>
          <cell r="AG158" t="str">
            <v>S</v>
          </cell>
          <cell r="AM158">
            <v>3956.65</v>
          </cell>
          <cell r="AN158">
            <v>0</v>
          </cell>
          <cell r="AO158">
            <v>0</v>
          </cell>
          <cell r="AP158">
            <v>203.05</v>
          </cell>
          <cell r="AQ158">
            <v>0</v>
          </cell>
          <cell r="AV158">
            <v>37782</v>
          </cell>
        </row>
        <row r="159">
          <cell r="F159" t="str">
            <v>01589</v>
          </cell>
          <cell r="G159" t="str">
            <v>ORMEÑO</v>
          </cell>
          <cell r="H159" t="str">
            <v>ACHER</v>
          </cell>
          <cell r="I159" t="str">
            <v>DEMETRIO</v>
          </cell>
          <cell r="J159" t="str">
            <v>81</v>
          </cell>
          <cell r="K159" t="str">
            <v>OPERADOR CHOF. CMB 601</v>
          </cell>
          <cell r="L159">
            <v>37781</v>
          </cell>
          <cell r="M159">
            <v>17229</v>
          </cell>
          <cell r="N159">
            <v>37913</v>
          </cell>
          <cell r="P159" t="str">
            <v>2</v>
          </cell>
          <cell r="Q159" t="str">
            <v>M</v>
          </cell>
          <cell r="R159" t="str">
            <v>JR. ABEL GALLIRGOS 270 PSJ. VILLA CALLAO</v>
          </cell>
          <cell r="S159" t="str">
            <v>110113</v>
          </cell>
          <cell r="T159" t="str">
            <v>01</v>
          </cell>
          <cell r="U159" t="str">
            <v>25641453</v>
          </cell>
          <cell r="V159" t="str">
            <v>02</v>
          </cell>
          <cell r="W159" t="str">
            <v>156</v>
          </cell>
          <cell r="AA159">
            <v>0</v>
          </cell>
          <cell r="AC159" t="str">
            <v>LIMA</v>
          </cell>
          <cell r="AD159" t="str">
            <v>PERUANA</v>
          </cell>
          <cell r="AE159" t="str">
            <v>02</v>
          </cell>
          <cell r="AF159">
            <v>37913</v>
          </cell>
          <cell r="AG159" t="str">
            <v>S</v>
          </cell>
          <cell r="AM159">
            <v>5792.58</v>
          </cell>
          <cell r="AN159">
            <v>0</v>
          </cell>
          <cell r="AO159">
            <v>0</v>
          </cell>
          <cell r="AP159">
            <v>1119.8599999999999</v>
          </cell>
          <cell r="AQ159">
            <v>0</v>
          </cell>
          <cell r="AV159">
            <v>37781</v>
          </cell>
        </row>
        <row r="160">
          <cell r="F160" t="str">
            <v>01590</v>
          </cell>
          <cell r="G160" t="str">
            <v>BAYONA</v>
          </cell>
          <cell r="H160" t="str">
            <v>YUCRA</v>
          </cell>
          <cell r="I160" t="str">
            <v>DOMINGO</v>
          </cell>
          <cell r="J160" t="str">
            <v>81</v>
          </cell>
          <cell r="K160" t="str">
            <v>OPERADOR CHOF. CMV 632</v>
          </cell>
          <cell r="L160">
            <v>37781</v>
          </cell>
          <cell r="M160">
            <v>18395</v>
          </cell>
          <cell r="N160">
            <v>37796</v>
          </cell>
          <cell r="O160" t="str">
            <v>I</v>
          </cell>
          <cell r="P160" t="str">
            <v>2</v>
          </cell>
          <cell r="Q160" t="str">
            <v>M</v>
          </cell>
          <cell r="R160" t="str">
            <v>RESIDENCIAL PRIMAVERA MZ. H LT. 1 EL AUGUSTINO</v>
          </cell>
          <cell r="S160" t="str">
            <v>110113</v>
          </cell>
          <cell r="T160" t="str">
            <v>01</v>
          </cell>
          <cell r="U160" t="str">
            <v>06228681</v>
          </cell>
          <cell r="V160" t="str">
            <v>02</v>
          </cell>
          <cell r="AA160">
            <v>2</v>
          </cell>
          <cell r="AC160" t="str">
            <v>TACNA</v>
          </cell>
          <cell r="AD160" t="str">
            <v>PERUANA</v>
          </cell>
          <cell r="AE160" t="str">
            <v>02</v>
          </cell>
          <cell r="AF160">
            <v>37796</v>
          </cell>
          <cell r="AG160" t="str">
            <v>S</v>
          </cell>
          <cell r="AM160">
            <v>683.99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V160">
            <v>37781</v>
          </cell>
        </row>
        <row r="161">
          <cell r="F161" t="str">
            <v>01591</v>
          </cell>
          <cell r="G161" t="str">
            <v>GOMEZ</v>
          </cell>
          <cell r="H161" t="str">
            <v>PIZARRO</v>
          </cell>
          <cell r="I161" t="str">
            <v>JOSE PEDRO</v>
          </cell>
          <cell r="J161" t="str">
            <v>81</v>
          </cell>
          <cell r="K161" t="str">
            <v>OPERADOR CHOF. CMV 654</v>
          </cell>
          <cell r="L161">
            <v>37785</v>
          </cell>
          <cell r="M161">
            <v>24594</v>
          </cell>
          <cell r="P161" t="str">
            <v>1</v>
          </cell>
          <cell r="Q161" t="str">
            <v>M</v>
          </cell>
          <cell r="R161" t="str">
            <v>ASENT. HUMANO SAN GABINO MZ A LT 9</v>
          </cell>
          <cell r="S161" t="str">
            <v>110121</v>
          </cell>
          <cell r="T161" t="str">
            <v>01</v>
          </cell>
          <cell r="U161" t="str">
            <v>10306803</v>
          </cell>
          <cell r="V161" t="str">
            <v>02</v>
          </cell>
          <cell r="W161" t="str">
            <v>162</v>
          </cell>
          <cell r="X161" t="str">
            <v>6705021GEPAJ003</v>
          </cell>
          <cell r="Y161" t="str">
            <v>01</v>
          </cell>
          <cell r="Z161" t="str">
            <v>545921JGPEA0</v>
          </cell>
          <cell r="AA161">
            <v>0</v>
          </cell>
          <cell r="AC161" t="str">
            <v>LA LIBERTAD</v>
          </cell>
          <cell r="AD161" t="str">
            <v>PERUANA</v>
          </cell>
          <cell r="AE161" t="str">
            <v>01</v>
          </cell>
          <cell r="AF161">
            <v>37785</v>
          </cell>
          <cell r="AG161" t="str">
            <v>S</v>
          </cell>
          <cell r="AM161">
            <v>6000.05</v>
          </cell>
          <cell r="AN161">
            <v>0</v>
          </cell>
          <cell r="AO161">
            <v>0</v>
          </cell>
          <cell r="AP161">
            <v>294.13</v>
          </cell>
          <cell r="AQ161">
            <v>0</v>
          </cell>
          <cell r="AV161">
            <v>36046</v>
          </cell>
        </row>
        <row r="162">
          <cell r="F162" t="str">
            <v>01597</v>
          </cell>
          <cell r="G162" t="str">
            <v>ESPINOZA</v>
          </cell>
          <cell r="H162" t="str">
            <v>SANCHEZ</v>
          </cell>
          <cell r="I162" t="str">
            <v>WALMER</v>
          </cell>
          <cell r="J162" t="str">
            <v>81</v>
          </cell>
          <cell r="K162" t="str">
            <v>OPERADOR CHOF. CCO 630</v>
          </cell>
          <cell r="L162">
            <v>37781</v>
          </cell>
          <cell r="M162">
            <v>21656</v>
          </cell>
          <cell r="N162">
            <v>37786</v>
          </cell>
          <cell r="O162" t="str">
            <v>I</v>
          </cell>
          <cell r="Q162" t="str">
            <v>M</v>
          </cell>
          <cell r="R162" t="str">
            <v>AV. EL SOL # 456</v>
          </cell>
          <cell r="S162" t="str">
            <v>110123</v>
          </cell>
          <cell r="T162" t="str">
            <v>01</v>
          </cell>
          <cell r="U162" t="str">
            <v>07224947</v>
          </cell>
          <cell r="V162" t="str">
            <v>02</v>
          </cell>
          <cell r="Y162" t="str">
            <v>01</v>
          </cell>
          <cell r="Z162" t="str">
            <v>216541WESIC5</v>
          </cell>
          <cell r="AA162">
            <v>0</v>
          </cell>
          <cell r="AC162" t="str">
            <v>LIMA</v>
          </cell>
          <cell r="AD162" t="str">
            <v>PERUANA</v>
          </cell>
          <cell r="AE162" t="str">
            <v>02</v>
          </cell>
          <cell r="AF162">
            <v>37786</v>
          </cell>
          <cell r="AG162" t="str">
            <v>S</v>
          </cell>
          <cell r="AM162">
            <v>481.59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V162">
            <v>34396</v>
          </cell>
        </row>
        <row r="163">
          <cell r="F163" t="str">
            <v>01600</v>
          </cell>
          <cell r="G163" t="str">
            <v>CALDERON</v>
          </cell>
          <cell r="H163" t="str">
            <v>ROJAS</v>
          </cell>
          <cell r="I163" t="str">
            <v>GABRIEL ELIZALDE</v>
          </cell>
          <cell r="J163" t="str">
            <v>81</v>
          </cell>
          <cell r="K163" t="str">
            <v>OPERADOR TR.</v>
          </cell>
          <cell r="L163">
            <v>37788</v>
          </cell>
          <cell r="M163">
            <v>20121</v>
          </cell>
          <cell r="P163" t="str">
            <v>1</v>
          </cell>
          <cell r="Q163" t="str">
            <v>M</v>
          </cell>
          <cell r="R163" t="str">
            <v>JR TRIUNFO # 233</v>
          </cell>
          <cell r="S163" t="str">
            <v>110111</v>
          </cell>
          <cell r="T163" t="str">
            <v>01</v>
          </cell>
          <cell r="U163" t="str">
            <v>33402383</v>
          </cell>
          <cell r="V163" t="str">
            <v>02</v>
          </cell>
          <cell r="W163" t="str">
            <v>163</v>
          </cell>
          <cell r="AA163">
            <v>3</v>
          </cell>
          <cell r="AC163" t="str">
            <v>AMAZONAS</v>
          </cell>
          <cell r="AD163" t="str">
            <v>PERUANA</v>
          </cell>
          <cell r="AE163" t="str">
            <v>01</v>
          </cell>
          <cell r="AF163">
            <v>37818</v>
          </cell>
          <cell r="AG163" t="str">
            <v>S</v>
          </cell>
          <cell r="AM163">
            <v>5646.15</v>
          </cell>
          <cell r="AN163">
            <v>0</v>
          </cell>
          <cell r="AO163">
            <v>0</v>
          </cell>
          <cell r="AP163">
            <v>296.04000000000002</v>
          </cell>
          <cell r="AQ163">
            <v>0</v>
          </cell>
          <cell r="AV163">
            <v>37788</v>
          </cell>
        </row>
        <row r="164">
          <cell r="F164" t="str">
            <v>01601</v>
          </cell>
          <cell r="G164" t="str">
            <v>ARROYO</v>
          </cell>
          <cell r="H164" t="str">
            <v>MORALES</v>
          </cell>
          <cell r="I164" t="str">
            <v>WILLIAN JUAN</v>
          </cell>
          <cell r="J164" t="str">
            <v>81</v>
          </cell>
          <cell r="K164" t="str">
            <v>OPERADOR CHOF. VOLQ. KENW.</v>
          </cell>
          <cell r="L164">
            <v>37795</v>
          </cell>
          <cell r="M164">
            <v>23707</v>
          </cell>
          <cell r="P164" t="str">
            <v>5</v>
          </cell>
          <cell r="Q164" t="str">
            <v>M</v>
          </cell>
          <cell r="R164" t="str">
            <v>ASOC. 11 DE OCTUBRE PSJ LT 28 SANTA CLARA</v>
          </cell>
          <cell r="S164" t="str">
            <v>110121</v>
          </cell>
          <cell r="T164" t="str">
            <v>01</v>
          </cell>
          <cell r="U164" t="str">
            <v>06577430</v>
          </cell>
          <cell r="V164" t="str">
            <v>02</v>
          </cell>
          <cell r="W164" t="str">
            <v>162</v>
          </cell>
          <cell r="X164" t="str">
            <v>641126AOMAW002</v>
          </cell>
          <cell r="Y164" t="str">
            <v>04</v>
          </cell>
          <cell r="Z164" t="str">
            <v>537051WAMOA0</v>
          </cell>
          <cell r="AA164">
            <v>2</v>
          </cell>
          <cell r="AC164" t="str">
            <v>LIMA</v>
          </cell>
          <cell r="AD164" t="str">
            <v>PERUANA</v>
          </cell>
          <cell r="AE164" t="str">
            <v>01</v>
          </cell>
          <cell r="AF164">
            <v>37795</v>
          </cell>
          <cell r="AG164" t="str">
            <v>S</v>
          </cell>
          <cell r="AM164">
            <v>5674.38</v>
          </cell>
          <cell r="AN164">
            <v>0</v>
          </cell>
          <cell r="AO164">
            <v>0</v>
          </cell>
          <cell r="AP164">
            <v>310.61</v>
          </cell>
          <cell r="AQ164">
            <v>0</v>
          </cell>
          <cell r="AV164">
            <v>36483</v>
          </cell>
        </row>
        <row r="165">
          <cell r="F165" t="str">
            <v>01602</v>
          </cell>
          <cell r="G165" t="str">
            <v>PACCOSONCCO</v>
          </cell>
          <cell r="H165" t="str">
            <v>SOTO</v>
          </cell>
          <cell r="I165" t="str">
            <v>CESAR VALENTIN</v>
          </cell>
          <cell r="J165" t="str">
            <v>82</v>
          </cell>
          <cell r="K165" t="str">
            <v>OP. PLANTA DOSIFICADORA</v>
          </cell>
          <cell r="L165">
            <v>37804</v>
          </cell>
          <cell r="M165">
            <v>29839</v>
          </cell>
          <cell r="P165" t="str">
            <v>1</v>
          </cell>
          <cell r="Q165" t="str">
            <v>M</v>
          </cell>
          <cell r="R165" t="str">
            <v>COMITE 52 B MZ E LT N - 1 NUEVA ESPERANZA</v>
          </cell>
          <cell r="S165" t="str">
            <v>110111</v>
          </cell>
          <cell r="T165" t="str">
            <v>01</v>
          </cell>
          <cell r="U165" t="str">
            <v>41105616</v>
          </cell>
          <cell r="V165" t="str">
            <v>03</v>
          </cell>
          <cell r="W165" t="str">
            <v>172</v>
          </cell>
          <cell r="AA165">
            <v>0</v>
          </cell>
          <cell r="AC165" t="str">
            <v>LIMA</v>
          </cell>
          <cell r="AD165" t="str">
            <v>PERUANA</v>
          </cell>
          <cell r="AE165" t="str">
            <v>01</v>
          </cell>
          <cell r="AF165">
            <v>37804</v>
          </cell>
          <cell r="AG165" t="str">
            <v>S</v>
          </cell>
          <cell r="AM165">
            <v>4429.67</v>
          </cell>
          <cell r="AN165">
            <v>0</v>
          </cell>
          <cell r="AO165">
            <v>0</v>
          </cell>
          <cell r="AP165">
            <v>282.95</v>
          </cell>
          <cell r="AQ165">
            <v>0</v>
          </cell>
          <cell r="AV165">
            <v>37804</v>
          </cell>
        </row>
        <row r="166">
          <cell r="F166" t="str">
            <v>01603</v>
          </cell>
          <cell r="G166" t="str">
            <v>TRAUCO</v>
          </cell>
          <cell r="H166" t="str">
            <v>DIAZ</v>
          </cell>
          <cell r="I166" t="str">
            <v>LUIS ANTONIO</v>
          </cell>
          <cell r="J166" t="str">
            <v>82</v>
          </cell>
          <cell r="K166" t="str">
            <v>PEON</v>
          </cell>
          <cell r="L166">
            <v>37803</v>
          </cell>
          <cell r="M166">
            <v>26314</v>
          </cell>
          <cell r="P166" t="str">
            <v>2</v>
          </cell>
          <cell r="Q166" t="str">
            <v>M</v>
          </cell>
          <cell r="R166" t="str">
            <v>JR. SOCIEGO S/N CUADRA 7 CHACHAPOYAS</v>
          </cell>
          <cell r="S166" t="str">
            <v>110121</v>
          </cell>
          <cell r="T166" t="str">
            <v>01</v>
          </cell>
          <cell r="U166" t="str">
            <v>33430548</v>
          </cell>
          <cell r="V166" t="str">
            <v>01</v>
          </cell>
          <cell r="W166" t="str">
            <v>164</v>
          </cell>
          <cell r="Y166" t="str">
            <v>03</v>
          </cell>
          <cell r="Z166" t="str">
            <v>263121LTDUZ8</v>
          </cell>
          <cell r="AA166">
            <v>2</v>
          </cell>
          <cell r="AC166" t="str">
            <v>AMAZONAS</v>
          </cell>
          <cell r="AD166" t="str">
            <v>PERUANA</v>
          </cell>
          <cell r="AE166" t="str">
            <v>01</v>
          </cell>
          <cell r="AF166">
            <v>37803</v>
          </cell>
          <cell r="AG166" t="str">
            <v>S</v>
          </cell>
          <cell r="AM166">
            <v>3593.66</v>
          </cell>
          <cell r="AN166">
            <v>0</v>
          </cell>
          <cell r="AO166">
            <v>0</v>
          </cell>
          <cell r="AP166">
            <v>230.27</v>
          </cell>
          <cell r="AQ166">
            <v>0</v>
          </cell>
          <cell r="AV166">
            <v>34507</v>
          </cell>
        </row>
        <row r="167">
          <cell r="F167" t="str">
            <v>01610</v>
          </cell>
          <cell r="G167" t="str">
            <v>HUAMAN</v>
          </cell>
          <cell r="H167" t="str">
            <v>SANCHEZ</v>
          </cell>
          <cell r="I167" t="str">
            <v>LUIS</v>
          </cell>
          <cell r="J167" t="str">
            <v>82</v>
          </cell>
          <cell r="K167" t="str">
            <v>AYU. CHANC. UNIV.</v>
          </cell>
          <cell r="L167">
            <v>37809</v>
          </cell>
          <cell r="M167">
            <v>27600</v>
          </cell>
          <cell r="P167" t="str">
            <v>5</v>
          </cell>
          <cell r="Q167" t="str">
            <v>M</v>
          </cell>
          <cell r="R167" t="str">
            <v>ANEXO SAN ISIDRO</v>
          </cell>
          <cell r="S167" t="str">
            <v>110111</v>
          </cell>
          <cell r="T167" t="str">
            <v>01</v>
          </cell>
          <cell r="U167" t="str">
            <v>33430625</v>
          </cell>
          <cell r="V167" t="str">
            <v>01</v>
          </cell>
          <cell r="W167" t="str">
            <v>159</v>
          </cell>
          <cell r="AA167">
            <v>1</v>
          </cell>
          <cell r="AC167" t="str">
            <v>AMAZONAS</v>
          </cell>
          <cell r="AD167" t="str">
            <v>PERUANA</v>
          </cell>
          <cell r="AE167" t="str">
            <v>01</v>
          </cell>
          <cell r="AF167">
            <v>37809</v>
          </cell>
          <cell r="AG167" t="str">
            <v>S</v>
          </cell>
          <cell r="AM167">
            <v>3237.1</v>
          </cell>
          <cell r="AN167">
            <v>0</v>
          </cell>
          <cell r="AO167">
            <v>0</v>
          </cell>
          <cell r="AP167">
            <v>255.15</v>
          </cell>
          <cell r="AQ167">
            <v>0</v>
          </cell>
          <cell r="AV167">
            <v>37809</v>
          </cell>
        </row>
        <row r="168">
          <cell r="F168" t="str">
            <v>01611</v>
          </cell>
          <cell r="G168" t="str">
            <v>OBREGON</v>
          </cell>
          <cell r="H168" t="str">
            <v>ESPIRITU</v>
          </cell>
          <cell r="I168" t="str">
            <v>RICARDO</v>
          </cell>
          <cell r="J168" t="str">
            <v>81</v>
          </cell>
          <cell r="K168" t="str">
            <v>OPERARIO PERFORISTA</v>
          </cell>
          <cell r="L168">
            <v>37809</v>
          </cell>
          <cell r="M168">
            <v>26824</v>
          </cell>
          <cell r="N168">
            <v>37863</v>
          </cell>
          <cell r="O168" t="str">
            <v>I</v>
          </cell>
          <cell r="P168" t="str">
            <v>5</v>
          </cell>
          <cell r="Q168" t="str">
            <v>M</v>
          </cell>
          <cell r="R168" t="str">
            <v>JR. SAN CHOCANO # 470</v>
          </cell>
          <cell r="S168" t="str">
            <v>110123</v>
          </cell>
          <cell r="T168" t="str">
            <v>01</v>
          </cell>
          <cell r="U168" t="str">
            <v>09973861</v>
          </cell>
          <cell r="V168" t="str">
            <v>02</v>
          </cell>
          <cell r="W168" t="str">
            <v>165</v>
          </cell>
          <cell r="Y168" t="str">
            <v>01</v>
          </cell>
          <cell r="Z168" t="str">
            <v>568221ROEEI1</v>
          </cell>
          <cell r="AA168">
            <v>1</v>
          </cell>
          <cell r="AC168" t="str">
            <v>ANCAHS</v>
          </cell>
          <cell r="AD168" t="str">
            <v>PERUANA</v>
          </cell>
          <cell r="AE168" t="str">
            <v>02</v>
          </cell>
          <cell r="AF168">
            <v>37863</v>
          </cell>
          <cell r="AG168" t="str">
            <v>S</v>
          </cell>
          <cell r="AM168">
            <v>2720.52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V168">
            <v>36433</v>
          </cell>
        </row>
        <row r="169">
          <cell r="F169" t="str">
            <v>01619</v>
          </cell>
          <cell r="G169" t="str">
            <v>VENTURA</v>
          </cell>
          <cell r="H169" t="str">
            <v>OCAMPO</v>
          </cell>
          <cell r="I169" t="str">
            <v>JOSE APOLINAR</v>
          </cell>
          <cell r="J169" t="str">
            <v>82</v>
          </cell>
          <cell r="K169" t="str">
            <v>AYU. OBRA DE ARTE</v>
          </cell>
          <cell r="L169">
            <v>37816</v>
          </cell>
          <cell r="M169">
            <v>27114</v>
          </cell>
          <cell r="P169" t="str">
            <v>5</v>
          </cell>
          <cell r="Q169" t="str">
            <v>M</v>
          </cell>
          <cell r="R169" t="str">
            <v>TRIUNFO # 585</v>
          </cell>
          <cell r="S169" t="str">
            <v>110121</v>
          </cell>
          <cell r="T169" t="str">
            <v>01</v>
          </cell>
          <cell r="U169" t="str">
            <v>33675174</v>
          </cell>
          <cell r="V169" t="str">
            <v>01</v>
          </cell>
          <cell r="W169" t="str">
            <v>172</v>
          </cell>
          <cell r="X169" t="str">
            <v>7403261VTOMJ000</v>
          </cell>
          <cell r="Y169" t="str">
            <v>03</v>
          </cell>
          <cell r="Z169" t="str">
            <v>571121JVOTM6</v>
          </cell>
          <cell r="AA169">
            <v>0</v>
          </cell>
          <cell r="AC169" t="str">
            <v>AMAZONAS</v>
          </cell>
          <cell r="AD169" t="str">
            <v>PERUANA</v>
          </cell>
          <cell r="AE169" t="str">
            <v>01</v>
          </cell>
          <cell r="AF169">
            <v>37816</v>
          </cell>
          <cell r="AG169" t="str">
            <v>S</v>
          </cell>
          <cell r="AM169">
            <v>3024.29</v>
          </cell>
          <cell r="AN169">
            <v>0</v>
          </cell>
          <cell r="AO169">
            <v>0</v>
          </cell>
          <cell r="AP169">
            <v>198.39</v>
          </cell>
          <cell r="AQ169">
            <v>0</v>
          </cell>
        </row>
        <row r="170">
          <cell r="F170" t="str">
            <v>01620</v>
          </cell>
          <cell r="G170" t="str">
            <v>NUÑEZ</v>
          </cell>
          <cell r="H170" t="str">
            <v>CERBAN</v>
          </cell>
          <cell r="I170" t="str">
            <v>SEGUNDO MAXIMO</v>
          </cell>
          <cell r="J170" t="str">
            <v>82</v>
          </cell>
          <cell r="K170" t="str">
            <v>AYU. PEON</v>
          </cell>
          <cell r="L170">
            <v>37816</v>
          </cell>
          <cell r="M170">
            <v>25667</v>
          </cell>
          <cell r="P170" t="str">
            <v>5</v>
          </cell>
          <cell r="Q170" t="str">
            <v>M</v>
          </cell>
          <cell r="R170" t="str">
            <v>ANEXO SAN ISIDRO</v>
          </cell>
          <cell r="S170" t="str">
            <v>110111</v>
          </cell>
          <cell r="T170" t="str">
            <v>01</v>
          </cell>
          <cell r="U170" t="str">
            <v>07622268</v>
          </cell>
          <cell r="V170" t="str">
            <v>01</v>
          </cell>
          <cell r="W170" t="str">
            <v>172</v>
          </cell>
          <cell r="AA170">
            <v>1</v>
          </cell>
          <cell r="AC170" t="str">
            <v>AMAZONAS</v>
          </cell>
          <cell r="AD170" t="str">
            <v>PERUAMA</v>
          </cell>
          <cell r="AE170" t="str">
            <v>01</v>
          </cell>
          <cell r="AF170">
            <v>37816</v>
          </cell>
          <cell r="AG170" t="str">
            <v>S</v>
          </cell>
          <cell r="AM170">
            <v>3244.14</v>
          </cell>
          <cell r="AN170">
            <v>0</v>
          </cell>
          <cell r="AO170">
            <v>0</v>
          </cell>
          <cell r="AP170">
            <v>212</v>
          </cell>
          <cell r="AQ170">
            <v>0</v>
          </cell>
          <cell r="AV170">
            <v>37816</v>
          </cell>
        </row>
        <row r="171">
          <cell r="F171" t="str">
            <v>01622</v>
          </cell>
          <cell r="G171" t="str">
            <v>VELAYSOSA</v>
          </cell>
          <cell r="H171" t="str">
            <v>TAFUR</v>
          </cell>
          <cell r="I171" t="str">
            <v>MIGUEL</v>
          </cell>
          <cell r="J171" t="str">
            <v>82</v>
          </cell>
          <cell r="K171" t="str">
            <v>PEON OBRAS ARTE</v>
          </cell>
          <cell r="L171">
            <v>37819</v>
          </cell>
          <cell r="M171">
            <v>22479</v>
          </cell>
          <cell r="P171" t="str">
            <v>2</v>
          </cell>
          <cell r="Q171" t="str">
            <v>M</v>
          </cell>
          <cell r="R171" t="str">
            <v>JR, DOS DE MAYO # 725</v>
          </cell>
          <cell r="S171" t="str">
            <v>110121</v>
          </cell>
          <cell r="T171" t="str">
            <v>01</v>
          </cell>
          <cell r="U171" t="str">
            <v>33733631</v>
          </cell>
          <cell r="V171" t="str">
            <v>01</v>
          </cell>
          <cell r="W171" t="str">
            <v>170</v>
          </cell>
          <cell r="Y171" t="str">
            <v>03</v>
          </cell>
          <cell r="Z171" t="str">
            <v>524701MVTAU3</v>
          </cell>
          <cell r="AA171">
            <v>2</v>
          </cell>
          <cell r="AC171" t="str">
            <v>AMAZONAS</v>
          </cell>
          <cell r="AD171" t="str">
            <v>PERUANA</v>
          </cell>
          <cell r="AE171" t="str">
            <v>01</v>
          </cell>
          <cell r="AF171">
            <v>37819</v>
          </cell>
          <cell r="AG171" t="str">
            <v>S</v>
          </cell>
          <cell r="AM171">
            <v>3268.93</v>
          </cell>
          <cell r="AN171">
            <v>0</v>
          </cell>
          <cell r="AO171">
            <v>0</v>
          </cell>
          <cell r="AP171">
            <v>206.94</v>
          </cell>
          <cell r="AQ171">
            <v>0</v>
          </cell>
          <cell r="AV171">
            <v>35663</v>
          </cell>
        </row>
        <row r="172">
          <cell r="F172" t="str">
            <v>01623</v>
          </cell>
          <cell r="G172" t="str">
            <v>VELASQUEZ</v>
          </cell>
          <cell r="H172" t="str">
            <v>FRANCO</v>
          </cell>
          <cell r="I172" t="str">
            <v>CARLOS</v>
          </cell>
          <cell r="J172" t="str">
            <v>82</v>
          </cell>
          <cell r="K172" t="str">
            <v>PEON OBRAS DE ARTE</v>
          </cell>
          <cell r="L172">
            <v>37819</v>
          </cell>
          <cell r="M172">
            <v>24874</v>
          </cell>
          <cell r="P172" t="str">
            <v>5</v>
          </cell>
          <cell r="Q172" t="str">
            <v>M</v>
          </cell>
          <cell r="R172" t="str">
            <v>JR. 2 DE ,AYO # 227</v>
          </cell>
          <cell r="S172" t="str">
            <v>110121</v>
          </cell>
          <cell r="T172" t="str">
            <v>01</v>
          </cell>
          <cell r="U172" t="str">
            <v>33655331</v>
          </cell>
          <cell r="V172" t="str">
            <v>01</v>
          </cell>
          <cell r="W172" t="str">
            <v>172</v>
          </cell>
          <cell r="Y172" t="str">
            <v>03</v>
          </cell>
          <cell r="Z172" t="str">
            <v>548721CVFAN7</v>
          </cell>
          <cell r="AA172">
            <v>1</v>
          </cell>
          <cell r="AC172" t="str">
            <v>AMAZONAS</v>
          </cell>
          <cell r="AD172" t="str">
            <v>PERUANA</v>
          </cell>
          <cell r="AE172" t="str">
            <v>01</v>
          </cell>
          <cell r="AF172">
            <v>37819</v>
          </cell>
          <cell r="AG172" t="str">
            <v>S</v>
          </cell>
          <cell r="AM172">
            <v>2995.48</v>
          </cell>
          <cell r="AN172">
            <v>0</v>
          </cell>
          <cell r="AO172">
            <v>0</v>
          </cell>
          <cell r="AP172">
            <v>187.56</v>
          </cell>
          <cell r="AQ172">
            <v>0</v>
          </cell>
        </row>
        <row r="173">
          <cell r="F173" t="str">
            <v>01624</v>
          </cell>
          <cell r="G173" t="str">
            <v>VELASQUEZ</v>
          </cell>
          <cell r="H173" t="str">
            <v>RUBIO</v>
          </cell>
          <cell r="I173" t="str">
            <v>VICTOR</v>
          </cell>
          <cell r="J173" t="str">
            <v>82</v>
          </cell>
          <cell r="K173" t="str">
            <v>PEON OBRA DE ARTE</v>
          </cell>
          <cell r="L173">
            <v>37819</v>
          </cell>
          <cell r="M173">
            <v>27679</v>
          </cell>
          <cell r="N173">
            <v>37893</v>
          </cell>
          <cell r="O173" t="str">
            <v>I</v>
          </cell>
          <cell r="P173" t="str">
            <v>5</v>
          </cell>
          <cell r="Q173" t="str">
            <v>M</v>
          </cell>
          <cell r="R173" t="str">
            <v>JR. TACNA # 621</v>
          </cell>
          <cell r="S173" t="str">
            <v>110123</v>
          </cell>
          <cell r="T173" t="str">
            <v>01</v>
          </cell>
          <cell r="U173" t="str">
            <v>33578878</v>
          </cell>
          <cell r="V173" t="str">
            <v>01</v>
          </cell>
          <cell r="W173" t="str">
            <v>170</v>
          </cell>
          <cell r="Y173" t="str">
            <v>06</v>
          </cell>
          <cell r="Z173" t="str">
            <v>576771VVRAI9</v>
          </cell>
          <cell r="AA173">
            <v>0</v>
          </cell>
          <cell r="AC173" t="str">
            <v>AMAZONAS</v>
          </cell>
          <cell r="AD173" t="str">
            <v>PERUANA</v>
          </cell>
          <cell r="AE173" t="str">
            <v>02</v>
          </cell>
          <cell r="AF173">
            <v>37893</v>
          </cell>
          <cell r="AG173" t="str">
            <v>S</v>
          </cell>
          <cell r="AM173">
            <v>2489.44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V173">
            <v>35503</v>
          </cell>
        </row>
        <row r="174">
          <cell r="F174" t="str">
            <v>01625</v>
          </cell>
          <cell r="G174" t="str">
            <v>CALCINA</v>
          </cell>
          <cell r="H174" t="str">
            <v>RODRIGUEZ</v>
          </cell>
          <cell r="I174" t="str">
            <v>TEOFILO</v>
          </cell>
          <cell r="J174" t="str">
            <v>82</v>
          </cell>
          <cell r="K174" t="str">
            <v>OPERARIO</v>
          </cell>
          <cell r="L174">
            <v>37819</v>
          </cell>
          <cell r="M174">
            <v>18101</v>
          </cell>
          <cell r="N174">
            <v>37899</v>
          </cell>
          <cell r="O174" t="str">
            <v>I</v>
          </cell>
          <cell r="P174" t="str">
            <v>5</v>
          </cell>
          <cell r="Q174" t="str">
            <v>M</v>
          </cell>
          <cell r="R174" t="str">
            <v>JR. CRISTO REY # 209</v>
          </cell>
          <cell r="S174" t="str">
            <v>110123</v>
          </cell>
          <cell r="T174" t="str">
            <v>01</v>
          </cell>
          <cell r="U174" t="str">
            <v>29397992</v>
          </cell>
          <cell r="V174" t="str">
            <v>02</v>
          </cell>
          <cell r="W174" t="str">
            <v>171</v>
          </cell>
          <cell r="Y174" t="str">
            <v>01</v>
          </cell>
          <cell r="Z174" t="str">
            <v>180991TCRCR1</v>
          </cell>
          <cell r="AA174">
            <v>2</v>
          </cell>
          <cell r="AC174" t="str">
            <v>PUNO</v>
          </cell>
          <cell r="AD174" t="str">
            <v>PERUANA</v>
          </cell>
          <cell r="AE174" t="str">
            <v>02</v>
          </cell>
          <cell r="AF174">
            <v>37899</v>
          </cell>
          <cell r="AG174" t="str">
            <v>S</v>
          </cell>
          <cell r="AM174">
            <v>4229.9799999999996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V174">
            <v>34728</v>
          </cell>
        </row>
        <row r="175">
          <cell r="F175" t="str">
            <v>01626</v>
          </cell>
          <cell r="G175" t="str">
            <v>GASTELO</v>
          </cell>
          <cell r="H175" t="str">
            <v>BENAVIDES</v>
          </cell>
          <cell r="I175" t="str">
            <v>JOSE FERNANDO</v>
          </cell>
          <cell r="J175" t="str">
            <v>81</v>
          </cell>
          <cell r="K175" t="str">
            <v>PEON DUM - 06</v>
          </cell>
          <cell r="L175">
            <v>37819</v>
          </cell>
          <cell r="M175">
            <v>27429</v>
          </cell>
          <cell r="P175" t="str">
            <v>5</v>
          </cell>
          <cell r="Q175" t="str">
            <v>M</v>
          </cell>
          <cell r="R175" t="str">
            <v>JR. AMAZONAS # 740</v>
          </cell>
          <cell r="S175" t="str">
            <v>110121</v>
          </cell>
          <cell r="T175" t="str">
            <v>01</v>
          </cell>
          <cell r="U175" t="str">
            <v>33826636</v>
          </cell>
          <cell r="V175" t="str">
            <v>01</v>
          </cell>
          <cell r="W175" t="str">
            <v>172</v>
          </cell>
          <cell r="Y175" t="str">
            <v>01</v>
          </cell>
          <cell r="Z175" t="str">
            <v>574271JGBTA9</v>
          </cell>
          <cell r="AA175">
            <v>0</v>
          </cell>
          <cell r="AC175" t="str">
            <v>AMAZONAS</v>
          </cell>
          <cell r="AD175" t="str">
            <v>PERUANA</v>
          </cell>
          <cell r="AE175" t="str">
            <v>01</v>
          </cell>
          <cell r="AF175">
            <v>37819</v>
          </cell>
          <cell r="AG175" t="str">
            <v>S</v>
          </cell>
          <cell r="AM175">
            <v>2543.98</v>
          </cell>
          <cell r="AN175">
            <v>0</v>
          </cell>
          <cell r="AO175">
            <v>0</v>
          </cell>
          <cell r="AP175">
            <v>31.83</v>
          </cell>
          <cell r="AQ175">
            <v>0</v>
          </cell>
          <cell r="AV175">
            <v>35915</v>
          </cell>
        </row>
        <row r="176">
          <cell r="F176" t="str">
            <v>01627</v>
          </cell>
          <cell r="G176" t="str">
            <v>VILLAR</v>
          </cell>
          <cell r="H176" t="str">
            <v>GARCIA</v>
          </cell>
          <cell r="I176" t="str">
            <v>EDGAR NAIP</v>
          </cell>
          <cell r="J176" t="str">
            <v>82</v>
          </cell>
          <cell r="K176" t="str">
            <v>PEON</v>
          </cell>
          <cell r="L176">
            <v>37819</v>
          </cell>
          <cell r="M176">
            <v>31027</v>
          </cell>
          <cell r="P176" t="str">
            <v>1</v>
          </cell>
          <cell r="Q176" t="str">
            <v>M</v>
          </cell>
          <cell r="R176" t="str">
            <v>JR. BOLIVIA # 310</v>
          </cell>
          <cell r="S176" t="str">
            <v>110111</v>
          </cell>
          <cell r="T176" t="str">
            <v>01</v>
          </cell>
          <cell r="U176" t="str">
            <v>42878449</v>
          </cell>
          <cell r="V176" t="str">
            <v>01</v>
          </cell>
          <cell r="W176" t="str">
            <v>171</v>
          </cell>
          <cell r="AA176">
            <v>0</v>
          </cell>
          <cell r="AC176" t="str">
            <v>AMAZONAS</v>
          </cell>
          <cell r="AD176" t="str">
            <v>PERUANA</v>
          </cell>
          <cell r="AE176" t="str">
            <v>01</v>
          </cell>
          <cell r="AF176">
            <v>37819</v>
          </cell>
          <cell r="AG176" t="str">
            <v>S</v>
          </cell>
          <cell r="AM176">
            <v>2704.9</v>
          </cell>
          <cell r="AN176">
            <v>0</v>
          </cell>
          <cell r="AO176">
            <v>0</v>
          </cell>
          <cell r="AP176">
            <v>180.55</v>
          </cell>
          <cell r="AQ176">
            <v>0</v>
          </cell>
          <cell r="AV176">
            <v>37819</v>
          </cell>
        </row>
        <row r="177">
          <cell r="F177" t="str">
            <v>01628</v>
          </cell>
          <cell r="G177" t="str">
            <v>TRUJILLO</v>
          </cell>
          <cell r="H177" t="str">
            <v>TAUCA</v>
          </cell>
          <cell r="I177" t="str">
            <v>FRANCILES</v>
          </cell>
          <cell r="J177" t="str">
            <v>82</v>
          </cell>
          <cell r="K177" t="str">
            <v>PEON OBRA DE ARTE</v>
          </cell>
          <cell r="L177">
            <v>37816</v>
          </cell>
          <cell r="M177">
            <v>24687</v>
          </cell>
          <cell r="P177" t="str">
            <v>2</v>
          </cell>
          <cell r="Q177" t="str">
            <v>M</v>
          </cell>
          <cell r="R177" t="str">
            <v>JR. UNION # 887</v>
          </cell>
          <cell r="S177" t="str">
            <v>110121</v>
          </cell>
          <cell r="T177" t="str">
            <v>01</v>
          </cell>
          <cell r="U177" t="str">
            <v>33431742</v>
          </cell>
          <cell r="V177" t="str">
            <v>01</v>
          </cell>
          <cell r="W177" t="str">
            <v>172</v>
          </cell>
          <cell r="Y177" t="str">
            <v>04</v>
          </cell>
          <cell r="Z177" t="str">
            <v>546851FTTJC4</v>
          </cell>
          <cell r="AA177">
            <v>3</v>
          </cell>
          <cell r="AC177" t="str">
            <v>AMAZONAS</v>
          </cell>
          <cell r="AD177" t="str">
            <v>PERUANA</v>
          </cell>
          <cell r="AE177" t="str">
            <v>01</v>
          </cell>
          <cell r="AF177">
            <v>37816</v>
          </cell>
          <cell r="AG177" t="str">
            <v>S</v>
          </cell>
          <cell r="AM177">
            <v>3315.36</v>
          </cell>
          <cell r="AN177">
            <v>0</v>
          </cell>
          <cell r="AO177">
            <v>0</v>
          </cell>
          <cell r="AP177">
            <v>239.22</v>
          </cell>
          <cell r="AQ177">
            <v>0</v>
          </cell>
          <cell r="AV177">
            <v>35837</v>
          </cell>
        </row>
        <row r="178">
          <cell r="F178" t="str">
            <v>01629</v>
          </cell>
          <cell r="G178" t="str">
            <v>VALLE</v>
          </cell>
          <cell r="H178" t="str">
            <v>GOÑAS</v>
          </cell>
          <cell r="I178" t="str">
            <v>SEGUNDO FERMIN</v>
          </cell>
          <cell r="J178" t="str">
            <v>82</v>
          </cell>
          <cell r="K178" t="str">
            <v>PEON OBRA DE ARTE</v>
          </cell>
          <cell r="L178">
            <v>37816</v>
          </cell>
          <cell r="M178">
            <v>29699</v>
          </cell>
          <cell r="P178" t="str">
            <v>1</v>
          </cell>
          <cell r="Q178" t="str">
            <v>M</v>
          </cell>
          <cell r="R178" t="str">
            <v>JR. BOLIVIA # 745</v>
          </cell>
          <cell r="S178" t="str">
            <v>110111</v>
          </cell>
          <cell r="T178" t="str">
            <v>01</v>
          </cell>
          <cell r="U178" t="str">
            <v>42917320</v>
          </cell>
          <cell r="V178" t="str">
            <v>01</v>
          </cell>
          <cell r="W178" t="str">
            <v>172</v>
          </cell>
          <cell r="AA178">
            <v>0</v>
          </cell>
          <cell r="AC178" t="str">
            <v>AMAZONAS</v>
          </cell>
          <cell r="AD178" t="str">
            <v>PERUANA</v>
          </cell>
          <cell r="AE178" t="str">
            <v>01</v>
          </cell>
          <cell r="AF178">
            <v>37816</v>
          </cell>
          <cell r="AG178" t="str">
            <v>S</v>
          </cell>
          <cell r="AM178">
            <v>2924.35</v>
          </cell>
          <cell r="AN178">
            <v>0</v>
          </cell>
          <cell r="AO178">
            <v>0</v>
          </cell>
          <cell r="AP178">
            <v>198.39</v>
          </cell>
          <cell r="AQ178">
            <v>0</v>
          </cell>
          <cell r="AV178">
            <v>37816</v>
          </cell>
        </row>
        <row r="179">
          <cell r="F179" t="str">
            <v>01630</v>
          </cell>
          <cell r="G179" t="str">
            <v>CHAVEZ</v>
          </cell>
          <cell r="H179" t="str">
            <v>PICON</v>
          </cell>
          <cell r="I179" t="str">
            <v>OSCAR RAUL</v>
          </cell>
          <cell r="J179" t="str">
            <v>82</v>
          </cell>
          <cell r="K179" t="str">
            <v>CARINTERO</v>
          </cell>
          <cell r="L179">
            <v>37818</v>
          </cell>
          <cell r="M179">
            <v>18259</v>
          </cell>
          <cell r="P179" t="str">
            <v>2</v>
          </cell>
          <cell r="Q179" t="str">
            <v>M</v>
          </cell>
          <cell r="R179" t="str">
            <v>ANEXO SAN ISIDRO</v>
          </cell>
          <cell r="S179" t="str">
            <v>110111</v>
          </cell>
          <cell r="T179" t="str">
            <v>01</v>
          </cell>
          <cell r="U179" t="str">
            <v>33400637</v>
          </cell>
          <cell r="V179" t="str">
            <v>03</v>
          </cell>
          <cell r="W179" t="str">
            <v>171</v>
          </cell>
          <cell r="AA179">
            <v>1</v>
          </cell>
          <cell r="AC179" t="str">
            <v>AMAZONAS</v>
          </cell>
          <cell r="AD179" t="str">
            <v>PERUANA</v>
          </cell>
          <cell r="AE179" t="str">
            <v>01</v>
          </cell>
          <cell r="AF179">
            <v>37818</v>
          </cell>
          <cell r="AG179" t="str">
            <v>S</v>
          </cell>
          <cell r="AM179">
            <v>3264.56</v>
          </cell>
          <cell r="AN179">
            <v>0</v>
          </cell>
          <cell r="AO179">
            <v>0</v>
          </cell>
          <cell r="AP179">
            <v>249.27</v>
          </cell>
          <cell r="AQ179">
            <v>0</v>
          </cell>
          <cell r="AV179">
            <v>37818</v>
          </cell>
        </row>
        <row r="180">
          <cell r="F180" t="str">
            <v>01631</v>
          </cell>
          <cell r="G180" t="str">
            <v>VARGAS</v>
          </cell>
          <cell r="H180" t="str">
            <v>LOPEZ</v>
          </cell>
          <cell r="I180" t="str">
            <v>CARLOS</v>
          </cell>
          <cell r="J180" t="str">
            <v>82</v>
          </cell>
          <cell r="K180" t="str">
            <v>OFICIAL OBRA DE ARTE</v>
          </cell>
          <cell r="L180">
            <v>37823</v>
          </cell>
          <cell r="M180">
            <v>27004</v>
          </cell>
          <cell r="P180" t="str">
            <v>1</v>
          </cell>
          <cell r="Q180" t="str">
            <v>M</v>
          </cell>
          <cell r="R180" t="str">
            <v>COOP. PRIMAVERA KM 14 MZ K1 LT 7</v>
          </cell>
          <cell r="S180" t="str">
            <v>110111</v>
          </cell>
          <cell r="T180" t="str">
            <v>01</v>
          </cell>
          <cell r="U180" t="str">
            <v>09973176</v>
          </cell>
          <cell r="V180" t="str">
            <v>03</v>
          </cell>
          <cell r="AA180">
            <v>0</v>
          </cell>
          <cell r="AC180" t="str">
            <v>UCAYALI</v>
          </cell>
          <cell r="AD180" t="str">
            <v>PERUANA</v>
          </cell>
          <cell r="AE180" t="str">
            <v>01</v>
          </cell>
          <cell r="AF180">
            <v>37823</v>
          </cell>
          <cell r="AG180" t="str">
            <v>S</v>
          </cell>
          <cell r="AM180">
            <v>3353.71</v>
          </cell>
          <cell r="AN180">
            <v>0</v>
          </cell>
          <cell r="AO180">
            <v>0</v>
          </cell>
          <cell r="AP180">
            <v>233.95</v>
          </cell>
          <cell r="AQ180">
            <v>0</v>
          </cell>
          <cell r="AV180">
            <v>37818</v>
          </cell>
        </row>
        <row r="181">
          <cell r="F181" t="str">
            <v>01632</v>
          </cell>
          <cell r="G181" t="str">
            <v>CALDERON</v>
          </cell>
          <cell r="H181" t="str">
            <v>RAMIREZ</v>
          </cell>
          <cell r="I181" t="str">
            <v>RODRIGO WILFREDO</v>
          </cell>
          <cell r="J181" t="str">
            <v>81</v>
          </cell>
          <cell r="K181" t="str">
            <v>OPERADOR DE MOTONIVELADORA</v>
          </cell>
          <cell r="L181">
            <v>37816</v>
          </cell>
          <cell r="M181">
            <v>24570</v>
          </cell>
          <cell r="N181">
            <v>37821</v>
          </cell>
          <cell r="O181" t="str">
            <v>I</v>
          </cell>
          <cell r="P181" t="str">
            <v>2</v>
          </cell>
          <cell r="Q181" t="str">
            <v>M</v>
          </cell>
          <cell r="R181" t="str">
            <v>JR. RICUA #  372 - CUVIDA</v>
          </cell>
          <cell r="S181" t="str">
            <v>110123</v>
          </cell>
          <cell r="T181" t="str">
            <v>01</v>
          </cell>
          <cell r="U181" t="str">
            <v>07251740</v>
          </cell>
          <cell r="V181" t="str">
            <v>02</v>
          </cell>
          <cell r="W181" t="str">
            <v>156</v>
          </cell>
          <cell r="Y181" t="str">
            <v>01</v>
          </cell>
          <cell r="Z181" t="str">
            <v>545681RCRDI7</v>
          </cell>
          <cell r="AA181">
            <v>0</v>
          </cell>
          <cell r="AC181" t="str">
            <v>LIMA</v>
          </cell>
          <cell r="AD181" t="str">
            <v>PERUANA</v>
          </cell>
          <cell r="AE181" t="str">
            <v>02</v>
          </cell>
          <cell r="AF181">
            <v>37821</v>
          </cell>
          <cell r="AG181" t="str">
            <v>S</v>
          </cell>
          <cell r="AM181">
            <v>318.88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V181">
            <v>36613</v>
          </cell>
        </row>
        <row r="182">
          <cell r="F182" t="str">
            <v>01633</v>
          </cell>
          <cell r="G182" t="str">
            <v>CASTILLO</v>
          </cell>
          <cell r="H182" t="str">
            <v>VARGAS</v>
          </cell>
          <cell r="I182" t="str">
            <v>OSWALDO AMADOR</v>
          </cell>
          <cell r="J182" t="str">
            <v>81</v>
          </cell>
          <cell r="K182" t="str">
            <v>OP RODILLO VIBRADOR</v>
          </cell>
          <cell r="L182">
            <v>37824</v>
          </cell>
          <cell r="M182">
            <v>25069</v>
          </cell>
          <cell r="P182" t="str">
            <v>5</v>
          </cell>
          <cell r="Q182" t="str">
            <v>M</v>
          </cell>
          <cell r="R182" t="str">
            <v>JR. LAS TUNAS D-12 MI PERU</v>
          </cell>
          <cell r="S182" t="str">
            <v>110121</v>
          </cell>
          <cell r="T182" t="str">
            <v>01</v>
          </cell>
          <cell r="U182" t="str">
            <v>30833925</v>
          </cell>
          <cell r="V182" t="str">
            <v>02</v>
          </cell>
          <cell r="W182" t="str">
            <v>161</v>
          </cell>
          <cell r="Y182" t="str">
            <v>04</v>
          </cell>
          <cell r="Z182" t="str">
            <v>550671OCVTG2</v>
          </cell>
          <cell r="AA182">
            <v>1</v>
          </cell>
          <cell r="AC182" t="str">
            <v>AREQUIPA</v>
          </cell>
          <cell r="AD182" t="str">
            <v>PERUANA</v>
          </cell>
          <cell r="AE182" t="str">
            <v>01</v>
          </cell>
          <cell r="AF182">
            <v>37824</v>
          </cell>
          <cell r="AG182" t="str">
            <v>S</v>
          </cell>
          <cell r="AM182">
            <v>4294.29</v>
          </cell>
          <cell r="AN182">
            <v>0</v>
          </cell>
          <cell r="AO182">
            <v>0</v>
          </cell>
          <cell r="AP182">
            <v>302.36</v>
          </cell>
          <cell r="AQ182">
            <v>0</v>
          </cell>
          <cell r="AV182">
            <v>35229</v>
          </cell>
        </row>
        <row r="183">
          <cell r="F183" t="str">
            <v>01634</v>
          </cell>
          <cell r="G183" t="str">
            <v>COLQUEHUANCA</v>
          </cell>
          <cell r="H183" t="str">
            <v>CONDORI</v>
          </cell>
          <cell r="I183" t="str">
            <v>ROGGER</v>
          </cell>
          <cell r="J183" t="str">
            <v>81</v>
          </cell>
          <cell r="K183" t="str">
            <v>OPERADOR MOTONIVELADORA</v>
          </cell>
          <cell r="L183">
            <v>37825</v>
          </cell>
          <cell r="M183">
            <v>26282</v>
          </cell>
          <cell r="P183" t="str">
            <v>2</v>
          </cell>
          <cell r="Q183" t="str">
            <v>M</v>
          </cell>
          <cell r="R183" t="str">
            <v>JR. HUARAZ # 215 FONAVI 1</v>
          </cell>
          <cell r="S183" t="str">
            <v>110121</v>
          </cell>
          <cell r="T183" t="str">
            <v>01</v>
          </cell>
          <cell r="U183" t="str">
            <v>29606417</v>
          </cell>
          <cell r="V183" t="str">
            <v>02</v>
          </cell>
          <cell r="W183" t="str">
            <v>161</v>
          </cell>
          <cell r="Y183" t="str">
            <v>06</v>
          </cell>
          <cell r="Z183" t="str">
            <v>562801RCCQD4</v>
          </cell>
          <cell r="AA183">
            <v>2</v>
          </cell>
          <cell r="AC183" t="str">
            <v>AREQUIPA</v>
          </cell>
          <cell r="AD183" t="str">
            <v>PERUANA</v>
          </cell>
          <cell r="AE183" t="str">
            <v>01</v>
          </cell>
          <cell r="AF183">
            <v>37825</v>
          </cell>
          <cell r="AG183" t="str">
            <v>S</v>
          </cell>
          <cell r="AM183">
            <v>4248.03</v>
          </cell>
          <cell r="AN183">
            <v>0</v>
          </cell>
          <cell r="AO183">
            <v>0</v>
          </cell>
          <cell r="AP183">
            <v>345.52</v>
          </cell>
          <cell r="AQ183">
            <v>0</v>
          </cell>
          <cell r="AV183">
            <v>35930</v>
          </cell>
        </row>
        <row r="184">
          <cell r="F184" t="str">
            <v>01635</v>
          </cell>
          <cell r="G184" t="str">
            <v>ORTIZ</v>
          </cell>
          <cell r="H184" t="str">
            <v>RODRIGUEZ</v>
          </cell>
          <cell r="I184" t="str">
            <v>ANIVAL</v>
          </cell>
          <cell r="J184" t="str">
            <v>82</v>
          </cell>
          <cell r="K184" t="str">
            <v>PEON AYUDANTE</v>
          </cell>
          <cell r="L184">
            <v>37823</v>
          </cell>
          <cell r="M184">
            <v>25817</v>
          </cell>
          <cell r="P184" t="str">
            <v>2</v>
          </cell>
          <cell r="Q184" t="str">
            <v>M</v>
          </cell>
          <cell r="R184" t="str">
            <v>JR. CHINCHA ALTA # 205</v>
          </cell>
          <cell r="S184" t="str">
            <v>110111</v>
          </cell>
          <cell r="T184" t="str">
            <v>01</v>
          </cell>
          <cell r="U184" t="str">
            <v>33408883</v>
          </cell>
          <cell r="V184" t="str">
            <v>01</v>
          </cell>
          <cell r="W184" t="str">
            <v>170</v>
          </cell>
          <cell r="AA184">
            <v>1</v>
          </cell>
          <cell r="AC184" t="str">
            <v>AMAZONAS</v>
          </cell>
          <cell r="AD184" t="str">
            <v>PERUANA</v>
          </cell>
          <cell r="AE184" t="str">
            <v>01</v>
          </cell>
          <cell r="AF184">
            <v>37823</v>
          </cell>
          <cell r="AG184" t="str">
            <v>S</v>
          </cell>
          <cell r="AM184">
            <v>2816.34</v>
          </cell>
          <cell r="AN184">
            <v>0</v>
          </cell>
          <cell r="AO184">
            <v>0</v>
          </cell>
          <cell r="AP184">
            <v>207.33</v>
          </cell>
          <cell r="AQ184">
            <v>0</v>
          </cell>
          <cell r="AV184">
            <v>37823</v>
          </cell>
        </row>
        <row r="185">
          <cell r="F185" t="str">
            <v>01636</v>
          </cell>
          <cell r="G185" t="str">
            <v>MONTALVO</v>
          </cell>
          <cell r="H185" t="str">
            <v>SOBERON</v>
          </cell>
          <cell r="I185" t="str">
            <v>FERNANDO HUGO</v>
          </cell>
          <cell r="J185" t="str">
            <v>83</v>
          </cell>
          <cell r="K185" t="str">
            <v>OFICIAL</v>
          </cell>
          <cell r="L185">
            <v>37824</v>
          </cell>
          <cell r="M185">
            <v>22797</v>
          </cell>
          <cell r="N185">
            <v>37837</v>
          </cell>
          <cell r="O185" t="str">
            <v>I</v>
          </cell>
          <cell r="P185" t="str">
            <v>5</v>
          </cell>
          <cell r="Q185" t="str">
            <v>M</v>
          </cell>
          <cell r="R185" t="str">
            <v>TERESA FANNING 590 P. JOVEN</v>
          </cell>
          <cell r="S185" t="str">
            <v>110113</v>
          </cell>
          <cell r="T185" t="str">
            <v>01</v>
          </cell>
          <cell r="U185" t="str">
            <v>16476199</v>
          </cell>
          <cell r="V185" t="str">
            <v>03</v>
          </cell>
          <cell r="X185" t="str">
            <v>6205311MTSEF002</v>
          </cell>
          <cell r="AA185">
            <v>3</v>
          </cell>
          <cell r="AC185" t="str">
            <v>LAMBAYEQUE</v>
          </cell>
          <cell r="AD185" t="str">
            <v>PERUANA</v>
          </cell>
          <cell r="AE185" t="str">
            <v>02</v>
          </cell>
          <cell r="AF185">
            <v>37837</v>
          </cell>
          <cell r="AG185" t="str">
            <v>S</v>
          </cell>
          <cell r="AM185">
            <v>426.73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V185">
            <v>37824</v>
          </cell>
        </row>
        <row r="186">
          <cell r="F186" t="str">
            <v>01637</v>
          </cell>
          <cell r="G186" t="str">
            <v>MONTANO</v>
          </cell>
          <cell r="H186" t="str">
            <v>MENDOZA</v>
          </cell>
          <cell r="I186" t="str">
            <v>WHITMAN FRAY</v>
          </cell>
          <cell r="J186" t="str">
            <v>83</v>
          </cell>
          <cell r="K186" t="str">
            <v>PEON</v>
          </cell>
          <cell r="L186">
            <v>37825</v>
          </cell>
          <cell r="M186">
            <v>29929</v>
          </cell>
          <cell r="N186">
            <v>37886</v>
          </cell>
          <cell r="O186" t="str">
            <v>I</v>
          </cell>
          <cell r="P186" t="str">
            <v>1</v>
          </cell>
          <cell r="Q186" t="str">
            <v>M</v>
          </cell>
          <cell r="R186" t="str">
            <v>ANEXO DELO S/N</v>
          </cell>
          <cell r="S186" t="str">
            <v>110113</v>
          </cell>
          <cell r="T186" t="str">
            <v>01</v>
          </cell>
          <cell r="U186" t="str">
            <v>43004984</v>
          </cell>
          <cell r="V186" t="str">
            <v>01</v>
          </cell>
          <cell r="AA186">
            <v>0</v>
          </cell>
          <cell r="AC186" t="str">
            <v>AMAZONAS</v>
          </cell>
          <cell r="AD186" t="str">
            <v>PERUANA</v>
          </cell>
          <cell r="AE186" t="str">
            <v>02</v>
          </cell>
          <cell r="AF186">
            <v>37886</v>
          </cell>
          <cell r="AG186" t="str">
            <v>S</v>
          </cell>
          <cell r="AM186">
            <v>1125.98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V186">
            <v>37825</v>
          </cell>
        </row>
        <row r="187">
          <cell r="F187" t="str">
            <v>01638</v>
          </cell>
          <cell r="G187" t="str">
            <v>QUISPE</v>
          </cell>
          <cell r="H187" t="str">
            <v>HUARACHI</v>
          </cell>
          <cell r="I187" t="str">
            <v>JACINTO</v>
          </cell>
          <cell r="J187" t="str">
            <v>83</v>
          </cell>
          <cell r="K187" t="str">
            <v>0FICIAL</v>
          </cell>
          <cell r="L187">
            <v>37825</v>
          </cell>
          <cell r="M187">
            <v>19278</v>
          </cell>
          <cell r="N187">
            <v>37837</v>
          </cell>
          <cell r="O187" t="str">
            <v>I</v>
          </cell>
          <cell r="P187" t="str">
            <v>2</v>
          </cell>
          <cell r="Q187" t="str">
            <v>M</v>
          </cell>
          <cell r="R187" t="str">
            <v>LAS ANECDOTAS # 262 DE OCTUBRE</v>
          </cell>
          <cell r="S187" t="str">
            <v>110123</v>
          </cell>
          <cell r="T187" t="str">
            <v>01</v>
          </cell>
          <cell r="U187" t="str">
            <v>16426589</v>
          </cell>
          <cell r="V187" t="str">
            <v>03</v>
          </cell>
          <cell r="X187" t="str">
            <v>5210111QSHRL000</v>
          </cell>
          <cell r="Y187" t="str">
            <v>01</v>
          </cell>
          <cell r="Z187" t="str">
            <v>492761JQHSRO</v>
          </cell>
          <cell r="AA187">
            <v>0</v>
          </cell>
          <cell r="AC187" t="str">
            <v>PUNO</v>
          </cell>
          <cell r="AD187" t="str">
            <v>PERUANA</v>
          </cell>
          <cell r="AE187" t="str">
            <v>04</v>
          </cell>
          <cell r="AF187">
            <v>37837</v>
          </cell>
          <cell r="AG187" t="str">
            <v>S</v>
          </cell>
          <cell r="AM187">
            <v>387.51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V187">
            <v>35909</v>
          </cell>
        </row>
        <row r="188">
          <cell r="F188" t="str">
            <v>01639</v>
          </cell>
          <cell r="G188" t="str">
            <v>NECIOSUP</v>
          </cell>
          <cell r="H188" t="str">
            <v>AGUILAR</v>
          </cell>
          <cell r="I188" t="str">
            <v>JOSE DE LA ROSA</v>
          </cell>
          <cell r="J188" t="str">
            <v>83</v>
          </cell>
          <cell r="K188" t="str">
            <v>OFICIAL</v>
          </cell>
          <cell r="L188">
            <v>37886</v>
          </cell>
          <cell r="M188">
            <v>17412</v>
          </cell>
          <cell r="P188" t="str">
            <v>1</v>
          </cell>
          <cell r="Q188" t="str">
            <v>M</v>
          </cell>
          <cell r="R188" t="str">
            <v>AV. VIRREY TOLEDO # 1125</v>
          </cell>
          <cell r="S188" t="str">
            <v>110111</v>
          </cell>
          <cell r="T188" t="str">
            <v>01</v>
          </cell>
          <cell r="U188" t="str">
            <v>16475914</v>
          </cell>
          <cell r="V188" t="str">
            <v>03</v>
          </cell>
          <cell r="AA188">
            <v>0</v>
          </cell>
          <cell r="AC188" t="str">
            <v>TUMBES</v>
          </cell>
          <cell r="AD188" t="str">
            <v>PERUANA</v>
          </cell>
          <cell r="AE188" t="str">
            <v>01</v>
          </cell>
          <cell r="AF188">
            <v>37886</v>
          </cell>
          <cell r="AG188" t="str">
            <v>S</v>
          </cell>
          <cell r="AM188">
            <v>2435.46</v>
          </cell>
          <cell r="AN188">
            <v>0</v>
          </cell>
          <cell r="AO188">
            <v>0</v>
          </cell>
          <cell r="AP188">
            <v>202.43</v>
          </cell>
          <cell r="AQ188">
            <v>0</v>
          </cell>
          <cell r="AV188">
            <v>37886</v>
          </cell>
        </row>
        <row r="189">
          <cell r="F189" t="str">
            <v>01640</v>
          </cell>
          <cell r="G189" t="str">
            <v>MUNDACA</v>
          </cell>
          <cell r="H189" t="str">
            <v>MONTALVO</v>
          </cell>
          <cell r="I189" t="str">
            <v>CIRO FRANCISCO</v>
          </cell>
          <cell r="J189" t="str">
            <v>83</v>
          </cell>
          <cell r="K189" t="str">
            <v>OFICIAL</v>
          </cell>
          <cell r="L189">
            <v>37823</v>
          </cell>
          <cell r="M189">
            <v>24540</v>
          </cell>
          <cell r="P189" t="str">
            <v>1</v>
          </cell>
          <cell r="Q189" t="str">
            <v>M</v>
          </cell>
          <cell r="R189" t="str">
            <v>CALLE MIRAFLORES # 241</v>
          </cell>
          <cell r="S189" t="str">
            <v>110121</v>
          </cell>
          <cell r="T189" t="str">
            <v>01</v>
          </cell>
          <cell r="U189" t="str">
            <v>16649399</v>
          </cell>
          <cell r="V189" t="str">
            <v>03</v>
          </cell>
          <cell r="Y189" t="str">
            <v>03</v>
          </cell>
          <cell r="Z189" t="str">
            <v>545381CMMDT1</v>
          </cell>
          <cell r="AA189">
            <v>0</v>
          </cell>
          <cell r="AC189" t="str">
            <v>LAMBAYEQUE</v>
          </cell>
          <cell r="AD189" t="str">
            <v>PERUANA</v>
          </cell>
          <cell r="AE189" t="str">
            <v>01</v>
          </cell>
          <cell r="AF189">
            <v>37823</v>
          </cell>
          <cell r="AG189" t="str">
            <v>S</v>
          </cell>
          <cell r="AM189">
            <v>2481.34</v>
          </cell>
          <cell r="AN189">
            <v>0</v>
          </cell>
          <cell r="AO189">
            <v>0</v>
          </cell>
          <cell r="AP189">
            <v>202.43</v>
          </cell>
          <cell r="AQ189">
            <v>0</v>
          </cell>
          <cell r="AV189">
            <v>36306</v>
          </cell>
        </row>
        <row r="190">
          <cell r="F190" t="str">
            <v>01641</v>
          </cell>
          <cell r="G190" t="str">
            <v>GASTELO</v>
          </cell>
          <cell r="H190" t="str">
            <v>CABREJO</v>
          </cell>
          <cell r="I190" t="str">
            <v>GILBERTO HUGO</v>
          </cell>
          <cell r="J190" t="str">
            <v>83</v>
          </cell>
          <cell r="K190" t="str">
            <v>OFICIAL</v>
          </cell>
          <cell r="L190">
            <v>37823</v>
          </cell>
          <cell r="M190">
            <v>21398</v>
          </cell>
          <cell r="N190">
            <v>37912</v>
          </cell>
          <cell r="P190" t="str">
            <v>2</v>
          </cell>
          <cell r="Q190" t="str">
            <v>M</v>
          </cell>
          <cell r="R190" t="str">
            <v>LAS ESMERALDAS # 209</v>
          </cell>
          <cell r="S190" t="str">
            <v>110113</v>
          </cell>
          <cell r="T190" t="str">
            <v>01</v>
          </cell>
          <cell r="U190" t="str">
            <v>16425537</v>
          </cell>
          <cell r="V190" t="str">
            <v>03</v>
          </cell>
          <cell r="AA190">
            <v>0</v>
          </cell>
          <cell r="AC190" t="str">
            <v>LAMBAYEQUE</v>
          </cell>
          <cell r="AD190" t="str">
            <v>PERUANA</v>
          </cell>
          <cell r="AE190" t="str">
            <v>02</v>
          </cell>
          <cell r="AF190">
            <v>37912</v>
          </cell>
          <cell r="AG190" t="str">
            <v>S</v>
          </cell>
          <cell r="AM190">
            <v>2730.42</v>
          </cell>
          <cell r="AN190">
            <v>0</v>
          </cell>
          <cell r="AO190">
            <v>0</v>
          </cell>
          <cell r="AP190">
            <v>782.71</v>
          </cell>
          <cell r="AQ190">
            <v>0</v>
          </cell>
          <cell r="AV190">
            <v>37823</v>
          </cell>
        </row>
        <row r="191">
          <cell r="F191" t="str">
            <v>01642</v>
          </cell>
          <cell r="G191" t="str">
            <v>GAMONAL</v>
          </cell>
          <cell r="H191" t="str">
            <v>CAYOTOPA</v>
          </cell>
          <cell r="I191" t="str">
            <v>JORGE</v>
          </cell>
          <cell r="J191" t="str">
            <v>83</v>
          </cell>
          <cell r="K191" t="str">
            <v>OFICIAL</v>
          </cell>
          <cell r="L191">
            <v>37823</v>
          </cell>
          <cell r="M191">
            <v>21447</v>
          </cell>
          <cell r="P191" t="str">
            <v>2</v>
          </cell>
          <cell r="Q191" t="str">
            <v>M</v>
          </cell>
          <cell r="R191" t="str">
            <v>LOS ROBLES # 230</v>
          </cell>
          <cell r="S191" t="str">
            <v>110121</v>
          </cell>
          <cell r="T191" t="str">
            <v>01</v>
          </cell>
          <cell r="U191" t="str">
            <v>16481032</v>
          </cell>
          <cell r="V191" t="str">
            <v>03</v>
          </cell>
          <cell r="X191" t="str">
            <v>5409191GOCOJ006</v>
          </cell>
          <cell r="Y191" t="str">
            <v>03</v>
          </cell>
          <cell r="Z191" t="str">
            <v>214451JGC002</v>
          </cell>
          <cell r="AA191">
            <v>0</v>
          </cell>
          <cell r="AC191" t="str">
            <v>CAJAMARCA</v>
          </cell>
          <cell r="AD191" t="str">
            <v>PERUANA</v>
          </cell>
          <cell r="AE191" t="str">
            <v>01</v>
          </cell>
          <cell r="AF191">
            <v>37823</v>
          </cell>
          <cell r="AG191" t="str">
            <v>S</v>
          </cell>
          <cell r="AM191">
            <v>2377.92</v>
          </cell>
          <cell r="AN191">
            <v>0</v>
          </cell>
          <cell r="AO191">
            <v>0</v>
          </cell>
          <cell r="AP191">
            <v>202.43</v>
          </cell>
          <cell r="AQ191">
            <v>0</v>
          </cell>
          <cell r="AV191">
            <v>34450</v>
          </cell>
        </row>
        <row r="192">
          <cell r="F192" t="str">
            <v>01643</v>
          </cell>
          <cell r="G192" t="str">
            <v>MESTA</v>
          </cell>
          <cell r="H192" t="str">
            <v>SEMINARIO</v>
          </cell>
          <cell r="I192" t="str">
            <v>JOSE FELIX</v>
          </cell>
          <cell r="J192" t="str">
            <v>83</v>
          </cell>
          <cell r="K192" t="str">
            <v>OFICIAL</v>
          </cell>
          <cell r="L192">
            <v>37823</v>
          </cell>
          <cell r="M192">
            <v>20095</v>
          </cell>
          <cell r="N192">
            <v>37837</v>
          </cell>
          <cell r="O192" t="str">
            <v>I</v>
          </cell>
          <cell r="P192" t="str">
            <v>2</v>
          </cell>
          <cell r="Q192" t="str">
            <v>M</v>
          </cell>
          <cell r="R192" t="str">
            <v>AV. ROMAN CASTILLO # 481</v>
          </cell>
          <cell r="S192" t="str">
            <v>110123</v>
          </cell>
          <cell r="T192" t="str">
            <v>01</v>
          </cell>
          <cell r="U192" t="str">
            <v>17534710</v>
          </cell>
          <cell r="V192" t="str">
            <v>03</v>
          </cell>
          <cell r="Y192" t="str">
            <v>01</v>
          </cell>
          <cell r="Z192" t="str">
            <v>500931JMSTI6</v>
          </cell>
          <cell r="AA192">
            <v>1</v>
          </cell>
          <cell r="AC192" t="str">
            <v>LAMBAYEQUE</v>
          </cell>
          <cell r="AD192" t="str">
            <v>PERUANA</v>
          </cell>
          <cell r="AE192" t="str">
            <v>02</v>
          </cell>
          <cell r="AF192">
            <v>37837</v>
          </cell>
          <cell r="AG192" t="str">
            <v>S</v>
          </cell>
          <cell r="AM192">
            <v>465.96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V192">
            <v>36306</v>
          </cell>
        </row>
        <row r="193">
          <cell r="F193" t="str">
            <v>01644</v>
          </cell>
          <cell r="G193" t="str">
            <v>MONTALVO</v>
          </cell>
          <cell r="H193" t="str">
            <v>SOBERON</v>
          </cell>
          <cell r="I193" t="str">
            <v>RICARDO HERBERT</v>
          </cell>
          <cell r="J193" t="str">
            <v>83</v>
          </cell>
          <cell r="K193" t="str">
            <v>OPERARIO</v>
          </cell>
          <cell r="L193">
            <v>37823</v>
          </cell>
          <cell r="M193">
            <v>20218</v>
          </cell>
          <cell r="N193">
            <v>37837</v>
          </cell>
          <cell r="O193" t="str">
            <v>I</v>
          </cell>
          <cell r="P193" t="str">
            <v>2</v>
          </cell>
          <cell r="Q193" t="str">
            <v>M</v>
          </cell>
          <cell r="R193" t="str">
            <v>CALLE TEREZA FANNIG 590 P.J. JOSE</v>
          </cell>
          <cell r="S193" t="str">
            <v>110113</v>
          </cell>
          <cell r="T193" t="str">
            <v>01</v>
          </cell>
          <cell r="U193" t="str">
            <v>16456329</v>
          </cell>
          <cell r="V193" t="str">
            <v>02</v>
          </cell>
          <cell r="AA193">
            <v>0</v>
          </cell>
          <cell r="AC193" t="str">
            <v>LAMBAYEQUE</v>
          </cell>
          <cell r="AD193" t="str">
            <v>PERUANA</v>
          </cell>
          <cell r="AE193" t="str">
            <v>02</v>
          </cell>
          <cell r="AF193">
            <v>37837</v>
          </cell>
          <cell r="AG193" t="str">
            <v>S</v>
          </cell>
          <cell r="AM193">
            <v>523.02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V193">
            <v>37823</v>
          </cell>
        </row>
        <row r="194">
          <cell r="F194" t="str">
            <v>01645</v>
          </cell>
          <cell r="G194" t="str">
            <v>RIOS</v>
          </cell>
          <cell r="H194" t="str">
            <v>AZAÑA</v>
          </cell>
          <cell r="I194" t="str">
            <v>JORGE LUIS</v>
          </cell>
          <cell r="J194" t="str">
            <v>83</v>
          </cell>
          <cell r="K194" t="str">
            <v>OFICIAL</v>
          </cell>
          <cell r="L194">
            <v>37825</v>
          </cell>
          <cell r="M194">
            <v>20721</v>
          </cell>
          <cell r="N194">
            <v>37837</v>
          </cell>
          <cell r="O194" t="str">
            <v>I</v>
          </cell>
          <cell r="P194" t="str">
            <v>2</v>
          </cell>
          <cell r="Q194" t="str">
            <v>M</v>
          </cell>
          <cell r="R194" t="str">
            <v>YAHUARHUACA # 921 LA VICTORIA</v>
          </cell>
          <cell r="S194" t="str">
            <v>110123</v>
          </cell>
          <cell r="T194" t="str">
            <v>01</v>
          </cell>
          <cell r="U194" t="str">
            <v>16768701</v>
          </cell>
          <cell r="V194" t="str">
            <v>03</v>
          </cell>
          <cell r="X194" t="str">
            <v>5609231RSANJ009</v>
          </cell>
          <cell r="Y194" t="str">
            <v>03</v>
          </cell>
          <cell r="Z194" t="str">
            <v>507191JRASÑ5</v>
          </cell>
          <cell r="AA194">
            <v>3</v>
          </cell>
          <cell r="AC194" t="str">
            <v>ANCASH</v>
          </cell>
          <cell r="AD194" t="str">
            <v>PERUANA</v>
          </cell>
          <cell r="AE194" t="str">
            <v>02</v>
          </cell>
          <cell r="AF194">
            <v>37837</v>
          </cell>
          <cell r="AG194" t="str">
            <v>S</v>
          </cell>
          <cell r="AM194">
            <v>387.51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V194">
            <v>35703</v>
          </cell>
        </row>
        <row r="195">
          <cell r="F195" t="str">
            <v>01646</v>
          </cell>
          <cell r="G195" t="str">
            <v>VALQUI</v>
          </cell>
          <cell r="H195" t="str">
            <v>RODRIGUEZ</v>
          </cell>
          <cell r="I195" t="str">
            <v>MANUEL IVAN</v>
          </cell>
          <cell r="J195" t="str">
            <v>81</v>
          </cell>
          <cell r="K195" t="str">
            <v>OPERADOR RETRO-EXCAV.</v>
          </cell>
          <cell r="L195">
            <v>37823</v>
          </cell>
          <cell r="M195">
            <v>23392</v>
          </cell>
          <cell r="N195">
            <v>37847</v>
          </cell>
          <cell r="O195" t="str">
            <v>I</v>
          </cell>
          <cell r="P195" t="str">
            <v>2</v>
          </cell>
          <cell r="Q195" t="str">
            <v>M</v>
          </cell>
          <cell r="R195" t="str">
            <v>PINAR DEL RIO # 2958</v>
          </cell>
          <cell r="S195" t="str">
            <v>110113</v>
          </cell>
          <cell r="T195" t="str">
            <v>01</v>
          </cell>
          <cell r="U195" t="str">
            <v>08437658</v>
          </cell>
          <cell r="V195" t="str">
            <v>02</v>
          </cell>
          <cell r="X195" t="str">
            <v>6401161VQRRM008</v>
          </cell>
          <cell r="AA195">
            <v>2</v>
          </cell>
          <cell r="AC195" t="str">
            <v>LIMA</v>
          </cell>
          <cell r="AD195" t="str">
            <v>PERUANA</v>
          </cell>
          <cell r="AE195" t="str">
            <v>02</v>
          </cell>
          <cell r="AF195">
            <v>37847</v>
          </cell>
          <cell r="AG195" t="str">
            <v>S</v>
          </cell>
          <cell r="AM195">
            <v>1425.68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V195">
            <v>37823</v>
          </cell>
        </row>
        <row r="196">
          <cell r="F196" t="str">
            <v>01647</v>
          </cell>
          <cell r="G196" t="str">
            <v>BERMUDEZ</v>
          </cell>
          <cell r="H196" t="str">
            <v>MEDINA</v>
          </cell>
          <cell r="I196" t="str">
            <v>MAURO RODOLFO</v>
          </cell>
          <cell r="J196" t="str">
            <v>81</v>
          </cell>
          <cell r="K196" t="str">
            <v>OPERADOR CAMION IMPRIMADOR</v>
          </cell>
          <cell r="L196">
            <v>37828</v>
          </cell>
          <cell r="M196">
            <v>20736</v>
          </cell>
          <cell r="P196" t="str">
            <v>1</v>
          </cell>
          <cell r="Q196" t="str">
            <v>M</v>
          </cell>
          <cell r="R196" t="str">
            <v>AV PRIMERO DE MAYO # 564</v>
          </cell>
          <cell r="S196" t="str">
            <v>110121</v>
          </cell>
          <cell r="T196" t="str">
            <v>01</v>
          </cell>
          <cell r="U196" t="str">
            <v>25583222</v>
          </cell>
          <cell r="V196" t="str">
            <v>02</v>
          </cell>
          <cell r="Y196" t="str">
            <v>01</v>
          </cell>
          <cell r="Z196" t="str">
            <v>507341MBMMI5</v>
          </cell>
          <cell r="AA196">
            <v>0</v>
          </cell>
          <cell r="AC196" t="str">
            <v>ANCAHS</v>
          </cell>
          <cell r="AD196" t="str">
            <v>PERUANA</v>
          </cell>
          <cell r="AE196" t="str">
            <v>01</v>
          </cell>
          <cell r="AF196">
            <v>37828</v>
          </cell>
          <cell r="AG196" t="str">
            <v>S</v>
          </cell>
          <cell r="AM196">
            <v>3983.19</v>
          </cell>
          <cell r="AN196">
            <v>0</v>
          </cell>
          <cell r="AO196">
            <v>0</v>
          </cell>
          <cell r="AP196">
            <v>285.39</v>
          </cell>
          <cell r="AQ196">
            <v>0</v>
          </cell>
          <cell r="AV196">
            <v>35118</v>
          </cell>
        </row>
        <row r="197">
          <cell r="F197" t="str">
            <v>01648</v>
          </cell>
          <cell r="G197" t="str">
            <v>MORALES</v>
          </cell>
          <cell r="H197" t="str">
            <v>GARCIA</v>
          </cell>
          <cell r="I197" t="str">
            <v>JULIO CESAR</v>
          </cell>
          <cell r="J197" t="str">
            <v>81</v>
          </cell>
          <cell r="K197" t="str">
            <v>OPERADOR</v>
          </cell>
          <cell r="L197">
            <v>37837</v>
          </cell>
          <cell r="M197">
            <v>27861</v>
          </cell>
          <cell r="N197">
            <v>37913</v>
          </cell>
          <cell r="P197" t="str">
            <v>1</v>
          </cell>
          <cell r="Q197" t="str">
            <v>M</v>
          </cell>
          <cell r="R197" t="str">
            <v>AV LOS ALAMOS  MZ. T - 1 LT. 6 S-15</v>
          </cell>
          <cell r="S197" t="str">
            <v>110123</v>
          </cell>
          <cell r="T197" t="str">
            <v>01</v>
          </cell>
          <cell r="U197" t="str">
            <v>10209907</v>
          </cell>
          <cell r="V197" t="str">
            <v>02</v>
          </cell>
          <cell r="Y197" t="str">
            <v>01</v>
          </cell>
          <cell r="Z197" t="str">
            <v>278591JMGAC7</v>
          </cell>
          <cell r="AA197">
            <v>0</v>
          </cell>
          <cell r="AC197" t="str">
            <v>LIMA</v>
          </cell>
          <cell r="AD197" t="str">
            <v>PERUANA</v>
          </cell>
          <cell r="AE197" t="str">
            <v>02</v>
          </cell>
          <cell r="AF197">
            <v>37913</v>
          </cell>
          <cell r="AG197" t="str">
            <v>S</v>
          </cell>
          <cell r="AM197">
            <v>4184.71</v>
          </cell>
          <cell r="AN197">
            <v>0</v>
          </cell>
          <cell r="AO197">
            <v>0</v>
          </cell>
          <cell r="AP197">
            <v>1013.41</v>
          </cell>
          <cell r="AQ197">
            <v>0</v>
          </cell>
          <cell r="AV197">
            <v>34718</v>
          </cell>
        </row>
        <row r="198">
          <cell r="F198" t="str">
            <v>01649</v>
          </cell>
          <cell r="G198" t="str">
            <v>LA TORRE</v>
          </cell>
          <cell r="H198" t="str">
            <v>BECERRA</v>
          </cell>
          <cell r="I198" t="str">
            <v>ELEASAR</v>
          </cell>
          <cell r="J198" t="str">
            <v>82</v>
          </cell>
          <cell r="K198" t="str">
            <v>PEON AYUDANTE</v>
          </cell>
          <cell r="L198">
            <v>37870</v>
          </cell>
          <cell r="M198">
            <v>29077</v>
          </cell>
          <cell r="P198" t="str">
            <v>1</v>
          </cell>
          <cell r="Q198" t="str">
            <v>M</v>
          </cell>
          <cell r="R198" t="str">
            <v>JR. SANTO DOMINGO # 1137</v>
          </cell>
          <cell r="S198" t="str">
            <v>110121</v>
          </cell>
          <cell r="T198" t="str">
            <v>01</v>
          </cell>
          <cell r="U198" t="str">
            <v>80620530</v>
          </cell>
          <cell r="V198" t="str">
            <v>01</v>
          </cell>
          <cell r="Y198" t="str">
            <v>03</v>
          </cell>
          <cell r="Z198" t="str">
            <v>590751ETBRE7</v>
          </cell>
          <cell r="AA198">
            <v>0</v>
          </cell>
          <cell r="AC198" t="str">
            <v>AMAZONAS</v>
          </cell>
          <cell r="AD198" t="str">
            <v>PERUANA</v>
          </cell>
          <cell r="AE198" t="str">
            <v>01</v>
          </cell>
          <cell r="AF198">
            <v>37870</v>
          </cell>
          <cell r="AG198" t="str">
            <v>S</v>
          </cell>
          <cell r="AM198">
            <v>1599.35</v>
          </cell>
          <cell r="AN198">
            <v>0</v>
          </cell>
          <cell r="AO198">
            <v>0</v>
          </cell>
          <cell r="AP198">
            <v>147.88999999999999</v>
          </cell>
          <cell r="AQ198">
            <v>0</v>
          </cell>
          <cell r="AV198">
            <v>37833</v>
          </cell>
        </row>
        <row r="199">
          <cell r="F199" t="str">
            <v>01650</v>
          </cell>
          <cell r="G199" t="str">
            <v>CUEVA</v>
          </cell>
          <cell r="H199" t="str">
            <v>ASENJO</v>
          </cell>
          <cell r="I199" t="str">
            <v>PEDRO</v>
          </cell>
          <cell r="J199" t="str">
            <v>82</v>
          </cell>
          <cell r="K199" t="str">
            <v>PEON AYUDANTE</v>
          </cell>
          <cell r="L199">
            <v>37833</v>
          </cell>
          <cell r="M199">
            <v>18251</v>
          </cell>
          <cell r="P199" t="str">
            <v>1</v>
          </cell>
          <cell r="Q199" t="str">
            <v>M</v>
          </cell>
          <cell r="R199" t="str">
            <v>CALLE MERCED # 980</v>
          </cell>
          <cell r="S199" t="str">
            <v>110121</v>
          </cell>
          <cell r="T199" t="str">
            <v>01</v>
          </cell>
          <cell r="U199" t="str">
            <v>27708828</v>
          </cell>
          <cell r="V199" t="str">
            <v>01</v>
          </cell>
          <cell r="Y199" t="str">
            <v>06</v>
          </cell>
          <cell r="Z199" t="str">
            <v>182491PCAVM2</v>
          </cell>
          <cell r="AA199">
            <v>0</v>
          </cell>
          <cell r="AC199" t="str">
            <v>CAJAMARCA</v>
          </cell>
          <cell r="AD199" t="str">
            <v>PERUANA</v>
          </cell>
          <cell r="AE199" t="str">
            <v>01</v>
          </cell>
          <cell r="AF199">
            <v>37833</v>
          </cell>
          <cell r="AG199" t="str">
            <v>S</v>
          </cell>
          <cell r="AM199">
            <v>2311.63</v>
          </cell>
          <cell r="AN199">
            <v>0</v>
          </cell>
          <cell r="AO199">
            <v>0</v>
          </cell>
          <cell r="AP199">
            <v>193.72</v>
          </cell>
          <cell r="AQ199">
            <v>0</v>
          </cell>
          <cell r="AV199">
            <v>34465</v>
          </cell>
        </row>
        <row r="200">
          <cell r="F200" t="str">
            <v>01651</v>
          </cell>
          <cell r="G200" t="str">
            <v>RAMOS</v>
          </cell>
          <cell r="H200" t="str">
            <v>VILCHEZ</v>
          </cell>
          <cell r="I200" t="str">
            <v>CESAR ORLANDO</v>
          </cell>
          <cell r="J200" t="str">
            <v>82</v>
          </cell>
          <cell r="K200" t="str">
            <v>PEON AYUDANTE</v>
          </cell>
          <cell r="L200">
            <v>37833</v>
          </cell>
          <cell r="M200">
            <v>25542</v>
          </cell>
          <cell r="N200">
            <v>37841</v>
          </cell>
          <cell r="O200" t="str">
            <v>I</v>
          </cell>
          <cell r="P200" t="str">
            <v>5</v>
          </cell>
          <cell r="Q200" t="str">
            <v>M</v>
          </cell>
          <cell r="R200" t="str">
            <v>JR. AMAZONAS # 541</v>
          </cell>
          <cell r="S200" t="str">
            <v>110123</v>
          </cell>
          <cell r="T200" t="str">
            <v>01</v>
          </cell>
          <cell r="U200" t="str">
            <v>33669337</v>
          </cell>
          <cell r="V200" t="str">
            <v>01</v>
          </cell>
          <cell r="Y200" t="str">
            <v>06</v>
          </cell>
          <cell r="Z200" t="str">
            <v>555401CRVOC0</v>
          </cell>
          <cell r="AA200">
            <v>2</v>
          </cell>
          <cell r="AC200" t="str">
            <v>AMAZONAS</v>
          </cell>
          <cell r="AD200" t="str">
            <v>PERUANA</v>
          </cell>
          <cell r="AE200" t="str">
            <v>02</v>
          </cell>
          <cell r="AF200">
            <v>37841</v>
          </cell>
          <cell r="AG200" t="str">
            <v>S</v>
          </cell>
          <cell r="AM200">
            <v>311.95999999999998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V200">
            <v>36803</v>
          </cell>
        </row>
        <row r="201">
          <cell r="F201" t="str">
            <v>01652</v>
          </cell>
          <cell r="G201" t="str">
            <v>MIRANO</v>
          </cell>
          <cell r="H201" t="str">
            <v>FERNANDEZ</v>
          </cell>
          <cell r="I201" t="str">
            <v>VICTOR EDGARD</v>
          </cell>
          <cell r="J201" t="str">
            <v>82</v>
          </cell>
          <cell r="K201" t="str">
            <v>PEON AYUDANTE</v>
          </cell>
          <cell r="L201">
            <v>37833</v>
          </cell>
          <cell r="M201">
            <v>24977</v>
          </cell>
          <cell r="P201" t="str">
            <v>1</v>
          </cell>
          <cell r="Q201" t="str">
            <v>M</v>
          </cell>
          <cell r="R201" t="str">
            <v>PASAJE PRIMAVERA # 125</v>
          </cell>
          <cell r="S201" t="str">
            <v>110121</v>
          </cell>
          <cell r="T201" t="str">
            <v>01</v>
          </cell>
          <cell r="U201" t="str">
            <v>33407956</v>
          </cell>
          <cell r="V201" t="str">
            <v>01</v>
          </cell>
          <cell r="Y201" t="str">
            <v>03</v>
          </cell>
          <cell r="Z201" t="str">
            <v>549751VMFAN0</v>
          </cell>
          <cell r="AA201">
            <v>0</v>
          </cell>
          <cell r="AC201" t="str">
            <v>AMAZONAS</v>
          </cell>
          <cell r="AD201" t="str">
            <v>PERUANA</v>
          </cell>
          <cell r="AE201" t="str">
            <v>01</v>
          </cell>
          <cell r="AF201">
            <v>37833</v>
          </cell>
          <cell r="AG201" t="str">
            <v>S</v>
          </cell>
          <cell r="AM201">
            <v>2133.06</v>
          </cell>
          <cell r="AN201">
            <v>0</v>
          </cell>
          <cell r="AO201">
            <v>0</v>
          </cell>
          <cell r="AP201">
            <v>179.72</v>
          </cell>
          <cell r="AQ201">
            <v>0</v>
          </cell>
          <cell r="AV201">
            <v>37833</v>
          </cell>
        </row>
        <row r="202">
          <cell r="F202" t="str">
            <v>01653</v>
          </cell>
          <cell r="G202" t="str">
            <v>ALEGRIA</v>
          </cell>
          <cell r="H202" t="str">
            <v>GOÑAS</v>
          </cell>
          <cell r="I202" t="str">
            <v>GILBERTO</v>
          </cell>
          <cell r="J202" t="str">
            <v>82</v>
          </cell>
          <cell r="K202" t="str">
            <v>PEON AYUDANTE</v>
          </cell>
          <cell r="L202">
            <v>37833</v>
          </cell>
          <cell r="M202">
            <v>29668</v>
          </cell>
          <cell r="P202" t="str">
            <v>1</v>
          </cell>
          <cell r="Q202" t="str">
            <v>M</v>
          </cell>
          <cell r="R202" t="str">
            <v>JR. SALAMANCA # 158</v>
          </cell>
          <cell r="S202" t="str">
            <v>110121</v>
          </cell>
          <cell r="T202" t="str">
            <v>01</v>
          </cell>
          <cell r="U202" t="str">
            <v>42453903</v>
          </cell>
          <cell r="V202" t="str">
            <v>01</v>
          </cell>
          <cell r="Y202" t="str">
            <v>03</v>
          </cell>
          <cell r="Z202" t="str">
            <v>596661GAGGA0</v>
          </cell>
          <cell r="AA202">
            <v>0</v>
          </cell>
          <cell r="AC202" t="str">
            <v>AMAZONAS</v>
          </cell>
          <cell r="AD202" t="str">
            <v>PERUANA</v>
          </cell>
          <cell r="AE202" t="str">
            <v>01</v>
          </cell>
          <cell r="AF202">
            <v>37833</v>
          </cell>
          <cell r="AG202" t="str">
            <v>S</v>
          </cell>
          <cell r="AM202">
            <v>2346.5700000000002</v>
          </cell>
          <cell r="AN202">
            <v>0</v>
          </cell>
          <cell r="AO202">
            <v>0</v>
          </cell>
          <cell r="AP202">
            <v>193.72</v>
          </cell>
          <cell r="AQ202">
            <v>0</v>
          </cell>
          <cell r="AV202">
            <v>37833</v>
          </cell>
        </row>
        <row r="203">
          <cell r="F203" t="str">
            <v>01654</v>
          </cell>
          <cell r="G203" t="str">
            <v>PORTOCARRERO</v>
          </cell>
          <cell r="H203" t="str">
            <v>MELENDEZ</v>
          </cell>
          <cell r="I203" t="str">
            <v>JUAN SEGUNDO</v>
          </cell>
          <cell r="J203" t="str">
            <v>82</v>
          </cell>
          <cell r="K203" t="str">
            <v>PEON AYUDANTE</v>
          </cell>
          <cell r="L203">
            <v>37833</v>
          </cell>
          <cell r="M203">
            <v>28615</v>
          </cell>
          <cell r="P203" t="str">
            <v>1</v>
          </cell>
          <cell r="Q203" t="str">
            <v>M</v>
          </cell>
          <cell r="R203" t="str">
            <v>JR. HERMOSURA # 520</v>
          </cell>
          <cell r="S203" t="str">
            <v>110121</v>
          </cell>
          <cell r="T203" t="str">
            <v>01</v>
          </cell>
          <cell r="U203" t="str">
            <v>40026590</v>
          </cell>
          <cell r="V203" t="str">
            <v>01</v>
          </cell>
          <cell r="Y203" t="str">
            <v>04</v>
          </cell>
          <cell r="Z203" t="str">
            <v>586131JPMPE9</v>
          </cell>
          <cell r="AA203">
            <v>0</v>
          </cell>
          <cell r="AC203" t="str">
            <v>AMAZONAS</v>
          </cell>
          <cell r="AD203" t="str">
            <v>PERUANA</v>
          </cell>
          <cell r="AE203" t="str">
            <v>01</v>
          </cell>
          <cell r="AF203">
            <v>37833</v>
          </cell>
          <cell r="AG203" t="str">
            <v>S</v>
          </cell>
          <cell r="AM203">
            <v>2259.39</v>
          </cell>
          <cell r="AN203">
            <v>0</v>
          </cell>
          <cell r="AO203">
            <v>0</v>
          </cell>
          <cell r="AP203">
            <v>198.39</v>
          </cell>
          <cell r="AQ203">
            <v>0</v>
          </cell>
          <cell r="AV203">
            <v>36433</v>
          </cell>
        </row>
        <row r="204">
          <cell r="F204" t="str">
            <v>01655</v>
          </cell>
          <cell r="G204" t="str">
            <v>CASTREJON</v>
          </cell>
          <cell r="H204" t="str">
            <v>JARA</v>
          </cell>
          <cell r="I204" t="str">
            <v>ALBERTO</v>
          </cell>
          <cell r="J204" t="str">
            <v>81</v>
          </cell>
          <cell r="K204" t="str">
            <v>OPERARIO SOLDADOR</v>
          </cell>
          <cell r="L204">
            <v>37837</v>
          </cell>
          <cell r="M204">
            <v>27248</v>
          </cell>
          <cell r="P204" t="str">
            <v>5</v>
          </cell>
          <cell r="Q204" t="str">
            <v>M</v>
          </cell>
          <cell r="R204" t="str">
            <v>CRUZ BLANCA S/N</v>
          </cell>
          <cell r="S204" t="str">
            <v>110121</v>
          </cell>
          <cell r="T204" t="str">
            <v>01</v>
          </cell>
          <cell r="U204" t="str">
            <v>80104947</v>
          </cell>
          <cell r="V204" t="str">
            <v>02</v>
          </cell>
          <cell r="X204" t="str">
            <v>572461ACJTA0</v>
          </cell>
          <cell r="Y204" t="str">
            <v>04</v>
          </cell>
          <cell r="Z204" t="str">
            <v>572461ACJTA0</v>
          </cell>
          <cell r="AA204">
            <v>2</v>
          </cell>
          <cell r="AC204" t="str">
            <v>CAJAMARCA</v>
          </cell>
          <cell r="AD204" t="str">
            <v>PERUANA</v>
          </cell>
          <cell r="AE204" t="str">
            <v>01</v>
          </cell>
          <cell r="AF204">
            <v>37837</v>
          </cell>
          <cell r="AG204" t="str">
            <v>S</v>
          </cell>
          <cell r="AM204">
            <v>3505.54</v>
          </cell>
          <cell r="AN204">
            <v>0</v>
          </cell>
          <cell r="AO204">
            <v>0</v>
          </cell>
          <cell r="AP204">
            <v>376.06</v>
          </cell>
          <cell r="AQ204">
            <v>0</v>
          </cell>
          <cell r="AV204">
            <v>37837</v>
          </cell>
        </row>
        <row r="205">
          <cell r="F205" t="str">
            <v>01656</v>
          </cell>
          <cell r="G205" t="str">
            <v>RODRIGUEZ</v>
          </cell>
          <cell r="H205" t="str">
            <v>FLORES</v>
          </cell>
          <cell r="I205" t="str">
            <v>JORGE JACINTO</v>
          </cell>
          <cell r="J205" t="str">
            <v>81</v>
          </cell>
          <cell r="K205" t="str">
            <v>OPERADOR CHOF. CMV 649</v>
          </cell>
          <cell r="L205">
            <v>37837</v>
          </cell>
          <cell r="M205">
            <v>17375</v>
          </cell>
          <cell r="N205">
            <v>37898</v>
          </cell>
          <cell r="O205" t="str">
            <v>I</v>
          </cell>
          <cell r="P205" t="str">
            <v>5</v>
          </cell>
          <cell r="Q205" t="str">
            <v>M</v>
          </cell>
          <cell r="R205" t="str">
            <v>AV. MORALES DUAREZ # 678</v>
          </cell>
          <cell r="S205" t="str">
            <v>110123</v>
          </cell>
          <cell r="T205" t="str">
            <v>01</v>
          </cell>
          <cell r="U205" t="str">
            <v>25692356</v>
          </cell>
          <cell r="V205" t="str">
            <v>02</v>
          </cell>
          <cell r="Y205" t="str">
            <v>03</v>
          </cell>
          <cell r="Z205" t="str">
            <v>173731JRFRR5</v>
          </cell>
          <cell r="AA205">
            <v>2</v>
          </cell>
          <cell r="AC205" t="str">
            <v>PIURA</v>
          </cell>
          <cell r="AD205" t="str">
            <v>PERUANA</v>
          </cell>
          <cell r="AE205" t="str">
            <v>02</v>
          </cell>
          <cell r="AF205">
            <v>37898</v>
          </cell>
          <cell r="AG205" t="str">
            <v>S</v>
          </cell>
          <cell r="AM205">
            <v>3840.32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V205">
            <v>34319</v>
          </cell>
        </row>
        <row r="206">
          <cell r="F206" t="str">
            <v>01657</v>
          </cell>
          <cell r="G206" t="str">
            <v>RIVAS</v>
          </cell>
          <cell r="H206" t="str">
            <v>CRUZ</v>
          </cell>
          <cell r="I206" t="str">
            <v>JOSE DANIEL</v>
          </cell>
          <cell r="J206" t="str">
            <v>81</v>
          </cell>
          <cell r="K206" t="str">
            <v>OPERADOR EX 315</v>
          </cell>
          <cell r="L206">
            <v>37837</v>
          </cell>
          <cell r="M206">
            <v>26004</v>
          </cell>
          <cell r="P206" t="str">
            <v>5</v>
          </cell>
          <cell r="Q206" t="str">
            <v>M</v>
          </cell>
          <cell r="R206" t="str">
            <v>CASERIO LA PIEDRA</v>
          </cell>
          <cell r="S206" t="str">
            <v>110121</v>
          </cell>
          <cell r="T206" t="str">
            <v>01</v>
          </cell>
          <cell r="U206" t="str">
            <v>02831713</v>
          </cell>
          <cell r="V206" t="str">
            <v>02</v>
          </cell>
          <cell r="Y206" t="str">
            <v>01</v>
          </cell>
          <cell r="Z206" t="str">
            <v>560021JRCAZ9</v>
          </cell>
          <cell r="AA206">
            <v>0</v>
          </cell>
          <cell r="AC206" t="str">
            <v>PIURA</v>
          </cell>
          <cell r="AD206" t="str">
            <v>PERUANA</v>
          </cell>
          <cell r="AE206" t="str">
            <v>01</v>
          </cell>
          <cell r="AF206">
            <v>37837</v>
          </cell>
          <cell r="AG206" t="str">
            <v>S</v>
          </cell>
          <cell r="AM206">
            <v>3523.66</v>
          </cell>
          <cell r="AN206">
            <v>0</v>
          </cell>
          <cell r="AO206">
            <v>0</v>
          </cell>
          <cell r="AP206">
            <v>294.13</v>
          </cell>
          <cell r="AQ206">
            <v>0</v>
          </cell>
          <cell r="AV206">
            <v>35278</v>
          </cell>
        </row>
        <row r="207">
          <cell r="F207" t="str">
            <v>01658</v>
          </cell>
          <cell r="G207" t="str">
            <v>BOLAÑOS</v>
          </cell>
          <cell r="H207" t="str">
            <v>TAFUR</v>
          </cell>
          <cell r="I207" t="str">
            <v>REY</v>
          </cell>
          <cell r="J207" t="str">
            <v>81</v>
          </cell>
          <cell r="K207" t="str">
            <v>MOTOB. 06</v>
          </cell>
          <cell r="L207">
            <v>37837</v>
          </cell>
          <cell r="M207">
            <v>29921</v>
          </cell>
          <cell r="P207" t="str">
            <v>1</v>
          </cell>
          <cell r="Q207" t="str">
            <v>M</v>
          </cell>
          <cell r="R207" t="str">
            <v>ANEXO  SAN ISIDRO</v>
          </cell>
          <cell r="S207" t="str">
            <v>110111</v>
          </cell>
          <cell r="T207" t="str">
            <v>01</v>
          </cell>
          <cell r="U207" t="str">
            <v>41433509</v>
          </cell>
          <cell r="V207" t="str">
            <v>01</v>
          </cell>
          <cell r="AA207">
            <v>0</v>
          </cell>
          <cell r="AC207" t="str">
            <v>AMAZONAS</v>
          </cell>
          <cell r="AD207" t="str">
            <v>PERUANA</v>
          </cell>
          <cell r="AE207" t="str">
            <v>01</v>
          </cell>
          <cell r="AF207">
            <v>37837</v>
          </cell>
          <cell r="AG207" t="str">
            <v>S</v>
          </cell>
          <cell r="AM207">
            <v>2475.0700000000002</v>
          </cell>
          <cell r="AN207">
            <v>0</v>
          </cell>
          <cell r="AO207">
            <v>0</v>
          </cell>
          <cell r="AP207">
            <v>193.72</v>
          </cell>
          <cell r="AQ207">
            <v>0</v>
          </cell>
          <cell r="AV207">
            <v>37837</v>
          </cell>
        </row>
        <row r="208">
          <cell r="F208" t="str">
            <v>01659</v>
          </cell>
          <cell r="G208" t="str">
            <v>ARISTA</v>
          </cell>
          <cell r="H208" t="str">
            <v>ARISTA</v>
          </cell>
          <cell r="I208" t="str">
            <v>CLAUDIO DANIEL</v>
          </cell>
          <cell r="J208" t="str">
            <v>82</v>
          </cell>
          <cell r="K208" t="str">
            <v>PEON AYUDANTE</v>
          </cell>
          <cell r="L208">
            <v>37837</v>
          </cell>
          <cell r="M208">
            <v>20291</v>
          </cell>
          <cell r="P208" t="str">
            <v>2</v>
          </cell>
          <cell r="Q208" t="str">
            <v>M</v>
          </cell>
          <cell r="R208" t="str">
            <v>PROLONGACION IRTIZ ARRIETA # 1435</v>
          </cell>
          <cell r="S208" t="str">
            <v>110111</v>
          </cell>
          <cell r="T208" t="str">
            <v>01</v>
          </cell>
          <cell r="U208" t="str">
            <v>33431410</v>
          </cell>
          <cell r="V208" t="str">
            <v>01</v>
          </cell>
          <cell r="AA208">
            <v>1</v>
          </cell>
          <cell r="AC208" t="str">
            <v>AMAZONAS</v>
          </cell>
          <cell r="AD208" t="str">
            <v>PERUANA</v>
          </cell>
          <cell r="AE208" t="str">
            <v>01</v>
          </cell>
          <cell r="AF208">
            <v>37837</v>
          </cell>
          <cell r="AG208" t="str">
            <v>S</v>
          </cell>
          <cell r="AM208">
            <v>2209.42</v>
          </cell>
          <cell r="AN208">
            <v>0</v>
          </cell>
          <cell r="AO208">
            <v>0</v>
          </cell>
          <cell r="AP208">
            <v>202.66</v>
          </cell>
          <cell r="AQ208">
            <v>0</v>
          </cell>
          <cell r="AV208">
            <v>37837</v>
          </cell>
        </row>
        <row r="209">
          <cell r="F209" t="str">
            <v>01660</v>
          </cell>
          <cell r="G209" t="str">
            <v>CONTRERAS</v>
          </cell>
          <cell r="H209" t="str">
            <v>NUÑEZ</v>
          </cell>
          <cell r="I209" t="str">
            <v>ALEJANDRO</v>
          </cell>
          <cell r="J209" t="str">
            <v>81</v>
          </cell>
          <cell r="K209" t="str">
            <v>OPERARIO</v>
          </cell>
          <cell r="L209">
            <v>37837</v>
          </cell>
          <cell r="M209">
            <v>23018</v>
          </cell>
          <cell r="Q209" t="str">
            <v>M</v>
          </cell>
          <cell r="R209" t="str">
            <v>AURELIO FUENTE # 350</v>
          </cell>
          <cell r="S209" t="str">
            <v>110121</v>
          </cell>
          <cell r="T209" t="str">
            <v>01</v>
          </cell>
          <cell r="U209" t="str">
            <v>30824368</v>
          </cell>
          <cell r="V209" t="str">
            <v>02</v>
          </cell>
          <cell r="Y209" t="str">
            <v>06</v>
          </cell>
          <cell r="Z209" t="str">
            <v>230161ACNTE0</v>
          </cell>
          <cell r="AA209">
            <v>0</v>
          </cell>
          <cell r="AC209" t="str">
            <v>AREQUIPA</v>
          </cell>
          <cell r="AD209" t="str">
            <v>PERUANA</v>
          </cell>
          <cell r="AE209" t="str">
            <v>01</v>
          </cell>
          <cell r="AF209">
            <v>37837</v>
          </cell>
          <cell r="AG209" t="str">
            <v>S</v>
          </cell>
          <cell r="AM209">
            <v>3458.57</v>
          </cell>
          <cell r="AN209">
            <v>0</v>
          </cell>
          <cell r="AO209">
            <v>0</v>
          </cell>
          <cell r="AP209">
            <v>311.58</v>
          </cell>
          <cell r="AQ209">
            <v>0</v>
          </cell>
          <cell r="AV209">
            <v>34294</v>
          </cell>
        </row>
        <row r="210">
          <cell r="F210" t="str">
            <v>01661</v>
          </cell>
          <cell r="G210" t="str">
            <v>GUEVARA</v>
          </cell>
          <cell r="H210" t="str">
            <v>VILLANUEVA</v>
          </cell>
          <cell r="I210" t="str">
            <v>LUIS ENRIQUE</v>
          </cell>
          <cell r="J210" t="str">
            <v>83</v>
          </cell>
          <cell r="K210" t="str">
            <v>PEON AYUDANTE</v>
          </cell>
          <cell r="L210">
            <v>37837</v>
          </cell>
          <cell r="M210">
            <v>24354</v>
          </cell>
          <cell r="N210">
            <v>37842</v>
          </cell>
          <cell r="O210" t="str">
            <v>I</v>
          </cell>
          <cell r="Q210" t="str">
            <v>M</v>
          </cell>
          <cell r="R210" t="str">
            <v>AV. BALTA # 3649</v>
          </cell>
          <cell r="S210" t="str">
            <v>110113</v>
          </cell>
          <cell r="T210" t="str">
            <v>01</v>
          </cell>
          <cell r="U210" t="str">
            <v>27407535</v>
          </cell>
          <cell r="V210" t="str">
            <v>01</v>
          </cell>
          <cell r="AA210">
            <v>2</v>
          </cell>
          <cell r="AC210" t="str">
            <v>CAJAMARCA</v>
          </cell>
          <cell r="AD210" t="str">
            <v>PERUANA</v>
          </cell>
          <cell r="AE210" t="str">
            <v>02</v>
          </cell>
          <cell r="AF210">
            <v>37842</v>
          </cell>
          <cell r="AG210" t="str">
            <v>S</v>
          </cell>
          <cell r="AM210">
            <v>333.26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V210">
            <v>37837</v>
          </cell>
        </row>
        <row r="211">
          <cell r="F211" t="str">
            <v>01662</v>
          </cell>
          <cell r="G211" t="str">
            <v>NECIOSUP</v>
          </cell>
          <cell r="H211" t="str">
            <v>ESTELA</v>
          </cell>
          <cell r="I211" t="str">
            <v>JOSE EDUARDO</v>
          </cell>
          <cell r="J211" t="str">
            <v>83</v>
          </cell>
          <cell r="K211" t="str">
            <v>PEON AYUDANTE</v>
          </cell>
          <cell r="L211">
            <v>37887</v>
          </cell>
          <cell r="M211">
            <v>29930</v>
          </cell>
          <cell r="P211" t="str">
            <v>1</v>
          </cell>
          <cell r="Q211" t="str">
            <v>M</v>
          </cell>
          <cell r="R211" t="str">
            <v>REY TOLEDO # 1125 ATUS PIRIAS</v>
          </cell>
          <cell r="S211" t="str">
            <v>110111</v>
          </cell>
          <cell r="T211" t="str">
            <v>01</v>
          </cell>
          <cell r="U211" t="str">
            <v>42858529</v>
          </cell>
          <cell r="V211" t="str">
            <v>01</v>
          </cell>
          <cell r="AA211">
            <v>0</v>
          </cell>
          <cell r="AC211" t="str">
            <v>LAMBAYEQUE</v>
          </cell>
          <cell r="AD211" t="str">
            <v>PERUANA</v>
          </cell>
          <cell r="AE211" t="str">
            <v>01</v>
          </cell>
          <cell r="AF211">
            <v>37887</v>
          </cell>
          <cell r="AG211" t="str">
            <v>S</v>
          </cell>
          <cell r="AM211">
            <v>1613.17</v>
          </cell>
          <cell r="AN211">
            <v>0</v>
          </cell>
          <cell r="AO211">
            <v>0</v>
          </cell>
          <cell r="AP211">
            <v>179.72</v>
          </cell>
          <cell r="AQ211">
            <v>0</v>
          </cell>
          <cell r="AV211">
            <v>37887</v>
          </cell>
        </row>
        <row r="212">
          <cell r="F212" t="str">
            <v>01663</v>
          </cell>
          <cell r="G212" t="str">
            <v>MELENDEZ</v>
          </cell>
          <cell r="H212" t="str">
            <v>YOPLAC</v>
          </cell>
          <cell r="I212" t="str">
            <v>DELMIR</v>
          </cell>
          <cell r="J212" t="str">
            <v>83</v>
          </cell>
          <cell r="K212" t="str">
            <v>PEON AYUDANTE</v>
          </cell>
          <cell r="L212">
            <v>37837</v>
          </cell>
          <cell r="M212">
            <v>26660</v>
          </cell>
          <cell r="N212">
            <v>37895</v>
          </cell>
          <cell r="O212" t="str">
            <v>I</v>
          </cell>
          <cell r="P212" t="str">
            <v>5</v>
          </cell>
          <cell r="Q212" t="str">
            <v>M</v>
          </cell>
          <cell r="R212" t="str">
            <v>ANDRES RAZURE # 254</v>
          </cell>
          <cell r="S212" t="str">
            <v>110113</v>
          </cell>
          <cell r="T212" t="str">
            <v>03</v>
          </cell>
          <cell r="U212" t="str">
            <v>17545093</v>
          </cell>
          <cell r="V212" t="str">
            <v>01</v>
          </cell>
          <cell r="AA212">
            <v>1</v>
          </cell>
          <cell r="AC212" t="str">
            <v>AMAZONAS</v>
          </cell>
          <cell r="AD212" t="str">
            <v>PERUANA</v>
          </cell>
          <cell r="AE212" t="str">
            <v>02</v>
          </cell>
          <cell r="AF212">
            <v>37895</v>
          </cell>
          <cell r="AG212" t="str">
            <v>S</v>
          </cell>
          <cell r="AM212">
            <v>989.64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V212">
            <v>37837</v>
          </cell>
        </row>
        <row r="213">
          <cell r="F213" t="str">
            <v>01664</v>
          </cell>
          <cell r="G213" t="str">
            <v>CABRERA</v>
          </cell>
          <cell r="H213" t="str">
            <v>SALAZAR</v>
          </cell>
          <cell r="I213" t="str">
            <v>VICTOR</v>
          </cell>
          <cell r="J213" t="str">
            <v>83</v>
          </cell>
          <cell r="K213" t="str">
            <v>OFICIAL</v>
          </cell>
          <cell r="L213">
            <v>37837</v>
          </cell>
          <cell r="M213">
            <v>22351</v>
          </cell>
          <cell r="N213">
            <v>37842</v>
          </cell>
          <cell r="O213" t="str">
            <v>I</v>
          </cell>
          <cell r="P213" t="str">
            <v>2</v>
          </cell>
          <cell r="Q213" t="str">
            <v>M</v>
          </cell>
          <cell r="R213" t="str">
            <v>JR. ANTONIO MONSALVE UACA # 512</v>
          </cell>
          <cell r="S213" t="str">
            <v>110113</v>
          </cell>
          <cell r="T213" t="str">
            <v>01</v>
          </cell>
          <cell r="U213" t="str">
            <v>17523025</v>
          </cell>
          <cell r="V213" t="str">
            <v>03</v>
          </cell>
          <cell r="AA213">
            <v>0</v>
          </cell>
          <cell r="AC213" t="str">
            <v>LAMBAYEQUE</v>
          </cell>
          <cell r="AD213" t="str">
            <v>PERUANA</v>
          </cell>
          <cell r="AE213" t="str">
            <v>02</v>
          </cell>
          <cell r="AF213">
            <v>37842</v>
          </cell>
          <cell r="AG213" t="str">
            <v>S</v>
          </cell>
          <cell r="AM213">
            <v>376.48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V213">
            <v>37837</v>
          </cell>
        </row>
        <row r="214">
          <cell r="F214" t="str">
            <v>01666</v>
          </cell>
          <cell r="G214" t="str">
            <v>MESTANZA</v>
          </cell>
          <cell r="H214" t="str">
            <v>MORI</v>
          </cell>
          <cell r="I214" t="str">
            <v>VICTOR MANUEL</v>
          </cell>
          <cell r="J214" t="str">
            <v>82</v>
          </cell>
          <cell r="K214" t="str">
            <v>PEON AYUDANTE</v>
          </cell>
          <cell r="L214">
            <v>37837</v>
          </cell>
          <cell r="M214">
            <v>25655</v>
          </cell>
          <cell r="P214" t="str">
            <v>2</v>
          </cell>
          <cell r="Q214" t="str">
            <v>M</v>
          </cell>
          <cell r="R214" t="str">
            <v>JR. BOLIVIA 446</v>
          </cell>
          <cell r="S214" t="str">
            <v>110121</v>
          </cell>
          <cell r="T214" t="str">
            <v>01</v>
          </cell>
          <cell r="U214" t="str">
            <v>33408986</v>
          </cell>
          <cell r="V214" t="str">
            <v>01</v>
          </cell>
          <cell r="Y214" t="str">
            <v>01</v>
          </cell>
          <cell r="Z214" t="str">
            <v>556531VMMTI2</v>
          </cell>
          <cell r="AA214">
            <v>2</v>
          </cell>
          <cell r="AC214" t="str">
            <v>AMAZONAS</v>
          </cell>
          <cell r="AD214" t="str">
            <v>PERUANA</v>
          </cell>
          <cell r="AE214" t="str">
            <v>01</v>
          </cell>
          <cell r="AF214">
            <v>37837</v>
          </cell>
          <cell r="AG214" t="str">
            <v>S</v>
          </cell>
          <cell r="AM214">
            <v>2647.47</v>
          </cell>
          <cell r="AN214">
            <v>0</v>
          </cell>
          <cell r="AO214">
            <v>0</v>
          </cell>
          <cell r="AP214">
            <v>233.38</v>
          </cell>
          <cell r="AQ214">
            <v>0</v>
          </cell>
          <cell r="AV214">
            <v>37732</v>
          </cell>
        </row>
        <row r="215">
          <cell r="F215" t="str">
            <v>01675</v>
          </cell>
          <cell r="G215" t="str">
            <v>VARGAS</v>
          </cell>
          <cell r="H215" t="str">
            <v>CASTILLO</v>
          </cell>
          <cell r="I215" t="str">
            <v>JOSE ANTONIO</v>
          </cell>
          <cell r="J215" t="str">
            <v>81</v>
          </cell>
          <cell r="K215" t="str">
            <v>OPCHOF. CMV 643</v>
          </cell>
          <cell r="L215">
            <v>37839</v>
          </cell>
          <cell r="M215">
            <v>21751</v>
          </cell>
          <cell r="P215" t="str">
            <v>2</v>
          </cell>
          <cell r="Q215" t="str">
            <v>M</v>
          </cell>
          <cell r="R215" t="str">
            <v>BARRIO 3 4TA ETAPA CONJ. RES. PACHACAMAC</v>
          </cell>
          <cell r="S215" t="str">
            <v>110121</v>
          </cell>
          <cell r="T215" t="str">
            <v>01</v>
          </cell>
          <cell r="U215" t="str">
            <v>18217015</v>
          </cell>
          <cell r="V215" t="str">
            <v>02</v>
          </cell>
          <cell r="Y215" t="str">
            <v>06</v>
          </cell>
          <cell r="AA215">
            <v>3</v>
          </cell>
          <cell r="AC215" t="str">
            <v>LIMA</v>
          </cell>
          <cell r="AD215" t="str">
            <v>PERUANA</v>
          </cell>
          <cell r="AE215" t="str">
            <v>01</v>
          </cell>
          <cell r="AF215">
            <v>37839</v>
          </cell>
          <cell r="AG215" t="str">
            <v>S</v>
          </cell>
          <cell r="AM215">
            <v>3761.62</v>
          </cell>
          <cell r="AN215">
            <v>0</v>
          </cell>
          <cell r="AO215">
            <v>0</v>
          </cell>
          <cell r="AP215">
            <v>350.86</v>
          </cell>
          <cell r="AQ215">
            <v>0</v>
          </cell>
        </row>
        <row r="216">
          <cell r="F216" t="str">
            <v>01676</v>
          </cell>
          <cell r="G216" t="str">
            <v>CALDERON</v>
          </cell>
          <cell r="H216" t="str">
            <v>CONDORI</v>
          </cell>
          <cell r="I216" t="str">
            <v>LORENZO</v>
          </cell>
          <cell r="J216" t="str">
            <v>81</v>
          </cell>
          <cell r="K216" t="str">
            <v>OP. MONIVELADORA</v>
          </cell>
          <cell r="L216">
            <v>37844</v>
          </cell>
          <cell r="M216">
            <v>21068</v>
          </cell>
          <cell r="P216" t="str">
            <v>5</v>
          </cell>
          <cell r="Q216" t="str">
            <v>M</v>
          </cell>
          <cell r="R216" t="str">
            <v>URB. MARISCAL CACERES MZ. R-12 LT 5</v>
          </cell>
          <cell r="S216" t="str">
            <v>110121</v>
          </cell>
          <cell r="T216" t="str">
            <v>01</v>
          </cell>
          <cell r="U216" t="str">
            <v>20989073</v>
          </cell>
          <cell r="V216" t="str">
            <v>02</v>
          </cell>
          <cell r="Y216" t="str">
            <v>03</v>
          </cell>
          <cell r="Z216" t="str">
            <v>510661LCCDD6</v>
          </cell>
          <cell r="AA216">
            <v>0</v>
          </cell>
          <cell r="AC216" t="str">
            <v>PUNO</v>
          </cell>
          <cell r="AD216" t="str">
            <v>PERUANA</v>
          </cell>
          <cell r="AE216" t="str">
            <v>01</v>
          </cell>
          <cell r="AF216">
            <v>37844</v>
          </cell>
          <cell r="AG216" t="str">
            <v>S</v>
          </cell>
          <cell r="AM216">
            <v>2726.75</v>
          </cell>
          <cell r="AN216">
            <v>0</v>
          </cell>
          <cell r="AO216">
            <v>0</v>
          </cell>
          <cell r="AP216">
            <v>294.13</v>
          </cell>
          <cell r="AQ216">
            <v>0</v>
          </cell>
          <cell r="AV216">
            <v>35108</v>
          </cell>
        </row>
        <row r="217">
          <cell r="F217" t="str">
            <v>01677</v>
          </cell>
          <cell r="G217" t="str">
            <v>COAQUIRA</v>
          </cell>
          <cell r="H217" t="str">
            <v>SOLIS</v>
          </cell>
          <cell r="I217" t="str">
            <v>LUIS ALBERTO</v>
          </cell>
          <cell r="J217" t="str">
            <v>81</v>
          </cell>
          <cell r="K217" t="str">
            <v>OP. RODILLO</v>
          </cell>
          <cell r="L217">
            <v>37844</v>
          </cell>
          <cell r="M217">
            <v>23739</v>
          </cell>
          <cell r="P217" t="str">
            <v>1</v>
          </cell>
          <cell r="Q217" t="str">
            <v>M</v>
          </cell>
          <cell r="R217" t="str">
            <v>AV. PEDRO MIOTA 480 ZONA B</v>
          </cell>
          <cell r="S217" t="str">
            <v>110121</v>
          </cell>
          <cell r="T217" t="str">
            <v>01</v>
          </cell>
          <cell r="U217" t="str">
            <v>08409125</v>
          </cell>
          <cell r="V217" t="str">
            <v>02</v>
          </cell>
          <cell r="Y217" t="str">
            <v>03</v>
          </cell>
          <cell r="Z217" t="str">
            <v>537371LCSQI5</v>
          </cell>
          <cell r="AA217">
            <v>0</v>
          </cell>
          <cell r="AC217" t="str">
            <v>LIMA</v>
          </cell>
          <cell r="AD217" t="str">
            <v>PERUANA</v>
          </cell>
          <cell r="AE217" t="str">
            <v>01</v>
          </cell>
          <cell r="AF217">
            <v>37844</v>
          </cell>
          <cell r="AG217" t="str">
            <v>S</v>
          </cell>
          <cell r="AM217">
            <v>2692.09</v>
          </cell>
          <cell r="AN217">
            <v>0</v>
          </cell>
          <cell r="AO217">
            <v>0</v>
          </cell>
          <cell r="AP217">
            <v>294.13</v>
          </cell>
          <cell r="AQ217">
            <v>0</v>
          </cell>
          <cell r="AV217">
            <v>35979</v>
          </cell>
        </row>
        <row r="218">
          <cell r="F218" t="str">
            <v>01678</v>
          </cell>
          <cell r="G218" t="str">
            <v>TRILLO</v>
          </cell>
          <cell r="H218" t="str">
            <v>ÑAÑEZ</v>
          </cell>
          <cell r="I218" t="str">
            <v>SANTOS</v>
          </cell>
          <cell r="J218" t="str">
            <v>81</v>
          </cell>
          <cell r="K218" t="str">
            <v>OP CHOF. MACK CMV 639</v>
          </cell>
          <cell r="L218">
            <v>37844</v>
          </cell>
          <cell r="M218">
            <v>13599</v>
          </cell>
          <cell r="P218" t="str">
            <v>2</v>
          </cell>
          <cell r="Q218" t="str">
            <v>M</v>
          </cell>
          <cell r="R218" t="str">
            <v>AV. GUARDIA CIVIL 320 DPTO 1</v>
          </cell>
          <cell r="S218" t="str">
            <v>110111</v>
          </cell>
          <cell r="T218" t="str">
            <v>01</v>
          </cell>
          <cell r="U218" t="str">
            <v>06993780</v>
          </cell>
          <cell r="V218" t="str">
            <v>02</v>
          </cell>
          <cell r="AA218">
            <v>0</v>
          </cell>
          <cell r="AC218" t="str">
            <v>ICA</v>
          </cell>
          <cell r="AD218" t="str">
            <v>PERUANA</v>
          </cell>
          <cell r="AE218" t="str">
            <v>01</v>
          </cell>
          <cell r="AF218">
            <v>37844</v>
          </cell>
          <cell r="AG218" t="str">
            <v>S</v>
          </cell>
          <cell r="AM218">
            <v>3031.96</v>
          </cell>
          <cell r="AN218">
            <v>0</v>
          </cell>
          <cell r="AO218">
            <v>0</v>
          </cell>
          <cell r="AP218">
            <v>282.49</v>
          </cell>
          <cell r="AQ218">
            <v>0</v>
          </cell>
          <cell r="AV218">
            <v>37844</v>
          </cell>
        </row>
        <row r="219">
          <cell r="F219" t="str">
            <v>01679</v>
          </cell>
          <cell r="G219" t="str">
            <v>MOROCHO</v>
          </cell>
          <cell r="H219" t="str">
            <v>VALLE</v>
          </cell>
          <cell r="I219" t="str">
            <v>ISAEL</v>
          </cell>
          <cell r="J219" t="str">
            <v>82</v>
          </cell>
          <cell r="K219" t="str">
            <v>OPERARIO</v>
          </cell>
          <cell r="L219">
            <v>37844</v>
          </cell>
          <cell r="M219">
            <v>22239</v>
          </cell>
          <cell r="P219" t="str">
            <v>2</v>
          </cell>
          <cell r="Q219" t="str">
            <v>M</v>
          </cell>
          <cell r="R219" t="str">
            <v>CALLE MADRE DE DIOS MZ. C LT.43</v>
          </cell>
          <cell r="S219" t="str">
            <v>110121</v>
          </cell>
          <cell r="T219" t="str">
            <v>01</v>
          </cell>
          <cell r="U219" t="str">
            <v>03605997</v>
          </cell>
          <cell r="V219" t="str">
            <v>02</v>
          </cell>
          <cell r="Y219" t="str">
            <v>06</v>
          </cell>
          <cell r="Z219" t="str">
            <v>222371IMVOL2</v>
          </cell>
          <cell r="AA219">
            <v>2</v>
          </cell>
          <cell r="AC219" t="str">
            <v>PIURA</v>
          </cell>
          <cell r="AD219" t="str">
            <v>PERUANA</v>
          </cell>
          <cell r="AE219" t="str">
            <v>01</v>
          </cell>
          <cell r="AF219">
            <v>37844</v>
          </cell>
          <cell r="AG219" t="str">
            <v>S</v>
          </cell>
          <cell r="AM219">
            <v>3169.51</v>
          </cell>
          <cell r="AN219">
            <v>0</v>
          </cell>
          <cell r="AO219">
            <v>0</v>
          </cell>
          <cell r="AP219">
            <v>316.43</v>
          </cell>
          <cell r="AQ219">
            <v>0</v>
          </cell>
          <cell r="AV219">
            <v>34898</v>
          </cell>
        </row>
        <row r="220">
          <cell r="F220" t="str">
            <v>01680</v>
          </cell>
          <cell r="G220" t="str">
            <v>PACHERREZ</v>
          </cell>
          <cell r="H220" t="str">
            <v>LITANO</v>
          </cell>
          <cell r="I220" t="str">
            <v>MARCOS</v>
          </cell>
          <cell r="J220" t="str">
            <v>82</v>
          </cell>
          <cell r="K220" t="str">
            <v>OPERARIO</v>
          </cell>
          <cell r="L220">
            <v>37844</v>
          </cell>
          <cell r="M220">
            <v>22187</v>
          </cell>
          <cell r="P220" t="str">
            <v>4</v>
          </cell>
          <cell r="Q220" t="str">
            <v>M</v>
          </cell>
          <cell r="R220" t="str">
            <v>AV. CANCHAQUE LT 18 JORGE BASADRE</v>
          </cell>
          <cell r="S220" t="str">
            <v>110111</v>
          </cell>
          <cell r="T220" t="str">
            <v>01</v>
          </cell>
          <cell r="U220" t="str">
            <v>03609092</v>
          </cell>
          <cell r="V220" t="str">
            <v>02</v>
          </cell>
          <cell r="AA220">
            <v>1</v>
          </cell>
          <cell r="AC220" t="str">
            <v>PIURA</v>
          </cell>
          <cell r="AD220" t="str">
            <v>PERUANA</v>
          </cell>
          <cell r="AE220" t="str">
            <v>01</v>
          </cell>
          <cell r="AF220">
            <v>37844</v>
          </cell>
          <cell r="AG220" t="str">
            <v>S</v>
          </cell>
          <cell r="AM220">
            <v>3121.83</v>
          </cell>
          <cell r="AN220">
            <v>0</v>
          </cell>
          <cell r="AO220">
            <v>0</v>
          </cell>
          <cell r="AP220">
            <v>462.84</v>
          </cell>
          <cell r="AQ220">
            <v>0</v>
          </cell>
          <cell r="AV220">
            <v>37844</v>
          </cell>
        </row>
        <row r="221">
          <cell r="F221" t="str">
            <v>01681</v>
          </cell>
          <cell r="G221" t="str">
            <v>ARRESE</v>
          </cell>
          <cell r="H221" t="str">
            <v>SOJO</v>
          </cell>
          <cell r="I221" t="str">
            <v>CARLOS TEODOMIRO</v>
          </cell>
          <cell r="J221" t="str">
            <v>82</v>
          </cell>
          <cell r="K221" t="str">
            <v>OPERARIO</v>
          </cell>
          <cell r="L221">
            <v>37844</v>
          </cell>
          <cell r="M221">
            <v>19494</v>
          </cell>
          <cell r="P221" t="str">
            <v>2</v>
          </cell>
          <cell r="Q221" t="str">
            <v>M</v>
          </cell>
          <cell r="R221" t="str">
            <v>CALLE CATACAOS 303 BELLAVISTA</v>
          </cell>
          <cell r="S221" t="str">
            <v>110121</v>
          </cell>
          <cell r="T221" t="str">
            <v>01</v>
          </cell>
          <cell r="U221" t="str">
            <v>03609508</v>
          </cell>
          <cell r="V221" t="str">
            <v>02</v>
          </cell>
          <cell r="Y221" t="str">
            <v>01</v>
          </cell>
          <cell r="Z221" t="str">
            <v>494921TASEO5</v>
          </cell>
          <cell r="AA221">
            <v>2</v>
          </cell>
          <cell r="AC221" t="str">
            <v>PIURA</v>
          </cell>
          <cell r="AD221" t="str">
            <v>PERUANA</v>
          </cell>
          <cell r="AE221" t="str">
            <v>01</v>
          </cell>
          <cell r="AF221">
            <v>37844</v>
          </cell>
          <cell r="AG221" t="str">
            <v>S</v>
          </cell>
          <cell r="AM221">
            <v>3260.56</v>
          </cell>
          <cell r="AN221">
            <v>0</v>
          </cell>
          <cell r="AO221">
            <v>0</v>
          </cell>
          <cell r="AP221">
            <v>322.24</v>
          </cell>
          <cell r="AQ221">
            <v>0</v>
          </cell>
          <cell r="AV221">
            <v>35844</v>
          </cell>
        </row>
        <row r="222">
          <cell r="F222" t="str">
            <v>01682</v>
          </cell>
          <cell r="G222" t="str">
            <v>PACHERREZ</v>
          </cell>
          <cell r="H222" t="str">
            <v>LITANO</v>
          </cell>
          <cell r="I222" t="str">
            <v>VICENTE</v>
          </cell>
          <cell r="J222" t="str">
            <v>82</v>
          </cell>
          <cell r="K222" t="str">
            <v>OPERARIO</v>
          </cell>
          <cell r="L222">
            <v>37844</v>
          </cell>
          <cell r="M222">
            <v>24685</v>
          </cell>
          <cell r="P222" t="str">
            <v>2</v>
          </cell>
          <cell r="Q222" t="str">
            <v>M</v>
          </cell>
          <cell r="R222" t="str">
            <v>FRANCISCO PIZARRO 359 EL PORVENIR</v>
          </cell>
          <cell r="S222" t="str">
            <v>110121</v>
          </cell>
          <cell r="T222" t="str">
            <v>01</v>
          </cell>
          <cell r="U222" t="str">
            <v>03656817</v>
          </cell>
          <cell r="V222" t="str">
            <v>02</v>
          </cell>
          <cell r="Y222" t="str">
            <v>06</v>
          </cell>
          <cell r="Z222" t="str">
            <v>546831VPLHA4</v>
          </cell>
          <cell r="AA222">
            <v>1</v>
          </cell>
          <cell r="AC222" t="str">
            <v>PIURA</v>
          </cell>
          <cell r="AD222" t="str">
            <v>PERUANA</v>
          </cell>
          <cell r="AE222" t="str">
            <v>01</v>
          </cell>
          <cell r="AF222">
            <v>37844</v>
          </cell>
          <cell r="AG222" t="str">
            <v>S</v>
          </cell>
          <cell r="AM222">
            <v>3027.98</v>
          </cell>
          <cell r="AN222">
            <v>0</v>
          </cell>
          <cell r="AO222">
            <v>0</v>
          </cell>
          <cell r="AP222">
            <v>299.45999999999998</v>
          </cell>
          <cell r="AQ222">
            <v>0</v>
          </cell>
          <cell r="AV222">
            <v>37651</v>
          </cell>
        </row>
        <row r="223">
          <cell r="F223" t="str">
            <v>01683</v>
          </cell>
          <cell r="G223" t="str">
            <v>PALOMINO</v>
          </cell>
          <cell r="H223" t="str">
            <v>PAUCCA</v>
          </cell>
          <cell r="I223" t="str">
            <v>HUGO</v>
          </cell>
          <cell r="J223" t="str">
            <v>81</v>
          </cell>
          <cell r="K223" t="str">
            <v>CHOF DUMPER CONCRETERO</v>
          </cell>
          <cell r="L223">
            <v>37845</v>
          </cell>
          <cell r="M223">
            <v>26822</v>
          </cell>
          <cell r="P223" t="str">
            <v>5</v>
          </cell>
          <cell r="Q223" t="str">
            <v>M</v>
          </cell>
          <cell r="R223" t="str">
            <v>CALLE LIBERTAD S/N</v>
          </cell>
          <cell r="S223" t="str">
            <v>110111</v>
          </cell>
          <cell r="T223" t="str">
            <v>01</v>
          </cell>
          <cell r="U223" t="str">
            <v>80268397</v>
          </cell>
          <cell r="V223" t="str">
            <v>02</v>
          </cell>
          <cell r="AA223">
            <v>2</v>
          </cell>
          <cell r="AC223" t="str">
            <v>AYACUCHO</v>
          </cell>
          <cell r="AD223" t="str">
            <v>PERUANA</v>
          </cell>
          <cell r="AE223" t="str">
            <v>01</v>
          </cell>
          <cell r="AF223">
            <v>37845</v>
          </cell>
          <cell r="AG223" t="str">
            <v>S</v>
          </cell>
          <cell r="AM223">
            <v>2985.85</v>
          </cell>
          <cell r="AN223">
            <v>0</v>
          </cell>
          <cell r="AO223">
            <v>0</v>
          </cell>
          <cell r="AP223">
            <v>943.99</v>
          </cell>
          <cell r="AQ223">
            <v>0</v>
          </cell>
          <cell r="AV223">
            <v>37845</v>
          </cell>
        </row>
        <row r="224">
          <cell r="F224" t="str">
            <v>01684</v>
          </cell>
          <cell r="G224" t="str">
            <v>QUISPE</v>
          </cell>
          <cell r="H224" t="str">
            <v>HERNANDEZ</v>
          </cell>
          <cell r="I224" t="str">
            <v>LARRY EYBER</v>
          </cell>
          <cell r="J224" t="str">
            <v>82</v>
          </cell>
          <cell r="K224" t="str">
            <v>PEON</v>
          </cell>
          <cell r="L224">
            <v>37846</v>
          </cell>
          <cell r="M224">
            <v>28343</v>
          </cell>
          <cell r="P224" t="str">
            <v>5</v>
          </cell>
          <cell r="Q224" t="str">
            <v>M</v>
          </cell>
          <cell r="R224" t="str">
            <v>CALLE SANTA LUCIA 112</v>
          </cell>
          <cell r="S224" t="str">
            <v>110121</v>
          </cell>
          <cell r="T224" t="str">
            <v>01</v>
          </cell>
          <cell r="U224" t="str">
            <v>40095304</v>
          </cell>
          <cell r="V224" t="str">
            <v>01</v>
          </cell>
          <cell r="Y224" t="str">
            <v>06</v>
          </cell>
          <cell r="Z224" t="str">
            <v>583411LQHSN3</v>
          </cell>
          <cell r="AA224">
            <v>1</v>
          </cell>
          <cell r="AC224" t="str">
            <v>ICA</v>
          </cell>
          <cell r="AD224" t="str">
            <v>PERUANA</v>
          </cell>
          <cell r="AE224" t="str">
            <v>01</v>
          </cell>
          <cell r="AF224">
            <v>37846</v>
          </cell>
          <cell r="AG224" t="str">
            <v>S</v>
          </cell>
          <cell r="AM224">
            <v>2045.93</v>
          </cell>
          <cell r="AN224">
            <v>0</v>
          </cell>
          <cell r="AO224">
            <v>0</v>
          </cell>
          <cell r="AP224">
            <v>212</v>
          </cell>
          <cell r="AQ224">
            <v>0</v>
          </cell>
          <cell r="AV224">
            <v>36054</v>
          </cell>
        </row>
        <row r="225">
          <cell r="F225" t="str">
            <v>01685</v>
          </cell>
          <cell r="G225" t="str">
            <v>PUMATANCA</v>
          </cell>
          <cell r="H225" t="str">
            <v>LLOSA</v>
          </cell>
          <cell r="I225" t="str">
            <v>ELBER VICENTE</v>
          </cell>
          <cell r="J225" t="str">
            <v>82</v>
          </cell>
          <cell r="K225" t="str">
            <v>OPERARIO</v>
          </cell>
          <cell r="L225">
            <v>37848</v>
          </cell>
          <cell r="M225">
            <v>23795</v>
          </cell>
          <cell r="P225" t="str">
            <v>2</v>
          </cell>
          <cell r="Q225" t="str">
            <v>M</v>
          </cell>
          <cell r="R225" t="str">
            <v>AV. HUAYNA CAPAC 209 ALTO ALVA ELEGRE</v>
          </cell>
          <cell r="S225" t="str">
            <v>110121</v>
          </cell>
          <cell r="T225" t="str">
            <v>01</v>
          </cell>
          <cell r="U225" t="str">
            <v>29248108</v>
          </cell>
          <cell r="V225" t="str">
            <v>02</v>
          </cell>
          <cell r="Y225" t="str">
            <v>03</v>
          </cell>
          <cell r="Z225" t="str">
            <v>537621EPLAS7</v>
          </cell>
          <cell r="AA225">
            <v>2</v>
          </cell>
          <cell r="AC225" t="str">
            <v>AREQUIPA</v>
          </cell>
          <cell r="AD225" t="str">
            <v>PERUANA</v>
          </cell>
          <cell r="AE225" t="str">
            <v>01</v>
          </cell>
          <cell r="AF225">
            <v>37848</v>
          </cell>
          <cell r="AG225" t="str">
            <v>S</v>
          </cell>
          <cell r="AM225">
            <v>2617.7199999999998</v>
          </cell>
          <cell r="AN225">
            <v>0</v>
          </cell>
          <cell r="AO225">
            <v>0</v>
          </cell>
          <cell r="AP225">
            <v>296.52</v>
          </cell>
          <cell r="AQ225">
            <v>0</v>
          </cell>
          <cell r="AV225">
            <v>36112</v>
          </cell>
        </row>
        <row r="226">
          <cell r="F226" t="str">
            <v>01686</v>
          </cell>
          <cell r="G226" t="str">
            <v>HUAMAN</v>
          </cell>
          <cell r="H226" t="str">
            <v>SANTOS</v>
          </cell>
          <cell r="I226" t="str">
            <v>EDHINSON</v>
          </cell>
          <cell r="J226" t="str">
            <v>82</v>
          </cell>
          <cell r="K226" t="str">
            <v>PEON</v>
          </cell>
          <cell r="L226">
            <v>37848</v>
          </cell>
          <cell r="M226">
            <v>25048</v>
          </cell>
          <cell r="P226" t="str">
            <v>1</v>
          </cell>
          <cell r="Q226" t="str">
            <v>M</v>
          </cell>
          <cell r="R226" t="str">
            <v>JR. HERMOSURA</v>
          </cell>
          <cell r="S226" t="str">
            <v>110121</v>
          </cell>
          <cell r="T226" t="str">
            <v>01</v>
          </cell>
          <cell r="U226" t="str">
            <v>33567113</v>
          </cell>
          <cell r="V226" t="str">
            <v>01</v>
          </cell>
          <cell r="X226" t="str">
            <v>6807291HMSTE008</v>
          </cell>
          <cell r="Y226" t="str">
            <v>01</v>
          </cell>
          <cell r="Z226" t="str">
            <v>250461EHSMT7</v>
          </cell>
          <cell r="AA226">
            <v>0</v>
          </cell>
          <cell r="AC226" t="str">
            <v>AMAZONAS</v>
          </cell>
          <cell r="AD226" t="str">
            <v>PERUANA</v>
          </cell>
          <cell r="AE226" t="str">
            <v>01</v>
          </cell>
          <cell r="AF226">
            <v>37848</v>
          </cell>
          <cell r="AG226" t="str">
            <v>S</v>
          </cell>
          <cell r="AM226">
            <v>1770.37</v>
          </cell>
          <cell r="AN226">
            <v>0</v>
          </cell>
          <cell r="AO226">
            <v>0</v>
          </cell>
          <cell r="AP226">
            <v>193.72</v>
          </cell>
          <cell r="AQ226">
            <v>0</v>
          </cell>
          <cell r="AV226">
            <v>34514</v>
          </cell>
        </row>
        <row r="227">
          <cell r="F227" t="str">
            <v>01687</v>
          </cell>
          <cell r="G227" t="str">
            <v>SALAZAR</v>
          </cell>
          <cell r="H227" t="str">
            <v>MELENDEZ</v>
          </cell>
          <cell r="I227" t="str">
            <v>ALBERTO</v>
          </cell>
          <cell r="J227" t="str">
            <v>82</v>
          </cell>
          <cell r="K227" t="str">
            <v>PEON</v>
          </cell>
          <cell r="L227">
            <v>37848</v>
          </cell>
          <cell r="M227">
            <v>26493</v>
          </cell>
          <cell r="P227" t="str">
            <v>1</v>
          </cell>
          <cell r="Q227" t="str">
            <v>M</v>
          </cell>
          <cell r="R227" t="str">
            <v>AV AEROPUERTO S/N</v>
          </cell>
          <cell r="S227" t="str">
            <v>110121</v>
          </cell>
          <cell r="T227" t="str">
            <v>01</v>
          </cell>
          <cell r="U227" t="str">
            <v>33433077</v>
          </cell>
          <cell r="V227" t="str">
            <v>01</v>
          </cell>
          <cell r="Y227" t="str">
            <v>04</v>
          </cell>
          <cell r="Z227" t="str">
            <v>564911ASMAE0</v>
          </cell>
          <cell r="AA227">
            <v>1</v>
          </cell>
          <cell r="AC227" t="str">
            <v>AMAZONAS</v>
          </cell>
          <cell r="AD227" t="str">
            <v>PERUANA</v>
          </cell>
          <cell r="AE227" t="str">
            <v>01</v>
          </cell>
          <cell r="AF227">
            <v>37848</v>
          </cell>
          <cell r="AG227" t="str">
            <v>S</v>
          </cell>
          <cell r="AM227">
            <v>1984.29</v>
          </cell>
          <cell r="AN227">
            <v>0</v>
          </cell>
          <cell r="AO227">
            <v>0</v>
          </cell>
          <cell r="AP227">
            <v>351.2</v>
          </cell>
          <cell r="AQ227">
            <v>0</v>
          </cell>
          <cell r="AV227">
            <v>37331</v>
          </cell>
        </row>
        <row r="228">
          <cell r="F228" t="str">
            <v>01688</v>
          </cell>
          <cell r="G228" t="str">
            <v>CACHIQUE</v>
          </cell>
          <cell r="H228" t="str">
            <v>BARTRA</v>
          </cell>
          <cell r="I228" t="str">
            <v>MANASES</v>
          </cell>
          <cell r="J228" t="str">
            <v>82</v>
          </cell>
          <cell r="K228" t="str">
            <v>OPERARIO</v>
          </cell>
          <cell r="L228">
            <v>37848</v>
          </cell>
          <cell r="M228">
            <v>19349</v>
          </cell>
          <cell r="P228" t="str">
            <v>2</v>
          </cell>
          <cell r="Q228" t="str">
            <v>M</v>
          </cell>
          <cell r="R228" t="str">
            <v>LT. 18 GRUPO 24</v>
          </cell>
          <cell r="S228" t="str">
            <v>110121</v>
          </cell>
          <cell r="T228" t="str">
            <v>01</v>
          </cell>
          <cell r="U228" t="str">
            <v>03686813</v>
          </cell>
          <cell r="V228" t="str">
            <v>02</v>
          </cell>
          <cell r="Y228" t="str">
            <v>01</v>
          </cell>
          <cell r="Z228" t="str">
            <v>193521MCBHT1</v>
          </cell>
          <cell r="AA228">
            <v>0</v>
          </cell>
          <cell r="AC228" t="str">
            <v>SAN MARTIN</v>
          </cell>
          <cell r="AD228" t="str">
            <v>PERUANA</v>
          </cell>
          <cell r="AE228" t="str">
            <v>01</v>
          </cell>
          <cell r="AF228">
            <v>37848</v>
          </cell>
          <cell r="AG228" t="str">
            <v>S</v>
          </cell>
          <cell r="AM228">
            <v>2157.11</v>
          </cell>
          <cell r="AN228">
            <v>0</v>
          </cell>
          <cell r="AO228">
            <v>0</v>
          </cell>
          <cell r="AP228">
            <v>245.13</v>
          </cell>
          <cell r="AQ228">
            <v>0</v>
          </cell>
          <cell r="AV228">
            <v>34424</v>
          </cell>
        </row>
        <row r="229">
          <cell r="F229" t="str">
            <v>01689</v>
          </cell>
          <cell r="G229" t="str">
            <v>GUEVARA</v>
          </cell>
          <cell r="H229" t="str">
            <v>ZAGACETA</v>
          </cell>
          <cell r="I229" t="str">
            <v>MANUEL</v>
          </cell>
          <cell r="J229" t="str">
            <v>82</v>
          </cell>
          <cell r="K229" t="str">
            <v>PEON</v>
          </cell>
          <cell r="L229">
            <v>37848</v>
          </cell>
          <cell r="M229">
            <v>24020</v>
          </cell>
          <cell r="P229" t="str">
            <v>2</v>
          </cell>
          <cell r="Q229" t="str">
            <v>M</v>
          </cell>
          <cell r="R229" t="str">
            <v>PSJ. PRIMAVERA 150</v>
          </cell>
          <cell r="S229" t="str">
            <v>110121</v>
          </cell>
          <cell r="T229" t="str">
            <v>01</v>
          </cell>
          <cell r="U229" t="str">
            <v>33788454</v>
          </cell>
          <cell r="V229" t="str">
            <v>01</v>
          </cell>
          <cell r="Y229" t="str">
            <v>04</v>
          </cell>
          <cell r="Z229" t="str">
            <v>540181MGZVA1</v>
          </cell>
          <cell r="AA229">
            <v>0</v>
          </cell>
          <cell r="AC229" t="str">
            <v>AMAZONAS</v>
          </cell>
          <cell r="AD229" t="str">
            <v>PERUANA</v>
          </cell>
          <cell r="AE229" t="str">
            <v>01</v>
          </cell>
          <cell r="AF229">
            <v>37848</v>
          </cell>
          <cell r="AG229" t="str">
            <v>S</v>
          </cell>
          <cell r="AM229">
            <v>1770.38</v>
          </cell>
          <cell r="AN229">
            <v>0</v>
          </cell>
          <cell r="AO229">
            <v>0</v>
          </cell>
          <cell r="AP229">
            <v>193.72</v>
          </cell>
          <cell r="AQ229">
            <v>0</v>
          </cell>
          <cell r="AV229">
            <v>37226</v>
          </cell>
        </row>
        <row r="230">
          <cell r="F230" t="str">
            <v>01691</v>
          </cell>
          <cell r="G230" t="str">
            <v>AURICH</v>
          </cell>
          <cell r="H230" t="str">
            <v>TORO</v>
          </cell>
          <cell r="I230" t="str">
            <v>JUAN JORGE</v>
          </cell>
          <cell r="J230" t="str">
            <v>82</v>
          </cell>
          <cell r="K230" t="str">
            <v>PEON</v>
          </cell>
          <cell r="L230">
            <v>37837</v>
          </cell>
          <cell r="M230">
            <v>18195</v>
          </cell>
          <cell r="N230">
            <v>37841</v>
          </cell>
          <cell r="O230" t="str">
            <v>I</v>
          </cell>
          <cell r="P230" t="str">
            <v>2</v>
          </cell>
          <cell r="Q230" t="str">
            <v>M</v>
          </cell>
          <cell r="R230" t="str">
            <v>AYACUCHO 200</v>
          </cell>
          <cell r="S230" t="str">
            <v>110113</v>
          </cell>
          <cell r="T230" t="str">
            <v>01</v>
          </cell>
          <cell r="U230" t="str">
            <v>17529921</v>
          </cell>
          <cell r="V230" t="str">
            <v>01</v>
          </cell>
          <cell r="AA230">
            <v>0</v>
          </cell>
          <cell r="AC230" t="str">
            <v>LAMBAYEQUE</v>
          </cell>
          <cell r="AD230" t="str">
            <v>PERUANA</v>
          </cell>
          <cell r="AE230" t="str">
            <v>02</v>
          </cell>
          <cell r="AF230">
            <v>37841</v>
          </cell>
          <cell r="AG230" t="str">
            <v>S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V230">
            <v>37837</v>
          </cell>
        </row>
        <row r="231">
          <cell r="F231" t="str">
            <v>01694</v>
          </cell>
          <cell r="G231" t="str">
            <v>CUBAS</v>
          </cell>
          <cell r="H231" t="str">
            <v>MARIN</v>
          </cell>
          <cell r="I231" t="str">
            <v>WILMER</v>
          </cell>
          <cell r="J231" t="str">
            <v>82</v>
          </cell>
          <cell r="K231" t="str">
            <v>PEON</v>
          </cell>
          <cell r="L231">
            <v>37851</v>
          </cell>
          <cell r="M231">
            <v>25946</v>
          </cell>
          <cell r="N231">
            <v>37900</v>
          </cell>
          <cell r="P231" t="str">
            <v>2</v>
          </cell>
          <cell r="Q231" t="str">
            <v>M</v>
          </cell>
          <cell r="R231" t="str">
            <v>JR. AMAZONAS 153</v>
          </cell>
          <cell r="S231" t="str">
            <v>110123</v>
          </cell>
          <cell r="T231" t="str">
            <v>01</v>
          </cell>
          <cell r="U231" t="str">
            <v>42737668</v>
          </cell>
          <cell r="V231" t="str">
            <v>01</v>
          </cell>
          <cell r="Y231" t="str">
            <v>03</v>
          </cell>
          <cell r="Z231" t="str">
            <v>559441WCMAI8</v>
          </cell>
          <cell r="AA231">
            <v>1</v>
          </cell>
          <cell r="AC231" t="str">
            <v>AMAZONAS</v>
          </cell>
          <cell r="AD231" t="str">
            <v>PERUANA</v>
          </cell>
          <cell r="AE231" t="str">
            <v>02</v>
          </cell>
          <cell r="AF231">
            <v>37900</v>
          </cell>
          <cell r="AG231" t="str">
            <v>S</v>
          </cell>
          <cell r="AM231">
            <v>1789.99</v>
          </cell>
          <cell r="AN231">
            <v>0</v>
          </cell>
          <cell r="AO231">
            <v>0</v>
          </cell>
          <cell r="AP231">
            <v>198</v>
          </cell>
          <cell r="AQ231">
            <v>0</v>
          </cell>
          <cell r="AV231">
            <v>37705</v>
          </cell>
        </row>
        <row r="232">
          <cell r="F232" t="str">
            <v>01695</v>
          </cell>
          <cell r="G232" t="str">
            <v>ALCANTARA</v>
          </cell>
          <cell r="H232" t="str">
            <v>RAMOS</v>
          </cell>
          <cell r="I232" t="str">
            <v>SEGUNDO ARMANDO</v>
          </cell>
          <cell r="J232" t="str">
            <v>82</v>
          </cell>
          <cell r="K232" t="str">
            <v>PEON</v>
          </cell>
          <cell r="L232">
            <v>37851</v>
          </cell>
          <cell r="M232">
            <v>29759</v>
          </cell>
          <cell r="P232" t="str">
            <v>1</v>
          </cell>
          <cell r="Q232" t="str">
            <v>M</v>
          </cell>
          <cell r="R232" t="str">
            <v>AV. AEROPUERTO 025</v>
          </cell>
          <cell r="S232" t="str">
            <v>110111</v>
          </cell>
          <cell r="T232" t="str">
            <v>01</v>
          </cell>
          <cell r="U232" t="str">
            <v>42000159</v>
          </cell>
          <cell r="V232" t="str">
            <v>01</v>
          </cell>
          <cell r="AA232">
            <v>0</v>
          </cell>
          <cell r="AC232" t="str">
            <v>AMAZONAS</v>
          </cell>
          <cell r="AD232" t="str">
            <v>PERUANA</v>
          </cell>
          <cell r="AE232" t="str">
            <v>01</v>
          </cell>
          <cell r="AF232">
            <v>37851</v>
          </cell>
          <cell r="AG232" t="str">
            <v>S</v>
          </cell>
          <cell r="AM232">
            <v>1850.15</v>
          </cell>
          <cell r="AN232">
            <v>0</v>
          </cell>
          <cell r="AO232">
            <v>0</v>
          </cell>
          <cell r="AP232">
            <v>193.72</v>
          </cell>
          <cell r="AQ232">
            <v>0</v>
          </cell>
          <cell r="AV232">
            <v>37851</v>
          </cell>
        </row>
        <row r="233">
          <cell r="F233" t="str">
            <v>01696</v>
          </cell>
          <cell r="G233" t="str">
            <v>OYOLA</v>
          </cell>
          <cell r="H233" t="str">
            <v>MIO</v>
          </cell>
          <cell r="I233" t="str">
            <v>EMILIANO</v>
          </cell>
          <cell r="J233" t="str">
            <v>82</v>
          </cell>
          <cell r="K233" t="str">
            <v>OPERARIO</v>
          </cell>
          <cell r="L233">
            <v>37900</v>
          </cell>
          <cell r="M233">
            <v>20028</v>
          </cell>
          <cell r="P233" t="str">
            <v>5</v>
          </cell>
          <cell r="Q233" t="str">
            <v>M</v>
          </cell>
          <cell r="R233" t="str">
            <v>LA MERCED 414</v>
          </cell>
          <cell r="S233" t="str">
            <v>110121</v>
          </cell>
          <cell r="T233" t="str">
            <v>01</v>
          </cell>
          <cell r="U233" t="str">
            <v>01146673</v>
          </cell>
          <cell r="V233" t="str">
            <v>02</v>
          </cell>
          <cell r="X233" t="str">
            <v>54103110LMOE000</v>
          </cell>
          <cell r="Y233" t="str">
            <v>01</v>
          </cell>
          <cell r="Z233" t="str">
            <v>500161EOMLO8</v>
          </cell>
          <cell r="AA233">
            <v>0</v>
          </cell>
          <cell r="AC233" t="str">
            <v>AMAZONAS</v>
          </cell>
          <cell r="AD233" t="str">
            <v>PERUANA</v>
          </cell>
          <cell r="AE233" t="str">
            <v>01</v>
          </cell>
          <cell r="AF233">
            <v>37900</v>
          </cell>
          <cell r="AG233" t="str">
            <v>S</v>
          </cell>
          <cell r="AM233">
            <v>1940.84</v>
          </cell>
          <cell r="AN233">
            <v>0</v>
          </cell>
          <cell r="AO233">
            <v>0</v>
          </cell>
          <cell r="AP233">
            <v>248.04</v>
          </cell>
          <cell r="AQ233">
            <v>0</v>
          </cell>
          <cell r="AV233">
            <v>34852</v>
          </cell>
        </row>
        <row r="234">
          <cell r="F234" t="str">
            <v>01697</v>
          </cell>
          <cell r="G234" t="str">
            <v>MEJIA</v>
          </cell>
          <cell r="H234" t="str">
            <v>LOPEZ</v>
          </cell>
          <cell r="I234" t="str">
            <v>DOROTEO</v>
          </cell>
          <cell r="J234" t="str">
            <v>82</v>
          </cell>
          <cell r="K234" t="str">
            <v>PEON</v>
          </cell>
          <cell r="L234">
            <v>37900</v>
          </cell>
          <cell r="M234">
            <v>28105</v>
          </cell>
          <cell r="P234" t="str">
            <v>2</v>
          </cell>
          <cell r="Q234" t="str">
            <v>M</v>
          </cell>
          <cell r="R234" t="str">
            <v>ANEXO BEIRUT</v>
          </cell>
          <cell r="S234" t="str">
            <v>110121</v>
          </cell>
          <cell r="T234" t="str">
            <v>01</v>
          </cell>
          <cell r="U234" t="str">
            <v>41117909</v>
          </cell>
          <cell r="V234" t="str">
            <v>01</v>
          </cell>
          <cell r="Y234" t="str">
            <v>01</v>
          </cell>
          <cell r="Z234" t="str">
            <v>581031DMLIE2</v>
          </cell>
          <cell r="AA234">
            <v>0</v>
          </cell>
          <cell r="AC234" t="str">
            <v>AMAZONAS</v>
          </cell>
          <cell r="AD234" t="str">
            <v>PERUANA</v>
          </cell>
          <cell r="AE234" t="str">
            <v>01</v>
          </cell>
          <cell r="AF234">
            <v>37900</v>
          </cell>
          <cell r="AG234" t="str">
            <v>S</v>
          </cell>
          <cell r="AM234">
            <v>1585.14</v>
          </cell>
          <cell r="AN234">
            <v>0</v>
          </cell>
          <cell r="AO234">
            <v>0</v>
          </cell>
          <cell r="AP234">
            <v>200.71</v>
          </cell>
          <cell r="AQ234">
            <v>0</v>
          </cell>
          <cell r="AV234">
            <v>36807</v>
          </cell>
        </row>
        <row r="235">
          <cell r="F235" t="str">
            <v>01698</v>
          </cell>
          <cell r="G235" t="str">
            <v>DIAZ</v>
          </cell>
          <cell r="H235" t="str">
            <v>VASQUEZ</v>
          </cell>
          <cell r="I235" t="str">
            <v>DANIEL</v>
          </cell>
          <cell r="J235" t="str">
            <v>81</v>
          </cell>
          <cell r="K235" t="str">
            <v>OP. EX 306</v>
          </cell>
          <cell r="L235">
            <v>37861</v>
          </cell>
          <cell r="M235">
            <v>22118</v>
          </cell>
          <cell r="N235">
            <v>37913</v>
          </cell>
          <cell r="P235" t="str">
            <v>2</v>
          </cell>
          <cell r="Q235" t="str">
            <v>M</v>
          </cell>
          <cell r="R235" t="str">
            <v>DEMETRIO ACOSTA 898</v>
          </cell>
          <cell r="S235" t="str">
            <v>110123</v>
          </cell>
          <cell r="T235" t="str">
            <v>01</v>
          </cell>
          <cell r="U235" t="str">
            <v>17525728</v>
          </cell>
          <cell r="V235" t="str">
            <v>02</v>
          </cell>
          <cell r="Y235" t="str">
            <v>03</v>
          </cell>
          <cell r="Z235" t="str">
            <v>521161DDVZQ8</v>
          </cell>
          <cell r="AA235">
            <v>0</v>
          </cell>
          <cell r="AC235" t="str">
            <v>LAMBAYEQUE</v>
          </cell>
          <cell r="AD235" t="str">
            <v>PERUANA</v>
          </cell>
          <cell r="AE235" t="str">
            <v>02</v>
          </cell>
          <cell r="AF235">
            <v>37913</v>
          </cell>
          <cell r="AG235" t="str">
            <v>S</v>
          </cell>
          <cell r="AM235">
            <v>2456.79</v>
          </cell>
          <cell r="AN235">
            <v>0</v>
          </cell>
          <cell r="AO235">
            <v>0</v>
          </cell>
          <cell r="AP235">
            <v>781.66</v>
          </cell>
          <cell r="AQ235">
            <v>0</v>
          </cell>
          <cell r="AV235">
            <v>35035</v>
          </cell>
        </row>
        <row r="236">
          <cell r="F236" t="str">
            <v>01699</v>
          </cell>
          <cell r="G236" t="str">
            <v>ORTECHO</v>
          </cell>
          <cell r="H236" t="str">
            <v>GARCIA</v>
          </cell>
          <cell r="I236" t="str">
            <v>SEGUNDO FRANCISCO</v>
          </cell>
          <cell r="J236" t="str">
            <v>81</v>
          </cell>
          <cell r="K236" t="str">
            <v>OP ESPARCIDORA ASFALTO</v>
          </cell>
          <cell r="L236">
            <v>37860</v>
          </cell>
          <cell r="M236">
            <v>21179</v>
          </cell>
          <cell r="P236" t="str">
            <v>2</v>
          </cell>
          <cell r="Q236" t="str">
            <v>M</v>
          </cell>
          <cell r="R236" t="str">
            <v>CALLE HUASCAR 54</v>
          </cell>
          <cell r="S236" t="str">
            <v>110111</v>
          </cell>
          <cell r="T236" t="str">
            <v>01</v>
          </cell>
          <cell r="U236" t="str">
            <v>15665316</v>
          </cell>
          <cell r="V236" t="str">
            <v>02</v>
          </cell>
          <cell r="AA236">
            <v>0</v>
          </cell>
          <cell r="AC236" t="str">
            <v>LIMA</v>
          </cell>
          <cell r="AD236" t="str">
            <v>PERUANA</v>
          </cell>
          <cell r="AE236" t="str">
            <v>01</v>
          </cell>
          <cell r="AF236">
            <v>37860</v>
          </cell>
          <cell r="AG236" t="str">
            <v>S</v>
          </cell>
          <cell r="AM236">
            <v>2410.96</v>
          </cell>
          <cell r="AN236">
            <v>0</v>
          </cell>
          <cell r="AO236">
            <v>0</v>
          </cell>
          <cell r="AP236">
            <v>302.85000000000002</v>
          </cell>
          <cell r="AQ236">
            <v>0</v>
          </cell>
          <cell r="AV236">
            <v>37860</v>
          </cell>
        </row>
        <row r="237">
          <cell r="F237" t="str">
            <v>01700</v>
          </cell>
          <cell r="G237" t="str">
            <v>BARRENECHEA</v>
          </cell>
          <cell r="H237" t="str">
            <v>VASQUEZ</v>
          </cell>
          <cell r="I237" t="str">
            <v>JORGE OBDULIO</v>
          </cell>
          <cell r="J237" t="str">
            <v>81</v>
          </cell>
          <cell r="K237" t="str">
            <v>OPERARIO MECANICO</v>
          </cell>
          <cell r="L237">
            <v>37860</v>
          </cell>
          <cell r="M237">
            <v>26453</v>
          </cell>
          <cell r="P237" t="str">
            <v>2</v>
          </cell>
          <cell r="Q237" t="str">
            <v>M</v>
          </cell>
          <cell r="R237" t="str">
            <v>AV NICOLAS DE PIEROLA SUR 1360</v>
          </cell>
          <cell r="S237" t="str">
            <v>110121</v>
          </cell>
          <cell r="T237" t="str">
            <v>01</v>
          </cell>
          <cell r="U237" t="str">
            <v>16178105</v>
          </cell>
          <cell r="V237" t="str">
            <v>02</v>
          </cell>
          <cell r="Y237" t="str">
            <v>03</v>
          </cell>
          <cell r="Z237" t="str">
            <v>264511JVBQR4</v>
          </cell>
          <cell r="AA237">
            <v>0</v>
          </cell>
          <cell r="AC237" t="str">
            <v>HUANUCO</v>
          </cell>
          <cell r="AD237" t="str">
            <v>PERUANA</v>
          </cell>
          <cell r="AE237" t="str">
            <v>01</v>
          </cell>
          <cell r="AF237">
            <v>37860</v>
          </cell>
          <cell r="AG237" t="str">
            <v>S</v>
          </cell>
          <cell r="AM237">
            <v>2244.9499999999998</v>
          </cell>
          <cell r="AN237">
            <v>0</v>
          </cell>
          <cell r="AO237">
            <v>0</v>
          </cell>
          <cell r="AP237">
            <v>342.12</v>
          </cell>
          <cell r="AQ237">
            <v>0</v>
          </cell>
          <cell r="AV237">
            <v>36716</v>
          </cell>
        </row>
        <row r="238">
          <cell r="F238" t="str">
            <v>01712</v>
          </cell>
          <cell r="G238" t="str">
            <v>VALENTIN</v>
          </cell>
          <cell r="H238" t="str">
            <v>RAMOS</v>
          </cell>
          <cell r="I238" t="str">
            <v>ELIAS RAUL</v>
          </cell>
          <cell r="J238" t="str">
            <v>82</v>
          </cell>
          <cell r="K238" t="str">
            <v>OFICIAL</v>
          </cell>
          <cell r="L238">
            <v>37867</v>
          </cell>
          <cell r="M238">
            <v>25217</v>
          </cell>
          <cell r="P238" t="str">
            <v>5</v>
          </cell>
          <cell r="Q238" t="str">
            <v>M</v>
          </cell>
          <cell r="R238" t="str">
            <v>ASENT. H.  FORTALEZA MZ B LT 12</v>
          </cell>
          <cell r="S238" t="str">
            <v>110121</v>
          </cell>
          <cell r="T238" t="str">
            <v>01</v>
          </cell>
          <cell r="U238" t="str">
            <v>04209859</v>
          </cell>
          <cell r="V238" t="str">
            <v>03</v>
          </cell>
          <cell r="Y238" t="str">
            <v>03</v>
          </cell>
          <cell r="Z238" t="str">
            <v>252151EVREO1</v>
          </cell>
          <cell r="AA238">
            <v>3</v>
          </cell>
          <cell r="AC238" t="str">
            <v>PASCO</v>
          </cell>
          <cell r="AD238" t="str">
            <v>PERUANA</v>
          </cell>
          <cell r="AE238" t="str">
            <v>01</v>
          </cell>
          <cell r="AF238">
            <v>37867</v>
          </cell>
          <cell r="AG238" t="str">
            <v>S</v>
          </cell>
          <cell r="AM238">
            <v>2291.37</v>
          </cell>
          <cell r="AN238">
            <v>0</v>
          </cell>
          <cell r="AO238">
            <v>0</v>
          </cell>
          <cell r="AP238">
            <v>305.26</v>
          </cell>
          <cell r="AQ238">
            <v>0</v>
          </cell>
          <cell r="AV238">
            <v>37867</v>
          </cell>
        </row>
        <row r="239">
          <cell r="F239" t="str">
            <v>01713</v>
          </cell>
          <cell r="G239" t="str">
            <v>VIVANCO</v>
          </cell>
          <cell r="H239" t="str">
            <v>PEREZ</v>
          </cell>
          <cell r="I239" t="str">
            <v>LEONCIO MARCELINO</v>
          </cell>
          <cell r="J239" t="str">
            <v>81</v>
          </cell>
          <cell r="K239" t="str">
            <v>OP ESPARCIDORA ASFALTO</v>
          </cell>
          <cell r="L239">
            <v>37865</v>
          </cell>
          <cell r="M239">
            <v>21097</v>
          </cell>
          <cell r="P239" t="str">
            <v>2</v>
          </cell>
          <cell r="Q239" t="str">
            <v>M</v>
          </cell>
          <cell r="R239" t="str">
            <v>MANCHAY PORTADA 3 MZ. G LT. 5</v>
          </cell>
          <cell r="S239" t="str">
            <v>110121</v>
          </cell>
          <cell r="T239" t="str">
            <v>01</v>
          </cell>
          <cell r="U239" t="str">
            <v>09099037</v>
          </cell>
          <cell r="V239" t="str">
            <v>02</v>
          </cell>
          <cell r="Y239" t="str">
            <v>01</v>
          </cell>
          <cell r="Z239" t="str">
            <v>510951LVPAE0</v>
          </cell>
          <cell r="AA239">
            <v>0</v>
          </cell>
          <cell r="AC239" t="str">
            <v>HUANCAVELICA</v>
          </cell>
          <cell r="AD239" t="str">
            <v>PERUANA</v>
          </cell>
          <cell r="AE239" t="str">
            <v>01</v>
          </cell>
          <cell r="AF239">
            <v>37865</v>
          </cell>
          <cell r="AG239" t="str">
            <v>S</v>
          </cell>
          <cell r="AM239">
            <v>2063.0100000000002</v>
          </cell>
          <cell r="AN239">
            <v>0</v>
          </cell>
          <cell r="AO239">
            <v>0</v>
          </cell>
          <cell r="AP239">
            <v>302.85000000000002</v>
          </cell>
          <cell r="AQ239">
            <v>0</v>
          </cell>
        </row>
        <row r="240">
          <cell r="F240" t="str">
            <v>01714</v>
          </cell>
          <cell r="G240" t="str">
            <v>VARILLAS</v>
          </cell>
          <cell r="H240" t="str">
            <v>OLORTIGUE</v>
          </cell>
          <cell r="I240" t="str">
            <v>RUFILIO</v>
          </cell>
          <cell r="J240" t="str">
            <v>81</v>
          </cell>
          <cell r="K240" t="str">
            <v>OP RASTRILLERO</v>
          </cell>
          <cell r="L240">
            <v>37865</v>
          </cell>
          <cell r="M240">
            <v>24189</v>
          </cell>
          <cell r="P240" t="str">
            <v>5</v>
          </cell>
          <cell r="Q240" t="str">
            <v>M</v>
          </cell>
          <cell r="R240" t="str">
            <v>PACHACUTEC SECTOR D MZ D2 LT. 3</v>
          </cell>
          <cell r="S240" t="str">
            <v>110121</v>
          </cell>
          <cell r="T240" t="str">
            <v>01</v>
          </cell>
          <cell r="U240" t="str">
            <v>31829587</v>
          </cell>
          <cell r="V240" t="str">
            <v>02</v>
          </cell>
          <cell r="X240" t="str">
            <v>6603231VIORR001</v>
          </cell>
          <cell r="Y240" t="str">
            <v>06</v>
          </cell>
          <cell r="Z240" t="str">
            <v>245521RVOIR9</v>
          </cell>
          <cell r="AA240">
            <v>1</v>
          </cell>
          <cell r="AC240" t="str">
            <v>ANCASH</v>
          </cell>
          <cell r="AD240" t="str">
            <v>PERUANA</v>
          </cell>
          <cell r="AE240" t="str">
            <v>01</v>
          </cell>
          <cell r="AF240">
            <v>37865</v>
          </cell>
          <cell r="AG240" t="str">
            <v>S</v>
          </cell>
          <cell r="AM240">
            <v>2297.71</v>
          </cell>
          <cell r="AN240">
            <v>0</v>
          </cell>
          <cell r="AO240">
            <v>0</v>
          </cell>
          <cell r="AP240">
            <v>374.37</v>
          </cell>
          <cell r="AQ240">
            <v>0</v>
          </cell>
        </row>
        <row r="241">
          <cell r="F241" t="str">
            <v>01715</v>
          </cell>
          <cell r="G241" t="str">
            <v>SAAVEDRA</v>
          </cell>
          <cell r="H241" t="str">
            <v>BARRANTES</v>
          </cell>
          <cell r="I241" t="str">
            <v>JOSE AUDIAS</v>
          </cell>
          <cell r="J241" t="str">
            <v>82</v>
          </cell>
          <cell r="K241" t="str">
            <v>PEON</v>
          </cell>
          <cell r="L241">
            <v>37865</v>
          </cell>
          <cell r="M241">
            <v>26728</v>
          </cell>
          <cell r="P241" t="str">
            <v>2</v>
          </cell>
          <cell r="Q241" t="str">
            <v>M</v>
          </cell>
          <cell r="R241" t="str">
            <v>PJ. LOS ANGELES Nª 155</v>
          </cell>
          <cell r="S241" t="str">
            <v>110111</v>
          </cell>
          <cell r="T241" t="str">
            <v>01</v>
          </cell>
          <cell r="U241" t="str">
            <v>33431394</v>
          </cell>
          <cell r="V241" t="str">
            <v>01</v>
          </cell>
          <cell r="AA241">
            <v>1</v>
          </cell>
          <cell r="AC241" t="str">
            <v>AMAZONAS</v>
          </cell>
          <cell r="AD241" t="str">
            <v>PERUANA</v>
          </cell>
          <cell r="AE241" t="str">
            <v>01</v>
          </cell>
          <cell r="AF241">
            <v>37865</v>
          </cell>
          <cell r="AG241" t="str">
            <v>S</v>
          </cell>
          <cell r="AM241">
            <v>1394.48</v>
          </cell>
          <cell r="AN241">
            <v>0</v>
          </cell>
          <cell r="AO241">
            <v>0</v>
          </cell>
          <cell r="AP241">
            <v>288.98</v>
          </cell>
          <cell r="AQ241">
            <v>0</v>
          </cell>
          <cell r="AV241">
            <v>37865</v>
          </cell>
        </row>
        <row r="242">
          <cell r="F242" t="str">
            <v>01716</v>
          </cell>
          <cell r="G242" t="str">
            <v>SANTISTEBAN</v>
          </cell>
          <cell r="H242" t="str">
            <v>BALDERA</v>
          </cell>
          <cell r="I242" t="str">
            <v>TEOFILO</v>
          </cell>
          <cell r="J242" t="str">
            <v>82</v>
          </cell>
          <cell r="K242" t="str">
            <v>PEON</v>
          </cell>
          <cell r="L242">
            <v>37865</v>
          </cell>
          <cell r="M242">
            <v>16865</v>
          </cell>
          <cell r="P242" t="str">
            <v>2</v>
          </cell>
          <cell r="Q242" t="str">
            <v>M</v>
          </cell>
          <cell r="R242" t="str">
            <v>TRES ESQUINAS Nª 579</v>
          </cell>
          <cell r="S242" t="str">
            <v>110121</v>
          </cell>
          <cell r="T242" t="str">
            <v>01</v>
          </cell>
          <cell r="U242" t="str">
            <v>17558560</v>
          </cell>
          <cell r="V242" t="str">
            <v>01</v>
          </cell>
          <cell r="Y242" t="str">
            <v>04</v>
          </cell>
          <cell r="Z242" t="str">
            <v>468631TSBTD2</v>
          </cell>
          <cell r="AA242">
            <v>1</v>
          </cell>
          <cell r="AC242" t="str">
            <v>AMAZONAS</v>
          </cell>
          <cell r="AD242" t="str">
            <v>PERUANA</v>
          </cell>
          <cell r="AE242" t="str">
            <v>01</v>
          </cell>
          <cell r="AF242">
            <v>37865</v>
          </cell>
          <cell r="AG242" t="str">
            <v>S</v>
          </cell>
          <cell r="AM242">
            <v>1365.51</v>
          </cell>
          <cell r="AN242">
            <v>0</v>
          </cell>
          <cell r="AO242">
            <v>0</v>
          </cell>
          <cell r="AP242">
            <v>207.33</v>
          </cell>
          <cell r="AQ242">
            <v>0</v>
          </cell>
        </row>
        <row r="243">
          <cell r="F243" t="str">
            <v>01717</v>
          </cell>
          <cell r="G243" t="str">
            <v>REYNA</v>
          </cell>
          <cell r="H243" t="str">
            <v>CHAVEZ</v>
          </cell>
          <cell r="I243" t="str">
            <v>RAMON</v>
          </cell>
          <cell r="J243" t="str">
            <v>82</v>
          </cell>
          <cell r="K243" t="str">
            <v>OFICIAL</v>
          </cell>
          <cell r="L243">
            <v>37865</v>
          </cell>
          <cell r="M243">
            <v>23254</v>
          </cell>
          <cell r="Q243" t="str">
            <v>M</v>
          </cell>
          <cell r="S243" t="str">
            <v>110121</v>
          </cell>
          <cell r="T243" t="str">
            <v>01</v>
          </cell>
          <cell r="U243" t="str">
            <v>33404813</v>
          </cell>
          <cell r="V243" t="str">
            <v>03</v>
          </cell>
          <cell r="Y243" t="str">
            <v>03</v>
          </cell>
          <cell r="Z243" t="str">
            <v>532521RRCNV0</v>
          </cell>
          <cell r="AA243">
            <v>3</v>
          </cell>
          <cell r="AE243" t="str">
            <v>01</v>
          </cell>
          <cell r="AF243">
            <v>37865</v>
          </cell>
          <cell r="AG243" t="str">
            <v>S</v>
          </cell>
          <cell r="AM243">
            <v>1704.31</v>
          </cell>
          <cell r="AN243">
            <v>0</v>
          </cell>
          <cell r="AO243">
            <v>0</v>
          </cell>
          <cell r="AP243">
            <v>264.14999999999998</v>
          </cell>
          <cell r="AQ243">
            <v>0</v>
          </cell>
          <cell r="AV243">
            <v>37833</v>
          </cell>
        </row>
        <row r="244">
          <cell r="F244" t="str">
            <v>01718</v>
          </cell>
          <cell r="G244" t="str">
            <v>PONCE</v>
          </cell>
          <cell r="H244" t="str">
            <v>ATOCHE</v>
          </cell>
          <cell r="I244" t="str">
            <v>SANTOS SIGIFREDO</v>
          </cell>
          <cell r="J244" t="str">
            <v>82</v>
          </cell>
          <cell r="K244" t="str">
            <v>PEON</v>
          </cell>
          <cell r="L244">
            <v>37865</v>
          </cell>
          <cell r="M244">
            <v>22745</v>
          </cell>
          <cell r="P244" t="str">
            <v>2</v>
          </cell>
          <cell r="Q244" t="str">
            <v>M</v>
          </cell>
          <cell r="R244" t="str">
            <v>MIGUEL CORTEZ Nª 107 PIURA - MALLARITOS</v>
          </cell>
          <cell r="S244" t="str">
            <v>110121</v>
          </cell>
          <cell r="T244" t="str">
            <v>01</v>
          </cell>
          <cell r="U244" t="str">
            <v>03847653</v>
          </cell>
          <cell r="V244" t="str">
            <v>01</v>
          </cell>
          <cell r="X244" t="str">
            <v>6204091PCACS008</v>
          </cell>
          <cell r="Y244" t="str">
            <v>01</v>
          </cell>
          <cell r="Z244" t="str">
            <v>527431SPACC9</v>
          </cell>
          <cell r="AA244">
            <v>1</v>
          </cell>
          <cell r="AC244" t="str">
            <v>PIURA</v>
          </cell>
          <cell r="AD244" t="str">
            <v>PERUANA</v>
          </cell>
          <cell r="AE244" t="str">
            <v>01</v>
          </cell>
          <cell r="AF244">
            <v>37865</v>
          </cell>
          <cell r="AG244" t="str">
            <v>S</v>
          </cell>
          <cell r="AM244">
            <v>1496.54</v>
          </cell>
          <cell r="AN244">
            <v>0</v>
          </cell>
          <cell r="AO244">
            <v>0</v>
          </cell>
          <cell r="AP244">
            <v>236.49</v>
          </cell>
          <cell r="AQ244">
            <v>0</v>
          </cell>
        </row>
        <row r="245">
          <cell r="F245" t="str">
            <v>01744</v>
          </cell>
          <cell r="G245" t="str">
            <v>SANDOVAL</v>
          </cell>
          <cell r="H245" t="str">
            <v>BECERRA</v>
          </cell>
          <cell r="I245" t="str">
            <v>VICTOR</v>
          </cell>
          <cell r="J245" t="str">
            <v>81</v>
          </cell>
          <cell r="K245" t="str">
            <v>OP PERFORISTA</v>
          </cell>
          <cell r="L245">
            <v>37869</v>
          </cell>
          <cell r="M245">
            <v>22372</v>
          </cell>
          <cell r="P245" t="str">
            <v>2</v>
          </cell>
          <cell r="Q245" t="str">
            <v>M</v>
          </cell>
          <cell r="R245" t="str">
            <v>NARANJILLO</v>
          </cell>
          <cell r="S245" t="str">
            <v>110121</v>
          </cell>
          <cell r="T245" t="str">
            <v>01</v>
          </cell>
          <cell r="U245" t="str">
            <v>27692035</v>
          </cell>
          <cell r="V245" t="str">
            <v>02</v>
          </cell>
          <cell r="Y245" t="str">
            <v>01</v>
          </cell>
          <cell r="Z245" t="str">
            <v>523701VSBDE7</v>
          </cell>
          <cell r="AA245">
            <v>3</v>
          </cell>
          <cell r="AC245" t="str">
            <v>LAMBAYEQUE</v>
          </cell>
          <cell r="AD245" t="str">
            <v>PERUANA</v>
          </cell>
          <cell r="AE245" t="str">
            <v>01</v>
          </cell>
          <cell r="AF245">
            <v>37869</v>
          </cell>
          <cell r="AG245" t="str">
            <v>S</v>
          </cell>
          <cell r="AM245">
            <v>1790.13</v>
          </cell>
          <cell r="AN245">
            <v>0</v>
          </cell>
          <cell r="AO245">
            <v>0</v>
          </cell>
          <cell r="AP245">
            <v>203.63</v>
          </cell>
          <cell r="AQ245">
            <v>0</v>
          </cell>
          <cell r="AV245">
            <v>35234</v>
          </cell>
        </row>
        <row r="246">
          <cell r="F246" t="str">
            <v>01747</v>
          </cell>
          <cell r="G246" t="str">
            <v>VARGAS</v>
          </cell>
          <cell r="H246" t="str">
            <v>ROJAS</v>
          </cell>
          <cell r="I246" t="str">
            <v>LUIS ASCENCION</v>
          </cell>
          <cell r="J246" t="str">
            <v>82</v>
          </cell>
          <cell r="K246" t="str">
            <v>PEON</v>
          </cell>
          <cell r="L246">
            <v>37872</v>
          </cell>
          <cell r="M246">
            <v>29852</v>
          </cell>
          <cell r="P246" t="str">
            <v>5</v>
          </cell>
          <cell r="Q246" t="str">
            <v>M</v>
          </cell>
          <cell r="R246" t="str">
            <v>PINCAPAMPA</v>
          </cell>
          <cell r="S246" t="str">
            <v>110111</v>
          </cell>
          <cell r="T246" t="str">
            <v>01</v>
          </cell>
          <cell r="U246" t="str">
            <v>41385226</v>
          </cell>
          <cell r="V246" t="str">
            <v>01</v>
          </cell>
          <cell r="AA246">
            <v>0</v>
          </cell>
          <cell r="AC246" t="str">
            <v>AMAZONAS</v>
          </cell>
          <cell r="AD246" t="str">
            <v>PERUANA</v>
          </cell>
          <cell r="AE246" t="str">
            <v>01</v>
          </cell>
          <cell r="AF246">
            <v>37872</v>
          </cell>
          <cell r="AG246" t="str">
            <v>S</v>
          </cell>
          <cell r="AM246">
            <v>1152.72</v>
          </cell>
          <cell r="AN246">
            <v>0</v>
          </cell>
          <cell r="AO246">
            <v>0</v>
          </cell>
          <cell r="AP246">
            <v>198.39</v>
          </cell>
          <cell r="AQ246">
            <v>0</v>
          </cell>
          <cell r="AV246">
            <v>37872</v>
          </cell>
        </row>
        <row r="247">
          <cell r="F247" t="str">
            <v>01758</v>
          </cell>
          <cell r="G247" t="str">
            <v>ROBLES</v>
          </cell>
          <cell r="H247" t="str">
            <v>RAMIREZ</v>
          </cell>
          <cell r="I247" t="str">
            <v>DIMAR ESMITH</v>
          </cell>
          <cell r="J247" t="str">
            <v>83</v>
          </cell>
          <cell r="K247" t="str">
            <v>PEON</v>
          </cell>
          <cell r="L247">
            <v>37907</v>
          </cell>
          <cell r="M247">
            <v>28103</v>
          </cell>
          <cell r="P247" t="str">
            <v>1</v>
          </cell>
          <cell r="Q247" t="str">
            <v>M</v>
          </cell>
          <cell r="R247" t="str">
            <v>URB.  LBERTAD MZ V LT 12</v>
          </cell>
          <cell r="S247" t="str">
            <v>110111</v>
          </cell>
          <cell r="T247" t="str">
            <v>01</v>
          </cell>
          <cell r="U247" t="str">
            <v>41074936</v>
          </cell>
          <cell r="V247" t="str">
            <v>01</v>
          </cell>
          <cell r="AA247">
            <v>0</v>
          </cell>
          <cell r="AC247" t="str">
            <v>LA LIBERTAD</v>
          </cell>
          <cell r="AD247" t="str">
            <v>PERUANA</v>
          </cell>
          <cell r="AE247" t="str">
            <v>01</v>
          </cell>
          <cell r="AF247">
            <v>37907</v>
          </cell>
          <cell r="AG247" t="str">
            <v>S</v>
          </cell>
          <cell r="AM247">
            <v>987.71</v>
          </cell>
          <cell r="AN247">
            <v>0</v>
          </cell>
          <cell r="AO247">
            <v>0</v>
          </cell>
          <cell r="AP247">
            <v>200.71</v>
          </cell>
          <cell r="AQ247">
            <v>0</v>
          </cell>
          <cell r="AV247">
            <v>37907</v>
          </cell>
        </row>
        <row r="248">
          <cell r="F248" t="str">
            <v>01759</v>
          </cell>
          <cell r="G248" t="str">
            <v>GUERRERO</v>
          </cell>
          <cell r="H248" t="str">
            <v>CALDERON</v>
          </cell>
          <cell r="I248" t="str">
            <v>SEGUNDO ANDRES</v>
          </cell>
          <cell r="J248" t="str">
            <v>82</v>
          </cell>
          <cell r="K248" t="str">
            <v>PEON</v>
          </cell>
          <cell r="L248">
            <v>37879</v>
          </cell>
          <cell r="M248">
            <v>24162</v>
          </cell>
          <cell r="P248" t="str">
            <v>1</v>
          </cell>
          <cell r="Q248" t="str">
            <v>M</v>
          </cell>
          <cell r="R248" t="str">
            <v>SAN LORENZO GRANJA TEJEDORES</v>
          </cell>
          <cell r="S248" t="str">
            <v>110121</v>
          </cell>
          <cell r="T248" t="str">
            <v>01</v>
          </cell>
          <cell r="U248" t="str">
            <v>03653728</v>
          </cell>
          <cell r="V248" t="str">
            <v>01</v>
          </cell>
          <cell r="X248" t="str">
            <v>6602241GRCDS000</v>
          </cell>
          <cell r="Y248" t="str">
            <v>01</v>
          </cell>
          <cell r="Z248" t="str">
            <v>541601SGCRD7</v>
          </cell>
          <cell r="AA248">
            <v>0</v>
          </cell>
          <cell r="AC248" t="str">
            <v>PIURA</v>
          </cell>
          <cell r="AD248" t="str">
            <v>PERUANA</v>
          </cell>
          <cell r="AE248" t="str">
            <v>01</v>
          </cell>
          <cell r="AF248">
            <v>37879</v>
          </cell>
          <cell r="AG248" t="str">
            <v>S</v>
          </cell>
          <cell r="AM248">
            <v>1013.62</v>
          </cell>
          <cell r="AN248">
            <v>0</v>
          </cell>
          <cell r="AO248">
            <v>0</v>
          </cell>
          <cell r="AP248">
            <v>184.39</v>
          </cell>
          <cell r="AQ248">
            <v>0</v>
          </cell>
        </row>
        <row r="249">
          <cell r="F249" t="str">
            <v>01760</v>
          </cell>
          <cell r="G249" t="str">
            <v>MALPARTIDA</v>
          </cell>
          <cell r="H249" t="str">
            <v>RIMAC</v>
          </cell>
          <cell r="I249" t="str">
            <v>LUIS ERNESTO</v>
          </cell>
          <cell r="J249" t="str">
            <v>81</v>
          </cell>
          <cell r="K249" t="str">
            <v>OPERARIO</v>
          </cell>
          <cell r="L249">
            <v>37879</v>
          </cell>
          <cell r="M249">
            <v>20460</v>
          </cell>
          <cell r="P249" t="str">
            <v>5</v>
          </cell>
          <cell r="Q249" t="str">
            <v>M</v>
          </cell>
          <cell r="R249" t="str">
            <v>JR. LLUMPA Nª 822 URB. NARANJAL</v>
          </cell>
          <cell r="S249" t="str">
            <v>110121</v>
          </cell>
          <cell r="T249" t="str">
            <v>01</v>
          </cell>
          <cell r="U249" t="str">
            <v>08108293</v>
          </cell>
          <cell r="V249" t="str">
            <v>02</v>
          </cell>
          <cell r="X249" t="str">
            <v>5601061MPRAL001</v>
          </cell>
          <cell r="Y249" t="str">
            <v>03</v>
          </cell>
          <cell r="Z249" t="str">
            <v>504581LMRBA0</v>
          </cell>
          <cell r="AA249">
            <v>2</v>
          </cell>
          <cell r="AC249" t="str">
            <v>LIMA</v>
          </cell>
          <cell r="AD249" t="str">
            <v>PERUANA</v>
          </cell>
          <cell r="AE249" t="str">
            <v>01</v>
          </cell>
          <cell r="AF249">
            <v>37879</v>
          </cell>
          <cell r="AG249" t="str">
            <v>S</v>
          </cell>
          <cell r="AM249">
            <v>1763.12</v>
          </cell>
          <cell r="AN249">
            <v>0</v>
          </cell>
          <cell r="AO249">
            <v>0</v>
          </cell>
          <cell r="AP249">
            <v>328.07</v>
          </cell>
          <cell r="AQ249">
            <v>0</v>
          </cell>
          <cell r="AV249">
            <v>35867</v>
          </cell>
        </row>
        <row r="250">
          <cell r="F250" t="str">
            <v>01761</v>
          </cell>
          <cell r="G250" t="str">
            <v>AMAYA</v>
          </cell>
          <cell r="H250" t="str">
            <v>SOLIS</v>
          </cell>
          <cell r="I250" t="str">
            <v>DEMETRIO TOMAS</v>
          </cell>
          <cell r="J250" t="str">
            <v>81</v>
          </cell>
          <cell r="K250" t="str">
            <v>OPERADOR</v>
          </cell>
          <cell r="L250">
            <v>37879</v>
          </cell>
          <cell r="M250">
            <v>18257</v>
          </cell>
          <cell r="P250" t="str">
            <v>2</v>
          </cell>
          <cell r="Q250" t="str">
            <v>M</v>
          </cell>
          <cell r="R250" t="str">
            <v>AV. JOSE BALTA 276 KM 13</v>
          </cell>
          <cell r="S250" t="str">
            <v>110111</v>
          </cell>
          <cell r="T250" t="str">
            <v>01</v>
          </cell>
          <cell r="U250" t="str">
            <v>06938234</v>
          </cell>
          <cell r="V250" t="str">
            <v>02</v>
          </cell>
          <cell r="X250" t="str">
            <v>4912251AYSID005</v>
          </cell>
          <cell r="AA250">
            <v>3</v>
          </cell>
          <cell r="AC250" t="str">
            <v>LIMA</v>
          </cell>
          <cell r="AD250" t="str">
            <v>PERUANA</v>
          </cell>
          <cell r="AE250" t="str">
            <v>01</v>
          </cell>
          <cell r="AF250">
            <v>37879</v>
          </cell>
          <cell r="AG250" t="str">
            <v>S</v>
          </cell>
          <cell r="AM250">
            <v>1821.38</v>
          </cell>
          <cell r="AN250">
            <v>0</v>
          </cell>
          <cell r="AO250">
            <v>0</v>
          </cell>
          <cell r="AP250">
            <v>345.04</v>
          </cell>
          <cell r="AQ250">
            <v>0</v>
          </cell>
          <cell r="AV250">
            <v>37879</v>
          </cell>
        </row>
        <row r="251">
          <cell r="F251" t="str">
            <v>01762</v>
          </cell>
          <cell r="G251" t="str">
            <v>VENTURA</v>
          </cell>
          <cell r="H251" t="str">
            <v>ONOFRE</v>
          </cell>
          <cell r="I251" t="str">
            <v>FABIAN</v>
          </cell>
          <cell r="J251" t="str">
            <v>81</v>
          </cell>
          <cell r="K251" t="str">
            <v>OPERARIO</v>
          </cell>
          <cell r="L251">
            <v>37881</v>
          </cell>
          <cell r="M251">
            <v>24857</v>
          </cell>
          <cell r="P251" t="str">
            <v>5</v>
          </cell>
          <cell r="Q251" t="str">
            <v>M</v>
          </cell>
          <cell r="R251" t="str">
            <v>SAN LORENZO MZ B LT 2A</v>
          </cell>
          <cell r="S251" t="str">
            <v>110121</v>
          </cell>
          <cell r="T251" t="str">
            <v>01</v>
          </cell>
          <cell r="U251" t="str">
            <v>09497200</v>
          </cell>
          <cell r="V251" t="str">
            <v>02</v>
          </cell>
          <cell r="X251" t="str">
            <v>6801201VTOFF006</v>
          </cell>
          <cell r="Y251" t="str">
            <v>06</v>
          </cell>
          <cell r="Z251" t="str">
            <v>248551FVOTF8</v>
          </cell>
          <cell r="AA251">
            <v>1</v>
          </cell>
          <cell r="AC251" t="str">
            <v>HUANCAVELICA</v>
          </cell>
          <cell r="AD251" t="str">
            <v>PERUANA</v>
          </cell>
          <cell r="AE251" t="str">
            <v>01</v>
          </cell>
          <cell r="AF251">
            <v>37881</v>
          </cell>
          <cell r="AG251" t="str">
            <v>S</v>
          </cell>
          <cell r="AM251">
            <v>1506.25</v>
          </cell>
          <cell r="AN251">
            <v>0</v>
          </cell>
          <cell r="AO251">
            <v>0</v>
          </cell>
          <cell r="AP251">
            <v>356.18</v>
          </cell>
          <cell r="AQ251">
            <v>0</v>
          </cell>
        </row>
        <row r="252">
          <cell r="F252" t="str">
            <v>01763</v>
          </cell>
          <cell r="G252" t="str">
            <v>ALVITRES</v>
          </cell>
          <cell r="H252" t="str">
            <v>ESPINOZA</v>
          </cell>
          <cell r="I252" t="str">
            <v>ARMANDO SERGIO</v>
          </cell>
          <cell r="J252" t="str">
            <v>82</v>
          </cell>
          <cell r="K252" t="str">
            <v>PEON</v>
          </cell>
          <cell r="L252">
            <v>37883</v>
          </cell>
          <cell r="M252">
            <v>28999</v>
          </cell>
          <cell r="P252" t="str">
            <v>2</v>
          </cell>
          <cell r="Q252" t="str">
            <v>M</v>
          </cell>
          <cell r="R252" t="str">
            <v>JR. CAJAMARCA Nª 414</v>
          </cell>
          <cell r="S252" t="str">
            <v>110111</v>
          </cell>
          <cell r="T252" t="str">
            <v>01</v>
          </cell>
          <cell r="U252" t="str">
            <v>40859294</v>
          </cell>
          <cell r="V252" t="str">
            <v>01</v>
          </cell>
          <cell r="AA252">
            <v>0</v>
          </cell>
          <cell r="AC252" t="str">
            <v>CAJAMARCA</v>
          </cell>
          <cell r="AD252" t="str">
            <v>PERUANA</v>
          </cell>
          <cell r="AE252" t="str">
            <v>01</v>
          </cell>
          <cell r="AF252">
            <v>37883</v>
          </cell>
          <cell r="AG252" t="str">
            <v>S</v>
          </cell>
          <cell r="AM252">
            <v>948.97</v>
          </cell>
          <cell r="AN252">
            <v>0</v>
          </cell>
          <cell r="AO252">
            <v>0</v>
          </cell>
          <cell r="AP252">
            <v>222.88</v>
          </cell>
          <cell r="AQ252">
            <v>0</v>
          </cell>
          <cell r="AV252">
            <v>37883</v>
          </cell>
        </row>
        <row r="253">
          <cell r="F253" t="str">
            <v>01764</v>
          </cell>
          <cell r="G253" t="str">
            <v>SARAZI</v>
          </cell>
          <cell r="H253" t="str">
            <v>HUGO</v>
          </cell>
          <cell r="I253" t="str">
            <v>PABLO MARCIAL</v>
          </cell>
          <cell r="J253" t="str">
            <v>81</v>
          </cell>
          <cell r="K253" t="str">
            <v>OPERARIO</v>
          </cell>
          <cell r="L253">
            <v>37881</v>
          </cell>
          <cell r="M253">
            <v>19542</v>
          </cell>
          <cell r="N253">
            <v>37905</v>
          </cell>
          <cell r="O253" t="str">
            <v>I</v>
          </cell>
          <cell r="P253" t="str">
            <v>2</v>
          </cell>
          <cell r="Q253" t="str">
            <v>M</v>
          </cell>
          <cell r="R253" t="str">
            <v>ASC. VILLA JESUS MZ 9 LT 21</v>
          </cell>
          <cell r="S253" t="str">
            <v>110123</v>
          </cell>
          <cell r="T253" t="str">
            <v>01</v>
          </cell>
          <cell r="U253" t="str">
            <v>08379556</v>
          </cell>
          <cell r="V253" t="str">
            <v>02</v>
          </cell>
          <cell r="X253" t="str">
            <v>5307021SAHOP003</v>
          </cell>
          <cell r="Y253" t="str">
            <v>03</v>
          </cell>
          <cell r="Z253" t="str">
            <v>19540IPHA06</v>
          </cell>
          <cell r="AA253">
            <v>1</v>
          </cell>
          <cell r="AC253" t="str">
            <v>AYACUCHO</v>
          </cell>
          <cell r="AD253" t="str">
            <v>PERUANA</v>
          </cell>
          <cell r="AE253" t="str">
            <v>02</v>
          </cell>
          <cell r="AF253">
            <v>37905</v>
          </cell>
          <cell r="AG253" t="str">
            <v>S</v>
          </cell>
          <cell r="AM253">
            <v>1229.9000000000001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V253">
            <v>34461</v>
          </cell>
        </row>
        <row r="254">
          <cell r="F254" t="str">
            <v>01765</v>
          </cell>
          <cell r="G254" t="str">
            <v>TAVARA</v>
          </cell>
          <cell r="H254" t="str">
            <v>SOLIS</v>
          </cell>
          <cell r="I254" t="str">
            <v>PAUL MARLON</v>
          </cell>
          <cell r="J254" t="str">
            <v>82</v>
          </cell>
          <cell r="K254" t="str">
            <v>OPERARIO</v>
          </cell>
          <cell r="L254">
            <v>37879</v>
          </cell>
          <cell r="M254">
            <v>27796</v>
          </cell>
          <cell r="P254" t="str">
            <v>2</v>
          </cell>
          <cell r="Q254" t="str">
            <v>M</v>
          </cell>
          <cell r="R254" t="str">
            <v>DIEGO FERRE Nª 1424</v>
          </cell>
          <cell r="S254" t="str">
            <v>110121</v>
          </cell>
          <cell r="T254" t="str">
            <v>01</v>
          </cell>
          <cell r="U254" t="str">
            <v>17625579</v>
          </cell>
          <cell r="V254" t="str">
            <v>02</v>
          </cell>
          <cell r="X254" t="str">
            <v>7602061TASIP006</v>
          </cell>
          <cell r="Y254" t="str">
            <v>06</v>
          </cell>
          <cell r="AA254">
            <v>1</v>
          </cell>
          <cell r="AC254" t="str">
            <v>LAMBAYEQUE</v>
          </cell>
          <cell r="AD254" t="str">
            <v>PERUANA</v>
          </cell>
          <cell r="AE254" t="str">
            <v>01</v>
          </cell>
          <cell r="AF254">
            <v>37879</v>
          </cell>
          <cell r="AG254" t="str">
            <v>S</v>
          </cell>
          <cell r="AM254">
            <v>1359.44</v>
          </cell>
          <cell r="AN254">
            <v>0</v>
          </cell>
          <cell r="AO254">
            <v>0</v>
          </cell>
          <cell r="AP254">
            <v>329.98</v>
          </cell>
          <cell r="AQ254">
            <v>0</v>
          </cell>
        </row>
        <row r="255">
          <cell r="F255" t="str">
            <v>01766</v>
          </cell>
          <cell r="G255" t="str">
            <v>TORREJON</v>
          </cell>
          <cell r="H255" t="str">
            <v>RODRIGUEZ</v>
          </cell>
          <cell r="I255" t="str">
            <v>VICTOR HUGO</v>
          </cell>
          <cell r="J255" t="str">
            <v>82</v>
          </cell>
          <cell r="K255" t="str">
            <v>PEON</v>
          </cell>
          <cell r="L255">
            <v>37882</v>
          </cell>
          <cell r="M255">
            <v>26452</v>
          </cell>
          <cell r="P255" t="str">
            <v>1</v>
          </cell>
          <cell r="Q255" t="str">
            <v>M</v>
          </cell>
          <cell r="R255" t="str">
            <v>JR.DOS DE MAYO Nª 735</v>
          </cell>
          <cell r="S255" t="str">
            <v>110111</v>
          </cell>
          <cell r="T255" t="str">
            <v>01</v>
          </cell>
          <cell r="U255" t="str">
            <v>33408884</v>
          </cell>
          <cell r="V255" t="str">
            <v>01</v>
          </cell>
          <cell r="AA255">
            <v>0</v>
          </cell>
          <cell r="AC255" t="str">
            <v>AMAZONAS</v>
          </cell>
          <cell r="AD255" t="str">
            <v>PERUANA</v>
          </cell>
          <cell r="AE255" t="str">
            <v>01</v>
          </cell>
          <cell r="AF255">
            <v>37882</v>
          </cell>
          <cell r="AG255" t="str">
            <v>S</v>
          </cell>
          <cell r="AM255">
            <v>946.13</v>
          </cell>
          <cell r="AN255">
            <v>0</v>
          </cell>
          <cell r="AO255">
            <v>0</v>
          </cell>
          <cell r="AP255">
            <v>186.71</v>
          </cell>
          <cell r="AQ255">
            <v>0</v>
          </cell>
          <cell r="AV255">
            <v>37882</v>
          </cell>
        </row>
        <row r="256">
          <cell r="F256" t="str">
            <v>01767</v>
          </cell>
          <cell r="G256" t="str">
            <v>CHAVEZ</v>
          </cell>
          <cell r="H256" t="str">
            <v>MESTANZA</v>
          </cell>
          <cell r="I256" t="str">
            <v>CHARLES</v>
          </cell>
          <cell r="J256" t="str">
            <v>82</v>
          </cell>
          <cell r="K256" t="str">
            <v>PEON</v>
          </cell>
          <cell r="L256">
            <v>37882</v>
          </cell>
          <cell r="M256">
            <v>27781</v>
          </cell>
          <cell r="P256" t="str">
            <v>1</v>
          </cell>
          <cell r="Q256" t="str">
            <v>M</v>
          </cell>
          <cell r="R256" t="str">
            <v>JR. PIURA Nª 393</v>
          </cell>
          <cell r="S256" t="str">
            <v>110111</v>
          </cell>
          <cell r="T256" t="str">
            <v>01</v>
          </cell>
          <cell r="U256" t="str">
            <v>33431007</v>
          </cell>
          <cell r="V256" t="str">
            <v>01</v>
          </cell>
          <cell r="AA256">
            <v>0</v>
          </cell>
          <cell r="AC256" t="str">
            <v>AMAZONAS</v>
          </cell>
          <cell r="AD256" t="str">
            <v>PERUANA</v>
          </cell>
          <cell r="AE256" t="str">
            <v>01</v>
          </cell>
          <cell r="AF256">
            <v>37882</v>
          </cell>
          <cell r="AG256" t="str">
            <v>S</v>
          </cell>
          <cell r="AM256">
            <v>941.76</v>
          </cell>
          <cell r="AN256">
            <v>0</v>
          </cell>
          <cell r="AO256">
            <v>0</v>
          </cell>
          <cell r="AP256">
            <v>186.71</v>
          </cell>
          <cell r="AQ256">
            <v>0</v>
          </cell>
          <cell r="AV256">
            <v>37882</v>
          </cell>
        </row>
        <row r="257">
          <cell r="F257" t="str">
            <v>01768</v>
          </cell>
          <cell r="G257" t="str">
            <v>CULQUICONDOR</v>
          </cell>
          <cell r="H257" t="str">
            <v>RIOS</v>
          </cell>
          <cell r="I257" t="str">
            <v>ORLANDO</v>
          </cell>
          <cell r="J257" t="str">
            <v>82</v>
          </cell>
          <cell r="K257" t="str">
            <v>PEON</v>
          </cell>
          <cell r="L257">
            <v>37882</v>
          </cell>
          <cell r="M257">
            <v>26437</v>
          </cell>
          <cell r="P257" t="str">
            <v>1</v>
          </cell>
          <cell r="Q257" t="str">
            <v>M</v>
          </cell>
          <cell r="R257" t="str">
            <v>CALLE BELLO HORIZONTE MZ. L LT. 4</v>
          </cell>
          <cell r="S257" t="str">
            <v>110121</v>
          </cell>
          <cell r="T257" t="str">
            <v>01</v>
          </cell>
          <cell r="U257" t="str">
            <v>03690325</v>
          </cell>
          <cell r="V257" t="str">
            <v>01</v>
          </cell>
          <cell r="X257" t="str">
            <v>7205181CQRSO007</v>
          </cell>
          <cell r="Y257" t="str">
            <v>04</v>
          </cell>
          <cell r="Z257" t="str">
            <v>564351OCRQS0</v>
          </cell>
          <cell r="AA257">
            <v>0</v>
          </cell>
          <cell r="AC257" t="str">
            <v>PIURA</v>
          </cell>
          <cell r="AD257" t="str">
            <v>PERUANA</v>
          </cell>
          <cell r="AE257" t="str">
            <v>01</v>
          </cell>
          <cell r="AF257">
            <v>37882</v>
          </cell>
          <cell r="AG257" t="str">
            <v>S</v>
          </cell>
          <cell r="AM257">
            <v>873.26</v>
          </cell>
          <cell r="AN257">
            <v>0</v>
          </cell>
          <cell r="AO257">
            <v>0</v>
          </cell>
          <cell r="AP257">
            <v>193.72</v>
          </cell>
          <cell r="AQ257">
            <v>0</v>
          </cell>
        </row>
        <row r="258">
          <cell r="F258" t="str">
            <v>01769</v>
          </cell>
          <cell r="G258" t="str">
            <v>TAFUR</v>
          </cell>
          <cell r="H258" t="str">
            <v>INGA</v>
          </cell>
          <cell r="I258" t="str">
            <v>FEDERICO JAIME</v>
          </cell>
          <cell r="J258" t="str">
            <v>82</v>
          </cell>
          <cell r="K258" t="str">
            <v>PEON</v>
          </cell>
          <cell r="L258">
            <v>37882</v>
          </cell>
          <cell r="M258">
            <v>26328</v>
          </cell>
          <cell r="P258" t="str">
            <v>5</v>
          </cell>
          <cell r="Q258" t="str">
            <v>M</v>
          </cell>
          <cell r="R258" t="str">
            <v>JR. IGOSURCO Nª 29</v>
          </cell>
          <cell r="S258" t="str">
            <v>110121</v>
          </cell>
          <cell r="T258" t="str">
            <v>01</v>
          </cell>
          <cell r="U258" t="str">
            <v>33408853</v>
          </cell>
          <cell r="V258" t="str">
            <v>01</v>
          </cell>
          <cell r="Y258" t="str">
            <v>04</v>
          </cell>
          <cell r="Z258" t="str">
            <v>563261FTIUA7</v>
          </cell>
          <cell r="AA258">
            <v>0</v>
          </cell>
          <cell r="AC258" t="str">
            <v>AMAZONAS</v>
          </cell>
          <cell r="AD258" t="str">
            <v>PERUANA</v>
          </cell>
          <cell r="AE258" t="str">
            <v>01</v>
          </cell>
          <cell r="AF258">
            <v>37882</v>
          </cell>
          <cell r="AG258" t="str">
            <v>S</v>
          </cell>
          <cell r="AM258">
            <v>813.42</v>
          </cell>
          <cell r="AN258">
            <v>0</v>
          </cell>
          <cell r="AO258">
            <v>0</v>
          </cell>
          <cell r="AP258">
            <v>166.56</v>
          </cell>
          <cell r="AQ258">
            <v>0</v>
          </cell>
          <cell r="AV258">
            <v>36454</v>
          </cell>
        </row>
        <row r="259">
          <cell r="F259" t="str">
            <v>01770</v>
          </cell>
          <cell r="G259" t="str">
            <v>VALLEJOS</v>
          </cell>
          <cell r="H259" t="str">
            <v>COLLANTES</v>
          </cell>
          <cell r="I259" t="str">
            <v>EMERI</v>
          </cell>
          <cell r="J259" t="str">
            <v>82</v>
          </cell>
          <cell r="K259" t="str">
            <v>PEON</v>
          </cell>
          <cell r="L259">
            <v>37886</v>
          </cell>
          <cell r="M259">
            <v>25464</v>
          </cell>
          <cell r="P259" t="str">
            <v>1</v>
          </cell>
          <cell r="Q259" t="str">
            <v>M</v>
          </cell>
          <cell r="R259" t="str">
            <v>AV. AEROPUERTO Nª 280</v>
          </cell>
          <cell r="S259" t="str">
            <v>110121</v>
          </cell>
          <cell r="T259" t="str">
            <v>01</v>
          </cell>
          <cell r="U259" t="str">
            <v>33796574</v>
          </cell>
          <cell r="V259" t="str">
            <v>01</v>
          </cell>
          <cell r="Y259" t="str">
            <v>03</v>
          </cell>
          <cell r="AA259">
            <v>0</v>
          </cell>
          <cell r="AC259" t="str">
            <v>AMAZONAS</v>
          </cell>
          <cell r="AD259" t="str">
            <v>PERUANA</v>
          </cell>
          <cell r="AE259" t="str">
            <v>01</v>
          </cell>
          <cell r="AF259">
            <v>37886</v>
          </cell>
          <cell r="AG259" t="str">
            <v>S</v>
          </cell>
          <cell r="AM259">
            <v>719.86</v>
          </cell>
          <cell r="AN259">
            <v>0</v>
          </cell>
          <cell r="AO259">
            <v>0</v>
          </cell>
          <cell r="AP259">
            <v>179.72</v>
          </cell>
          <cell r="AQ259">
            <v>0</v>
          </cell>
        </row>
        <row r="260">
          <cell r="F260" t="str">
            <v>01771</v>
          </cell>
          <cell r="G260" t="str">
            <v>POQUIOMA</v>
          </cell>
          <cell r="H260" t="str">
            <v>REYNA</v>
          </cell>
          <cell r="I260" t="str">
            <v>EDUARDO</v>
          </cell>
          <cell r="J260" t="str">
            <v>82</v>
          </cell>
          <cell r="K260" t="str">
            <v>PEON</v>
          </cell>
          <cell r="L260">
            <v>37886</v>
          </cell>
          <cell r="M260">
            <v>22567</v>
          </cell>
          <cell r="P260" t="str">
            <v>2</v>
          </cell>
          <cell r="Q260" t="str">
            <v>M</v>
          </cell>
          <cell r="R260" t="str">
            <v>BARRIO Z CARRETERA A TAQUIA</v>
          </cell>
          <cell r="S260" t="str">
            <v>110121</v>
          </cell>
          <cell r="T260" t="str">
            <v>01</v>
          </cell>
          <cell r="U260" t="str">
            <v>33791585</v>
          </cell>
          <cell r="V260" t="str">
            <v>01</v>
          </cell>
          <cell r="Y260" t="str">
            <v>04</v>
          </cell>
          <cell r="Z260" t="str">
            <v>525651EPRUN6</v>
          </cell>
          <cell r="AA260">
            <v>2</v>
          </cell>
          <cell r="AC260" t="str">
            <v>AMAZONAS</v>
          </cell>
          <cell r="AD260" t="str">
            <v>PERUANA</v>
          </cell>
          <cell r="AE260" t="str">
            <v>01</v>
          </cell>
          <cell r="AF260">
            <v>37886</v>
          </cell>
          <cell r="AG260" t="str">
            <v>S</v>
          </cell>
          <cell r="AM260">
            <v>833.1</v>
          </cell>
          <cell r="AN260">
            <v>0</v>
          </cell>
          <cell r="AO260">
            <v>0</v>
          </cell>
          <cell r="AP260">
            <v>206.94</v>
          </cell>
          <cell r="AQ260">
            <v>0</v>
          </cell>
          <cell r="AV260">
            <v>35413</v>
          </cell>
        </row>
        <row r="261">
          <cell r="F261" t="str">
            <v>01772</v>
          </cell>
          <cell r="G261" t="str">
            <v>LOAYZA</v>
          </cell>
          <cell r="H261" t="str">
            <v>REYES</v>
          </cell>
          <cell r="I261" t="str">
            <v>ERIC ADEMAR</v>
          </cell>
          <cell r="J261" t="str">
            <v>82</v>
          </cell>
          <cell r="K261" t="str">
            <v>PEON</v>
          </cell>
          <cell r="L261">
            <v>37886</v>
          </cell>
          <cell r="M261">
            <v>29643</v>
          </cell>
          <cell r="P261" t="str">
            <v>5</v>
          </cell>
          <cell r="Q261" t="str">
            <v>M</v>
          </cell>
          <cell r="R261" t="str">
            <v>CALLE TUPAC AMARU Nª 110</v>
          </cell>
          <cell r="S261" t="str">
            <v>110121</v>
          </cell>
          <cell r="T261" t="str">
            <v>01</v>
          </cell>
          <cell r="U261" t="str">
            <v>41248820</v>
          </cell>
          <cell r="V261" t="str">
            <v>01</v>
          </cell>
          <cell r="X261" t="str">
            <v>8102261LYREE003</v>
          </cell>
          <cell r="Y261" t="str">
            <v>03</v>
          </cell>
          <cell r="Z261" t="str">
            <v>596411ELRYE2</v>
          </cell>
          <cell r="AA261">
            <v>0</v>
          </cell>
          <cell r="AC261" t="str">
            <v>ICA</v>
          </cell>
          <cell r="AD261" t="str">
            <v>PERUANA</v>
          </cell>
          <cell r="AE261" t="str">
            <v>01</v>
          </cell>
          <cell r="AF261">
            <v>37886</v>
          </cell>
          <cell r="AG261" t="str">
            <v>S</v>
          </cell>
          <cell r="AM261">
            <v>778.28</v>
          </cell>
          <cell r="AN261">
            <v>0</v>
          </cell>
          <cell r="AO261">
            <v>0</v>
          </cell>
          <cell r="AP261">
            <v>186.71</v>
          </cell>
          <cell r="AQ261">
            <v>0</v>
          </cell>
        </row>
        <row r="262">
          <cell r="F262" t="str">
            <v>01773</v>
          </cell>
          <cell r="G262" t="str">
            <v>CLAVO</v>
          </cell>
          <cell r="H262" t="str">
            <v>ALTAMIRANO</v>
          </cell>
          <cell r="I262" t="str">
            <v>SEGUNDO</v>
          </cell>
          <cell r="J262" t="str">
            <v>81</v>
          </cell>
          <cell r="K262" t="str">
            <v>PEON</v>
          </cell>
          <cell r="L262">
            <v>37886</v>
          </cell>
          <cell r="M262">
            <v>19831</v>
          </cell>
          <cell r="Q262" t="str">
            <v>M</v>
          </cell>
          <cell r="R262" t="str">
            <v>CALLE TRIUNFO Nª 431</v>
          </cell>
          <cell r="S262" t="str">
            <v>110121</v>
          </cell>
          <cell r="T262" t="str">
            <v>01</v>
          </cell>
          <cell r="U262" t="str">
            <v>33402389</v>
          </cell>
          <cell r="V262" t="str">
            <v>01</v>
          </cell>
          <cell r="Y262" t="str">
            <v>01</v>
          </cell>
          <cell r="AA262">
            <v>0</v>
          </cell>
          <cell r="AC262" t="str">
            <v>LAMBAYEQUE</v>
          </cell>
          <cell r="AD262" t="str">
            <v>PERUANA</v>
          </cell>
          <cell r="AE262" t="str">
            <v>01</v>
          </cell>
          <cell r="AF262">
            <v>37886</v>
          </cell>
          <cell r="AG262" t="str">
            <v>S</v>
          </cell>
          <cell r="AM262">
            <v>744.39</v>
          </cell>
          <cell r="AN262">
            <v>0</v>
          </cell>
          <cell r="AO262">
            <v>0</v>
          </cell>
          <cell r="AP262">
            <v>193.72</v>
          </cell>
          <cell r="AQ262">
            <v>0</v>
          </cell>
        </row>
        <row r="263">
          <cell r="F263" t="str">
            <v>01774</v>
          </cell>
          <cell r="G263" t="str">
            <v>CERVAN</v>
          </cell>
          <cell r="H263" t="str">
            <v>INGA</v>
          </cell>
          <cell r="I263" t="str">
            <v>OSCAR HUMBERTO</v>
          </cell>
          <cell r="J263" t="str">
            <v>82</v>
          </cell>
          <cell r="K263" t="str">
            <v>PEON</v>
          </cell>
          <cell r="L263">
            <v>37886</v>
          </cell>
          <cell r="M263">
            <v>22981</v>
          </cell>
          <cell r="P263" t="str">
            <v>5</v>
          </cell>
          <cell r="Q263" t="str">
            <v>M</v>
          </cell>
          <cell r="R263" t="str">
            <v>SOCIEGO CUADRA  7</v>
          </cell>
          <cell r="S263" t="str">
            <v>110111</v>
          </cell>
          <cell r="T263" t="str">
            <v>01</v>
          </cell>
          <cell r="U263" t="str">
            <v>33419282</v>
          </cell>
          <cell r="V263" t="str">
            <v>01</v>
          </cell>
          <cell r="AA263">
            <v>3</v>
          </cell>
          <cell r="AC263" t="str">
            <v>AMAZONAS</v>
          </cell>
          <cell r="AD263" t="str">
            <v>PERUANA</v>
          </cell>
          <cell r="AE263" t="str">
            <v>01</v>
          </cell>
          <cell r="AF263">
            <v>37886</v>
          </cell>
          <cell r="AG263" t="str">
            <v>S</v>
          </cell>
          <cell r="AM263">
            <v>653.20000000000005</v>
          </cell>
          <cell r="AN263">
            <v>0</v>
          </cell>
          <cell r="AO263">
            <v>0</v>
          </cell>
          <cell r="AP263">
            <v>241.54</v>
          </cell>
          <cell r="AQ263">
            <v>0</v>
          </cell>
          <cell r="AV263">
            <v>37886</v>
          </cell>
        </row>
        <row r="264">
          <cell r="F264" t="str">
            <v>01775</v>
          </cell>
          <cell r="G264" t="str">
            <v>ORE</v>
          </cell>
          <cell r="H264" t="str">
            <v>SAHUIÑA</v>
          </cell>
          <cell r="I264" t="str">
            <v>JOSE DE JESUS</v>
          </cell>
          <cell r="J264" t="str">
            <v>82</v>
          </cell>
          <cell r="K264" t="str">
            <v>PEON</v>
          </cell>
          <cell r="L264">
            <v>37888</v>
          </cell>
          <cell r="M264">
            <v>29312</v>
          </cell>
          <cell r="P264" t="str">
            <v>2</v>
          </cell>
          <cell r="Q264" t="str">
            <v>M</v>
          </cell>
          <cell r="R264" t="str">
            <v>CALLE SAN ISIDRO 8</v>
          </cell>
          <cell r="S264" t="str">
            <v>110111</v>
          </cell>
          <cell r="T264" t="str">
            <v>01</v>
          </cell>
          <cell r="U264" t="str">
            <v>40954203</v>
          </cell>
          <cell r="V264" t="str">
            <v>01</v>
          </cell>
          <cell r="AA264">
            <v>0</v>
          </cell>
          <cell r="AC264" t="str">
            <v>ICA</v>
          </cell>
          <cell r="AD264" t="str">
            <v>PERUANA</v>
          </cell>
          <cell r="AE264" t="str">
            <v>01</v>
          </cell>
          <cell r="AF264">
            <v>37888</v>
          </cell>
          <cell r="AG264" t="str">
            <v>S</v>
          </cell>
          <cell r="AM264">
            <v>741.73</v>
          </cell>
          <cell r="AN264">
            <v>0</v>
          </cell>
          <cell r="AO264">
            <v>0</v>
          </cell>
          <cell r="AP264">
            <v>205.38</v>
          </cell>
          <cell r="AQ264">
            <v>0</v>
          </cell>
          <cell r="AV264">
            <v>37888</v>
          </cell>
        </row>
        <row r="265">
          <cell r="F265" t="str">
            <v>01776</v>
          </cell>
          <cell r="G265" t="str">
            <v>VILLAGOMEZ</v>
          </cell>
          <cell r="H265" t="str">
            <v>VICENTE</v>
          </cell>
          <cell r="I265" t="str">
            <v>JULIO</v>
          </cell>
          <cell r="J265" t="str">
            <v>81</v>
          </cell>
          <cell r="K265" t="str">
            <v>OPERADOR</v>
          </cell>
          <cell r="L265">
            <v>37886</v>
          </cell>
          <cell r="M265">
            <v>15168</v>
          </cell>
          <cell r="P265" t="str">
            <v>2</v>
          </cell>
          <cell r="Q265" t="str">
            <v>M</v>
          </cell>
          <cell r="R265" t="str">
            <v>AV. FRANCISCO PIZARRO  683</v>
          </cell>
          <cell r="S265" t="str">
            <v>110121</v>
          </cell>
          <cell r="T265" t="str">
            <v>01</v>
          </cell>
          <cell r="U265" t="str">
            <v>08022074</v>
          </cell>
          <cell r="V265" t="str">
            <v>02</v>
          </cell>
          <cell r="X265" t="str">
            <v>4107111VLVEJ001</v>
          </cell>
          <cell r="Y265" t="str">
            <v>04</v>
          </cell>
          <cell r="Z265" t="str">
            <v>151661JVVLE9</v>
          </cell>
          <cell r="AA265">
            <v>0</v>
          </cell>
          <cell r="AC265" t="str">
            <v>LIMA</v>
          </cell>
          <cell r="AD265" t="str">
            <v>PERUANA</v>
          </cell>
          <cell r="AE265" t="str">
            <v>01</v>
          </cell>
          <cell r="AF265">
            <v>37886</v>
          </cell>
          <cell r="AG265" t="str">
            <v>S</v>
          </cell>
          <cell r="AM265">
            <v>1720.47</v>
          </cell>
          <cell r="AN265">
            <v>0</v>
          </cell>
          <cell r="AO265">
            <v>0</v>
          </cell>
          <cell r="AP265">
            <v>294.13</v>
          </cell>
          <cell r="AQ265">
            <v>0</v>
          </cell>
          <cell r="AV265">
            <v>34332</v>
          </cell>
        </row>
        <row r="266">
          <cell r="F266" t="str">
            <v>01777</v>
          </cell>
          <cell r="G266" t="str">
            <v>ARIAS</v>
          </cell>
          <cell r="H266" t="str">
            <v>CORREA</v>
          </cell>
          <cell r="I266" t="str">
            <v>JORGE CRISANTO</v>
          </cell>
          <cell r="J266" t="str">
            <v>82</v>
          </cell>
          <cell r="K266" t="str">
            <v>PEON</v>
          </cell>
          <cell r="L266">
            <v>37886</v>
          </cell>
          <cell r="M266">
            <v>24050</v>
          </cell>
          <cell r="P266" t="str">
            <v>2</v>
          </cell>
          <cell r="Q266" t="str">
            <v>M</v>
          </cell>
          <cell r="R266" t="str">
            <v>CALLE LIMA Nª 206</v>
          </cell>
          <cell r="S266" t="str">
            <v>110121</v>
          </cell>
          <cell r="T266" t="str">
            <v>01</v>
          </cell>
          <cell r="U266" t="str">
            <v>22269899</v>
          </cell>
          <cell r="V266" t="str">
            <v>01</v>
          </cell>
          <cell r="X266" t="str">
            <v>6511041AACRJ007</v>
          </cell>
          <cell r="Y266" t="str">
            <v>01</v>
          </cell>
          <cell r="Z266" t="str">
            <v>540481JACAR7</v>
          </cell>
          <cell r="AA266">
            <v>2</v>
          </cell>
          <cell r="AC266" t="str">
            <v>ICA</v>
          </cell>
          <cell r="AD266" t="str">
            <v>PERUANA</v>
          </cell>
          <cell r="AE266" t="str">
            <v>01</v>
          </cell>
          <cell r="AF266">
            <v>37886</v>
          </cell>
          <cell r="AG266" t="str">
            <v>S</v>
          </cell>
          <cell r="AM266">
            <v>1136.25</v>
          </cell>
          <cell r="AN266">
            <v>0</v>
          </cell>
          <cell r="AO266">
            <v>0</v>
          </cell>
          <cell r="AP266">
            <v>369.66</v>
          </cell>
          <cell r="AQ266">
            <v>0</v>
          </cell>
        </row>
        <row r="267">
          <cell r="F267" t="str">
            <v>01778</v>
          </cell>
          <cell r="G267" t="str">
            <v>ZABARBURU</v>
          </cell>
          <cell r="H267" t="str">
            <v>CHUQUIZUTA</v>
          </cell>
          <cell r="I267" t="str">
            <v>EMERSON ERIK</v>
          </cell>
          <cell r="J267" t="str">
            <v>81</v>
          </cell>
          <cell r="K267" t="str">
            <v>OPERADOR</v>
          </cell>
          <cell r="L267">
            <v>37886</v>
          </cell>
          <cell r="M267">
            <v>27660</v>
          </cell>
          <cell r="P267" t="str">
            <v>1</v>
          </cell>
          <cell r="Q267" t="str">
            <v>M</v>
          </cell>
          <cell r="R267" t="str">
            <v>JR. SANTA LUCIA Nª 205</v>
          </cell>
          <cell r="S267" t="str">
            <v>110121</v>
          </cell>
          <cell r="T267" t="str">
            <v>01</v>
          </cell>
          <cell r="U267" t="str">
            <v>33425649</v>
          </cell>
          <cell r="V267" t="str">
            <v>02</v>
          </cell>
          <cell r="Y267" t="str">
            <v>04</v>
          </cell>
          <cell r="Z267" t="str">
            <v>576581EZCAQ6</v>
          </cell>
          <cell r="AA267">
            <v>0</v>
          </cell>
          <cell r="AC267" t="str">
            <v>AMAZONAS</v>
          </cell>
          <cell r="AD267" t="str">
            <v>PERUANA</v>
          </cell>
          <cell r="AE267" t="str">
            <v>01</v>
          </cell>
          <cell r="AF267">
            <v>37886</v>
          </cell>
          <cell r="AG267" t="str">
            <v>S</v>
          </cell>
          <cell r="AM267">
            <v>989.31</v>
          </cell>
          <cell r="AN267">
            <v>0</v>
          </cell>
          <cell r="AO267">
            <v>0</v>
          </cell>
          <cell r="AP267">
            <v>245.13</v>
          </cell>
          <cell r="AQ267">
            <v>0</v>
          </cell>
          <cell r="AV267">
            <v>35413</v>
          </cell>
        </row>
        <row r="268">
          <cell r="F268" t="str">
            <v>01779</v>
          </cell>
          <cell r="G268" t="str">
            <v>SALIRROSAS</v>
          </cell>
          <cell r="H268" t="str">
            <v>LOZANO</v>
          </cell>
          <cell r="I268" t="str">
            <v>JUAN JOSE</v>
          </cell>
          <cell r="J268" t="str">
            <v>82</v>
          </cell>
          <cell r="K268" t="str">
            <v>OPERADOR</v>
          </cell>
          <cell r="L268">
            <v>37887</v>
          </cell>
          <cell r="M268">
            <v>15795</v>
          </cell>
          <cell r="N268">
            <v>37900</v>
          </cell>
          <cell r="O268" t="str">
            <v>I</v>
          </cell>
          <cell r="P268" t="str">
            <v>2</v>
          </cell>
          <cell r="Q268" t="str">
            <v>M</v>
          </cell>
          <cell r="R268" t="str">
            <v>JOSE OLAYA Nª 259</v>
          </cell>
          <cell r="S268" t="str">
            <v>110123</v>
          </cell>
          <cell r="T268" t="str">
            <v>01</v>
          </cell>
          <cell r="U268" t="str">
            <v>18044203</v>
          </cell>
          <cell r="V268" t="str">
            <v>02</v>
          </cell>
          <cell r="X268" t="str">
            <v>430330151LAJ001</v>
          </cell>
          <cell r="Y268" t="str">
            <v>01</v>
          </cell>
          <cell r="Z268" t="str">
            <v>457931JSLIA0</v>
          </cell>
          <cell r="AA268">
            <v>0</v>
          </cell>
          <cell r="AC268" t="str">
            <v>LA LIBERTAD</v>
          </cell>
          <cell r="AD268" t="str">
            <v>PERUANA</v>
          </cell>
          <cell r="AE268" t="str">
            <v>02</v>
          </cell>
          <cell r="AF268">
            <v>37900</v>
          </cell>
          <cell r="AG268" t="str">
            <v>S</v>
          </cell>
          <cell r="AM268">
            <v>247.29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</row>
        <row r="269">
          <cell r="F269" t="str">
            <v>01780</v>
          </cell>
          <cell r="G269" t="str">
            <v>CULQUI</v>
          </cell>
          <cell r="H269" t="str">
            <v>SANTILLAN</v>
          </cell>
          <cell r="I269" t="str">
            <v>TEOFILO</v>
          </cell>
          <cell r="J269" t="str">
            <v>83</v>
          </cell>
          <cell r="K269" t="str">
            <v>PEON</v>
          </cell>
          <cell r="L269">
            <v>37907</v>
          </cell>
          <cell r="M269">
            <v>23567</v>
          </cell>
          <cell r="P269" t="str">
            <v>5</v>
          </cell>
          <cell r="Q269" t="str">
            <v>M</v>
          </cell>
          <cell r="R269" t="str">
            <v>JR. TRIUNFO Nª 452</v>
          </cell>
          <cell r="S269" t="str">
            <v>110111</v>
          </cell>
          <cell r="T269" t="str">
            <v>01</v>
          </cell>
          <cell r="U269" t="str">
            <v>33733025</v>
          </cell>
          <cell r="V269" t="str">
            <v>01</v>
          </cell>
          <cell r="AA269">
            <v>0</v>
          </cell>
          <cell r="AC269" t="str">
            <v>CHACHAPOYAS</v>
          </cell>
          <cell r="AD269" t="str">
            <v>PERUANO</v>
          </cell>
          <cell r="AE269" t="str">
            <v>01</v>
          </cell>
          <cell r="AF269">
            <v>37907</v>
          </cell>
          <cell r="AG269" t="str">
            <v>S</v>
          </cell>
          <cell r="AM269">
            <v>517.04999999999995</v>
          </cell>
          <cell r="AN269">
            <v>0</v>
          </cell>
          <cell r="AO269">
            <v>0</v>
          </cell>
          <cell r="AP269">
            <v>200.71</v>
          </cell>
          <cell r="AQ269">
            <v>0</v>
          </cell>
          <cell r="AV269">
            <v>37907</v>
          </cell>
        </row>
        <row r="270">
          <cell r="F270" t="str">
            <v>01781</v>
          </cell>
          <cell r="G270" t="str">
            <v>SANTILLAN</v>
          </cell>
          <cell r="H270" t="str">
            <v>TUESTA</v>
          </cell>
          <cell r="I270" t="str">
            <v>HECTOR</v>
          </cell>
          <cell r="J270" t="str">
            <v>83</v>
          </cell>
          <cell r="K270" t="str">
            <v>PEON</v>
          </cell>
          <cell r="L270">
            <v>37900</v>
          </cell>
          <cell r="M270">
            <v>24083</v>
          </cell>
          <cell r="P270" t="str">
            <v>2</v>
          </cell>
          <cell r="Q270" t="str">
            <v>M</v>
          </cell>
          <cell r="R270" t="str">
            <v>CUARTO CENTENARIO</v>
          </cell>
          <cell r="S270" t="str">
            <v>110111</v>
          </cell>
          <cell r="T270" t="str">
            <v>01</v>
          </cell>
          <cell r="U270" t="str">
            <v>33426850</v>
          </cell>
          <cell r="V270" t="str">
            <v>01</v>
          </cell>
          <cell r="AA270">
            <v>0</v>
          </cell>
          <cell r="AC270" t="str">
            <v>AMAZONAS</v>
          </cell>
          <cell r="AD270" t="str">
            <v>PERUANA</v>
          </cell>
          <cell r="AE270" t="str">
            <v>01</v>
          </cell>
          <cell r="AF270">
            <v>37900</v>
          </cell>
          <cell r="AG270" t="str">
            <v>S</v>
          </cell>
          <cell r="AM270">
            <v>710.5</v>
          </cell>
          <cell r="AN270">
            <v>0</v>
          </cell>
          <cell r="AO270">
            <v>0</v>
          </cell>
          <cell r="AP270">
            <v>200.71</v>
          </cell>
          <cell r="AQ270">
            <v>0</v>
          </cell>
          <cell r="AV270">
            <v>37900</v>
          </cell>
        </row>
        <row r="271">
          <cell r="F271" t="str">
            <v>01785</v>
          </cell>
          <cell r="G271" t="str">
            <v>LUZA</v>
          </cell>
          <cell r="H271" t="str">
            <v>CUTIRE</v>
          </cell>
          <cell r="I271" t="str">
            <v>JULIO CESAR</v>
          </cell>
          <cell r="J271" t="str">
            <v>82</v>
          </cell>
          <cell r="K271" t="str">
            <v>OPERARIO</v>
          </cell>
          <cell r="L271">
            <v>37895</v>
          </cell>
          <cell r="M271">
            <v>27919</v>
          </cell>
          <cell r="P271" t="str">
            <v>1</v>
          </cell>
          <cell r="Q271" t="str">
            <v>M</v>
          </cell>
          <cell r="R271" t="str">
            <v>CALLE MILAGROS S7N CERRILLO</v>
          </cell>
          <cell r="S271" t="str">
            <v>110121</v>
          </cell>
          <cell r="T271" t="str">
            <v>01</v>
          </cell>
          <cell r="U271" t="str">
            <v>29621687</v>
          </cell>
          <cell r="V271" t="str">
            <v>02</v>
          </cell>
          <cell r="X271" t="str">
            <v>7606081LACIJ005</v>
          </cell>
          <cell r="Y271" t="str">
            <v>03</v>
          </cell>
          <cell r="Z271" t="str">
            <v>579131JLCAI2</v>
          </cell>
          <cell r="AA271">
            <v>0</v>
          </cell>
          <cell r="AC271" t="str">
            <v>AREQUIPA</v>
          </cell>
          <cell r="AD271" t="str">
            <v>PERUANA</v>
          </cell>
          <cell r="AE271" t="str">
            <v>01</v>
          </cell>
          <cell r="AF271">
            <v>37895</v>
          </cell>
          <cell r="AG271" t="str">
            <v>S</v>
          </cell>
          <cell r="AM271">
            <v>634.16999999999996</v>
          </cell>
          <cell r="AN271">
            <v>0</v>
          </cell>
          <cell r="AO271">
            <v>0</v>
          </cell>
          <cell r="AP271">
            <v>256.76</v>
          </cell>
          <cell r="AQ271">
            <v>0</v>
          </cell>
        </row>
        <row r="272">
          <cell r="F272" t="str">
            <v>01786</v>
          </cell>
          <cell r="G272" t="str">
            <v>DOMINGUEZ</v>
          </cell>
          <cell r="H272" t="str">
            <v>PEREZ</v>
          </cell>
          <cell r="I272" t="str">
            <v>PEDRO WALTER</v>
          </cell>
          <cell r="J272" t="str">
            <v>82</v>
          </cell>
          <cell r="K272" t="str">
            <v>OPERARIO</v>
          </cell>
          <cell r="L272">
            <v>37893</v>
          </cell>
          <cell r="M272">
            <v>21401</v>
          </cell>
          <cell r="P272" t="str">
            <v>2</v>
          </cell>
          <cell r="Q272" t="str">
            <v>M</v>
          </cell>
          <cell r="R272" t="str">
            <v>JR UNION Nª 125</v>
          </cell>
          <cell r="S272" t="str">
            <v>110121</v>
          </cell>
          <cell r="T272" t="str">
            <v>01</v>
          </cell>
          <cell r="U272" t="str">
            <v>00844395</v>
          </cell>
          <cell r="V272" t="str">
            <v>02</v>
          </cell>
          <cell r="Y272" t="str">
            <v>01</v>
          </cell>
          <cell r="AA272">
            <v>0</v>
          </cell>
          <cell r="AC272" t="str">
            <v>CAJAMARCA</v>
          </cell>
          <cell r="AD272" t="str">
            <v>PERUANA</v>
          </cell>
          <cell r="AE272" t="str">
            <v>01</v>
          </cell>
          <cell r="AF272">
            <v>37893</v>
          </cell>
          <cell r="AG272" t="str">
            <v>S</v>
          </cell>
          <cell r="AM272">
            <v>673.9</v>
          </cell>
          <cell r="AN272">
            <v>0</v>
          </cell>
          <cell r="AO272">
            <v>0</v>
          </cell>
          <cell r="AP272">
            <v>259.67</v>
          </cell>
          <cell r="AQ272">
            <v>0</v>
          </cell>
        </row>
        <row r="273">
          <cell r="F273" t="str">
            <v>01787</v>
          </cell>
          <cell r="G273" t="str">
            <v>DEL CARPIO</v>
          </cell>
          <cell r="H273" t="str">
            <v>CANO</v>
          </cell>
          <cell r="I273" t="str">
            <v>AUGUSTO ALIPIO</v>
          </cell>
          <cell r="J273" t="str">
            <v>81</v>
          </cell>
          <cell r="K273" t="str">
            <v>OP CF 212</v>
          </cell>
          <cell r="L273">
            <v>37893</v>
          </cell>
          <cell r="M273">
            <v>16299</v>
          </cell>
          <cell r="P273" t="str">
            <v>2</v>
          </cell>
          <cell r="Q273" t="str">
            <v>M</v>
          </cell>
          <cell r="R273" t="str">
            <v>URB. LOS JARDINES MZ H LT. B 2DA ETAPA</v>
          </cell>
          <cell r="S273" t="str">
            <v>110121</v>
          </cell>
          <cell r="T273" t="str">
            <v>01</v>
          </cell>
          <cell r="U273" t="str">
            <v>25487291</v>
          </cell>
          <cell r="V273" t="str">
            <v>02</v>
          </cell>
          <cell r="X273" t="str">
            <v>4408151CPCDA006</v>
          </cell>
          <cell r="Y273" t="str">
            <v>03</v>
          </cell>
          <cell r="Z273" t="str">
            <v>162971ACCPO7</v>
          </cell>
          <cell r="AA273">
            <v>0</v>
          </cell>
          <cell r="AC273" t="str">
            <v>AREQUIPA</v>
          </cell>
          <cell r="AD273" t="str">
            <v>PERUANA</v>
          </cell>
          <cell r="AE273" t="str">
            <v>01</v>
          </cell>
          <cell r="AF273">
            <v>37893</v>
          </cell>
          <cell r="AG273" t="str">
            <v>S</v>
          </cell>
          <cell r="AM273">
            <v>926.79</v>
          </cell>
          <cell r="AN273">
            <v>0</v>
          </cell>
          <cell r="AO273">
            <v>0</v>
          </cell>
          <cell r="AP273">
            <v>311.58</v>
          </cell>
          <cell r="AQ273">
            <v>0</v>
          </cell>
        </row>
        <row r="274">
          <cell r="F274" t="str">
            <v>01789</v>
          </cell>
          <cell r="G274" t="str">
            <v>MORAN</v>
          </cell>
          <cell r="H274" t="str">
            <v>RONDOY</v>
          </cell>
          <cell r="I274" t="str">
            <v>URBANO</v>
          </cell>
          <cell r="J274" t="str">
            <v>81</v>
          </cell>
          <cell r="K274" t="str">
            <v>OPERARIO</v>
          </cell>
          <cell r="L274">
            <v>37893</v>
          </cell>
          <cell r="M274">
            <v>17626</v>
          </cell>
          <cell r="P274" t="str">
            <v>2</v>
          </cell>
          <cell r="Q274" t="str">
            <v>M</v>
          </cell>
          <cell r="R274" t="str">
            <v>URB. ENRIQUE LOPEZ ALBUJAR MZ. Q LT. 13</v>
          </cell>
          <cell r="S274" t="str">
            <v>110121</v>
          </cell>
          <cell r="T274" t="str">
            <v>01</v>
          </cell>
          <cell r="U274" t="str">
            <v>03592095</v>
          </cell>
          <cell r="V274" t="str">
            <v>02</v>
          </cell>
          <cell r="Y274" t="str">
            <v>06</v>
          </cell>
          <cell r="Z274" t="str">
            <v>176241VMRAD2</v>
          </cell>
          <cell r="AA274">
            <v>0</v>
          </cell>
          <cell r="AC274" t="str">
            <v>PIURA</v>
          </cell>
          <cell r="AD274" t="str">
            <v>PERUANA</v>
          </cell>
          <cell r="AE274" t="str">
            <v>01</v>
          </cell>
          <cell r="AF274">
            <v>37893</v>
          </cell>
          <cell r="AG274" t="str">
            <v>S</v>
          </cell>
          <cell r="AM274">
            <v>926.79</v>
          </cell>
          <cell r="AN274">
            <v>0</v>
          </cell>
          <cell r="AO274">
            <v>0</v>
          </cell>
          <cell r="AP274">
            <v>305.76</v>
          </cell>
          <cell r="AQ274">
            <v>0</v>
          </cell>
        </row>
        <row r="275">
          <cell r="F275" t="str">
            <v>01791</v>
          </cell>
          <cell r="G275" t="str">
            <v>BENTURA</v>
          </cell>
          <cell r="H275" t="str">
            <v>HUAMAN</v>
          </cell>
          <cell r="I275" t="str">
            <v>JUAN</v>
          </cell>
          <cell r="J275" t="str">
            <v>82</v>
          </cell>
          <cell r="K275" t="str">
            <v>OPERARIO</v>
          </cell>
          <cell r="L275">
            <v>37900</v>
          </cell>
          <cell r="M275">
            <v>19676</v>
          </cell>
          <cell r="P275" t="str">
            <v>5</v>
          </cell>
          <cell r="Q275" t="str">
            <v>M</v>
          </cell>
          <cell r="R275" t="str">
            <v>25 DE DICIEMBRE MZ. 4 LT. 18</v>
          </cell>
          <cell r="S275" t="str">
            <v>110121</v>
          </cell>
          <cell r="T275" t="str">
            <v>01</v>
          </cell>
          <cell r="U275" t="str">
            <v>01037365</v>
          </cell>
          <cell r="V275" t="str">
            <v>02</v>
          </cell>
          <cell r="X275" t="str">
            <v>5311131BTHMJ001</v>
          </cell>
          <cell r="Y275" t="str">
            <v>03</v>
          </cell>
          <cell r="Z275" t="str">
            <v>496741JBHTM3</v>
          </cell>
          <cell r="AA275">
            <v>0</v>
          </cell>
          <cell r="AC275" t="str">
            <v>LAMBAYEQUE</v>
          </cell>
          <cell r="AD275" t="str">
            <v>PERUANA</v>
          </cell>
          <cell r="AE275" t="str">
            <v>01</v>
          </cell>
          <cell r="AF275">
            <v>37900</v>
          </cell>
          <cell r="AG275" t="str">
            <v>S</v>
          </cell>
          <cell r="AM275">
            <v>455.29</v>
          </cell>
          <cell r="AN275">
            <v>0</v>
          </cell>
          <cell r="AO275">
            <v>0</v>
          </cell>
          <cell r="AP275">
            <v>248.04</v>
          </cell>
          <cell r="AQ275">
            <v>0</v>
          </cell>
        </row>
        <row r="276">
          <cell r="F276" t="str">
            <v>01792</v>
          </cell>
          <cell r="G276" t="str">
            <v>TORREJON</v>
          </cell>
          <cell r="H276" t="str">
            <v>CASTILLO</v>
          </cell>
          <cell r="I276" t="str">
            <v>LORENZO</v>
          </cell>
          <cell r="J276" t="str">
            <v>82</v>
          </cell>
          <cell r="K276" t="str">
            <v>PEON</v>
          </cell>
          <cell r="L276">
            <v>37900</v>
          </cell>
          <cell r="M276">
            <v>24790</v>
          </cell>
          <cell r="P276" t="str">
            <v>2</v>
          </cell>
          <cell r="Q276" t="str">
            <v>M</v>
          </cell>
          <cell r="R276" t="str">
            <v>AV. AEROPUERTO S/N</v>
          </cell>
          <cell r="S276" t="str">
            <v>110121</v>
          </cell>
          <cell r="T276" t="str">
            <v>01</v>
          </cell>
          <cell r="U276" t="str">
            <v>33407649</v>
          </cell>
          <cell r="V276" t="str">
            <v>01</v>
          </cell>
          <cell r="Y276" t="str">
            <v>04</v>
          </cell>
          <cell r="AA276">
            <v>0</v>
          </cell>
          <cell r="AC276" t="str">
            <v>AMAZONAS</v>
          </cell>
          <cell r="AD276" t="str">
            <v>PERUANA</v>
          </cell>
          <cell r="AE276" t="str">
            <v>01</v>
          </cell>
          <cell r="AF276">
            <v>37900</v>
          </cell>
          <cell r="AG276" t="str">
            <v>S</v>
          </cell>
          <cell r="AM276">
            <v>463.17</v>
          </cell>
          <cell r="AN276">
            <v>0</v>
          </cell>
          <cell r="AO276">
            <v>0</v>
          </cell>
          <cell r="AP276">
            <v>196.05</v>
          </cell>
          <cell r="AQ276">
            <v>0</v>
          </cell>
        </row>
        <row r="277">
          <cell r="F277" t="str">
            <v>01793</v>
          </cell>
          <cell r="G277" t="str">
            <v>TORRES</v>
          </cell>
          <cell r="H277" t="str">
            <v>ALTAMIRANO</v>
          </cell>
          <cell r="I277" t="str">
            <v>DARWIN</v>
          </cell>
          <cell r="J277" t="str">
            <v>82</v>
          </cell>
          <cell r="K277" t="str">
            <v>OPERARIO</v>
          </cell>
          <cell r="L277">
            <v>37900</v>
          </cell>
          <cell r="M277">
            <v>27967</v>
          </cell>
          <cell r="P277" t="str">
            <v>5</v>
          </cell>
          <cell r="Q277" t="str">
            <v>M</v>
          </cell>
          <cell r="R277" t="str">
            <v>SANTO DOMINGO Nª 1114</v>
          </cell>
          <cell r="S277" t="str">
            <v>110121</v>
          </cell>
          <cell r="T277" t="str">
            <v>01</v>
          </cell>
          <cell r="U277" t="str">
            <v>33431454</v>
          </cell>
          <cell r="V277" t="str">
            <v>02</v>
          </cell>
          <cell r="Y277" t="str">
            <v>04</v>
          </cell>
          <cell r="AA277">
            <v>0</v>
          </cell>
          <cell r="AC277" t="str">
            <v>AMAZONAS</v>
          </cell>
          <cell r="AD277" t="str">
            <v>PERUANA</v>
          </cell>
          <cell r="AE277" t="str">
            <v>01</v>
          </cell>
          <cell r="AF277">
            <v>37900</v>
          </cell>
          <cell r="AG277" t="str">
            <v>S</v>
          </cell>
          <cell r="AM277">
            <v>621.66</v>
          </cell>
          <cell r="AN277">
            <v>0</v>
          </cell>
          <cell r="AO277">
            <v>0</v>
          </cell>
          <cell r="AP277">
            <v>248.04</v>
          </cell>
          <cell r="AQ277">
            <v>0</v>
          </cell>
        </row>
        <row r="278">
          <cell r="F278" t="str">
            <v>01794</v>
          </cell>
          <cell r="G278" t="str">
            <v>TAFUR</v>
          </cell>
          <cell r="H278" t="str">
            <v>TORRES</v>
          </cell>
          <cell r="I278" t="str">
            <v>VICTOR ANTONIO</v>
          </cell>
          <cell r="J278" t="str">
            <v>82</v>
          </cell>
          <cell r="K278" t="str">
            <v>PEON</v>
          </cell>
          <cell r="L278">
            <v>37900</v>
          </cell>
          <cell r="M278">
            <v>27098</v>
          </cell>
          <cell r="P278" t="str">
            <v>2</v>
          </cell>
          <cell r="Q278" t="str">
            <v>M</v>
          </cell>
          <cell r="R278" t="str">
            <v>ASCENTAMIENTO PEDRO CASTRO ALVA S/N</v>
          </cell>
          <cell r="S278" t="str">
            <v>110121</v>
          </cell>
          <cell r="T278" t="str">
            <v>01</v>
          </cell>
          <cell r="U278" t="str">
            <v>10138571</v>
          </cell>
          <cell r="V278" t="str">
            <v>01</v>
          </cell>
          <cell r="Y278" t="str">
            <v>01</v>
          </cell>
          <cell r="AA278">
            <v>0</v>
          </cell>
          <cell r="AC278" t="str">
            <v>AMAZONAS</v>
          </cell>
          <cell r="AD278" t="str">
            <v>PERUANA</v>
          </cell>
          <cell r="AE278" t="str">
            <v>01</v>
          </cell>
          <cell r="AF278">
            <v>37900</v>
          </cell>
          <cell r="AG278" t="str">
            <v>S</v>
          </cell>
          <cell r="AM278">
            <v>387.39</v>
          </cell>
          <cell r="AN278">
            <v>0</v>
          </cell>
          <cell r="AO278">
            <v>0</v>
          </cell>
          <cell r="AP278">
            <v>200.71</v>
          </cell>
          <cell r="AQ278">
            <v>0</v>
          </cell>
        </row>
        <row r="279">
          <cell r="F279" t="str">
            <v>01795</v>
          </cell>
          <cell r="G279" t="str">
            <v>REYNA</v>
          </cell>
          <cell r="H279" t="str">
            <v>VILCA</v>
          </cell>
          <cell r="I279" t="str">
            <v>ALCIBIADES</v>
          </cell>
          <cell r="J279" t="str">
            <v>82</v>
          </cell>
          <cell r="K279" t="str">
            <v>PEON</v>
          </cell>
          <cell r="L279">
            <v>37900</v>
          </cell>
          <cell r="M279">
            <v>25078</v>
          </cell>
          <cell r="P279" t="str">
            <v>2</v>
          </cell>
          <cell r="Q279" t="str">
            <v>M</v>
          </cell>
          <cell r="R279" t="str">
            <v>ORTIZ ARRIETA S/N</v>
          </cell>
          <cell r="S279" t="str">
            <v>110111</v>
          </cell>
          <cell r="T279" t="str">
            <v>01</v>
          </cell>
          <cell r="U279" t="str">
            <v>33407366</v>
          </cell>
          <cell r="V279" t="str">
            <v>01</v>
          </cell>
          <cell r="AA279">
            <v>0</v>
          </cell>
          <cell r="AC279" t="str">
            <v>AMAZONAS</v>
          </cell>
          <cell r="AD279" t="str">
            <v>PERUANA</v>
          </cell>
          <cell r="AE279" t="str">
            <v>01</v>
          </cell>
          <cell r="AF279">
            <v>37900</v>
          </cell>
          <cell r="AG279" t="str">
            <v>S</v>
          </cell>
          <cell r="AM279">
            <v>368.73</v>
          </cell>
          <cell r="AN279">
            <v>0</v>
          </cell>
          <cell r="AO279">
            <v>0</v>
          </cell>
          <cell r="AP279">
            <v>196.05</v>
          </cell>
          <cell r="AQ279">
            <v>0</v>
          </cell>
          <cell r="AV279">
            <v>37900</v>
          </cell>
        </row>
        <row r="280">
          <cell r="F280" t="str">
            <v>01796</v>
          </cell>
          <cell r="G280" t="str">
            <v>NIEVES</v>
          </cell>
          <cell r="H280" t="str">
            <v>ESCALANTE</v>
          </cell>
          <cell r="I280" t="str">
            <v>LUIS RAFAEL</v>
          </cell>
          <cell r="J280" t="str">
            <v>81</v>
          </cell>
          <cell r="K280" t="str">
            <v>OPERARIO</v>
          </cell>
          <cell r="L280">
            <v>37900</v>
          </cell>
          <cell r="M280">
            <v>35370</v>
          </cell>
          <cell r="P280" t="str">
            <v>1</v>
          </cell>
          <cell r="Q280" t="str">
            <v>M</v>
          </cell>
          <cell r="R280" t="str">
            <v>SECTOR 2 GRUPO 1 MZ. C LT. 15</v>
          </cell>
          <cell r="S280" t="str">
            <v>110121</v>
          </cell>
          <cell r="T280" t="str">
            <v>01</v>
          </cell>
          <cell r="U280" t="str">
            <v>09289081</v>
          </cell>
          <cell r="V280" t="str">
            <v>02</v>
          </cell>
          <cell r="X280" t="str">
            <v>6811011NVEAL007</v>
          </cell>
          <cell r="Y280" t="str">
            <v>03</v>
          </cell>
          <cell r="Z280" t="str">
            <v>551411LNEVA1</v>
          </cell>
          <cell r="AA280">
            <v>0</v>
          </cell>
          <cell r="AC280" t="str">
            <v>LIMA</v>
          </cell>
          <cell r="AD280" t="str">
            <v>PERUANA</v>
          </cell>
          <cell r="AE280" t="str">
            <v>01</v>
          </cell>
          <cell r="AF280">
            <v>37900</v>
          </cell>
          <cell r="AG280" t="str">
            <v>S</v>
          </cell>
          <cell r="AM280">
            <v>621.03</v>
          </cell>
          <cell r="AN280">
            <v>0</v>
          </cell>
          <cell r="AO280">
            <v>0</v>
          </cell>
          <cell r="AP280">
            <v>336.31</v>
          </cell>
          <cell r="AQ280">
            <v>0</v>
          </cell>
        </row>
        <row r="281">
          <cell r="F281" t="str">
            <v>01797</v>
          </cell>
          <cell r="G281" t="str">
            <v>ZUTA</v>
          </cell>
          <cell r="H281" t="str">
            <v>CRUZ</v>
          </cell>
          <cell r="I281" t="str">
            <v>TELESPOR</v>
          </cell>
          <cell r="J281" t="str">
            <v>82</v>
          </cell>
          <cell r="K281" t="str">
            <v>PEON</v>
          </cell>
          <cell r="L281">
            <v>37901</v>
          </cell>
          <cell r="M281">
            <v>25340</v>
          </cell>
          <cell r="P281" t="str">
            <v>5</v>
          </cell>
          <cell r="Q281" t="str">
            <v>M</v>
          </cell>
          <cell r="R281" t="str">
            <v>CUARTO CENTENARIO CUADRA 7</v>
          </cell>
          <cell r="S281" t="str">
            <v>110121</v>
          </cell>
          <cell r="T281" t="str">
            <v>01</v>
          </cell>
          <cell r="U281" t="str">
            <v>33419696</v>
          </cell>
          <cell r="V281" t="str">
            <v>01</v>
          </cell>
          <cell r="Y281" t="str">
            <v>01</v>
          </cell>
          <cell r="AA281">
            <v>0</v>
          </cell>
          <cell r="AC281" t="str">
            <v>AMAZONAS</v>
          </cell>
          <cell r="AD281" t="str">
            <v>PERUANA</v>
          </cell>
          <cell r="AE281" t="str">
            <v>01</v>
          </cell>
          <cell r="AF281">
            <v>37901</v>
          </cell>
          <cell r="AG281" t="str">
            <v>S</v>
          </cell>
          <cell r="AM281">
            <v>384.73</v>
          </cell>
          <cell r="AN281">
            <v>0</v>
          </cell>
          <cell r="AO281">
            <v>0</v>
          </cell>
          <cell r="AP281">
            <v>200.71</v>
          </cell>
          <cell r="AQ281">
            <v>0</v>
          </cell>
        </row>
        <row r="282">
          <cell r="F282" t="str">
            <v>01798</v>
          </cell>
          <cell r="G282" t="str">
            <v>SOPLIN</v>
          </cell>
          <cell r="H282" t="str">
            <v>AGUILAR</v>
          </cell>
          <cell r="I282" t="str">
            <v>NESTOR</v>
          </cell>
          <cell r="J282" t="str">
            <v>82</v>
          </cell>
          <cell r="K282" t="str">
            <v>PEON</v>
          </cell>
          <cell r="L282">
            <v>37901</v>
          </cell>
          <cell r="M282">
            <v>21495</v>
          </cell>
          <cell r="P282" t="str">
            <v>2</v>
          </cell>
          <cell r="Q282" t="str">
            <v>M</v>
          </cell>
          <cell r="R282" t="str">
            <v>JR. SOCIEGO S/N</v>
          </cell>
          <cell r="S282" t="str">
            <v>110121</v>
          </cell>
          <cell r="T282" t="str">
            <v>01</v>
          </cell>
          <cell r="U282" t="str">
            <v>33400542</v>
          </cell>
          <cell r="V282" t="str">
            <v>01</v>
          </cell>
          <cell r="Y282" t="str">
            <v>04</v>
          </cell>
          <cell r="AA282">
            <v>2</v>
          </cell>
          <cell r="AC282" t="str">
            <v>AMAZONAS</v>
          </cell>
          <cell r="AD282" t="str">
            <v>PERUANA</v>
          </cell>
          <cell r="AE282" t="str">
            <v>01</v>
          </cell>
          <cell r="AF282">
            <v>37901</v>
          </cell>
          <cell r="AG282" t="str">
            <v>S</v>
          </cell>
          <cell r="AM282">
            <v>414.29</v>
          </cell>
          <cell r="AN282">
            <v>0</v>
          </cell>
          <cell r="AO282">
            <v>0</v>
          </cell>
          <cell r="AP282">
            <v>244.27</v>
          </cell>
          <cell r="AQ282">
            <v>0</v>
          </cell>
        </row>
        <row r="283">
          <cell r="F283" t="str">
            <v>01799</v>
          </cell>
          <cell r="G283" t="str">
            <v>ESQUEN</v>
          </cell>
          <cell r="H283" t="str">
            <v>CUBAS</v>
          </cell>
          <cell r="I283" t="str">
            <v>JOSE EDIL</v>
          </cell>
          <cell r="J283" t="str">
            <v>82</v>
          </cell>
          <cell r="K283" t="str">
            <v>PEON</v>
          </cell>
          <cell r="L283">
            <v>37900</v>
          </cell>
          <cell r="M283">
            <v>25762</v>
          </cell>
          <cell r="P283" t="str">
            <v>1</v>
          </cell>
          <cell r="Q283" t="str">
            <v>M</v>
          </cell>
          <cell r="R283" t="str">
            <v>AV. TUPAC AMARU Nª 136</v>
          </cell>
          <cell r="S283" t="str">
            <v>110111</v>
          </cell>
          <cell r="T283" t="str">
            <v>01</v>
          </cell>
          <cell r="U283" t="str">
            <v>33671388</v>
          </cell>
          <cell r="V283" t="str">
            <v>01</v>
          </cell>
          <cell r="AA283">
            <v>0</v>
          </cell>
          <cell r="AC283" t="str">
            <v>AMAZONAS</v>
          </cell>
          <cell r="AD283" t="str">
            <v>PERUANA</v>
          </cell>
          <cell r="AE283" t="str">
            <v>01</v>
          </cell>
          <cell r="AF283">
            <v>37900</v>
          </cell>
          <cell r="AG283" t="str">
            <v>S</v>
          </cell>
          <cell r="AM283">
            <v>348.6</v>
          </cell>
          <cell r="AN283">
            <v>0</v>
          </cell>
          <cell r="AO283">
            <v>0</v>
          </cell>
          <cell r="AP283">
            <v>200.71</v>
          </cell>
          <cell r="AQ283">
            <v>0</v>
          </cell>
          <cell r="AV283">
            <v>37900</v>
          </cell>
        </row>
        <row r="284">
          <cell r="F284" t="str">
            <v>01800</v>
          </cell>
          <cell r="G284" t="str">
            <v>CHUQUIMBALQUI</v>
          </cell>
          <cell r="H284" t="str">
            <v>TORREJON</v>
          </cell>
          <cell r="I284" t="str">
            <v>ERMI HELI</v>
          </cell>
          <cell r="J284" t="str">
            <v>82</v>
          </cell>
          <cell r="K284" t="str">
            <v>PEON</v>
          </cell>
          <cell r="L284">
            <v>37900</v>
          </cell>
          <cell r="M284">
            <v>26719</v>
          </cell>
          <cell r="P284" t="str">
            <v>2</v>
          </cell>
          <cell r="Q284" t="str">
            <v>M</v>
          </cell>
          <cell r="R284" t="str">
            <v>JR. PRIMAVERA Nº 170</v>
          </cell>
          <cell r="S284" t="str">
            <v>110121</v>
          </cell>
          <cell r="T284" t="str">
            <v>01</v>
          </cell>
          <cell r="U284" t="str">
            <v>33429729</v>
          </cell>
          <cell r="V284" t="str">
            <v>01</v>
          </cell>
          <cell r="Y284" t="str">
            <v>04</v>
          </cell>
          <cell r="AA284">
            <v>0</v>
          </cell>
          <cell r="AC284" t="str">
            <v>AMAZONAS</v>
          </cell>
          <cell r="AD284" t="str">
            <v>PERUANA</v>
          </cell>
          <cell r="AE284" t="str">
            <v>01</v>
          </cell>
          <cell r="AF284">
            <v>37900</v>
          </cell>
          <cell r="AG284" t="str">
            <v>S</v>
          </cell>
          <cell r="AM284">
            <v>476.01</v>
          </cell>
          <cell r="AN284">
            <v>0</v>
          </cell>
          <cell r="AO284">
            <v>0</v>
          </cell>
          <cell r="AP284">
            <v>193.72</v>
          </cell>
          <cell r="AQ284">
            <v>0</v>
          </cell>
        </row>
        <row r="285">
          <cell r="F285" t="str">
            <v>01801</v>
          </cell>
          <cell r="G285" t="str">
            <v>GOÑAS</v>
          </cell>
          <cell r="H285" t="str">
            <v>PILCO</v>
          </cell>
          <cell r="I285" t="str">
            <v>ARISTIDES</v>
          </cell>
          <cell r="J285" t="str">
            <v>82</v>
          </cell>
          <cell r="K285" t="str">
            <v>PEON</v>
          </cell>
          <cell r="L285">
            <v>37900</v>
          </cell>
          <cell r="M285">
            <v>27645</v>
          </cell>
          <cell r="P285" t="str">
            <v>5</v>
          </cell>
          <cell r="Q285" t="str">
            <v>M</v>
          </cell>
          <cell r="R285" t="str">
            <v>JR. TRIUNFO Nª 352</v>
          </cell>
          <cell r="S285" t="str">
            <v>110121</v>
          </cell>
          <cell r="T285" t="str">
            <v>01</v>
          </cell>
          <cell r="U285" t="str">
            <v>33730037</v>
          </cell>
          <cell r="V285" t="str">
            <v>01</v>
          </cell>
          <cell r="Y285" t="str">
            <v>03</v>
          </cell>
          <cell r="AA285">
            <v>0</v>
          </cell>
          <cell r="AC285" t="str">
            <v>AMAZONAS</v>
          </cell>
          <cell r="AD285" t="str">
            <v>PERUANA</v>
          </cell>
          <cell r="AE285" t="str">
            <v>01</v>
          </cell>
          <cell r="AF285">
            <v>37900</v>
          </cell>
          <cell r="AG285" t="str">
            <v>S</v>
          </cell>
          <cell r="AM285">
            <v>362.6</v>
          </cell>
          <cell r="AN285">
            <v>0</v>
          </cell>
          <cell r="AO285">
            <v>0</v>
          </cell>
          <cell r="AP285">
            <v>200.71</v>
          </cell>
          <cell r="AQ285">
            <v>0</v>
          </cell>
        </row>
        <row r="286">
          <cell r="F286" t="str">
            <v>01802</v>
          </cell>
          <cell r="G286" t="str">
            <v>SANCHEZ</v>
          </cell>
          <cell r="H286" t="str">
            <v>CHAVEZ</v>
          </cell>
          <cell r="I286" t="str">
            <v>MANUEL</v>
          </cell>
          <cell r="J286" t="str">
            <v>82</v>
          </cell>
          <cell r="K286" t="str">
            <v>PEON</v>
          </cell>
          <cell r="L286">
            <v>37900</v>
          </cell>
          <cell r="M286">
            <v>14988</v>
          </cell>
          <cell r="P286" t="str">
            <v>2</v>
          </cell>
          <cell r="Q286" t="str">
            <v>M</v>
          </cell>
          <cell r="R286" t="str">
            <v>ORTIZ ARRIETA Nª 150 PASAJE LOS EUCALIPTOS</v>
          </cell>
          <cell r="S286" t="str">
            <v>110121</v>
          </cell>
          <cell r="T286" t="str">
            <v>01</v>
          </cell>
          <cell r="U286" t="str">
            <v>33804281</v>
          </cell>
          <cell r="V286" t="str">
            <v>01</v>
          </cell>
          <cell r="Y286" t="str">
            <v>03</v>
          </cell>
          <cell r="AA286">
            <v>0</v>
          </cell>
          <cell r="AC286" t="str">
            <v>CAJAMARCA</v>
          </cell>
          <cell r="AD286" t="str">
            <v>PERUANA</v>
          </cell>
          <cell r="AE286" t="str">
            <v>01</v>
          </cell>
          <cell r="AF286">
            <v>37900</v>
          </cell>
          <cell r="AG286" t="str">
            <v>S</v>
          </cell>
          <cell r="AM286">
            <v>474.87</v>
          </cell>
          <cell r="AN286">
            <v>0</v>
          </cell>
          <cell r="AO286">
            <v>0</v>
          </cell>
          <cell r="AP286">
            <v>229.87</v>
          </cell>
          <cell r="AQ286">
            <v>0</v>
          </cell>
        </row>
        <row r="287">
          <cell r="F287" t="str">
            <v>01803</v>
          </cell>
          <cell r="G287" t="str">
            <v>TAPIA</v>
          </cell>
          <cell r="H287" t="str">
            <v>MEZA</v>
          </cell>
          <cell r="I287" t="str">
            <v>WILMER</v>
          </cell>
          <cell r="J287" t="str">
            <v>82</v>
          </cell>
          <cell r="K287" t="str">
            <v>PEON</v>
          </cell>
          <cell r="L287">
            <v>37901</v>
          </cell>
          <cell r="M287">
            <v>25587</v>
          </cell>
          <cell r="P287" t="str">
            <v>5</v>
          </cell>
          <cell r="Q287" t="str">
            <v>M</v>
          </cell>
          <cell r="R287" t="str">
            <v>JR. SANTO DOMINGO</v>
          </cell>
          <cell r="S287" t="str">
            <v>110121</v>
          </cell>
          <cell r="T287" t="str">
            <v>01</v>
          </cell>
          <cell r="U287" t="str">
            <v>33429330</v>
          </cell>
          <cell r="V287" t="str">
            <v>01</v>
          </cell>
          <cell r="Y287" t="str">
            <v>06</v>
          </cell>
          <cell r="AA287">
            <v>0</v>
          </cell>
          <cell r="AC287" t="str">
            <v>AMAZONAS</v>
          </cell>
          <cell r="AD287" t="str">
            <v>PERUANA</v>
          </cell>
          <cell r="AE287" t="str">
            <v>01</v>
          </cell>
          <cell r="AF287">
            <v>37901</v>
          </cell>
          <cell r="AG287" t="str">
            <v>S</v>
          </cell>
          <cell r="AM287">
            <v>355.57</v>
          </cell>
          <cell r="AN287">
            <v>0</v>
          </cell>
          <cell r="AO287">
            <v>0</v>
          </cell>
          <cell r="AP287">
            <v>200.71</v>
          </cell>
          <cell r="AQ287">
            <v>0</v>
          </cell>
        </row>
        <row r="288">
          <cell r="F288" t="str">
            <v>01804</v>
          </cell>
          <cell r="G288" t="str">
            <v>NUÑEZ</v>
          </cell>
          <cell r="H288" t="str">
            <v>HIDALGO</v>
          </cell>
          <cell r="I288" t="str">
            <v>JHOHAN OMAR</v>
          </cell>
          <cell r="J288" t="str">
            <v>82</v>
          </cell>
          <cell r="K288" t="str">
            <v>PEON</v>
          </cell>
          <cell r="L288">
            <v>37901</v>
          </cell>
          <cell r="M288">
            <v>25159</v>
          </cell>
          <cell r="P288" t="str">
            <v>5</v>
          </cell>
          <cell r="Q288" t="str">
            <v>M</v>
          </cell>
          <cell r="R288" t="str">
            <v>JR. SACHAPUYOS S/N</v>
          </cell>
          <cell r="S288" t="str">
            <v>110121</v>
          </cell>
          <cell r="T288" t="str">
            <v>01</v>
          </cell>
          <cell r="U288" t="str">
            <v>33431800</v>
          </cell>
          <cell r="V288" t="str">
            <v>01</v>
          </cell>
          <cell r="Y288" t="str">
            <v>04</v>
          </cell>
          <cell r="AA288">
            <v>0</v>
          </cell>
          <cell r="AC288" t="str">
            <v>AMAZONAS</v>
          </cell>
          <cell r="AD288" t="str">
            <v>PERUANA</v>
          </cell>
          <cell r="AE288" t="str">
            <v>01</v>
          </cell>
          <cell r="AF288">
            <v>37901</v>
          </cell>
          <cell r="AG288" t="str">
            <v>S</v>
          </cell>
          <cell r="AM288">
            <v>373.39</v>
          </cell>
          <cell r="AN288">
            <v>0</v>
          </cell>
          <cell r="AO288">
            <v>0</v>
          </cell>
          <cell r="AP288">
            <v>200.71</v>
          </cell>
          <cell r="AQ288">
            <v>0</v>
          </cell>
        </row>
        <row r="289">
          <cell r="F289" t="str">
            <v>01805</v>
          </cell>
          <cell r="G289" t="str">
            <v>HEREDIA</v>
          </cell>
          <cell r="H289" t="str">
            <v>FERNANDEZ</v>
          </cell>
          <cell r="I289" t="str">
            <v>JOSE IRENE</v>
          </cell>
          <cell r="J289" t="str">
            <v>82</v>
          </cell>
          <cell r="K289" t="str">
            <v>PEON</v>
          </cell>
          <cell r="L289">
            <v>37903</v>
          </cell>
          <cell r="M289">
            <v>22103</v>
          </cell>
          <cell r="P289" t="str">
            <v>1</v>
          </cell>
          <cell r="Q289" t="str">
            <v>M</v>
          </cell>
          <cell r="R289" t="str">
            <v>JR. CAJAMARCA Nª 115</v>
          </cell>
          <cell r="S289" t="str">
            <v>110121</v>
          </cell>
          <cell r="T289" t="str">
            <v>01</v>
          </cell>
          <cell r="U289" t="str">
            <v>01043132</v>
          </cell>
          <cell r="V289" t="str">
            <v>01</v>
          </cell>
          <cell r="Y289" t="str">
            <v>01</v>
          </cell>
          <cell r="Z289" t="str">
            <v>521011JHFENS</v>
          </cell>
          <cell r="AA289">
            <v>0</v>
          </cell>
          <cell r="AC289" t="str">
            <v>LAMBAYEQUE</v>
          </cell>
          <cell r="AD289" t="str">
            <v>PERUANA</v>
          </cell>
          <cell r="AE289" t="str">
            <v>01</v>
          </cell>
          <cell r="AF289">
            <v>37903</v>
          </cell>
          <cell r="AG289" t="str">
            <v>S</v>
          </cell>
          <cell r="AM289">
            <v>298.95999999999998</v>
          </cell>
          <cell r="AN289">
            <v>0</v>
          </cell>
          <cell r="AO289">
            <v>0</v>
          </cell>
          <cell r="AP289">
            <v>200.71</v>
          </cell>
          <cell r="AQ289">
            <v>0</v>
          </cell>
          <cell r="AV289">
            <v>35612</v>
          </cell>
        </row>
        <row r="290">
          <cell r="F290" t="str">
            <v>01806</v>
          </cell>
          <cell r="G290" t="str">
            <v>VASQUEZ</v>
          </cell>
          <cell r="H290" t="str">
            <v>DIAZ</v>
          </cell>
          <cell r="I290" t="str">
            <v>ARISTIDES</v>
          </cell>
          <cell r="J290" t="str">
            <v>82</v>
          </cell>
          <cell r="K290" t="str">
            <v>OPERARIO</v>
          </cell>
          <cell r="L290">
            <v>37903</v>
          </cell>
          <cell r="M290">
            <v>26897</v>
          </cell>
          <cell r="P290" t="str">
            <v>2</v>
          </cell>
          <cell r="Q290" t="str">
            <v>M</v>
          </cell>
          <cell r="R290" t="str">
            <v>JR. EL TRIUNFO Nª 621</v>
          </cell>
          <cell r="S290" t="str">
            <v>110121</v>
          </cell>
          <cell r="T290" t="str">
            <v>01</v>
          </cell>
          <cell r="U290" t="str">
            <v>27574830</v>
          </cell>
          <cell r="V290" t="str">
            <v>02</v>
          </cell>
          <cell r="Y290" t="str">
            <v>01</v>
          </cell>
          <cell r="Z290" t="str">
            <v>568951AVDQZ3</v>
          </cell>
          <cell r="AA290">
            <v>0</v>
          </cell>
          <cell r="AC290" t="str">
            <v>CAJAMARCA</v>
          </cell>
          <cell r="AD290" t="str">
            <v>PERUANA</v>
          </cell>
          <cell r="AE290" t="str">
            <v>01</v>
          </cell>
          <cell r="AF290">
            <v>37903</v>
          </cell>
          <cell r="AG290" t="str">
            <v>S</v>
          </cell>
          <cell r="AM290">
            <v>366.39</v>
          </cell>
          <cell r="AN290">
            <v>0</v>
          </cell>
          <cell r="AO290">
            <v>0</v>
          </cell>
          <cell r="AP290">
            <v>259.67</v>
          </cell>
          <cell r="AQ290">
            <v>0</v>
          </cell>
          <cell r="AV290">
            <v>37955</v>
          </cell>
        </row>
        <row r="291">
          <cell r="F291" t="str">
            <v>01807</v>
          </cell>
          <cell r="G291" t="str">
            <v>PRETELL</v>
          </cell>
          <cell r="H291" t="str">
            <v>NARRO</v>
          </cell>
          <cell r="I291" t="str">
            <v>SANTOS HOMERO</v>
          </cell>
          <cell r="J291" t="str">
            <v>82</v>
          </cell>
          <cell r="K291" t="str">
            <v>OPERARIO</v>
          </cell>
          <cell r="L291">
            <v>37903</v>
          </cell>
          <cell r="M291">
            <v>24522</v>
          </cell>
          <cell r="P291" t="str">
            <v>2</v>
          </cell>
          <cell r="Q291" t="str">
            <v>M</v>
          </cell>
          <cell r="R291" t="str">
            <v>JR EL TRIUNFO Nª 621</v>
          </cell>
          <cell r="S291" t="str">
            <v>110121</v>
          </cell>
          <cell r="T291" t="str">
            <v>01</v>
          </cell>
          <cell r="U291" t="str">
            <v>20100137</v>
          </cell>
          <cell r="V291" t="str">
            <v>02</v>
          </cell>
          <cell r="Y291" t="str">
            <v>01</v>
          </cell>
          <cell r="Z291" t="str">
            <v>545201SPNTR5</v>
          </cell>
          <cell r="AA291">
            <v>0</v>
          </cell>
          <cell r="AC291" t="str">
            <v>CAJAMARCA</v>
          </cell>
          <cell r="AD291" t="str">
            <v>PERUANA</v>
          </cell>
          <cell r="AE291" t="str">
            <v>01</v>
          </cell>
          <cell r="AF291">
            <v>37903</v>
          </cell>
          <cell r="AG291" t="str">
            <v>S</v>
          </cell>
          <cell r="AM291">
            <v>372.21</v>
          </cell>
          <cell r="AN291">
            <v>0</v>
          </cell>
          <cell r="AO291">
            <v>0</v>
          </cell>
          <cell r="AP291">
            <v>265.49</v>
          </cell>
          <cell r="AQ291">
            <v>0</v>
          </cell>
          <cell r="AV291">
            <v>36389</v>
          </cell>
        </row>
        <row r="292">
          <cell r="F292" t="str">
            <v>01808</v>
          </cell>
          <cell r="G292" t="str">
            <v>INGA</v>
          </cell>
          <cell r="H292" t="str">
            <v>MUÑOZ</v>
          </cell>
          <cell r="I292" t="str">
            <v>EVER</v>
          </cell>
          <cell r="J292" t="str">
            <v>82</v>
          </cell>
          <cell r="K292" t="str">
            <v>OPERARIO</v>
          </cell>
          <cell r="L292">
            <v>37903</v>
          </cell>
          <cell r="M292">
            <v>26563</v>
          </cell>
          <cell r="P292" t="str">
            <v>2</v>
          </cell>
          <cell r="Q292" t="str">
            <v>M</v>
          </cell>
          <cell r="R292" t="str">
            <v>PASAJE LOS ANGELES Nª 454</v>
          </cell>
          <cell r="S292" t="str">
            <v>110121</v>
          </cell>
          <cell r="T292" t="str">
            <v>01</v>
          </cell>
          <cell r="U292" t="str">
            <v>33430015</v>
          </cell>
          <cell r="V292" t="str">
            <v>02</v>
          </cell>
          <cell r="Y292" t="str">
            <v>03</v>
          </cell>
          <cell r="AA292">
            <v>0</v>
          </cell>
          <cell r="AC292" t="str">
            <v>AMAZONAS</v>
          </cell>
          <cell r="AD292" t="str">
            <v>PERUANA</v>
          </cell>
          <cell r="AE292" t="str">
            <v>01</v>
          </cell>
          <cell r="AF292">
            <v>37903</v>
          </cell>
          <cell r="AG292" t="str">
            <v>S</v>
          </cell>
          <cell r="AM292">
            <v>360.57</v>
          </cell>
          <cell r="AN292">
            <v>0</v>
          </cell>
          <cell r="AO292">
            <v>0</v>
          </cell>
          <cell r="AP292">
            <v>253.85</v>
          </cell>
          <cell r="AQ292">
            <v>0</v>
          </cell>
        </row>
        <row r="293">
          <cell r="F293" t="str">
            <v>01809</v>
          </cell>
          <cell r="G293" t="str">
            <v>VALLE</v>
          </cell>
          <cell r="H293" t="str">
            <v>RAMOS</v>
          </cell>
          <cell r="I293" t="str">
            <v>GILBER</v>
          </cell>
          <cell r="J293" t="str">
            <v>82</v>
          </cell>
          <cell r="K293" t="str">
            <v>PEON</v>
          </cell>
          <cell r="L293">
            <v>37903</v>
          </cell>
          <cell r="M293">
            <v>27730</v>
          </cell>
          <cell r="P293" t="str">
            <v>1</v>
          </cell>
          <cell r="Q293" t="str">
            <v>M</v>
          </cell>
          <cell r="R293" t="str">
            <v>AV AEROPUERTO Nª 495</v>
          </cell>
          <cell r="S293" t="str">
            <v>110121</v>
          </cell>
          <cell r="T293" t="str">
            <v>01</v>
          </cell>
          <cell r="U293" t="str">
            <v>40386251</v>
          </cell>
          <cell r="V293" t="str">
            <v>01</v>
          </cell>
          <cell r="Y293" t="str">
            <v>01</v>
          </cell>
          <cell r="Z293" t="str">
            <v>588241GVRLO3</v>
          </cell>
          <cell r="AA293">
            <v>0</v>
          </cell>
          <cell r="AC293" t="str">
            <v>AMAZONAS</v>
          </cell>
          <cell r="AD293" t="str">
            <v>PERUANA</v>
          </cell>
          <cell r="AE293" t="str">
            <v>01</v>
          </cell>
          <cell r="AF293">
            <v>37903</v>
          </cell>
          <cell r="AG293" t="str">
            <v>S</v>
          </cell>
          <cell r="AM293">
            <v>298.95999999999998</v>
          </cell>
          <cell r="AN293">
            <v>0</v>
          </cell>
          <cell r="AO293">
            <v>0</v>
          </cell>
          <cell r="AP293">
            <v>200.71</v>
          </cell>
          <cell r="AQ293">
            <v>0</v>
          </cell>
        </row>
        <row r="294">
          <cell r="F294" t="str">
            <v>01810</v>
          </cell>
          <cell r="G294" t="str">
            <v>YNGA</v>
          </cell>
          <cell r="H294" t="str">
            <v>MUÑOZ</v>
          </cell>
          <cell r="I294" t="str">
            <v>JHAROLD SALVADOR</v>
          </cell>
          <cell r="J294" t="str">
            <v>82</v>
          </cell>
          <cell r="K294" t="str">
            <v>PEON</v>
          </cell>
          <cell r="L294">
            <v>37903</v>
          </cell>
          <cell r="M294">
            <v>28117</v>
          </cell>
          <cell r="P294" t="str">
            <v>1</v>
          </cell>
          <cell r="Q294" t="str">
            <v>M</v>
          </cell>
          <cell r="R294" t="str">
            <v>JR. LOS ANGELES Nª 454</v>
          </cell>
          <cell r="S294" t="str">
            <v>110111</v>
          </cell>
          <cell r="T294" t="str">
            <v>01</v>
          </cell>
          <cell r="U294" t="str">
            <v>42154101</v>
          </cell>
          <cell r="V294" t="str">
            <v>01</v>
          </cell>
          <cell r="AA294">
            <v>0</v>
          </cell>
          <cell r="AC294" t="str">
            <v>AMAZONAS</v>
          </cell>
          <cell r="AD294" t="str">
            <v>PERUANA</v>
          </cell>
          <cell r="AE294" t="str">
            <v>01</v>
          </cell>
          <cell r="AF294">
            <v>37903</v>
          </cell>
          <cell r="AG294" t="str">
            <v>S</v>
          </cell>
          <cell r="AM294">
            <v>289.63</v>
          </cell>
          <cell r="AN294">
            <v>0</v>
          </cell>
          <cell r="AO294">
            <v>0</v>
          </cell>
          <cell r="AP294">
            <v>205.38</v>
          </cell>
          <cell r="AQ294">
            <v>0</v>
          </cell>
          <cell r="AV294">
            <v>37903</v>
          </cell>
        </row>
        <row r="295">
          <cell r="F295" t="str">
            <v>01811</v>
          </cell>
          <cell r="G295" t="str">
            <v>AGUILAR</v>
          </cell>
          <cell r="H295" t="str">
            <v>LACERNA</v>
          </cell>
          <cell r="I295" t="str">
            <v>ROGER ROLDAN</v>
          </cell>
          <cell r="J295" t="str">
            <v>82</v>
          </cell>
          <cell r="K295" t="str">
            <v>OPERARIO</v>
          </cell>
          <cell r="L295">
            <v>37903</v>
          </cell>
          <cell r="M295">
            <v>26068</v>
          </cell>
          <cell r="P295" t="str">
            <v>2</v>
          </cell>
          <cell r="Q295" t="str">
            <v>M</v>
          </cell>
          <cell r="R295" t="str">
            <v>ASENT. HUMANO PEDRO CASTRO ALVA S/N</v>
          </cell>
          <cell r="S295" t="str">
            <v>110111</v>
          </cell>
          <cell r="T295" t="str">
            <v>01</v>
          </cell>
          <cell r="U295" t="str">
            <v>33432771</v>
          </cell>
          <cell r="V295" t="str">
            <v>02</v>
          </cell>
          <cell r="AA295">
            <v>0</v>
          </cell>
          <cell r="AC295" t="str">
            <v>AMAZONAS</v>
          </cell>
          <cell r="AD295" t="str">
            <v>PERUANA</v>
          </cell>
          <cell r="AE295" t="str">
            <v>01</v>
          </cell>
          <cell r="AF295">
            <v>37903</v>
          </cell>
          <cell r="AG295" t="str">
            <v>S</v>
          </cell>
          <cell r="AM295">
            <v>187.36</v>
          </cell>
          <cell r="AN295">
            <v>0</v>
          </cell>
          <cell r="AO295">
            <v>0</v>
          </cell>
          <cell r="AP295">
            <v>80.64</v>
          </cell>
          <cell r="AQ295">
            <v>0</v>
          </cell>
          <cell r="AV295">
            <v>37903</v>
          </cell>
        </row>
        <row r="296">
          <cell r="F296" t="str">
            <v>01812</v>
          </cell>
          <cell r="G296" t="str">
            <v>CORRALES</v>
          </cell>
          <cell r="H296" t="str">
            <v>MEGO</v>
          </cell>
          <cell r="I296" t="str">
            <v>CARLOS ALBERTO</v>
          </cell>
          <cell r="J296" t="str">
            <v>82</v>
          </cell>
          <cell r="K296" t="str">
            <v>PEON</v>
          </cell>
          <cell r="L296">
            <v>37903</v>
          </cell>
          <cell r="M296">
            <v>26766</v>
          </cell>
          <cell r="P296" t="str">
            <v>1</v>
          </cell>
          <cell r="Q296" t="str">
            <v>M</v>
          </cell>
          <cell r="R296" t="str">
            <v>JR. HERMOSURA Nª 274</v>
          </cell>
          <cell r="S296" t="str">
            <v>110111</v>
          </cell>
          <cell r="T296" t="str">
            <v>01</v>
          </cell>
          <cell r="U296" t="str">
            <v>33669885</v>
          </cell>
          <cell r="V296" t="str">
            <v>01</v>
          </cell>
          <cell r="AA296">
            <v>0</v>
          </cell>
          <cell r="AC296" t="str">
            <v>AMAZONAS</v>
          </cell>
          <cell r="AD296" t="str">
            <v>PERUANA</v>
          </cell>
          <cell r="AE296" t="str">
            <v>01</v>
          </cell>
          <cell r="AF296">
            <v>37903</v>
          </cell>
          <cell r="AG296" t="str">
            <v>S</v>
          </cell>
          <cell r="AM296">
            <v>284.95999999999998</v>
          </cell>
          <cell r="AN296">
            <v>0</v>
          </cell>
          <cell r="AO296">
            <v>0</v>
          </cell>
          <cell r="AP296">
            <v>200.71</v>
          </cell>
          <cell r="AQ296">
            <v>0</v>
          </cell>
          <cell r="AV296">
            <v>37903</v>
          </cell>
        </row>
        <row r="297">
          <cell r="F297" t="str">
            <v>01813</v>
          </cell>
          <cell r="G297" t="str">
            <v>REYNA</v>
          </cell>
          <cell r="H297" t="str">
            <v>HUAMAN</v>
          </cell>
          <cell r="I297" t="str">
            <v>MILTON ROSI</v>
          </cell>
          <cell r="J297" t="str">
            <v>82</v>
          </cell>
          <cell r="K297" t="str">
            <v>PEON</v>
          </cell>
          <cell r="L297">
            <v>37903</v>
          </cell>
          <cell r="M297">
            <v>27590</v>
          </cell>
          <cell r="P297" t="str">
            <v>5</v>
          </cell>
          <cell r="Q297" t="str">
            <v>M</v>
          </cell>
          <cell r="R297" t="str">
            <v>JR. MIRAFLORES Nª 420</v>
          </cell>
          <cell r="S297" t="str">
            <v>110121</v>
          </cell>
          <cell r="T297" t="str">
            <v>01</v>
          </cell>
          <cell r="U297" t="str">
            <v>33432787</v>
          </cell>
          <cell r="V297" t="str">
            <v>01</v>
          </cell>
          <cell r="Y297" t="str">
            <v>04</v>
          </cell>
          <cell r="AA297">
            <v>0</v>
          </cell>
          <cell r="AC297" t="str">
            <v>AMAZONAS</v>
          </cell>
          <cell r="AD297" t="str">
            <v>PERUANA</v>
          </cell>
          <cell r="AE297" t="str">
            <v>01</v>
          </cell>
          <cell r="AF297">
            <v>37903</v>
          </cell>
          <cell r="AG297" t="str">
            <v>S</v>
          </cell>
          <cell r="AM297">
            <v>321.13</v>
          </cell>
          <cell r="AN297">
            <v>0</v>
          </cell>
          <cell r="AO297">
            <v>0</v>
          </cell>
          <cell r="AP297">
            <v>207.72</v>
          </cell>
          <cell r="AQ297">
            <v>0</v>
          </cell>
        </row>
        <row r="298">
          <cell r="F298" t="str">
            <v>01814</v>
          </cell>
          <cell r="G298" t="str">
            <v>VIDARTE</v>
          </cell>
          <cell r="H298" t="str">
            <v>QUIÑONES</v>
          </cell>
          <cell r="I298" t="str">
            <v>ELVIS MARLO</v>
          </cell>
          <cell r="J298" t="str">
            <v>82</v>
          </cell>
          <cell r="K298" t="str">
            <v>PEON</v>
          </cell>
          <cell r="L298">
            <v>37903</v>
          </cell>
          <cell r="M298">
            <v>28824</v>
          </cell>
          <cell r="P298" t="str">
            <v>1</v>
          </cell>
          <cell r="Q298" t="str">
            <v>M</v>
          </cell>
          <cell r="R298" t="str">
            <v>BOCATOMA S/N</v>
          </cell>
          <cell r="S298" t="str">
            <v>110111</v>
          </cell>
          <cell r="T298" t="str">
            <v>01</v>
          </cell>
          <cell r="U298" t="str">
            <v>80256520</v>
          </cell>
          <cell r="V298" t="str">
            <v>01</v>
          </cell>
          <cell r="AA298">
            <v>0</v>
          </cell>
          <cell r="AC298" t="str">
            <v>AMAZONAS</v>
          </cell>
          <cell r="AD298" t="str">
            <v>PERUANA</v>
          </cell>
          <cell r="AE298" t="str">
            <v>01</v>
          </cell>
          <cell r="AF298">
            <v>37903</v>
          </cell>
          <cell r="AG298" t="str">
            <v>S</v>
          </cell>
          <cell r="AM298">
            <v>177.83</v>
          </cell>
          <cell r="AN298">
            <v>0</v>
          </cell>
          <cell r="AO298">
            <v>0</v>
          </cell>
          <cell r="AP298">
            <v>93.58</v>
          </cell>
          <cell r="AQ298">
            <v>0</v>
          </cell>
          <cell r="AV298">
            <v>37904</v>
          </cell>
        </row>
        <row r="299">
          <cell r="F299" t="str">
            <v>01815</v>
          </cell>
          <cell r="G299" t="str">
            <v>TORRES</v>
          </cell>
          <cell r="H299" t="str">
            <v>-</v>
          </cell>
          <cell r="I299" t="str">
            <v>JUAN JOSE</v>
          </cell>
          <cell r="J299" t="str">
            <v>82</v>
          </cell>
          <cell r="K299" t="str">
            <v>PEON</v>
          </cell>
          <cell r="L299">
            <v>37903</v>
          </cell>
          <cell r="M299">
            <v>31179</v>
          </cell>
          <cell r="P299" t="str">
            <v>1</v>
          </cell>
          <cell r="Q299" t="str">
            <v>M</v>
          </cell>
          <cell r="R299" t="str">
            <v>CUARTO CENTENARIO Nª 789</v>
          </cell>
          <cell r="S299" t="str">
            <v>110111</v>
          </cell>
          <cell r="T299" t="str">
            <v>01</v>
          </cell>
          <cell r="U299" t="str">
            <v>42964601</v>
          </cell>
          <cell r="V299" t="str">
            <v>01</v>
          </cell>
          <cell r="AA299">
            <v>0</v>
          </cell>
          <cell r="AC299" t="str">
            <v>AMAZONAS</v>
          </cell>
          <cell r="AD299" t="str">
            <v>PERUANA</v>
          </cell>
          <cell r="AE299" t="str">
            <v>01</v>
          </cell>
          <cell r="AF299">
            <v>37903</v>
          </cell>
          <cell r="AG299" t="str">
            <v>S</v>
          </cell>
          <cell r="AM299">
            <v>289.63</v>
          </cell>
          <cell r="AN299">
            <v>0</v>
          </cell>
          <cell r="AO299">
            <v>0</v>
          </cell>
          <cell r="AP299">
            <v>205.38</v>
          </cell>
          <cell r="AQ299">
            <v>0</v>
          </cell>
          <cell r="AV299">
            <v>37904</v>
          </cell>
        </row>
        <row r="300">
          <cell r="F300" t="str">
            <v>01816</v>
          </cell>
          <cell r="G300" t="str">
            <v>FALLA</v>
          </cell>
          <cell r="H300" t="str">
            <v>INOQUIO</v>
          </cell>
          <cell r="I300" t="str">
            <v>VICTOR MANUEL</v>
          </cell>
          <cell r="J300" t="str">
            <v>82</v>
          </cell>
          <cell r="K300" t="str">
            <v>OPERARIO</v>
          </cell>
          <cell r="L300">
            <v>37903</v>
          </cell>
          <cell r="M300">
            <v>18056</v>
          </cell>
          <cell r="P300" t="str">
            <v>2</v>
          </cell>
          <cell r="Q300" t="str">
            <v>M</v>
          </cell>
          <cell r="R300" t="str">
            <v>LOS NARANJALES Nª 220 URB. MAGISTERIAL</v>
          </cell>
          <cell r="S300" t="str">
            <v>110121</v>
          </cell>
          <cell r="T300" t="str">
            <v>01</v>
          </cell>
          <cell r="U300" t="str">
            <v>16497805</v>
          </cell>
          <cell r="V300" t="str">
            <v>02</v>
          </cell>
          <cell r="Y300" t="str">
            <v>06</v>
          </cell>
          <cell r="Z300" t="str">
            <v>180541VFILQ8</v>
          </cell>
          <cell r="AA300">
            <v>0</v>
          </cell>
          <cell r="AC300" t="str">
            <v>LAMBAYEQUE</v>
          </cell>
          <cell r="AD300" t="str">
            <v>PERUANA</v>
          </cell>
          <cell r="AE300" t="str">
            <v>01</v>
          </cell>
          <cell r="AF300">
            <v>37903</v>
          </cell>
          <cell r="AG300" t="str">
            <v>S</v>
          </cell>
          <cell r="AM300">
            <v>428.85</v>
          </cell>
          <cell r="AN300">
            <v>0</v>
          </cell>
          <cell r="AO300">
            <v>0</v>
          </cell>
          <cell r="AP300">
            <v>276.67</v>
          </cell>
          <cell r="AQ300">
            <v>0</v>
          </cell>
        </row>
        <row r="301">
          <cell r="F301" t="str">
            <v>01817</v>
          </cell>
          <cell r="G301" t="str">
            <v>JUAREZ</v>
          </cell>
          <cell r="H301" t="str">
            <v>SIRLUPU</v>
          </cell>
          <cell r="I301" t="str">
            <v>SATURDINO</v>
          </cell>
          <cell r="J301" t="str">
            <v>81</v>
          </cell>
          <cell r="K301" t="str">
            <v>OPERADOR</v>
          </cell>
          <cell r="L301">
            <v>37903</v>
          </cell>
          <cell r="M301">
            <v>21650</v>
          </cell>
          <cell r="P301" t="str">
            <v>2</v>
          </cell>
          <cell r="Q301" t="str">
            <v>M</v>
          </cell>
          <cell r="R301" t="str">
            <v>ASENT. HUMANO LAS CASUARINAS MZ. 5 LT 8</v>
          </cell>
          <cell r="S301" t="str">
            <v>110121</v>
          </cell>
          <cell r="T301" t="str">
            <v>01</v>
          </cell>
          <cell r="U301" t="str">
            <v>03825929</v>
          </cell>
          <cell r="V301" t="str">
            <v>02</v>
          </cell>
          <cell r="X301" t="str">
            <v>5904101JRSIS002</v>
          </cell>
          <cell r="Y301" t="str">
            <v>04</v>
          </cell>
          <cell r="Z301" t="str">
            <v>516481SJSRL0</v>
          </cell>
          <cell r="AA301">
            <v>2</v>
          </cell>
          <cell r="AC301" t="str">
            <v>PIURA</v>
          </cell>
          <cell r="AD301" t="str">
            <v>PERUANA</v>
          </cell>
          <cell r="AE301" t="str">
            <v>01</v>
          </cell>
          <cell r="AF301">
            <v>37903</v>
          </cell>
          <cell r="AG301" t="str">
            <v>S</v>
          </cell>
          <cell r="AM301">
            <v>482.18</v>
          </cell>
          <cell r="AN301">
            <v>0</v>
          </cell>
          <cell r="AO301">
            <v>0</v>
          </cell>
          <cell r="AP301">
            <v>330</v>
          </cell>
          <cell r="AQ301">
            <v>0</v>
          </cell>
        </row>
        <row r="302">
          <cell r="F302" t="str">
            <v>01818</v>
          </cell>
          <cell r="G302" t="str">
            <v>ALARCON</v>
          </cell>
          <cell r="H302" t="str">
            <v>ANAMPA</v>
          </cell>
          <cell r="I302" t="str">
            <v>ALFREDO AUGUSTO</v>
          </cell>
          <cell r="J302" t="str">
            <v>81</v>
          </cell>
          <cell r="K302" t="str">
            <v>OPERADOR</v>
          </cell>
          <cell r="L302">
            <v>37903</v>
          </cell>
          <cell r="M302">
            <v>26881</v>
          </cell>
          <cell r="P302" t="str">
            <v>2</v>
          </cell>
          <cell r="Q302" t="str">
            <v>M</v>
          </cell>
          <cell r="R302" t="str">
            <v>AV. SEOANE Nª 112</v>
          </cell>
          <cell r="S302" t="str">
            <v>110121</v>
          </cell>
          <cell r="T302" t="str">
            <v>01</v>
          </cell>
          <cell r="U302" t="str">
            <v>31036667</v>
          </cell>
          <cell r="V302" t="str">
            <v>02</v>
          </cell>
          <cell r="Y302" t="str">
            <v>01</v>
          </cell>
          <cell r="Z302" t="str">
            <v>568791AAARM1</v>
          </cell>
          <cell r="AA302">
            <v>0</v>
          </cell>
          <cell r="AC302" t="str">
            <v>APURIMAC</v>
          </cell>
          <cell r="AD302" t="str">
            <v>PERUANA</v>
          </cell>
          <cell r="AE302" t="str">
            <v>01</v>
          </cell>
          <cell r="AF302">
            <v>37903</v>
          </cell>
          <cell r="AG302" t="str">
            <v>S</v>
          </cell>
          <cell r="AM302">
            <v>434.67</v>
          </cell>
          <cell r="AN302">
            <v>0</v>
          </cell>
          <cell r="AO302">
            <v>0</v>
          </cell>
          <cell r="AP302">
            <v>299.95</v>
          </cell>
          <cell r="AQ302">
            <v>0</v>
          </cell>
        </row>
        <row r="303">
          <cell r="F303" t="str">
            <v>01819</v>
          </cell>
          <cell r="G303" t="str">
            <v>MARQUEZ</v>
          </cell>
          <cell r="H303" t="str">
            <v>RODRIGUEZ</v>
          </cell>
          <cell r="I303" t="str">
            <v>ZENON PABLO</v>
          </cell>
          <cell r="J303" t="str">
            <v>81</v>
          </cell>
          <cell r="K303" t="str">
            <v>OPERADOR</v>
          </cell>
          <cell r="L303">
            <v>37903</v>
          </cell>
          <cell r="M303">
            <v>16954</v>
          </cell>
          <cell r="P303" t="str">
            <v>2</v>
          </cell>
          <cell r="Q303" t="str">
            <v>M</v>
          </cell>
          <cell r="R303" t="str">
            <v>SAN ALBERTO MZ F1 LT. 26</v>
          </cell>
          <cell r="S303" t="str">
            <v>110121</v>
          </cell>
          <cell r="T303" t="str">
            <v>01</v>
          </cell>
          <cell r="U303" t="str">
            <v>08865131</v>
          </cell>
          <cell r="V303" t="str">
            <v>02</v>
          </cell>
          <cell r="X303" t="str">
            <v>4606011MQRRZ009</v>
          </cell>
          <cell r="Y303" t="str">
            <v>04</v>
          </cell>
          <cell r="Z303" t="str">
            <v>169521ZMRQR9</v>
          </cell>
          <cell r="AA303">
            <v>2</v>
          </cell>
          <cell r="AC303" t="str">
            <v>ICA</v>
          </cell>
          <cell r="AD303" t="str">
            <v>PERUANA</v>
          </cell>
          <cell r="AE303" t="str">
            <v>01</v>
          </cell>
          <cell r="AF303">
            <v>37903</v>
          </cell>
          <cell r="AG303" t="str">
            <v>S</v>
          </cell>
          <cell r="AM303">
            <v>482.18</v>
          </cell>
          <cell r="AN303">
            <v>0</v>
          </cell>
          <cell r="AO303">
            <v>0</v>
          </cell>
          <cell r="AP303">
            <v>310.61</v>
          </cell>
          <cell r="AQ303">
            <v>0</v>
          </cell>
        </row>
        <row r="304">
          <cell r="F304" t="str">
            <v>01820</v>
          </cell>
          <cell r="G304" t="str">
            <v>GAYOSO</v>
          </cell>
          <cell r="H304" t="str">
            <v>SEAS</v>
          </cell>
          <cell r="I304" t="str">
            <v>OSCAR ALBERTO</v>
          </cell>
          <cell r="J304" t="str">
            <v>81</v>
          </cell>
          <cell r="K304" t="str">
            <v>OPERADOR</v>
          </cell>
          <cell r="L304">
            <v>37903</v>
          </cell>
          <cell r="M304">
            <v>21237</v>
          </cell>
          <cell r="P304" t="str">
            <v>2</v>
          </cell>
          <cell r="Q304" t="str">
            <v>M</v>
          </cell>
          <cell r="R304" t="str">
            <v>JR. MANUEL RAYGADA Nª 766 DPTO C</v>
          </cell>
          <cell r="S304" t="str">
            <v>110121</v>
          </cell>
          <cell r="T304" t="str">
            <v>01</v>
          </cell>
          <cell r="U304" t="str">
            <v>25804302</v>
          </cell>
          <cell r="V304" t="str">
            <v>02</v>
          </cell>
          <cell r="X304" t="str">
            <v>5802211GOSSO000</v>
          </cell>
          <cell r="Y304" t="str">
            <v>03</v>
          </cell>
          <cell r="Z304" t="str">
            <v>212351OCSOS8</v>
          </cell>
          <cell r="AA304">
            <v>0</v>
          </cell>
          <cell r="AC304" t="str">
            <v>LIMA</v>
          </cell>
          <cell r="AD304" t="str">
            <v>PERUANA</v>
          </cell>
          <cell r="AE304" t="str">
            <v>01</v>
          </cell>
          <cell r="AF304">
            <v>37903</v>
          </cell>
          <cell r="AG304" t="str">
            <v>S</v>
          </cell>
          <cell r="AM304">
            <v>428.85</v>
          </cell>
          <cell r="AN304">
            <v>0</v>
          </cell>
          <cell r="AO304">
            <v>0</v>
          </cell>
          <cell r="AP304">
            <v>276.67</v>
          </cell>
          <cell r="AQ304">
            <v>0</v>
          </cell>
        </row>
        <row r="305">
          <cell r="F305" t="str">
            <v>01821</v>
          </cell>
          <cell r="G305" t="str">
            <v>SALAZAR</v>
          </cell>
          <cell r="H305" t="str">
            <v>ORDINOLA</v>
          </cell>
          <cell r="I305" t="str">
            <v>FRANCISCO JOSE</v>
          </cell>
          <cell r="J305" t="str">
            <v>81</v>
          </cell>
          <cell r="K305" t="str">
            <v>OPERADOR</v>
          </cell>
          <cell r="L305">
            <v>37903</v>
          </cell>
          <cell r="M305">
            <v>22071</v>
          </cell>
          <cell r="P305" t="str">
            <v>2</v>
          </cell>
          <cell r="Q305" t="str">
            <v>M</v>
          </cell>
          <cell r="R305" t="str">
            <v>URB. PACHACAMAC MZ. L LT. 22 2DA ETAPA</v>
          </cell>
          <cell r="S305" t="str">
            <v>110121</v>
          </cell>
          <cell r="T305" t="str">
            <v>01</v>
          </cell>
          <cell r="U305" t="str">
            <v>07041308</v>
          </cell>
          <cell r="V305" t="str">
            <v>02</v>
          </cell>
          <cell r="X305" t="str">
            <v>6006041SAOIF000</v>
          </cell>
          <cell r="Y305" t="str">
            <v>06</v>
          </cell>
          <cell r="AA305">
            <v>0</v>
          </cell>
          <cell r="AC305" t="str">
            <v>ANCASH</v>
          </cell>
          <cell r="AD305" t="str">
            <v>PERUANA</v>
          </cell>
          <cell r="AE305" t="str">
            <v>01</v>
          </cell>
          <cell r="AF305">
            <v>37903</v>
          </cell>
          <cell r="AG305" t="str">
            <v>S</v>
          </cell>
          <cell r="AM305">
            <v>428.85</v>
          </cell>
          <cell r="AN305">
            <v>0</v>
          </cell>
          <cell r="AO305">
            <v>0</v>
          </cell>
          <cell r="AP305">
            <v>276.67</v>
          </cell>
          <cell r="AQ305">
            <v>0</v>
          </cell>
        </row>
        <row r="306">
          <cell r="F306" t="str">
            <v>01822</v>
          </cell>
          <cell r="G306" t="str">
            <v>CARDENAS</v>
          </cell>
          <cell r="H306" t="str">
            <v>NEIRA</v>
          </cell>
          <cell r="I306" t="str">
            <v>WALTER JORGE</v>
          </cell>
          <cell r="J306" t="str">
            <v>81</v>
          </cell>
          <cell r="K306" t="str">
            <v>OPERADOR</v>
          </cell>
          <cell r="L306">
            <v>37903</v>
          </cell>
          <cell r="M306">
            <v>24778</v>
          </cell>
          <cell r="P306" t="str">
            <v>2</v>
          </cell>
          <cell r="Q306" t="str">
            <v>M</v>
          </cell>
          <cell r="R306" t="str">
            <v>CALLE LOS CEDROS MZ K1 LOTE 18</v>
          </cell>
          <cell r="S306" t="str">
            <v>110121</v>
          </cell>
          <cell r="T306" t="str">
            <v>01</v>
          </cell>
          <cell r="U306" t="str">
            <v>20652917</v>
          </cell>
          <cell r="V306" t="str">
            <v>02</v>
          </cell>
          <cell r="Y306" t="str">
            <v>01</v>
          </cell>
          <cell r="AA306">
            <v>0</v>
          </cell>
          <cell r="AC306" t="str">
            <v>JUNIN</v>
          </cell>
          <cell r="AD306" t="str">
            <v>PERUANA</v>
          </cell>
          <cell r="AE306" t="str">
            <v>01</v>
          </cell>
          <cell r="AF306">
            <v>37903</v>
          </cell>
          <cell r="AG306" t="str">
            <v>S</v>
          </cell>
          <cell r="AM306">
            <v>428.85</v>
          </cell>
          <cell r="AN306">
            <v>0</v>
          </cell>
          <cell r="AO306">
            <v>0</v>
          </cell>
          <cell r="AP306">
            <v>276.67</v>
          </cell>
          <cell r="AQ306">
            <v>0</v>
          </cell>
        </row>
        <row r="307">
          <cell r="F307" t="str">
            <v>01823</v>
          </cell>
          <cell r="G307" t="str">
            <v>HUAYANCA</v>
          </cell>
          <cell r="H307" t="str">
            <v>AVALOS</v>
          </cell>
          <cell r="I307" t="str">
            <v>MANUEL JESUS</v>
          </cell>
          <cell r="J307" t="str">
            <v>81</v>
          </cell>
          <cell r="K307" t="str">
            <v>OPERADOR</v>
          </cell>
          <cell r="L307">
            <v>37903</v>
          </cell>
          <cell r="M307">
            <v>20420</v>
          </cell>
          <cell r="P307" t="str">
            <v>2</v>
          </cell>
          <cell r="Q307" t="str">
            <v>M</v>
          </cell>
          <cell r="R307" t="str">
            <v>ASOC. 24 DE JULIO MZ. D LT. 5 ZONA A</v>
          </cell>
          <cell r="S307" t="str">
            <v>110121</v>
          </cell>
          <cell r="T307" t="str">
            <v>01</v>
          </cell>
          <cell r="U307" t="str">
            <v>08346567</v>
          </cell>
          <cell r="V307" t="str">
            <v>02</v>
          </cell>
          <cell r="Y307" t="str">
            <v>06</v>
          </cell>
          <cell r="AA307">
            <v>2</v>
          </cell>
          <cell r="AC307" t="str">
            <v>ICA</v>
          </cell>
          <cell r="AD307" t="str">
            <v>PERUANA</v>
          </cell>
          <cell r="AE307" t="str">
            <v>01</v>
          </cell>
          <cell r="AF307">
            <v>37903</v>
          </cell>
          <cell r="AG307" t="str">
            <v>S</v>
          </cell>
          <cell r="AM307">
            <v>462.79</v>
          </cell>
          <cell r="AN307">
            <v>0</v>
          </cell>
          <cell r="AO307">
            <v>0</v>
          </cell>
          <cell r="AP307">
            <v>310.61</v>
          </cell>
          <cell r="AQ307">
            <v>0</v>
          </cell>
        </row>
        <row r="308">
          <cell r="F308" t="str">
            <v>01824</v>
          </cell>
          <cell r="G308" t="str">
            <v>ZAPATA</v>
          </cell>
          <cell r="H308" t="str">
            <v>OLIVARES</v>
          </cell>
          <cell r="I308" t="str">
            <v>SEGUNDO</v>
          </cell>
          <cell r="J308" t="str">
            <v>81</v>
          </cell>
          <cell r="K308" t="str">
            <v>OPERADOR</v>
          </cell>
          <cell r="L308">
            <v>37903</v>
          </cell>
          <cell r="M308">
            <v>20810</v>
          </cell>
          <cell r="P308" t="str">
            <v>2</v>
          </cell>
          <cell r="Q308" t="str">
            <v>M</v>
          </cell>
          <cell r="R308" t="str">
            <v>CASERIO PAREDONES</v>
          </cell>
          <cell r="S308" t="str">
            <v>110121</v>
          </cell>
          <cell r="T308" t="str">
            <v>01</v>
          </cell>
          <cell r="U308" t="str">
            <v>02704138</v>
          </cell>
          <cell r="V308" t="str">
            <v>02</v>
          </cell>
          <cell r="Y308" t="str">
            <v>01</v>
          </cell>
          <cell r="AA308">
            <v>0</v>
          </cell>
          <cell r="AC308" t="str">
            <v>PIURA</v>
          </cell>
          <cell r="AD308" t="str">
            <v>PERUANA</v>
          </cell>
          <cell r="AE308" t="str">
            <v>01</v>
          </cell>
          <cell r="AF308">
            <v>37903</v>
          </cell>
          <cell r="AG308" t="str">
            <v>S</v>
          </cell>
          <cell r="AM308">
            <v>428.85</v>
          </cell>
          <cell r="AN308">
            <v>0</v>
          </cell>
          <cell r="AO308">
            <v>0</v>
          </cell>
          <cell r="AP308">
            <v>276.67</v>
          </cell>
          <cell r="AQ308">
            <v>0</v>
          </cell>
        </row>
        <row r="309">
          <cell r="F309" t="str">
            <v>01825</v>
          </cell>
          <cell r="G309" t="str">
            <v>SILVA</v>
          </cell>
          <cell r="H309" t="str">
            <v>IMAN</v>
          </cell>
          <cell r="I309" t="str">
            <v>ANGEL GIL</v>
          </cell>
          <cell r="J309" t="str">
            <v>81</v>
          </cell>
          <cell r="K309" t="str">
            <v>OPERADOR</v>
          </cell>
          <cell r="L309">
            <v>37903</v>
          </cell>
          <cell r="M309">
            <v>21450</v>
          </cell>
          <cell r="P309" t="str">
            <v>2</v>
          </cell>
          <cell r="Q309" t="str">
            <v>M</v>
          </cell>
          <cell r="R309" t="str">
            <v>SAN PABLO MZ. J LT 28</v>
          </cell>
          <cell r="S309" t="str">
            <v>110121</v>
          </cell>
          <cell r="T309" t="str">
            <v>01</v>
          </cell>
          <cell r="U309" t="str">
            <v>25825379</v>
          </cell>
          <cell r="V309" t="str">
            <v>02</v>
          </cell>
          <cell r="Y309" t="str">
            <v>01</v>
          </cell>
          <cell r="AA309">
            <v>2</v>
          </cell>
          <cell r="AC309" t="str">
            <v>PIURA</v>
          </cell>
          <cell r="AD309" t="str">
            <v>PERUANA</v>
          </cell>
          <cell r="AE309" t="str">
            <v>01</v>
          </cell>
          <cell r="AF309">
            <v>37903</v>
          </cell>
          <cell r="AG309" t="str">
            <v>S</v>
          </cell>
          <cell r="AM309">
            <v>482.18</v>
          </cell>
          <cell r="AN309">
            <v>0</v>
          </cell>
          <cell r="AO309">
            <v>0</v>
          </cell>
          <cell r="AP309">
            <v>330</v>
          </cell>
          <cell r="AQ309">
            <v>0</v>
          </cell>
        </row>
        <row r="310">
          <cell r="F310" t="str">
            <v>01826</v>
          </cell>
          <cell r="G310" t="str">
            <v>ALVARADO</v>
          </cell>
          <cell r="H310" t="str">
            <v>ANGULO</v>
          </cell>
          <cell r="I310" t="str">
            <v>SEGUNDO EDILBERTO</v>
          </cell>
          <cell r="J310" t="str">
            <v>82</v>
          </cell>
          <cell r="K310" t="str">
            <v>PEON</v>
          </cell>
          <cell r="L310">
            <v>37904</v>
          </cell>
          <cell r="M310">
            <v>29180</v>
          </cell>
          <cell r="P310" t="str">
            <v>5</v>
          </cell>
          <cell r="Q310" t="str">
            <v>M</v>
          </cell>
          <cell r="R310" t="str">
            <v>PENCAPAMPA</v>
          </cell>
          <cell r="S310" t="str">
            <v>110111</v>
          </cell>
          <cell r="T310" t="str">
            <v>01</v>
          </cell>
          <cell r="U310" t="str">
            <v>40498922</v>
          </cell>
          <cell r="V310" t="str">
            <v>01</v>
          </cell>
          <cell r="AA310">
            <v>0</v>
          </cell>
          <cell r="AC310" t="str">
            <v>AMAZONAS</v>
          </cell>
          <cell r="AD310" t="str">
            <v>PERUANA</v>
          </cell>
          <cell r="AE310" t="str">
            <v>01</v>
          </cell>
          <cell r="AF310">
            <v>37904</v>
          </cell>
          <cell r="AG310" t="str">
            <v>S</v>
          </cell>
          <cell r="AM310">
            <v>248.47</v>
          </cell>
          <cell r="AN310">
            <v>0</v>
          </cell>
          <cell r="AO310">
            <v>0</v>
          </cell>
          <cell r="AP310">
            <v>196.05</v>
          </cell>
          <cell r="AQ310">
            <v>0</v>
          </cell>
          <cell r="AV310">
            <v>37904</v>
          </cell>
        </row>
        <row r="311">
          <cell r="F311" t="str">
            <v>01827</v>
          </cell>
          <cell r="G311" t="str">
            <v>ROJAS</v>
          </cell>
          <cell r="H311" t="str">
            <v>GOMEZ</v>
          </cell>
          <cell r="I311" t="str">
            <v>JUAN</v>
          </cell>
          <cell r="J311" t="str">
            <v>83</v>
          </cell>
          <cell r="K311" t="str">
            <v>PEON</v>
          </cell>
          <cell r="L311">
            <v>37901</v>
          </cell>
          <cell r="M311">
            <v>26839</v>
          </cell>
          <cell r="P311" t="str">
            <v>2</v>
          </cell>
          <cell r="Q311" t="str">
            <v>M</v>
          </cell>
          <cell r="R311" t="str">
            <v>BARRIO BONGARA S/N</v>
          </cell>
          <cell r="S311" t="str">
            <v>110121</v>
          </cell>
          <cell r="T311" t="str">
            <v>01</v>
          </cell>
          <cell r="U311" t="str">
            <v>40553176</v>
          </cell>
          <cell r="V311" t="str">
            <v>01</v>
          </cell>
          <cell r="Y311" t="str">
            <v>01</v>
          </cell>
          <cell r="AA311">
            <v>0</v>
          </cell>
          <cell r="AC311" t="str">
            <v>AMAZONAS</v>
          </cell>
          <cell r="AD311" t="str">
            <v>PERUANA</v>
          </cell>
          <cell r="AE311" t="str">
            <v>01</v>
          </cell>
          <cell r="AF311">
            <v>37901</v>
          </cell>
          <cell r="AG311" t="str">
            <v>S</v>
          </cell>
          <cell r="AM311">
            <v>288.75</v>
          </cell>
          <cell r="AN311">
            <v>0</v>
          </cell>
          <cell r="AO311">
            <v>0</v>
          </cell>
          <cell r="AP311">
            <v>147.88999999999999</v>
          </cell>
          <cell r="AQ311">
            <v>0</v>
          </cell>
        </row>
        <row r="312">
          <cell r="F312" t="str">
            <v>01828</v>
          </cell>
          <cell r="G312" t="str">
            <v>TRIGOSO</v>
          </cell>
          <cell r="H312" t="str">
            <v>TEJADA</v>
          </cell>
          <cell r="I312" t="str">
            <v>CARMEN</v>
          </cell>
          <cell r="J312" t="str">
            <v>83</v>
          </cell>
          <cell r="K312" t="str">
            <v>PEON</v>
          </cell>
          <cell r="L312">
            <v>37901</v>
          </cell>
          <cell r="M312">
            <v>26861</v>
          </cell>
          <cell r="N312">
            <v>37912</v>
          </cell>
          <cell r="P312" t="str">
            <v>1</v>
          </cell>
          <cell r="Q312" t="str">
            <v>M</v>
          </cell>
          <cell r="R312" t="str">
            <v>SR. DE LOS MILAGROS</v>
          </cell>
          <cell r="S312" t="str">
            <v>110123</v>
          </cell>
          <cell r="T312" t="str">
            <v>01</v>
          </cell>
          <cell r="U312" t="str">
            <v>33802827</v>
          </cell>
          <cell r="V312" t="str">
            <v>01</v>
          </cell>
          <cell r="Y312" t="str">
            <v>03</v>
          </cell>
          <cell r="AA312">
            <v>0</v>
          </cell>
          <cell r="AC312" t="str">
            <v>AMAZONAS</v>
          </cell>
          <cell r="AD312" t="str">
            <v>PERUANA</v>
          </cell>
          <cell r="AE312" t="str">
            <v>02</v>
          </cell>
          <cell r="AF312">
            <v>37912</v>
          </cell>
          <cell r="AG312" t="str">
            <v>S</v>
          </cell>
          <cell r="AM312">
            <v>377.74</v>
          </cell>
          <cell r="AN312">
            <v>0</v>
          </cell>
          <cell r="AO312">
            <v>0</v>
          </cell>
          <cell r="AP312">
            <v>236.88</v>
          </cell>
          <cell r="AQ312">
            <v>0</v>
          </cell>
        </row>
        <row r="313">
          <cell r="F313" t="str">
            <v>01829</v>
          </cell>
          <cell r="G313" t="str">
            <v>SALSAVILCA</v>
          </cell>
          <cell r="H313" t="str">
            <v>ROJAS</v>
          </cell>
          <cell r="I313" t="str">
            <v>JUAN BENITO</v>
          </cell>
          <cell r="J313" t="str">
            <v>81</v>
          </cell>
          <cell r="K313" t="str">
            <v>OPERARIO</v>
          </cell>
          <cell r="L313">
            <v>37903</v>
          </cell>
          <cell r="M313">
            <v>24328</v>
          </cell>
          <cell r="P313" t="str">
            <v>1</v>
          </cell>
          <cell r="Q313" t="str">
            <v>M</v>
          </cell>
          <cell r="R313" t="str">
            <v>ANEXO CARACHACRA</v>
          </cell>
          <cell r="S313" t="str">
            <v>110121</v>
          </cell>
          <cell r="T313" t="str">
            <v>01</v>
          </cell>
          <cell r="U313" t="str">
            <v>16160075</v>
          </cell>
          <cell r="V313" t="str">
            <v>02</v>
          </cell>
          <cell r="X313" t="str">
            <v>66089094SSRAJ04</v>
          </cell>
          <cell r="Y313" t="str">
            <v>03</v>
          </cell>
          <cell r="Z313" t="str">
            <v>243261JSRSA8</v>
          </cell>
          <cell r="AA313">
            <v>0</v>
          </cell>
          <cell r="AC313" t="str">
            <v>LIMA</v>
          </cell>
          <cell r="AD313" t="str">
            <v>PERUANA</v>
          </cell>
          <cell r="AE313" t="str">
            <v>01</v>
          </cell>
          <cell r="AF313">
            <v>37903</v>
          </cell>
          <cell r="AG313" t="str">
            <v>S</v>
          </cell>
          <cell r="AM313">
            <v>488.49</v>
          </cell>
          <cell r="AN313">
            <v>0</v>
          </cell>
          <cell r="AO313">
            <v>0</v>
          </cell>
          <cell r="AP313">
            <v>336.31</v>
          </cell>
          <cell r="AQ313">
            <v>0</v>
          </cell>
        </row>
        <row r="314">
          <cell r="F314" t="str">
            <v>01831</v>
          </cell>
          <cell r="G314" t="str">
            <v>FARJE</v>
          </cell>
          <cell r="H314" t="str">
            <v>ESCOBEDO</v>
          </cell>
          <cell r="I314" t="str">
            <v>YEN ALBERTO</v>
          </cell>
          <cell r="J314" t="str">
            <v>82</v>
          </cell>
          <cell r="K314" t="str">
            <v>PEON</v>
          </cell>
          <cell r="L314">
            <v>37908</v>
          </cell>
          <cell r="M314">
            <v>18642</v>
          </cell>
          <cell r="P314" t="str">
            <v>5</v>
          </cell>
          <cell r="Q314" t="str">
            <v>M</v>
          </cell>
          <cell r="R314" t="str">
            <v>AV AEROPUERTO Nª 418</v>
          </cell>
          <cell r="S314" t="str">
            <v>110121</v>
          </cell>
          <cell r="T314" t="str">
            <v>01</v>
          </cell>
          <cell r="U314" t="str">
            <v>33436873</v>
          </cell>
          <cell r="V314" t="str">
            <v>01</v>
          </cell>
          <cell r="Y314" t="str">
            <v>03</v>
          </cell>
          <cell r="AA314">
            <v>0</v>
          </cell>
          <cell r="AC314" t="str">
            <v>AMAZONAS</v>
          </cell>
          <cell r="AD314" t="str">
            <v>PERUANA</v>
          </cell>
          <cell r="AE314" t="str">
            <v>01</v>
          </cell>
          <cell r="AF314">
            <v>37908</v>
          </cell>
          <cell r="AG314" t="str">
            <v>S</v>
          </cell>
          <cell r="AM314">
            <v>168.88</v>
          </cell>
          <cell r="AN314">
            <v>0</v>
          </cell>
          <cell r="AO314">
            <v>0</v>
          </cell>
          <cell r="AP314">
            <v>168.88</v>
          </cell>
          <cell r="AQ314">
            <v>0</v>
          </cell>
        </row>
        <row r="315">
          <cell r="F315" t="str">
            <v>01832</v>
          </cell>
          <cell r="G315" t="str">
            <v>TRUJILLO</v>
          </cell>
          <cell r="H315" t="str">
            <v>TAUCA</v>
          </cell>
          <cell r="I315" t="str">
            <v>MARIANO</v>
          </cell>
          <cell r="J315" t="str">
            <v>82</v>
          </cell>
          <cell r="K315" t="str">
            <v>PEON</v>
          </cell>
          <cell r="L315">
            <v>37908</v>
          </cell>
          <cell r="M315">
            <v>22871</v>
          </cell>
          <cell r="P315" t="str">
            <v>2</v>
          </cell>
          <cell r="Q315" t="str">
            <v>M</v>
          </cell>
          <cell r="R315" t="str">
            <v>SANTO DOMINGO Nª 1345</v>
          </cell>
          <cell r="S315" t="str">
            <v>110111</v>
          </cell>
          <cell r="T315" t="str">
            <v>01</v>
          </cell>
          <cell r="U315" t="str">
            <v>33804327</v>
          </cell>
          <cell r="V315" t="str">
            <v>01</v>
          </cell>
          <cell r="AA315">
            <v>0</v>
          </cell>
          <cell r="AC315" t="str">
            <v>AMAZONAS</v>
          </cell>
          <cell r="AD315" t="str">
            <v>PERUANA</v>
          </cell>
          <cell r="AE315" t="str">
            <v>01</v>
          </cell>
          <cell r="AF315">
            <v>37908</v>
          </cell>
          <cell r="AG315" t="str">
            <v>S</v>
          </cell>
          <cell r="AM315">
            <v>168.88</v>
          </cell>
          <cell r="AN315">
            <v>0</v>
          </cell>
          <cell r="AO315">
            <v>0</v>
          </cell>
          <cell r="AP315">
            <v>168.88</v>
          </cell>
          <cell r="AQ315">
            <v>0</v>
          </cell>
          <cell r="AV315">
            <v>37908</v>
          </cell>
        </row>
        <row r="316">
          <cell r="F316" t="str">
            <v>01833</v>
          </cell>
          <cell r="G316" t="str">
            <v>GASTELO</v>
          </cell>
          <cell r="H316" t="str">
            <v>MELENDEZ</v>
          </cell>
          <cell r="I316" t="str">
            <v>EDWIN RONALD</v>
          </cell>
          <cell r="J316" t="str">
            <v>82</v>
          </cell>
          <cell r="K316" t="str">
            <v>PEON</v>
          </cell>
          <cell r="L316">
            <v>37908</v>
          </cell>
          <cell r="M316">
            <v>30795</v>
          </cell>
          <cell r="P316" t="str">
            <v>1</v>
          </cell>
          <cell r="Q316" t="str">
            <v>M</v>
          </cell>
          <cell r="R316" t="str">
            <v>INDEPENDECIA Nª 1013 SAN ANTONIO</v>
          </cell>
          <cell r="S316" t="str">
            <v>110111</v>
          </cell>
          <cell r="T316" t="str">
            <v>01</v>
          </cell>
          <cell r="U316" t="str">
            <v>18096995</v>
          </cell>
          <cell r="V316" t="str">
            <v>01</v>
          </cell>
          <cell r="AA316">
            <v>0</v>
          </cell>
          <cell r="AC316" t="str">
            <v>LAMBAYEQUE</v>
          </cell>
          <cell r="AD316" t="str">
            <v>PERUANA</v>
          </cell>
          <cell r="AE316" t="str">
            <v>01</v>
          </cell>
          <cell r="AF316">
            <v>37908</v>
          </cell>
          <cell r="AG316" t="str">
            <v>S</v>
          </cell>
          <cell r="AM316">
            <v>173.55</v>
          </cell>
          <cell r="AN316">
            <v>0</v>
          </cell>
          <cell r="AO316">
            <v>0</v>
          </cell>
          <cell r="AP316">
            <v>173.55</v>
          </cell>
          <cell r="AQ316">
            <v>0</v>
          </cell>
          <cell r="AV316">
            <v>37908</v>
          </cell>
        </row>
        <row r="317">
          <cell r="F317" t="str">
            <v>01834</v>
          </cell>
          <cell r="G317" t="str">
            <v>FLORES</v>
          </cell>
          <cell r="H317" t="str">
            <v>GARCIA</v>
          </cell>
          <cell r="I317" t="str">
            <v>PEDRO PABLO</v>
          </cell>
          <cell r="J317" t="str">
            <v>82</v>
          </cell>
          <cell r="K317" t="str">
            <v>PEON</v>
          </cell>
          <cell r="L317">
            <v>37907</v>
          </cell>
          <cell r="M317">
            <v>26794</v>
          </cell>
          <cell r="P317" t="str">
            <v>5</v>
          </cell>
          <cell r="Q317" t="str">
            <v>M</v>
          </cell>
          <cell r="R317" t="str">
            <v>JR. LOS ANGELES Nª 454</v>
          </cell>
          <cell r="S317" t="str">
            <v>111011</v>
          </cell>
          <cell r="T317" t="str">
            <v>01</v>
          </cell>
          <cell r="U317" t="str">
            <v>33431480</v>
          </cell>
          <cell r="V317" t="str">
            <v>01</v>
          </cell>
          <cell r="AA317">
            <v>1</v>
          </cell>
          <cell r="AC317" t="str">
            <v>AMAZONAS</v>
          </cell>
          <cell r="AD317" t="str">
            <v>PERUANA</v>
          </cell>
          <cell r="AE317" t="str">
            <v>01</v>
          </cell>
          <cell r="AF317">
            <v>37907</v>
          </cell>
          <cell r="AG317" t="str">
            <v>S</v>
          </cell>
          <cell r="AM317">
            <v>265.97000000000003</v>
          </cell>
          <cell r="AN317">
            <v>0</v>
          </cell>
          <cell r="AO317">
            <v>0</v>
          </cell>
          <cell r="AP317">
            <v>265.97000000000003</v>
          </cell>
          <cell r="AQ317">
            <v>0</v>
          </cell>
          <cell r="AV317">
            <v>37907</v>
          </cell>
        </row>
        <row r="318">
          <cell r="F318" t="str">
            <v>01835</v>
          </cell>
          <cell r="G318" t="str">
            <v>CASTREJON</v>
          </cell>
          <cell r="H318" t="str">
            <v>JARA</v>
          </cell>
          <cell r="I318" t="str">
            <v>VICTOR RAUL</v>
          </cell>
          <cell r="J318" t="str">
            <v>82</v>
          </cell>
          <cell r="K318" t="str">
            <v>PEON</v>
          </cell>
          <cell r="L318">
            <v>37908</v>
          </cell>
          <cell r="M318">
            <v>26290</v>
          </cell>
          <cell r="P318" t="str">
            <v>5</v>
          </cell>
          <cell r="Q318" t="str">
            <v>M</v>
          </cell>
          <cell r="R318" t="str">
            <v>AV. INDEPENDENCIA CUADRA Nª 13</v>
          </cell>
          <cell r="S318" t="str">
            <v>110111</v>
          </cell>
          <cell r="T318" t="str">
            <v>01</v>
          </cell>
          <cell r="U318" t="str">
            <v>26697117</v>
          </cell>
          <cell r="V318" t="str">
            <v>01</v>
          </cell>
          <cell r="AA318">
            <v>0</v>
          </cell>
          <cell r="AC318" t="str">
            <v>AMAZONAS</v>
          </cell>
          <cell r="AD318" t="str">
            <v>PERUANA</v>
          </cell>
          <cell r="AE318" t="str">
            <v>01</v>
          </cell>
          <cell r="AF318">
            <v>37908</v>
          </cell>
          <cell r="AG318" t="str">
            <v>S</v>
          </cell>
          <cell r="AM318">
            <v>166.56</v>
          </cell>
          <cell r="AN318">
            <v>0</v>
          </cell>
          <cell r="AO318">
            <v>0</v>
          </cell>
          <cell r="AP318">
            <v>166.56</v>
          </cell>
          <cell r="AQ318">
            <v>0</v>
          </cell>
          <cell r="AV318">
            <v>37908</v>
          </cell>
        </row>
        <row r="319">
          <cell r="F319" t="str">
            <v>01836</v>
          </cell>
          <cell r="G319" t="str">
            <v>VILLACREZ</v>
          </cell>
          <cell r="H319" t="str">
            <v>HUAMAN</v>
          </cell>
          <cell r="I319" t="str">
            <v>WILDER ANTONIO</v>
          </cell>
          <cell r="J319" t="str">
            <v>82</v>
          </cell>
          <cell r="K319" t="str">
            <v>PEON</v>
          </cell>
          <cell r="L319">
            <v>37909</v>
          </cell>
          <cell r="M319">
            <v>28940</v>
          </cell>
          <cell r="P319" t="str">
            <v>5</v>
          </cell>
          <cell r="Q319" t="str">
            <v>M</v>
          </cell>
          <cell r="R319" t="str">
            <v>SOCIEGO BARRIO EL PRADO</v>
          </cell>
          <cell r="S319" t="str">
            <v>110121</v>
          </cell>
          <cell r="T319" t="str">
            <v>01</v>
          </cell>
          <cell r="U319" t="str">
            <v>80619392</v>
          </cell>
          <cell r="V319" t="str">
            <v>01</v>
          </cell>
          <cell r="Y319" t="str">
            <v>04</v>
          </cell>
          <cell r="AA319">
            <v>0</v>
          </cell>
          <cell r="AC319" t="str">
            <v>AMAZONAS</v>
          </cell>
          <cell r="AD319" t="str">
            <v>PERUANA</v>
          </cell>
          <cell r="AE319" t="str">
            <v>01</v>
          </cell>
          <cell r="AF319">
            <v>37909</v>
          </cell>
          <cell r="AG319" t="str">
            <v>S</v>
          </cell>
          <cell r="AM319">
            <v>52.42</v>
          </cell>
          <cell r="AN319">
            <v>0</v>
          </cell>
          <cell r="AO319">
            <v>0</v>
          </cell>
          <cell r="AP319">
            <v>52.42</v>
          </cell>
          <cell r="AQ319">
            <v>0</v>
          </cell>
        </row>
        <row r="320">
          <cell r="F320" t="str">
            <v>01837</v>
          </cell>
          <cell r="G320" t="str">
            <v>JIMENEZ</v>
          </cell>
          <cell r="H320" t="str">
            <v>CHAVEZ</v>
          </cell>
          <cell r="I320" t="str">
            <v>SEGUNDO SIMON</v>
          </cell>
          <cell r="J320" t="str">
            <v>82</v>
          </cell>
          <cell r="L320">
            <v>37908</v>
          </cell>
          <cell r="M320">
            <v>20943</v>
          </cell>
          <cell r="P320" t="str">
            <v>2</v>
          </cell>
          <cell r="Q320" t="str">
            <v>M</v>
          </cell>
          <cell r="R320" t="str">
            <v>SANTA LUCIA 165</v>
          </cell>
          <cell r="S320" t="str">
            <v>110121</v>
          </cell>
          <cell r="T320" t="str">
            <v>01</v>
          </cell>
          <cell r="U320" t="str">
            <v>33403415</v>
          </cell>
          <cell r="V320" t="str">
            <v>02</v>
          </cell>
          <cell r="Y320" t="str">
            <v>04</v>
          </cell>
          <cell r="AA320">
            <v>0</v>
          </cell>
          <cell r="AC320" t="str">
            <v>AMAZONAS</v>
          </cell>
          <cell r="AD320" t="str">
            <v>PERUANA</v>
          </cell>
          <cell r="AE320" t="str">
            <v>01</v>
          </cell>
          <cell r="AF320">
            <v>37908</v>
          </cell>
          <cell r="AG320" t="str">
            <v>S</v>
          </cell>
          <cell r="AM320">
            <v>187.35</v>
          </cell>
          <cell r="AN320">
            <v>0</v>
          </cell>
          <cell r="AO320">
            <v>0</v>
          </cell>
          <cell r="AP320">
            <v>187.35</v>
          </cell>
          <cell r="AQ320">
            <v>0</v>
          </cell>
        </row>
        <row r="321">
          <cell r="F321" t="str">
            <v>01838</v>
          </cell>
          <cell r="G321" t="str">
            <v>LOPEZ</v>
          </cell>
          <cell r="H321" t="str">
            <v>MUÑOZ</v>
          </cell>
          <cell r="I321" t="str">
            <v>HIMBLER</v>
          </cell>
          <cell r="J321" t="str">
            <v>81</v>
          </cell>
          <cell r="K321" t="str">
            <v>PEON</v>
          </cell>
          <cell r="L321">
            <v>37907</v>
          </cell>
          <cell r="M321">
            <v>29493</v>
          </cell>
          <cell r="P321" t="str">
            <v>1</v>
          </cell>
          <cell r="Q321" t="str">
            <v>M</v>
          </cell>
          <cell r="R321" t="str">
            <v>JR. ORTIZ ARRIETA Nª 1050</v>
          </cell>
          <cell r="S321" t="str">
            <v>110111</v>
          </cell>
          <cell r="T321" t="str">
            <v>01</v>
          </cell>
          <cell r="U321" t="str">
            <v>41726688</v>
          </cell>
          <cell r="V321" t="str">
            <v>01</v>
          </cell>
          <cell r="AA321">
            <v>0</v>
          </cell>
          <cell r="AC321" t="str">
            <v>AMAZONAS</v>
          </cell>
          <cell r="AD321" t="str">
            <v>PERUANA</v>
          </cell>
          <cell r="AE321" t="str">
            <v>01</v>
          </cell>
          <cell r="AF321">
            <v>37907</v>
          </cell>
          <cell r="AG321" t="str">
            <v>S</v>
          </cell>
          <cell r="AM321">
            <v>257.8</v>
          </cell>
          <cell r="AN321">
            <v>0</v>
          </cell>
          <cell r="AO321">
            <v>0</v>
          </cell>
          <cell r="AP321">
            <v>257.8</v>
          </cell>
          <cell r="AQ321">
            <v>0</v>
          </cell>
          <cell r="AV321">
            <v>37907</v>
          </cell>
        </row>
        <row r="322">
          <cell r="F322" t="str">
            <v>01839</v>
          </cell>
          <cell r="G322" t="str">
            <v>YALTA</v>
          </cell>
          <cell r="H322" t="str">
            <v>TORREJON</v>
          </cell>
          <cell r="I322" t="str">
            <v>LORENZO</v>
          </cell>
          <cell r="J322" t="str">
            <v>82</v>
          </cell>
          <cell r="K322" t="str">
            <v>PEON</v>
          </cell>
          <cell r="L322">
            <v>37907</v>
          </cell>
          <cell r="M322">
            <v>27616</v>
          </cell>
          <cell r="P322" t="str">
            <v>5</v>
          </cell>
          <cell r="Q322" t="str">
            <v>M</v>
          </cell>
          <cell r="R322" t="str">
            <v>AV. AEROPUERTO Nª 340</v>
          </cell>
          <cell r="S322" t="str">
            <v>110111</v>
          </cell>
          <cell r="T322" t="str">
            <v>01</v>
          </cell>
          <cell r="U322" t="str">
            <v>33431415</v>
          </cell>
          <cell r="V322" t="str">
            <v>01</v>
          </cell>
          <cell r="AA322">
            <v>1</v>
          </cell>
          <cell r="AC322" t="str">
            <v>AMAZONAS</v>
          </cell>
          <cell r="AD322" t="str">
            <v>PERUANA</v>
          </cell>
          <cell r="AE322" t="str">
            <v>01</v>
          </cell>
          <cell r="AF322">
            <v>37907</v>
          </cell>
          <cell r="AG322" t="str">
            <v>S</v>
          </cell>
          <cell r="AM322">
            <v>234.14</v>
          </cell>
          <cell r="AN322">
            <v>0</v>
          </cell>
          <cell r="AO322">
            <v>0</v>
          </cell>
          <cell r="AP322">
            <v>234.14</v>
          </cell>
          <cell r="AQ322">
            <v>0</v>
          </cell>
          <cell r="AV322">
            <v>37907</v>
          </cell>
        </row>
        <row r="323">
          <cell r="F323" t="str">
            <v>01840</v>
          </cell>
          <cell r="G323" t="str">
            <v>VELA</v>
          </cell>
          <cell r="H323" t="str">
            <v>PEZO</v>
          </cell>
          <cell r="I323" t="str">
            <v>ROLDAN</v>
          </cell>
          <cell r="J323" t="str">
            <v>82</v>
          </cell>
          <cell r="K323" t="str">
            <v>PEON</v>
          </cell>
          <cell r="L323">
            <v>37908</v>
          </cell>
          <cell r="M323">
            <v>24972</v>
          </cell>
          <cell r="P323" t="str">
            <v>1</v>
          </cell>
          <cell r="Q323" t="str">
            <v>M</v>
          </cell>
          <cell r="R323" t="str">
            <v>JR. OSCAR BENAVIDES Nª 277</v>
          </cell>
          <cell r="S323" t="str">
            <v>110121</v>
          </cell>
          <cell r="T323" t="str">
            <v>01</v>
          </cell>
          <cell r="U323" t="str">
            <v>01133350</v>
          </cell>
          <cell r="V323" t="str">
            <v>01</v>
          </cell>
          <cell r="Y323" t="str">
            <v>01</v>
          </cell>
          <cell r="AA323">
            <v>0</v>
          </cell>
          <cell r="AC323" t="str">
            <v>SAN MARTIN</v>
          </cell>
          <cell r="AD323" t="str">
            <v>PERUANA</v>
          </cell>
          <cell r="AE323" t="str">
            <v>01</v>
          </cell>
          <cell r="AF323">
            <v>37908</v>
          </cell>
          <cell r="AG323" t="str">
            <v>S</v>
          </cell>
          <cell r="AM323">
            <v>205.05</v>
          </cell>
          <cell r="AN323">
            <v>0</v>
          </cell>
          <cell r="AO323">
            <v>0</v>
          </cell>
          <cell r="AP323">
            <v>205.05</v>
          </cell>
          <cell r="AQ323">
            <v>0</v>
          </cell>
        </row>
        <row r="324">
          <cell r="F324" t="str">
            <v>01841</v>
          </cell>
          <cell r="G324" t="str">
            <v>SANCHEZ</v>
          </cell>
          <cell r="H324" t="str">
            <v>YNOÑAN</v>
          </cell>
          <cell r="I324" t="str">
            <v>PEDRO</v>
          </cell>
          <cell r="J324" t="str">
            <v>82</v>
          </cell>
          <cell r="K324" t="str">
            <v>OPERARIO</v>
          </cell>
          <cell r="L324">
            <v>37909</v>
          </cell>
          <cell r="M324">
            <v>23881</v>
          </cell>
          <cell r="P324" t="str">
            <v>2</v>
          </cell>
          <cell r="Q324" t="str">
            <v>M</v>
          </cell>
          <cell r="R324" t="str">
            <v>CALLE ROSARIO Nª 140</v>
          </cell>
          <cell r="S324" t="str">
            <v>110121</v>
          </cell>
          <cell r="T324" t="str">
            <v>01</v>
          </cell>
          <cell r="U324" t="str">
            <v>17549325</v>
          </cell>
          <cell r="V324" t="str">
            <v>02</v>
          </cell>
          <cell r="X324" t="str">
            <v>6505191SCIÑP003</v>
          </cell>
          <cell r="Y324" t="str">
            <v>01</v>
          </cell>
          <cell r="AA324">
            <v>0</v>
          </cell>
          <cell r="AC324" t="str">
            <v>LAMBAYEQUE</v>
          </cell>
          <cell r="AD324" t="str">
            <v>PERUANA</v>
          </cell>
          <cell r="AE324" t="str">
            <v>01</v>
          </cell>
          <cell r="AF324">
            <v>37909</v>
          </cell>
          <cell r="AG324" t="str">
            <v>S</v>
          </cell>
          <cell r="AM324">
            <v>147.03</v>
          </cell>
          <cell r="AN324">
            <v>0</v>
          </cell>
          <cell r="AO324">
            <v>0</v>
          </cell>
          <cell r="AP324">
            <v>147.03</v>
          </cell>
          <cell r="AQ324">
            <v>0</v>
          </cell>
        </row>
        <row r="325">
          <cell r="F325" t="str">
            <v>01842</v>
          </cell>
          <cell r="G325" t="str">
            <v>MEZA</v>
          </cell>
          <cell r="H325" t="str">
            <v>LOPEZ</v>
          </cell>
          <cell r="I325" t="str">
            <v>JORGE</v>
          </cell>
          <cell r="J325" t="str">
            <v>82</v>
          </cell>
          <cell r="K325" t="str">
            <v>PEON</v>
          </cell>
          <cell r="L325">
            <v>37907</v>
          </cell>
          <cell r="M325">
            <v>24808</v>
          </cell>
          <cell r="P325" t="str">
            <v>2</v>
          </cell>
          <cell r="Q325" t="str">
            <v>M</v>
          </cell>
          <cell r="R325" t="str">
            <v>ORTIZ ARRIETA Nª 1050</v>
          </cell>
          <cell r="S325" t="str">
            <v>110121</v>
          </cell>
          <cell r="T325" t="str">
            <v>01</v>
          </cell>
          <cell r="U325" t="str">
            <v>33407620</v>
          </cell>
          <cell r="V325" t="str">
            <v>01</v>
          </cell>
          <cell r="Y325" t="str">
            <v>01</v>
          </cell>
          <cell r="AA325">
            <v>0</v>
          </cell>
          <cell r="AC325" t="str">
            <v>AMAZONAS</v>
          </cell>
          <cell r="AD325" t="str">
            <v>PERUANA</v>
          </cell>
          <cell r="AE325" t="str">
            <v>01</v>
          </cell>
          <cell r="AF325">
            <v>37907</v>
          </cell>
          <cell r="AG325" t="str">
            <v>S</v>
          </cell>
          <cell r="AM325">
            <v>200.71</v>
          </cell>
          <cell r="AN325">
            <v>0</v>
          </cell>
          <cell r="AO325">
            <v>0</v>
          </cell>
          <cell r="AP325">
            <v>200.71</v>
          </cell>
          <cell r="AQ325">
            <v>0</v>
          </cell>
        </row>
        <row r="326">
          <cell r="F326" t="str">
            <v>01843</v>
          </cell>
          <cell r="G326" t="str">
            <v>ROJAS</v>
          </cell>
          <cell r="H326" t="str">
            <v>CUZCANO</v>
          </cell>
          <cell r="I326" t="str">
            <v>JOSE ANGEL</v>
          </cell>
          <cell r="J326" t="str">
            <v>81</v>
          </cell>
          <cell r="K326" t="str">
            <v>OP. RODILLO</v>
          </cell>
          <cell r="L326">
            <v>37907</v>
          </cell>
          <cell r="M326">
            <v>25468</v>
          </cell>
          <cell r="P326" t="str">
            <v>2</v>
          </cell>
          <cell r="Q326" t="str">
            <v>M</v>
          </cell>
          <cell r="R326" t="str">
            <v>ASENT. HUMANO NUEVO PROGRESO MZ. M LT. 10</v>
          </cell>
          <cell r="S326" t="str">
            <v>110121</v>
          </cell>
          <cell r="T326" t="str">
            <v>01</v>
          </cell>
          <cell r="U326" t="str">
            <v>15439122</v>
          </cell>
          <cell r="V326" t="str">
            <v>02</v>
          </cell>
          <cell r="Y326" t="str">
            <v>06</v>
          </cell>
          <cell r="AA326">
            <v>0</v>
          </cell>
          <cell r="AC326" t="str">
            <v>LIMA</v>
          </cell>
          <cell r="AD326" t="str">
            <v>PERUANA</v>
          </cell>
          <cell r="AE326" t="str">
            <v>01</v>
          </cell>
          <cell r="AF326">
            <v>37907</v>
          </cell>
          <cell r="AG326" t="str">
            <v>S</v>
          </cell>
          <cell r="AM326">
            <v>276.67</v>
          </cell>
          <cell r="AN326">
            <v>0</v>
          </cell>
          <cell r="AO326">
            <v>0</v>
          </cell>
          <cell r="AP326">
            <v>276.67</v>
          </cell>
          <cell r="AQ326">
            <v>0</v>
          </cell>
        </row>
        <row r="327">
          <cell r="F327" t="str">
            <v>01844</v>
          </cell>
          <cell r="G327" t="str">
            <v>ABARCA</v>
          </cell>
          <cell r="H327" t="str">
            <v>ALLCCA</v>
          </cell>
          <cell r="I327" t="str">
            <v>ANDRES</v>
          </cell>
          <cell r="J327" t="str">
            <v>81</v>
          </cell>
          <cell r="K327" t="str">
            <v>OPERADOR</v>
          </cell>
          <cell r="L327">
            <v>37907</v>
          </cell>
          <cell r="M327">
            <v>20855</v>
          </cell>
          <cell r="P327" t="str">
            <v>2</v>
          </cell>
          <cell r="Q327" t="str">
            <v>M</v>
          </cell>
          <cell r="R327" t="str">
            <v>JOSE BOTERIN MZ. F LT. 23</v>
          </cell>
          <cell r="S327" t="str">
            <v>110121</v>
          </cell>
          <cell r="T327" t="str">
            <v>01</v>
          </cell>
          <cell r="U327" t="str">
            <v>06172320</v>
          </cell>
          <cell r="V327" t="str">
            <v>02</v>
          </cell>
          <cell r="X327" t="str">
            <v>5702041ARACA006</v>
          </cell>
          <cell r="Y327" t="str">
            <v>03</v>
          </cell>
          <cell r="Z327" t="str">
            <v>208811AAARA8</v>
          </cell>
          <cell r="AA327">
            <v>0</v>
          </cell>
          <cell r="AC327" t="str">
            <v>ICA</v>
          </cell>
          <cell r="AD327" t="str">
            <v>PERUANA</v>
          </cell>
          <cell r="AE327" t="str">
            <v>01</v>
          </cell>
          <cell r="AF327">
            <v>20855</v>
          </cell>
          <cell r="AG327" t="str">
            <v>S</v>
          </cell>
          <cell r="AM327">
            <v>276.67</v>
          </cell>
          <cell r="AN327">
            <v>0</v>
          </cell>
          <cell r="AO327">
            <v>0</v>
          </cell>
          <cell r="AP327">
            <v>276.67</v>
          </cell>
          <cell r="AQ327">
            <v>0</v>
          </cell>
        </row>
        <row r="328">
          <cell r="F328" t="str">
            <v>01845</v>
          </cell>
          <cell r="G328" t="str">
            <v>IMAN</v>
          </cell>
          <cell r="H328" t="str">
            <v>JUAREZ</v>
          </cell>
          <cell r="I328" t="str">
            <v>HILARIO</v>
          </cell>
          <cell r="J328" t="str">
            <v>81</v>
          </cell>
          <cell r="K328" t="str">
            <v>OPERADOR</v>
          </cell>
          <cell r="L328">
            <v>37907</v>
          </cell>
          <cell r="M328">
            <v>28794</v>
          </cell>
          <cell r="P328" t="str">
            <v>1</v>
          </cell>
          <cell r="Q328" t="str">
            <v>M</v>
          </cell>
          <cell r="R328" t="str">
            <v>ASENT. HUMANO LAS CASUARINAS LT. 9 MZ 5</v>
          </cell>
          <cell r="S328" t="str">
            <v>110121</v>
          </cell>
          <cell r="T328" t="str">
            <v>01</v>
          </cell>
          <cell r="U328" t="str">
            <v>80223526</v>
          </cell>
          <cell r="V328" t="str">
            <v>02</v>
          </cell>
          <cell r="Y328" t="str">
            <v>01</v>
          </cell>
          <cell r="Z328" t="str">
            <v>587921HIJNR9</v>
          </cell>
          <cell r="AA328">
            <v>0</v>
          </cell>
          <cell r="AC328" t="str">
            <v>PIURA</v>
          </cell>
          <cell r="AD328" t="str">
            <v>PERUANA</v>
          </cell>
          <cell r="AE328" t="str">
            <v>01</v>
          </cell>
          <cell r="AF328">
            <v>37907</v>
          </cell>
          <cell r="AG328" t="str">
            <v>S</v>
          </cell>
          <cell r="AM328">
            <v>276.67</v>
          </cell>
          <cell r="AN328">
            <v>0</v>
          </cell>
          <cell r="AO328">
            <v>0</v>
          </cell>
          <cell r="AP328">
            <v>276.67</v>
          </cell>
          <cell r="AQ328">
            <v>0</v>
          </cell>
        </row>
        <row r="329">
          <cell r="F329" t="str">
            <v>01846</v>
          </cell>
          <cell r="G329" t="str">
            <v>TORRES</v>
          </cell>
          <cell r="H329" t="str">
            <v>SALAZAR</v>
          </cell>
          <cell r="I329" t="str">
            <v>ROBINSON</v>
          </cell>
          <cell r="J329" t="str">
            <v>81</v>
          </cell>
          <cell r="K329" t="str">
            <v>OP. CAR. BOBCAT</v>
          </cell>
          <cell r="L329">
            <v>37907</v>
          </cell>
          <cell r="M329">
            <v>27203</v>
          </cell>
          <cell r="P329" t="str">
            <v>5</v>
          </cell>
          <cell r="Q329" t="str">
            <v>M</v>
          </cell>
          <cell r="R329" t="str">
            <v>AV. EL TRIUNFO Nª 1245</v>
          </cell>
          <cell r="S329" t="str">
            <v>110121</v>
          </cell>
          <cell r="T329" t="str">
            <v>01</v>
          </cell>
          <cell r="U329" t="str">
            <v>10082282</v>
          </cell>
          <cell r="V329" t="str">
            <v>02</v>
          </cell>
          <cell r="X329" t="str">
            <v>4706231TRSAR001</v>
          </cell>
          <cell r="Y329" t="str">
            <v>06</v>
          </cell>
          <cell r="Z329" t="str">
            <v>572011RTSRA5</v>
          </cell>
          <cell r="AA329">
            <v>0</v>
          </cell>
          <cell r="AC329" t="str">
            <v>LIMA</v>
          </cell>
          <cell r="AD329" t="str">
            <v>PERUANA</v>
          </cell>
          <cell r="AE329" t="str">
            <v>01</v>
          </cell>
          <cell r="AF329">
            <v>37907</v>
          </cell>
          <cell r="AG329" t="str">
            <v>S</v>
          </cell>
          <cell r="AM329">
            <v>276.67</v>
          </cell>
          <cell r="AN329">
            <v>0</v>
          </cell>
          <cell r="AO329">
            <v>0</v>
          </cell>
          <cell r="AP329">
            <v>276.67</v>
          </cell>
          <cell r="AQ329">
            <v>0</v>
          </cell>
        </row>
        <row r="330">
          <cell r="F330" t="str">
            <v>01847</v>
          </cell>
          <cell r="G330" t="str">
            <v>ALVARADO</v>
          </cell>
          <cell r="H330" t="str">
            <v>VARGAS</v>
          </cell>
          <cell r="I330" t="str">
            <v>JORGE RICARDO</v>
          </cell>
          <cell r="J330" t="str">
            <v>81</v>
          </cell>
          <cell r="K330" t="str">
            <v>OP. CARF. BOBCAT</v>
          </cell>
          <cell r="L330">
            <v>37907</v>
          </cell>
          <cell r="M330">
            <v>27883</v>
          </cell>
          <cell r="P330" t="str">
            <v>1</v>
          </cell>
          <cell r="Q330" t="str">
            <v>M</v>
          </cell>
          <cell r="R330" t="str">
            <v>AV. VICTOR RAUL MZ. B1 LT. 2 MI PERU</v>
          </cell>
          <cell r="S330" t="str">
            <v>110121</v>
          </cell>
          <cell r="T330" t="str">
            <v>01</v>
          </cell>
          <cell r="U330" t="str">
            <v>25820029</v>
          </cell>
          <cell r="V330" t="str">
            <v>02</v>
          </cell>
          <cell r="X330" t="str">
            <v>7605031AAVGJ005</v>
          </cell>
          <cell r="Y330" t="str">
            <v>06</v>
          </cell>
          <cell r="Z330" t="str">
            <v>578811JAVAG3</v>
          </cell>
          <cell r="AA330">
            <v>0</v>
          </cell>
          <cell r="AC330" t="str">
            <v>LIMA</v>
          </cell>
          <cell r="AD330" t="str">
            <v>PERUANA</v>
          </cell>
          <cell r="AE330" t="str">
            <v>01</v>
          </cell>
          <cell r="AF330">
            <v>37907</v>
          </cell>
          <cell r="AG330" t="str">
            <v>S</v>
          </cell>
          <cell r="AM330">
            <v>148.94999999999999</v>
          </cell>
          <cell r="AN330">
            <v>0</v>
          </cell>
          <cell r="AO330">
            <v>0</v>
          </cell>
          <cell r="AP330">
            <v>148.94999999999999</v>
          </cell>
          <cell r="AQ330">
            <v>0</v>
          </cell>
        </row>
        <row r="331">
          <cell r="F331" t="str">
            <v>01848</v>
          </cell>
          <cell r="G331" t="str">
            <v>OLANO</v>
          </cell>
          <cell r="H331" t="str">
            <v>SANTOS</v>
          </cell>
          <cell r="I331" t="str">
            <v>HUGO BANZER</v>
          </cell>
          <cell r="J331" t="str">
            <v>82</v>
          </cell>
          <cell r="K331" t="str">
            <v>PEON</v>
          </cell>
          <cell r="L331">
            <v>37909</v>
          </cell>
          <cell r="M331">
            <v>27909</v>
          </cell>
          <cell r="P331" t="str">
            <v>5</v>
          </cell>
          <cell r="Q331" t="str">
            <v>M</v>
          </cell>
          <cell r="R331" t="str">
            <v>JR. HERMOZURA Nª 828</v>
          </cell>
          <cell r="S331" t="str">
            <v>110121</v>
          </cell>
          <cell r="T331" t="str">
            <v>01</v>
          </cell>
          <cell r="U331" t="str">
            <v>41055543</v>
          </cell>
          <cell r="V331" t="str">
            <v>01</v>
          </cell>
          <cell r="Y331" t="str">
            <v>06</v>
          </cell>
          <cell r="AA331">
            <v>0</v>
          </cell>
          <cell r="AC331" t="str">
            <v>AMAZONAS</v>
          </cell>
          <cell r="AD331" t="str">
            <v>PERUANA</v>
          </cell>
          <cell r="AE331" t="str">
            <v>01</v>
          </cell>
          <cell r="AF331">
            <v>37909</v>
          </cell>
          <cell r="AG331" t="str">
            <v>S</v>
          </cell>
          <cell r="AM331">
            <v>183.14</v>
          </cell>
          <cell r="AN331">
            <v>0</v>
          </cell>
          <cell r="AO331">
            <v>0</v>
          </cell>
          <cell r="AP331">
            <v>183.14</v>
          </cell>
          <cell r="AQ331">
            <v>0</v>
          </cell>
        </row>
        <row r="332">
          <cell r="F332" t="str">
            <v>01849</v>
          </cell>
          <cell r="G332" t="str">
            <v>ISIQUE</v>
          </cell>
          <cell r="H332" t="str">
            <v>COBEÑAS</v>
          </cell>
          <cell r="I332" t="str">
            <v>SEGUNDO NOLBERTO</v>
          </cell>
          <cell r="J332" t="str">
            <v>83</v>
          </cell>
          <cell r="K332" t="str">
            <v>OFICIAL</v>
          </cell>
          <cell r="L332">
            <v>37909</v>
          </cell>
          <cell r="M332">
            <v>20455</v>
          </cell>
          <cell r="P332" t="str">
            <v>5</v>
          </cell>
          <cell r="Q332" t="str">
            <v>M</v>
          </cell>
          <cell r="R332" t="str">
            <v>AV. NICOLAS DE PIEROLA Nª 1345</v>
          </cell>
          <cell r="S332" t="str">
            <v>110111</v>
          </cell>
          <cell r="T332" t="str">
            <v>01</v>
          </cell>
          <cell r="U332" t="str">
            <v>16460570</v>
          </cell>
          <cell r="V332" t="str">
            <v>03</v>
          </cell>
          <cell r="X332" t="str">
            <v>5601011IQCES007</v>
          </cell>
          <cell r="AA332">
            <v>0</v>
          </cell>
          <cell r="AC332" t="str">
            <v>LAMBAYEQUE</v>
          </cell>
          <cell r="AD332" t="str">
            <v>PERUANA</v>
          </cell>
          <cell r="AE332" t="str">
            <v>01</v>
          </cell>
          <cell r="AF332">
            <v>37909</v>
          </cell>
          <cell r="AG332" t="str">
            <v>S</v>
          </cell>
          <cell r="AM332">
            <v>130.74</v>
          </cell>
          <cell r="AN332">
            <v>0</v>
          </cell>
          <cell r="AO332">
            <v>0</v>
          </cell>
          <cell r="AP332">
            <v>130.74</v>
          </cell>
          <cell r="AQ332">
            <v>0</v>
          </cell>
          <cell r="AV332">
            <v>37909</v>
          </cell>
        </row>
        <row r="333">
          <cell r="F333" t="str">
            <v>01850</v>
          </cell>
          <cell r="G333" t="str">
            <v>ROJAS</v>
          </cell>
          <cell r="H333" t="str">
            <v>HUAMAN</v>
          </cell>
          <cell r="I333" t="str">
            <v>ALFONSO</v>
          </cell>
          <cell r="J333" t="str">
            <v>83</v>
          </cell>
          <cell r="K333" t="str">
            <v>PEON</v>
          </cell>
          <cell r="L333">
            <v>37908</v>
          </cell>
          <cell r="M333">
            <v>23651</v>
          </cell>
          <cell r="P333" t="str">
            <v>5</v>
          </cell>
          <cell r="Q333" t="str">
            <v>M</v>
          </cell>
          <cell r="R333" t="str">
            <v>PENCAPAMPA</v>
          </cell>
          <cell r="S333" t="str">
            <v>110111</v>
          </cell>
          <cell r="T333" t="str">
            <v>01</v>
          </cell>
          <cell r="U333" t="str">
            <v>33402379</v>
          </cell>
          <cell r="V333" t="str">
            <v>01</v>
          </cell>
          <cell r="AA333">
            <v>0</v>
          </cell>
          <cell r="AC333" t="str">
            <v>AMAZONAS</v>
          </cell>
          <cell r="AD333" t="str">
            <v>PERUANA</v>
          </cell>
          <cell r="AE333" t="str">
            <v>01</v>
          </cell>
          <cell r="AF333">
            <v>37908</v>
          </cell>
          <cell r="AG333" t="str">
            <v>S</v>
          </cell>
          <cell r="AM333">
            <v>147.88999999999999</v>
          </cell>
          <cell r="AN333">
            <v>0</v>
          </cell>
          <cell r="AO333">
            <v>0</v>
          </cell>
          <cell r="AP333">
            <v>147.88999999999999</v>
          </cell>
          <cell r="AQ333">
            <v>0</v>
          </cell>
          <cell r="AV333">
            <v>37908</v>
          </cell>
        </row>
        <row r="334">
          <cell r="F334" t="str">
            <v>01851</v>
          </cell>
          <cell r="G334" t="str">
            <v>YALTA</v>
          </cell>
          <cell r="H334" t="str">
            <v>MUÑOZ</v>
          </cell>
          <cell r="I334" t="str">
            <v>DOSITEO</v>
          </cell>
          <cell r="J334" t="str">
            <v>83</v>
          </cell>
          <cell r="K334" t="str">
            <v>PEON</v>
          </cell>
          <cell r="L334">
            <v>37908</v>
          </cell>
          <cell r="M334">
            <v>22348</v>
          </cell>
          <cell r="P334" t="str">
            <v>2</v>
          </cell>
          <cell r="Q334" t="str">
            <v>M</v>
          </cell>
          <cell r="R334" t="str">
            <v>LONYA CHICO</v>
          </cell>
          <cell r="S334" t="str">
            <v>110121</v>
          </cell>
          <cell r="T334" t="str">
            <v>01</v>
          </cell>
          <cell r="U334" t="str">
            <v>33790479</v>
          </cell>
          <cell r="V334" t="str">
            <v>01</v>
          </cell>
          <cell r="Y334" t="str">
            <v>03</v>
          </cell>
          <cell r="AA334">
            <v>0</v>
          </cell>
          <cell r="AC334" t="str">
            <v>AMAZONAS</v>
          </cell>
          <cell r="AD334" t="str">
            <v>PERUANA</v>
          </cell>
          <cell r="AE334" t="str">
            <v>01</v>
          </cell>
          <cell r="AF334">
            <v>37908</v>
          </cell>
          <cell r="AG334" t="str">
            <v>S</v>
          </cell>
          <cell r="AM334">
            <v>147.88999999999999</v>
          </cell>
          <cell r="AN334">
            <v>0</v>
          </cell>
          <cell r="AO334">
            <v>0</v>
          </cell>
          <cell r="AP334">
            <v>147.88999999999999</v>
          </cell>
          <cell r="AQ334">
            <v>0</v>
          </cell>
        </row>
        <row r="335">
          <cell r="F335" t="str">
            <v>01852</v>
          </cell>
          <cell r="G335" t="str">
            <v>ORDOÑEZ</v>
          </cell>
          <cell r="H335" t="str">
            <v>VARGAS</v>
          </cell>
          <cell r="I335" t="str">
            <v>SEGUNDO FELIX</v>
          </cell>
          <cell r="J335" t="str">
            <v>82</v>
          </cell>
          <cell r="K335" t="str">
            <v>OPERARIO</v>
          </cell>
          <cell r="L335">
            <v>37910</v>
          </cell>
          <cell r="M335">
            <v>25824</v>
          </cell>
          <cell r="P335" t="str">
            <v>5</v>
          </cell>
          <cell r="Q335" t="str">
            <v>M</v>
          </cell>
          <cell r="R335" t="str">
            <v>JR. ASUNCION Nº 1252</v>
          </cell>
          <cell r="S335" t="str">
            <v>110111</v>
          </cell>
          <cell r="T335" t="str">
            <v>01</v>
          </cell>
          <cell r="U335" t="str">
            <v>00838160</v>
          </cell>
          <cell r="V335" t="str">
            <v>02</v>
          </cell>
          <cell r="AA335">
            <v>0</v>
          </cell>
          <cell r="AC335" t="str">
            <v>AMAZONAS</v>
          </cell>
          <cell r="AD335" t="str">
            <v>PERUANA</v>
          </cell>
          <cell r="AE335" t="str">
            <v>01</v>
          </cell>
          <cell r="AF335">
            <v>37910</v>
          </cell>
          <cell r="AG335" t="str">
            <v>S</v>
          </cell>
          <cell r="AM335">
            <v>66.41</v>
          </cell>
          <cell r="AN335">
            <v>0</v>
          </cell>
          <cell r="AO335">
            <v>0</v>
          </cell>
          <cell r="AP335">
            <v>66.41</v>
          </cell>
          <cell r="AQ335">
            <v>0</v>
          </cell>
          <cell r="AV335">
            <v>37910</v>
          </cell>
        </row>
        <row r="336">
          <cell r="F336" t="str">
            <v>01853</v>
          </cell>
          <cell r="G336" t="str">
            <v>TORRES</v>
          </cell>
          <cell r="H336" t="str">
            <v>SALAZAR</v>
          </cell>
          <cell r="I336" t="str">
            <v>ROGELIO</v>
          </cell>
          <cell r="J336" t="str">
            <v>82</v>
          </cell>
          <cell r="K336" t="str">
            <v>PEON</v>
          </cell>
          <cell r="L336">
            <v>37909</v>
          </cell>
          <cell r="M336">
            <v>27710</v>
          </cell>
          <cell r="P336" t="str">
            <v>5</v>
          </cell>
          <cell r="Q336" t="str">
            <v>M</v>
          </cell>
          <cell r="R336" t="str">
            <v>JR. SOCIEGO CUADRA Nª 8</v>
          </cell>
          <cell r="S336" t="str">
            <v>110121</v>
          </cell>
          <cell r="T336" t="str">
            <v>01</v>
          </cell>
          <cell r="U336" t="str">
            <v>80400725</v>
          </cell>
          <cell r="V336" t="str">
            <v>01</v>
          </cell>
          <cell r="Y336" t="str">
            <v>01</v>
          </cell>
          <cell r="AA336">
            <v>0</v>
          </cell>
          <cell r="AC336" t="str">
            <v>AMAZONAS</v>
          </cell>
          <cell r="AD336" t="str">
            <v>PERUANA</v>
          </cell>
          <cell r="AE336" t="str">
            <v>01</v>
          </cell>
          <cell r="AF336">
            <v>37909</v>
          </cell>
          <cell r="AG336" t="str">
            <v>S</v>
          </cell>
          <cell r="AM336">
            <v>52.42</v>
          </cell>
          <cell r="AN336">
            <v>0</v>
          </cell>
          <cell r="AO336">
            <v>0</v>
          </cell>
          <cell r="AP336">
            <v>52.42</v>
          </cell>
          <cell r="AQ336">
            <v>0</v>
          </cell>
        </row>
        <row r="337">
          <cell r="F337" t="str">
            <v>01854</v>
          </cell>
          <cell r="G337" t="str">
            <v>CROVETTO</v>
          </cell>
          <cell r="H337" t="str">
            <v>VILLA</v>
          </cell>
          <cell r="I337" t="str">
            <v>CESAR WILFREDO</v>
          </cell>
          <cell r="J337" t="str">
            <v>82</v>
          </cell>
          <cell r="K337" t="str">
            <v>PEON</v>
          </cell>
          <cell r="L337">
            <v>37908</v>
          </cell>
          <cell r="M337">
            <v>28832</v>
          </cell>
          <cell r="P337" t="str">
            <v>1</v>
          </cell>
          <cell r="Q337" t="str">
            <v>M</v>
          </cell>
          <cell r="R337" t="str">
            <v>JR. MICHEL FORT 143 INGENIERIA</v>
          </cell>
          <cell r="S337" t="str">
            <v>110121</v>
          </cell>
          <cell r="T337" t="str">
            <v>01</v>
          </cell>
          <cell r="U337" t="str">
            <v>41347858</v>
          </cell>
          <cell r="V337" t="str">
            <v>01</v>
          </cell>
          <cell r="Y337" t="str">
            <v>03</v>
          </cell>
          <cell r="AA337">
            <v>0</v>
          </cell>
          <cell r="AC337" t="str">
            <v>LIMA</v>
          </cell>
          <cell r="AD337" t="str">
            <v>PERUANA</v>
          </cell>
          <cell r="AE337" t="str">
            <v>01</v>
          </cell>
          <cell r="AF337">
            <v>37908</v>
          </cell>
          <cell r="AG337" t="str">
            <v>S</v>
          </cell>
          <cell r="AM337">
            <v>147.88999999999999</v>
          </cell>
          <cell r="AN337">
            <v>0</v>
          </cell>
          <cell r="AO337">
            <v>0</v>
          </cell>
          <cell r="AP337">
            <v>147.88999999999999</v>
          </cell>
          <cell r="AQ337">
            <v>0</v>
          </cell>
        </row>
        <row r="338">
          <cell r="F338" t="str">
            <v>01855</v>
          </cell>
          <cell r="G338" t="str">
            <v>VUELOT</v>
          </cell>
          <cell r="H338" t="str">
            <v>GOMEZ</v>
          </cell>
          <cell r="I338" t="str">
            <v>WILMAN FRANCISCO</v>
          </cell>
          <cell r="J338" t="str">
            <v>82</v>
          </cell>
          <cell r="K338" t="str">
            <v>PEON</v>
          </cell>
          <cell r="L338">
            <v>37909</v>
          </cell>
          <cell r="M338">
            <v>31048</v>
          </cell>
          <cell r="P338" t="str">
            <v>1</v>
          </cell>
          <cell r="Q338" t="str">
            <v>M</v>
          </cell>
          <cell r="R338" t="str">
            <v>JR. TRIUNFO Nª 733</v>
          </cell>
          <cell r="S338" t="str">
            <v>110111</v>
          </cell>
          <cell r="T338" t="str">
            <v>01</v>
          </cell>
          <cell r="U338" t="str">
            <v>42894881</v>
          </cell>
          <cell r="V338" t="str">
            <v>01</v>
          </cell>
          <cell r="AA338">
            <v>0</v>
          </cell>
          <cell r="AC338" t="str">
            <v>AMAZONAS</v>
          </cell>
          <cell r="AD338" t="str">
            <v>PERUANA</v>
          </cell>
          <cell r="AE338" t="str">
            <v>01</v>
          </cell>
          <cell r="AF338">
            <v>37909</v>
          </cell>
          <cell r="AG338" t="str">
            <v>S</v>
          </cell>
          <cell r="AM338">
            <v>52.42</v>
          </cell>
          <cell r="AN338">
            <v>0</v>
          </cell>
          <cell r="AO338">
            <v>0</v>
          </cell>
          <cell r="AP338">
            <v>52.42</v>
          </cell>
          <cell r="AQ338">
            <v>0</v>
          </cell>
          <cell r="AV338">
            <v>37909</v>
          </cell>
        </row>
      </sheetData>
      <sheetData sheetId="1"/>
      <sheetData sheetId="2"/>
      <sheetData sheetId="3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TUR_LC "/>
      <sheetName val="ARTUR_MO"/>
      <sheetName val="ARTUR_CH"/>
      <sheetName val="CANT_LC"/>
      <sheetName val="CANT_MO"/>
      <sheetName val="CANT_CH"/>
      <sheetName val="ALTO_LC "/>
      <sheetName val="ALTO_MO  "/>
      <sheetName val="ALTO_CH"/>
      <sheetName val="COLINA_LC "/>
      <sheetName val="COLINA_MO "/>
      <sheetName val="COLINA_CH "/>
      <sheetName val="PANAMBY_LC "/>
      <sheetName val="PANAMBY_MO "/>
      <sheetName val="PANAMBY_CH"/>
      <sheetName val="PASSO_LC"/>
      <sheetName val="PASSO_MO "/>
      <sheetName val="PASSO_CH"/>
      <sheetName val="NOVA PIN_LC "/>
      <sheetName val="NOVA PIN_MO "/>
      <sheetName val="NOVA PIN_CH"/>
      <sheetName val="SALES_LC "/>
      <sheetName val="SALES_MO"/>
      <sheetName val="SALES_CH"/>
      <sheetName val="PANAMERICANA_LC"/>
      <sheetName val="PANAMERICANA_MO "/>
      <sheetName val="PANAMERICANA_CH "/>
      <sheetName val="SPE3_LC  "/>
      <sheetName val="SPE3_MO"/>
      <sheetName val="SPE3_CH"/>
      <sheetName val="PORTO(COM)_LC"/>
      <sheetName val="PORTO(COM)_MO "/>
      <sheetName val="PORTO(COM)_CH"/>
      <sheetName val="PORTO(RES)_LC"/>
      <sheetName val="PORTO(RES)_MO"/>
      <sheetName val="PORTO(RES)_CH "/>
      <sheetName val="FUNDO"/>
      <sheetName val="@RISK Correlations"/>
      <sheetName val="Fechamento_AdL_2007"/>
      <sheetName val="1 BAL REAL"/>
      <sheetName val="tabela"/>
      <sheetName val="ARTUR_LC_"/>
      <sheetName val="ALTO_LC_"/>
      <sheetName val="ALTO_MO__"/>
      <sheetName val="COLINA_LC_"/>
      <sheetName val="COLINA_MO_"/>
      <sheetName val="COLINA_CH_"/>
      <sheetName val="PANAMBY_LC_"/>
      <sheetName val="PANAMBY_MO_"/>
      <sheetName val="PASSO_MO_"/>
      <sheetName val="NOVA_PIN_LC_"/>
      <sheetName val="NOVA_PIN_MO_"/>
      <sheetName val="NOVA_PIN_CH"/>
      <sheetName val="SALES_LC_"/>
      <sheetName val="PANAMERICANA_MO_"/>
      <sheetName val="PANAMERICANA_CH_"/>
      <sheetName val="SPE3_LC__"/>
      <sheetName val="PORTO(COM)_MO_"/>
      <sheetName val="PORTO(RES)_CH_"/>
      <sheetName val="@RISK_Correlations"/>
      <sheetName val="1_BAL_REAL"/>
      <sheetName val="Pg13__Fig6_LE_BRK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MES"/>
      <sheetName val="ACUM"/>
      <sheetName val="Variáveis de Suporte"/>
      <sheetName val="CANT_LC"/>
      <sheetName val="@RISK Correlations"/>
      <sheetName val="FLUXO_ENDIVIDAMENTO"/>
      <sheetName val="DADOS GERAIS"/>
      <sheetName val="MAPA_CNO99"/>
      <sheetName val="ÍNDICE"/>
      <sheetName val="AEN - Auxiliar"/>
      <sheetName val="Fer E CDI"/>
      <sheetName val="O1-5-1 Prov.Incobrab"/>
      <sheetName val="tabe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imprimir"/>
      <sheetName val="TMC 13+890.00 AA"/>
      <sheetName val="TMC 14+542.38 AA"/>
      <sheetName val="TMC 15+224.00 AA"/>
      <sheetName val="TMC 15+507.10 AA"/>
      <sheetName val="TMC 15+590.00 MA"/>
      <sheetName val="TMC 15+795.08 AA"/>
      <sheetName val="TMC 20+361.00 AA"/>
      <sheetName val="TMC 23+155.49 AA"/>
      <sheetName val="TMC 26+840.72 AA"/>
      <sheetName val="TMC 22+250.69 AA"/>
      <sheetName val="TMC 22+824.37 AA"/>
      <sheetName val="TMC 27+153. AA"/>
      <sheetName val="Hoja1"/>
    </sheetNames>
    <sheetDataSet>
      <sheetData sheetId="0" refreshError="1">
        <row r="4">
          <cell r="A4" t="str">
            <v>05.02</v>
          </cell>
          <cell r="B4" t="str">
            <v xml:space="preserve">   ALCANTARILLAS DE CONCRETO REFORZADO PARA CRUCE CANAL DE RIEGO</v>
          </cell>
        </row>
        <row r="5">
          <cell r="A5" t="str">
            <v>05.02.01</v>
          </cell>
          <cell r="B5" t="str">
            <v>Limpieza de Alcantarillas</v>
          </cell>
        </row>
        <row r="6">
          <cell r="A6" t="str">
            <v>05.02.02</v>
          </cell>
          <cell r="B6" t="str">
            <v>Excavación no clasificada para estructuras</v>
          </cell>
        </row>
        <row r="7">
          <cell r="A7" t="str">
            <v>05.02.03</v>
          </cell>
          <cell r="B7" t="str">
            <v>Demolición de Estructuras (con equipo)</v>
          </cell>
        </row>
        <row r="8">
          <cell r="A8" t="str">
            <v>05.02.04</v>
          </cell>
          <cell r="B8" t="str">
            <v>Eliminación de Escombros</v>
          </cell>
        </row>
        <row r="9">
          <cell r="A9" t="str">
            <v>05.02.05</v>
          </cell>
          <cell r="B9" t="str">
            <v>Eliminación de Alcantarillas Metálicas</v>
          </cell>
        </row>
        <row r="10">
          <cell r="A10" t="str">
            <v>05.02.06</v>
          </cell>
          <cell r="B10" t="str">
            <v>Relleno compactado para estructuras</v>
          </cell>
        </row>
        <row r="11">
          <cell r="A11" t="str">
            <v>05.02.07</v>
          </cell>
          <cell r="B11" t="str">
            <v>Concreto simple de f´c= 210 Kg/cm2</v>
          </cell>
        </row>
        <row r="12">
          <cell r="A12" t="str">
            <v>05.02.08</v>
          </cell>
          <cell r="B12" t="str">
            <v>Acero de Refuerzo f´c 4200 kg/cm2 -P</v>
          </cell>
        </row>
        <row r="13">
          <cell r="A13" t="str">
            <v>05.02.09</v>
          </cell>
          <cell r="B13" t="str">
            <v>Encofrado y desencofrado</v>
          </cell>
        </row>
        <row r="14">
          <cell r="A14" t="str">
            <v>05.02.10</v>
          </cell>
          <cell r="B14" t="str">
            <v xml:space="preserve">      PICADO Y PREPARACIÓN DE SUPERFICIE DE CONCRETO</v>
          </cell>
        </row>
        <row r="16">
          <cell r="A16" t="str">
            <v>05.03</v>
          </cell>
          <cell r="B16" t="str">
            <v xml:space="preserve">   ALCANTARILLA DE TUBO METAL CORRUGADO</v>
          </cell>
        </row>
        <row r="17">
          <cell r="A17" t="str">
            <v>05.04</v>
          </cell>
          <cell r="B17" t="str">
            <v>Limpieza de Alcantarillas</v>
          </cell>
        </row>
        <row r="18">
          <cell r="A18" t="str">
            <v>05.05</v>
          </cell>
          <cell r="B18" t="str">
            <v>Excavación no clasificada para estructuras</v>
          </cell>
        </row>
        <row r="19">
          <cell r="A19" t="str">
            <v>05.06</v>
          </cell>
          <cell r="B19" t="str">
            <v>Demolición de Estructuras (con equipo)</v>
          </cell>
        </row>
        <row r="20">
          <cell r="A20" t="str">
            <v>05.07</v>
          </cell>
          <cell r="B20" t="str">
            <v>Eliminación de Escombros</v>
          </cell>
        </row>
        <row r="21">
          <cell r="A21" t="str">
            <v>05.08</v>
          </cell>
          <cell r="B21" t="str">
            <v>Eliminación de Alcantarillas Metálicas</v>
          </cell>
        </row>
        <row r="22">
          <cell r="A22" t="str">
            <v>05.09</v>
          </cell>
          <cell r="B22" t="str">
            <v>Relleno compactado para estructuras</v>
          </cell>
        </row>
        <row r="23">
          <cell r="A23" t="str">
            <v>05.10</v>
          </cell>
          <cell r="B23" t="str">
            <v>Losa de concreto emboquillado, mampostería  con piedra de 0.20m</v>
          </cell>
        </row>
        <row r="24">
          <cell r="A24" t="str">
            <v>05.11</v>
          </cell>
          <cell r="B24" t="str">
            <v>Mortero lanzado shotcrete f'c=concreto simple f'c=320kg/cm2 en talud vertical de salida de alcantarilla</v>
          </cell>
        </row>
        <row r="25">
          <cell r="A25" t="str">
            <v>05.12</v>
          </cell>
          <cell r="B25" t="str">
            <v>Concreto simple de f´c= 210 Kg/cm2</v>
          </cell>
        </row>
        <row r="26">
          <cell r="A26" t="str">
            <v>05.13</v>
          </cell>
          <cell r="B26" t="str">
            <v>Encofrado y desencofrado</v>
          </cell>
        </row>
        <row r="27">
          <cell r="A27" t="str">
            <v>05.14</v>
          </cell>
          <cell r="B27" t="str">
            <v>Acero de Refuerzo f´c 4200 kg/cm2 -P</v>
          </cell>
        </row>
        <row r="28">
          <cell r="A28" t="str">
            <v>05.15</v>
          </cell>
          <cell r="B28" t="str">
            <v>Concreto simple de f´c= 100 Kg/cm2</v>
          </cell>
        </row>
        <row r="30">
          <cell r="A30" t="str">
            <v>05.12</v>
          </cell>
          <cell r="B30" t="str">
            <v xml:space="preserve">   TALUD VERTICAL DE SALIDA ALCANTARILLA</v>
          </cell>
        </row>
        <row r="31">
          <cell r="A31" t="str">
            <v>05.12.01</v>
          </cell>
          <cell r="B31" t="str">
            <v>Alcantarilla TMC D =36"</v>
          </cell>
        </row>
        <row r="32">
          <cell r="A32" t="str">
            <v>05.12.02</v>
          </cell>
          <cell r="B32" t="str">
            <v>Alcantarilla TMC D = 48"</v>
          </cell>
        </row>
        <row r="33">
          <cell r="A33" t="str">
            <v>05.12.03</v>
          </cell>
          <cell r="B33" t="str">
            <v>Alcantarilla TMC D = 60"</v>
          </cell>
        </row>
        <row r="34">
          <cell r="A34" t="str">
            <v>05.12.04</v>
          </cell>
          <cell r="B34" t="str">
            <v>Alcantarilla TMC D = 72"</v>
          </cell>
        </row>
        <row r="35">
          <cell r="A35" t="str">
            <v>05.12.05</v>
          </cell>
          <cell r="B35" t="str">
            <v>Abovedada 29-PA-5.17</v>
          </cell>
        </row>
        <row r="36">
          <cell r="A36" t="str">
            <v>05.12.06</v>
          </cell>
          <cell r="B36" t="str">
            <v>Abovedada 08-PA-100</v>
          </cell>
        </row>
        <row r="37">
          <cell r="A37" t="str">
            <v>05.12.07</v>
          </cell>
          <cell r="B37" t="str">
            <v>Abovedada 19-PA-3.10</v>
          </cell>
        </row>
        <row r="39">
          <cell r="A39" t="str">
            <v>05.18</v>
          </cell>
          <cell r="B39" t="str">
            <v xml:space="preserve">   CAJA DE RECEPCIÓN</v>
          </cell>
        </row>
        <row r="40">
          <cell r="A40" t="str">
            <v>05.18.01</v>
          </cell>
          <cell r="B40" t="str">
            <v>Concreto simple de f´c= 175 Kg/cm2</v>
          </cell>
        </row>
        <row r="41">
          <cell r="A41" t="str">
            <v>05.18.02</v>
          </cell>
          <cell r="B41" t="str">
            <v>Concreto simple de f´c= 210 Kg/cm2</v>
          </cell>
        </row>
        <row r="42">
          <cell r="A42" t="str">
            <v>05.18.03</v>
          </cell>
          <cell r="B42" t="str">
            <v>Acero de Refuerzo f´c 4200 kg/cm2</v>
          </cell>
        </row>
        <row r="43">
          <cell r="A43" t="str">
            <v>05.18.04</v>
          </cell>
          <cell r="B43" t="str">
            <v>Encofrado y desencofrado</v>
          </cell>
        </row>
        <row r="45">
          <cell r="A45" t="str">
            <v>05.19</v>
          </cell>
          <cell r="B45" t="str">
            <v xml:space="preserve">   CANAL DE EVACUACIÓN Y RÁPIDAS</v>
          </cell>
        </row>
        <row r="46">
          <cell r="A46" t="str">
            <v>05.20</v>
          </cell>
          <cell r="B46" t="str">
            <v>Relleno compactado para estructuras</v>
          </cell>
        </row>
        <row r="47">
          <cell r="A47" t="str">
            <v>05.21</v>
          </cell>
          <cell r="B47" t="str">
            <v>Concreto simple de f´c= 210 Kg/cm2</v>
          </cell>
        </row>
        <row r="48">
          <cell r="A48" t="str">
            <v>05.22</v>
          </cell>
          <cell r="B48" t="str">
            <v>Acero de Refuerzo f´c 4200 kg/cm2</v>
          </cell>
        </row>
        <row r="49">
          <cell r="A49" t="str">
            <v>05.23</v>
          </cell>
          <cell r="B49" t="str">
            <v>Losa de concreto emboquillado, mampostería  con piedra de 0.20m</v>
          </cell>
        </row>
        <row r="50">
          <cell r="A50" t="str">
            <v>05.24</v>
          </cell>
          <cell r="B50" t="str">
            <v xml:space="preserve">Siembra/Revegetalización </v>
          </cell>
        </row>
        <row r="51">
          <cell r="A51" t="str">
            <v>05.25</v>
          </cell>
          <cell r="B51" t="str">
            <v xml:space="preserve">   CASCADA EN EVACUACIÓN DE ALCANTARILLAS</v>
          </cell>
        </row>
        <row r="52">
          <cell r="A52" t="str">
            <v>05.26</v>
          </cell>
          <cell r="B52" t="str">
            <v xml:space="preserve">   RELLENO COMPACTADO PARA ESTRUCTURAS</v>
          </cell>
        </row>
        <row r="53">
          <cell r="A53" t="str">
            <v>05.27</v>
          </cell>
          <cell r="B53" t="str">
            <v xml:space="preserve">   CONCRETO SIMPLE f'C= 210 KG/CM2.</v>
          </cell>
        </row>
        <row r="54">
          <cell r="A54" t="str">
            <v>05.28</v>
          </cell>
          <cell r="B54" t="str">
            <v xml:space="preserve">   ACERO DE REFUERZO f'y = 4200 kg/cm2</v>
          </cell>
        </row>
        <row r="55">
          <cell r="A55" t="str">
            <v>05.29</v>
          </cell>
          <cell r="B55" t="str">
            <v xml:space="preserve">   LOSA DE CONCRETO EMBOQUILLADO, MAMPOSTERÍA CON PIEDRA DE 200 mm</v>
          </cell>
        </row>
        <row r="56">
          <cell r="A56" t="str">
            <v>05.30</v>
          </cell>
          <cell r="B56" t="str">
            <v xml:space="preserve">   SIEMBRA/REVEGETALIZACIÓN </v>
          </cell>
        </row>
        <row r="57">
          <cell r="A57" t="str">
            <v>05.31</v>
          </cell>
          <cell r="B57" t="str">
            <v xml:space="preserve">   POZA DISIPADORA DE ENERGÍA</v>
          </cell>
        </row>
        <row r="58">
          <cell r="A58" t="str">
            <v>05.32</v>
          </cell>
          <cell r="B58" t="str">
            <v>Concreto simple de f´c= 210 Kg/cm2</v>
          </cell>
        </row>
        <row r="59">
          <cell r="A59" t="str">
            <v>05.33</v>
          </cell>
          <cell r="B59" t="str">
            <v>Acero de Refuerzo f´c 4200 kg/cm2 -P</v>
          </cell>
        </row>
        <row r="60">
          <cell r="A60" t="str">
            <v>05.34</v>
          </cell>
          <cell r="B60" t="str">
            <v>Encofrado y desencofrado</v>
          </cell>
        </row>
        <row r="61">
          <cell r="A61" t="str">
            <v>05.35</v>
          </cell>
          <cell r="B61" t="str">
            <v>Losa de concreto emboquillado, mampostería  con piedra de 0.20m</v>
          </cell>
        </row>
        <row r="62">
          <cell r="A62" t="str">
            <v>06.04</v>
          </cell>
          <cell r="B62" t="str">
            <v xml:space="preserve">   PONTON 4 (KM 53+752.5)</v>
          </cell>
        </row>
        <row r="63">
          <cell r="A63" t="str">
            <v>06.04.01</v>
          </cell>
          <cell r="B63" t="str">
            <v xml:space="preserve">      LIMPIEZA DE ACCESOS</v>
          </cell>
        </row>
        <row r="64">
          <cell r="A64" t="str">
            <v>06.04.02</v>
          </cell>
          <cell r="B64" t="str">
            <v xml:space="preserve">      CALZATURA DE ESTRIBOS/PILARES</v>
          </cell>
        </row>
        <row r="65">
          <cell r="A65" t="str">
            <v>06.04.02.01</v>
          </cell>
          <cell r="B65" t="str">
            <v xml:space="preserve">         EXCAVACIÓN NO CLASIFICADA PARA ESTRUCTURAS</v>
          </cell>
        </row>
        <row r="66">
          <cell r="A66" t="str">
            <v>06.04.02.02</v>
          </cell>
          <cell r="B66" t="str">
            <v xml:space="preserve">         CONCRETO SIMPLE F'C= 175 KG/CM2.+30% PG C/socav.</v>
          </cell>
        </row>
        <row r="67">
          <cell r="A67" t="str">
            <v>06.04.03</v>
          </cell>
          <cell r="B67" t="str">
            <v xml:space="preserve">      OBRAS DE ENCAUZAMIENTO</v>
          </cell>
        </row>
        <row r="68">
          <cell r="A68" t="str">
            <v>06.04.03.01</v>
          </cell>
          <cell r="B68" t="str">
            <v xml:space="preserve">         EXCAVACIÓN NO CLASIFICADA PARA ESTRUCTURAS</v>
          </cell>
        </row>
        <row r="69">
          <cell r="A69" t="str">
            <v>06.04.03.02</v>
          </cell>
          <cell r="B69" t="str">
            <v xml:space="preserve">         ENCAUZAMIENTO DE RIO/QUEBRADAS</v>
          </cell>
        </row>
        <row r="70">
          <cell r="A70" t="str">
            <v>06.04.03.03</v>
          </cell>
          <cell r="B70" t="str">
            <v>Concreto ciclópeo f´c= 120 Kg/cm2 + 30%P.G.</v>
          </cell>
        </row>
        <row r="71">
          <cell r="A71" t="str">
            <v>06.04.04</v>
          </cell>
          <cell r="B71" t="str">
            <v xml:space="preserve">      CONSTRUCCION N UEVA</v>
          </cell>
        </row>
        <row r="72">
          <cell r="A72" t="str">
            <v>06.04.04.01</v>
          </cell>
          <cell r="B72" t="str">
            <v xml:space="preserve">         ESTRIBOS</v>
          </cell>
        </row>
        <row r="73">
          <cell r="A73" t="str">
            <v>06.04.04.01.01</v>
          </cell>
          <cell r="B73" t="str">
            <v xml:space="preserve">            EXC. P/ESTRUC. EN MATERIAL COMUN SECO</v>
          </cell>
        </row>
        <row r="74">
          <cell r="A74" t="str">
            <v>06.04.04.01.02</v>
          </cell>
          <cell r="B74" t="str">
            <v xml:space="preserve">            SOLADO PARA ZAPATAS FC=100 kg/CM2</v>
          </cell>
        </row>
        <row r="75">
          <cell r="A75" t="str">
            <v>06.04.04.01.03</v>
          </cell>
          <cell r="B75" t="str">
            <v xml:space="preserve">            ACERO DE REFUERZO f´c 4200 kg/cm2 -P</v>
          </cell>
        </row>
        <row r="76">
          <cell r="A76" t="str">
            <v>06.04.04.01.04</v>
          </cell>
          <cell r="B76" t="str">
            <v xml:space="preserve">            ENCOFRADO CARA NO VISTA BAJO AGUA</v>
          </cell>
        </row>
        <row r="77">
          <cell r="A77" t="str">
            <v>06.04.04.01.05</v>
          </cell>
          <cell r="B77" t="str">
            <v xml:space="preserve">            ENCOFRADO CARA NO VISTA EN SECO</v>
          </cell>
        </row>
        <row r="78">
          <cell r="A78" t="str">
            <v>06.04.04.01.06</v>
          </cell>
          <cell r="B78" t="str">
            <v xml:space="preserve">            ENCOFRADO CARAVISTA EN SECO</v>
          </cell>
        </row>
        <row r="79">
          <cell r="A79" t="str">
            <v>06.04.04.01.07</v>
          </cell>
          <cell r="B79" t="str">
            <v xml:space="preserve">            CONCRETO SIMPLE  FC=140 KG/CM2   + 30 % PG. BAJO AGUA</v>
          </cell>
        </row>
        <row r="80">
          <cell r="A80" t="str">
            <v>06.04.04.01.08</v>
          </cell>
          <cell r="B80" t="str">
            <v xml:space="preserve">            CONCRETO SIMPLE  FC=140 KG/CM2   + 30 % PG. EN SECO</v>
          </cell>
        </row>
        <row r="81">
          <cell r="A81" t="str">
            <v>06.04.04.01.09</v>
          </cell>
          <cell r="B81" t="str">
            <v xml:space="preserve">            RELLENO DE ESTRUCTURA CON MATERIAL PROPIO </v>
          </cell>
        </row>
        <row r="82">
          <cell r="A82" t="str">
            <v>06.04.04.01.10</v>
          </cell>
          <cell r="B82" t="str">
            <v xml:space="preserve">            ELIMINACION DE MATERIAL EXCEDENTE </v>
          </cell>
        </row>
        <row r="83">
          <cell r="A83" t="str">
            <v>06.04.04.01.11</v>
          </cell>
          <cell r="B83" t="str">
            <v xml:space="preserve">            CONCRETO SIMPLE f'C= 210 KG/CM2 (PARAPETOS).</v>
          </cell>
        </row>
        <row r="84">
          <cell r="A84" t="str">
            <v>06.04.04.02</v>
          </cell>
          <cell r="B84" t="str">
            <v xml:space="preserve">         LOSAS Y VEREDAS/SARDINELES DE CONCRETO</v>
          </cell>
        </row>
        <row r="85">
          <cell r="A85" t="str">
            <v>06.04.04.02.01</v>
          </cell>
          <cell r="B85" t="str">
            <v xml:space="preserve">            ENCOFRADO CARAVISTA EN SECO</v>
          </cell>
        </row>
        <row r="86">
          <cell r="A86" t="str">
            <v>06.04.04.02.02</v>
          </cell>
          <cell r="B86" t="str">
            <v xml:space="preserve">            ACERO DE REFUERZO f´c 4200 kg/cm2 -P</v>
          </cell>
        </row>
        <row r="87">
          <cell r="A87" t="str">
            <v>06.04.04.02.03</v>
          </cell>
          <cell r="B87" t="str">
            <v xml:space="preserve">            CONCRETO SIMPLE f'C= 280 KG/CM2 SUPERESTRUCTURA</v>
          </cell>
        </row>
        <row r="88">
          <cell r="A88" t="str">
            <v>06.04.04.03</v>
          </cell>
          <cell r="B88" t="str">
            <v xml:space="preserve">         LOSAS DE APROXIMACION</v>
          </cell>
        </row>
        <row r="89">
          <cell r="A89" t="str">
            <v>06.04.04.03.01</v>
          </cell>
          <cell r="B89" t="str">
            <v xml:space="preserve">            ENCOFRADO CARAVISTA EN SECO</v>
          </cell>
        </row>
        <row r="90">
          <cell r="A90" t="str">
            <v>06.04.04.03.02</v>
          </cell>
          <cell r="B90" t="str">
            <v xml:space="preserve">            ENCOFRADO CARA NO VISTA EN SECO</v>
          </cell>
        </row>
        <row r="91">
          <cell r="A91" t="str">
            <v>06.04.04.03.03</v>
          </cell>
          <cell r="B91" t="str">
            <v xml:space="preserve">            ACERO DE REFUERZO f´c 4200 kg/cm2 -P</v>
          </cell>
        </row>
        <row r="92">
          <cell r="A92" t="str">
            <v>06.04.04.03.04</v>
          </cell>
          <cell r="B92" t="str">
            <v xml:space="preserve">            CONCRETO SIMPLE f'C= 210 KG/CM2.</v>
          </cell>
        </row>
        <row r="93">
          <cell r="A93" t="str">
            <v>06.04.04.04</v>
          </cell>
          <cell r="B93" t="str">
            <v xml:space="preserve">         VARIOS</v>
          </cell>
        </row>
        <row r="94">
          <cell r="A94" t="str">
            <v>06.04.04.04.01</v>
          </cell>
          <cell r="B94" t="str">
            <v xml:space="preserve">            JUNTAS DE DILATACION METALICA</v>
          </cell>
        </row>
        <row r="95">
          <cell r="A95" t="str">
            <v>06.04.04.04.02</v>
          </cell>
          <cell r="B95" t="str">
            <v xml:space="preserve">            TUBOS DE DRENAJE PVC D=3 L= 0.75</v>
          </cell>
        </row>
        <row r="96">
          <cell r="A96" t="str">
            <v>06.04.04.04.03</v>
          </cell>
          <cell r="B96" t="str">
            <v xml:space="preserve">            ACABADO DE VEREDAS/SARDINELES</v>
          </cell>
        </row>
        <row r="97">
          <cell r="A97" t="str">
            <v>06.04.04.04.04</v>
          </cell>
          <cell r="B97" t="str">
            <v xml:space="preserve">            BARANDAS METALICA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integro de Mov-Vac- CTS"/>
      <sheetName val="MGP08 (2)"/>
      <sheetName val="MGP02"/>
      <sheetName val="MGP08"/>
      <sheetName val="FORMATO en blanco"/>
      <sheetName val="FORMATO sin bordes"/>
      <sheetName val="FORMATO"/>
      <sheetName val="LIQ PARA IMPRESION"/>
      <sheetName val="formato en blanco de liq"/>
      <sheetName val="formato de liq completo"/>
      <sheetName val="Numeros a letras"/>
      <sheetName val="Hoja1"/>
      <sheetName val="mgp02 (2)"/>
    </sheetNames>
    <sheetDataSet>
      <sheetData sheetId="0"/>
      <sheetData sheetId="1" refreshError="1"/>
      <sheetData sheetId="2">
        <row r="1">
          <cell r="A1" t="str">
            <v>Codigo</v>
          </cell>
          <cell r="B1" t="str">
            <v>Emp</v>
          </cell>
          <cell r="C1" t="str">
            <v>CeCos</v>
          </cell>
          <cell r="D1" t="str">
            <v>Fren</v>
          </cell>
          <cell r="E1" t="str">
            <v>Sem</v>
          </cell>
          <cell r="H1" t="str">
            <v>Apellidos Y Nombres</v>
          </cell>
          <cell r="I1" t="str">
            <v>Ape. Paterno</v>
          </cell>
          <cell r="J1" t="str">
            <v>Ape. Materno</v>
          </cell>
          <cell r="K1" t="str">
            <v>Nombre</v>
          </cell>
          <cell r="L1" t="str">
            <v>Cargo</v>
          </cell>
          <cell r="M1" t="str">
            <v>Tipper</v>
          </cell>
          <cell r="N1" t="str">
            <v>Tipdoc</v>
          </cell>
          <cell r="O1" t="str">
            <v>Nª: Doc</v>
          </cell>
          <cell r="P1" t="str">
            <v>Fec. Nac</v>
          </cell>
          <cell r="Q1" t="str">
            <v>Fec-Ing</v>
          </cell>
          <cell r="R1" t="str">
            <v>Fec. Cese</v>
          </cell>
          <cell r="U1" t="str">
            <v>N Hijos</v>
          </cell>
          <cell r="V1" t="str">
            <v>N Hijos Reintegro</v>
          </cell>
          <cell r="W1" t="str">
            <v>Semana</v>
          </cell>
          <cell r="X1" t="str">
            <v>S. Basico</v>
          </cell>
          <cell r="Y1" t="str">
            <v>Asig. Fam</v>
          </cell>
          <cell r="Z1" t="str">
            <v>Bonifesp</v>
          </cell>
          <cell r="AA1" t="str">
            <v>Viaticos</v>
          </cell>
          <cell r="AB1" t="str">
            <v>Dominical</v>
          </cell>
          <cell r="AC1" t="str">
            <v>Essalud Vida S/. 5.00</v>
          </cell>
          <cell r="AD1" t="str">
            <v>SCTR Salud 1.55</v>
          </cell>
          <cell r="AE1" t="str">
            <v>SCTR 1.20 Pensión</v>
          </cell>
          <cell r="AL1" t="str">
            <v>Afp</v>
          </cell>
          <cell r="AM1" t="str">
            <v>Afp</v>
          </cell>
          <cell r="AN1" t="str">
            <v>Cuss</v>
          </cell>
          <cell r="AO1" t="str">
            <v>Fec. Afil</v>
          </cell>
          <cell r="AQ1" t="str">
            <v>DesTipPers.</v>
          </cell>
          <cell r="AR1" t="str">
            <v>Cuenta</v>
          </cell>
          <cell r="AS1" t="str">
            <v>Banco</v>
          </cell>
          <cell r="AT1" t="str">
            <v>Fec. Cese</v>
          </cell>
          <cell r="AU1" t="str">
            <v>Direccion</v>
          </cell>
          <cell r="AV1" t="str">
            <v>Distrito</v>
          </cell>
          <cell r="AW1" t="str">
            <v>Provincia</v>
          </cell>
          <cell r="AX1" t="str">
            <v>Depart.</v>
          </cell>
        </row>
        <row r="2">
          <cell r="A2" t="str">
            <v>O00001</v>
          </cell>
          <cell r="B2">
            <v>1</v>
          </cell>
          <cell r="C2" t="str">
            <v>OBR</v>
          </cell>
          <cell r="D2" t="str">
            <v>Mañ</v>
          </cell>
          <cell r="H2" t="str">
            <v>Fernandez Carpio Roger Juan</v>
          </cell>
          <cell r="I2" t="str">
            <v>Fernandez</v>
          </cell>
          <cell r="J2" t="str">
            <v>Carpio</v>
          </cell>
          <cell r="K2" t="str">
            <v>Roger Juan</v>
          </cell>
          <cell r="L2" t="str">
            <v>Peón Ayudante</v>
          </cell>
          <cell r="M2" t="str">
            <v>PE</v>
          </cell>
          <cell r="N2" t="str">
            <v>DNI</v>
          </cell>
          <cell r="O2">
            <v>40811555</v>
          </cell>
          <cell r="P2">
            <v>29621</v>
          </cell>
          <cell r="Q2">
            <v>39916</v>
          </cell>
          <cell r="Z2">
            <v>5</v>
          </cell>
          <cell r="AL2" t="str">
            <v>HOR</v>
          </cell>
          <cell r="AM2" t="str">
            <v>AFP HORIZONTE</v>
          </cell>
          <cell r="AN2" t="str">
            <v>596191RFCNP6</v>
          </cell>
          <cell r="AO2">
            <v>39051</v>
          </cell>
          <cell r="AQ2" t="str">
            <v>Obrero</v>
          </cell>
          <cell r="AR2" t="str">
            <v>706-0098402</v>
          </cell>
          <cell r="AS2" t="str">
            <v>Scotiabank</v>
          </cell>
          <cell r="AU2" t="str">
            <v>Jr. Libertad S/n</v>
          </cell>
          <cell r="AV2" t="str">
            <v>Mañazo</v>
          </cell>
          <cell r="AW2" t="str">
            <v>Puno</v>
          </cell>
          <cell r="AX2" t="str">
            <v>Puno</v>
          </cell>
        </row>
        <row r="3">
          <cell r="A3" t="str">
            <v>O00002</v>
          </cell>
          <cell r="B3">
            <v>2</v>
          </cell>
          <cell r="C3" t="str">
            <v>OBR</v>
          </cell>
          <cell r="D3" t="str">
            <v>Mañ</v>
          </cell>
          <cell r="H3" t="str">
            <v>Juli Carpio Vercilio</v>
          </cell>
          <cell r="I3" t="str">
            <v>Juli</v>
          </cell>
          <cell r="J3" t="str">
            <v>Carpio</v>
          </cell>
          <cell r="K3" t="str">
            <v>Vercilio</v>
          </cell>
          <cell r="L3" t="str">
            <v>Peón Ayudante</v>
          </cell>
          <cell r="M3" t="str">
            <v>PE</v>
          </cell>
          <cell r="N3" t="str">
            <v>DNI</v>
          </cell>
          <cell r="O3" t="str">
            <v>01298467</v>
          </cell>
          <cell r="P3">
            <v>28339</v>
          </cell>
          <cell r="Q3">
            <v>39916</v>
          </cell>
          <cell r="U3">
            <v>1</v>
          </cell>
          <cell r="Z3">
            <v>5</v>
          </cell>
          <cell r="AL3" t="str">
            <v>PRO</v>
          </cell>
          <cell r="AM3" t="str">
            <v>AFP PROFUTURO</v>
          </cell>
          <cell r="AN3" t="str">
            <v>583371VJCIP4</v>
          </cell>
          <cell r="AO3">
            <v>37446</v>
          </cell>
          <cell r="AQ3" t="str">
            <v>Obrero</v>
          </cell>
          <cell r="AU3" t="str">
            <v>Jr. San Martin 133</v>
          </cell>
          <cell r="AV3" t="str">
            <v>Mañazo</v>
          </cell>
          <cell r="AW3" t="str">
            <v>Puno</v>
          </cell>
          <cell r="AX3" t="str">
            <v>Puno</v>
          </cell>
        </row>
        <row r="4">
          <cell r="A4" t="str">
            <v>O00003</v>
          </cell>
          <cell r="B4">
            <v>3</v>
          </cell>
          <cell r="C4" t="str">
            <v>OBR</v>
          </cell>
          <cell r="D4" t="str">
            <v>Cab</v>
          </cell>
          <cell r="H4" t="str">
            <v>Hidalgo Castro Apolinario Primitivo</v>
          </cell>
          <cell r="I4" t="str">
            <v>Hidalgo</v>
          </cell>
          <cell r="J4" t="str">
            <v>Castro</v>
          </cell>
          <cell r="K4" t="str">
            <v>Apolinario Primitivo</v>
          </cell>
          <cell r="L4" t="str">
            <v>Peón Ayudante</v>
          </cell>
          <cell r="M4" t="str">
            <v>PE</v>
          </cell>
          <cell r="N4" t="str">
            <v>DNI</v>
          </cell>
          <cell r="O4" t="str">
            <v>02396033</v>
          </cell>
          <cell r="P4">
            <v>21389</v>
          </cell>
          <cell r="Q4">
            <v>39931</v>
          </cell>
          <cell r="Z4">
            <v>5</v>
          </cell>
          <cell r="AL4" t="str">
            <v>ONP</v>
          </cell>
          <cell r="AM4" t="str">
            <v>ONP</v>
          </cell>
          <cell r="AQ4" t="str">
            <v>Obrero</v>
          </cell>
          <cell r="AU4" t="str">
            <v>Jr. Independencia S/N</v>
          </cell>
          <cell r="AV4" t="str">
            <v>Cabana</v>
          </cell>
          <cell r="AW4" t="str">
            <v>San Roman</v>
          </cell>
          <cell r="AX4" t="str">
            <v>Puno</v>
          </cell>
        </row>
        <row r="5">
          <cell r="A5" t="str">
            <v>O00004</v>
          </cell>
          <cell r="B5">
            <v>4</v>
          </cell>
          <cell r="C5" t="str">
            <v>OBR</v>
          </cell>
          <cell r="D5" t="str">
            <v>Cab</v>
          </cell>
          <cell r="H5" t="str">
            <v>Hidalgo Aliaga Felix</v>
          </cell>
          <cell r="I5" t="str">
            <v>Hidalgo</v>
          </cell>
          <cell r="J5" t="str">
            <v>Aliaga</v>
          </cell>
          <cell r="K5" t="str">
            <v>Felix</v>
          </cell>
          <cell r="L5" t="str">
            <v>Peón Ayudante</v>
          </cell>
          <cell r="M5" t="str">
            <v>PE</v>
          </cell>
          <cell r="N5" t="str">
            <v>DNI</v>
          </cell>
          <cell r="O5" t="str">
            <v>02397575</v>
          </cell>
          <cell r="P5">
            <v>18034</v>
          </cell>
          <cell r="Q5">
            <v>39931</v>
          </cell>
          <cell r="Z5">
            <v>5</v>
          </cell>
          <cell r="AL5" t="str">
            <v>ONP</v>
          </cell>
          <cell r="AM5" t="str">
            <v>ONP</v>
          </cell>
          <cell r="AQ5" t="str">
            <v>Obrero</v>
          </cell>
          <cell r="AU5" t="str">
            <v>Calle 28 de Julio S/N</v>
          </cell>
          <cell r="AV5" t="str">
            <v>Cabana</v>
          </cell>
          <cell r="AW5" t="str">
            <v>San Roman</v>
          </cell>
          <cell r="AX5" t="str">
            <v>Puno</v>
          </cell>
        </row>
        <row r="6">
          <cell r="A6" t="str">
            <v>O00005</v>
          </cell>
          <cell r="B6">
            <v>5</v>
          </cell>
          <cell r="C6" t="str">
            <v>OBR</v>
          </cell>
          <cell r="D6" t="str">
            <v>Cab</v>
          </cell>
          <cell r="H6" t="str">
            <v>Cardenas Cuno Daniel</v>
          </cell>
          <cell r="I6" t="str">
            <v>Cardenas</v>
          </cell>
          <cell r="J6" t="str">
            <v>Cuno</v>
          </cell>
          <cell r="K6" t="str">
            <v>Daniel</v>
          </cell>
          <cell r="L6" t="str">
            <v>Oficial Cerchero</v>
          </cell>
          <cell r="M6" t="str">
            <v>OF</v>
          </cell>
          <cell r="N6" t="str">
            <v>DNI</v>
          </cell>
          <cell r="O6" t="str">
            <v>02396110</v>
          </cell>
          <cell r="P6">
            <v>22381</v>
          </cell>
          <cell r="Q6">
            <v>39951</v>
          </cell>
          <cell r="U6">
            <v>3</v>
          </cell>
          <cell r="Z6">
            <v>5</v>
          </cell>
          <cell r="AL6" t="str">
            <v>PRO</v>
          </cell>
          <cell r="AM6" t="str">
            <v>AFP PROFUTURO</v>
          </cell>
          <cell r="AN6" t="str">
            <v>523791DCCDO8</v>
          </cell>
          <cell r="AO6">
            <v>39218</v>
          </cell>
          <cell r="AQ6" t="str">
            <v>Obrero</v>
          </cell>
          <cell r="AU6" t="str">
            <v>Comunidad  Vizallani</v>
          </cell>
          <cell r="AV6" t="str">
            <v>Cabana</v>
          </cell>
          <cell r="AW6" t="str">
            <v>San Roman</v>
          </cell>
          <cell r="AX6" t="str">
            <v>Puno</v>
          </cell>
        </row>
        <row r="7">
          <cell r="A7" t="str">
            <v>O00006</v>
          </cell>
          <cell r="B7">
            <v>6</v>
          </cell>
          <cell r="C7" t="str">
            <v>OBR</v>
          </cell>
          <cell r="D7" t="str">
            <v>Cab</v>
          </cell>
          <cell r="H7" t="str">
            <v>Charca Calla Francisco</v>
          </cell>
          <cell r="I7" t="str">
            <v>Charca</v>
          </cell>
          <cell r="J7" t="str">
            <v>Calla</v>
          </cell>
          <cell r="K7" t="str">
            <v>Francisco</v>
          </cell>
          <cell r="L7" t="str">
            <v>Peón Ayudante</v>
          </cell>
          <cell r="M7" t="str">
            <v>PE</v>
          </cell>
          <cell r="N7" t="str">
            <v>DNI</v>
          </cell>
          <cell r="O7" t="str">
            <v>02415208</v>
          </cell>
          <cell r="P7">
            <v>27731</v>
          </cell>
          <cell r="Q7">
            <v>39951</v>
          </cell>
          <cell r="Z7">
            <v>5</v>
          </cell>
          <cell r="AL7" t="str">
            <v>PRO</v>
          </cell>
          <cell r="AM7" t="str">
            <v>AFP PROFUTURO</v>
          </cell>
          <cell r="AN7" t="str">
            <v>577291FCCRL0</v>
          </cell>
          <cell r="AO7">
            <v>39010</v>
          </cell>
          <cell r="AQ7" t="str">
            <v>Obrero</v>
          </cell>
          <cell r="AU7" t="str">
            <v>Comunidad  Yapuscani</v>
          </cell>
          <cell r="AV7" t="str">
            <v>Cabana</v>
          </cell>
          <cell r="AW7" t="str">
            <v>San Roman</v>
          </cell>
          <cell r="AX7" t="str">
            <v>Puno</v>
          </cell>
        </row>
        <row r="8">
          <cell r="A8" t="str">
            <v>O00007</v>
          </cell>
          <cell r="B8">
            <v>7</v>
          </cell>
          <cell r="C8" t="str">
            <v>OBR</v>
          </cell>
          <cell r="D8" t="str">
            <v>Cab</v>
          </cell>
          <cell r="H8" t="str">
            <v>Bedoya Hilasaca Walter</v>
          </cell>
          <cell r="I8" t="str">
            <v>Bedoya</v>
          </cell>
          <cell r="J8" t="str">
            <v>Hilasaca</v>
          </cell>
          <cell r="K8" t="str">
            <v>Walter</v>
          </cell>
          <cell r="L8" t="str">
            <v>Peón Ayudante</v>
          </cell>
          <cell r="M8" t="str">
            <v>PE</v>
          </cell>
          <cell r="N8" t="str">
            <v>DNI</v>
          </cell>
          <cell r="O8" t="str">
            <v>02417176</v>
          </cell>
          <cell r="P8">
            <v>27802</v>
          </cell>
          <cell r="Q8">
            <v>39952</v>
          </cell>
          <cell r="Z8">
            <v>5</v>
          </cell>
          <cell r="AL8" t="str">
            <v>INT</v>
          </cell>
          <cell r="AM8" t="str">
            <v>AFP INTEGRA</v>
          </cell>
          <cell r="AN8" t="str">
            <v>578001WBHOA4</v>
          </cell>
          <cell r="AO8">
            <v>37684</v>
          </cell>
          <cell r="AQ8" t="str">
            <v>Obrero</v>
          </cell>
          <cell r="AU8" t="str">
            <v>Comunidad  Huancarani</v>
          </cell>
          <cell r="AV8" t="str">
            <v>Cabana</v>
          </cell>
          <cell r="AW8" t="str">
            <v>San Roman</v>
          </cell>
          <cell r="AX8" t="str">
            <v>Puno</v>
          </cell>
        </row>
        <row r="9">
          <cell r="A9" t="str">
            <v>O00008</v>
          </cell>
          <cell r="B9">
            <v>8</v>
          </cell>
          <cell r="C9" t="str">
            <v>OBR</v>
          </cell>
          <cell r="D9" t="str">
            <v>Cab</v>
          </cell>
          <cell r="H9" t="str">
            <v>Canaza Mamani Cipriano</v>
          </cell>
          <cell r="I9" t="str">
            <v>Canaza</v>
          </cell>
          <cell r="J9" t="str">
            <v>Mamani</v>
          </cell>
          <cell r="K9" t="str">
            <v>Cipriano</v>
          </cell>
          <cell r="L9" t="str">
            <v>Peón Ayudante</v>
          </cell>
          <cell r="M9" t="str">
            <v>PE</v>
          </cell>
          <cell r="N9" t="str">
            <v>DNI</v>
          </cell>
          <cell r="O9">
            <v>40922766</v>
          </cell>
          <cell r="P9">
            <v>29114</v>
          </cell>
          <cell r="Q9">
            <v>39952</v>
          </cell>
          <cell r="U9">
            <v>1</v>
          </cell>
          <cell r="Z9">
            <v>5</v>
          </cell>
          <cell r="AL9" t="str">
            <v>ONP</v>
          </cell>
          <cell r="AM9" t="str">
            <v>ONP</v>
          </cell>
          <cell r="AQ9" t="str">
            <v>Obrero</v>
          </cell>
          <cell r="AU9" t="str">
            <v>Comunidad Collana</v>
          </cell>
          <cell r="AV9" t="str">
            <v>Cabana</v>
          </cell>
          <cell r="AW9" t="str">
            <v>San Roman</v>
          </cell>
          <cell r="AX9" t="str">
            <v>Puno</v>
          </cell>
        </row>
        <row r="10">
          <cell r="A10" t="str">
            <v>O00009</v>
          </cell>
          <cell r="B10">
            <v>9</v>
          </cell>
          <cell r="C10" t="str">
            <v>OBR</v>
          </cell>
          <cell r="D10" t="str">
            <v>Cab</v>
          </cell>
          <cell r="H10" t="str">
            <v>Quispe Gutierrez Adolfo Vidal</v>
          </cell>
          <cell r="I10" t="str">
            <v>Quispe</v>
          </cell>
          <cell r="J10" t="str">
            <v>Gutierrez</v>
          </cell>
          <cell r="K10" t="str">
            <v>Adolfo Vidal</v>
          </cell>
          <cell r="L10" t="str">
            <v>Peón Ayudante</v>
          </cell>
          <cell r="M10" t="str">
            <v>PE</v>
          </cell>
          <cell r="N10" t="str">
            <v>DNI</v>
          </cell>
          <cell r="O10">
            <v>41222036</v>
          </cell>
          <cell r="P10">
            <v>29261</v>
          </cell>
          <cell r="Q10">
            <v>39952</v>
          </cell>
          <cell r="U10">
            <v>2</v>
          </cell>
          <cell r="Z10">
            <v>5</v>
          </cell>
          <cell r="AL10" t="str">
            <v>INT</v>
          </cell>
          <cell r="AM10" t="str">
            <v>AFP INTEGRA</v>
          </cell>
          <cell r="AN10" t="str">
            <v>592591AQGSI1</v>
          </cell>
          <cell r="AO10">
            <v>37176</v>
          </cell>
          <cell r="AQ10" t="str">
            <v>Obrero</v>
          </cell>
          <cell r="AU10" t="str">
            <v>Centro Poblado Collana</v>
          </cell>
          <cell r="AV10" t="str">
            <v>Cabana</v>
          </cell>
          <cell r="AW10" t="str">
            <v>San Roman</v>
          </cell>
          <cell r="AX10" t="str">
            <v>Puno</v>
          </cell>
        </row>
        <row r="11">
          <cell r="A11" t="str">
            <v>O00010</v>
          </cell>
          <cell r="B11">
            <v>10</v>
          </cell>
          <cell r="C11" t="str">
            <v>OBR</v>
          </cell>
          <cell r="D11" t="str">
            <v>Cab</v>
          </cell>
          <cell r="H11" t="str">
            <v>Quispe Canaza Mario Melecio</v>
          </cell>
          <cell r="I11" t="str">
            <v>Quispe</v>
          </cell>
          <cell r="J11" t="str">
            <v>Canaza</v>
          </cell>
          <cell r="K11" t="str">
            <v>Mario Melecio</v>
          </cell>
          <cell r="L11" t="str">
            <v>Peón Ayudante</v>
          </cell>
          <cell r="M11" t="str">
            <v>PE</v>
          </cell>
          <cell r="N11" t="str">
            <v>DNI</v>
          </cell>
          <cell r="O11" t="str">
            <v>02396211</v>
          </cell>
          <cell r="P11">
            <v>22689</v>
          </cell>
          <cell r="Q11">
            <v>39952</v>
          </cell>
          <cell r="U11">
            <v>3</v>
          </cell>
          <cell r="Z11">
            <v>5</v>
          </cell>
          <cell r="AL11" t="str">
            <v>ONP</v>
          </cell>
          <cell r="AM11" t="str">
            <v>ONP</v>
          </cell>
          <cell r="AQ11" t="str">
            <v>Obrero</v>
          </cell>
          <cell r="AU11" t="str">
            <v>Centro Poblado Collana</v>
          </cell>
          <cell r="AV11" t="str">
            <v>Cabana</v>
          </cell>
          <cell r="AW11" t="str">
            <v>San Roman</v>
          </cell>
          <cell r="AX11" t="str">
            <v>Puno</v>
          </cell>
        </row>
        <row r="12">
          <cell r="A12" t="str">
            <v>O00011</v>
          </cell>
          <cell r="B12">
            <v>11</v>
          </cell>
          <cell r="C12" t="str">
            <v>OBR</v>
          </cell>
          <cell r="D12" t="str">
            <v>Cab</v>
          </cell>
          <cell r="H12" t="str">
            <v>Apaza Canaza Hugo</v>
          </cell>
          <cell r="I12" t="str">
            <v>Apaza</v>
          </cell>
          <cell r="J12" t="str">
            <v>Canaza</v>
          </cell>
          <cell r="K12" t="str">
            <v>Hugo</v>
          </cell>
          <cell r="L12" t="str">
            <v>Peón Ayudante</v>
          </cell>
          <cell r="M12" t="str">
            <v>PE</v>
          </cell>
          <cell r="N12" t="str">
            <v>DNI</v>
          </cell>
          <cell r="O12">
            <v>42786703</v>
          </cell>
          <cell r="P12">
            <v>31044</v>
          </cell>
          <cell r="Q12">
            <v>39952</v>
          </cell>
          <cell r="Z12">
            <v>5</v>
          </cell>
          <cell r="AL12" t="str">
            <v>ONP</v>
          </cell>
          <cell r="AM12" t="str">
            <v>ONP</v>
          </cell>
          <cell r="AQ12" t="str">
            <v>Obrero</v>
          </cell>
          <cell r="AU12" t="str">
            <v>Centro Poblado Collana</v>
          </cell>
          <cell r="AV12" t="str">
            <v>Cabana</v>
          </cell>
          <cell r="AW12" t="str">
            <v>San Roman</v>
          </cell>
          <cell r="AX12" t="str">
            <v>Puno</v>
          </cell>
        </row>
        <row r="13">
          <cell r="A13" t="str">
            <v>O00013</v>
          </cell>
          <cell r="B13">
            <v>12</v>
          </cell>
          <cell r="C13" t="str">
            <v>OBR</v>
          </cell>
          <cell r="D13" t="str">
            <v>Cab</v>
          </cell>
          <cell r="H13" t="str">
            <v>Canaza Apaza Alfredo</v>
          </cell>
          <cell r="I13" t="str">
            <v>Canaza</v>
          </cell>
          <cell r="J13" t="str">
            <v>Apaza</v>
          </cell>
          <cell r="K13" t="str">
            <v>Alfredo</v>
          </cell>
          <cell r="L13" t="str">
            <v>Peón Ayudante</v>
          </cell>
          <cell r="M13" t="str">
            <v>PE</v>
          </cell>
          <cell r="N13" t="str">
            <v>DNI</v>
          </cell>
          <cell r="O13">
            <v>41961585</v>
          </cell>
          <cell r="P13">
            <v>29781</v>
          </cell>
          <cell r="Q13">
            <v>39952</v>
          </cell>
          <cell r="Z13">
            <v>5</v>
          </cell>
          <cell r="AL13" t="str">
            <v>ONP</v>
          </cell>
          <cell r="AM13" t="str">
            <v>ONP</v>
          </cell>
          <cell r="AQ13" t="str">
            <v>Obrero</v>
          </cell>
          <cell r="AU13" t="str">
            <v>Centro Poblado Collana</v>
          </cell>
          <cell r="AV13" t="str">
            <v>Cabana</v>
          </cell>
          <cell r="AW13" t="str">
            <v>San Roman</v>
          </cell>
          <cell r="AX13" t="str">
            <v>Puno</v>
          </cell>
        </row>
        <row r="14">
          <cell r="A14" t="str">
            <v>O00014</v>
          </cell>
          <cell r="B14">
            <v>13</v>
          </cell>
          <cell r="C14" t="str">
            <v>OBR</v>
          </cell>
          <cell r="D14" t="str">
            <v>Cab</v>
          </cell>
          <cell r="H14" t="str">
            <v>Quispe Fuentes Wily</v>
          </cell>
          <cell r="I14" t="str">
            <v>Quispe</v>
          </cell>
          <cell r="J14" t="str">
            <v>Fuentes</v>
          </cell>
          <cell r="K14" t="str">
            <v>Wily</v>
          </cell>
          <cell r="L14" t="str">
            <v>Peón Ayudante</v>
          </cell>
          <cell r="M14" t="str">
            <v>PE</v>
          </cell>
          <cell r="N14" t="str">
            <v>DNI</v>
          </cell>
          <cell r="O14">
            <v>46082142</v>
          </cell>
          <cell r="P14">
            <v>32829</v>
          </cell>
          <cell r="Q14">
            <v>39952</v>
          </cell>
          <cell r="Z14">
            <v>5</v>
          </cell>
          <cell r="AL14" t="str">
            <v>PRO</v>
          </cell>
          <cell r="AM14" t="str">
            <v>AFP PROFUTURO</v>
          </cell>
          <cell r="AN14" t="str">
            <v>628271WQFSN5</v>
          </cell>
          <cell r="AO14">
            <v>39856</v>
          </cell>
          <cell r="AQ14" t="str">
            <v>Obrero</v>
          </cell>
          <cell r="AU14" t="str">
            <v>Comunidad Yanarico</v>
          </cell>
          <cell r="AV14" t="str">
            <v>Cabana</v>
          </cell>
          <cell r="AW14" t="str">
            <v>San Roman</v>
          </cell>
          <cell r="AX14" t="str">
            <v>Puno</v>
          </cell>
        </row>
        <row r="15">
          <cell r="A15" t="str">
            <v>O00015</v>
          </cell>
          <cell r="B15">
            <v>14</v>
          </cell>
          <cell r="C15" t="str">
            <v>OBR</v>
          </cell>
          <cell r="D15" t="str">
            <v>Cab</v>
          </cell>
          <cell r="H15" t="str">
            <v>Calsina Valdivia David</v>
          </cell>
          <cell r="I15" t="str">
            <v>Calsina</v>
          </cell>
          <cell r="J15" t="str">
            <v>Valdivia</v>
          </cell>
          <cell r="K15" t="str">
            <v>David</v>
          </cell>
          <cell r="L15" t="str">
            <v>Peón Ayudante</v>
          </cell>
          <cell r="M15" t="str">
            <v>PE</v>
          </cell>
          <cell r="N15" t="str">
            <v>DNI</v>
          </cell>
          <cell r="O15">
            <v>70464406</v>
          </cell>
          <cell r="P15">
            <v>33142</v>
          </cell>
          <cell r="Q15">
            <v>39952</v>
          </cell>
          <cell r="Z15">
            <v>5</v>
          </cell>
          <cell r="AL15" t="str">
            <v>PRO</v>
          </cell>
          <cell r="AM15" t="str">
            <v>AFP PROFUTURO</v>
          </cell>
          <cell r="AN15" t="str">
            <v>631401DCVSD2</v>
          </cell>
          <cell r="AO15">
            <v>39856</v>
          </cell>
          <cell r="AQ15" t="str">
            <v>Obrero</v>
          </cell>
          <cell r="AU15" t="str">
            <v>Centro Poblado Collana</v>
          </cell>
          <cell r="AV15" t="str">
            <v>Cabana</v>
          </cell>
          <cell r="AW15" t="str">
            <v>San Roman</v>
          </cell>
          <cell r="AX15" t="str">
            <v>Puno</v>
          </cell>
        </row>
        <row r="16">
          <cell r="A16" t="str">
            <v>O00016</v>
          </cell>
          <cell r="B16">
            <v>15</v>
          </cell>
          <cell r="C16" t="str">
            <v>OBR</v>
          </cell>
          <cell r="D16" t="str">
            <v>Cab</v>
          </cell>
          <cell r="H16" t="str">
            <v>Macedo Escobedo Victor</v>
          </cell>
          <cell r="I16" t="str">
            <v>Macedo</v>
          </cell>
          <cell r="J16" t="str">
            <v>Escobedo</v>
          </cell>
          <cell r="K16" t="str">
            <v>Victor</v>
          </cell>
          <cell r="L16" t="str">
            <v>Oficial Cerchero</v>
          </cell>
          <cell r="M16" t="str">
            <v>OF</v>
          </cell>
          <cell r="N16" t="str">
            <v>DNI</v>
          </cell>
          <cell r="O16" t="str">
            <v>02398281</v>
          </cell>
          <cell r="P16">
            <v>25982</v>
          </cell>
          <cell r="Q16">
            <v>39951</v>
          </cell>
          <cell r="U16">
            <v>4</v>
          </cell>
          <cell r="Z16">
            <v>5</v>
          </cell>
          <cell r="AL16" t="str">
            <v>PRO</v>
          </cell>
          <cell r="AM16" t="str">
            <v>AFP PROFUTURO</v>
          </cell>
          <cell r="AN16" t="str">
            <v>563451VMEEO2</v>
          </cell>
          <cell r="AO16">
            <v>36151</v>
          </cell>
          <cell r="AQ16" t="str">
            <v>Obrero</v>
          </cell>
          <cell r="AU16" t="str">
            <v>Sector  Yapuscachi</v>
          </cell>
          <cell r="AV16" t="str">
            <v>Cabana</v>
          </cell>
          <cell r="AW16" t="str">
            <v>San Roman</v>
          </cell>
          <cell r="AX16" t="str">
            <v>Puno</v>
          </cell>
        </row>
        <row r="17">
          <cell r="A17" t="str">
            <v>O00017</v>
          </cell>
          <cell r="B17">
            <v>16</v>
          </cell>
          <cell r="C17" t="str">
            <v>OBR</v>
          </cell>
          <cell r="D17" t="str">
            <v>Cab</v>
          </cell>
          <cell r="H17" t="str">
            <v>Guerra Torres Carlos Eduardo</v>
          </cell>
          <cell r="I17" t="str">
            <v>Guerra</v>
          </cell>
          <cell r="J17" t="str">
            <v>Torres</v>
          </cell>
          <cell r="K17" t="str">
            <v>Carlos Eduardo</v>
          </cell>
          <cell r="L17" t="str">
            <v>Oficial Cerchero</v>
          </cell>
          <cell r="M17" t="str">
            <v>OF</v>
          </cell>
          <cell r="N17" t="str">
            <v>DNI</v>
          </cell>
          <cell r="O17">
            <v>41942384</v>
          </cell>
          <cell r="P17">
            <v>30559</v>
          </cell>
          <cell r="Q17">
            <v>39951</v>
          </cell>
          <cell r="U17">
            <v>1</v>
          </cell>
          <cell r="Z17">
            <v>5</v>
          </cell>
          <cell r="AL17" t="str">
            <v>HOR</v>
          </cell>
          <cell r="AM17" t="str">
            <v>AFP HORIZONTE</v>
          </cell>
          <cell r="AN17" t="str">
            <v>605571CGTRR4</v>
          </cell>
          <cell r="AO17">
            <v>37365</v>
          </cell>
          <cell r="AQ17" t="str">
            <v>Obrero</v>
          </cell>
          <cell r="AR17" t="str">
            <v>704-7145862</v>
          </cell>
          <cell r="AS17" t="str">
            <v>Scotiabank</v>
          </cell>
          <cell r="AU17" t="str">
            <v>Jr. Ica 638</v>
          </cell>
          <cell r="AV17" t="str">
            <v>Lima</v>
          </cell>
          <cell r="AW17" t="str">
            <v>Lima</v>
          </cell>
          <cell r="AX17" t="str">
            <v>Lima</v>
          </cell>
        </row>
        <row r="18">
          <cell r="A18" t="str">
            <v>O00018</v>
          </cell>
          <cell r="B18">
            <v>17</v>
          </cell>
          <cell r="C18" t="str">
            <v>OBR</v>
          </cell>
          <cell r="D18" t="str">
            <v>Cab</v>
          </cell>
          <cell r="H18" t="str">
            <v>Calsina Ttito Baltazar Benjamin</v>
          </cell>
          <cell r="I18" t="str">
            <v>Calsina</v>
          </cell>
          <cell r="J18" t="str">
            <v>Ttito</v>
          </cell>
          <cell r="K18" t="str">
            <v>Baltazar Benjamin</v>
          </cell>
          <cell r="L18" t="str">
            <v>Peón Ayudante</v>
          </cell>
          <cell r="M18" t="str">
            <v>PE</v>
          </cell>
          <cell r="N18" t="str">
            <v>DNI</v>
          </cell>
          <cell r="O18">
            <v>29479740</v>
          </cell>
          <cell r="P18">
            <v>20179</v>
          </cell>
          <cell r="Q18">
            <v>39960</v>
          </cell>
          <cell r="U18">
            <v>2</v>
          </cell>
          <cell r="Z18">
            <v>5</v>
          </cell>
          <cell r="AL18" t="str">
            <v>ONP</v>
          </cell>
          <cell r="AM18" t="str">
            <v>ONP</v>
          </cell>
          <cell r="AQ18" t="str">
            <v>Obrero</v>
          </cell>
          <cell r="AU18" t="str">
            <v>Comunidad Collana</v>
          </cell>
          <cell r="AV18" t="str">
            <v>Cabana</v>
          </cell>
          <cell r="AW18" t="str">
            <v>San Roman</v>
          </cell>
          <cell r="AX18" t="str">
            <v>Puno</v>
          </cell>
        </row>
        <row r="19">
          <cell r="A19" t="str">
            <v>O00019</v>
          </cell>
          <cell r="B19">
            <v>18</v>
          </cell>
          <cell r="C19" t="str">
            <v>OBR</v>
          </cell>
          <cell r="D19" t="str">
            <v>Cab</v>
          </cell>
          <cell r="H19" t="str">
            <v>Colca Yto Pablo</v>
          </cell>
          <cell r="I19" t="str">
            <v>Colca</v>
          </cell>
          <cell r="J19" t="str">
            <v>Yto</v>
          </cell>
          <cell r="K19" t="str">
            <v>Pablo</v>
          </cell>
          <cell r="L19" t="str">
            <v>Peón Ayudante</v>
          </cell>
          <cell r="M19" t="str">
            <v>PE</v>
          </cell>
          <cell r="N19" t="str">
            <v>DNI</v>
          </cell>
          <cell r="O19" t="str">
            <v>02169176</v>
          </cell>
          <cell r="P19">
            <v>27787</v>
          </cell>
          <cell r="Q19">
            <v>39960</v>
          </cell>
          <cell r="U19">
            <v>2</v>
          </cell>
          <cell r="Z19">
            <v>5</v>
          </cell>
          <cell r="AL19" t="str">
            <v>PRO</v>
          </cell>
          <cell r="AM19" t="str">
            <v>AFP PROFUTURO</v>
          </cell>
          <cell r="AN19" t="str">
            <v>577851PCYCO4</v>
          </cell>
          <cell r="AO19">
            <v>38980</v>
          </cell>
          <cell r="AQ19" t="str">
            <v>Obrero</v>
          </cell>
          <cell r="AU19" t="str">
            <v>Parcialidad Quinchaca</v>
          </cell>
          <cell r="AV19" t="str">
            <v>Cabana</v>
          </cell>
          <cell r="AW19" t="str">
            <v>San Roman</v>
          </cell>
          <cell r="AX19" t="str">
            <v>Puno</v>
          </cell>
        </row>
        <row r="20">
          <cell r="A20" t="str">
            <v>O00020</v>
          </cell>
          <cell r="B20">
            <v>19</v>
          </cell>
          <cell r="C20" t="str">
            <v>OBR</v>
          </cell>
          <cell r="D20" t="str">
            <v>Cab</v>
          </cell>
          <cell r="H20" t="str">
            <v>Chambi Mamani Favio Obaldo</v>
          </cell>
          <cell r="I20" t="str">
            <v>Chambi</v>
          </cell>
          <cell r="J20" t="str">
            <v>Mamani</v>
          </cell>
          <cell r="K20" t="str">
            <v>Favio Obaldo</v>
          </cell>
          <cell r="L20" t="str">
            <v>Peón Ayudante</v>
          </cell>
          <cell r="M20" t="str">
            <v>PE</v>
          </cell>
          <cell r="N20" t="str">
            <v>DNI</v>
          </cell>
          <cell r="O20" t="str">
            <v>02447961</v>
          </cell>
          <cell r="P20">
            <v>27964</v>
          </cell>
          <cell r="Q20">
            <v>39960</v>
          </cell>
          <cell r="Z20">
            <v>5</v>
          </cell>
          <cell r="AL20" t="str">
            <v>PRO</v>
          </cell>
          <cell r="AM20" t="str">
            <v>AFP PROFUTURO</v>
          </cell>
          <cell r="AN20" t="str">
            <v>579621FCMMA4</v>
          </cell>
          <cell r="AO20">
            <v>37155</v>
          </cell>
          <cell r="AQ20" t="str">
            <v>Obrero</v>
          </cell>
          <cell r="AU20" t="str">
            <v>Comunidad Collana</v>
          </cell>
          <cell r="AV20" t="str">
            <v>Cabana</v>
          </cell>
          <cell r="AW20" t="str">
            <v>San Roman</v>
          </cell>
          <cell r="AX20" t="str">
            <v>Puno</v>
          </cell>
        </row>
        <row r="21">
          <cell r="A21" t="str">
            <v>O00021</v>
          </cell>
          <cell r="B21">
            <v>20</v>
          </cell>
          <cell r="C21" t="str">
            <v>OBR</v>
          </cell>
          <cell r="D21" t="str">
            <v>Cab</v>
          </cell>
          <cell r="H21" t="str">
            <v>Ticona Canaza Jesus Enrique</v>
          </cell>
          <cell r="I21" t="str">
            <v>Ticona</v>
          </cell>
          <cell r="J21" t="str">
            <v>Canaza</v>
          </cell>
          <cell r="K21" t="str">
            <v>Jesus Enrique</v>
          </cell>
          <cell r="L21" t="str">
            <v>Peón Ayudante</v>
          </cell>
          <cell r="M21" t="str">
            <v>PE</v>
          </cell>
          <cell r="N21" t="str">
            <v>DNI</v>
          </cell>
          <cell r="O21" t="str">
            <v>02396149</v>
          </cell>
          <cell r="P21">
            <v>19363</v>
          </cell>
          <cell r="Q21">
            <v>39960</v>
          </cell>
          <cell r="Z21">
            <v>5</v>
          </cell>
          <cell r="AL21" t="str">
            <v>ONP</v>
          </cell>
          <cell r="AM21" t="str">
            <v>ONP</v>
          </cell>
          <cell r="AQ21" t="str">
            <v>Obrero</v>
          </cell>
          <cell r="AU21" t="str">
            <v>Comunidad Collana</v>
          </cell>
          <cell r="AV21" t="str">
            <v>Cabana</v>
          </cell>
          <cell r="AW21" t="str">
            <v>San Roman</v>
          </cell>
          <cell r="AX21" t="str">
            <v>Puno</v>
          </cell>
        </row>
        <row r="22">
          <cell r="A22" t="str">
            <v>O00022</v>
          </cell>
          <cell r="B22">
            <v>21</v>
          </cell>
          <cell r="C22" t="str">
            <v>OBR</v>
          </cell>
          <cell r="D22" t="str">
            <v>Cab</v>
          </cell>
          <cell r="H22" t="str">
            <v>Colca Choque Percy</v>
          </cell>
          <cell r="I22" t="str">
            <v>Colca</v>
          </cell>
          <cell r="J22" t="str">
            <v>Choque</v>
          </cell>
          <cell r="K22" t="str">
            <v>Percy</v>
          </cell>
          <cell r="L22" t="str">
            <v>Peón Ayudante</v>
          </cell>
          <cell r="M22" t="str">
            <v>PE</v>
          </cell>
          <cell r="N22" t="str">
            <v>DNI</v>
          </cell>
          <cell r="O22">
            <v>42886811</v>
          </cell>
          <cell r="P22">
            <v>31098</v>
          </cell>
          <cell r="Q22">
            <v>39960</v>
          </cell>
          <cell r="Z22">
            <v>5</v>
          </cell>
          <cell r="AL22" t="str">
            <v>PRO</v>
          </cell>
          <cell r="AM22" t="str">
            <v>AFP PROFUTURO</v>
          </cell>
          <cell r="AN22" t="str">
            <v>610961PCCCQ1</v>
          </cell>
          <cell r="AO22">
            <v>38506</v>
          </cell>
          <cell r="AQ22" t="str">
            <v>Obrero</v>
          </cell>
          <cell r="AU22" t="str">
            <v>Comunidad Yanarico</v>
          </cell>
          <cell r="AV22" t="str">
            <v>Cabana</v>
          </cell>
          <cell r="AW22" t="str">
            <v>San Roman</v>
          </cell>
          <cell r="AX22" t="str">
            <v>Puno</v>
          </cell>
        </row>
        <row r="23">
          <cell r="A23" t="str">
            <v>O00023</v>
          </cell>
          <cell r="B23">
            <v>22</v>
          </cell>
          <cell r="C23" t="str">
            <v>OBR</v>
          </cell>
          <cell r="D23" t="str">
            <v>Cab</v>
          </cell>
          <cell r="H23" t="str">
            <v>Charca Blancos Julian</v>
          </cell>
          <cell r="I23" t="str">
            <v>Charca</v>
          </cell>
          <cell r="J23" t="str">
            <v>Blancos</v>
          </cell>
          <cell r="K23" t="str">
            <v>Julian</v>
          </cell>
          <cell r="L23" t="str">
            <v>Peón Ayudante</v>
          </cell>
          <cell r="M23" t="str">
            <v>PE</v>
          </cell>
          <cell r="N23" t="str">
            <v>DNI</v>
          </cell>
          <cell r="O23">
            <v>42874313</v>
          </cell>
          <cell r="P23">
            <v>31056</v>
          </cell>
          <cell r="Q23">
            <v>39960</v>
          </cell>
          <cell r="Z23">
            <v>5</v>
          </cell>
          <cell r="AL23" t="str">
            <v>ONP</v>
          </cell>
          <cell r="AM23" t="str">
            <v>ONP</v>
          </cell>
          <cell r="AQ23" t="str">
            <v>Obrero</v>
          </cell>
          <cell r="AU23" t="str">
            <v>Calle Jesus Ilaquijo S/N</v>
          </cell>
          <cell r="AV23" t="str">
            <v>Cabana</v>
          </cell>
          <cell r="AW23" t="str">
            <v>San Roman</v>
          </cell>
          <cell r="AX23" t="str">
            <v>Puno</v>
          </cell>
        </row>
        <row r="24">
          <cell r="A24" t="str">
            <v>O00024</v>
          </cell>
          <cell r="B24">
            <v>23</v>
          </cell>
          <cell r="C24" t="str">
            <v>OBR</v>
          </cell>
          <cell r="D24" t="str">
            <v>Cab</v>
          </cell>
          <cell r="H24" t="str">
            <v>Colca Quispe Teodoro Demetrio</v>
          </cell>
          <cell r="I24" t="str">
            <v>Colca</v>
          </cell>
          <cell r="J24" t="str">
            <v>Quispe</v>
          </cell>
          <cell r="K24" t="str">
            <v>Teodoro Demetrio</v>
          </cell>
          <cell r="L24" t="str">
            <v>Peón Ayudante</v>
          </cell>
          <cell r="M24" t="str">
            <v>PE</v>
          </cell>
          <cell r="N24" t="str">
            <v>DNI</v>
          </cell>
          <cell r="O24" t="str">
            <v>02173804</v>
          </cell>
          <cell r="P24">
            <v>25200</v>
          </cell>
          <cell r="Q24">
            <v>39960</v>
          </cell>
          <cell r="U24">
            <v>3</v>
          </cell>
          <cell r="Z24">
            <v>5</v>
          </cell>
          <cell r="AL24" t="str">
            <v>PRO</v>
          </cell>
          <cell r="AM24" t="str">
            <v>AFP PROFUTURO</v>
          </cell>
          <cell r="AN24" t="str">
            <v>551981TCQCS6</v>
          </cell>
          <cell r="AO24">
            <v>39536</v>
          </cell>
          <cell r="AQ24" t="str">
            <v>Obrero</v>
          </cell>
          <cell r="AU24" t="str">
            <v>Jr. Lima S/N</v>
          </cell>
          <cell r="AV24" t="str">
            <v>Cabana</v>
          </cell>
          <cell r="AW24" t="str">
            <v>San Roman</v>
          </cell>
          <cell r="AX24" t="str">
            <v>Puno</v>
          </cell>
        </row>
        <row r="25">
          <cell r="A25" t="str">
            <v>O00025</v>
          </cell>
          <cell r="B25">
            <v>24</v>
          </cell>
          <cell r="C25" t="str">
            <v>OBR</v>
          </cell>
          <cell r="D25" t="str">
            <v>Cab</v>
          </cell>
          <cell r="H25" t="str">
            <v>Arizaca Guillen Celedonio Eduardo</v>
          </cell>
          <cell r="I25" t="str">
            <v>Arizaca</v>
          </cell>
          <cell r="J25" t="str">
            <v>Guillen</v>
          </cell>
          <cell r="K25" t="str">
            <v>Celedonio Eduardo</v>
          </cell>
          <cell r="L25" t="str">
            <v>Peón Ayudante</v>
          </cell>
          <cell r="M25" t="str">
            <v>PE</v>
          </cell>
          <cell r="N25" t="str">
            <v>DNI</v>
          </cell>
          <cell r="O25" t="str">
            <v>02406026</v>
          </cell>
          <cell r="P25">
            <v>21106</v>
          </cell>
          <cell r="Q25">
            <v>39960</v>
          </cell>
          <cell r="U25">
            <v>3</v>
          </cell>
          <cell r="Z25">
            <v>5</v>
          </cell>
          <cell r="AL25" t="str">
            <v>PRO</v>
          </cell>
          <cell r="AM25" t="str">
            <v>AFP PROFUTURO</v>
          </cell>
          <cell r="AN25" t="str">
            <v>511041CAGZL7</v>
          </cell>
          <cell r="AO25">
            <v>38581</v>
          </cell>
          <cell r="AQ25" t="str">
            <v>Obrero</v>
          </cell>
          <cell r="AU25" t="str">
            <v>Parcialidad   Yapussachi</v>
          </cell>
          <cell r="AV25" t="str">
            <v>Cabana</v>
          </cell>
          <cell r="AW25" t="str">
            <v>San Roman</v>
          </cell>
          <cell r="AX25" t="str">
            <v>Puno</v>
          </cell>
        </row>
        <row r="26">
          <cell r="A26" t="str">
            <v>O00026</v>
          </cell>
          <cell r="B26">
            <v>25</v>
          </cell>
          <cell r="C26" t="str">
            <v>OBR</v>
          </cell>
          <cell r="D26" t="str">
            <v>Cab</v>
          </cell>
          <cell r="H26" t="str">
            <v>Soncco Puraca Abrahan</v>
          </cell>
          <cell r="I26" t="str">
            <v>Soncco</v>
          </cell>
          <cell r="J26" t="str">
            <v>Puraca</v>
          </cell>
          <cell r="K26" t="str">
            <v>Abrahan</v>
          </cell>
          <cell r="L26" t="str">
            <v>Peón Ayudante</v>
          </cell>
          <cell r="M26" t="str">
            <v>PE</v>
          </cell>
          <cell r="N26" t="str">
            <v>DNI</v>
          </cell>
          <cell r="O26">
            <v>29631662</v>
          </cell>
          <cell r="P26">
            <v>25631</v>
          </cell>
          <cell r="Q26">
            <v>39960</v>
          </cell>
          <cell r="U26">
            <v>2</v>
          </cell>
          <cell r="V26">
            <v>1</v>
          </cell>
          <cell r="Z26">
            <v>5</v>
          </cell>
          <cell r="AL26" t="str">
            <v>ONP</v>
          </cell>
          <cell r="AM26" t="str">
            <v>ONP</v>
          </cell>
          <cell r="AQ26" t="str">
            <v>Obrero</v>
          </cell>
        </row>
        <row r="27">
          <cell r="A27" t="str">
            <v>O00027</v>
          </cell>
          <cell r="B27">
            <v>26</v>
          </cell>
          <cell r="C27" t="str">
            <v>OBR</v>
          </cell>
          <cell r="D27" t="str">
            <v>Cab</v>
          </cell>
          <cell r="H27" t="str">
            <v>Flores Junseca Ronald  Sadoc</v>
          </cell>
          <cell r="I27" t="str">
            <v>Flores</v>
          </cell>
          <cell r="J27" t="str">
            <v>Junseca</v>
          </cell>
          <cell r="K27" t="str">
            <v>Ronald  Sadoc</v>
          </cell>
          <cell r="L27" t="str">
            <v>Operario</v>
          </cell>
          <cell r="M27" t="str">
            <v>OP</v>
          </cell>
          <cell r="N27" t="str">
            <v>DNI</v>
          </cell>
          <cell r="O27">
            <v>43673141</v>
          </cell>
          <cell r="P27">
            <v>31618</v>
          </cell>
          <cell r="Q27">
            <v>39960</v>
          </cell>
          <cell r="Z27">
            <v>5</v>
          </cell>
          <cell r="AL27" t="str">
            <v>PRO</v>
          </cell>
          <cell r="AM27" t="str">
            <v>AFP PROFUTURO</v>
          </cell>
          <cell r="AN27" t="str">
            <v>616161RFJRS5</v>
          </cell>
          <cell r="AO27">
            <v>38577</v>
          </cell>
          <cell r="AQ27" t="str">
            <v>Obrero</v>
          </cell>
          <cell r="AU27" t="str">
            <v>Parcialidad Corcoroni</v>
          </cell>
          <cell r="AV27" t="str">
            <v>Cabana</v>
          </cell>
          <cell r="AW27" t="str">
            <v>San Roman</v>
          </cell>
          <cell r="AX27" t="str">
            <v>Puno</v>
          </cell>
        </row>
        <row r="28">
          <cell r="A28" t="str">
            <v>O00028</v>
          </cell>
          <cell r="B28">
            <v>27</v>
          </cell>
          <cell r="C28" t="str">
            <v>OBR</v>
          </cell>
          <cell r="D28" t="str">
            <v>Cab</v>
          </cell>
          <cell r="H28" t="str">
            <v>Quispe Salazar Justiniano Obgallo</v>
          </cell>
          <cell r="I28" t="str">
            <v>Quispe</v>
          </cell>
          <cell r="J28" t="str">
            <v>Salazar</v>
          </cell>
          <cell r="K28" t="str">
            <v>Justiniano Obgallo</v>
          </cell>
          <cell r="L28" t="str">
            <v>Operario</v>
          </cell>
          <cell r="M28" t="str">
            <v>OP</v>
          </cell>
          <cell r="N28" t="str">
            <v>DNI</v>
          </cell>
          <cell r="O28" t="str">
            <v>02150658</v>
          </cell>
          <cell r="P28">
            <v>24720</v>
          </cell>
          <cell r="Q28">
            <v>39960</v>
          </cell>
          <cell r="U28">
            <v>3</v>
          </cell>
          <cell r="V28">
            <v>3</v>
          </cell>
          <cell r="Z28">
            <v>5</v>
          </cell>
          <cell r="AL28" t="str">
            <v>PRO</v>
          </cell>
          <cell r="AM28" t="str">
            <v>AFP PROFUTURO</v>
          </cell>
          <cell r="AN28" t="str">
            <v>247181JQSSA8</v>
          </cell>
          <cell r="AO28">
            <v>34830</v>
          </cell>
          <cell r="AQ28" t="str">
            <v>Obrero</v>
          </cell>
          <cell r="AU28" t="str">
            <v>Comunidad Campesina Callapoca</v>
          </cell>
          <cell r="AV28" t="str">
            <v xml:space="preserve">Cabanillas </v>
          </cell>
          <cell r="AW28" t="str">
            <v>Lampa</v>
          </cell>
          <cell r="AX28" t="str">
            <v>Puno</v>
          </cell>
        </row>
        <row r="29">
          <cell r="A29" t="str">
            <v>O00029</v>
          </cell>
          <cell r="B29">
            <v>28</v>
          </cell>
          <cell r="C29" t="str">
            <v>OBR</v>
          </cell>
          <cell r="D29" t="str">
            <v>Cab</v>
          </cell>
          <cell r="H29" t="str">
            <v>Charca Ramirez Federico</v>
          </cell>
          <cell r="I29" t="str">
            <v>Charca</v>
          </cell>
          <cell r="J29" t="str">
            <v>Ramirez</v>
          </cell>
          <cell r="K29" t="str">
            <v>Federico</v>
          </cell>
          <cell r="L29" t="str">
            <v>Operario</v>
          </cell>
          <cell r="M29" t="str">
            <v>OP</v>
          </cell>
          <cell r="N29" t="str">
            <v>DNI</v>
          </cell>
          <cell r="O29">
            <v>30658761</v>
          </cell>
          <cell r="P29">
            <v>21019</v>
          </cell>
          <cell r="Q29">
            <v>39960</v>
          </cell>
          <cell r="U29">
            <v>4</v>
          </cell>
          <cell r="Z29">
            <v>5</v>
          </cell>
          <cell r="AL29" t="str">
            <v>PRO</v>
          </cell>
          <cell r="AM29" t="str">
            <v>AFP PROFUTURO</v>
          </cell>
          <cell r="AN29" t="str">
            <v>510171FCRRI5</v>
          </cell>
          <cell r="AO29">
            <v>36489</v>
          </cell>
          <cell r="AQ29" t="str">
            <v>Obrero</v>
          </cell>
          <cell r="AU29" t="str">
            <v>Comunidad Corcoroni</v>
          </cell>
          <cell r="AV29" t="str">
            <v>Cabana</v>
          </cell>
          <cell r="AW29" t="str">
            <v>San Roman</v>
          </cell>
          <cell r="AX29" t="str">
            <v>Puno</v>
          </cell>
        </row>
        <row r="30">
          <cell r="A30" t="str">
            <v>O00030</v>
          </cell>
          <cell r="B30">
            <v>29</v>
          </cell>
          <cell r="C30" t="str">
            <v>OBR</v>
          </cell>
          <cell r="D30" t="str">
            <v>Cab</v>
          </cell>
          <cell r="H30" t="str">
            <v>Quispe Vilca Hugo Ruben</v>
          </cell>
          <cell r="I30" t="str">
            <v>Quispe</v>
          </cell>
          <cell r="J30" t="str">
            <v>Vilca</v>
          </cell>
          <cell r="K30" t="str">
            <v>Hugo Ruben</v>
          </cell>
          <cell r="L30" t="str">
            <v>Oficial</v>
          </cell>
          <cell r="M30" t="str">
            <v>OF</v>
          </cell>
          <cell r="N30" t="str">
            <v>DNI</v>
          </cell>
          <cell r="O30">
            <v>29209494</v>
          </cell>
          <cell r="P30">
            <v>23341</v>
          </cell>
          <cell r="Q30">
            <v>39960</v>
          </cell>
          <cell r="Z30">
            <v>5</v>
          </cell>
          <cell r="AL30" t="str">
            <v>ONP</v>
          </cell>
          <cell r="AM30" t="str">
            <v>ONP</v>
          </cell>
          <cell r="AQ30" t="str">
            <v>Obrero</v>
          </cell>
          <cell r="AU30" t="str">
            <v>Parcialidad Silarani</v>
          </cell>
          <cell r="AV30" t="str">
            <v>Cabana</v>
          </cell>
          <cell r="AW30" t="str">
            <v>San Roman</v>
          </cell>
          <cell r="AX30" t="str">
            <v>Puno</v>
          </cell>
        </row>
        <row r="31">
          <cell r="A31" t="str">
            <v>O00031</v>
          </cell>
          <cell r="B31">
            <v>30</v>
          </cell>
          <cell r="C31" t="str">
            <v>OBR</v>
          </cell>
          <cell r="D31" t="str">
            <v>Cab</v>
          </cell>
          <cell r="H31" t="str">
            <v>Yana Bombilla Benito Carmelo</v>
          </cell>
          <cell r="I31" t="str">
            <v>Yana</v>
          </cell>
          <cell r="J31" t="str">
            <v>Bombilla</v>
          </cell>
          <cell r="K31" t="str">
            <v>Benito Carmelo</v>
          </cell>
          <cell r="L31" t="str">
            <v>Operario</v>
          </cell>
          <cell r="M31" t="str">
            <v>OP</v>
          </cell>
          <cell r="N31" t="str">
            <v>DNI</v>
          </cell>
          <cell r="O31">
            <v>41201479</v>
          </cell>
          <cell r="P31">
            <v>29418</v>
          </cell>
          <cell r="Q31">
            <v>39960</v>
          </cell>
          <cell r="U31">
            <v>1</v>
          </cell>
          <cell r="Z31">
            <v>5</v>
          </cell>
          <cell r="AL31" t="str">
            <v>PRO</v>
          </cell>
          <cell r="AM31" t="str">
            <v>AFP PROFUTURO</v>
          </cell>
          <cell r="AN31" t="str">
            <v>594161BYBAB0</v>
          </cell>
          <cell r="AO31">
            <v>37330</v>
          </cell>
          <cell r="AQ31" t="str">
            <v>Obrero</v>
          </cell>
          <cell r="AU31" t="str">
            <v>Parcialidad Silarani</v>
          </cell>
          <cell r="AV31" t="str">
            <v>Cabana</v>
          </cell>
          <cell r="AW31" t="str">
            <v>San Roman</v>
          </cell>
          <cell r="AX31" t="str">
            <v>Puno</v>
          </cell>
        </row>
        <row r="32">
          <cell r="A32" t="str">
            <v>O00032</v>
          </cell>
          <cell r="B32">
            <v>31</v>
          </cell>
          <cell r="C32" t="str">
            <v>OBR</v>
          </cell>
          <cell r="D32" t="str">
            <v>Cab</v>
          </cell>
          <cell r="H32" t="str">
            <v>Rosas Bedoya Dionicio Leonardo</v>
          </cell>
          <cell r="I32" t="str">
            <v>Rosas</v>
          </cell>
          <cell r="J32" t="str">
            <v>Bedoya</v>
          </cell>
          <cell r="K32" t="str">
            <v>Dionicio Leonardo</v>
          </cell>
          <cell r="L32" t="str">
            <v>Operario</v>
          </cell>
          <cell r="M32" t="str">
            <v>OP</v>
          </cell>
          <cell r="N32" t="str">
            <v>DNI</v>
          </cell>
          <cell r="O32" t="str">
            <v>02440476</v>
          </cell>
          <cell r="P32">
            <v>26215</v>
          </cell>
          <cell r="Q32">
            <v>39960</v>
          </cell>
          <cell r="Z32">
            <v>5</v>
          </cell>
          <cell r="AL32" t="str">
            <v>INT</v>
          </cell>
          <cell r="AM32" t="str">
            <v>AFP INTEGRA</v>
          </cell>
          <cell r="AN32" t="str">
            <v>262131DRBAO8</v>
          </cell>
          <cell r="AO32">
            <v>34857</v>
          </cell>
          <cell r="AQ32" t="str">
            <v>Obrero</v>
          </cell>
          <cell r="AU32" t="str">
            <v>Comunidad Huataquita</v>
          </cell>
          <cell r="AV32" t="str">
            <v>Cabanillas</v>
          </cell>
          <cell r="AW32" t="str">
            <v>San Roman</v>
          </cell>
          <cell r="AX32" t="str">
            <v>Puno</v>
          </cell>
        </row>
        <row r="33">
          <cell r="A33" t="str">
            <v>O00033</v>
          </cell>
          <cell r="B33">
            <v>32</v>
          </cell>
          <cell r="C33" t="str">
            <v>OBR</v>
          </cell>
          <cell r="D33" t="str">
            <v>Cab</v>
          </cell>
          <cell r="H33" t="str">
            <v>Chura Leon Florentino</v>
          </cell>
          <cell r="I33" t="str">
            <v>Chura</v>
          </cell>
          <cell r="J33" t="str">
            <v>Leon</v>
          </cell>
          <cell r="K33" t="str">
            <v>Florentino</v>
          </cell>
          <cell r="L33" t="str">
            <v>Operario</v>
          </cell>
          <cell r="M33" t="str">
            <v>OP</v>
          </cell>
          <cell r="N33" t="str">
            <v>DNI</v>
          </cell>
          <cell r="O33">
            <v>29584906</v>
          </cell>
          <cell r="P33">
            <v>24911</v>
          </cell>
          <cell r="Q33">
            <v>39960</v>
          </cell>
          <cell r="U33">
            <v>2</v>
          </cell>
          <cell r="Z33">
            <v>5</v>
          </cell>
          <cell r="AL33" t="str">
            <v>PRO</v>
          </cell>
          <cell r="AM33" t="str">
            <v>AFP PROFUTURO</v>
          </cell>
          <cell r="AN33" t="str">
            <v>549091FCLRN5</v>
          </cell>
          <cell r="AO33">
            <v>39373</v>
          </cell>
          <cell r="AQ33" t="str">
            <v>Obrero</v>
          </cell>
          <cell r="AU33" t="str">
            <v>Comunidad Callapoca</v>
          </cell>
          <cell r="AV33" t="str">
            <v>Cabanillas</v>
          </cell>
          <cell r="AW33" t="str">
            <v>San Roman</v>
          </cell>
          <cell r="AX33" t="str">
            <v>Puno</v>
          </cell>
        </row>
        <row r="34">
          <cell r="A34" t="str">
            <v>O00034</v>
          </cell>
          <cell r="B34">
            <v>33</v>
          </cell>
          <cell r="C34" t="str">
            <v>OBR</v>
          </cell>
          <cell r="D34" t="str">
            <v>Cab</v>
          </cell>
          <cell r="H34" t="str">
            <v>Zapana Castillo Pantaleon Anastacio</v>
          </cell>
          <cell r="I34" t="str">
            <v>Zapana</v>
          </cell>
          <cell r="J34" t="str">
            <v>Castillo</v>
          </cell>
          <cell r="K34" t="str">
            <v>Pantaleon Anastacio</v>
          </cell>
          <cell r="L34" t="str">
            <v>Operario</v>
          </cell>
          <cell r="M34" t="str">
            <v>OP</v>
          </cell>
          <cell r="N34" t="str">
            <v>DNI</v>
          </cell>
          <cell r="O34" t="str">
            <v>02164632</v>
          </cell>
          <cell r="P34">
            <v>23218</v>
          </cell>
          <cell r="Q34">
            <v>39960</v>
          </cell>
          <cell r="U34">
            <v>2</v>
          </cell>
          <cell r="Z34">
            <v>5</v>
          </cell>
          <cell r="AL34" t="str">
            <v>HOR</v>
          </cell>
          <cell r="AM34" t="str">
            <v>AFP HORIZONTE</v>
          </cell>
          <cell r="AN34" t="str">
            <v>532161PZCAT9</v>
          </cell>
          <cell r="AO34">
            <v>36432</v>
          </cell>
          <cell r="AQ34" t="str">
            <v>Obrero</v>
          </cell>
          <cell r="AU34" t="str">
            <v>Comunidad Ccachupuqui Corrcoroni</v>
          </cell>
          <cell r="AV34" t="str">
            <v>Cabana</v>
          </cell>
          <cell r="AW34" t="str">
            <v>San Roman</v>
          </cell>
          <cell r="AX34" t="str">
            <v>Puno</v>
          </cell>
        </row>
        <row r="35">
          <cell r="A35" t="str">
            <v>O00035</v>
          </cell>
          <cell r="B35">
            <v>34</v>
          </cell>
          <cell r="C35" t="str">
            <v>OBR</v>
          </cell>
          <cell r="D35" t="str">
            <v>Cab</v>
          </cell>
          <cell r="H35" t="str">
            <v>Flores Quispe Julian</v>
          </cell>
          <cell r="I35" t="str">
            <v>Flores</v>
          </cell>
          <cell r="J35" t="str">
            <v>Quispe</v>
          </cell>
          <cell r="K35" t="str">
            <v>Julian</v>
          </cell>
          <cell r="L35" t="str">
            <v>Operario</v>
          </cell>
          <cell r="M35" t="str">
            <v>OP</v>
          </cell>
          <cell r="N35" t="str">
            <v>DNI</v>
          </cell>
          <cell r="O35" t="str">
            <v>01283566</v>
          </cell>
          <cell r="P35">
            <v>23058</v>
          </cell>
          <cell r="Q35">
            <v>39960</v>
          </cell>
          <cell r="Z35">
            <v>5</v>
          </cell>
          <cell r="AL35" t="str">
            <v>PRO</v>
          </cell>
          <cell r="AM35" t="str">
            <v>AFP PROFUTURO</v>
          </cell>
          <cell r="AN35" t="str">
            <v>530561JFQRS2</v>
          </cell>
          <cell r="AO35">
            <v>39505</v>
          </cell>
          <cell r="AQ35" t="str">
            <v>Obrero</v>
          </cell>
          <cell r="AU35" t="str">
            <v>Comunidad Corcoroni</v>
          </cell>
          <cell r="AV35" t="str">
            <v>Cabana</v>
          </cell>
          <cell r="AW35" t="str">
            <v>San Roman</v>
          </cell>
          <cell r="AX35" t="str">
            <v>Puno</v>
          </cell>
        </row>
        <row r="36">
          <cell r="A36" t="str">
            <v>O00036</v>
          </cell>
          <cell r="B36">
            <v>35</v>
          </cell>
          <cell r="C36" t="str">
            <v>OBR</v>
          </cell>
          <cell r="D36" t="str">
            <v>Cab</v>
          </cell>
          <cell r="H36" t="str">
            <v>Mita Mendoza Adolfo</v>
          </cell>
          <cell r="I36" t="str">
            <v>Mita</v>
          </cell>
          <cell r="J36" t="str">
            <v>Mendoza</v>
          </cell>
          <cell r="K36" t="str">
            <v>Adolfo</v>
          </cell>
          <cell r="L36" t="str">
            <v>Oficial</v>
          </cell>
          <cell r="M36" t="str">
            <v>OF</v>
          </cell>
          <cell r="N36" t="str">
            <v>DNI</v>
          </cell>
          <cell r="O36">
            <v>43299815</v>
          </cell>
          <cell r="P36">
            <v>30586</v>
          </cell>
          <cell r="Q36">
            <v>39960</v>
          </cell>
          <cell r="Z36">
            <v>5</v>
          </cell>
          <cell r="AL36" t="str">
            <v>ONP</v>
          </cell>
          <cell r="AM36" t="str">
            <v>ONP</v>
          </cell>
          <cell r="AQ36" t="str">
            <v>Obrero</v>
          </cell>
          <cell r="AU36" t="str">
            <v>Comunidad Yapuscachi</v>
          </cell>
          <cell r="AV36" t="str">
            <v>Cabana</v>
          </cell>
          <cell r="AW36" t="str">
            <v>San Roman</v>
          </cell>
          <cell r="AX36" t="str">
            <v>Puno</v>
          </cell>
        </row>
        <row r="37">
          <cell r="A37" t="str">
            <v>O00037</v>
          </cell>
          <cell r="B37">
            <v>36</v>
          </cell>
          <cell r="C37" t="str">
            <v>OBR</v>
          </cell>
          <cell r="D37" t="str">
            <v>Cab</v>
          </cell>
          <cell r="H37" t="str">
            <v>Castillo Taco Eloy</v>
          </cell>
          <cell r="I37" t="str">
            <v>Castillo</v>
          </cell>
          <cell r="J37" t="str">
            <v>Taco</v>
          </cell>
          <cell r="K37" t="str">
            <v>Eloy</v>
          </cell>
          <cell r="L37" t="str">
            <v>Oficial</v>
          </cell>
          <cell r="M37" t="str">
            <v>OF</v>
          </cell>
          <cell r="N37" t="str">
            <v>DNI</v>
          </cell>
          <cell r="O37" t="str">
            <v>02401494</v>
          </cell>
          <cell r="P37">
            <v>25107</v>
          </cell>
          <cell r="Q37">
            <v>39960</v>
          </cell>
          <cell r="Z37">
            <v>5</v>
          </cell>
          <cell r="AL37" t="str">
            <v>HOR</v>
          </cell>
          <cell r="AM37" t="str">
            <v>AFP HORIZONTE</v>
          </cell>
          <cell r="AN37" t="str">
            <v>551051ECTTO6</v>
          </cell>
          <cell r="AO37">
            <v>36396</v>
          </cell>
          <cell r="AQ37" t="str">
            <v>Obrero</v>
          </cell>
          <cell r="AU37" t="str">
            <v>Parcialidad   Yapussachi</v>
          </cell>
          <cell r="AV37" t="str">
            <v>Cabana</v>
          </cell>
          <cell r="AW37" t="str">
            <v>San Roman</v>
          </cell>
          <cell r="AX37" t="str">
            <v>Puno</v>
          </cell>
        </row>
        <row r="38">
          <cell r="A38" t="str">
            <v>O00038</v>
          </cell>
          <cell r="B38">
            <v>37</v>
          </cell>
          <cell r="C38" t="str">
            <v>OBR</v>
          </cell>
          <cell r="D38" t="str">
            <v>Cab</v>
          </cell>
          <cell r="H38" t="str">
            <v>Castillo Vilca Fermin</v>
          </cell>
          <cell r="I38" t="str">
            <v>Castillo</v>
          </cell>
          <cell r="J38" t="str">
            <v>Vilca</v>
          </cell>
          <cell r="K38" t="str">
            <v>Fermin</v>
          </cell>
          <cell r="L38" t="str">
            <v>Oficial</v>
          </cell>
          <cell r="M38" t="str">
            <v>OF</v>
          </cell>
          <cell r="N38" t="str">
            <v>DNI</v>
          </cell>
          <cell r="O38" t="str">
            <v>02397324</v>
          </cell>
          <cell r="P38">
            <v>21725</v>
          </cell>
          <cell r="Q38">
            <v>39960</v>
          </cell>
          <cell r="U38">
            <v>2</v>
          </cell>
          <cell r="Z38">
            <v>5</v>
          </cell>
          <cell r="AL38" t="str">
            <v>PRO</v>
          </cell>
          <cell r="AM38" t="str">
            <v>AFP PROFUTURO</v>
          </cell>
          <cell r="AN38" t="str">
            <v>517231FCVTC0</v>
          </cell>
          <cell r="AO38">
            <v>39536</v>
          </cell>
          <cell r="AQ38" t="str">
            <v>Obrero</v>
          </cell>
          <cell r="AU38" t="str">
            <v>Jr. Arequipa S/N</v>
          </cell>
          <cell r="AV38" t="str">
            <v>Cabana</v>
          </cell>
          <cell r="AW38" t="str">
            <v>San Roman</v>
          </cell>
          <cell r="AX38" t="str">
            <v>Puno</v>
          </cell>
        </row>
        <row r="39">
          <cell r="A39" t="str">
            <v>O00039</v>
          </cell>
          <cell r="B39">
            <v>38</v>
          </cell>
          <cell r="C39" t="str">
            <v>OBR</v>
          </cell>
          <cell r="D39" t="str">
            <v>Cab</v>
          </cell>
          <cell r="H39" t="str">
            <v>Arias Calla Wenceslao Gabriel</v>
          </cell>
          <cell r="I39" t="str">
            <v>Arias</v>
          </cell>
          <cell r="J39" t="str">
            <v>Calla</v>
          </cell>
          <cell r="K39" t="str">
            <v>Wenceslao Gabriel</v>
          </cell>
          <cell r="L39" t="str">
            <v>Oficial</v>
          </cell>
          <cell r="M39" t="str">
            <v>OF</v>
          </cell>
          <cell r="N39" t="str">
            <v>DNI</v>
          </cell>
          <cell r="O39" t="str">
            <v>02169993</v>
          </cell>
          <cell r="P39">
            <v>27319</v>
          </cell>
          <cell r="Q39">
            <v>39960</v>
          </cell>
          <cell r="Z39">
            <v>5</v>
          </cell>
          <cell r="AL39" t="str">
            <v>ONP</v>
          </cell>
          <cell r="AM39" t="str">
            <v>ONP</v>
          </cell>
          <cell r="AQ39" t="str">
            <v>Obrero</v>
          </cell>
          <cell r="AU39" t="str">
            <v>Parcialidad   Yapussachi</v>
          </cell>
          <cell r="AV39" t="str">
            <v>Cabana</v>
          </cell>
          <cell r="AW39" t="str">
            <v>San Roman</v>
          </cell>
          <cell r="AX39" t="str">
            <v>Puno</v>
          </cell>
        </row>
        <row r="40">
          <cell r="A40" t="str">
            <v>O00040</v>
          </cell>
          <cell r="B40">
            <v>39</v>
          </cell>
          <cell r="C40" t="str">
            <v>OBR</v>
          </cell>
          <cell r="D40" t="str">
            <v>Cab</v>
          </cell>
          <cell r="H40" t="str">
            <v>Coaquira Coronel Domingo Guzman</v>
          </cell>
          <cell r="I40" t="str">
            <v>Coaquira</v>
          </cell>
          <cell r="J40" t="str">
            <v>Coronel</v>
          </cell>
          <cell r="K40" t="str">
            <v>Domingo Guzman</v>
          </cell>
          <cell r="L40" t="str">
            <v>Oficial</v>
          </cell>
          <cell r="M40" t="str">
            <v>OF</v>
          </cell>
          <cell r="N40" t="str">
            <v>DNI</v>
          </cell>
          <cell r="O40" t="str">
            <v>02397009</v>
          </cell>
          <cell r="P40">
            <v>21036</v>
          </cell>
          <cell r="Q40">
            <v>39960</v>
          </cell>
          <cell r="Z40">
            <v>5</v>
          </cell>
          <cell r="AL40" t="str">
            <v>INT</v>
          </cell>
          <cell r="AM40" t="str">
            <v>AFP INTEGRA</v>
          </cell>
          <cell r="AN40" t="str">
            <v>510341DCCQO1</v>
          </cell>
          <cell r="AO40">
            <v>35851</v>
          </cell>
          <cell r="AQ40" t="str">
            <v>Obrero</v>
          </cell>
          <cell r="AU40" t="str">
            <v>Centro Poblado Collana</v>
          </cell>
          <cell r="AV40" t="str">
            <v>Cabana</v>
          </cell>
          <cell r="AW40" t="str">
            <v>San Roman</v>
          </cell>
          <cell r="AX40" t="str">
            <v>Puno</v>
          </cell>
        </row>
        <row r="41">
          <cell r="A41" t="str">
            <v>O00041</v>
          </cell>
          <cell r="B41">
            <v>40</v>
          </cell>
          <cell r="C41" t="str">
            <v>OBR</v>
          </cell>
          <cell r="D41" t="str">
            <v>Cab</v>
          </cell>
          <cell r="H41" t="str">
            <v>Charca Ccalla Tomas Jose</v>
          </cell>
          <cell r="I41" t="str">
            <v>Charca</v>
          </cell>
          <cell r="J41" t="str">
            <v>Ccalla</v>
          </cell>
          <cell r="K41" t="str">
            <v>Tomas Jose</v>
          </cell>
          <cell r="L41" t="str">
            <v>Oficial</v>
          </cell>
          <cell r="M41" t="str">
            <v>OF</v>
          </cell>
          <cell r="N41" t="str">
            <v>DNI</v>
          </cell>
          <cell r="O41">
            <v>40359346</v>
          </cell>
          <cell r="P41">
            <v>27290</v>
          </cell>
          <cell r="Q41">
            <v>39960</v>
          </cell>
          <cell r="Z41">
            <v>5</v>
          </cell>
          <cell r="AL41" t="str">
            <v>HOR</v>
          </cell>
          <cell r="AM41" t="str">
            <v>AFP HORIZONTE</v>
          </cell>
          <cell r="AN41" t="str">
            <v>572881TCCRL6</v>
          </cell>
          <cell r="AO41">
            <v>37096</v>
          </cell>
          <cell r="AQ41" t="str">
            <v>Obrero</v>
          </cell>
          <cell r="AU41" t="str">
            <v>Parcialidad   Yapussachi</v>
          </cell>
          <cell r="AV41" t="str">
            <v>Cabana</v>
          </cell>
          <cell r="AW41" t="str">
            <v>San Roman</v>
          </cell>
          <cell r="AX41" t="str">
            <v>Puno</v>
          </cell>
        </row>
        <row r="42">
          <cell r="A42" t="str">
            <v>O00042</v>
          </cell>
          <cell r="B42">
            <v>41</v>
          </cell>
          <cell r="C42" t="str">
            <v>OBR</v>
          </cell>
          <cell r="D42" t="str">
            <v>Cab</v>
          </cell>
          <cell r="H42" t="str">
            <v>Arivilca Salcedo Alfredo</v>
          </cell>
          <cell r="I42" t="str">
            <v>Arivilca</v>
          </cell>
          <cell r="J42" t="str">
            <v>Salcedo</v>
          </cell>
          <cell r="K42" t="str">
            <v>Alfredo</v>
          </cell>
          <cell r="L42" t="str">
            <v>Operario</v>
          </cell>
          <cell r="M42" t="str">
            <v>OP</v>
          </cell>
          <cell r="N42" t="str">
            <v>DNI</v>
          </cell>
          <cell r="O42">
            <v>44029347</v>
          </cell>
          <cell r="P42">
            <v>31788</v>
          </cell>
          <cell r="Q42">
            <v>39960</v>
          </cell>
          <cell r="Z42">
            <v>5</v>
          </cell>
          <cell r="AL42" t="str">
            <v>ONP</v>
          </cell>
          <cell r="AM42" t="str">
            <v>ONP</v>
          </cell>
          <cell r="AQ42" t="str">
            <v>Obrero</v>
          </cell>
          <cell r="AU42" t="str">
            <v>Comunidad Huancarani</v>
          </cell>
          <cell r="AV42" t="str">
            <v>Cabana</v>
          </cell>
          <cell r="AW42" t="str">
            <v>San Roman</v>
          </cell>
          <cell r="AX42" t="str">
            <v>Puno</v>
          </cell>
        </row>
        <row r="43">
          <cell r="A43" t="str">
            <v>O00043</v>
          </cell>
          <cell r="B43">
            <v>42</v>
          </cell>
          <cell r="C43" t="str">
            <v>OBR</v>
          </cell>
          <cell r="D43" t="str">
            <v>Cab</v>
          </cell>
          <cell r="H43" t="str">
            <v>Ruelas Mamani Yoni Julber</v>
          </cell>
          <cell r="I43" t="str">
            <v>Ruelas</v>
          </cell>
          <cell r="J43" t="str">
            <v>Mamani</v>
          </cell>
          <cell r="K43" t="str">
            <v>Yoni Julber</v>
          </cell>
          <cell r="L43" t="str">
            <v>Oficial</v>
          </cell>
          <cell r="M43" t="str">
            <v>OF</v>
          </cell>
          <cell r="N43" t="str">
            <v>DNI</v>
          </cell>
          <cell r="O43">
            <v>44080206</v>
          </cell>
          <cell r="P43">
            <v>30050</v>
          </cell>
          <cell r="Q43">
            <v>39960</v>
          </cell>
          <cell r="Z43">
            <v>5</v>
          </cell>
          <cell r="AL43" t="str">
            <v>ONP</v>
          </cell>
          <cell r="AM43" t="str">
            <v>ONP</v>
          </cell>
          <cell r="AQ43" t="str">
            <v>Obrero</v>
          </cell>
          <cell r="AU43" t="str">
            <v>Sector Vizallani</v>
          </cell>
          <cell r="AV43" t="str">
            <v>Cabana</v>
          </cell>
          <cell r="AW43" t="str">
            <v>San Roman</v>
          </cell>
          <cell r="AX43" t="str">
            <v>Puno</v>
          </cell>
        </row>
        <row r="44">
          <cell r="A44" t="str">
            <v>O00044</v>
          </cell>
          <cell r="B44">
            <v>43</v>
          </cell>
          <cell r="C44" t="str">
            <v>OBR</v>
          </cell>
          <cell r="D44" t="str">
            <v>Cab</v>
          </cell>
          <cell r="H44" t="str">
            <v>Cabana Mendiguri Jorge</v>
          </cell>
          <cell r="I44" t="str">
            <v>Cabana</v>
          </cell>
          <cell r="J44" t="str">
            <v>Mendiguri</v>
          </cell>
          <cell r="K44" t="str">
            <v>Jorge</v>
          </cell>
          <cell r="L44" t="str">
            <v>Operario</v>
          </cell>
          <cell r="M44" t="str">
            <v>OP</v>
          </cell>
          <cell r="N44" t="str">
            <v>DNI</v>
          </cell>
          <cell r="O44">
            <v>41416818</v>
          </cell>
          <cell r="P44">
            <v>29308</v>
          </cell>
          <cell r="Q44">
            <v>39960</v>
          </cell>
          <cell r="U44">
            <v>2</v>
          </cell>
          <cell r="Z44">
            <v>5</v>
          </cell>
          <cell r="AL44" t="str">
            <v>PRO</v>
          </cell>
          <cell r="AM44" t="str">
            <v>AFP PROFUTURO</v>
          </cell>
          <cell r="AN44" t="str">
            <v>593061JCMAD9</v>
          </cell>
          <cell r="AO44">
            <v>38933</v>
          </cell>
          <cell r="AQ44" t="str">
            <v>Obrero</v>
          </cell>
          <cell r="AU44" t="str">
            <v>Comunidad Huatta Quita</v>
          </cell>
          <cell r="AV44" t="str">
            <v>Cabanillas</v>
          </cell>
          <cell r="AW44" t="str">
            <v>San Roman</v>
          </cell>
          <cell r="AX44" t="str">
            <v>Puno</v>
          </cell>
        </row>
        <row r="45">
          <cell r="A45" t="str">
            <v>O00045</v>
          </cell>
          <cell r="B45">
            <v>44</v>
          </cell>
          <cell r="C45" t="str">
            <v>OBR</v>
          </cell>
          <cell r="D45" t="str">
            <v>Cab</v>
          </cell>
          <cell r="H45" t="str">
            <v>Mamani Zapana Ernesto</v>
          </cell>
          <cell r="I45" t="str">
            <v>Mamani</v>
          </cell>
          <cell r="J45" t="str">
            <v>Zapana</v>
          </cell>
          <cell r="K45" t="str">
            <v>Ernesto</v>
          </cell>
          <cell r="L45" t="str">
            <v>Oficial</v>
          </cell>
          <cell r="M45" t="str">
            <v>OF</v>
          </cell>
          <cell r="N45" t="str">
            <v>DNI</v>
          </cell>
          <cell r="O45">
            <v>42751253</v>
          </cell>
          <cell r="P45">
            <v>31032</v>
          </cell>
          <cell r="Q45">
            <v>39960</v>
          </cell>
          <cell r="Z45">
            <v>5</v>
          </cell>
          <cell r="AL45" t="str">
            <v>ONP</v>
          </cell>
          <cell r="AM45" t="str">
            <v>ONP</v>
          </cell>
          <cell r="AQ45" t="str">
            <v>Obrero</v>
          </cell>
          <cell r="AU45" t="str">
            <v>Parcialidad   Yapussachi</v>
          </cell>
          <cell r="AV45" t="str">
            <v>Cabana</v>
          </cell>
          <cell r="AW45" t="str">
            <v>San Roman</v>
          </cell>
          <cell r="AX45" t="str">
            <v>Puno</v>
          </cell>
        </row>
        <row r="46">
          <cell r="A46" t="str">
            <v>O00046</v>
          </cell>
          <cell r="B46">
            <v>45</v>
          </cell>
          <cell r="C46" t="str">
            <v>OBR</v>
          </cell>
          <cell r="D46" t="str">
            <v>Cab</v>
          </cell>
          <cell r="H46" t="str">
            <v>Colca Castro Marlon</v>
          </cell>
          <cell r="I46" t="str">
            <v>Colca</v>
          </cell>
          <cell r="J46" t="str">
            <v>Castro</v>
          </cell>
          <cell r="K46" t="str">
            <v>Marlon</v>
          </cell>
          <cell r="L46" t="str">
            <v>Oficial</v>
          </cell>
          <cell r="M46" t="str">
            <v>OF</v>
          </cell>
          <cell r="N46" t="str">
            <v>DNI</v>
          </cell>
          <cell r="O46">
            <v>41768598</v>
          </cell>
          <cell r="P46">
            <v>30418</v>
          </cell>
          <cell r="Q46">
            <v>39960</v>
          </cell>
          <cell r="U46">
            <v>1</v>
          </cell>
          <cell r="Z46">
            <v>5</v>
          </cell>
          <cell r="AL46" t="str">
            <v>PRO</v>
          </cell>
          <cell r="AM46" t="str">
            <v>AFP PROFUTURO</v>
          </cell>
          <cell r="AN46" t="str">
            <v>604161MCCCT9</v>
          </cell>
          <cell r="AO46">
            <v>39538</v>
          </cell>
          <cell r="AQ46" t="str">
            <v>Obrero</v>
          </cell>
          <cell r="AU46" t="str">
            <v>Comunidad Mayco</v>
          </cell>
          <cell r="AV46" t="str">
            <v>Cabana</v>
          </cell>
          <cell r="AW46" t="str">
            <v>San Roman</v>
          </cell>
          <cell r="AX46" t="str">
            <v>Puno</v>
          </cell>
        </row>
        <row r="47">
          <cell r="A47" t="str">
            <v>O00047</v>
          </cell>
          <cell r="B47">
            <v>46</v>
          </cell>
          <cell r="C47" t="str">
            <v>OBR</v>
          </cell>
          <cell r="D47" t="str">
            <v>Cab</v>
          </cell>
          <cell r="H47" t="str">
            <v>Herrera Polo Juan Humberto</v>
          </cell>
          <cell r="I47" t="str">
            <v>Herrera</v>
          </cell>
          <cell r="J47" t="str">
            <v>Polo</v>
          </cell>
          <cell r="K47" t="str">
            <v>Juan Humberto</v>
          </cell>
          <cell r="L47" t="str">
            <v>Operario</v>
          </cell>
          <cell r="M47" t="str">
            <v>OP</v>
          </cell>
          <cell r="N47" t="str">
            <v>DNI</v>
          </cell>
          <cell r="O47">
            <v>41284792</v>
          </cell>
          <cell r="P47">
            <v>29374</v>
          </cell>
          <cell r="Q47">
            <v>39960</v>
          </cell>
          <cell r="U47">
            <v>1</v>
          </cell>
          <cell r="V47">
            <v>1</v>
          </cell>
          <cell r="Z47">
            <v>5</v>
          </cell>
          <cell r="AL47" t="str">
            <v>PRO</v>
          </cell>
          <cell r="AM47" t="str">
            <v>AFP PROFUTURO</v>
          </cell>
          <cell r="AN47" t="str">
            <v>593721JHPRO7</v>
          </cell>
          <cell r="AO47">
            <v>37096</v>
          </cell>
          <cell r="AQ47" t="str">
            <v>Obrero</v>
          </cell>
          <cell r="AU47" t="str">
            <v>Calle Geranios Las Moras Mz 11 Lt 7</v>
          </cell>
          <cell r="AV47" t="str">
            <v>Lurin</v>
          </cell>
          <cell r="AW47" t="str">
            <v>Lima</v>
          </cell>
          <cell r="AX47" t="str">
            <v>Lima</v>
          </cell>
        </row>
        <row r="48">
          <cell r="A48" t="str">
            <v>O00048</v>
          </cell>
          <cell r="B48">
            <v>47</v>
          </cell>
          <cell r="C48" t="str">
            <v>OBR</v>
          </cell>
          <cell r="D48" t="str">
            <v>Cab</v>
          </cell>
          <cell r="H48" t="str">
            <v>Yucra Arivilca Eloy</v>
          </cell>
          <cell r="I48" t="str">
            <v>Yucra</v>
          </cell>
          <cell r="J48" t="str">
            <v>Arivilca</v>
          </cell>
          <cell r="K48" t="str">
            <v>Eloy</v>
          </cell>
          <cell r="L48" t="str">
            <v>Operario</v>
          </cell>
          <cell r="M48" t="str">
            <v>OP</v>
          </cell>
          <cell r="N48" t="str">
            <v>DNI</v>
          </cell>
          <cell r="O48">
            <v>41450410</v>
          </cell>
          <cell r="P48">
            <v>27747</v>
          </cell>
          <cell r="Q48">
            <v>39960</v>
          </cell>
          <cell r="U48">
            <v>1</v>
          </cell>
          <cell r="Z48">
            <v>5</v>
          </cell>
          <cell r="AL48" t="str">
            <v>HOR</v>
          </cell>
          <cell r="AM48" t="str">
            <v>AFP HORIZONTE</v>
          </cell>
          <cell r="AN48" t="str">
            <v>577451EYARV0</v>
          </cell>
          <cell r="AO48">
            <v>36896</v>
          </cell>
          <cell r="AQ48" t="str">
            <v>Obrero</v>
          </cell>
          <cell r="AU48" t="str">
            <v>Comunidad Yapuscachi</v>
          </cell>
          <cell r="AV48" t="str">
            <v>Cabana</v>
          </cell>
          <cell r="AW48" t="str">
            <v>San Roman</v>
          </cell>
          <cell r="AX48" t="str">
            <v>Puno</v>
          </cell>
        </row>
        <row r="49">
          <cell r="A49" t="str">
            <v>O00049</v>
          </cell>
          <cell r="B49">
            <v>48</v>
          </cell>
          <cell r="C49" t="str">
            <v>OBR</v>
          </cell>
          <cell r="D49" t="str">
            <v>Cab</v>
          </cell>
          <cell r="H49" t="str">
            <v>Rios Fuentes Edwin Benito</v>
          </cell>
          <cell r="I49" t="str">
            <v>Rios</v>
          </cell>
          <cell r="J49" t="str">
            <v>Fuentes</v>
          </cell>
          <cell r="K49" t="str">
            <v>Edwin Benito</v>
          </cell>
          <cell r="L49" t="str">
            <v>Oficial</v>
          </cell>
          <cell r="M49" t="str">
            <v>OF</v>
          </cell>
          <cell r="N49" t="str">
            <v>DNI</v>
          </cell>
          <cell r="O49">
            <v>41677139</v>
          </cell>
          <cell r="P49">
            <v>29347</v>
          </cell>
          <cell r="Q49">
            <v>39961</v>
          </cell>
          <cell r="Z49">
            <v>5</v>
          </cell>
          <cell r="AL49" t="str">
            <v>PRO</v>
          </cell>
          <cell r="AM49" t="str">
            <v>AFP PROFUTURO</v>
          </cell>
          <cell r="AN49" t="str">
            <v>593451ERFSN8</v>
          </cell>
          <cell r="AO49">
            <v>38972</v>
          </cell>
          <cell r="AQ49" t="str">
            <v>Obrero</v>
          </cell>
          <cell r="AU49" t="str">
            <v>Comunidad Yapuscachi</v>
          </cell>
          <cell r="AV49" t="str">
            <v>Cabana</v>
          </cell>
          <cell r="AW49" t="str">
            <v>San Roman</v>
          </cell>
          <cell r="AX49" t="str">
            <v>Puno</v>
          </cell>
        </row>
        <row r="50">
          <cell r="A50" t="str">
            <v>O00050</v>
          </cell>
          <cell r="B50">
            <v>49</v>
          </cell>
          <cell r="C50" t="str">
            <v>OBR</v>
          </cell>
          <cell r="D50" t="str">
            <v>Cab</v>
          </cell>
          <cell r="H50" t="str">
            <v>Arivilca Castillo Hugo Esteban</v>
          </cell>
          <cell r="I50" t="str">
            <v>Arivilca</v>
          </cell>
          <cell r="J50" t="str">
            <v>Castillo</v>
          </cell>
          <cell r="K50" t="str">
            <v>Hugo Esteban</v>
          </cell>
          <cell r="L50" t="str">
            <v>Oficial</v>
          </cell>
          <cell r="M50" t="str">
            <v>OF</v>
          </cell>
          <cell r="N50" t="str">
            <v>DNI</v>
          </cell>
          <cell r="O50" t="str">
            <v>01327723</v>
          </cell>
          <cell r="P50">
            <v>26390</v>
          </cell>
          <cell r="Q50">
            <v>39961</v>
          </cell>
          <cell r="Z50">
            <v>5</v>
          </cell>
          <cell r="AL50" t="str">
            <v>ONP</v>
          </cell>
          <cell r="AM50" t="str">
            <v>ONP</v>
          </cell>
          <cell r="AQ50" t="str">
            <v>Obrero</v>
          </cell>
          <cell r="AU50" t="str">
            <v>Jr.. San Roman s/n</v>
          </cell>
          <cell r="AV50" t="str">
            <v>Cabana</v>
          </cell>
          <cell r="AW50" t="str">
            <v>San Roman</v>
          </cell>
          <cell r="AX50" t="str">
            <v>Puno</v>
          </cell>
        </row>
        <row r="51">
          <cell r="A51" t="str">
            <v>O00051</v>
          </cell>
          <cell r="B51">
            <v>50</v>
          </cell>
          <cell r="C51" t="str">
            <v>OBR</v>
          </cell>
          <cell r="D51" t="str">
            <v>Cab</v>
          </cell>
          <cell r="H51" t="str">
            <v>Colca Quispe Bernardino</v>
          </cell>
          <cell r="I51" t="str">
            <v>Colca</v>
          </cell>
          <cell r="J51" t="str">
            <v>Quispe</v>
          </cell>
          <cell r="K51" t="str">
            <v>Bernardino</v>
          </cell>
          <cell r="L51" t="str">
            <v>Peón Ayudante</v>
          </cell>
          <cell r="M51" t="str">
            <v>PE</v>
          </cell>
          <cell r="N51" t="str">
            <v>DNI</v>
          </cell>
          <cell r="O51" t="str">
            <v>02397335</v>
          </cell>
          <cell r="P51">
            <v>21459</v>
          </cell>
          <cell r="Q51">
            <v>39961</v>
          </cell>
          <cell r="Z51">
            <v>5</v>
          </cell>
          <cell r="AL51" t="str">
            <v>ONP</v>
          </cell>
          <cell r="AM51" t="str">
            <v>ONP</v>
          </cell>
          <cell r="AQ51" t="str">
            <v>Obrero</v>
          </cell>
          <cell r="AU51" t="str">
            <v>Parcialidad Corcoroni</v>
          </cell>
          <cell r="AV51" t="str">
            <v>Cabana</v>
          </cell>
          <cell r="AW51" t="str">
            <v>San Roman</v>
          </cell>
          <cell r="AX51" t="str">
            <v>Puno</v>
          </cell>
        </row>
        <row r="52">
          <cell r="A52" t="str">
            <v>O00052</v>
          </cell>
          <cell r="B52">
            <v>51</v>
          </cell>
          <cell r="C52" t="str">
            <v>OBR</v>
          </cell>
          <cell r="D52" t="str">
            <v>Cab</v>
          </cell>
          <cell r="H52" t="str">
            <v>Sullca Cuno Victoriano</v>
          </cell>
          <cell r="I52" t="str">
            <v>Sullca</v>
          </cell>
          <cell r="J52" t="str">
            <v>Cuno</v>
          </cell>
          <cell r="K52" t="str">
            <v>Victoriano</v>
          </cell>
          <cell r="L52" t="str">
            <v>Peón Ayudante</v>
          </cell>
          <cell r="M52" t="str">
            <v>PE</v>
          </cell>
          <cell r="N52" t="str">
            <v>DNI</v>
          </cell>
          <cell r="O52" t="str">
            <v>02396257</v>
          </cell>
          <cell r="P52">
            <v>20537</v>
          </cell>
          <cell r="Q52">
            <v>39961</v>
          </cell>
          <cell r="Z52">
            <v>5</v>
          </cell>
          <cell r="AL52" t="str">
            <v>PRO</v>
          </cell>
          <cell r="AM52" t="str">
            <v>AFP PROFUTURO</v>
          </cell>
          <cell r="AN52" t="str">
            <v>505351VSCLO2</v>
          </cell>
          <cell r="AO52">
            <v>39555</v>
          </cell>
          <cell r="AQ52" t="str">
            <v>Obrero</v>
          </cell>
          <cell r="AU52" t="str">
            <v>Parcialidad Corcoroni</v>
          </cell>
          <cell r="AV52" t="str">
            <v>Cabana</v>
          </cell>
          <cell r="AW52" t="str">
            <v>San Roman</v>
          </cell>
          <cell r="AX52" t="str">
            <v>Puno</v>
          </cell>
        </row>
        <row r="53">
          <cell r="A53" t="str">
            <v>O00053</v>
          </cell>
          <cell r="B53">
            <v>52</v>
          </cell>
          <cell r="C53" t="str">
            <v>OBR</v>
          </cell>
          <cell r="D53" t="str">
            <v>Cab</v>
          </cell>
          <cell r="H53" t="str">
            <v>Colca Quispe Edwin Eloy</v>
          </cell>
          <cell r="I53" t="str">
            <v>Colca</v>
          </cell>
          <cell r="J53" t="str">
            <v>Quispe</v>
          </cell>
          <cell r="K53" t="str">
            <v>Edwin Eloy</v>
          </cell>
          <cell r="L53" t="str">
            <v>Peón Ayudante</v>
          </cell>
          <cell r="M53" t="str">
            <v>PE</v>
          </cell>
          <cell r="N53" t="str">
            <v>DNI</v>
          </cell>
          <cell r="O53">
            <v>80040466</v>
          </cell>
          <cell r="P53">
            <v>27900</v>
          </cell>
          <cell r="Q53">
            <v>39961</v>
          </cell>
          <cell r="Z53">
            <v>5</v>
          </cell>
          <cell r="AL53" t="str">
            <v>INT</v>
          </cell>
          <cell r="AM53" t="str">
            <v>AFP INTEGRA</v>
          </cell>
          <cell r="AN53" t="str">
            <v>578981ECQCS8</v>
          </cell>
          <cell r="AO53">
            <v>39617</v>
          </cell>
          <cell r="AQ53" t="str">
            <v>Obrero</v>
          </cell>
          <cell r="AU53" t="str">
            <v>Parcialidad Corcoroni</v>
          </cell>
          <cell r="AV53" t="str">
            <v>Cabana</v>
          </cell>
          <cell r="AW53" t="str">
            <v>San Roman</v>
          </cell>
          <cell r="AX53" t="str">
            <v>Puno</v>
          </cell>
        </row>
        <row r="54">
          <cell r="A54" t="str">
            <v>O00054</v>
          </cell>
          <cell r="B54">
            <v>53</v>
          </cell>
          <cell r="C54" t="str">
            <v>OBR</v>
          </cell>
          <cell r="D54" t="str">
            <v>Cab</v>
          </cell>
          <cell r="H54" t="str">
            <v>Quispe Ccalla Gabriel</v>
          </cell>
          <cell r="I54" t="str">
            <v>Quispe</v>
          </cell>
          <cell r="J54" t="str">
            <v>Ccalla</v>
          </cell>
          <cell r="K54" t="str">
            <v>Gabriel</v>
          </cell>
          <cell r="L54" t="str">
            <v>Peón Ayudante</v>
          </cell>
          <cell r="M54" t="str">
            <v>PE</v>
          </cell>
          <cell r="N54" t="str">
            <v>DNI</v>
          </cell>
          <cell r="O54" t="str">
            <v>02396911</v>
          </cell>
          <cell r="P54">
            <v>21975</v>
          </cell>
          <cell r="Q54">
            <v>39961</v>
          </cell>
          <cell r="R54">
            <v>39978</v>
          </cell>
          <cell r="Z54">
            <v>5</v>
          </cell>
          <cell r="AL54" t="str">
            <v>PRO</v>
          </cell>
          <cell r="AM54" t="str">
            <v>AFP PROFUTURO</v>
          </cell>
          <cell r="AN54" t="str">
            <v>519731GQCSL9</v>
          </cell>
          <cell r="AO54">
            <v>39014</v>
          </cell>
          <cell r="AQ54" t="str">
            <v>Obrero</v>
          </cell>
          <cell r="AU54" t="str">
            <v>Comunidad Yapuscachi</v>
          </cell>
          <cell r="AV54" t="str">
            <v>Cabana</v>
          </cell>
          <cell r="AW54" t="str">
            <v>San Roman</v>
          </cell>
          <cell r="AX54" t="str">
            <v>Puno</v>
          </cell>
        </row>
        <row r="55">
          <cell r="A55" t="str">
            <v>O00055</v>
          </cell>
          <cell r="B55">
            <v>54</v>
          </cell>
          <cell r="C55" t="str">
            <v>OBR</v>
          </cell>
          <cell r="D55" t="str">
            <v>Cab</v>
          </cell>
          <cell r="H55" t="str">
            <v>Flores Flores Eder Hugo</v>
          </cell>
          <cell r="I55" t="str">
            <v>Flores</v>
          </cell>
          <cell r="J55" t="str">
            <v>Flores</v>
          </cell>
          <cell r="K55" t="str">
            <v>Eder Hugo</v>
          </cell>
          <cell r="L55" t="str">
            <v>Peón Ayudante</v>
          </cell>
          <cell r="M55" t="str">
            <v>PE</v>
          </cell>
          <cell r="N55" t="str">
            <v>DNI</v>
          </cell>
          <cell r="O55">
            <v>46087387</v>
          </cell>
          <cell r="P55">
            <v>32599</v>
          </cell>
          <cell r="Q55">
            <v>39961</v>
          </cell>
          <cell r="Z55">
            <v>5</v>
          </cell>
          <cell r="AL55" t="str">
            <v>ONP</v>
          </cell>
          <cell r="AM55" t="str">
            <v>ONP</v>
          </cell>
          <cell r="AQ55" t="str">
            <v>Obrero</v>
          </cell>
          <cell r="AU55" t="str">
            <v>Sector Pharara Vizallani</v>
          </cell>
          <cell r="AV55" t="str">
            <v>Cabana</v>
          </cell>
          <cell r="AW55" t="str">
            <v>San Roman</v>
          </cell>
          <cell r="AX55" t="str">
            <v>Puno</v>
          </cell>
        </row>
        <row r="56">
          <cell r="A56" t="str">
            <v>O00056</v>
          </cell>
          <cell r="B56">
            <v>55</v>
          </cell>
          <cell r="C56" t="str">
            <v>OBR</v>
          </cell>
          <cell r="D56" t="str">
            <v>Cab</v>
          </cell>
          <cell r="H56" t="str">
            <v>Aguilar Zapana Percy</v>
          </cell>
          <cell r="I56" t="str">
            <v>Aguilar</v>
          </cell>
          <cell r="J56" t="str">
            <v>Zapana</v>
          </cell>
          <cell r="K56" t="str">
            <v>Percy</v>
          </cell>
          <cell r="L56" t="str">
            <v>Peón Ayudante</v>
          </cell>
          <cell r="M56" t="str">
            <v>PE</v>
          </cell>
          <cell r="N56" t="str">
            <v>DNI</v>
          </cell>
          <cell r="O56">
            <v>41672054</v>
          </cell>
          <cell r="P56">
            <v>30410</v>
          </cell>
          <cell r="Q56">
            <v>39961</v>
          </cell>
          <cell r="Z56">
            <v>5</v>
          </cell>
          <cell r="AL56" t="str">
            <v>ONP</v>
          </cell>
          <cell r="AM56" t="str">
            <v>ONP</v>
          </cell>
          <cell r="AQ56" t="str">
            <v>Obrero</v>
          </cell>
          <cell r="AU56" t="str">
            <v>Parcialidad  Vizallani</v>
          </cell>
          <cell r="AV56" t="str">
            <v>Cabana</v>
          </cell>
          <cell r="AW56" t="str">
            <v>San Roman</v>
          </cell>
          <cell r="AX56" t="str">
            <v>Puno</v>
          </cell>
        </row>
        <row r="57">
          <cell r="A57" t="str">
            <v>O00057</v>
          </cell>
          <cell r="B57">
            <v>56</v>
          </cell>
          <cell r="C57" t="str">
            <v>OBR</v>
          </cell>
          <cell r="D57" t="str">
            <v>Cab</v>
          </cell>
          <cell r="H57" t="str">
            <v>Quispe Coaquira Wilson</v>
          </cell>
          <cell r="I57" t="str">
            <v>Quispe</v>
          </cell>
          <cell r="J57" t="str">
            <v>Coaquira</v>
          </cell>
          <cell r="K57" t="str">
            <v>Wilson</v>
          </cell>
          <cell r="L57" t="str">
            <v>Peón Ayudante</v>
          </cell>
          <cell r="M57" t="str">
            <v>PE</v>
          </cell>
          <cell r="N57" t="str">
            <v>DNI</v>
          </cell>
          <cell r="O57">
            <v>46729829</v>
          </cell>
          <cell r="P57">
            <v>33261</v>
          </cell>
          <cell r="Q57">
            <v>39961</v>
          </cell>
          <cell r="Z57">
            <v>5</v>
          </cell>
          <cell r="AL57" t="str">
            <v>HOR</v>
          </cell>
          <cell r="AM57" t="str">
            <v>AFP HORIZONTE</v>
          </cell>
          <cell r="AN57" t="str">
            <v>632591WQCSQ0</v>
          </cell>
          <cell r="AO57">
            <v>39896</v>
          </cell>
          <cell r="AQ57" t="str">
            <v>Obrero</v>
          </cell>
          <cell r="AU57" t="str">
            <v xml:space="preserve">Comunidad Vizallani </v>
          </cell>
          <cell r="AV57" t="str">
            <v>Cabana</v>
          </cell>
          <cell r="AW57" t="str">
            <v>San Roman</v>
          </cell>
          <cell r="AX57" t="str">
            <v>Puno</v>
          </cell>
        </row>
        <row r="58">
          <cell r="A58" t="str">
            <v>O00058</v>
          </cell>
          <cell r="B58">
            <v>57</v>
          </cell>
          <cell r="C58" t="str">
            <v>OBR</v>
          </cell>
          <cell r="D58" t="str">
            <v>Cab</v>
          </cell>
          <cell r="H58" t="str">
            <v>Flores Castro Josue</v>
          </cell>
          <cell r="I58" t="str">
            <v>Flores</v>
          </cell>
          <cell r="J58" t="str">
            <v>Castro</v>
          </cell>
          <cell r="K58" t="str">
            <v>Josue</v>
          </cell>
          <cell r="L58" t="str">
            <v>Peón Ayudante</v>
          </cell>
          <cell r="M58" t="str">
            <v>PE</v>
          </cell>
          <cell r="N58" t="str">
            <v>DNI</v>
          </cell>
          <cell r="O58">
            <v>44288989</v>
          </cell>
          <cell r="P58">
            <v>31656</v>
          </cell>
          <cell r="Q58">
            <v>39961</v>
          </cell>
          <cell r="Z58">
            <v>5</v>
          </cell>
          <cell r="AL58" t="str">
            <v>PRO</v>
          </cell>
          <cell r="AM58" t="str">
            <v>AFP PROFUTURO</v>
          </cell>
          <cell r="AN58" t="str">
            <v>616541JFCRT9</v>
          </cell>
          <cell r="AO58">
            <v>39619</v>
          </cell>
          <cell r="AQ58" t="str">
            <v>Obrero</v>
          </cell>
          <cell r="AU58" t="str">
            <v>Comunidad Huancarani Caluyo 02</v>
          </cell>
          <cell r="AV58" t="str">
            <v>Cabana</v>
          </cell>
          <cell r="AW58" t="str">
            <v>San Roman</v>
          </cell>
          <cell r="AX58" t="str">
            <v>Puno</v>
          </cell>
        </row>
        <row r="59">
          <cell r="A59" t="str">
            <v>O00059</v>
          </cell>
          <cell r="B59">
            <v>58</v>
          </cell>
          <cell r="C59" t="str">
            <v>OBR</v>
          </cell>
          <cell r="D59" t="str">
            <v>Cab</v>
          </cell>
          <cell r="H59" t="str">
            <v>Castillo Mamani Elmer</v>
          </cell>
          <cell r="I59" t="str">
            <v>Castillo</v>
          </cell>
          <cell r="J59" t="str">
            <v>Mamani</v>
          </cell>
          <cell r="K59" t="str">
            <v>Elmer</v>
          </cell>
          <cell r="L59" t="str">
            <v>Peón Ayudante</v>
          </cell>
          <cell r="M59" t="str">
            <v>PE</v>
          </cell>
          <cell r="N59" t="str">
            <v>DNI</v>
          </cell>
          <cell r="O59">
            <v>41783304</v>
          </cell>
          <cell r="P59">
            <v>29786</v>
          </cell>
          <cell r="Q59">
            <v>39961</v>
          </cell>
          <cell r="U59">
            <v>3</v>
          </cell>
          <cell r="Z59">
            <v>5</v>
          </cell>
          <cell r="AL59" t="str">
            <v>ONP</v>
          </cell>
          <cell r="AM59" t="str">
            <v>ONP</v>
          </cell>
          <cell r="AQ59" t="str">
            <v>Obrero</v>
          </cell>
          <cell r="AU59" t="str">
            <v>Centro Poblado Collana</v>
          </cell>
          <cell r="AV59" t="str">
            <v>Cabana</v>
          </cell>
          <cell r="AW59" t="str">
            <v>San Roman</v>
          </cell>
          <cell r="AX59" t="str">
            <v>Puno</v>
          </cell>
        </row>
        <row r="60">
          <cell r="A60" t="str">
            <v>O00060</v>
          </cell>
          <cell r="B60">
            <v>59</v>
          </cell>
          <cell r="C60" t="str">
            <v>OBR</v>
          </cell>
          <cell r="D60" t="str">
            <v>Cab</v>
          </cell>
          <cell r="H60" t="str">
            <v>Benavente Castillo Vicente</v>
          </cell>
          <cell r="I60" t="str">
            <v>Benavente</v>
          </cell>
          <cell r="J60" t="str">
            <v>Castillo</v>
          </cell>
          <cell r="K60" t="str">
            <v>Vicente</v>
          </cell>
          <cell r="L60" t="str">
            <v>Peón Ayudante</v>
          </cell>
          <cell r="M60" t="str">
            <v>PE</v>
          </cell>
          <cell r="N60" t="str">
            <v>DNI</v>
          </cell>
          <cell r="O60" t="str">
            <v>02396306</v>
          </cell>
          <cell r="P60">
            <v>17733</v>
          </cell>
          <cell r="Q60">
            <v>39961</v>
          </cell>
          <cell r="Z60">
            <v>5</v>
          </cell>
          <cell r="AL60" t="str">
            <v>PRO</v>
          </cell>
          <cell r="AM60" t="str">
            <v>AFP PROFUTURO</v>
          </cell>
          <cell r="AN60" t="str">
            <v>177311VBCAT3</v>
          </cell>
          <cell r="AO60">
            <v>34192</v>
          </cell>
          <cell r="AQ60" t="str">
            <v>Obrero</v>
          </cell>
          <cell r="AU60" t="str">
            <v xml:space="preserve">Comunidad Huancarani </v>
          </cell>
          <cell r="AV60" t="str">
            <v>Cabana</v>
          </cell>
          <cell r="AW60" t="str">
            <v>San Roman</v>
          </cell>
          <cell r="AX60" t="str">
            <v>Puno</v>
          </cell>
        </row>
        <row r="61">
          <cell r="A61" t="str">
            <v>O00061</v>
          </cell>
          <cell r="B61">
            <v>60</v>
          </cell>
          <cell r="C61" t="str">
            <v>OBR</v>
          </cell>
          <cell r="D61" t="str">
            <v>Cab</v>
          </cell>
          <cell r="H61" t="str">
            <v>Quispe Huisa Abad</v>
          </cell>
          <cell r="I61" t="str">
            <v>Quispe</v>
          </cell>
          <cell r="J61" t="str">
            <v>Huisa</v>
          </cell>
          <cell r="K61" t="str">
            <v>Abad</v>
          </cell>
          <cell r="L61" t="str">
            <v>Operario</v>
          </cell>
          <cell r="M61" t="str">
            <v>OP</v>
          </cell>
          <cell r="N61" t="str">
            <v>DNI</v>
          </cell>
          <cell r="O61" t="str">
            <v>02168935</v>
          </cell>
          <cell r="P61">
            <v>26840</v>
          </cell>
          <cell r="Q61">
            <v>39958</v>
          </cell>
          <cell r="U61">
            <v>3</v>
          </cell>
          <cell r="Z61">
            <v>5</v>
          </cell>
          <cell r="AL61" t="str">
            <v>HOR</v>
          </cell>
          <cell r="AM61" t="str">
            <v>AFP HORIZONTE</v>
          </cell>
          <cell r="AN61" t="str">
            <v>568381AQHSS5</v>
          </cell>
          <cell r="AO61">
            <v>37301</v>
          </cell>
          <cell r="AQ61" t="str">
            <v>Obrero</v>
          </cell>
          <cell r="AU61" t="str">
            <v>Av. Deusta S/N Urb. Central</v>
          </cell>
          <cell r="AV61" t="str">
            <v>Cabanillas</v>
          </cell>
          <cell r="AW61" t="str">
            <v>San Roman</v>
          </cell>
          <cell r="AX61" t="str">
            <v>Puno</v>
          </cell>
        </row>
        <row r="62">
          <cell r="A62" t="str">
            <v>O00062</v>
          </cell>
          <cell r="B62">
            <v>61</v>
          </cell>
          <cell r="C62" t="str">
            <v>OBR</v>
          </cell>
          <cell r="D62" t="str">
            <v>Cab</v>
          </cell>
          <cell r="H62" t="str">
            <v>Fuentes Calloapaza Rene Richart</v>
          </cell>
          <cell r="I62" t="str">
            <v>Fuentes</v>
          </cell>
          <cell r="J62" t="str">
            <v>Calloapaza</v>
          </cell>
          <cell r="K62" t="str">
            <v>Rene Richart</v>
          </cell>
          <cell r="L62" t="str">
            <v>Peón Ayudante</v>
          </cell>
          <cell r="M62" t="str">
            <v>PE</v>
          </cell>
          <cell r="N62" t="str">
            <v>DNI</v>
          </cell>
          <cell r="O62">
            <v>46708638</v>
          </cell>
          <cell r="P62">
            <v>33191</v>
          </cell>
          <cell r="Q62">
            <v>39973</v>
          </cell>
          <cell r="Z62">
            <v>5</v>
          </cell>
          <cell r="AL62" t="str">
            <v>ONP</v>
          </cell>
          <cell r="AM62" t="str">
            <v>ONP</v>
          </cell>
          <cell r="AQ62" t="str">
            <v>Obrero</v>
          </cell>
          <cell r="AU62" t="str">
            <v xml:space="preserve">Comunidad Huancarani Caluyo </v>
          </cell>
          <cell r="AV62" t="str">
            <v>Cabana</v>
          </cell>
          <cell r="AW62" t="str">
            <v>San Roman</v>
          </cell>
          <cell r="AX62" t="str">
            <v>Puno</v>
          </cell>
        </row>
        <row r="63">
          <cell r="A63" t="str">
            <v>O00063</v>
          </cell>
          <cell r="B63">
            <v>62</v>
          </cell>
          <cell r="C63" t="str">
            <v>OBR</v>
          </cell>
          <cell r="D63" t="str">
            <v>Cab</v>
          </cell>
          <cell r="H63" t="str">
            <v>Quispe Vilca Eusebio</v>
          </cell>
          <cell r="I63" t="str">
            <v>Quispe</v>
          </cell>
          <cell r="J63" t="str">
            <v>Vilca</v>
          </cell>
          <cell r="K63" t="str">
            <v>Eusebio</v>
          </cell>
          <cell r="L63" t="str">
            <v>Oficial Cercheros</v>
          </cell>
          <cell r="M63" t="str">
            <v>OF</v>
          </cell>
          <cell r="N63" t="str">
            <v>DNI</v>
          </cell>
          <cell r="O63" t="str">
            <v>02398289</v>
          </cell>
          <cell r="P63">
            <v>27014</v>
          </cell>
          <cell r="Q63">
            <v>39973</v>
          </cell>
          <cell r="U63">
            <v>3</v>
          </cell>
          <cell r="Z63">
            <v>5</v>
          </cell>
          <cell r="AL63" t="str">
            <v>PRO</v>
          </cell>
          <cell r="AM63" t="str">
            <v>AFP PROFUTURO</v>
          </cell>
          <cell r="AN63" t="str">
            <v>570121EQVSC0</v>
          </cell>
          <cell r="AO63">
            <v>36117</v>
          </cell>
          <cell r="AQ63" t="str">
            <v>Obrero</v>
          </cell>
          <cell r="AU63" t="str">
            <v xml:space="preserve">Jr. Mañazo S/N </v>
          </cell>
          <cell r="AV63" t="str">
            <v>Cabana</v>
          </cell>
          <cell r="AW63" t="str">
            <v>San Roman</v>
          </cell>
          <cell r="AX63" t="str">
            <v>Puno</v>
          </cell>
        </row>
        <row r="64">
          <cell r="A64" t="str">
            <v>O00064</v>
          </cell>
          <cell r="B64">
            <v>63</v>
          </cell>
          <cell r="C64" t="str">
            <v>OBR</v>
          </cell>
          <cell r="D64" t="str">
            <v>Cab</v>
          </cell>
          <cell r="H64" t="str">
            <v>Quispe Canaza Isidro Salvador</v>
          </cell>
          <cell r="I64" t="str">
            <v>Quispe</v>
          </cell>
          <cell r="J64" t="str">
            <v>Canaza</v>
          </cell>
          <cell r="K64" t="str">
            <v>Isidro Salvador</v>
          </cell>
          <cell r="L64" t="str">
            <v>Peón Ayudante</v>
          </cell>
          <cell r="M64" t="str">
            <v>PE</v>
          </cell>
          <cell r="N64" t="str">
            <v>DNI</v>
          </cell>
          <cell r="O64" t="str">
            <v>02398229</v>
          </cell>
          <cell r="P64">
            <v>25703</v>
          </cell>
          <cell r="Q64">
            <v>39974</v>
          </cell>
          <cell r="U64">
            <v>3</v>
          </cell>
          <cell r="Z64">
            <v>5</v>
          </cell>
          <cell r="AL64" t="str">
            <v>INT</v>
          </cell>
          <cell r="AM64" t="str">
            <v>AFP INTEGRA</v>
          </cell>
          <cell r="AN64" t="str">
            <v>271621IQCSA8</v>
          </cell>
          <cell r="AO64">
            <v>34711</v>
          </cell>
          <cell r="AQ64" t="str">
            <v>Obrero</v>
          </cell>
          <cell r="AU64" t="str">
            <v>Parcialidad Collana</v>
          </cell>
          <cell r="AV64" t="str">
            <v>Cabana</v>
          </cell>
          <cell r="AW64" t="str">
            <v>San Roman</v>
          </cell>
          <cell r="AX64" t="str">
            <v>Puno</v>
          </cell>
        </row>
        <row r="65">
          <cell r="A65" t="str">
            <v>O00065</v>
          </cell>
          <cell r="B65">
            <v>64</v>
          </cell>
          <cell r="C65" t="str">
            <v>OBR</v>
          </cell>
          <cell r="D65" t="str">
            <v>Cab</v>
          </cell>
          <cell r="H65" t="str">
            <v>Gutierrez Cuno Fausto Ponciano</v>
          </cell>
          <cell r="I65" t="str">
            <v>Gutierrez</v>
          </cell>
          <cell r="J65" t="str">
            <v>Cuno</v>
          </cell>
          <cell r="K65" t="str">
            <v>Fausto Ponciano</v>
          </cell>
          <cell r="L65" t="str">
            <v>Peón Ayudante</v>
          </cell>
          <cell r="M65" t="str">
            <v>PE</v>
          </cell>
          <cell r="N65" t="str">
            <v>DNI</v>
          </cell>
          <cell r="O65" t="str">
            <v>02396612</v>
          </cell>
          <cell r="P65">
            <v>20778</v>
          </cell>
          <cell r="Q65">
            <v>39974</v>
          </cell>
          <cell r="Z65">
            <v>5</v>
          </cell>
          <cell r="AL65" t="str">
            <v>ONP</v>
          </cell>
          <cell r="AM65" t="str">
            <v>ONP</v>
          </cell>
          <cell r="AQ65" t="str">
            <v>Obrero</v>
          </cell>
          <cell r="AU65" t="str">
            <v xml:space="preserve">Comunidad Huancarani Caluyo </v>
          </cell>
          <cell r="AV65" t="str">
            <v>Cabana</v>
          </cell>
          <cell r="AW65" t="str">
            <v>San Roman</v>
          </cell>
          <cell r="AX65" t="str">
            <v>Puno</v>
          </cell>
        </row>
        <row r="66">
          <cell r="A66" t="str">
            <v>O00066</v>
          </cell>
          <cell r="B66">
            <v>65</v>
          </cell>
          <cell r="C66" t="str">
            <v>OBR</v>
          </cell>
          <cell r="D66" t="str">
            <v>Cab</v>
          </cell>
          <cell r="H66" t="str">
            <v>Salcedo Quispe Roger</v>
          </cell>
          <cell r="I66" t="str">
            <v>Salcedo</v>
          </cell>
          <cell r="J66" t="str">
            <v>Quispe</v>
          </cell>
          <cell r="K66" t="str">
            <v>Roger</v>
          </cell>
          <cell r="L66" t="str">
            <v>Peón Ayudante</v>
          </cell>
          <cell r="M66" t="str">
            <v>PE</v>
          </cell>
          <cell r="N66" t="str">
            <v>DNI</v>
          </cell>
          <cell r="O66">
            <v>44892899</v>
          </cell>
          <cell r="P66">
            <v>31975</v>
          </cell>
          <cell r="Q66">
            <v>39974</v>
          </cell>
          <cell r="Z66">
            <v>5</v>
          </cell>
          <cell r="AL66" t="str">
            <v>PRO</v>
          </cell>
          <cell r="AM66" t="str">
            <v>AFP PROFUTURO</v>
          </cell>
          <cell r="AN66" t="str">
            <v>619731RSQCS3</v>
          </cell>
          <cell r="AO66">
            <v>39536</v>
          </cell>
          <cell r="AQ66" t="str">
            <v>Obrero</v>
          </cell>
          <cell r="AU66" t="str">
            <v xml:space="preserve">Comunidad Huancarani </v>
          </cell>
          <cell r="AV66" t="str">
            <v>Cabana</v>
          </cell>
          <cell r="AW66" t="str">
            <v>San Roman</v>
          </cell>
          <cell r="AX66" t="str">
            <v>Puno</v>
          </cell>
        </row>
        <row r="67">
          <cell r="A67" t="str">
            <v>O00067</v>
          </cell>
          <cell r="B67">
            <v>66</v>
          </cell>
          <cell r="C67" t="str">
            <v>OBR</v>
          </cell>
          <cell r="D67" t="str">
            <v>Cab</v>
          </cell>
          <cell r="H67" t="str">
            <v>Arivilca Quispe Smith Reynaldo</v>
          </cell>
          <cell r="I67" t="str">
            <v>Arivilca</v>
          </cell>
          <cell r="J67" t="str">
            <v>Quispe</v>
          </cell>
          <cell r="K67" t="str">
            <v>Smith Reynaldo</v>
          </cell>
          <cell r="L67" t="str">
            <v>Peón Ayudante</v>
          </cell>
          <cell r="M67" t="str">
            <v>PE</v>
          </cell>
          <cell r="N67" t="str">
            <v>DNI</v>
          </cell>
          <cell r="O67">
            <v>46695678</v>
          </cell>
          <cell r="P67">
            <v>33436</v>
          </cell>
          <cell r="Q67">
            <v>39974</v>
          </cell>
          <cell r="Z67">
            <v>5</v>
          </cell>
          <cell r="AL67" t="str">
            <v>ONP</v>
          </cell>
          <cell r="AM67" t="str">
            <v>ONP</v>
          </cell>
          <cell r="AQ67" t="str">
            <v>Obrero</v>
          </cell>
          <cell r="AU67" t="str">
            <v xml:space="preserve">Comunidad Huancarani </v>
          </cell>
          <cell r="AV67" t="str">
            <v>Cabana</v>
          </cell>
          <cell r="AW67" t="str">
            <v>San Roman</v>
          </cell>
          <cell r="AX67" t="str">
            <v>Puno</v>
          </cell>
        </row>
        <row r="68">
          <cell r="A68" t="str">
            <v>O00068</v>
          </cell>
          <cell r="B68">
            <v>67</v>
          </cell>
          <cell r="C68" t="str">
            <v>OBR</v>
          </cell>
          <cell r="D68" t="str">
            <v>Cab</v>
          </cell>
          <cell r="H68" t="str">
            <v>Castillo Gutierrez Pedro</v>
          </cell>
          <cell r="I68" t="str">
            <v>Castillo</v>
          </cell>
          <cell r="J68" t="str">
            <v>Gutierrez</v>
          </cell>
          <cell r="K68" t="str">
            <v>Pedro</v>
          </cell>
          <cell r="L68" t="str">
            <v>Peón Ayudante</v>
          </cell>
          <cell r="M68" t="str">
            <v>PE</v>
          </cell>
          <cell r="N68" t="str">
            <v>DNI</v>
          </cell>
          <cell r="O68" t="str">
            <v>02396044</v>
          </cell>
          <cell r="P68">
            <v>22460</v>
          </cell>
          <cell r="Q68">
            <v>39974</v>
          </cell>
          <cell r="U68">
            <v>1</v>
          </cell>
          <cell r="Z68">
            <v>5</v>
          </cell>
          <cell r="AL68" t="str">
            <v>ONP</v>
          </cell>
          <cell r="AM68" t="str">
            <v>ONP</v>
          </cell>
          <cell r="AQ68" t="str">
            <v>Obrero</v>
          </cell>
          <cell r="AU68" t="str">
            <v>Comunidad Yanarico</v>
          </cell>
          <cell r="AV68" t="str">
            <v>Cabana</v>
          </cell>
          <cell r="AW68" t="str">
            <v>San Roman</v>
          </cell>
          <cell r="AX68" t="str">
            <v>Puno</v>
          </cell>
        </row>
        <row r="69">
          <cell r="A69" t="str">
            <v>O00069</v>
          </cell>
          <cell r="B69">
            <v>68</v>
          </cell>
          <cell r="C69" t="str">
            <v>OBR</v>
          </cell>
          <cell r="D69" t="str">
            <v>Cab</v>
          </cell>
          <cell r="H69" t="str">
            <v>Chambi Vilca Mario</v>
          </cell>
          <cell r="I69" t="str">
            <v>Chambi</v>
          </cell>
          <cell r="J69" t="str">
            <v>Vilca</v>
          </cell>
          <cell r="K69" t="str">
            <v>Mario</v>
          </cell>
          <cell r="L69" t="str">
            <v>Peón Ayudante</v>
          </cell>
          <cell r="M69" t="str">
            <v>PE</v>
          </cell>
          <cell r="N69" t="str">
            <v>DNI</v>
          </cell>
          <cell r="O69">
            <v>44158753</v>
          </cell>
          <cell r="P69">
            <v>35514</v>
          </cell>
          <cell r="Q69">
            <v>39974</v>
          </cell>
          <cell r="Z69">
            <v>5</v>
          </cell>
          <cell r="AL69" t="str">
            <v>PRO</v>
          </cell>
          <cell r="AM69" t="str">
            <v>AFP PROFUTURO</v>
          </cell>
          <cell r="AN69" t="str">
            <v>618591MCVMC4</v>
          </cell>
          <cell r="AO69">
            <v>39437</v>
          </cell>
          <cell r="AQ69" t="str">
            <v>Obrero</v>
          </cell>
          <cell r="AU69" t="str">
            <v>Comunidad Campesina Cieneguillas</v>
          </cell>
          <cell r="AV69" t="str">
            <v>Cabana</v>
          </cell>
          <cell r="AW69" t="str">
            <v>San Roman</v>
          </cell>
          <cell r="AX69" t="str">
            <v>Puno</v>
          </cell>
        </row>
        <row r="70">
          <cell r="A70" t="str">
            <v>O00070</v>
          </cell>
          <cell r="B70">
            <v>69</v>
          </cell>
          <cell r="C70" t="str">
            <v>OBR</v>
          </cell>
          <cell r="D70" t="str">
            <v>Cab</v>
          </cell>
          <cell r="H70" t="str">
            <v>Benavente Vilca Gregorio</v>
          </cell>
          <cell r="I70" t="str">
            <v>Benavente</v>
          </cell>
          <cell r="J70" t="str">
            <v>Vilca</v>
          </cell>
          <cell r="K70" t="str">
            <v>Gregorio</v>
          </cell>
          <cell r="L70" t="str">
            <v>Peón Ayudante</v>
          </cell>
          <cell r="M70" t="str">
            <v>PE</v>
          </cell>
          <cell r="N70" t="str">
            <v>DNI</v>
          </cell>
          <cell r="O70" t="str">
            <v>02397850</v>
          </cell>
          <cell r="P70">
            <v>24252</v>
          </cell>
          <cell r="Q70">
            <v>39974</v>
          </cell>
          <cell r="U70">
            <v>2</v>
          </cell>
          <cell r="Z70">
            <v>5</v>
          </cell>
          <cell r="AL70" t="str">
            <v>PRI</v>
          </cell>
          <cell r="AM70" t="str">
            <v>AFP PRIMA</v>
          </cell>
          <cell r="AN70" t="str">
            <v>542501GBVAC8</v>
          </cell>
          <cell r="AO70">
            <v>35027</v>
          </cell>
          <cell r="AQ70" t="str">
            <v>Obrero</v>
          </cell>
          <cell r="AU70" t="str">
            <v>Parcialidad Collana</v>
          </cell>
          <cell r="AV70" t="str">
            <v>Cabana</v>
          </cell>
          <cell r="AW70" t="str">
            <v>San Roman</v>
          </cell>
          <cell r="AX70" t="str">
            <v>Puno</v>
          </cell>
        </row>
        <row r="71">
          <cell r="A71" t="str">
            <v>O00071</v>
          </cell>
          <cell r="B71">
            <v>70</v>
          </cell>
          <cell r="C71" t="str">
            <v>OBR</v>
          </cell>
          <cell r="D71" t="str">
            <v>Cab</v>
          </cell>
          <cell r="H71" t="str">
            <v>Avendaño Tapia Bernardino Bacilio</v>
          </cell>
          <cell r="I71" t="str">
            <v>Avendaño</v>
          </cell>
          <cell r="J71" t="str">
            <v>Tapia</v>
          </cell>
          <cell r="K71" t="str">
            <v>Bernardino Bacilio</v>
          </cell>
          <cell r="L71" t="str">
            <v>Peón Ayudante</v>
          </cell>
          <cell r="M71" t="str">
            <v>PE</v>
          </cell>
          <cell r="N71" t="str">
            <v>DNI</v>
          </cell>
          <cell r="O71">
            <v>32295315</v>
          </cell>
          <cell r="P71">
            <v>19864</v>
          </cell>
          <cell r="Q71">
            <v>39974</v>
          </cell>
          <cell r="U71">
            <v>1</v>
          </cell>
          <cell r="Z71">
            <v>5</v>
          </cell>
          <cell r="AL71" t="str">
            <v>ONP</v>
          </cell>
          <cell r="AM71" t="str">
            <v>ONP</v>
          </cell>
          <cell r="AQ71" t="str">
            <v>Obrero</v>
          </cell>
          <cell r="AU71" t="str">
            <v xml:space="preserve">Sector Huancarani </v>
          </cell>
          <cell r="AV71" t="str">
            <v>Cabana</v>
          </cell>
          <cell r="AW71" t="str">
            <v>San Roman</v>
          </cell>
          <cell r="AX71" t="str">
            <v>Puno</v>
          </cell>
        </row>
        <row r="72">
          <cell r="A72" t="str">
            <v>O00072</v>
          </cell>
          <cell r="B72">
            <v>71</v>
          </cell>
          <cell r="C72" t="str">
            <v>OBR</v>
          </cell>
          <cell r="D72" t="str">
            <v>Cab</v>
          </cell>
          <cell r="H72" t="str">
            <v>Salcedo Quispe Jose Luis</v>
          </cell>
          <cell r="I72" t="str">
            <v>Salcedo</v>
          </cell>
          <cell r="J72" t="str">
            <v>Quispe</v>
          </cell>
          <cell r="K72" t="str">
            <v>Jose Luis</v>
          </cell>
          <cell r="L72" t="str">
            <v>Peón Ayudante</v>
          </cell>
          <cell r="M72" t="str">
            <v>PE</v>
          </cell>
          <cell r="N72" t="str">
            <v>DNI</v>
          </cell>
          <cell r="O72">
            <v>42002472</v>
          </cell>
          <cell r="P72">
            <v>28439</v>
          </cell>
          <cell r="Q72">
            <v>39974</v>
          </cell>
          <cell r="U72">
            <v>3</v>
          </cell>
          <cell r="Z72">
            <v>5</v>
          </cell>
          <cell r="AL72" t="str">
            <v>ONP</v>
          </cell>
          <cell r="AM72" t="str">
            <v>ONP</v>
          </cell>
          <cell r="AQ72" t="str">
            <v>Obrero</v>
          </cell>
          <cell r="AU72" t="str">
            <v xml:space="preserve">Comunidad Huancarani </v>
          </cell>
          <cell r="AV72" t="str">
            <v>Cabana</v>
          </cell>
          <cell r="AW72" t="str">
            <v>San Roman</v>
          </cell>
          <cell r="AX72" t="str">
            <v>Puno</v>
          </cell>
        </row>
        <row r="73">
          <cell r="A73" t="str">
            <v>O00073</v>
          </cell>
          <cell r="B73">
            <v>72</v>
          </cell>
          <cell r="C73" t="str">
            <v>OBR</v>
          </cell>
          <cell r="D73" t="str">
            <v>Cab</v>
          </cell>
          <cell r="H73" t="str">
            <v>Llanos Ruelas Wilfredo</v>
          </cell>
          <cell r="I73" t="str">
            <v>Llanos</v>
          </cell>
          <cell r="J73" t="str">
            <v>Ruelas</v>
          </cell>
          <cell r="K73" t="str">
            <v>Wilfredo</v>
          </cell>
          <cell r="L73" t="str">
            <v>Peón Ayudante</v>
          </cell>
          <cell r="M73" t="str">
            <v>PE</v>
          </cell>
          <cell r="N73" t="str">
            <v>DNI</v>
          </cell>
          <cell r="O73">
            <v>42992365</v>
          </cell>
          <cell r="P73">
            <v>29481</v>
          </cell>
          <cell r="Q73">
            <v>39974</v>
          </cell>
          <cell r="U73">
            <v>2</v>
          </cell>
          <cell r="Z73">
            <v>5</v>
          </cell>
          <cell r="AL73" t="str">
            <v>PRO</v>
          </cell>
          <cell r="AM73" t="str">
            <v>AFP PROFUTURO</v>
          </cell>
          <cell r="AN73" t="str">
            <v>594791WLRNL0</v>
          </cell>
          <cell r="AO73">
            <v>39617</v>
          </cell>
          <cell r="AQ73" t="str">
            <v>Obrero</v>
          </cell>
          <cell r="AU73" t="str">
            <v>Comunidad Tiracona</v>
          </cell>
          <cell r="AV73" t="str">
            <v>Cabana</v>
          </cell>
          <cell r="AW73" t="str">
            <v>San Roman</v>
          </cell>
          <cell r="AX73" t="str">
            <v>Puno</v>
          </cell>
        </row>
        <row r="74">
          <cell r="A74" t="str">
            <v>O00074</v>
          </cell>
          <cell r="B74">
            <v>73</v>
          </cell>
          <cell r="C74" t="str">
            <v>OBR</v>
          </cell>
          <cell r="D74" t="str">
            <v>Mañ</v>
          </cell>
          <cell r="H74" t="str">
            <v>Canaza Quispe Juan Percy</v>
          </cell>
          <cell r="I74" t="str">
            <v>Canaza</v>
          </cell>
          <cell r="J74" t="str">
            <v>Quispe</v>
          </cell>
          <cell r="K74" t="str">
            <v>Juan Percy</v>
          </cell>
          <cell r="L74" t="str">
            <v>Operario Albañil</v>
          </cell>
          <cell r="M74" t="str">
            <v>OP</v>
          </cell>
          <cell r="N74" t="str">
            <v>DNI</v>
          </cell>
          <cell r="O74" t="str">
            <v>01311267</v>
          </cell>
          <cell r="P74">
            <v>25496</v>
          </cell>
          <cell r="Q74">
            <v>39974</v>
          </cell>
          <cell r="U74">
            <v>4</v>
          </cell>
          <cell r="Z74">
            <v>5</v>
          </cell>
          <cell r="AL74" t="str">
            <v>HOR</v>
          </cell>
          <cell r="AM74" t="str">
            <v>AFP HORIZONTE</v>
          </cell>
          <cell r="AN74" t="str">
            <v>554941JCQAS7</v>
          </cell>
          <cell r="AO74">
            <v>36146</v>
          </cell>
          <cell r="AQ74" t="str">
            <v>Obrero</v>
          </cell>
          <cell r="AU74" t="str">
            <v>Comunidad Ccotaña</v>
          </cell>
          <cell r="AV74" t="str">
            <v>Mañazo</v>
          </cell>
          <cell r="AW74" t="str">
            <v>Puno</v>
          </cell>
          <cell r="AX74" t="str">
            <v>Puno</v>
          </cell>
        </row>
        <row r="75">
          <cell r="A75" t="str">
            <v>O00075</v>
          </cell>
          <cell r="B75">
            <v>74</v>
          </cell>
          <cell r="C75" t="str">
            <v>OBR</v>
          </cell>
          <cell r="D75" t="str">
            <v>Cab</v>
          </cell>
          <cell r="H75" t="str">
            <v>Quispe Castillo Javier Francisco</v>
          </cell>
          <cell r="I75" t="str">
            <v>Quispe</v>
          </cell>
          <cell r="J75" t="str">
            <v>Castillo</v>
          </cell>
          <cell r="K75" t="str">
            <v>Javier Francisco</v>
          </cell>
          <cell r="L75" t="str">
            <v>Peón Ayudante</v>
          </cell>
          <cell r="M75" t="str">
            <v>PE</v>
          </cell>
          <cell r="N75" t="str">
            <v>DNI</v>
          </cell>
          <cell r="O75" t="str">
            <v>02397669</v>
          </cell>
          <cell r="P75">
            <v>23714</v>
          </cell>
          <cell r="Q75">
            <v>39967</v>
          </cell>
          <cell r="U75">
            <v>3</v>
          </cell>
          <cell r="Z75">
            <v>5</v>
          </cell>
          <cell r="AL75" t="str">
            <v>ONP</v>
          </cell>
          <cell r="AM75" t="str">
            <v>ONP</v>
          </cell>
          <cell r="AQ75" t="str">
            <v>Obrero</v>
          </cell>
          <cell r="AU75" t="str">
            <v>Calle Independencia</v>
          </cell>
          <cell r="AV75" t="str">
            <v>Cabana</v>
          </cell>
          <cell r="AW75" t="str">
            <v>San Roman</v>
          </cell>
          <cell r="AX75" t="str">
            <v>Puno</v>
          </cell>
        </row>
        <row r="76">
          <cell r="A76" t="str">
            <v>O00076</v>
          </cell>
          <cell r="B76">
            <v>75</v>
          </cell>
          <cell r="C76" t="str">
            <v>OBR</v>
          </cell>
          <cell r="D76" t="str">
            <v>Mañ</v>
          </cell>
          <cell r="H76" t="str">
            <v>Coila Coaquira Mario Pedro</v>
          </cell>
          <cell r="I76" t="str">
            <v>Coila</v>
          </cell>
          <cell r="J76" t="str">
            <v>Coaquira</v>
          </cell>
          <cell r="K76" t="str">
            <v>Mario Pedro</v>
          </cell>
          <cell r="L76" t="str">
            <v>Operario Fierrero</v>
          </cell>
          <cell r="M76" t="str">
            <v>OP</v>
          </cell>
          <cell r="N76" t="str">
            <v>DNI</v>
          </cell>
          <cell r="O76" t="str">
            <v>01298392</v>
          </cell>
          <cell r="P76">
            <v>28276</v>
          </cell>
          <cell r="Q76">
            <v>39979</v>
          </cell>
          <cell r="U76">
            <v>1</v>
          </cell>
          <cell r="W76" t="str">
            <v>Sem 25</v>
          </cell>
          <cell r="Z76">
            <v>5</v>
          </cell>
          <cell r="AL76" t="str">
            <v>PRO</v>
          </cell>
          <cell r="AM76" t="str">
            <v>AFP PROFUTURO</v>
          </cell>
          <cell r="AN76" t="str">
            <v>582741MCCLQ3</v>
          </cell>
          <cell r="AO76">
            <v>36011</v>
          </cell>
          <cell r="AQ76" t="str">
            <v>Obrero</v>
          </cell>
          <cell r="AU76" t="str">
            <v>Comunidad Cari Cari</v>
          </cell>
          <cell r="AV76" t="str">
            <v>Mañazo</v>
          </cell>
          <cell r="AW76" t="str">
            <v>Puno</v>
          </cell>
          <cell r="AX76" t="str">
            <v>Puno</v>
          </cell>
        </row>
        <row r="77">
          <cell r="A77" t="str">
            <v>O00077</v>
          </cell>
          <cell r="B77">
            <v>76</v>
          </cell>
          <cell r="C77" t="str">
            <v>OBR</v>
          </cell>
          <cell r="D77" t="str">
            <v>Mañ</v>
          </cell>
          <cell r="H77" t="str">
            <v>Quispe Mestas Tomas</v>
          </cell>
          <cell r="I77" t="str">
            <v>Quispe</v>
          </cell>
          <cell r="J77" t="str">
            <v>Mestas</v>
          </cell>
          <cell r="K77" t="str">
            <v>Tomas</v>
          </cell>
          <cell r="L77" t="str">
            <v>Peón Ayudante</v>
          </cell>
          <cell r="M77" t="str">
            <v>PE</v>
          </cell>
          <cell r="N77" t="str">
            <v>DNI</v>
          </cell>
          <cell r="O77">
            <v>80073792</v>
          </cell>
          <cell r="P77">
            <v>26288</v>
          </cell>
          <cell r="Q77">
            <v>39980</v>
          </cell>
          <cell r="W77" t="str">
            <v>Sem 25</v>
          </cell>
          <cell r="Z77">
            <v>5</v>
          </cell>
          <cell r="AL77" t="str">
            <v>PRO</v>
          </cell>
          <cell r="AM77" t="str">
            <v>AFP PROFUTURO</v>
          </cell>
          <cell r="AN77" t="str">
            <v>562861TQMST0</v>
          </cell>
          <cell r="AO77">
            <v>39290</v>
          </cell>
          <cell r="AQ77" t="str">
            <v>Obrero</v>
          </cell>
          <cell r="AU77" t="str">
            <v>Comunidad Cari Cari</v>
          </cell>
          <cell r="AV77" t="str">
            <v>Mañazo</v>
          </cell>
          <cell r="AW77" t="str">
            <v>Puno</v>
          </cell>
          <cell r="AX77" t="str">
            <v>Puno</v>
          </cell>
        </row>
        <row r="78">
          <cell r="A78" t="str">
            <v>O00078</v>
          </cell>
          <cell r="B78">
            <v>77</v>
          </cell>
          <cell r="C78" t="str">
            <v>OBR</v>
          </cell>
          <cell r="D78" t="str">
            <v>Mañ</v>
          </cell>
          <cell r="H78" t="str">
            <v>Mamani Espinoza Julian</v>
          </cell>
          <cell r="I78" t="str">
            <v>Mamani</v>
          </cell>
          <cell r="J78" t="str">
            <v>Espinoza</v>
          </cell>
          <cell r="K78" t="str">
            <v>Julian</v>
          </cell>
          <cell r="L78" t="str">
            <v>Peón Ayudante</v>
          </cell>
          <cell r="M78" t="str">
            <v>PE</v>
          </cell>
          <cell r="N78" t="str">
            <v>DNI</v>
          </cell>
          <cell r="O78">
            <v>40640516</v>
          </cell>
          <cell r="P78">
            <v>29429</v>
          </cell>
          <cell r="Q78">
            <v>39980</v>
          </cell>
          <cell r="U78">
            <v>1</v>
          </cell>
          <cell r="W78" t="str">
            <v>Sem 25</v>
          </cell>
          <cell r="Z78">
            <v>5</v>
          </cell>
          <cell r="AL78" t="str">
            <v>PRO</v>
          </cell>
          <cell r="AM78" t="str">
            <v>AFP PROFUTURO</v>
          </cell>
          <cell r="AN78" t="str">
            <v>594271JMEAI0</v>
          </cell>
          <cell r="AO78">
            <v>39984</v>
          </cell>
          <cell r="AQ78" t="str">
            <v>Obrero</v>
          </cell>
          <cell r="AU78" t="str">
            <v>Comunidad Llujullujo</v>
          </cell>
          <cell r="AV78" t="str">
            <v>Vilque</v>
          </cell>
          <cell r="AW78" t="str">
            <v>Puno</v>
          </cell>
          <cell r="AX78" t="str">
            <v>Puno</v>
          </cell>
        </row>
        <row r="79">
          <cell r="A79" t="str">
            <v>O00079</v>
          </cell>
          <cell r="B79">
            <v>78</v>
          </cell>
          <cell r="C79" t="str">
            <v>OBR</v>
          </cell>
          <cell r="D79" t="str">
            <v>Mañ</v>
          </cell>
          <cell r="H79" t="str">
            <v>Llanos Acero Engelberto</v>
          </cell>
          <cell r="I79" t="str">
            <v>Llanos</v>
          </cell>
          <cell r="J79" t="str">
            <v>Acero</v>
          </cell>
          <cell r="K79" t="str">
            <v>Engelberto</v>
          </cell>
          <cell r="L79" t="str">
            <v>Peón Ayudante</v>
          </cell>
          <cell r="M79" t="str">
            <v>PE</v>
          </cell>
          <cell r="N79" t="str">
            <v>DNI</v>
          </cell>
          <cell r="O79">
            <v>42144939</v>
          </cell>
          <cell r="P79">
            <v>29160</v>
          </cell>
          <cell r="Q79">
            <v>39980</v>
          </cell>
          <cell r="W79" t="str">
            <v>Sem 25</v>
          </cell>
          <cell r="Z79">
            <v>5</v>
          </cell>
          <cell r="AL79" t="str">
            <v>PRO</v>
          </cell>
          <cell r="AM79" t="str">
            <v>AFP PROFUTURO</v>
          </cell>
          <cell r="AN79" t="str">
            <v>591581ELANR5</v>
          </cell>
          <cell r="AO79">
            <v>39984</v>
          </cell>
          <cell r="AQ79" t="str">
            <v>Obrero</v>
          </cell>
          <cell r="AU79" t="str">
            <v>Jr. Manco Capac S/N</v>
          </cell>
          <cell r="AV79" t="str">
            <v>Mañazo</v>
          </cell>
          <cell r="AW79" t="str">
            <v>Puno</v>
          </cell>
          <cell r="AX79" t="str">
            <v>Puno</v>
          </cell>
        </row>
        <row r="80">
          <cell r="A80" t="str">
            <v>O00080</v>
          </cell>
          <cell r="B80">
            <v>79</v>
          </cell>
          <cell r="C80" t="str">
            <v>OBR</v>
          </cell>
          <cell r="D80" t="str">
            <v>Mañ</v>
          </cell>
          <cell r="H80" t="str">
            <v>Ccosi Pari Roger</v>
          </cell>
          <cell r="I80" t="str">
            <v>Ccosi</v>
          </cell>
          <cell r="J80" t="str">
            <v>Pari</v>
          </cell>
          <cell r="K80" t="str">
            <v>Roger</v>
          </cell>
          <cell r="L80" t="str">
            <v>Peón Ayudante</v>
          </cell>
          <cell r="M80" t="str">
            <v>PE</v>
          </cell>
          <cell r="N80" t="str">
            <v>DNI</v>
          </cell>
          <cell r="O80">
            <v>45211237</v>
          </cell>
          <cell r="P80">
            <v>32305</v>
          </cell>
          <cell r="Q80">
            <v>39980</v>
          </cell>
          <cell r="W80" t="str">
            <v>Sem 25</v>
          </cell>
          <cell r="Z80">
            <v>5</v>
          </cell>
          <cell r="AL80" t="str">
            <v>PRO</v>
          </cell>
          <cell r="AM80" t="str">
            <v>AFP PROFUTURO</v>
          </cell>
          <cell r="AN80" t="str">
            <v>623031RCPSI8</v>
          </cell>
          <cell r="AO80">
            <v>39323</v>
          </cell>
          <cell r="AQ80" t="str">
            <v>Obrero</v>
          </cell>
          <cell r="AU80" t="str">
            <v>Comunidad Cotaña</v>
          </cell>
          <cell r="AV80" t="str">
            <v>Vilque</v>
          </cell>
          <cell r="AW80" t="str">
            <v>Puno</v>
          </cell>
          <cell r="AX80" t="str">
            <v>Puno</v>
          </cell>
        </row>
        <row r="81">
          <cell r="A81" t="str">
            <v>O00081</v>
          </cell>
          <cell r="B81">
            <v>80</v>
          </cell>
          <cell r="C81" t="str">
            <v>OBR</v>
          </cell>
          <cell r="D81" t="str">
            <v>Mañ</v>
          </cell>
          <cell r="H81" t="str">
            <v>Mansillas Mita Zacarias</v>
          </cell>
          <cell r="I81" t="str">
            <v>Mansillas</v>
          </cell>
          <cell r="J81" t="str">
            <v>Mita</v>
          </cell>
          <cell r="K81" t="str">
            <v>Zacarias</v>
          </cell>
          <cell r="L81" t="str">
            <v>Peón Ayudante</v>
          </cell>
          <cell r="M81" t="str">
            <v>PE</v>
          </cell>
          <cell r="N81" t="str">
            <v>DNI</v>
          </cell>
          <cell r="O81" t="str">
            <v>01298406</v>
          </cell>
          <cell r="P81">
            <v>27338</v>
          </cell>
          <cell r="Q81">
            <v>39980</v>
          </cell>
          <cell r="U81">
            <v>2</v>
          </cell>
          <cell r="W81" t="str">
            <v>Sem 25</v>
          </cell>
          <cell r="Z81">
            <v>5</v>
          </cell>
          <cell r="AL81" t="str">
            <v>PRO</v>
          </cell>
          <cell r="AM81" t="str">
            <v>AFP PROFUTURO</v>
          </cell>
          <cell r="AN81" t="str">
            <v>573361ZMMSA2</v>
          </cell>
          <cell r="AO81">
            <v>39984</v>
          </cell>
          <cell r="AQ81" t="str">
            <v>Obrero</v>
          </cell>
          <cell r="AU81" t="str">
            <v>28 de Julio 464</v>
          </cell>
          <cell r="AV81" t="str">
            <v>Mañazo</v>
          </cell>
          <cell r="AW81" t="str">
            <v>Puno</v>
          </cell>
          <cell r="AX81" t="str">
            <v>Puno</v>
          </cell>
        </row>
        <row r="82">
          <cell r="A82" t="str">
            <v>O00082</v>
          </cell>
          <cell r="B82">
            <v>81</v>
          </cell>
          <cell r="C82" t="str">
            <v>OBR</v>
          </cell>
          <cell r="D82" t="str">
            <v>Mañ</v>
          </cell>
          <cell r="H82" t="str">
            <v>Villalta Mita Andres Corsino</v>
          </cell>
          <cell r="I82" t="str">
            <v>Villalta</v>
          </cell>
          <cell r="J82" t="str">
            <v>Mita</v>
          </cell>
          <cell r="K82" t="str">
            <v>Andres Corsino</v>
          </cell>
          <cell r="L82" t="str">
            <v>Peón Ayudante</v>
          </cell>
          <cell r="M82" t="str">
            <v>PE</v>
          </cell>
          <cell r="N82" t="str">
            <v>DNI</v>
          </cell>
          <cell r="O82">
            <v>42447230</v>
          </cell>
          <cell r="P82">
            <v>29255</v>
          </cell>
          <cell r="Q82">
            <v>39980</v>
          </cell>
          <cell r="W82" t="str">
            <v>Sem 25</v>
          </cell>
          <cell r="Z82">
            <v>5</v>
          </cell>
          <cell r="AL82" t="str">
            <v>HOR</v>
          </cell>
          <cell r="AM82" t="str">
            <v>AFP HORIZONTE</v>
          </cell>
          <cell r="AN82" t="str">
            <v>592531AVMLA2</v>
          </cell>
          <cell r="AO82">
            <v>39239</v>
          </cell>
          <cell r="AQ82" t="str">
            <v>Obrero</v>
          </cell>
          <cell r="AU82" t="str">
            <v>Comunidad Huilamocco</v>
          </cell>
          <cell r="AV82" t="str">
            <v>Mañazo</v>
          </cell>
          <cell r="AW82" t="str">
            <v>Puno</v>
          </cell>
          <cell r="AX82" t="str">
            <v>Puno</v>
          </cell>
        </row>
        <row r="83">
          <cell r="A83" t="str">
            <v>O00083</v>
          </cell>
          <cell r="B83">
            <v>82</v>
          </cell>
          <cell r="C83" t="str">
            <v>OBR</v>
          </cell>
          <cell r="D83" t="str">
            <v>Mañ</v>
          </cell>
          <cell r="H83" t="str">
            <v>Burgos Flores Santiago Sabino</v>
          </cell>
          <cell r="I83" t="str">
            <v>Burgos</v>
          </cell>
          <cell r="J83" t="str">
            <v>Flores</v>
          </cell>
          <cell r="K83" t="str">
            <v>Santiago Sabino</v>
          </cell>
          <cell r="L83" t="str">
            <v>Operario Albañil</v>
          </cell>
          <cell r="M83" t="str">
            <v>OP</v>
          </cell>
          <cell r="N83" t="str">
            <v>DNI</v>
          </cell>
          <cell r="O83" t="str">
            <v>01298227</v>
          </cell>
          <cell r="P83">
            <v>25932</v>
          </cell>
          <cell r="Q83">
            <v>39980</v>
          </cell>
          <cell r="U83">
            <v>3</v>
          </cell>
          <cell r="W83" t="str">
            <v>Sem 25</v>
          </cell>
          <cell r="Z83">
            <v>5</v>
          </cell>
          <cell r="AL83" t="str">
            <v>HOR</v>
          </cell>
          <cell r="AM83" t="str">
            <v>AFP HORIZONTE</v>
          </cell>
          <cell r="AN83" t="str">
            <v>559301SBFGR4</v>
          </cell>
          <cell r="AO83">
            <v>37420</v>
          </cell>
          <cell r="AQ83" t="str">
            <v>Obrero</v>
          </cell>
          <cell r="AU83" t="str">
            <v>Comunidad Cari Cari</v>
          </cell>
          <cell r="AV83" t="str">
            <v>Mañazo</v>
          </cell>
          <cell r="AW83" t="str">
            <v>Puno</v>
          </cell>
          <cell r="AX83" t="str">
            <v>Puno</v>
          </cell>
        </row>
        <row r="84">
          <cell r="A84" t="str">
            <v>O00084</v>
          </cell>
          <cell r="B84">
            <v>83</v>
          </cell>
          <cell r="C84" t="str">
            <v>OBR</v>
          </cell>
          <cell r="D84" t="str">
            <v>Mañ</v>
          </cell>
          <cell r="H84" t="str">
            <v>Nina Miranda Juan Raul</v>
          </cell>
          <cell r="I84" t="str">
            <v>Nina</v>
          </cell>
          <cell r="J84" t="str">
            <v>Miranda</v>
          </cell>
          <cell r="K84" t="str">
            <v>Juan Raul</v>
          </cell>
          <cell r="L84" t="str">
            <v>Peón Ayudante</v>
          </cell>
          <cell r="M84" t="str">
            <v>PE</v>
          </cell>
          <cell r="N84" t="str">
            <v>DNI</v>
          </cell>
          <cell r="O84">
            <v>41859652</v>
          </cell>
          <cell r="P84">
            <v>30518</v>
          </cell>
          <cell r="Q84">
            <v>39981</v>
          </cell>
          <cell r="W84" t="str">
            <v>Sem 25</v>
          </cell>
          <cell r="Z84">
            <v>5</v>
          </cell>
          <cell r="AL84" t="str">
            <v>HOR</v>
          </cell>
          <cell r="AM84" t="str">
            <v>AFP HORIZONTE</v>
          </cell>
          <cell r="AN84" t="str">
            <v>605161JNMAA5</v>
          </cell>
          <cell r="AO84">
            <v>39227</v>
          </cell>
          <cell r="AQ84" t="str">
            <v>Obrero</v>
          </cell>
          <cell r="AU84" t="str">
            <v>Comunidad Cari Cari</v>
          </cell>
          <cell r="AV84" t="str">
            <v>Mañazo</v>
          </cell>
          <cell r="AW84" t="str">
            <v>Puno</v>
          </cell>
          <cell r="AX84" t="str">
            <v>Puno</v>
          </cell>
        </row>
        <row r="85">
          <cell r="A85" t="str">
            <v>O00085</v>
          </cell>
          <cell r="B85">
            <v>84</v>
          </cell>
          <cell r="C85" t="str">
            <v>OBR</v>
          </cell>
          <cell r="D85" t="str">
            <v>Mañ</v>
          </cell>
          <cell r="H85" t="str">
            <v>Acero Josec Wuelmer</v>
          </cell>
          <cell r="I85" t="str">
            <v>Acero</v>
          </cell>
          <cell r="J85" t="str">
            <v>Josec</v>
          </cell>
          <cell r="K85" t="str">
            <v>Wuelmer</v>
          </cell>
          <cell r="L85" t="str">
            <v>Operario Trompo</v>
          </cell>
          <cell r="M85" t="str">
            <v>OP</v>
          </cell>
          <cell r="N85" t="str">
            <v>DNI</v>
          </cell>
          <cell r="O85" t="str">
            <v>01324781</v>
          </cell>
          <cell r="P85">
            <v>27592</v>
          </cell>
          <cell r="Q85">
            <v>39981</v>
          </cell>
          <cell r="U85">
            <v>2</v>
          </cell>
          <cell r="W85" t="str">
            <v>Sem 25</v>
          </cell>
          <cell r="Z85">
            <v>5</v>
          </cell>
          <cell r="AL85" t="str">
            <v>HOR</v>
          </cell>
          <cell r="AM85" t="str">
            <v>AFP HORIZONTE</v>
          </cell>
          <cell r="AN85" t="str">
            <v>575901WAJRE5</v>
          </cell>
          <cell r="AO85">
            <v>35281</v>
          </cell>
          <cell r="AQ85" t="str">
            <v>Obrero</v>
          </cell>
          <cell r="AU85" t="str">
            <v>Localidad Mañazo</v>
          </cell>
          <cell r="AV85" t="str">
            <v>Mañazo</v>
          </cell>
          <cell r="AW85" t="str">
            <v>Puno</v>
          </cell>
          <cell r="AX85" t="str">
            <v>Puno</v>
          </cell>
        </row>
        <row r="86">
          <cell r="A86" t="str">
            <v>O00086</v>
          </cell>
          <cell r="B86">
            <v>85</v>
          </cell>
          <cell r="C86" t="str">
            <v>OBR</v>
          </cell>
          <cell r="D86" t="str">
            <v>Mañ</v>
          </cell>
          <cell r="H86" t="str">
            <v>Quispe Mestas Jesus</v>
          </cell>
          <cell r="I86" t="str">
            <v>Quispe</v>
          </cell>
          <cell r="J86" t="str">
            <v>Mestas</v>
          </cell>
          <cell r="K86" t="str">
            <v>Jesus</v>
          </cell>
          <cell r="L86" t="str">
            <v>Peón Ayudante</v>
          </cell>
          <cell r="M86" t="str">
            <v>PE</v>
          </cell>
          <cell r="N86" t="str">
            <v>DNI</v>
          </cell>
          <cell r="O86">
            <v>10005601</v>
          </cell>
          <cell r="P86">
            <v>27273</v>
          </cell>
          <cell r="Q86">
            <v>39982</v>
          </cell>
          <cell r="U86">
            <v>1</v>
          </cell>
          <cell r="W86" t="str">
            <v>Sem 25</v>
          </cell>
          <cell r="Z86">
            <v>5</v>
          </cell>
          <cell r="AL86" t="str">
            <v>PRO</v>
          </cell>
          <cell r="AM86" t="str">
            <v>AFP PROFUTURO</v>
          </cell>
          <cell r="AN86" t="str">
            <v>572711JQMST5</v>
          </cell>
          <cell r="AO86">
            <v>39235</v>
          </cell>
          <cell r="AQ86" t="str">
            <v>Obrero</v>
          </cell>
          <cell r="AU86" t="str">
            <v>Jr. Independencia 314</v>
          </cell>
          <cell r="AV86" t="str">
            <v>Mañazo</v>
          </cell>
          <cell r="AW86" t="str">
            <v>Puno</v>
          </cell>
          <cell r="AX86" t="str">
            <v>Puno</v>
          </cell>
        </row>
        <row r="87">
          <cell r="A87" t="str">
            <v>O00087</v>
          </cell>
          <cell r="B87">
            <v>86</v>
          </cell>
          <cell r="C87" t="str">
            <v>OBR</v>
          </cell>
          <cell r="D87" t="str">
            <v>Mañ</v>
          </cell>
          <cell r="H87" t="str">
            <v>Benites Mita Pelayo</v>
          </cell>
          <cell r="I87" t="str">
            <v>Benites</v>
          </cell>
          <cell r="J87" t="str">
            <v>Mita</v>
          </cell>
          <cell r="K87" t="str">
            <v>Pelayo</v>
          </cell>
          <cell r="L87" t="str">
            <v>Peón Ayudante</v>
          </cell>
          <cell r="M87" t="str">
            <v>PE</v>
          </cell>
          <cell r="N87" t="str">
            <v>DNI</v>
          </cell>
          <cell r="O87">
            <v>45106820</v>
          </cell>
          <cell r="P87">
            <v>32321</v>
          </cell>
          <cell r="Q87">
            <v>39982</v>
          </cell>
          <cell r="W87" t="str">
            <v>Sem 25</v>
          </cell>
          <cell r="Z87">
            <v>5</v>
          </cell>
          <cell r="AL87" t="str">
            <v>PRO</v>
          </cell>
          <cell r="AM87" t="str">
            <v>AFP PROFUTURO</v>
          </cell>
          <cell r="AN87" t="str">
            <v>623191PBMIA6</v>
          </cell>
          <cell r="AO87">
            <v>39984</v>
          </cell>
          <cell r="AQ87" t="str">
            <v>Obrero</v>
          </cell>
          <cell r="AU87" t="str">
            <v>Jr. Lambayeque 546</v>
          </cell>
          <cell r="AV87" t="str">
            <v>Puno</v>
          </cell>
          <cell r="AW87" t="str">
            <v>Puno</v>
          </cell>
          <cell r="AX87" t="str">
            <v>Puno</v>
          </cell>
        </row>
        <row r="88">
          <cell r="A88" t="str">
            <v>O00088</v>
          </cell>
          <cell r="B88">
            <v>87</v>
          </cell>
          <cell r="C88" t="str">
            <v>OBR</v>
          </cell>
          <cell r="D88" t="str">
            <v>Mañ</v>
          </cell>
          <cell r="H88" t="str">
            <v>Flores Burgos John Albert</v>
          </cell>
          <cell r="I88" t="str">
            <v>Flores</v>
          </cell>
          <cell r="J88" t="str">
            <v>Burgos</v>
          </cell>
          <cell r="K88" t="str">
            <v>John Albert</v>
          </cell>
          <cell r="L88" t="str">
            <v>Peón Ayudante</v>
          </cell>
          <cell r="M88" t="str">
            <v>PE</v>
          </cell>
          <cell r="N88" t="str">
            <v>DNI</v>
          </cell>
          <cell r="O88">
            <v>44710263</v>
          </cell>
          <cell r="P88">
            <v>32128</v>
          </cell>
          <cell r="Q88">
            <v>39982</v>
          </cell>
          <cell r="W88" t="str">
            <v>Sem 25</v>
          </cell>
          <cell r="Z88">
            <v>5</v>
          </cell>
          <cell r="AL88" t="str">
            <v>PRO</v>
          </cell>
          <cell r="AM88" t="str">
            <v>AFP PROFUTURO</v>
          </cell>
          <cell r="AN88" t="str">
            <v>621261JFBRG9</v>
          </cell>
          <cell r="AO88">
            <v>39225</v>
          </cell>
          <cell r="AQ88" t="str">
            <v>Obrero</v>
          </cell>
          <cell r="AU88" t="str">
            <v>Comunidad Cari Cari Sector Añasani</v>
          </cell>
          <cell r="AV88" t="str">
            <v>Mañazo</v>
          </cell>
          <cell r="AW88" t="str">
            <v>Puno</v>
          </cell>
          <cell r="AX88" t="str">
            <v>Puno</v>
          </cell>
        </row>
        <row r="89">
          <cell r="A89" t="str">
            <v>O00089</v>
          </cell>
          <cell r="B89">
            <v>88</v>
          </cell>
          <cell r="C89" t="str">
            <v>OBR</v>
          </cell>
          <cell r="D89" t="str">
            <v>Mañ</v>
          </cell>
          <cell r="H89" t="str">
            <v>Ticona Choque Neomedes Abel</v>
          </cell>
          <cell r="I89" t="str">
            <v>Ticona</v>
          </cell>
          <cell r="J89" t="str">
            <v>Choque</v>
          </cell>
          <cell r="K89" t="str">
            <v>Neomedes Abel</v>
          </cell>
          <cell r="L89" t="str">
            <v>Peón Ayudante</v>
          </cell>
          <cell r="M89" t="str">
            <v>PE</v>
          </cell>
          <cell r="N89" t="str">
            <v>DNI</v>
          </cell>
          <cell r="O89">
            <v>42444419</v>
          </cell>
          <cell r="P89">
            <v>30718</v>
          </cell>
          <cell r="Q89">
            <v>39982</v>
          </cell>
          <cell r="W89" t="str">
            <v>Sem 25</v>
          </cell>
          <cell r="Z89">
            <v>5</v>
          </cell>
          <cell r="AL89" t="str">
            <v>PRO</v>
          </cell>
          <cell r="AM89" t="str">
            <v>AFP PROFUTURO</v>
          </cell>
          <cell r="AN89" t="str">
            <v>607161NTCOQ6</v>
          </cell>
          <cell r="AO89">
            <v>39233</v>
          </cell>
          <cell r="AQ89" t="str">
            <v>Obrero</v>
          </cell>
          <cell r="AU89" t="str">
            <v>Comunidad Cari Cari</v>
          </cell>
          <cell r="AV89" t="str">
            <v>Mañazo</v>
          </cell>
          <cell r="AW89" t="str">
            <v>Puno</v>
          </cell>
          <cell r="AX89" t="str">
            <v>Puno</v>
          </cell>
        </row>
        <row r="90">
          <cell r="A90" t="str">
            <v>O00090</v>
          </cell>
          <cell r="B90">
            <v>89</v>
          </cell>
          <cell r="C90" t="str">
            <v>OBR</v>
          </cell>
          <cell r="D90" t="str">
            <v>Mañ</v>
          </cell>
          <cell r="H90" t="str">
            <v>Vilca Ticona Albert</v>
          </cell>
          <cell r="I90" t="str">
            <v>Vilca</v>
          </cell>
          <cell r="J90" t="str">
            <v>Ticona</v>
          </cell>
          <cell r="K90" t="str">
            <v>Albert</v>
          </cell>
          <cell r="L90" t="str">
            <v>Peón Ayudante Fierrero</v>
          </cell>
          <cell r="M90" t="str">
            <v>PE</v>
          </cell>
          <cell r="N90" t="str">
            <v>DNI</v>
          </cell>
          <cell r="O90">
            <v>46797129</v>
          </cell>
          <cell r="P90">
            <v>33110</v>
          </cell>
          <cell r="Q90">
            <v>39982</v>
          </cell>
          <cell r="W90" t="str">
            <v>Sem 25</v>
          </cell>
          <cell r="Z90">
            <v>5</v>
          </cell>
          <cell r="AL90" t="str">
            <v>PRO</v>
          </cell>
          <cell r="AM90" t="str">
            <v>AFP PROFUTURO</v>
          </cell>
          <cell r="AN90" t="str">
            <v>631081AVTCO4</v>
          </cell>
          <cell r="AO90">
            <v>39984</v>
          </cell>
          <cell r="AQ90" t="str">
            <v>Obrero</v>
          </cell>
          <cell r="AU90" t="str">
            <v>Comunidad Cari Cari</v>
          </cell>
          <cell r="AV90" t="str">
            <v>Mañazo</v>
          </cell>
          <cell r="AW90" t="str">
            <v>Puno</v>
          </cell>
          <cell r="AX90" t="str">
            <v>Puno</v>
          </cell>
        </row>
        <row r="91">
          <cell r="A91" t="str">
            <v>O00091</v>
          </cell>
          <cell r="B91">
            <v>90</v>
          </cell>
          <cell r="C91" t="str">
            <v>OBR</v>
          </cell>
          <cell r="D91" t="str">
            <v>Mañ</v>
          </cell>
          <cell r="H91" t="str">
            <v>Neyra Burgos Evelio Geronimo</v>
          </cell>
          <cell r="I91" t="str">
            <v>Neyra</v>
          </cell>
          <cell r="J91" t="str">
            <v>Burgos</v>
          </cell>
          <cell r="K91" t="str">
            <v>Evelio Geronimo</v>
          </cell>
          <cell r="L91" t="str">
            <v>Peón Ayudante</v>
          </cell>
          <cell r="M91" t="str">
            <v>PE</v>
          </cell>
          <cell r="N91" t="str">
            <v>DNI</v>
          </cell>
          <cell r="O91">
            <v>45729669</v>
          </cell>
          <cell r="P91">
            <v>32640</v>
          </cell>
          <cell r="Q91">
            <v>39981</v>
          </cell>
          <cell r="W91" t="str">
            <v>Sem 25</v>
          </cell>
          <cell r="Z91">
            <v>5</v>
          </cell>
          <cell r="AL91" t="str">
            <v>PRO</v>
          </cell>
          <cell r="AM91" t="str">
            <v>AFP PROFUTURO</v>
          </cell>
          <cell r="AN91" t="str">
            <v>626381ENBRG2</v>
          </cell>
          <cell r="AO91">
            <v>39984</v>
          </cell>
          <cell r="AQ91" t="str">
            <v>Obrero</v>
          </cell>
          <cell r="AU91" t="str">
            <v>Parcialidad Cari Cari</v>
          </cell>
          <cell r="AV91" t="str">
            <v>Mañazo</v>
          </cell>
          <cell r="AW91" t="str">
            <v>Puno</v>
          </cell>
          <cell r="AX91" t="str">
            <v>Puno</v>
          </cell>
        </row>
        <row r="92">
          <cell r="A92" t="str">
            <v>O00092</v>
          </cell>
          <cell r="B92">
            <v>91</v>
          </cell>
          <cell r="C92" t="str">
            <v>OBR</v>
          </cell>
          <cell r="D92" t="str">
            <v>Mañ</v>
          </cell>
          <cell r="H92" t="str">
            <v>Vilca Choque Felipe Jesus</v>
          </cell>
          <cell r="I92" t="str">
            <v>Vilca</v>
          </cell>
          <cell r="J92" t="str">
            <v>Choque</v>
          </cell>
          <cell r="K92" t="str">
            <v>Felipe Jesus</v>
          </cell>
          <cell r="L92" t="str">
            <v>Peón Ayudante</v>
          </cell>
          <cell r="M92" t="str">
            <v>PE</v>
          </cell>
          <cell r="N92" t="str">
            <v>DNI</v>
          </cell>
          <cell r="O92" t="str">
            <v>01269452</v>
          </cell>
          <cell r="P92">
            <v>24143</v>
          </cell>
          <cell r="Q92">
            <v>39981</v>
          </cell>
          <cell r="U92">
            <v>2</v>
          </cell>
          <cell r="W92" t="str">
            <v>Sem 25</v>
          </cell>
          <cell r="Z92">
            <v>5</v>
          </cell>
          <cell r="AL92" t="str">
            <v>INT</v>
          </cell>
          <cell r="AM92" t="str">
            <v>AFP INTEGRA</v>
          </cell>
          <cell r="AN92" t="str">
            <v>541411FVCCQ7</v>
          </cell>
          <cell r="AO92">
            <v>35252</v>
          </cell>
          <cell r="AQ92" t="str">
            <v>Obrero</v>
          </cell>
          <cell r="AU92" t="str">
            <v>Calle Panamericana</v>
          </cell>
          <cell r="AV92" t="str">
            <v>Mañazo</v>
          </cell>
          <cell r="AW92" t="str">
            <v>Puno</v>
          </cell>
          <cell r="AX92" t="str">
            <v>Puno</v>
          </cell>
        </row>
        <row r="93">
          <cell r="A93" t="str">
            <v>O00093</v>
          </cell>
          <cell r="B93">
            <v>92</v>
          </cell>
          <cell r="C93" t="str">
            <v>OBR</v>
          </cell>
          <cell r="D93" t="str">
            <v>Mañ</v>
          </cell>
          <cell r="H93" t="str">
            <v>Mamani Alcos Santos Carlos</v>
          </cell>
          <cell r="I93" t="str">
            <v>Mamani</v>
          </cell>
          <cell r="J93" t="str">
            <v>Alcos</v>
          </cell>
          <cell r="K93" t="str">
            <v>Santos Carlos</v>
          </cell>
          <cell r="L93" t="str">
            <v>Operario Fierrero</v>
          </cell>
          <cell r="M93" t="str">
            <v>OP</v>
          </cell>
          <cell r="N93" t="str">
            <v>DNI</v>
          </cell>
          <cell r="O93" t="str">
            <v>01298245</v>
          </cell>
          <cell r="P93">
            <v>27914</v>
          </cell>
          <cell r="Q93">
            <v>39982</v>
          </cell>
          <cell r="U93">
            <v>1</v>
          </cell>
          <cell r="W93" t="str">
            <v>Sem 25</v>
          </cell>
          <cell r="Z93">
            <v>5</v>
          </cell>
          <cell r="AL93" t="str">
            <v>HOR</v>
          </cell>
          <cell r="AM93" t="str">
            <v>AFP HORIZONTE</v>
          </cell>
          <cell r="AN93" t="str">
            <v>579121SMANO0</v>
          </cell>
          <cell r="AO93">
            <v>37419</v>
          </cell>
          <cell r="AQ93" t="str">
            <v>Obrero</v>
          </cell>
          <cell r="AU93" t="str">
            <v>Comunidad Cari Cari</v>
          </cell>
          <cell r="AV93" t="str">
            <v>Mañazo</v>
          </cell>
          <cell r="AW93" t="str">
            <v>Puno</v>
          </cell>
          <cell r="AX93" t="str">
            <v>Puno</v>
          </cell>
        </row>
        <row r="94">
          <cell r="A94" t="str">
            <v>O00094</v>
          </cell>
          <cell r="B94">
            <v>93</v>
          </cell>
          <cell r="C94" t="str">
            <v>OBR</v>
          </cell>
          <cell r="D94" t="str">
            <v>Mañ</v>
          </cell>
          <cell r="H94" t="str">
            <v>Alcos Ticona Anastacio Felix</v>
          </cell>
          <cell r="I94" t="str">
            <v>Alcos</v>
          </cell>
          <cell r="J94" t="str">
            <v>Ticona</v>
          </cell>
          <cell r="K94" t="str">
            <v>Anastacio Felix</v>
          </cell>
          <cell r="L94" t="str">
            <v>Operario Fierrero</v>
          </cell>
          <cell r="M94" t="str">
            <v>OP</v>
          </cell>
          <cell r="N94" t="str">
            <v>DNI</v>
          </cell>
          <cell r="O94" t="str">
            <v>01269732</v>
          </cell>
          <cell r="P94">
            <v>24594</v>
          </cell>
          <cell r="Q94">
            <v>39982</v>
          </cell>
          <cell r="U94">
            <v>1</v>
          </cell>
          <cell r="W94" t="str">
            <v>Sem 25</v>
          </cell>
          <cell r="Z94">
            <v>5</v>
          </cell>
          <cell r="AL94" t="str">
            <v>HOR</v>
          </cell>
          <cell r="AM94" t="str">
            <v>AFP HORIZONTE</v>
          </cell>
          <cell r="AN94" t="str">
            <v>545921AATOO8</v>
          </cell>
          <cell r="AO94">
            <v>37386</v>
          </cell>
          <cell r="AQ94" t="str">
            <v>Obrero</v>
          </cell>
          <cell r="AU94" t="str">
            <v>Av. Augusto B Leguia 115</v>
          </cell>
          <cell r="AV94" t="str">
            <v>Mañazo</v>
          </cell>
          <cell r="AW94" t="str">
            <v>Puno</v>
          </cell>
          <cell r="AX94" t="str">
            <v>Puno</v>
          </cell>
        </row>
        <row r="95">
          <cell r="A95" t="str">
            <v>O00095</v>
          </cell>
          <cell r="B95">
            <v>94</v>
          </cell>
          <cell r="C95" t="str">
            <v>OBR</v>
          </cell>
          <cell r="D95" t="str">
            <v>Mañ</v>
          </cell>
          <cell r="H95" t="str">
            <v>Flores Carpio Vicente Paul</v>
          </cell>
          <cell r="I95" t="str">
            <v>Flores</v>
          </cell>
          <cell r="J95" t="str">
            <v>Carpio</v>
          </cell>
          <cell r="K95" t="str">
            <v>Vicente Paul</v>
          </cell>
          <cell r="L95" t="str">
            <v>Peón Ayudante(Compactadora)</v>
          </cell>
          <cell r="M95" t="str">
            <v>PE</v>
          </cell>
          <cell r="N95" t="str">
            <v>DNI</v>
          </cell>
          <cell r="O95" t="str">
            <v>01258774</v>
          </cell>
          <cell r="P95">
            <v>22846</v>
          </cell>
          <cell r="Q95">
            <v>39983</v>
          </cell>
          <cell r="U95">
            <v>4</v>
          </cell>
          <cell r="W95" t="str">
            <v>Sem 25</v>
          </cell>
          <cell r="Z95">
            <v>5</v>
          </cell>
          <cell r="AL95" t="str">
            <v>ONP</v>
          </cell>
          <cell r="AM95" t="str">
            <v>ONP</v>
          </cell>
          <cell r="AQ95" t="str">
            <v>Obrero</v>
          </cell>
          <cell r="AU95" t="str">
            <v>Comunidad Cari Cari</v>
          </cell>
          <cell r="AV95" t="str">
            <v>Mañazo</v>
          </cell>
          <cell r="AW95" t="str">
            <v>Puno</v>
          </cell>
          <cell r="AX95" t="str">
            <v>Puno</v>
          </cell>
        </row>
        <row r="96">
          <cell r="A96" t="str">
            <v>O00096</v>
          </cell>
          <cell r="B96">
            <v>95</v>
          </cell>
          <cell r="C96" t="str">
            <v>OBR</v>
          </cell>
          <cell r="D96" t="str">
            <v>Mañ</v>
          </cell>
          <cell r="H96" t="str">
            <v>Flores Pierola Mario Luis</v>
          </cell>
          <cell r="I96" t="str">
            <v>Flores</v>
          </cell>
          <cell r="J96" t="str">
            <v>Pierola</v>
          </cell>
          <cell r="K96" t="str">
            <v>Mario Luis</v>
          </cell>
          <cell r="L96" t="str">
            <v>Peón Ayudante</v>
          </cell>
          <cell r="M96" t="str">
            <v>PE</v>
          </cell>
          <cell r="N96" t="str">
            <v>DNI</v>
          </cell>
          <cell r="O96" t="str">
            <v>01326005</v>
          </cell>
          <cell r="P96">
            <v>26019</v>
          </cell>
          <cell r="Q96">
            <v>39980</v>
          </cell>
          <cell r="U96">
            <v>3</v>
          </cell>
          <cell r="W96" t="str">
            <v>Sem 25</v>
          </cell>
          <cell r="Z96">
            <v>5</v>
          </cell>
          <cell r="AL96" t="str">
            <v>PRO</v>
          </cell>
          <cell r="AM96" t="str">
            <v>AFP PROFUTURO</v>
          </cell>
          <cell r="AN96" t="str">
            <v>560171MFPRR5</v>
          </cell>
          <cell r="AO96">
            <v>39991</v>
          </cell>
          <cell r="AQ96" t="str">
            <v>Obrero</v>
          </cell>
          <cell r="AU96" t="str">
            <v>Comunidad Collpani</v>
          </cell>
          <cell r="AV96" t="str">
            <v>Mañazo</v>
          </cell>
          <cell r="AW96" t="str">
            <v>Puno</v>
          </cell>
          <cell r="AX96" t="str">
            <v>Puno</v>
          </cell>
        </row>
        <row r="97">
          <cell r="A97" t="str">
            <v>O00097</v>
          </cell>
          <cell r="B97">
            <v>96</v>
          </cell>
          <cell r="C97" t="str">
            <v>OBR</v>
          </cell>
          <cell r="D97" t="str">
            <v>Mañ</v>
          </cell>
          <cell r="H97" t="str">
            <v>Quispe Quilca Jacinto</v>
          </cell>
          <cell r="I97" t="str">
            <v>Quispe</v>
          </cell>
          <cell r="J97" t="str">
            <v>Quilca</v>
          </cell>
          <cell r="K97" t="str">
            <v>Jacinto</v>
          </cell>
          <cell r="L97" t="str">
            <v>Operario Albañil</v>
          </cell>
          <cell r="M97" t="str">
            <v>OP</v>
          </cell>
          <cell r="N97" t="str">
            <v>DNI</v>
          </cell>
          <cell r="O97" t="str">
            <v>01292520</v>
          </cell>
          <cell r="P97">
            <v>27967</v>
          </cell>
          <cell r="Q97">
            <v>39980</v>
          </cell>
          <cell r="U97">
            <v>2</v>
          </cell>
          <cell r="W97" t="str">
            <v>Sem 25</v>
          </cell>
          <cell r="Z97">
            <v>5</v>
          </cell>
          <cell r="AL97" t="str">
            <v>PRO</v>
          </cell>
          <cell r="AM97" t="str">
            <v>AFP PROFUTURO</v>
          </cell>
          <cell r="AN97" t="str">
            <v>579651JQQSL9</v>
          </cell>
          <cell r="AO97">
            <v>36830</v>
          </cell>
          <cell r="AQ97" t="str">
            <v>Obrero</v>
          </cell>
          <cell r="AU97" t="str">
            <v>Jr. Arquipa S/N</v>
          </cell>
          <cell r="AV97" t="str">
            <v>Vilque</v>
          </cell>
          <cell r="AW97" t="str">
            <v>Puno</v>
          </cell>
          <cell r="AX97" t="str">
            <v>Puno</v>
          </cell>
        </row>
        <row r="98">
          <cell r="A98" t="str">
            <v>O00098</v>
          </cell>
          <cell r="B98">
            <v>97</v>
          </cell>
          <cell r="C98" t="str">
            <v>OBR</v>
          </cell>
          <cell r="D98" t="str">
            <v>Cab</v>
          </cell>
          <cell r="H98" t="str">
            <v>Castillo Quispe Jose Luis</v>
          </cell>
          <cell r="I98" t="str">
            <v>Castillo</v>
          </cell>
          <cell r="J98" t="str">
            <v>Quispe</v>
          </cell>
          <cell r="K98" t="str">
            <v>Jose Luis</v>
          </cell>
          <cell r="L98" t="str">
            <v>Peon Opreador Botcat</v>
          </cell>
          <cell r="M98" t="str">
            <v>PE</v>
          </cell>
          <cell r="N98" t="str">
            <v>DNI</v>
          </cell>
          <cell r="O98">
            <v>43679034</v>
          </cell>
          <cell r="P98">
            <v>31564</v>
          </cell>
          <cell r="Q98">
            <v>39979</v>
          </cell>
          <cell r="W98" t="str">
            <v>Sem 25</v>
          </cell>
          <cell r="Z98">
            <v>5</v>
          </cell>
          <cell r="AL98" t="str">
            <v>PRO</v>
          </cell>
          <cell r="AM98" t="str">
            <v>AFP PROFUTURO</v>
          </cell>
          <cell r="AN98" t="str">
            <v>615621JCQTS4</v>
          </cell>
          <cell r="AO98">
            <v>39420</v>
          </cell>
          <cell r="AQ98" t="str">
            <v>Obrero</v>
          </cell>
          <cell r="AU98" t="str">
            <v>Jr. Moquegua 738</v>
          </cell>
          <cell r="AV98" t="str">
            <v>Juliaca</v>
          </cell>
          <cell r="AW98" t="str">
            <v>San Roman</v>
          </cell>
          <cell r="AX98" t="str">
            <v>Puno</v>
          </cell>
        </row>
        <row r="99">
          <cell r="A99" t="str">
            <v>O00099</v>
          </cell>
          <cell r="B99">
            <v>98</v>
          </cell>
          <cell r="C99" t="str">
            <v>OBR</v>
          </cell>
          <cell r="D99" t="str">
            <v>Cab</v>
          </cell>
          <cell r="H99" t="str">
            <v>Arivilca Llanos Cristobal</v>
          </cell>
          <cell r="I99" t="str">
            <v>Arivilca</v>
          </cell>
          <cell r="J99" t="str">
            <v>Llanos</v>
          </cell>
          <cell r="K99" t="str">
            <v>Cristobal</v>
          </cell>
          <cell r="L99" t="str">
            <v>Operario</v>
          </cell>
          <cell r="M99" t="str">
            <v>OP</v>
          </cell>
          <cell r="N99" t="str">
            <v>DNI</v>
          </cell>
          <cell r="O99" t="str">
            <v>02397149</v>
          </cell>
          <cell r="P99">
            <v>23331</v>
          </cell>
          <cell r="Q99">
            <v>39979</v>
          </cell>
          <cell r="U99">
            <v>2</v>
          </cell>
          <cell r="W99" t="str">
            <v>Sem 25</v>
          </cell>
          <cell r="Z99">
            <v>5</v>
          </cell>
          <cell r="AL99" t="str">
            <v>PRO</v>
          </cell>
          <cell r="AM99" t="str">
            <v>AFP PROFUTURO</v>
          </cell>
          <cell r="AN99" t="str">
            <v>533291CALVN8</v>
          </cell>
          <cell r="AO99">
            <v>39505</v>
          </cell>
          <cell r="AQ99" t="str">
            <v>Obrero</v>
          </cell>
          <cell r="AU99" t="str">
            <v xml:space="preserve">Parcialidad  Huancarani </v>
          </cell>
          <cell r="AV99" t="str">
            <v>Cabana</v>
          </cell>
          <cell r="AW99" t="str">
            <v>San Roman</v>
          </cell>
          <cell r="AX99" t="str">
            <v>Puno</v>
          </cell>
        </row>
        <row r="100">
          <cell r="A100" t="str">
            <v>O00100</v>
          </cell>
          <cell r="B100">
            <v>99</v>
          </cell>
          <cell r="C100" t="str">
            <v>OBR</v>
          </cell>
          <cell r="D100" t="str">
            <v>Cab</v>
          </cell>
          <cell r="H100" t="str">
            <v>Vilca Fuentes Melquiades</v>
          </cell>
          <cell r="I100" t="str">
            <v>Vilca</v>
          </cell>
          <cell r="J100" t="str">
            <v>Fuentes</v>
          </cell>
          <cell r="K100" t="str">
            <v>Melquiades</v>
          </cell>
          <cell r="L100" t="str">
            <v>Peón Ayudante</v>
          </cell>
          <cell r="M100" t="str">
            <v>PE</v>
          </cell>
          <cell r="N100" t="str">
            <v>DNI</v>
          </cell>
          <cell r="O100" t="str">
            <v>02396011</v>
          </cell>
          <cell r="P100">
            <v>22273</v>
          </cell>
          <cell r="Q100">
            <v>39979</v>
          </cell>
          <cell r="W100" t="str">
            <v>Sem 25</v>
          </cell>
          <cell r="Z100">
            <v>5</v>
          </cell>
          <cell r="AL100" t="str">
            <v>HOR</v>
          </cell>
          <cell r="AM100" t="str">
            <v>AFP HORIZONTE</v>
          </cell>
          <cell r="AN100" t="str">
            <v>522711mvfcn4</v>
          </cell>
          <cell r="AO100">
            <v>39014</v>
          </cell>
          <cell r="AQ100" t="str">
            <v>Obrero</v>
          </cell>
          <cell r="AU100" t="str">
            <v>Calle Puno 207</v>
          </cell>
          <cell r="AV100" t="str">
            <v>Cabana</v>
          </cell>
          <cell r="AW100" t="str">
            <v>San Roman</v>
          </cell>
          <cell r="AX100" t="str">
            <v>Puno</v>
          </cell>
        </row>
        <row r="101">
          <cell r="A101" t="str">
            <v>O00101</v>
          </cell>
          <cell r="B101">
            <v>100</v>
          </cell>
          <cell r="C101" t="str">
            <v>OBR</v>
          </cell>
          <cell r="D101" t="str">
            <v>Cab</v>
          </cell>
          <cell r="H101" t="str">
            <v>Ticona Colca Yener</v>
          </cell>
          <cell r="I101" t="str">
            <v>Ticona</v>
          </cell>
          <cell r="J101" t="str">
            <v>Colca</v>
          </cell>
          <cell r="K101" t="str">
            <v>Yener</v>
          </cell>
          <cell r="L101" t="str">
            <v>Oficial Paño</v>
          </cell>
          <cell r="M101" t="str">
            <v>OF</v>
          </cell>
          <cell r="N101" t="str">
            <v>DNI</v>
          </cell>
          <cell r="O101">
            <v>45954751</v>
          </cell>
          <cell r="P101">
            <v>32744</v>
          </cell>
          <cell r="Q101">
            <v>39979</v>
          </cell>
          <cell r="W101" t="str">
            <v>Sem 25</v>
          </cell>
          <cell r="Z101">
            <v>5</v>
          </cell>
          <cell r="AL101" t="str">
            <v>PRO</v>
          </cell>
          <cell r="AM101" t="str">
            <v>AFP PROFUTURO</v>
          </cell>
          <cell r="AN101" t="str">
            <v>627421YTCOC4</v>
          </cell>
          <cell r="AO101">
            <v>39648</v>
          </cell>
          <cell r="AQ101" t="str">
            <v>Obrero</v>
          </cell>
          <cell r="AU101" t="str">
            <v>Sector Cieneguillas</v>
          </cell>
          <cell r="AV101" t="str">
            <v>Cabana</v>
          </cell>
          <cell r="AW101" t="str">
            <v>San Roman</v>
          </cell>
          <cell r="AX101" t="str">
            <v>Puno</v>
          </cell>
        </row>
        <row r="102">
          <cell r="A102" t="str">
            <v>O00102</v>
          </cell>
          <cell r="B102">
            <v>101</v>
          </cell>
          <cell r="C102" t="str">
            <v>OBR</v>
          </cell>
          <cell r="D102" t="str">
            <v>Cab</v>
          </cell>
          <cell r="H102" t="str">
            <v>Castillo Salcedo Felix</v>
          </cell>
          <cell r="I102" t="str">
            <v>Castillo</v>
          </cell>
          <cell r="J102" t="str">
            <v>Salcedo</v>
          </cell>
          <cell r="K102" t="str">
            <v>Felix</v>
          </cell>
          <cell r="L102" t="str">
            <v>Oficial Paño</v>
          </cell>
          <cell r="M102" t="str">
            <v>OF</v>
          </cell>
          <cell r="N102" t="str">
            <v>DNI</v>
          </cell>
          <cell r="O102" t="str">
            <v>02398367</v>
          </cell>
          <cell r="P102">
            <v>25575</v>
          </cell>
          <cell r="Q102">
            <v>39979</v>
          </cell>
          <cell r="U102">
            <v>4</v>
          </cell>
          <cell r="V102">
            <v>4</v>
          </cell>
          <cell r="W102" t="str">
            <v>Sem 25</v>
          </cell>
          <cell r="Z102">
            <v>5</v>
          </cell>
          <cell r="AL102" t="str">
            <v>PRO</v>
          </cell>
          <cell r="AM102" t="str">
            <v>AFP PROFUTURO</v>
          </cell>
          <cell r="AN102" t="str">
            <v>555731FCSTC7</v>
          </cell>
          <cell r="AO102">
            <v>39505</v>
          </cell>
          <cell r="AQ102" t="str">
            <v>Obrero</v>
          </cell>
          <cell r="AU102" t="str">
            <v xml:space="preserve">Sector Huancarani </v>
          </cell>
          <cell r="AV102" t="str">
            <v>Cabana</v>
          </cell>
          <cell r="AW102" t="str">
            <v>San Roman</v>
          </cell>
          <cell r="AX102" t="str">
            <v>Puno</v>
          </cell>
        </row>
        <row r="103">
          <cell r="A103" t="str">
            <v>O00103</v>
          </cell>
          <cell r="B103">
            <v>102</v>
          </cell>
          <cell r="C103" t="str">
            <v>OBR</v>
          </cell>
          <cell r="D103" t="str">
            <v>Cab</v>
          </cell>
          <cell r="H103" t="str">
            <v>Tume Colca Felix Bernabe</v>
          </cell>
          <cell r="I103" t="str">
            <v>Tume</v>
          </cell>
          <cell r="J103" t="str">
            <v>Colca</v>
          </cell>
          <cell r="K103" t="str">
            <v>Felix Bernabe</v>
          </cell>
          <cell r="L103" t="str">
            <v>Oficial Paño</v>
          </cell>
          <cell r="M103" t="str">
            <v>OF</v>
          </cell>
          <cell r="N103" t="str">
            <v>DNI</v>
          </cell>
          <cell r="O103" t="str">
            <v>02397816</v>
          </cell>
          <cell r="P103">
            <v>21712</v>
          </cell>
          <cell r="Q103">
            <v>39979</v>
          </cell>
          <cell r="W103" t="str">
            <v>Sem 25</v>
          </cell>
          <cell r="Z103">
            <v>5</v>
          </cell>
          <cell r="AL103" t="str">
            <v>HOR</v>
          </cell>
          <cell r="AM103" t="str">
            <v>AFP HORIZONTE</v>
          </cell>
          <cell r="AN103" t="str">
            <v>517101FTCEC0</v>
          </cell>
          <cell r="AO103">
            <v>38958</v>
          </cell>
          <cell r="AQ103" t="str">
            <v>Obrero</v>
          </cell>
          <cell r="AU103" t="str">
            <v>Parcialidad de C0rcoroni</v>
          </cell>
          <cell r="AV103" t="str">
            <v>Cabana</v>
          </cell>
          <cell r="AW103" t="str">
            <v>San Roman</v>
          </cell>
          <cell r="AX103" t="str">
            <v>Puno</v>
          </cell>
        </row>
        <row r="104">
          <cell r="A104" t="str">
            <v>O00104</v>
          </cell>
          <cell r="B104">
            <v>103</v>
          </cell>
          <cell r="C104" t="str">
            <v>OBR</v>
          </cell>
          <cell r="D104" t="str">
            <v>Cab</v>
          </cell>
          <cell r="H104" t="str">
            <v>Tisnado Yucra Pedro</v>
          </cell>
          <cell r="I104" t="str">
            <v>Tisnado</v>
          </cell>
          <cell r="J104" t="str">
            <v>Yucra</v>
          </cell>
          <cell r="K104" t="str">
            <v>Pedro</v>
          </cell>
          <cell r="L104" t="str">
            <v>Operario Albañil</v>
          </cell>
          <cell r="M104" t="str">
            <v>OP</v>
          </cell>
          <cell r="N104" t="str">
            <v>DNI</v>
          </cell>
          <cell r="O104" t="str">
            <v>02416944</v>
          </cell>
          <cell r="P104">
            <v>25922</v>
          </cell>
          <cell r="Q104">
            <v>39979</v>
          </cell>
          <cell r="U104">
            <v>2</v>
          </cell>
          <cell r="W104" t="str">
            <v>Sem 25</v>
          </cell>
          <cell r="Z104">
            <v>5</v>
          </cell>
          <cell r="AL104" t="str">
            <v>INT</v>
          </cell>
          <cell r="AM104" t="str">
            <v>AFP INTEGRA</v>
          </cell>
          <cell r="AN104" t="str">
            <v>559201PTYNR9</v>
          </cell>
          <cell r="AO104">
            <v>38762</v>
          </cell>
          <cell r="AQ104" t="str">
            <v>Obrero</v>
          </cell>
          <cell r="AU104" t="str">
            <v>Parcialidad de Yapuscachi</v>
          </cell>
          <cell r="AV104" t="str">
            <v>Cabana</v>
          </cell>
          <cell r="AW104" t="str">
            <v>San Roman</v>
          </cell>
          <cell r="AX104" t="str">
            <v>Puno</v>
          </cell>
        </row>
        <row r="105">
          <cell r="A105" t="str">
            <v>O00105</v>
          </cell>
          <cell r="B105">
            <v>104</v>
          </cell>
          <cell r="C105" t="str">
            <v>OBR</v>
          </cell>
          <cell r="D105" t="str">
            <v>Cab</v>
          </cell>
          <cell r="H105" t="str">
            <v>Benique Manani Emigdio</v>
          </cell>
          <cell r="I105" t="str">
            <v>Benique</v>
          </cell>
          <cell r="J105" t="str">
            <v>Manani</v>
          </cell>
          <cell r="K105" t="str">
            <v>Emigdio</v>
          </cell>
          <cell r="L105" t="str">
            <v>Operario Albañil</v>
          </cell>
          <cell r="M105" t="str">
            <v>OP</v>
          </cell>
          <cell r="N105" t="str">
            <v>DNI</v>
          </cell>
          <cell r="O105" t="str">
            <v>02148385</v>
          </cell>
          <cell r="P105">
            <v>21371</v>
          </cell>
          <cell r="Q105">
            <v>39979</v>
          </cell>
          <cell r="U105">
            <v>2</v>
          </cell>
          <cell r="V105">
            <v>2</v>
          </cell>
          <cell r="W105" t="str">
            <v>Sem 25</v>
          </cell>
          <cell r="Z105">
            <v>5</v>
          </cell>
          <cell r="AL105" t="str">
            <v>INT</v>
          </cell>
          <cell r="AM105" t="str">
            <v>AFP INTEGRA</v>
          </cell>
          <cell r="AN105" t="str">
            <v>513691EBMIA2</v>
          </cell>
          <cell r="AO105">
            <v>36123</v>
          </cell>
          <cell r="AQ105" t="str">
            <v>Obrero</v>
          </cell>
          <cell r="AU105" t="str">
            <v>Comunidad Lizagia</v>
          </cell>
          <cell r="AV105" t="str">
            <v>Cabanillas</v>
          </cell>
          <cell r="AW105" t="str">
            <v>Lampa</v>
          </cell>
          <cell r="AX105" t="str">
            <v>Puno</v>
          </cell>
        </row>
        <row r="106">
          <cell r="A106" t="str">
            <v>O00106</v>
          </cell>
          <cell r="B106">
            <v>105</v>
          </cell>
          <cell r="C106" t="str">
            <v>OBR</v>
          </cell>
          <cell r="D106" t="str">
            <v>Cab</v>
          </cell>
          <cell r="H106" t="str">
            <v>Mamani Fuentes Victor Constantino</v>
          </cell>
          <cell r="I106" t="str">
            <v>Mamani</v>
          </cell>
          <cell r="J106" t="str">
            <v>Fuentes</v>
          </cell>
          <cell r="K106" t="str">
            <v>Victor Constantino</v>
          </cell>
          <cell r="L106" t="str">
            <v>Peón Ayudante</v>
          </cell>
          <cell r="M106" t="str">
            <v>PE</v>
          </cell>
          <cell r="N106" t="str">
            <v>DNI</v>
          </cell>
          <cell r="O106">
            <v>80067696</v>
          </cell>
          <cell r="P106">
            <v>26766</v>
          </cell>
          <cell r="Q106">
            <v>39979</v>
          </cell>
          <cell r="U106">
            <v>2</v>
          </cell>
          <cell r="V106">
            <v>2</v>
          </cell>
          <cell r="W106" t="str">
            <v>Sem 25</v>
          </cell>
          <cell r="Z106">
            <v>5</v>
          </cell>
          <cell r="AL106" t="str">
            <v>ONP</v>
          </cell>
          <cell r="AM106" t="str">
            <v>ONP</v>
          </cell>
          <cell r="AQ106" t="str">
            <v>Obrero</v>
          </cell>
          <cell r="AU106" t="str">
            <v>Jr. Puno 207</v>
          </cell>
          <cell r="AV106" t="str">
            <v>Cabana</v>
          </cell>
          <cell r="AW106" t="str">
            <v>San Roman</v>
          </cell>
          <cell r="AX106" t="str">
            <v>Puno</v>
          </cell>
        </row>
        <row r="107">
          <cell r="A107" t="str">
            <v>O00107</v>
          </cell>
          <cell r="B107">
            <v>106</v>
          </cell>
          <cell r="C107" t="str">
            <v>OBR</v>
          </cell>
          <cell r="D107" t="str">
            <v>Cab</v>
          </cell>
          <cell r="H107" t="str">
            <v>Miranda Mamani Joseth</v>
          </cell>
          <cell r="I107" t="str">
            <v>Miranda</v>
          </cell>
          <cell r="J107" t="str">
            <v>Mamani</v>
          </cell>
          <cell r="K107" t="str">
            <v>Joseth</v>
          </cell>
          <cell r="L107" t="str">
            <v>Peón Ayudante</v>
          </cell>
          <cell r="M107" t="str">
            <v>PE</v>
          </cell>
          <cell r="N107" t="str">
            <v>DNI</v>
          </cell>
          <cell r="O107">
            <v>42226169</v>
          </cell>
          <cell r="P107">
            <v>30702</v>
          </cell>
          <cell r="Q107">
            <v>39982</v>
          </cell>
          <cell r="W107" t="str">
            <v>Sem 25</v>
          </cell>
          <cell r="Z107">
            <v>5</v>
          </cell>
          <cell r="AL107" t="str">
            <v>PRO</v>
          </cell>
          <cell r="AM107" t="str">
            <v>AFP PROFUTURO</v>
          </cell>
          <cell r="AN107" t="str">
            <v>607001jmmaa4</v>
          </cell>
          <cell r="AO107">
            <v>38584</v>
          </cell>
          <cell r="AQ107" t="str">
            <v>Obrero</v>
          </cell>
          <cell r="AU107" t="str">
            <v>Comunidad Collana</v>
          </cell>
          <cell r="AV107" t="str">
            <v>Cabana</v>
          </cell>
          <cell r="AW107" t="str">
            <v>San Roman</v>
          </cell>
          <cell r="AX107" t="str">
            <v>Puno</v>
          </cell>
        </row>
        <row r="108">
          <cell r="A108" t="str">
            <v>O00108</v>
          </cell>
          <cell r="B108">
            <v>107</v>
          </cell>
          <cell r="C108" t="str">
            <v>OBR</v>
          </cell>
          <cell r="D108" t="str">
            <v>Cab</v>
          </cell>
          <cell r="H108" t="str">
            <v>Paricahua Pari Isidro Vicente</v>
          </cell>
          <cell r="I108" t="str">
            <v>Paricahua</v>
          </cell>
          <cell r="J108" t="str">
            <v>Pari</v>
          </cell>
          <cell r="K108" t="str">
            <v>Isidro Vicente</v>
          </cell>
          <cell r="L108" t="str">
            <v>Peón Ayudante</v>
          </cell>
          <cell r="M108" t="str">
            <v>PE</v>
          </cell>
          <cell r="N108" t="str">
            <v>DNI</v>
          </cell>
          <cell r="O108" t="str">
            <v>02414496</v>
          </cell>
          <cell r="P108">
            <v>24566</v>
          </cell>
          <cell r="Q108">
            <v>39979</v>
          </cell>
          <cell r="U108">
            <v>3</v>
          </cell>
          <cell r="W108" t="str">
            <v>Sem 25</v>
          </cell>
          <cell r="Z108">
            <v>5</v>
          </cell>
          <cell r="AL108" t="str">
            <v>PRO</v>
          </cell>
          <cell r="AM108" t="str">
            <v>AFP PROFUTURO</v>
          </cell>
          <cell r="AN108" t="str">
            <v>545641IPPII8</v>
          </cell>
          <cell r="AO108">
            <v>38552</v>
          </cell>
          <cell r="AQ108" t="str">
            <v>Obrero</v>
          </cell>
          <cell r="AU108" t="str">
            <v>Comunidad Tiracona</v>
          </cell>
          <cell r="AV108" t="str">
            <v>Cabana</v>
          </cell>
          <cell r="AW108" t="str">
            <v>San Roman</v>
          </cell>
          <cell r="AX108" t="str">
            <v>Puno</v>
          </cell>
        </row>
        <row r="109">
          <cell r="A109" t="str">
            <v>O00109</v>
          </cell>
          <cell r="B109">
            <v>108</v>
          </cell>
          <cell r="C109" t="str">
            <v>OBR</v>
          </cell>
          <cell r="D109" t="str">
            <v>Cab</v>
          </cell>
          <cell r="H109" t="str">
            <v>Quispe Vilca Lucio</v>
          </cell>
          <cell r="I109" t="str">
            <v>Quispe</v>
          </cell>
          <cell r="J109" t="str">
            <v>Vilca</v>
          </cell>
          <cell r="K109" t="str">
            <v>Lucio</v>
          </cell>
          <cell r="L109" t="str">
            <v>Peón Ayudante</v>
          </cell>
          <cell r="M109" t="str">
            <v>PE</v>
          </cell>
          <cell r="N109" t="str">
            <v>DNI</v>
          </cell>
          <cell r="O109" t="str">
            <v>02396344</v>
          </cell>
          <cell r="P109">
            <v>23348</v>
          </cell>
          <cell r="Q109">
            <v>39979</v>
          </cell>
          <cell r="W109" t="str">
            <v>Sem 25</v>
          </cell>
          <cell r="Z109">
            <v>5</v>
          </cell>
          <cell r="AL109" t="str">
            <v>ONP</v>
          </cell>
          <cell r="AM109" t="str">
            <v>ONP</v>
          </cell>
          <cell r="AQ109" t="str">
            <v>Obrero</v>
          </cell>
          <cell r="AU109" t="str">
            <v>Parcialidad Corasia</v>
          </cell>
          <cell r="AV109" t="str">
            <v>Cabana</v>
          </cell>
          <cell r="AW109" t="str">
            <v>San Roman</v>
          </cell>
          <cell r="AX109" t="str">
            <v>Puno</v>
          </cell>
        </row>
        <row r="110">
          <cell r="A110" t="str">
            <v>O00110</v>
          </cell>
          <cell r="B110">
            <v>109</v>
          </cell>
          <cell r="C110" t="str">
            <v>OBR</v>
          </cell>
          <cell r="D110" t="str">
            <v>Cab</v>
          </cell>
          <cell r="H110" t="str">
            <v>Ruelas Soto Vicente Raul</v>
          </cell>
          <cell r="I110" t="str">
            <v>Ruelas</v>
          </cell>
          <cell r="J110" t="str">
            <v>Soto</v>
          </cell>
          <cell r="K110" t="str">
            <v>Vicente Raul</v>
          </cell>
          <cell r="L110" t="str">
            <v>Peón Ayudante</v>
          </cell>
          <cell r="M110" t="str">
            <v>PE</v>
          </cell>
          <cell r="N110" t="str">
            <v>DNI</v>
          </cell>
          <cell r="O110" t="str">
            <v>02375631</v>
          </cell>
          <cell r="P110">
            <v>21020</v>
          </cell>
          <cell r="Q110">
            <v>39979</v>
          </cell>
          <cell r="W110" t="str">
            <v>Sem 25</v>
          </cell>
          <cell r="Z110">
            <v>5</v>
          </cell>
          <cell r="AL110" t="str">
            <v>PRO</v>
          </cell>
          <cell r="AM110" t="str">
            <v>AFP PROFUTURO</v>
          </cell>
          <cell r="AN110" t="str">
            <v>510181VRSLO3</v>
          </cell>
          <cell r="AO110">
            <v>39555</v>
          </cell>
          <cell r="AQ110" t="str">
            <v>Obrero</v>
          </cell>
          <cell r="AU110" t="str">
            <v>Parcialidad de C0rcoroni</v>
          </cell>
          <cell r="AV110" t="str">
            <v>Cabana</v>
          </cell>
          <cell r="AW110" t="str">
            <v>San Roman</v>
          </cell>
          <cell r="AX110" t="str">
            <v>Puno</v>
          </cell>
        </row>
        <row r="111">
          <cell r="A111" t="str">
            <v>O00111</v>
          </cell>
          <cell r="B111">
            <v>110</v>
          </cell>
          <cell r="C111" t="str">
            <v>OBR</v>
          </cell>
          <cell r="D111" t="str">
            <v>Cab</v>
          </cell>
          <cell r="H111" t="str">
            <v>Blancos Iquiapaza Vidal</v>
          </cell>
          <cell r="I111" t="str">
            <v>Blancos</v>
          </cell>
          <cell r="J111" t="str">
            <v>Iquiapaza</v>
          </cell>
          <cell r="K111" t="str">
            <v>Vidal</v>
          </cell>
          <cell r="L111" t="str">
            <v>Peón Ayudante</v>
          </cell>
          <cell r="M111" t="str">
            <v>PE</v>
          </cell>
          <cell r="N111" t="str">
            <v>DNI</v>
          </cell>
          <cell r="O111">
            <v>40570637</v>
          </cell>
          <cell r="P111">
            <v>27578</v>
          </cell>
          <cell r="Q111">
            <v>39979</v>
          </cell>
          <cell r="W111" t="str">
            <v>Sem 25</v>
          </cell>
          <cell r="Z111">
            <v>5</v>
          </cell>
          <cell r="AL111" t="str">
            <v>ONP</v>
          </cell>
          <cell r="AM111" t="str">
            <v>ONP</v>
          </cell>
          <cell r="AQ111" t="str">
            <v>Obrero</v>
          </cell>
          <cell r="AU111" t="str">
            <v>Comunidad de Yapuscachi</v>
          </cell>
          <cell r="AV111" t="str">
            <v>Cabana</v>
          </cell>
          <cell r="AW111" t="str">
            <v>San Roman</v>
          </cell>
          <cell r="AX111" t="str">
            <v>Puno</v>
          </cell>
        </row>
        <row r="112">
          <cell r="A112" t="str">
            <v>O00112</v>
          </cell>
          <cell r="B112">
            <v>111</v>
          </cell>
          <cell r="C112" t="str">
            <v>OBR</v>
          </cell>
          <cell r="D112" t="str">
            <v>Cab</v>
          </cell>
          <cell r="H112" t="str">
            <v>Sullca Cuno Felipe Julian</v>
          </cell>
          <cell r="I112" t="str">
            <v>Sullca</v>
          </cell>
          <cell r="J112" t="str">
            <v>Cuno</v>
          </cell>
          <cell r="K112" t="str">
            <v>Felipe Julian</v>
          </cell>
          <cell r="L112" t="str">
            <v>Peón Ayudante</v>
          </cell>
          <cell r="M112" t="str">
            <v>PE</v>
          </cell>
          <cell r="N112" t="str">
            <v>DNI</v>
          </cell>
          <cell r="O112" t="str">
            <v>02396596</v>
          </cell>
          <cell r="P112">
            <v>19156</v>
          </cell>
          <cell r="Q112">
            <v>39979</v>
          </cell>
          <cell r="W112" t="str">
            <v>Sem 25</v>
          </cell>
          <cell r="Z112">
            <v>5</v>
          </cell>
          <cell r="AL112" t="str">
            <v>PRO</v>
          </cell>
          <cell r="AM112" t="str">
            <v>AFP PROFUTURO</v>
          </cell>
          <cell r="AN112" t="str">
            <v>491541FSCLO8</v>
          </cell>
          <cell r="AO112">
            <v>38584</v>
          </cell>
          <cell r="AQ112" t="str">
            <v>Obrero</v>
          </cell>
          <cell r="AU112" t="str">
            <v xml:space="preserve">Comunidad Vizallani </v>
          </cell>
          <cell r="AV112" t="str">
            <v>Cabana</v>
          </cell>
          <cell r="AW112" t="str">
            <v>San Roman</v>
          </cell>
          <cell r="AX112" t="str">
            <v>Puno</v>
          </cell>
        </row>
        <row r="113">
          <cell r="A113" t="str">
            <v>O00113</v>
          </cell>
          <cell r="B113">
            <v>112</v>
          </cell>
          <cell r="C113" t="str">
            <v>OBR</v>
          </cell>
          <cell r="D113" t="str">
            <v>Cab</v>
          </cell>
          <cell r="H113" t="str">
            <v>Pari Chavez Roger</v>
          </cell>
          <cell r="I113" t="str">
            <v>Pari</v>
          </cell>
          <cell r="J113" t="str">
            <v>Chavez</v>
          </cell>
          <cell r="K113" t="str">
            <v>Roger</v>
          </cell>
          <cell r="L113" t="str">
            <v>Peón Ayudante</v>
          </cell>
          <cell r="M113" t="str">
            <v>PE</v>
          </cell>
          <cell r="N113" t="str">
            <v>DNI</v>
          </cell>
          <cell r="O113">
            <v>42982030</v>
          </cell>
          <cell r="P113">
            <v>31193</v>
          </cell>
          <cell r="Q113">
            <v>39979</v>
          </cell>
          <cell r="W113" t="str">
            <v>Sem 25</v>
          </cell>
          <cell r="Z113">
            <v>5</v>
          </cell>
          <cell r="AL113" t="str">
            <v>PRO</v>
          </cell>
          <cell r="AM113" t="str">
            <v>AFP PROFUTURO</v>
          </cell>
          <cell r="AN113" t="str">
            <v>611911RPCIV0</v>
          </cell>
          <cell r="AO113">
            <v>39861</v>
          </cell>
          <cell r="AQ113" t="str">
            <v>Obrero</v>
          </cell>
          <cell r="AU113" t="str">
            <v>Jr. Puno S/N</v>
          </cell>
          <cell r="AV113" t="str">
            <v>Cabana</v>
          </cell>
          <cell r="AW113" t="str">
            <v>San Roman</v>
          </cell>
          <cell r="AX113" t="str">
            <v>Puno</v>
          </cell>
        </row>
        <row r="114">
          <cell r="A114" t="str">
            <v>O00114</v>
          </cell>
          <cell r="B114">
            <v>113</v>
          </cell>
          <cell r="C114" t="str">
            <v>OBR</v>
          </cell>
          <cell r="D114" t="str">
            <v>Cab</v>
          </cell>
          <cell r="H114" t="str">
            <v>Cardenas Mamani Apolinario</v>
          </cell>
          <cell r="I114" t="str">
            <v>Cardenas</v>
          </cell>
          <cell r="J114" t="str">
            <v>Mamani</v>
          </cell>
          <cell r="K114" t="str">
            <v>Apolinario</v>
          </cell>
          <cell r="L114" t="str">
            <v>Peón Ayudante</v>
          </cell>
          <cell r="M114" t="str">
            <v>PE</v>
          </cell>
          <cell r="N114" t="str">
            <v>DNI</v>
          </cell>
          <cell r="O114" t="str">
            <v>01341868</v>
          </cell>
          <cell r="P114">
            <v>27652</v>
          </cell>
          <cell r="Q114">
            <v>39979</v>
          </cell>
          <cell r="W114" t="str">
            <v>Sem 25</v>
          </cell>
          <cell r="Z114">
            <v>5</v>
          </cell>
          <cell r="AL114" t="str">
            <v>PRO</v>
          </cell>
          <cell r="AM114" t="str">
            <v>AFP PROFUTURO</v>
          </cell>
          <cell r="AN114" t="str">
            <v>576501ACMDA3</v>
          </cell>
          <cell r="AO114">
            <v>35003</v>
          </cell>
          <cell r="AQ114" t="str">
            <v>Obrero</v>
          </cell>
          <cell r="AU114" t="str">
            <v>Comunidad Huancarani</v>
          </cell>
          <cell r="AV114" t="str">
            <v>Cabana</v>
          </cell>
          <cell r="AW114" t="str">
            <v>San Roman</v>
          </cell>
          <cell r="AX114" t="str">
            <v>Puno</v>
          </cell>
        </row>
        <row r="115">
          <cell r="A115" t="str">
            <v>O00115</v>
          </cell>
          <cell r="B115">
            <v>114</v>
          </cell>
          <cell r="C115" t="str">
            <v>OBR</v>
          </cell>
          <cell r="D115" t="str">
            <v>Cab</v>
          </cell>
          <cell r="H115" t="str">
            <v>Ali Ruelas Esteban Mauro</v>
          </cell>
          <cell r="I115" t="str">
            <v>Ali</v>
          </cell>
          <cell r="J115" t="str">
            <v>Ruelas</v>
          </cell>
          <cell r="K115" t="str">
            <v>Esteban Mauro</v>
          </cell>
          <cell r="L115" t="str">
            <v>Peón Ayudante</v>
          </cell>
          <cell r="M115" t="str">
            <v>PE</v>
          </cell>
          <cell r="N115" t="str">
            <v>DNI</v>
          </cell>
          <cell r="O115" t="str">
            <v>02396387</v>
          </cell>
          <cell r="P115">
            <v>18277</v>
          </cell>
          <cell r="Q115">
            <v>39979</v>
          </cell>
          <cell r="W115" t="str">
            <v>Sem 25</v>
          </cell>
          <cell r="Z115">
            <v>5</v>
          </cell>
          <cell r="AL115" t="str">
            <v>PRO</v>
          </cell>
          <cell r="AM115" t="str">
            <v>AFP PROFUTURO</v>
          </cell>
          <cell r="AN115" t="str">
            <v>482751EARIL4</v>
          </cell>
          <cell r="AO115">
            <v>39536</v>
          </cell>
          <cell r="AQ115" t="str">
            <v>Obrero</v>
          </cell>
          <cell r="AU115" t="str">
            <v>Sector Huancarani</v>
          </cell>
          <cell r="AV115" t="str">
            <v>Cabana</v>
          </cell>
          <cell r="AW115" t="str">
            <v>San Roman</v>
          </cell>
          <cell r="AX115" t="str">
            <v>Puno</v>
          </cell>
        </row>
        <row r="116">
          <cell r="A116" t="str">
            <v>O00116</v>
          </cell>
          <cell r="B116">
            <v>115</v>
          </cell>
          <cell r="C116" t="str">
            <v>OBR</v>
          </cell>
          <cell r="D116" t="str">
            <v>Cab</v>
          </cell>
          <cell r="H116" t="str">
            <v>Vilca Ccalla Venancio</v>
          </cell>
          <cell r="I116" t="str">
            <v>Vilca</v>
          </cell>
          <cell r="J116" t="str">
            <v>Ccalla</v>
          </cell>
          <cell r="K116" t="str">
            <v>Venancio</v>
          </cell>
          <cell r="L116" t="str">
            <v>Peón Ayudante</v>
          </cell>
          <cell r="M116" t="str">
            <v>PE</v>
          </cell>
          <cell r="N116" t="str">
            <v>DNI</v>
          </cell>
          <cell r="O116">
            <v>42950732</v>
          </cell>
          <cell r="P116">
            <v>31147</v>
          </cell>
          <cell r="Q116">
            <v>39979</v>
          </cell>
          <cell r="W116" t="str">
            <v>Sem 25</v>
          </cell>
          <cell r="Z116">
            <v>5</v>
          </cell>
          <cell r="AL116" t="str">
            <v>HOR</v>
          </cell>
          <cell r="AM116" t="str">
            <v>AFP HORIZONTE</v>
          </cell>
          <cell r="AN116" t="str">
            <v>611451VVCCL0</v>
          </cell>
          <cell r="AO116">
            <v>39394</v>
          </cell>
          <cell r="AQ116" t="str">
            <v>Obrero</v>
          </cell>
          <cell r="AU116" t="str">
            <v>Comunidad de Yapuscachi</v>
          </cell>
          <cell r="AV116" t="str">
            <v>Cabana</v>
          </cell>
          <cell r="AW116" t="str">
            <v>San Roman</v>
          </cell>
          <cell r="AX116" t="str">
            <v>Puno</v>
          </cell>
        </row>
        <row r="117">
          <cell r="A117" t="str">
            <v>O00117</v>
          </cell>
          <cell r="B117">
            <v>116</v>
          </cell>
          <cell r="C117" t="str">
            <v>OBR</v>
          </cell>
          <cell r="D117" t="str">
            <v>Cab</v>
          </cell>
          <cell r="H117" t="str">
            <v>Blancos Iquiapaza Hilario</v>
          </cell>
          <cell r="I117" t="str">
            <v>Blancos</v>
          </cell>
          <cell r="J117" t="str">
            <v>Iquiapaza</v>
          </cell>
          <cell r="K117" t="str">
            <v>Hilario</v>
          </cell>
          <cell r="L117" t="str">
            <v>Oficial Cerchero</v>
          </cell>
          <cell r="M117" t="str">
            <v>OF</v>
          </cell>
          <cell r="N117" t="str">
            <v>DNI</v>
          </cell>
          <cell r="O117" t="str">
            <v>02400996</v>
          </cell>
          <cell r="P117">
            <v>23425</v>
          </cell>
          <cell r="Q117">
            <v>39979</v>
          </cell>
          <cell r="U117">
            <v>2</v>
          </cell>
          <cell r="W117" t="str">
            <v>Sem 25</v>
          </cell>
          <cell r="Z117">
            <v>5</v>
          </cell>
          <cell r="AL117" t="str">
            <v>HOR</v>
          </cell>
          <cell r="AM117" t="str">
            <v>AFP HORIZONTE</v>
          </cell>
          <cell r="AN117" t="str">
            <v>534231HBINI9</v>
          </cell>
          <cell r="AO117">
            <v>38693</v>
          </cell>
          <cell r="AQ117" t="str">
            <v>Obrero</v>
          </cell>
          <cell r="AU117" t="str">
            <v>Sector  de Yapuscachi</v>
          </cell>
          <cell r="AV117" t="str">
            <v>Cabana</v>
          </cell>
          <cell r="AW117" t="str">
            <v>San Roman</v>
          </cell>
          <cell r="AX117" t="str">
            <v>Puno</v>
          </cell>
        </row>
        <row r="118">
          <cell r="A118" t="str">
            <v>O00118</v>
          </cell>
          <cell r="B118">
            <v>117</v>
          </cell>
          <cell r="C118" t="str">
            <v>OBR</v>
          </cell>
          <cell r="D118" t="str">
            <v>Cab</v>
          </cell>
          <cell r="H118" t="str">
            <v>Otazu Ito Juan Cesar</v>
          </cell>
          <cell r="I118" t="str">
            <v>Otazu</v>
          </cell>
          <cell r="J118" t="str">
            <v>Ito</v>
          </cell>
          <cell r="K118" t="str">
            <v>Juan Cesar</v>
          </cell>
          <cell r="L118" t="str">
            <v>Oficial Paño</v>
          </cell>
          <cell r="M118" t="str">
            <v>OF</v>
          </cell>
          <cell r="N118" t="str">
            <v>DNI</v>
          </cell>
          <cell r="O118">
            <v>46064253</v>
          </cell>
          <cell r="P118">
            <v>32834</v>
          </cell>
          <cell r="Q118">
            <v>39979</v>
          </cell>
          <cell r="W118" t="str">
            <v>Sem 25</v>
          </cell>
          <cell r="Z118">
            <v>5</v>
          </cell>
          <cell r="AL118" t="str">
            <v>PRO</v>
          </cell>
          <cell r="AM118" t="str">
            <v>AFP PROFUTURO</v>
          </cell>
          <cell r="AN118" t="str">
            <v>628321JOIZO8</v>
          </cell>
          <cell r="AO118">
            <v>39724</v>
          </cell>
          <cell r="AQ118" t="str">
            <v>Obrero</v>
          </cell>
          <cell r="AU118" t="str">
            <v>Parcialidad Ayagachi</v>
          </cell>
          <cell r="AV118" t="str">
            <v>Cabana</v>
          </cell>
          <cell r="AW118" t="str">
            <v>San Roman</v>
          </cell>
          <cell r="AX118" t="str">
            <v>Puno</v>
          </cell>
        </row>
        <row r="119">
          <cell r="A119" t="str">
            <v>O00119</v>
          </cell>
          <cell r="B119">
            <v>118</v>
          </cell>
          <cell r="C119" t="str">
            <v>OBR</v>
          </cell>
          <cell r="D119" t="str">
            <v>Cab</v>
          </cell>
          <cell r="H119" t="str">
            <v>Mamani Yucra Celestino</v>
          </cell>
          <cell r="I119" t="str">
            <v>Mamani</v>
          </cell>
          <cell r="J119" t="str">
            <v>Yucra</v>
          </cell>
          <cell r="K119" t="str">
            <v>Celestino</v>
          </cell>
          <cell r="L119" t="str">
            <v>Oficial Paño</v>
          </cell>
          <cell r="M119" t="str">
            <v>OF</v>
          </cell>
          <cell r="N119" t="str">
            <v>DNI</v>
          </cell>
          <cell r="O119" t="str">
            <v>02440989</v>
          </cell>
          <cell r="P119">
            <v>27533</v>
          </cell>
          <cell r="Q119">
            <v>39979</v>
          </cell>
          <cell r="W119" t="str">
            <v>Sem 25</v>
          </cell>
          <cell r="Z119">
            <v>5</v>
          </cell>
          <cell r="AL119" t="str">
            <v>PRO</v>
          </cell>
          <cell r="AM119" t="str">
            <v>AFP PROFUTURO</v>
          </cell>
          <cell r="AN119" t="str">
            <v>575311CMYAR2</v>
          </cell>
          <cell r="AO119">
            <v>39014</v>
          </cell>
          <cell r="AQ119" t="str">
            <v>Obrero</v>
          </cell>
          <cell r="AU119" t="str">
            <v>Centro Poblado Collana</v>
          </cell>
          <cell r="AV119" t="str">
            <v>Cabana</v>
          </cell>
          <cell r="AW119" t="str">
            <v>San Roman</v>
          </cell>
          <cell r="AX119" t="str">
            <v>Puno</v>
          </cell>
        </row>
        <row r="120">
          <cell r="A120" t="str">
            <v>O00120</v>
          </cell>
          <cell r="B120">
            <v>119</v>
          </cell>
          <cell r="C120" t="str">
            <v>OBR</v>
          </cell>
          <cell r="D120" t="str">
            <v>Cab</v>
          </cell>
          <cell r="H120" t="str">
            <v>Quispe Quispe Ricardo</v>
          </cell>
          <cell r="I120" t="str">
            <v>Quispe</v>
          </cell>
          <cell r="J120" t="str">
            <v>Quispe</v>
          </cell>
          <cell r="K120" t="str">
            <v>Ricardo</v>
          </cell>
          <cell r="L120" t="str">
            <v>Oficial Paño</v>
          </cell>
          <cell r="M120" t="str">
            <v>OF</v>
          </cell>
          <cell r="N120" t="str">
            <v>DNI</v>
          </cell>
          <cell r="O120">
            <v>80492498</v>
          </cell>
          <cell r="P120">
            <v>28929</v>
          </cell>
          <cell r="Q120">
            <v>39979</v>
          </cell>
          <cell r="U120">
            <v>1</v>
          </cell>
          <cell r="W120" t="str">
            <v>Sem 25</v>
          </cell>
          <cell r="Z120">
            <v>5</v>
          </cell>
          <cell r="AL120" t="str">
            <v>INT</v>
          </cell>
          <cell r="AM120" t="str">
            <v>AFP INTEGRA</v>
          </cell>
          <cell r="AN120" t="str">
            <v>589271RQQSS8</v>
          </cell>
          <cell r="AO120">
            <v>36718</v>
          </cell>
          <cell r="AQ120" t="str">
            <v>Obrero</v>
          </cell>
          <cell r="AU120" t="str">
            <v>Comunidad Cotaña</v>
          </cell>
          <cell r="AV120" t="str">
            <v>Mañazo</v>
          </cell>
          <cell r="AW120" t="str">
            <v>Puno</v>
          </cell>
          <cell r="AX120" t="str">
            <v>Puno</v>
          </cell>
        </row>
        <row r="121">
          <cell r="A121" t="str">
            <v>O00121</v>
          </cell>
          <cell r="B121">
            <v>120</v>
          </cell>
          <cell r="C121" t="str">
            <v>OBR</v>
          </cell>
          <cell r="D121" t="str">
            <v>Cab</v>
          </cell>
          <cell r="H121" t="str">
            <v>Salcedo Quispe Fredy</v>
          </cell>
          <cell r="I121" t="str">
            <v>Salcedo</v>
          </cell>
          <cell r="J121" t="str">
            <v>Quispe</v>
          </cell>
          <cell r="K121" t="str">
            <v>Fredy</v>
          </cell>
          <cell r="L121" t="str">
            <v>Oficial Paño</v>
          </cell>
          <cell r="M121" t="str">
            <v>OF</v>
          </cell>
          <cell r="N121" t="str">
            <v>DNI</v>
          </cell>
          <cell r="O121">
            <v>41950223</v>
          </cell>
          <cell r="P121">
            <v>30304</v>
          </cell>
          <cell r="Q121">
            <v>39979</v>
          </cell>
          <cell r="W121" t="str">
            <v>Sem 25</v>
          </cell>
          <cell r="Z121">
            <v>5</v>
          </cell>
          <cell r="AL121" t="str">
            <v>PRO</v>
          </cell>
          <cell r="AM121" t="str">
            <v>AFP PROFUTURO</v>
          </cell>
          <cell r="AN121" t="str">
            <v>603021FSQCS2</v>
          </cell>
          <cell r="AO121">
            <v>39553</v>
          </cell>
          <cell r="AQ121" t="str">
            <v>Obrero</v>
          </cell>
          <cell r="AU121" t="str">
            <v xml:space="preserve">Jr. Jesus Hilanio SN </v>
          </cell>
          <cell r="AV121" t="str">
            <v>Cabana</v>
          </cell>
          <cell r="AW121" t="str">
            <v>San Roman</v>
          </cell>
          <cell r="AX121" t="str">
            <v>Puno</v>
          </cell>
        </row>
        <row r="122">
          <cell r="A122" t="str">
            <v>O00122</v>
          </cell>
          <cell r="B122">
            <v>121</v>
          </cell>
          <cell r="C122" t="str">
            <v>OBR</v>
          </cell>
          <cell r="D122" t="str">
            <v>Cab</v>
          </cell>
          <cell r="H122" t="str">
            <v>Alejo Cabana Ronal Nicolas</v>
          </cell>
          <cell r="I122" t="str">
            <v>Alejo</v>
          </cell>
          <cell r="J122" t="str">
            <v>Cabana</v>
          </cell>
          <cell r="K122" t="str">
            <v>Ronal Nicolas</v>
          </cell>
          <cell r="L122" t="str">
            <v>Operario Albañil</v>
          </cell>
          <cell r="M122" t="str">
            <v>OP</v>
          </cell>
          <cell r="N122" t="str">
            <v>DNI</v>
          </cell>
          <cell r="O122">
            <v>42001856</v>
          </cell>
          <cell r="P122">
            <v>30204</v>
          </cell>
          <cell r="Q122">
            <v>39979</v>
          </cell>
          <cell r="W122" t="str">
            <v>Sem 25</v>
          </cell>
          <cell r="Z122">
            <v>5</v>
          </cell>
          <cell r="AL122" t="str">
            <v>INT</v>
          </cell>
          <cell r="AM122" t="str">
            <v>AFP INTEGRA</v>
          </cell>
          <cell r="AN122" t="str">
            <v>602021RACJA2</v>
          </cell>
          <cell r="AO122">
            <v>38870</v>
          </cell>
          <cell r="AQ122" t="str">
            <v>Obrero</v>
          </cell>
          <cell r="AU122" t="str">
            <v>Comunidad Tahuana</v>
          </cell>
          <cell r="AV122" t="str">
            <v>Cabanillas</v>
          </cell>
          <cell r="AW122" t="str">
            <v>Lampa</v>
          </cell>
          <cell r="AX122" t="str">
            <v>Puno</v>
          </cell>
        </row>
        <row r="123">
          <cell r="A123" t="str">
            <v>O00123</v>
          </cell>
          <cell r="B123">
            <v>122</v>
          </cell>
          <cell r="C123" t="str">
            <v>OBR</v>
          </cell>
          <cell r="D123" t="str">
            <v>Cab</v>
          </cell>
          <cell r="H123" t="str">
            <v>Figueroa Paricahua Angel</v>
          </cell>
          <cell r="I123" t="str">
            <v>Figueroa</v>
          </cell>
          <cell r="J123" t="str">
            <v>Paricahua</v>
          </cell>
          <cell r="K123" t="str">
            <v>Angel</v>
          </cell>
          <cell r="L123" t="str">
            <v>Oficial Paño</v>
          </cell>
          <cell r="M123" t="str">
            <v>OF</v>
          </cell>
          <cell r="N123" t="str">
            <v>DNI</v>
          </cell>
          <cell r="O123">
            <v>29630431</v>
          </cell>
          <cell r="P123">
            <v>27014</v>
          </cell>
          <cell r="Q123">
            <v>39979</v>
          </cell>
          <cell r="U123">
            <v>2</v>
          </cell>
          <cell r="W123" t="str">
            <v>Sem 25</v>
          </cell>
          <cell r="Z123">
            <v>5</v>
          </cell>
          <cell r="AL123" t="str">
            <v>HOR</v>
          </cell>
          <cell r="AM123" t="str">
            <v>AFP HORIZONTE</v>
          </cell>
          <cell r="AN123" t="str">
            <v>270121AFPUI1</v>
          </cell>
          <cell r="AO123">
            <v>34240</v>
          </cell>
          <cell r="AQ123" t="str">
            <v>Obrero</v>
          </cell>
          <cell r="AU123" t="str">
            <v>Comunidad Taya Taya</v>
          </cell>
          <cell r="AV123" t="str">
            <v>Cabanillas</v>
          </cell>
          <cell r="AW123" t="str">
            <v>San Roman</v>
          </cell>
          <cell r="AX123" t="str">
            <v>Puno</v>
          </cell>
        </row>
        <row r="124">
          <cell r="A124" t="str">
            <v>O00124</v>
          </cell>
          <cell r="B124">
            <v>123</v>
          </cell>
          <cell r="C124" t="str">
            <v>OBR</v>
          </cell>
          <cell r="D124" t="str">
            <v>Cab</v>
          </cell>
          <cell r="H124" t="str">
            <v>Sucasaca Torres Teofilo Primitivo</v>
          </cell>
          <cell r="I124" t="str">
            <v>Sucasaca</v>
          </cell>
          <cell r="J124" t="str">
            <v>Torres</v>
          </cell>
          <cell r="K124" t="str">
            <v>Teofilo Primitivo</v>
          </cell>
          <cell r="L124" t="str">
            <v>Oficial Paño</v>
          </cell>
          <cell r="M124" t="str">
            <v>OF</v>
          </cell>
          <cell r="N124" t="str">
            <v>DNI</v>
          </cell>
          <cell r="O124" t="str">
            <v>02397477</v>
          </cell>
          <cell r="P124">
            <v>24017</v>
          </cell>
          <cell r="Q124">
            <v>39979</v>
          </cell>
          <cell r="U124">
            <v>4</v>
          </cell>
          <cell r="W124" t="str">
            <v>Sem 25</v>
          </cell>
          <cell r="Z124">
            <v>5</v>
          </cell>
          <cell r="AL124" t="str">
            <v>PRO</v>
          </cell>
          <cell r="AM124" t="str">
            <v>AFP PROFUTURO</v>
          </cell>
          <cell r="AN124" t="str">
            <v>240151TSTAR6</v>
          </cell>
          <cell r="AO124">
            <v>34303</v>
          </cell>
          <cell r="AQ124" t="str">
            <v>Obrero</v>
          </cell>
          <cell r="AU124" t="str">
            <v>Parcela Yapuscachi</v>
          </cell>
          <cell r="AV124" t="str">
            <v>Cabana</v>
          </cell>
          <cell r="AW124" t="str">
            <v>San Roman</v>
          </cell>
          <cell r="AX124" t="str">
            <v>Puno</v>
          </cell>
        </row>
        <row r="125">
          <cell r="A125" t="str">
            <v>O00125</v>
          </cell>
          <cell r="B125">
            <v>124</v>
          </cell>
          <cell r="C125" t="str">
            <v>OBR</v>
          </cell>
          <cell r="D125" t="str">
            <v>Cab</v>
          </cell>
          <cell r="H125" t="str">
            <v>Sanchez Challa Juan de Dios</v>
          </cell>
          <cell r="I125" t="str">
            <v>Sanchez</v>
          </cell>
          <cell r="J125" t="str">
            <v>Challa</v>
          </cell>
          <cell r="K125" t="str">
            <v>Juan de Dios</v>
          </cell>
          <cell r="L125" t="str">
            <v>Operario Albañil</v>
          </cell>
          <cell r="M125" t="str">
            <v>OP</v>
          </cell>
          <cell r="N125" t="str">
            <v>DNI</v>
          </cell>
          <cell r="O125" t="str">
            <v>01829539</v>
          </cell>
          <cell r="P125">
            <v>23812</v>
          </cell>
          <cell r="Q125">
            <v>39979</v>
          </cell>
          <cell r="W125" t="str">
            <v>Sem 25</v>
          </cell>
          <cell r="Z125">
            <v>5</v>
          </cell>
          <cell r="AL125" t="str">
            <v>PRO</v>
          </cell>
          <cell r="AM125" t="str">
            <v>AFP PROFUTURO</v>
          </cell>
          <cell r="AN125" t="str">
            <v>538101JSCCL0</v>
          </cell>
          <cell r="AO125">
            <v>38666</v>
          </cell>
          <cell r="AQ125" t="str">
            <v>Obrero</v>
          </cell>
          <cell r="AU125" t="str">
            <v>Jr. San Roman S/N</v>
          </cell>
          <cell r="AV125" t="str">
            <v>Cabana</v>
          </cell>
          <cell r="AW125" t="str">
            <v>San Roman</v>
          </cell>
          <cell r="AX125" t="str">
            <v>Puno</v>
          </cell>
        </row>
        <row r="126">
          <cell r="A126" t="str">
            <v>O00126</v>
          </cell>
          <cell r="B126">
            <v>125</v>
          </cell>
          <cell r="C126" t="str">
            <v>OBR</v>
          </cell>
          <cell r="D126" t="str">
            <v>Cab</v>
          </cell>
          <cell r="H126" t="str">
            <v>Canaza Apaza Adgar</v>
          </cell>
          <cell r="I126" t="str">
            <v>Canaza</v>
          </cell>
          <cell r="J126" t="str">
            <v>Apaza</v>
          </cell>
          <cell r="K126" t="str">
            <v>Adgar</v>
          </cell>
          <cell r="L126" t="str">
            <v>Peón Ayudante</v>
          </cell>
          <cell r="M126" t="str">
            <v>PE</v>
          </cell>
          <cell r="N126" t="str">
            <v>DNI</v>
          </cell>
          <cell r="O126">
            <v>46775175</v>
          </cell>
          <cell r="P126">
            <v>32925</v>
          </cell>
          <cell r="Q126">
            <v>39979</v>
          </cell>
          <cell r="W126" t="str">
            <v>Sem 25</v>
          </cell>
          <cell r="Z126">
            <v>5</v>
          </cell>
          <cell r="AL126" t="str">
            <v>ONP</v>
          </cell>
          <cell r="AM126" t="str">
            <v>ONP</v>
          </cell>
          <cell r="AQ126" t="str">
            <v>Obrero</v>
          </cell>
          <cell r="AU126" t="str">
            <v>Cmunidad Collana</v>
          </cell>
          <cell r="AV126" t="str">
            <v>Cabana</v>
          </cell>
          <cell r="AW126" t="str">
            <v>San Roman</v>
          </cell>
          <cell r="AX126" t="str">
            <v>Puno</v>
          </cell>
        </row>
        <row r="127">
          <cell r="A127" t="str">
            <v>O00127</v>
          </cell>
          <cell r="B127">
            <v>126</v>
          </cell>
          <cell r="C127" t="str">
            <v>OBR</v>
          </cell>
          <cell r="D127" t="str">
            <v>Cab</v>
          </cell>
          <cell r="H127" t="str">
            <v>Quispe Castillo Esmelin Jesus</v>
          </cell>
          <cell r="I127" t="str">
            <v>Quispe</v>
          </cell>
          <cell r="J127" t="str">
            <v>Castillo</v>
          </cell>
          <cell r="K127" t="str">
            <v>Esmelin Jesus</v>
          </cell>
          <cell r="L127" t="str">
            <v>Oficial Paño</v>
          </cell>
          <cell r="M127" t="str">
            <v>OF</v>
          </cell>
          <cell r="N127" t="str">
            <v>DNI</v>
          </cell>
          <cell r="O127">
            <v>44847102</v>
          </cell>
          <cell r="P127">
            <v>32152</v>
          </cell>
          <cell r="Q127">
            <v>39979</v>
          </cell>
          <cell r="W127" t="str">
            <v>Sem 25</v>
          </cell>
          <cell r="Z127">
            <v>5</v>
          </cell>
          <cell r="AL127" t="str">
            <v>ONP</v>
          </cell>
          <cell r="AM127" t="str">
            <v>ONP</v>
          </cell>
          <cell r="AQ127" t="str">
            <v>Obrero</v>
          </cell>
          <cell r="AU127" t="str">
            <v>Comunidad Collana</v>
          </cell>
          <cell r="AV127" t="str">
            <v>Cabana</v>
          </cell>
          <cell r="AW127" t="str">
            <v>San Roman</v>
          </cell>
          <cell r="AX127" t="str">
            <v>Puno</v>
          </cell>
        </row>
        <row r="128">
          <cell r="A128" t="str">
            <v>O00128</v>
          </cell>
          <cell r="B128">
            <v>127</v>
          </cell>
          <cell r="C128" t="str">
            <v>OBR</v>
          </cell>
          <cell r="D128" t="str">
            <v>Mañ</v>
          </cell>
          <cell r="H128" t="str">
            <v>Vilca Mestas Tomas</v>
          </cell>
          <cell r="I128" t="str">
            <v>Vilca</v>
          </cell>
          <cell r="J128" t="str">
            <v>Mestas</v>
          </cell>
          <cell r="K128" t="str">
            <v>Tomas</v>
          </cell>
          <cell r="L128" t="str">
            <v>Peón Ayudante</v>
          </cell>
          <cell r="M128" t="str">
            <v>PE</v>
          </cell>
          <cell r="N128" t="str">
            <v>DNI</v>
          </cell>
          <cell r="O128" t="str">
            <v>01269881</v>
          </cell>
          <cell r="P128">
            <v>26120</v>
          </cell>
          <cell r="Q128">
            <v>39988</v>
          </cell>
          <cell r="U128">
            <v>1</v>
          </cell>
          <cell r="W128" t="str">
            <v>Sem 25</v>
          </cell>
          <cell r="Z128">
            <v>5</v>
          </cell>
          <cell r="AL128" t="str">
            <v>HOR</v>
          </cell>
          <cell r="AM128" t="str">
            <v>AFP HORIZONTE</v>
          </cell>
          <cell r="AN128" t="str">
            <v>561181TVMCT2</v>
          </cell>
          <cell r="AO128">
            <v>38622</v>
          </cell>
          <cell r="AQ128" t="str">
            <v>Obrero</v>
          </cell>
          <cell r="AU128" t="str">
            <v>Comunidad Cari Cari</v>
          </cell>
          <cell r="AV128" t="str">
            <v>Mañazo</v>
          </cell>
          <cell r="AW128" t="str">
            <v>Puno</v>
          </cell>
          <cell r="AX128" t="str">
            <v>Puno</v>
          </cell>
        </row>
        <row r="129">
          <cell r="A129" t="str">
            <v>O00129</v>
          </cell>
          <cell r="B129">
            <v>128</v>
          </cell>
          <cell r="C129" t="str">
            <v>OBR</v>
          </cell>
          <cell r="D129" t="str">
            <v>Mañ</v>
          </cell>
          <cell r="H129" t="str">
            <v>Espinoza Quilca Miguel Angel</v>
          </cell>
          <cell r="I129" t="str">
            <v>Espinoza</v>
          </cell>
          <cell r="J129" t="str">
            <v>Quilca</v>
          </cell>
          <cell r="K129" t="str">
            <v>Miguel Angel</v>
          </cell>
          <cell r="L129" t="str">
            <v>Peón Ayudante</v>
          </cell>
          <cell r="M129" t="str">
            <v>PE</v>
          </cell>
          <cell r="N129" t="str">
            <v>DNI</v>
          </cell>
          <cell r="O129">
            <v>42295841</v>
          </cell>
          <cell r="P129">
            <v>30589</v>
          </cell>
          <cell r="Q129">
            <v>39988</v>
          </cell>
          <cell r="U129">
            <v>1</v>
          </cell>
          <cell r="W129" t="str">
            <v>Sem 25</v>
          </cell>
          <cell r="Z129">
            <v>5</v>
          </cell>
          <cell r="AL129" t="str">
            <v>PRO</v>
          </cell>
          <cell r="AM129" t="str">
            <v>AFP PROFUTURO</v>
          </cell>
          <cell r="AN129" t="str">
            <v>605871MEQIL0</v>
          </cell>
          <cell r="AO129">
            <v>39991</v>
          </cell>
          <cell r="AQ129" t="str">
            <v>Obrero</v>
          </cell>
          <cell r="AU129" t="str">
            <v>Plaza San Martin 133</v>
          </cell>
          <cell r="AV129" t="str">
            <v>Vilque</v>
          </cell>
          <cell r="AW129" t="str">
            <v>Puno</v>
          </cell>
          <cell r="AX129" t="str">
            <v>Puno</v>
          </cell>
        </row>
        <row r="130">
          <cell r="A130" t="str">
            <v>O00130</v>
          </cell>
          <cell r="B130">
            <v>129</v>
          </cell>
          <cell r="C130" t="str">
            <v>OBR</v>
          </cell>
          <cell r="D130" t="str">
            <v>Mañ</v>
          </cell>
          <cell r="H130" t="str">
            <v>Churata Ruelas Wilfredo</v>
          </cell>
          <cell r="I130" t="str">
            <v>Churata</v>
          </cell>
          <cell r="J130" t="str">
            <v>Ruelas</v>
          </cell>
          <cell r="K130" t="str">
            <v>Wilfredo</v>
          </cell>
          <cell r="L130" t="str">
            <v>Peón Ayudante</v>
          </cell>
          <cell r="M130" t="str">
            <v>PE</v>
          </cell>
          <cell r="N130" t="str">
            <v>DNI</v>
          </cell>
          <cell r="O130">
            <v>45486819</v>
          </cell>
          <cell r="P130">
            <v>32337</v>
          </cell>
          <cell r="Q130">
            <v>39988</v>
          </cell>
          <cell r="W130" t="str">
            <v>Sem 25</v>
          </cell>
          <cell r="Z130">
            <v>5</v>
          </cell>
          <cell r="AL130" t="str">
            <v>PRO</v>
          </cell>
          <cell r="AM130" t="str">
            <v>AFP PROFUTURO</v>
          </cell>
          <cell r="AN130" t="str">
            <v>623351WCRRL9</v>
          </cell>
          <cell r="AO130">
            <v>39991</v>
          </cell>
          <cell r="AQ130" t="str">
            <v>Obrero</v>
          </cell>
          <cell r="AU130" t="str">
            <v>Comunidad Huancasaya</v>
          </cell>
          <cell r="AV130" t="str">
            <v>Vilque</v>
          </cell>
          <cell r="AW130" t="str">
            <v>Puno</v>
          </cell>
          <cell r="AX130" t="str">
            <v>Puno</v>
          </cell>
        </row>
        <row r="131">
          <cell r="A131" t="str">
            <v>O00131</v>
          </cell>
          <cell r="B131">
            <v>130</v>
          </cell>
          <cell r="C131" t="str">
            <v>OBR</v>
          </cell>
          <cell r="D131" t="str">
            <v>Mañ</v>
          </cell>
          <cell r="H131" t="str">
            <v>Burgos Romero Jesus Manuel</v>
          </cell>
          <cell r="I131" t="str">
            <v>Burgos</v>
          </cell>
          <cell r="J131" t="str">
            <v>Romero</v>
          </cell>
          <cell r="K131" t="str">
            <v>Jesus Manuel</v>
          </cell>
          <cell r="L131" t="str">
            <v>Peón Ayudante</v>
          </cell>
          <cell r="M131" t="str">
            <v>PE</v>
          </cell>
          <cell r="N131" t="str">
            <v>DNI</v>
          </cell>
          <cell r="O131">
            <v>46583228</v>
          </cell>
          <cell r="P131">
            <v>28849</v>
          </cell>
          <cell r="Q131">
            <v>39989</v>
          </cell>
          <cell r="W131" t="str">
            <v>Sem 25</v>
          </cell>
          <cell r="Z131">
            <v>5</v>
          </cell>
          <cell r="AL131" t="str">
            <v>ONP</v>
          </cell>
          <cell r="AM131" t="str">
            <v>ONP</v>
          </cell>
          <cell r="AQ131" t="str">
            <v>Obrero</v>
          </cell>
          <cell r="AU131" t="str">
            <v>Comunidad Huilamocco</v>
          </cell>
          <cell r="AV131" t="str">
            <v>Mañazo</v>
          </cell>
          <cell r="AW131" t="str">
            <v>Puno</v>
          </cell>
          <cell r="AX131" t="str">
            <v>Puno</v>
          </cell>
        </row>
        <row r="132">
          <cell r="A132" t="str">
            <v>O00132</v>
          </cell>
          <cell r="B132">
            <v>131</v>
          </cell>
          <cell r="C132" t="str">
            <v>OBR</v>
          </cell>
          <cell r="D132" t="str">
            <v>Mañ</v>
          </cell>
          <cell r="H132" t="str">
            <v>Espinoza Coaquira Felipe Teofilo</v>
          </cell>
          <cell r="I132" t="str">
            <v>Espinoza</v>
          </cell>
          <cell r="J132" t="str">
            <v>Coaquira</v>
          </cell>
          <cell r="K132" t="str">
            <v>Felipe Teofilo</v>
          </cell>
          <cell r="L132" t="str">
            <v>Peón Ayudante</v>
          </cell>
          <cell r="M132" t="str">
            <v>PE</v>
          </cell>
          <cell r="N132" t="str">
            <v>DNI</v>
          </cell>
          <cell r="O132" t="str">
            <v>01283829</v>
          </cell>
          <cell r="P132">
            <v>23263</v>
          </cell>
          <cell r="Q132">
            <v>39988</v>
          </cell>
          <cell r="U132">
            <v>1</v>
          </cell>
          <cell r="W132" t="str">
            <v>Sem 25</v>
          </cell>
          <cell r="Z132">
            <v>5</v>
          </cell>
          <cell r="AL132" t="str">
            <v>INT</v>
          </cell>
          <cell r="AM132" t="str">
            <v>AFP INTEGRA</v>
          </cell>
          <cell r="AN132" t="str">
            <v>532611TECIQ8</v>
          </cell>
          <cell r="AO132">
            <v>35333</v>
          </cell>
          <cell r="AQ132" t="str">
            <v>Obrero</v>
          </cell>
          <cell r="AU132" t="str">
            <v>Jr. Cabanillas 221</v>
          </cell>
          <cell r="AV132" t="str">
            <v>Vilque</v>
          </cell>
          <cell r="AW132" t="str">
            <v>Puno</v>
          </cell>
          <cell r="AX132" t="str">
            <v>Puno</v>
          </cell>
        </row>
        <row r="133">
          <cell r="A133" t="str">
            <v>O00133</v>
          </cell>
          <cell r="B133">
            <v>132</v>
          </cell>
          <cell r="C133" t="str">
            <v>OBR</v>
          </cell>
          <cell r="D133" t="str">
            <v>Mañ</v>
          </cell>
          <cell r="H133" t="str">
            <v>Cruz Fernandez Ricky</v>
          </cell>
          <cell r="I133" t="str">
            <v>Cruz</v>
          </cell>
          <cell r="J133" t="str">
            <v>Fernandez</v>
          </cell>
          <cell r="K133" t="str">
            <v>Ricky</v>
          </cell>
          <cell r="L133" t="str">
            <v>Peón Ayudante</v>
          </cell>
          <cell r="M133" t="str">
            <v>PE</v>
          </cell>
          <cell r="N133" t="str">
            <v>DNI</v>
          </cell>
          <cell r="O133">
            <v>44494833</v>
          </cell>
          <cell r="P133">
            <v>31435</v>
          </cell>
          <cell r="Q133">
            <v>39988</v>
          </cell>
          <cell r="W133" t="str">
            <v>Sem 25</v>
          </cell>
          <cell r="Z133">
            <v>5</v>
          </cell>
          <cell r="AL133" t="str">
            <v>PRO</v>
          </cell>
          <cell r="AM133" t="str">
            <v>AFP PROFUTURO</v>
          </cell>
          <cell r="AN133" t="str">
            <v>614331RCFZN7</v>
          </cell>
          <cell r="AO133">
            <v>39991</v>
          </cell>
          <cell r="AQ133" t="str">
            <v>Obrero</v>
          </cell>
          <cell r="AU133" t="str">
            <v>Calle Chimu  E-2</v>
          </cell>
          <cell r="AV133" t="str">
            <v>Puno</v>
          </cell>
          <cell r="AW133" t="str">
            <v>Puno</v>
          </cell>
          <cell r="AX133" t="str">
            <v>Puno</v>
          </cell>
        </row>
        <row r="134">
          <cell r="A134" t="str">
            <v>O00134</v>
          </cell>
          <cell r="B134">
            <v>133</v>
          </cell>
          <cell r="C134" t="str">
            <v>OBR</v>
          </cell>
          <cell r="D134" t="str">
            <v>Mañ</v>
          </cell>
          <cell r="H134" t="str">
            <v>Ticona Calsin Mauricio</v>
          </cell>
          <cell r="I134" t="str">
            <v>Ticona</v>
          </cell>
          <cell r="J134" t="str">
            <v>Calsin</v>
          </cell>
          <cell r="K134" t="str">
            <v>Mauricio</v>
          </cell>
          <cell r="L134" t="str">
            <v>Peón Ayudante</v>
          </cell>
          <cell r="M134" t="str">
            <v>PE</v>
          </cell>
          <cell r="N134" t="str">
            <v>DNI</v>
          </cell>
          <cell r="O134" t="str">
            <v>01284328</v>
          </cell>
          <cell r="P134">
            <v>28025</v>
          </cell>
          <cell r="Q134">
            <v>39988</v>
          </cell>
          <cell r="U134">
            <v>2</v>
          </cell>
          <cell r="W134" t="str">
            <v>Sem 25</v>
          </cell>
          <cell r="Z134">
            <v>5</v>
          </cell>
          <cell r="AL134" t="str">
            <v>PRO</v>
          </cell>
          <cell r="AM134" t="str">
            <v>AFP PROFUTURO</v>
          </cell>
          <cell r="AN134" t="str">
            <v>580231MTCOS2</v>
          </cell>
          <cell r="AO134">
            <v>39991</v>
          </cell>
          <cell r="AQ134" t="str">
            <v>Obrero</v>
          </cell>
          <cell r="AU134" t="str">
            <v>Jr 11 de Noviembre 113</v>
          </cell>
          <cell r="AV134" t="str">
            <v>Vilque</v>
          </cell>
          <cell r="AW134" t="str">
            <v>Puno</v>
          </cell>
          <cell r="AX134" t="str">
            <v>Puno</v>
          </cell>
        </row>
        <row r="135">
          <cell r="A135" t="str">
            <v>O00135</v>
          </cell>
          <cell r="B135">
            <v>134</v>
          </cell>
          <cell r="C135" t="str">
            <v>OBR</v>
          </cell>
          <cell r="D135" t="str">
            <v>Mañ</v>
          </cell>
          <cell r="H135" t="str">
            <v>Flores Flores Sixto</v>
          </cell>
          <cell r="I135" t="str">
            <v>Flores</v>
          </cell>
          <cell r="J135" t="str">
            <v>Flores</v>
          </cell>
          <cell r="K135" t="str">
            <v>Sixto</v>
          </cell>
          <cell r="L135" t="str">
            <v>Peón Ayudante</v>
          </cell>
          <cell r="M135" t="str">
            <v>PE</v>
          </cell>
          <cell r="N135" t="str">
            <v>DNI</v>
          </cell>
          <cell r="O135" t="str">
            <v>01278967</v>
          </cell>
          <cell r="P135">
            <v>22368</v>
          </cell>
          <cell r="Q135">
            <v>39988</v>
          </cell>
          <cell r="U135">
            <v>1</v>
          </cell>
          <cell r="W135" t="str">
            <v>Sem 25</v>
          </cell>
          <cell r="Z135">
            <v>5</v>
          </cell>
          <cell r="AL135" t="str">
            <v>ONP</v>
          </cell>
          <cell r="AM135" t="str">
            <v>ONP</v>
          </cell>
          <cell r="AQ135" t="str">
            <v>Obrero</v>
          </cell>
          <cell r="AU135" t="str">
            <v>Comunidad Machacmarca</v>
          </cell>
          <cell r="AV135" t="str">
            <v>Vilque</v>
          </cell>
          <cell r="AW135" t="str">
            <v>Puno</v>
          </cell>
          <cell r="AX135" t="str">
            <v>Puno</v>
          </cell>
        </row>
        <row r="136">
          <cell r="A136" t="str">
            <v>O00136</v>
          </cell>
          <cell r="B136">
            <v>135</v>
          </cell>
          <cell r="C136" t="str">
            <v>OBR</v>
          </cell>
          <cell r="D136" t="str">
            <v>Mañ</v>
          </cell>
          <cell r="H136" t="str">
            <v>Aguilar Ticona Arsenio Isidoro</v>
          </cell>
          <cell r="I136" t="str">
            <v>Aguilar</v>
          </cell>
          <cell r="J136" t="str">
            <v>Ticona</v>
          </cell>
          <cell r="K136" t="str">
            <v>Arsenio Isidoro</v>
          </cell>
          <cell r="L136" t="str">
            <v>Peón Ayudante</v>
          </cell>
          <cell r="M136" t="str">
            <v>PE</v>
          </cell>
          <cell r="N136" t="str">
            <v>DNI</v>
          </cell>
          <cell r="O136" t="str">
            <v>01258719</v>
          </cell>
          <cell r="P136">
            <v>22994</v>
          </cell>
          <cell r="Q136">
            <v>39988</v>
          </cell>
          <cell r="W136" t="str">
            <v>Sem 25</v>
          </cell>
          <cell r="Z136">
            <v>5</v>
          </cell>
          <cell r="AL136" t="str">
            <v>PRO</v>
          </cell>
          <cell r="AM136" t="str">
            <v>AFP PROFUTURO</v>
          </cell>
          <cell r="AN136" t="str">
            <v>529921AATIO5</v>
          </cell>
          <cell r="AO136">
            <v>36733</v>
          </cell>
          <cell r="AQ136" t="str">
            <v>Obrero</v>
          </cell>
          <cell r="AU136" t="str">
            <v>Parcialidad CariCari</v>
          </cell>
          <cell r="AV136" t="str">
            <v>Mañazo</v>
          </cell>
          <cell r="AW136" t="str">
            <v>Puno</v>
          </cell>
          <cell r="AX136" t="str">
            <v>Puno</v>
          </cell>
        </row>
        <row r="137">
          <cell r="A137" t="str">
            <v>O00137</v>
          </cell>
          <cell r="B137">
            <v>136</v>
          </cell>
          <cell r="C137" t="str">
            <v>OBR</v>
          </cell>
          <cell r="D137" t="str">
            <v>Mañ</v>
          </cell>
          <cell r="H137" t="str">
            <v>Choque Valdivia Nicanor</v>
          </cell>
          <cell r="I137" t="str">
            <v>Choque</v>
          </cell>
          <cell r="J137" t="str">
            <v>Valdivia</v>
          </cell>
          <cell r="K137" t="str">
            <v>Nicanor</v>
          </cell>
          <cell r="L137" t="str">
            <v>Peón Ayudante</v>
          </cell>
          <cell r="M137" t="str">
            <v>PE</v>
          </cell>
          <cell r="N137" t="str">
            <v>DNI</v>
          </cell>
          <cell r="O137">
            <v>46119562</v>
          </cell>
          <cell r="P137">
            <v>32883</v>
          </cell>
          <cell r="Q137">
            <v>39988</v>
          </cell>
          <cell r="W137" t="str">
            <v>Sem 25</v>
          </cell>
          <cell r="Z137">
            <v>5</v>
          </cell>
          <cell r="AL137" t="str">
            <v>PRO</v>
          </cell>
          <cell r="AM137" t="str">
            <v>AFP PROFUTURO</v>
          </cell>
          <cell r="AN137" t="str">
            <v>628811NCVQD1</v>
          </cell>
          <cell r="AO137">
            <v>39991</v>
          </cell>
          <cell r="AQ137" t="str">
            <v>Obrero</v>
          </cell>
          <cell r="AU137" t="str">
            <v>Sector Cotaña</v>
          </cell>
          <cell r="AV137" t="str">
            <v>Mañazo</v>
          </cell>
          <cell r="AW137" t="str">
            <v>Puno</v>
          </cell>
          <cell r="AX137" t="str">
            <v>Puno</v>
          </cell>
        </row>
        <row r="138">
          <cell r="A138" t="str">
            <v>O00138</v>
          </cell>
          <cell r="B138">
            <v>137</v>
          </cell>
          <cell r="C138" t="str">
            <v>OBR</v>
          </cell>
          <cell r="D138" t="str">
            <v>Mañ</v>
          </cell>
          <cell r="H138" t="str">
            <v>Choque Mamani Severo Santos</v>
          </cell>
          <cell r="I138" t="str">
            <v>Choque</v>
          </cell>
          <cell r="J138" t="str">
            <v>Mamani</v>
          </cell>
          <cell r="K138" t="str">
            <v>Severo Santos</v>
          </cell>
          <cell r="L138" t="str">
            <v>Peón Ayudante</v>
          </cell>
          <cell r="M138" t="str">
            <v>PE</v>
          </cell>
          <cell r="N138" t="str">
            <v>DNI</v>
          </cell>
          <cell r="O138" t="str">
            <v>01298462</v>
          </cell>
          <cell r="P138">
            <v>27704</v>
          </cell>
          <cell r="Q138">
            <v>39988</v>
          </cell>
          <cell r="U138">
            <v>3</v>
          </cell>
          <cell r="V138">
            <v>3</v>
          </cell>
          <cell r="W138" t="str">
            <v>Sem 25</v>
          </cell>
          <cell r="Z138">
            <v>5</v>
          </cell>
          <cell r="AL138" t="str">
            <v>PRO</v>
          </cell>
          <cell r="AM138" t="str">
            <v>AFP PROFUTURO</v>
          </cell>
          <cell r="AN138" t="str">
            <v>577021SCMQA0</v>
          </cell>
          <cell r="AO138">
            <v>36662</v>
          </cell>
          <cell r="AQ138" t="str">
            <v>Obrero</v>
          </cell>
          <cell r="AU138" t="str">
            <v>Comunidad Copani</v>
          </cell>
          <cell r="AV138" t="str">
            <v>Mañazo</v>
          </cell>
          <cell r="AW138" t="str">
            <v>Puno</v>
          </cell>
          <cell r="AX138" t="str">
            <v>Puno</v>
          </cell>
        </row>
        <row r="139">
          <cell r="A139" t="str">
            <v>O00139</v>
          </cell>
          <cell r="B139">
            <v>138</v>
          </cell>
          <cell r="C139" t="str">
            <v>OBR</v>
          </cell>
          <cell r="D139" t="str">
            <v>Mañ</v>
          </cell>
          <cell r="H139" t="str">
            <v>Arias Aquino Ricardo</v>
          </cell>
          <cell r="I139" t="str">
            <v>Arias</v>
          </cell>
          <cell r="J139" t="str">
            <v>Aquino</v>
          </cell>
          <cell r="K139" t="str">
            <v>Ricardo</v>
          </cell>
          <cell r="L139" t="str">
            <v>Oficial Encofrador</v>
          </cell>
          <cell r="M139" t="str">
            <v>OF</v>
          </cell>
          <cell r="N139" t="str">
            <v>DNI</v>
          </cell>
          <cell r="O139" t="str">
            <v>01796858</v>
          </cell>
          <cell r="P139">
            <v>22009</v>
          </cell>
          <cell r="Q139">
            <v>39989</v>
          </cell>
          <cell r="W139" t="str">
            <v>Sem 25</v>
          </cell>
          <cell r="Z139">
            <v>5</v>
          </cell>
          <cell r="AL139" t="str">
            <v>PRO</v>
          </cell>
          <cell r="AM139" t="str">
            <v>AFP PROFUTURO</v>
          </cell>
          <cell r="AN139" t="str">
            <v>520071RAAAI2</v>
          </cell>
          <cell r="AO139">
            <v>37799</v>
          </cell>
          <cell r="AQ139" t="str">
            <v>Obrero</v>
          </cell>
          <cell r="AU139" t="str">
            <v>Comunidad Compuyo</v>
          </cell>
          <cell r="AV139" t="str">
            <v>Pilcuyo</v>
          </cell>
          <cell r="AW139" t="str">
            <v>El Collao</v>
          </cell>
          <cell r="AX139" t="str">
            <v>Puno</v>
          </cell>
        </row>
        <row r="140">
          <cell r="A140" t="str">
            <v>O00140</v>
          </cell>
          <cell r="B140">
            <v>139</v>
          </cell>
          <cell r="C140" t="str">
            <v>OBR</v>
          </cell>
          <cell r="D140" t="str">
            <v>Mañ</v>
          </cell>
          <cell r="H140" t="str">
            <v>Flores Apaza Mario Honorio</v>
          </cell>
          <cell r="I140" t="str">
            <v>Flores</v>
          </cell>
          <cell r="J140" t="str">
            <v>Apaza</v>
          </cell>
          <cell r="K140" t="str">
            <v>Mario Honorio</v>
          </cell>
          <cell r="L140" t="str">
            <v>Oficial Encofrador</v>
          </cell>
          <cell r="M140" t="str">
            <v>OF</v>
          </cell>
          <cell r="N140" t="str">
            <v>DNI</v>
          </cell>
          <cell r="O140" t="str">
            <v>01269055</v>
          </cell>
          <cell r="P140">
            <v>23841</v>
          </cell>
          <cell r="Q140">
            <v>39989</v>
          </cell>
          <cell r="W140" t="str">
            <v>Sem 25</v>
          </cell>
          <cell r="Z140">
            <v>5</v>
          </cell>
          <cell r="AL140" t="str">
            <v>HOR</v>
          </cell>
          <cell r="AM140" t="str">
            <v>AFP HORIZONTE</v>
          </cell>
          <cell r="AN140" t="str">
            <v>538391MFARZ6</v>
          </cell>
          <cell r="AO140">
            <v>39051</v>
          </cell>
          <cell r="AQ140" t="str">
            <v>Obrero</v>
          </cell>
          <cell r="AU140" t="str">
            <v>Jr. Jorge Chavez S/N</v>
          </cell>
          <cell r="AV140" t="str">
            <v>Mañazo</v>
          </cell>
          <cell r="AW140" t="str">
            <v>Puno</v>
          </cell>
          <cell r="AX140" t="str">
            <v>Puno</v>
          </cell>
        </row>
        <row r="141">
          <cell r="A141" t="str">
            <v>O00141</v>
          </cell>
          <cell r="B141">
            <v>140</v>
          </cell>
          <cell r="C141" t="str">
            <v>OBR</v>
          </cell>
          <cell r="D141" t="str">
            <v>Mañ</v>
          </cell>
          <cell r="H141" t="str">
            <v>Choque Valdivia Gregorio</v>
          </cell>
          <cell r="I141" t="str">
            <v>Choque</v>
          </cell>
          <cell r="J141" t="str">
            <v>Valdivia</v>
          </cell>
          <cell r="K141" t="str">
            <v>Gregorio</v>
          </cell>
          <cell r="L141" t="str">
            <v>Oficial Encofrador</v>
          </cell>
          <cell r="M141" t="str">
            <v>OF</v>
          </cell>
          <cell r="N141" t="str">
            <v>DNI</v>
          </cell>
          <cell r="O141">
            <v>41736472</v>
          </cell>
          <cell r="P141">
            <v>30309</v>
          </cell>
          <cell r="Q141">
            <v>39989</v>
          </cell>
          <cell r="W141" t="str">
            <v>Sem 25</v>
          </cell>
          <cell r="Z141">
            <v>5</v>
          </cell>
          <cell r="AL141" t="str">
            <v>PRO</v>
          </cell>
          <cell r="AM141" t="str">
            <v>AFP PROFUTURO</v>
          </cell>
          <cell r="AN141" t="str">
            <v>603071GCVQD8</v>
          </cell>
          <cell r="AO141">
            <v>37289</v>
          </cell>
          <cell r="AQ141" t="str">
            <v>Obrero</v>
          </cell>
          <cell r="AU141" t="str">
            <v>Comunidad Cari Cari Sector Cotani</v>
          </cell>
          <cell r="AV141" t="str">
            <v>Mañazo</v>
          </cell>
          <cell r="AW141" t="str">
            <v>Puno</v>
          </cell>
          <cell r="AX141" t="str">
            <v>Puno</v>
          </cell>
        </row>
        <row r="142">
          <cell r="A142" t="str">
            <v>O00142</v>
          </cell>
          <cell r="B142">
            <v>141</v>
          </cell>
          <cell r="C142" t="str">
            <v>OBR</v>
          </cell>
          <cell r="D142" t="str">
            <v>Mañ</v>
          </cell>
          <cell r="H142" t="str">
            <v>Evedos Vilca Efrain Alejandro</v>
          </cell>
          <cell r="I142" t="str">
            <v>Evedos</v>
          </cell>
          <cell r="J142" t="str">
            <v>Vilca</v>
          </cell>
          <cell r="K142" t="str">
            <v>Efrain Alejandro</v>
          </cell>
          <cell r="L142" t="str">
            <v>Oficial Encofrador</v>
          </cell>
          <cell r="M142" t="str">
            <v>OF</v>
          </cell>
          <cell r="N142" t="str">
            <v>DNI</v>
          </cell>
          <cell r="O142">
            <v>42383708</v>
          </cell>
          <cell r="P142">
            <v>30023</v>
          </cell>
          <cell r="Q142">
            <v>39989</v>
          </cell>
          <cell r="U142">
            <v>1</v>
          </cell>
          <cell r="V142">
            <v>1</v>
          </cell>
          <cell r="W142" t="str">
            <v>Sem 25</v>
          </cell>
          <cell r="Z142">
            <v>5</v>
          </cell>
          <cell r="AL142" t="str">
            <v>PRO</v>
          </cell>
          <cell r="AM142" t="str">
            <v>AFP PROFUTURO</v>
          </cell>
          <cell r="AN142" t="str">
            <v>600211EEVDC3</v>
          </cell>
          <cell r="AO142">
            <v>39233</v>
          </cell>
          <cell r="AQ142" t="str">
            <v>Obrero</v>
          </cell>
          <cell r="AU142" t="str">
            <v>Parcialidad Cahualla</v>
          </cell>
          <cell r="AV142" t="str">
            <v>Mañazo</v>
          </cell>
          <cell r="AW142" t="str">
            <v>Puno</v>
          </cell>
          <cell r="AX142" t="str">
            <v>Puno</v>
          </cell>
        </row>
        <row r="143">
          <cell r="A143" t="str">
            <v>O00143</v>
          </cell>
          <cell r="B143">
            <v>142</v>
          </cell>
          <cell r="C143" t="str">
            <v>OBR</v>
          </cell>
          <cell r="D143" t="str">
            <v>Mañ</v>
          </cell>
          <cell r="H143" t="str">
            <v>Vilca Mestas Eufemio</v>
          </cell>
          <cell r="I143" t="str">
            <v>Vilca</v>
          </cell>
          <cell r="J143" t="str">
            <v>Mestas</v>
          </cell>
          <cell r="K143" t="str">
            <v>Eufemio</v>
          </cell>
          <cell r="L143" t="str">
            <v>Operario Cerchero</v>
          </cell>
          <cell r="M143" t="str">
            <v>OP</v>
          </cell>
          <cell r="N143" t="str">
            <v>DNI</v>
          </cell>
          <cell r="O143">
            <v>41671683</v>
          </cell>
          <cell r="P143">
            <v>28736</v>
          </cell>
          <cell r="Q143">
            <v>39988</v>
          </cell>
          <cell r="W143" t="str">
            <v>Sem 25</v>
          </cell>
          <cell r="Z143">
            <v>5</v>
          </cell>
          <cell r="AL143" t="str">
            <v>HOR</v>
          </cell>
          <cell r="AM143" t="str">
            <v>AFP HORIZONTE</v>
          </cell>
          <cell r="AN143" t="str">
            <v>587341EVMCT5</v>
          </cell>
          <cell r="AO143">
            <v>37301</v>
          </cell>
          <cell r="AQ143" t="str">
            <v>Obrero</v>
          </cell>
          <cell r="AU143" t="str">
            <v>Comunidad Caricari</v>
          </cell>
          <cell r="AV143" t="str">
            <v>Mañazo</v>
          </cell>
          <cell r="AW143" t="str">
            <v>Puno</v>
          </cell>
          <cell r="AX143" t="str">
            <v>Puno</v>
          </cell>
        </row>
        <row r="144">
          <cell r="A144" t="str">
            <v>O00144</v>
          </cell>
          <cell r="B144">
            <v>143</v>
          </cell>
          <cell r="C144" t="str">
            <v>OBR</v>
          </cell>
          <cell r="D144" t="str">
            <v>Mañ</v>
          </cell>
          <cell r="H144" t="str">
            <v>Fernandez Fernandez Anderson Willybaldo</v>
          </cell>
          <cell r="I144" t="str">
            <v>Fernandez</v>
          </cell>
          <cell r="J144" t="str">
            <v>Fernandez</v>
          </cell>
          <cell r="K144" t="str">
            <v>Anderson Willybaldo</v>
          </cell>
          <cell r="L144" t="str">
            <v>Operario Cerchero</v>
          </cell>
          <cell r="M144" t="str">
            <v>OP</v>
          </cell>
          <cell r="N144" t="str">
            <v>DNI</v>
          </cell>
          <cell r="O144">
            <v>41285145</v>
          </cell>
          <cell r="P144">
            <v>29419</v>
          </cell>
          <cell r="Q144">
            <v>39988</v>
          </cell>
          <cell r="W144" t="str">
            <v>Sem 25</v>
          </cell>
          <cell r="Z144">
            <v>5</v>
          </cell>
          <cell r="AL144" t="str">
            <v>HOR</v>
          </cell>
          <cell r="AM144" t="str">
            <v>AFP HORIZONTE</v>
          </cell>
          <cell r="AN144" t="str">
            <v>594171AFFNN9</v>
          </cell>
          <cell r="AO144">
            <v>37912</v>
          </cell>
          <cell r="AQ144" t="str">
            <v>Obrero</v>
          </cell>
          <cell r="AU144" t="str">
            <v>Comunidad Huaychococha</v>
          </cell>
          <cell r="AV144" t="str">
            <v>Puno</v>
          </cell>
          <cell r="AW144" t="str">
            <v>Puno</v>
          </cell>
          <cell r="AX144" t="str">
            <v>Puno</v>
          </cell>
        </row>
        <row r="145">
          <cell r="A145" t="str">
            <v>O00145</v>
          </cell>
          <cell r="B145">
            <v>144</v>
          </cell>
          <cell r="C145" t="str">
            <v>OBR</v>
          </cell>
          <cell r="D145" t="str">
            <v>Mañ</v>
          </cell>
          <cell r="H145" t="str">
            <v>Ticona  Leon Homar Aquilino</v>
          </cell>
          <cell r="I145" t="str">
            <v xml:space="preserve">Ticona </v>
          </cell>
          <cell r="J145" t="str">
            <v>Leon</v>
          </cell>
          <cell r="K145" t="str">
            <v>Homar Aquilino</v>
          </cell>
          <cell r="L145" t="str">
            <v>Oficial Cerchero</v>
          </cell>
          <cell r="M145" t="str">
            <v>OF</v>
          </cell>
          <cell r="N145" t="str">
            <v>DNI</v>
          </cell>
          <cell r="O145" t="str">
            <v>01288277</v>
          </cell>
          <cell r="P145">
            <v>23443</v>
          </cell>
          <cell r="Q145">
            <v>39988</v>
          </cell>
          <cell r="W145" t="str">
            <v>Sem 25</v>
          </cell>
          <cell r="Z145">
            <v>5</v>
          </cell>
          <cell r="AL145" t="str">
            <v>PRO</v>
          </cell>
          <cell r="AM145" t="str">
            <v>AFP PROFUTURO</v>
          </cell>
          <cell r="AN145" t="str">
            <v>534411HTLON0</v>
          </cell>
          <cell r="AO145">
            <v>39224</v>
          </cell>
          <cell r="AQ145" t="str">
            <v>Obrero</v>
          </cell>
          <cell r="AU145" t="str">
            <v>Centro Poblado San Miguel Cari Cari</v>
          </cell>
          <cell r="AV145" t="str">
            <v>Mañazo</v>
          </cell>
          <cell r="AW145" t="str">
            <v>Puno</v>
          </cell>
          <cell r="AX145" t="str">
            <v>Puno</v>
          </cell>
        </row>
        <row r="146">
          <cell r="A146" t="str">
            <v>O00146</v>
          </cell>
          <cell r="B146">
            <v>145</v>
          </cell>
          <cell r="C146" t="str">
            <v>OBR</v>
          </cell>
          <cell r="D146" t="str">
            <v>Mañ</v>
          </cell>
          <cell r="H146" t="str">
            <v>Tisnado Banegas Rene Roberto</v>
          </cell>
          <cell r="I146" t="str">
            <v>Tisnado</v>
          </cell>
          <cell r="J146" t="str">
            <v>Banegas</v>
          </cell>
          <cell r="K146" t="str">
            <v>Rene Roberto</v>
          </cell>
          <cell r="L146" t="str">
            <v>Oficial Cerchero</v>
          </cell>
          <cell r="M146" t="str">
            <v>OF</v>
          </cell>
          <cell r="N146" t="str">
            <v>DNI</v>
          </cell>
          <cell r="O146">
            <v>46693429</v>
          </cell>
          <cell r="P146">
            <v>29176</v>
          </cell>
          <cell r="Q146">
            <v>39989</v>
          </cell>
          <cell r="W146" t="str">
            <v>Sem 25</v>
          </cell>
          <cell r="Z146">
            <v>5</v>
          </cell>
          <cell r="AL146" t="str">
            <v>ONP</v>
          </cell>
          <cell r="AM146" t="str">
            <v>ONP</v>
          </cell>
          <cell r="AQ146" t="str">
            <v>Obrero</v>
          </cell>
          <cell r="AU146" t="str">
            <v>Urb. Aziruni Etapa 2 Mz. F Lt. 18</v>
          </cell>
          <cell r="AV146" t="str">
            <v>Puno</v>
          </cell>
          <cell r="AW146" t="str">
            <v>Puno</v>
          </cell>
          <cell r="AX146" t="str">
            <v>Puno</v>
          </cell>
        </row>
        <row r="147">
          <cell r="A147" t="str">
            <v>O00147</v>
          </cell>
          <cell r="B147">
            <v>146</v>
          </cell>
          <cell r="C147" t="str">
            <v>OBR</v>
          </cell>
          <cell r="D147" t="str">
            <v>Mañ</v>
          </cell>
          <cell r="H147" t="str">
            <v>Cutipa Quispe Santos Felipe</v>
          </cell>
          <cell r="I147" t="str">
            <v>Cutipa</v>
          </cell>
          <cell r="J147" t="str">
            <v>Quispe</v>
          </cell>
          <cell r="K147" t="str">
            <v>Santos Felipe</v>
          </cell>
          <cell r="L147" t="str">
            <v>Oficial Cerchero</v>
          </cell>
          <cell r="M147" t="str">
            <v>OF</v>
          </cell>
          <cell r="N147" t="str">
            <v>DNI</v>
          </cell>
          <cell r="O147">
            <v>40279207</v>
          </cell>
          <cell r="P147">
            <v>28248</v>
          </cell>
          <cell r="Q147">
            <v>39988</v>
          </cell>
          <cell r="U147">
            <v>1</v>
          </cell>
          <cell r="V147">
            <v>1</v>
          </cell>
          <cell r="W147" t="str">
            <v>Sem 25</v>
          </cell>
          <cell r="Z147">
            <v>5</v>
          </cell>
          <cell r="AL147" t="str">
            <v>HOR</v>
          </cell>
          <cell r="AM147" t="str">
            <v>AFP HORIZONTE</v>
          </cell>
          <cell r="AN147" t="str">
            <v>582771SCQIS0</v>
          </cell>
          <cell r="AO147">
            <v>36210</v>
          </cell>
          <cell r="AQ147" t="str">
            <v>Obrero</v>
          </cell>
          <cell r="AU147" t="str">
            <v>Parcialidad Cari Cari</v>
          </cell>
          <cell r="AV147" t="str">
            <v>Mañazo</v>
          </cell>
          <cell r="AW147" t="str">
            <v>Puno</v>
          </cell>
          <cell r="AX147" t="str">
            <v>Puno</v>
          </cell>
        </row>
        <row r="148">
          <cell r="A148" t="str">
            <v>O00148</v>
          </cell>
          <cell r="B148">
            <v>147</v>
          </cell>
          <cell r="C148" t="str">
            <v>OBR</v>
          </cell>
          <cell r="D148" t="str">
            <v>Mañ</v>
          </cell>
          <cell r="H148" t="str">
            <v>Bernedo Paricahua Modesto Leonardo</v>
          </cell>
          <cell r="I148" t="str">
            <v>Bernedo</v>
          </cell>
          <cell r="J148" t="str">
            <v>Paricahua</v>
          </cell>
          <cell r="K148" t="str">
            <v>Modesto Leonardo</v>
          </cell>
          <cell r="L148" t="str">
            <v>Oficial Cerchero</v>
          </cell>
          <cell r="M148" t="str">
            <v>OF</v>
          </cell>
          <cell r="N148" t="str">
            <v>DNI</v>
          </cell>
          <cell r="O148" t="str">
            <v>01269746</v>
          </cell>
          <cell r="P148">
            <v>24638</v>
          </cell>
          <cell r="Q148">
            <v>39989</v>
          </cell>
          <cell r="U148">
            <v>3</v>
          </cell>
          <cell r="V148">
            <v>3</v>
          </cell>
          <cell r="W148" t="str">
            <v>Sem 25</v>
          </cell>
          <cell r="Z148">
            <v>5</v>
          </cell>
          <cell r="AL148" t="str">
            <v>HOR</v>
          </cell>
          <cell r="AM148" t="str">
            <v>AFP HORIZONTE</v>
          </cell>
          <cell r="AN148" t="str">
            <v>546361MBPNI2</v>
          </cell>
          <cell r="AO148">
            <v>39991</v>
          </cell>
          <cell r="AQ148" t="str">
            <v>Obrero</v>
          </cell>
          <cell r="AU148" t="str">
            <v>Jr. Junin S/N</v>
          </cell>
          <cell r="AV148" t="str">
            <v>Mañazo</v>
          </cell>
          <cell r="AW148" t="str">
            <v>Puno</v>
          </cell>
          <cell r="AX148" t="str">
            <v>Puno</v>
          </cell>
        </row>
        <row r="149">
          <cell r="A149" t="str">
            <v>O00149</v>
          </cell>
          <cell r="B149">
            <v>148</v>
          </cell>
          <cell r="C149" t="str">
            <v>OBR</v>
          </cell>
          <cell r="D149" t="str">
            <v>Mañ</v>
          </cell>
          <cell r="H149" t="str">
            <v>Pari Quispe Carlos Porfirio</v>
          </cell>
          <cell r="I149" t="str">
            <v>Pari</v>
          </cell>
          <cell r="J149" t="str">
            <v>Quispe</v>
          </cell>
          <cell r="K149" t="str">
            <v>Carlos Porfirio</v>
          </cell>
          <cell r="L149" t="str">
            <v>Peón Ayudante</v>
          </cell>
          <cell r="M149" t="str">
            <v>PE</v>
          </cell>
          <cell r="N149" t="str">
            <v>DNI</v>
          </cell>
          <cell r="O149" t="str">
            <v>01258264</v>
          </cell>
          <cell r="P149">
            <v>23319</v>
          </cell>
          <cell r="Q149">
            <v>39989</v>
          </cell>
          <cell r="W149" t="str">
            <v>Sem 25</v>
          </cell>
          <cell r="Z149">
            <v>5</v>
          </cell>
          <cell r="AL149" t="str">
            <v>ONP</v>
          </cell>
          <cell r="AM149" t="str">
            <v>ONP</v>
          </cell>
          <cell r="AQ149" t="str">
            <v>Obrero</v>
          </cell>
          <cell r="AU149" t="str">
            <v>Cari Cari</v>
          </cell>
          <cell r="AV149" t="str">
            <v>Mañazo</v>
          </cell>
          <cell r="AW149" t="str">
            <v>Puno</v>
          </cell>
          <cell r="AX149" t="str">
            <v>Puno</v>
          </cell>
        </row>
        <row r="150">
          <cell r="A150" t="str">
            <v>O00150</v>
          </cell>
          <cell r="B150">
            <v>149</v>
          </cell>
          <cell r="C150" t="str">
            <v>OBR</v>
          </cell>
          <cell r="D150" t="str">
            <v>Mañ</v>
          </cell>
          <cell r="H150" t="str">
            <v>Quilca Cutipa Humberto</v>
          </cell>
          <cell r="I150" t="str">
            <v>Quilca</v>
          </cell>
          <cell r="J150" t="str">
            <v>Cutipa</v>
          </cell>
          <cell r="K150" t="str">
            <v>Humberto</v>
          </cell>
          <cell r="L150" t="str">
            <v>Peón Ayudante(Trompo)</v>
          </cell>
          <cell r="M150" t="str">
            <v>PE</v>
          </cell>
          <cell r="N150" t="str">
            <v>DNI</v>
          </cell>
          <cell r="O150">
            <v>41134542</v>
          </cell>
          <cell r="P150">
            <v>29835</v>
          </cell>
          <cell r="Q150">
            <v>39989</v>
          </cell>
          <cell r="W150" t="str">
            <v>Sem 25</v>
          </cell>
          <cell r="Z150">
            <v>5</v>
          </cell>
          <cell r="AL150" t="str">
            <v>PRO</v>
          </cell>
          <cell r="AM150" t="str">
            <v>AFP PROFUTURO</v>
          </cell>
          <cell r="AN150" t="str">
            <v>598331HQCLI6</v>
          </cell>
          <cell r="AO150">
            <v>38598</v>
          </cell>
          <cell r="AQ150" t="str">
            <v>Obrero</v>
          </cell>
          <cell r="AU150" t="str">
            <v>Jr Lima 120</v>
          </cell>
          <cell r="AV150" t="str">
            <v>Mañazo</v>
          </cell>
          <cell r="AW150" t="str">
            <v>Puno</v>
          </cell>
          <cell r="AX150" t="str">
            <v>Puno</v>
          </cell>
        </row>
        <row r="151">
          <cell r="A151" t="str">
            <v>O00151</v>
          </cell>
          <cell r="B151">
            <v>150</v>
          </cell>
          <cell r="C151" t="str">
            <v>OBR</v>
          </cell>
          <cell r="D151" t="str">
            <v>Mañ</v>
          </cell>
          <cell r="H151" t="str">
            <v>Espinoza Calsin Javier</v>
          </cell>
          <cell r="I151" t="str">
            <v>Espinoza</v>
          </cell>
          <cell r="J151" t="str">
            <v>Calsin</v>
          </cell>
          <cell r="K151" t="str">
            <v>Javier</v>
          </cell>
          <cell r="L151" t="str">
            <v>Peón Ayudante(Concreto)</v>
          </cell>
          <cell r="M151" t="str">
            <v>PE</v>
          </cell>
          <cell r="N151" t="str">
            <v>DNI</v>
          </cell>
          <cell r="O151">
            <v>42526563</v>
          </cell>
          <cell r="P151">
            <v>30902</v>
          </cell>
          <cell r="Q151">
            <v>39989</v>
          </cell>
          <cell r="W151" t="str">
            <v>Sem 25</v>
          </cell>
          <cell r="Z151">
            <v>5</v>
          </cell>
          <cell r="AL151" t="str">
            <v>PRO</v>
          </cell>
          <cell r="AM151" t="str">
            <v>AFP PROFUTURO</v>
          </cell>
          <cell r="AN151" t="str">
            <v>609001JECIS6</v>
          </cell>
          <cell r="AO151">
            <v>39991</v>
          </cell>
          <cell r="AQ151" t="str">
            <v>Obrero</v>
          </cell>
          <cell r="AU151" t="str">
            <v>Jr. Cabanillas 221</v>
          </cell>
          <cell r="AV151" t="str">
            <v>Vilque</v>
          </cell>
          <cell r="AW151" t="str">
            <v>Puno</v>
          </cell>
          <cell r="AX151" t="str">
            <v>Puno</v>
          </cell>
        </row>
        <row r="152">
          <cell r="A152" t="str">
            <v>O00152</v>
          </cell>
          <cell r="B152">
            <v>151</v>
          </cell>
          <cell r="C152" t="str">
            <v>OBR</v>
          </cell>
          <cell r="D152" t="str">
            <v>Mañ</v>
          </cell>
          <cell r="H152" t="str">
            <v>Flores Blancos Evaristo</v>
          </cell>
          <cell r="I152" t="str">
            <v>Flores</v>
          </cell>
          <cell r="J152" t="str">
            <v>Blancos</v>
          </cell>
          <cell r="K152" t="str">
            <v>Evaristo</v>
          </cell>
          <cell r="L152" t="str">
            <v>Peón Ayudante(Concreto)</v>
          </cell>
          <cell r="M152" t="str">
            <v>PE</v>
          </cell>
          <cell r="N152" t="str">
            <v>DNI</v>
          </cell>
          <cell r="O152">
            <v>43511872</v>
          </cell>
          <cell r="P152">
            <v>31516</v>
          </cell>
          <cell r="Q152">
            <v>39989</v>
          </cell>
          <cell r="W152" t="str">
            <v>Sem 25</v>
          </cell>
          <cell r="Z152">
            <v>5</v>
          </cell>
          <cell r="AL152" t="str">
            <v>HOR</v>
          </cell>
          <cell r="AM152" t="str">
            <v>AFP HORIZONTE</v>
          </cell>
          <cell r="AN152" t="str">
            <v>615141EFBRN6</v>
          </cell>
          <cell r="AO152">
            <v>39017</v>
          </cell>
          <cell r="AQ152" t="str">
            <v>Obrero</v>
          </cell>
          <cell r="AU152" t="str">
            <v>Comunidad Cari Cari Sector Añazani</v>
          </cell>
          <cell r="AV152" t="str">
            <v>Mañazo</v>
          </cell>
          <cell r="AW152" t="str">
            <v>Puno</v>
          </cell>
          <cell r="AX152" t="str">
            <v>Puno</v>
          </cell>
        </row>
        <row r="153">
          <cell r="A153" t="str">
            <v>O00153</v>
          </cell>
          <cell r="B153">
            <v>152</v>
          </cell>
          <cell r="C153" t="str">
            <v>OBR</v>
          </cell>
          <cell r="D153" t="str">
            <v>Mañ</v>
          </cell>
          <cell r="H153" t="str">
            <v>Calsin Marin Angel</v>
          </cell>
          <cell r="I153" t="str">
            <v>Calsin</v>
          </cell>
          <cell r="J153" t="str">
            <v>Marin</v>
          </cell>
          <cell r="K153" t="str">
            <v>Angel</v>
          </cell>
          <cell r="L153" t="str">
            <v>Peón Ayudante(Concreto)</v>
          </cell>
          <cell r="M153" t="str">
            <v>PE</v>
          </cell>
          <cell r="N153" t="str">
            <v>DNI</v>
          </cell>
          <cell r="O153">
            <v>70170570</v>
          </cell>
          <cell r="P153">
            <v>33630</v>
          </cell>
          <cell r="Q153">
            <v>39989</v>
          </cell>
          <cell r="W153" t="str">
            <v>Sem 25</v>
          </cell>
          <cell r="Z153">
            <v>5</v>
          </cell>
          <cell r="AL153" t="str">
            <v>PRO</v>
          </cell>
          <cell r="AM153" t="str">
            <v>AFP PROFUTURO</v>
          </cell>
          <cell r="AN153" t="str">
            <v>636281ACMSI0</v>
          </cell>
          <cell r="AO153">
            <v>39991</v>
          </cell>
          <cell r="AQ153" t="str">
            <v>Obrero</v>
          </cell>
          <cell r="AU153" t="str">
            <v>Jr. Cabanillas 231</v>
          </cell>
          <cell r="AV153" t="str">
            <v>Vilque</v>
          </cell>
          <cell r="AW153" t="str">
            <v>Puno</v>
          </cell>
          <cell r="AX153" t="str">
            <v>Puno</v>
          </cell>
        </row>
        <row r="154">
          <cell r="A154" t="str">
            <v>O00154</v>
          </cell>
          <cell r="B154">
            <v>153</v>
          </cell>
          <cell r="C154" t="str">
            <v>OBR</v>
          </cell>
          <cell r="D154" t="str">
            <v>Mañ</v>
          </cell>
          <cell r="H154" t="str">
            <v>Espinoza Calsin Hector</v>
          </cell>
          <cell r="I154" t="str">
            <v>Espinoza</v>
          </cell>
          <cell r="J154" t="str">
            <v>Calsin</v>
          </cell>
          <cell r="K154" t="str">
            <v>Hector</v>
          </cell>
          <cell r="L154" t="str">
            <v>Peón Ayudante(Concreto)</v>
          </cell>
          <cell r="M154" t="str">
            <v>PE</v>
          </cell>
          <cell r="N154" t="str">
            <v>DNI</v>
          </cell>
          <cell r="O154">
            <v>46319843</v>
          </cell>
          <cell r="P154">
            <v>33017</v>
          </cell>
          <cell r="Q154">
            <v>39989</v>
          </cell>
          <cell r="W154" t="str">
            <v>Sem 25</v>
          </cell>
          <cell r="Z154">
            <v>5</v>
          </cell>
          <cell r="AL154" t="str">
            <v>HOR</v>
          </cell>
          <cell r="AM154" t="str">
            <v>AFP HORIZONTE</v>
          </cell>
          <cell r="AN154" t="str">
            <v>630151HECIS7</v>
          </cell>
          <cell r="AO154">
            <v>39991</v>
          </cell>
          <cell r="AQ154" t="str">
            <v>Obrero</v>
          </cell>
          <cell r="AU154" t="str">
            <v>Jr. Cabanillas 221</v>
          </cell>
          <cell r="AV154" t="str">
            <v>Vilque</v>
          </cell>
          <cell r="AW154" t="str">
            <v>Puno</v>
          </cell>
          <cell r="AX154" t="str">
            <v>Puno</v>
          </cell>
        </row>
        <row r="155">
          <cell r="A155" t="str">
            <v>O00155</v>
          </cell>
          <cell r="B155">
            <v>154</v>
          </cell>
          <cell r="C155" t="str">
            <v>OBR</v>
          </cell>
          <cell r="D155" t="str">
            <v>Mañ</v>
          </cell>
          <cell r="H155" t="str">
            <v>Ramos Garnica Martin Javier</v>
          </cell>
          <cell r="I155" t="str">
            <v>Ramos</v>
          </cell>
          <cell r="J155" t="str">
            <v>Garnica</v>
          </cell>
          <cell r="K155" t="str">
            <v>Martin Javier</v>
          </cell>
          <cell r="L155" t="str">
            <v>Peón Ayudante(Concreto)</v>
          </cell>
          <cell r="M155" t="str">
            <v>PE</v>
          </cell>
          <cell r="N155" t="str">
            <v>DNI</v>
          </cell>
          <cell r="O155">
            <v>41952313</v>
          </cell>
          <cell r="P155">
            <v>29893</v>
          </cell>
          <cell r="Q155">
            <v>39989</v>
          </cell>
          <cell r="W155" t="str">
            <v>Sem 25</v>
          </cell>
          <cell r="Z155">
            <v>5</v>
          </cell>
          <cell r="AL155" t="str">
            <v>INT</v>
          </cell>
          <cell r="AM155" t="str">
            <v>AFP INTEGRA</v>
          </cell>
          <cell r="AN155" t="str">
            <v>598911MRGON7</v>
          </cell>
          <cell r="AO155">
            <v>38632</v>
          </cell>
          <cell r="AQ155" t="str">
            <v>Obrero</v>
          </cell>
          <cell r="AU155" t="str">
            <v>Jr. Moquegua s/n</v>
          </cell>
          <cell r="AV155" t="str">
            <v>Vilque</v>
          </cell>
          <cell r="AW155" t="str">
            <v>Puno</v>
          </cell>
          <cell r="AX155" t="str">
            <v>Puno</v>
          </cell>
        </row>
        <row r="156">
          <cell r="A156" t="str">
            <v>O00156</v>
          </cell>
          <cell r="B156">
            <v>155</v>
          </cell>
          <cell r="C156" t="str">
            <v>OBR</v>
          </cell>
          <cell r="D156" t="str">
            <v>Mañ</v>
          </cell>
          <cell r="H156" t="str">
            <v>Musaja Maraza Ismael</v>
          </cell>
          <cell r="I156" t="str">
            <v>Musaja</v>
          </cell>
          <cell r="J156" t="str">
            <v>Maraza</v>
          </cell>
          <cell r="K156" t="str">
            <v>Ismael</v>
          </cell>
          <cell r="L156" t="str">
            <v>Peón Ayudante(Concreto)</v>
          </cell>
          <cell r="M156" t="str">
            <v>PE</v>
          </cell>
          <cell r="N156" t="str">
            <v>DNI</v>
          </cell>
          <cell r="O156">
            <v>43022097</v>
          </cell>
          <cell r="P156">
            <v>25218</v>
          </cell>
          <cell r="Q156">
            <v>39989</v>
          </cell>
          <cell r="W156" t="str">
            <v>Sem 25</v>
          </cell>
          <cell r="Z156">
            <v>5</v>
          </cell>
          <cell r="AL156" t="str">
            <v>PRO</v>
          </cell>
          <cell r="AM156" t="str">
            <v>AFP PROFUTURO</v>
          </cell>
          <cell r="AN156" t="str">
            <v>552161MMAA6</v>
          </cell>
          <cell r="AO156">
            <v>39991</v>
          </cell>
          <cell r="AQ156" t="str">
            <v>Obrero</v>
          </cell>
          <cell r="AU156" t="str">
            <v>Comunidad Vizcachani</v>
          </cell>
          <cell r="AV156" t="str">
            <v>Vilque</v>
          </cell>
          <cell r="AW156" t="str">
            <v>Puno</v>
          </cell>
          <cell r="AX156" t="str">
            <v>Puno</v>
          </cell>
        </row>
        <row r="157">
          <cell r="A157" t="str">
            <v>O00157</v>
          </cell>
          <cell r="B157">
            <v>156</v>
          </cell>
          <cell r="C157" t="str">
            <v>OBR</v>
          </cell>
          <cell r="D157" t="str">
            <v>Mañ</v>
          </cell>
          <cell r="H157" t="str">
            <v>Villalta Cuevas Macario</v>
          </cell>
          <cell r="I157" t="str">
            <v>Villalta</v>
          </cell>
          <cell r="J157" t="str">
            <v>Cuevas</v>
          </cell>
          <cell r="K157" t="str">
            <v>Macario</v>
          </cell>
          <cell r="L157" t="str">
            <v>Peón Ayudante(Concreto)</v>
          </cell>
          <cell r="M157" t="str">
            <v>PE</v>
          </cell>
          <cell r="N157" t="str">
            <v>DNI</v>
          </cell>
          <cell r="O157" t="str">
            <v>01334201</v>
          </cell>
          <cell r="P157">
            <v>25583</v>
          </cell>
          <cell r="Q157">
            <v>39989</v>
          </cell>
          <cell r="W157" t="str">
            <v>Sem 25</v>
          </cell>
          <cell r="Z157">
            <v>5</v>
          </cell>
          <cell r="AL157" t="str">
            <v>HOR</v>
          </cell>
          <cell r="AM157" t="str">
            <v>AFP HORIZONTE</v>
          </cell>
          <cell r="AN157" t="str">
            <v>555811MVCLV8</v>
          </cell>
          <cell r="AO157">
            <v>39991</v>
          </cell>
          <cell r="AQ157" t="str">
            <v>Obrero</v>
          </cell>
          <cell r="AU157" t="str">
            <v>Jr. Lima 204</v>
          </cell>
          <cell r="AV157" t="str">
            <v>Mañazo</v>
          </cell>
          <cell r="AW157" t="str">
            <v>Puno</v>
          </cell>
          <cell r="AX157" t="str">
            <v>Puno</v>
          </cell>
        </row>
        <row r="158">
          <cell r="A158" t="str">
            <v>O00158</v>
          </cell>
          <cell r="B158">
            <v>157</v>
          </cell>
          <cell r="C158" t="str">
            <v>OBR</v>
          </cell>
          <cell r="D158" t="str">
            <v>Mañ</v>
          </cell>
          <cell r="H158" t="str">
            <v>Ticona Ticona Francisco</v>
          </cell>
          <cell r="I158" t="str">
            <v>Ticona</v>
          </cell>
          <cell r="J158" t="str">
            <v>Ticona</v>
          </cell>
          <cell r="K158" t="str">
            <v>Francisco</v>
          </cell>
          <cell r="L158" t="str">
            <v>Peón Ayudante(Concreto)</v>
          </cell>
          <cell r="M158" t="str">
            <v>PE</v>
          </cell>
          <cell r="N158" t="str">
            <v>DNI</v>
          </cell>
          <cell r="O158" t="str">
            <v>01269857</v>
          </cell>
          <cell r="P158">
            <v>24678</v>
          </cell>
          <cell r="Q158">
            <v>39989</v>
          </cell>
          <cell r="W158" t="str">
            <v>Sem 25</v>
          </cell>
          <cell r="Z158">
            <v>5</v>
          </cell>
          <cell r="AL158" t="str">
            <v>PRO</v>
          </cell>
          <cell r="AM158" t="str">
            <v>AFP PROFUTURO</v>
          </cell>
          <cell r="AN158" t="str">
            <v>546761FTTOO0</v>
          </cell>
          <cell r="AO158">
            <v>39991</v>
          </cell>
          <cell r="AQ158" t="str">
            <v>Obrero</v>
          </cell>
          <cell r="AU158" t="str">
            <v>Sector Yurac Cancha</v>
          </cell>
          <cell r="AV158" t="str">
            <v>Mañazo</v>
          </cell>
          <cell r="AW158" t="str">
            <v>Puno</v>
          </cell>
          <cell r="AX158" t="str">
            <v>Puno</v>
          </cell>
        </row>
        <row r="159">
          <cell r="A159" t="str">
            <v>O00159</v>
          </cell>
          <cell r="B159">
            <v>158</v>
          </cell>
          <cell r="C159" t="str">
            <v>OBR</v>
          </cell>
          <cell r="D159" t="str">
            <v>Mañ</v>
          </cell>
          <cell r="H159" t="str">
            <v>Ramos Otazu Eladio</v>
          </cell>
          <cell r="I159" t="str">
            <v>Ramos</v>
          </cell>
          <cell r="J159" t="str">
            <v>Otazu</v>
          </cell>
          <cell r="K159" t="str">
            <v>Eladio</v>
          </cell>
          <cell r="L159" t="str">
            <v>Peón Ayudante(Concreto)</v>
          </cell>
          <cell r="M159" t="str">
            <v>PE</v>
          </cell>
          <cell r="N159" t="str">
            <v>DNI</v>
          </cell>
          <cell r="O159">
            <v>40748107</v>
          </cell>
          <cell r="P159">
            <v>29515</v>
          </cell>
          <cell r="Q159">
            <v>39989</v>
          </cell>
          <cell r="W159" t="str">
            <v>Sem 25</v>
          </cell>
          <cell r="Z159">
            <v>5</v>
          </cell>
          <cell r="AL159" t="str">
            <v>PRO</v>
          </cell>
          <cell r="AM159" t="str">
            <v>AFP PROFUTURO</v>
          </cell>
          <cell r="AN159" t="str">
            <v>595131EROOZ9</v>
          </cell>
          <cell r="AO159">
            <v>39991</v>
          </cell>
          <cell r="AQ159" t="str">
            <v>Obrero</v>
          </cell>
          <cell r="AU159" t="str">
            <v>Calle 28 de Julio 234</v>
          </cell>
          <cell r="AV159" t="str">
            <v>Mañazo</v>
          </cell>
          <cell r="AW159" t="str">
            <v>Puno</v>
          </cell>
          <cell r="AX159" t="str">
            <v>Puno</v>
          </cell>
        </row>
        <row r="160">
          <cell r="A160" t="str">
            <v>O00160</v>
          </cell>
          <cell r="B160">
            <v>159</v>
          </cell>
          <cell r="C160" t="str">
            <v>OBR</v>
          </cell>
          <cell r="D160" t="str">
            <v>Mañ</v>
          </cell>
          <cell r="H160" t="str">
            <v>Churata Josec Narciso Eusebio</v>
          </cell>
          <cell r="I160" t="str">
            <v>Churata</v>
          </cell>
          <cell r="J160" t="str">
            <v>Josec</v>
          </cell>
          <cell r="K160" t="str">
            <v>Narciso Eusebio</v>
          </cell>
          <cell r="L160" t="str">
            <v>Peón Ayudante(Concreto)</v>
          </cell>
          <cell r="M160" t="str">
            <v>PE</v>
          </cell>
          <cell r="N160" t="str">
            <v>DNI</v>
          </cell>
          <cell r="O160">
            <v>42035596</v>
          </cell>
          <cell r="P160">
            <v>29908</v>
          </cell>
          <cell r="Q160">
            <v>39989</v>
          </cell>
          <cell r="U160">
            <v>2</v>
          </cell>
          <cell r="W160" t="str">
            <v>Sem 25</v>
          </cell>
          <cell r="Z160">
            <v>5</v>
          </cell>
          <cell r="AL160" t="str">
            <v>HOR</v>
          </cell>
          <cell r="AM160" t="str">
            <v>AFP HORIZONTE</v>
          </cell>
          <cell r="AN160" t="str">
            <v>599061NCJRE9</v>
          </cell>
          <cell r="AO160">
            <v>38468</v>
          </cell>
          <cell r="AQ160" t="str">
            <v>Obrero</v>
          </cell>
          <cell r="AU160" t="str">
            <v>Jr. Moquegua s/n</v>
          </cell>
          <cell r="AV160" t="str">
            <v>Vilque</v>
          </cell>
          <cell r="AW160" t="str">
            <v>Puno</v>
          </cell>
          <cell r="AX160" t="str">
            <v>Puno</v>
          </cell>
        </row>
        <row r="161">
          <cell r="A161" t="str">
            <v>O00161</v>
          </cell>
          <cell r="B161">
            <v>160</v>
          </cell>
          <cell r="C161" t="str">
            <v>OBR</v>
          </cell>
          <cell r="D161" t="str">
            <v>Mañ</v>
          </cell>
          <cell r="H161" t="str">
            <v>Churata Flores Agustin</v>
          </cell>
          <cell r="I161" t="str">
            <v>Churata</v>
          </cell>
          <cell r="J161" t="str">
            <v>Flores</v>
          </cell>
          <cell r="K161" t="str">
            <v>Agustin</v>
          </cell>
          <cell r="L161" t="str">
            <v>Peón Ayudante(Concreto)</v>
          </cell>
          <cell r="M161" t="str">
            <v>PE</v>
          </cell>
          <cell r="N161" t="str">
            <v>DNI</v>
          </cell>
          <cell r="O161">
            <v>44124282</v>
          </cell>
          <cell r="P161">
            <v>31836</v>
          </cell>
          <cell r="Q161">
            <v>39989</v>
          </cell>
          <cell r="W161" t="str">
            <v>Sem 25</v>
          </cell>
          <cell r="Z161">
            <v>5</v>
          </cell>
          <cell r="AL161" t="str">
            <v>PRO</v>
          </cell>
          <cell r="AM161" t="str">
            <v>AFP PROFUTURO</v>
          </cell>
          <cell r="AN161" t="str">
            <v>618341ACFRR1</v>
          </cell>
          <cell r="AO161">
            <v>39991</v>
          </cell>
          <cell r="AQ161" t="str">
            <v>Obrero</v>
          </cell>
          <cell r="AU161" t="str">
            <v>Jr. 13 de Junio 326</v>
          </cell>
          <cell r="AV161" t="str">
            <v>Vilque</v>
          </cell>
          <cell r="AW161" t="str">
            <v>Puno</v>
          </cell>
          <cell r="AX161" t="str">
            <v>Puno</v>
          </cell>
        </row>
        <row r="162">
          <cell r="A162" t="str">
            <v>O00162</v>
          </cell>
          <cell r="B162">
            <v>161</v>
          </cell>
          <cell r="C162" t="str">
            <v>OBR</v>
          </cell>
          <cell r="D162" t="str">
            <v>Mañ</v>
          </cell>
          <cell r="H162" t="str">
            <v>Quispe Pino Lucio</v>
          </cell>
          <cell r="I162" t="str">
            <v>Quispe</v>
          </cell>
          <cell r="J162" t="str">
            <v>Pino</v>
          </cell>
          <cell r="K162" t="str">
            <v>Lucio</v>
          </cell>
          <cell r="L162" t="str">
            <v>Peón Ayudante(Concreto)</v>
          </cell>
          <cell r="M162" t="str">
            <v>PE</v>
          </cell>
          <cell r="N162" t="str">
            <v>DNI</v>
          </cell>
          <cell r="O162" t="str">
            <v>01298130</v>
          </cell>
          <cell r="P162">
            <v>26224</v>
          </cell>
          <cell r="Q162">
            <v>39989</v>
          </cell>
          <cell r="U162">
            <v>1</v>
          </cell>
          <cell r="W162" t="str">
            <v>Sem 25</v>
          </cell>
          <cell r="Z162">
            <v>5</v>
          </cell>
          <cell r="AL162" t="str">
            <v>PRO</v>
          </cell>
          <cell r="AM162" t="str">
            <v>AFP PROFUTURO</v>
          </cell>
          <cell r="AN162" t="str">
            <v>562221LQPSO3</v>
          </cell>
          <cell r="AO162">
            <v>39238</v>
          </cell>
          <cell r="AQ162" t="str">
            <v>Obrero</v>
          </cell>
          <cell r="AU162" t="str">
            <v>Jr. Huascar 202</v>
          </cell>
          <cell r="AV162" t="str">
            <v>Mañazo</v>
          </cell>
          <cell r="AW162" t="str">
            <v>Puno</v>
          </cell>
          <cell r="AX162" t="str">
            <v>Puno</v>
          </cell>
        </row>
        <row r="163">
          <cell r="A163" t="str">
            <v>O00163</v>
          </cell>
          <cell r="B163">
            <v>162</v>
          </cell>
          <cell r="C163" t="str">
            <v>OBR</v>
          </cell>
          <cell r="D163" t="str">
            <v>Mañ</v>
          </cell>
          <cell r="H163" t="str">
            <v>Quispe Quispe Calixto</v>
          </cell>
          <cell r="I163" t="str">
            <v>Quispe</v>
          </cell>
          <cell r="J163" t="str">
            <v>Quispe</v>
          </cell>
          <cell r="K163" t="str">
            <v>Calixto</v>
          </cell>
          <cell r="L163" t="str">
            <v>Peón Ayudante(Concreto)</v>
          </cell>
          <cell r="M163" t="str">
            <v>PE</v>
          </cell>
          <cell r="N163" t="str">
            <v>DNI</v>
          </cell>
          <cell r="O163" t="str">
            <v>01293588</v>
          </cell>
          <cell r="P163">
            <v>28412</v>
          </cell>
          <cell r="Q163">
            <v>39989</v>
          </cell>
          <cell r="W163" t="str">
            <v>Sem 25</v>
          </cell>
          <cell r="Z163">
            <v>5</v>
          </cell>
          <cell r="AL163" t="str">
            <v>PRO</v>
          </cell>
          <cell r="AM163" t="str">
            <v>AFP PROFUTURO</v>
          </cell>
          <cell r="AN163" t="str">
            <v>584101CQQSS5</v>
          </cell>
          <cell r="AO163">
            <v>39991</v>
          </cell>
          <cell r="AQ163" t="str">
            <v>Obrero</v>
          </cell>
          <cell r="AU163" t="str">
            <v>Jr. Asencio Quispe Mz B Lt 5 Urb Miguel Grau</v>
          </cell>
          <cell r="AV163" t="str">
            <v>Juliaca</v>
          </cell>
          <cell r="AW163" t="str">
            <v>San Roman</v>
          </cell>
          <cell r="AX163" t="str">
            <v>Puno</v>
          </cell>
        </row>
        <row r="164">
          <cell r="A164" t="str">
            <v>O00164</v>
          </cell>
          <cell r="B164">
            <v>163</v>
          </cell>
          <cell r="C164" t="str">
            <v>OBR</v>
          </cell>
          <cell r="D164" t="str">
            <v>Mañ</v>
          </cell>
          <cell r="H164" t="str">
            <v>Ramos Ticona Gregorio</v>
          </cell>
          <cell r="I164" t="str">
            <v>Ramos</v>
          </cell>
          <cell r="J164" t="str">
            <v>Ticona</v>
          </cell>
          <cell r="K164" t="str">
            <v>Gregorio</v>
          </cell>
          <cell r="L164" t="str">
            <v>Peón Ayudante(Concreto)</v>
          </cell>
          <cell r="M164" t="str">
            <v>PE</v>
          </cell>
          <cell r="N164" t="str">
            <v>DNI</v>
          </cell>
          <cell r="O164" t="str">
            <v>01269578</v>
          </cell>
          <cell r="P164">
            <v>24465</v>
          </cell>
          <cell r="Q164">
            <v>39989</v>
          </cell>
          <cell r="U164">
            <v>2</v>
          </cell>
          <cell r="W164" t="str">
            <v>Sem 25</v>
          </cell>
          <cell r="Z164">
            <v>5</v>
          </cell>
          <cell r="AL164" t="str">
            <v>ONP</v>
          </cell>
          <cell r="AM164" t="str">
            <v>ONP</v>
          </cell>
          <cell r="AQ164" t="str">
            <v>Obrero</v>
          </cell>
          <cell r="AU164" t="str">
            <v>Comunidad Cari Cari</v>
          </cell>
          <cell r="AV164" t="str">
            <v>Mañazo</v>
          </cell>
          <cell r="AW164" t="str">
            <v>Puno</v>
          </cell>
          <cell r="AX164" t="str">
            <v>Puno</v>
          </cell>
        </row>
        <row r="165">
          <cell r="A165" t="str">
            <v>O00165</v>
          </cell>
          <cell r="B165">
            <v>164</v>
          </cell>
          <cell r="C165" t="str">
            <v>OBR</v>
          </cell>
          <cell r="D165" t="str">
            <v>Mañ</v>
          </cell>
          <cell r="H165" t="str">
            <v>Calsin Vilca Saturnino Julian</v>
          </cell>
          <cell r="I165" t="str">
            <v>Calsin</v>
          </cell>
          <cell r="J165" t="str">
            <v>Vilca</v>
          </cell>
          <cell r="K165" t="str">
            <v>Saturnino Julian</v>
          </cell>
          <cell r="L165" t="str">
            <v>Oficial Paño</v>
          </cell>
          <cell r="M165" t="str">
            <v>OF</v>
          </cell>
          <cell r="N165" t="str">
            <v>DNI</v>
          </cell>
          <cell r="O165" t="str">
            <v>01284105</v>
          </cell>
          <cell r="P165">
            <v>26396</v>
          </cell>
          <cell r="Q165">
            <v>39989</v>
          </cell>
          <cell r="U165">
            <v>2</v>
          </cell>
          <cell r="W165" t="str">
            <v>Sem 25</v>
          </cell>
          <cell r="Z165">
            <v>5</v>
          </cell>
          <cell r="AL165" t="str">
            <v>ONP</v>
          </cell>
          <cell r="AM165" t="str">
            <v>ONP</v>
          </cell>
          <cell r="AQ165" t="str">
            <v>Obrero</v>
          </cell>
          <cell r="AU165" t="str">
            <v>Jr. 2 de Mayo 222</v>
          </cell>
          <cell r="AV165" t="str">
            <v>Vilque</v>
          </cell>
          <cell r="AW165" t="str">
            <v>Puno</v>
          </cell>
          <cell r="AX165" t="str">
            <v>Puno</v>
          </cell>
        </row>
        <row r="166">
          <cell r="A166" t="str">
            <v>O00166</v>
          </cell>
          <cell r="B166">
            <v>165</v>
          </cell>
          <cell r="C166" t="str">
            <v>OBR</v>
          </cell>
          <cell r="D166" t="str">
            <v>Mañ</v>
          </cell>
          <cell r="H166" t="str">
            <v>Fernandez Checca Sergio</v>
          </cell>
          <cell r="I166" t="str">
            <v>Fernandez</v>
          </cell>
          <cell r="J166" t="str">
            <v>Checca</v>
          </cell>
          <cell r="K166" t="str">
            <v>Sergio</v>
          </cell>
          <cell r="L166" t="str">
            <v>Operario Albañil (Paño</v>
          </cell>
          <cell r="M166" t="str">
            <v>OP</v>
          </cell>
          <cell r="N166" t="str">
            <v>DNI</v>
          </cell>
          <cell r="O166" t="str">
            <v>01269713</v>
          </cell>
          <cell r="P166">
            <v>24752</v>
          </cell>
          <cell r="Q166">
            <v>39989</v>
          </cell>
          <cell r="W166" t="str">
            <v>Sem 25</v>
          </cell>
          <cell r="Z166">
            <v>5</v>
          </cell>
          <cell r="AL166" t="str">
            <v>HOR</v>
          </cell>
          <cell r="AM166" t="str">
            <v>AFP HORIZONTE</v>
          </cell>
          <cell r="AN166" t="str">
            <v>547501SFCNC0</v>
          </cell>
          <cell r="AO166">
            <v>37386</v>
          </cell>
          <cell r="AQ166" t="str">
            <v>Obrero</v>
          </cell>
          <cell r="AU166" t="str">
            <v>Comunidad Cotaña</v>
          </cell>
          <cell r="AV166" t="str">
            <v>Vilque</v>
          </cell>
          <cell r="AW166" t="str">
            <v>Puno</v>
          </cell>
          <cell r="AX166" t="str">
            <v>Puno</v>
          </cell>
        </row>
        <row r="167">
          <cell r="A167" t="str">
            <v>O00167</v>
          </cell>
          <cell r="B167">
            <v>166</v>
          </cell>
          <cell r="C167" t="str">
            <v>OBR</v>
          </cell>
          <cell r="D167" t="str">
            <v>Mañ</v>
          </cell>
          <cell r="H167" t="str">
            <v>Coronel Ticona Eleazar</v>
          </cell>
          <cell r="I167" t="str">
            <v>Coronel</v>
          </cell>
          <cell r="J167" t="str">
            <v>Ticona</v>
          </cell>
          <cell r="K167" t="str">
            <v>Eleazar</v>
          </cell>
          <cell r="L167" t="str">
            <v>Oficial Paño</v>
          </cell>
          <cell r="M167" t="str">
            <v>OF</v>
          </cell>
          <cell r="N167" t="str">
            <v>DNI</v>
          </cell>
          <cell r="O167">
            <v>40809074</v>
          </cell>
          <cell r="P167">
            <v>29615</v>
          </cell>
          <cell r="Q167">
            <v>39989</v>
          </cell>
          <cell r="W167" t="str">
            <v>Sem 25</v>
          </cell>
          <cell r="Z167">
            <v>5</v>
          </cell>
          <cell r="AL167" t="str">
            <v>HOR</v>
          </cell>
          <cell r="AM167" t="str">
            <v>AFP HORIZONTE</v>
          </cell>
          <cell r="AN167" t="str">
            <v>596131ECTOO0</v>
          </cell>
          <cell r="AO167">
            <v>37289</v>
          </cell>
          <cell r="AQ167" t="str">
            <v>Obrero</v>
          </cell>
          <cell r="AU167" t="str">
            <v>Pasaje 28 de Octubre S/N</v>
          </cell>
          <cell r="AV167" t="str">
            <v>Mañazo</v>
          </cell>
          <cell r="AW167" t="str">
            <v>Puno</v>
          </cell>
          <cell r="AX167" t="str">
            <v>Puno</v>
          </cell>
        </row>
        <row r="168">
          <cell r="A168" t="str">
            <v>O00168</v>
          </cell>
          <cell r="B168">
            <v>167</v>
          </cell>
          <cell r="C168" t="str">
            <v>OBR</v>
          </cell>
          <cell r="D168" t="str">
            <v>Mañ</v>
          </cell>
          <cell r="H168" t="str">
            <v>Pari Colque Celso Zenovio</v>
          </cell>
          <cell r="I168" t="str">
            <v>Pari</v>
          </cell>
          <cell r="J168" t="str">
            <v>Colque</v>
          </cell>
          <cell r="K168" t="str">
            <v>Celso Zenovio</v>
          </cell>
          <cell r="L168" t="str">
            <v>Operario Albañil (Paño</v>
          </cell>
          <cell r="M168" t="str">
            <v>OP</v>
          </cell>
          <cell r="N168" t="str">
            <v>DNI</v>
          </cell>
          <cell r="O168">
            <v>70035421</v>
          </cell>
          <cell r="P168">
            <v>32218</v>
          </cell>
          <cell r="Q168">
            <v>39989</v>
          </cell>
          <cell r="W168" t="str">
            <v>Sem 25</v>
          </cell>
          <cell r="Z168">
            <v>5</v>
          </cell>
          <cell r="AL168" t="str">
            <v>HOR</v>
          </cell>
          <cell r="AM168" t="str">
            <v>AFP HORIZONTE</v>
          </cell>
          <cell r="AN168" t="str">
            <v>622161CPCIQ8</v>
          </cell>
          <cell r="AO168">
            <v>38909</v>
          </cell>
          <cell r="AQ168" t="str">
            <v>Obrero</v>
          </cell>
          <cell r="AU168" t="str">
            <v>Av. Simon Bolivia 224</v>
          </cell>
          <cell r="AV168" t="str">
            <v>Cabanillas</v>
          </cell>
          <cell r="AW168" t="str">
            <v>Lampa</v>
          </cell>
          <cell r="AX168" t="str">
            <v>Puno</v>
          </cell>
        </row>
        <row r="169">
          <cell r="A169" t="str">
            <v>O00169</v>
          </cell>
          <cell r="B169">
            <v>168</v>
          </cell>
          <cell r="C169" t="str">
            <v>OBR</v>
          </cell>
          <cell r="D169" t="str">
            <v>Mañ</v>
          </cell>
          <cell r="H169" t="str">
            <v>Fernandez Coaquira Gilberto</v>
          </cell>
          <cell r="I169" t="str">
            <v>Fernandez</v>
          </cell>
          <cell r="J169" t="str">
            <v>Coaquira</v>
          </cell>
          <cell r="K169" t="str">
            <v>Gilberto</v>
          </cell>
          <cell r="L169" t="str">
            <v>Operario Albañil (Paño</v>
          </cell>
          <cell r="M169" t="str">
            <v>OP</v>
          </cell>
          <cell r="N169" t="str">
            <v>DNI</v>
          </cell>
          <cell r="O169" t="str">
            <v>01284157</v>
          </cell>
          <cell r="P169">
            <v>26639</v>
          </cell>
          <cell r="Q169">
            <v>39989</v>
          </cell>
          <cell r="U169">
            <v>2</v>
          </cell>
          <cell r="V169">
            <v>2</v>
          </cell>
          <cell r="W169" t="str">
            <v>Sem 25</v>
          </cell>
          <cell r="Z169">
            <v>5</v>
          </cell>
          <cell r="AL169" t="str">
            <v>HOR</v>
          </cell>
          <cell r="AM169" t="str">
            <v>AFP HORIZONTE</v>
          </cell>
          <cell r="AN169" t="str">
            <v>566371GFCNQ6</v>
          </cell>
          <cell r="AO169">
            <v>37386</v>
          </cell>
          <cell r="AQ169" t="str">
            <v>Obrero</v>
          </cell>
          <cell r="AU169" t="str">
            <v>Jr. Augusto B Leguia 306 Lampa</v>
          </cell>
          <cell r="AV169" t="str">
            <v>Mañazo</v>
          </cell>
          <cell r="AW169" t="str">
            <v>Puno</v>
          </cell>
          <cell r="AX169" t="str">
            <v>Puno</v>
          </cell>
        </row>
        <row r="170">
          <cell r="A170" t="str">
            <v>O00170</v>
          </cell>
          <cell r="B170">
            <v>169</v>
          </cell>
          <cell r="C170" t="str">
            <v>OBR</v>
          </cell>
          <cell r="D170" t="str">
            <v>Mañ</v>
          </cell>
          <cell r="H170" t="str">
            <v>Calsin Vilca Adrian Cayo</v>
          </cell>
          <cell r="I170" t="str">
            <v>Calsin</v>
          </cell>
          <cell r="J170" t="str">
            <v>Vilca</v>
          </cell>
          <cell r="K170" t="str">
            <v>Adrian Cayo</v>
          </cell>
          <cell r="L170" t="str">
            <v>Oficial Paño</v>
          </cell>
          <cell r="M170" t="str">
            <v>OF</v>
          </cell>
          <cell r="N170" t="str">
            <v>DNI</v>
          </cell>
          <cell r="O170" t="str">
            <v>01284048</v>
          </cell>
          <cell r="P170">
            <v>25631</v>
          </cell>
          <cell r="Q170">
            <v>39989</v>
          </cell>
          <cell r="U170">
            <v>3</v>
          </cell>
          <cell r="W170" t="str">
            <v>Sem 25</v>
          </cell>
          <cell r="Z170">
            <v>5</v>
          </cell>
          <cell r="AL170" t="str">
            <v>HOR</v>
          </cell>
          <cell r="AM170" t="str">
            <v>AFP HORIZONTE</v>
          </cell>
          <cell r="AN170" t="str">
            <v>556291ACVSC2</v>
          </cell>
          <cell r="AO170">
            <v>39991</v>
          </cell>
          <cell r="AQ170" t="str">
            <v>Obrero</v>
          </cell>
          <cell r="AU170" t="str">
            <v>Jr. Cabanillas 241</v>
          </cell>
          <cell r="AV170" t="str">
            <v>Vilque</v>
          </cell>
          <cell r="AW170" t="str">
            <v>Puno</v>
          </cell>
          <cell r="AX170" t="str">
            <v>Puno</v>
          </cell>
        </row>
        <row r="171">
          <cell r="A171" t="str">
            <v>O00171</v>
          </cell>
          <cell r="B171">
            <v>170</v>
          </cell>
          <cell r="C171" t="str">
            <v>OBR</v>
          </cell>
          <cell r="D171" t="str">
            <v>Mañ</v>
          </cell>
          <cell r="H171" t="str">
            <v>Choque Valdivia Faustino</v>
          </cell>
          <cell r="I171" t="str">
            <v>Choque</v>
          </cell>
          <cell r="J171" t="str">
            <v>Valdivia</v>
          </cell>
          <cell r="K171" t="str">
            <v>Faustino</v>
          </cell>
          <cell r="L171" t="str">
            <v>Oficial Paño</v>
          </cell>
          <cell r="M171" t="str">
            <v>OF</v>
          </cell>
          <cell r="N171" t="str">
            <v>DNI</v>
          </cell>
          <cell r="O171">
            <v>44261589</v>
          </cell>
          <cell r="P171">
            <v>31918</v>
          </cell>
          <cell r="Q171">
            <v>39989</v>
          </cell>
          <cell r="W171" t="str">
            <v>Sem 25</v>
          </cell>
          <cell r="Z171">
            <v>5</v>
          </cell>
          <cell r="AL171" t="str">
            <v>PRO</v>
          </cell>
          <cell r="AM171" t="str">
            <v>AFP PROFUTURO</v>
          </cell>
          <cell r="AN171" t="str">
            <v>619161FCVQD9</v>
          </cell>
          <cell r="AO171">
            <v>39249</v>
          </cell>
          <cell r="AQ171" t="str">
            <v>Obrero</v>
          </cell>
          <cell r="AU171" t="str">
            <v>Comunidad Paxa</v>
          </cell>
          <cell r="AV171" t="str">
            <v>Tiquillaca</v>
          </cell>
          <cell r="AW171" t="str">
            <v>Puno</v>
          </cell>
          <cell r="AX171" t="str">
            <v>Puno</v>
          </cell>
        </row>
        <row r="172">
          <cell r="A172" t="str">
            <v>O00172</v>
          </cell>
          <cell r="B172">
            <v>171</v>
          </cell>
          <cell r="C172" t="str">
            <v>OBR</v>
          </cell>
          <cell r="D172" t="str">
            <v>Mañ</v>
          </cell>
          <cell r="H172" t="str">
            <v>Apaza Mamani Florentino Antonio</v>
          </cell>
          <cell r="I172" t="str">
            <v>Apaza</v>
          </cell>
          <cell r="J172" t="str">
            <v>Mamani</v>
          </cell>
          <cell r="K172" t="str">
            <v>Florentino Antonio</v>
          </cell>
          <cell r="L172" t="str">
            <v>Oficial Albañil</v>
          </cell>
          <cell r="M172" t="str">
            <v>OF</v>
          </cell>
          <cell r="N172" t="str">
            <v>DNI</v>
          </cell>
          <cell r="O172">
            <v>40574461</v>
          </cell>
          <cell r="P172">
            <v>27518</v>
          </cell>
          <cell r="Q172">
            <v>39989</v>
          </cell>
          <cell r="U172">
            <v>1</v>
          </cell>
          <cell r="W172" t="str">
            <v>Sem 25</v>
          </cell>
          <cell r="Z172">
            <v>5</v>
          </cell>
          <cell r="AL172" t="str">
            <v>HOR</v>
          </cell>
          <cell r="AM172" t="str">
            <v>AFP HORIZONTE</v>
          </cell>
          <cell r="AN172" t="str">
            <v>575161FAMZA4</v>
          </cell>
          <cell r="AO172">
            <v>39115</v>
          </cell>
          <cell r="AQ172" t="str">
            <v>Obrero</v>
          </cell>
          <cell r="AU172" t="str">
            <v>Comunidad Cary Cary</v>
          </cell>
          <cell r="AV172" t="str">
            <v>Mañazo</v>
          </cell>
          <cell r="AW172" t="str">
            <v>Puno</v>
          </cell>
          <cell r="AX172" t="str">
            <v>Puno</v>
          </cell>
        </row>
        <row r="173">
          <cell r="A173" t="str">
            <v>O00173</v>
          </cell>
          <cell r="B173">
            <v>172</v>
          </cell>
          <cell r="C173" t="str">
            <v>OBR</v>
          </cell>
          <cell r="D173" t="str">
            <v>Mañ</v>
          </cell>
          <cell r="H173" t="str">
            <v>Quispe Achata Timoteo Simon</v>
          </cell>
          <cell r="I173" t="str">
            <v>Quispe</v>
          </cell>
          <cell r="J173" t="str">
            <v>Achata</v>
          </cell>
          <cell r="K173" t="str">
            <v>Timoteo Simon</v>
          </cell>
          <cell r="L173" t="str">
            <v>Operario Albañil (Paño</v>
          </cell>
          <cell r="M173" t="str">
            <v>OP</v>
          </cell>
          <cell r="N173" t="str">
            <v>DNI</v>
          </cell>
          <cell r="O173" t="str">
            <v>01269582</v>
          </cell>
          <cell r="P173">
            <v>23825</v>
          </cell>
          <cell r="Q173">
            <v>39989</v>
          </cell>
          <cell r="U173">
            <v>1</v>
          </cell>
          <cell r="V173">
            <v>1</v>
          </cell>
          <cell r="W173" t="str">
            <v>Sem 25</v>
          </cell>
          <cell r="Z173">
            <v>5</v>
          </cell>
          <cell r="AL173" t="str">
            <v>PRO</v>
          </cell>
          <cell r="AM173" t="str">
            <v>AFP PROFUTURO</v>
          </cell>
          <cell r="AN173" t="str">
            <v>538231TQASA8</v>
          </cell>
          <cell r="AO173">
            <v>35311</v>
          </cell>
          <cell r="AQ173" t="str">
            <v>Obrero</v>
          </cell>
          <cell r="AU173" t="str">
            <v>Centro Poblado Mañazo Cari Cari</v>
          </cell>
          <cell r="AV173" t="str">
            <v>Mañazo</v>
          </cell>
          <cell r="AW173" t="str">
            <v>Puno</v>
          </cell>
          <cell r="AX173" t="str">
            <v>Puno</v>
          </cell>
        </row>
        <row r="174">
          <cell r="A174" t="str">
            <v>O00174</v>
          </cell>
          <cell r="B174">
            <v>173</v>
          </cell>
          <cell r="C174" t="str">
            <v>OBR</v>
          </cell>
          <cell r="D174" t="str">
            <v>Mañ</v>
          </cell>
          <cell r="H174" t="str">
            <v>Canaza Quispe Aniceto Olympio</v>
          </cell>
          <cell r="I174" t="str">
            <v>Canaza</v>
          </cell>
          <cell r="J174" t="str">
            <v>Quispe</v>
          </cell>
          <cell r="K174" t="str">
            <v>Aniceto Olympio</v>
          </cell>
          <cell r="L174" t="str">
            <v>Operario Albañil (Paño</v>
          </cell>
          <cell r="M174" t="str">
            <v>OP</v>
          </cell>
          <cell r="N174" t="str">
            <v>DNI</v>
          </cell>
          <cell r="O174" t="str">
            <v>01284303</v>
          </cell>
          <cell r="P174">
            <v>26506</v>
          </cell>
          <cell r="Q174">
            <v>39989</v>
          </cell>
          <cell r="W174" t="str">
            <v>Sem 25</v>
          </cell>
          <cell r="Z174">
            <v>5</v>
          </cell>
          <cell r="AL174" t="str">
            <v>HOR</v>
          </cell>
          <cell r="AM174" t="str">
            <v>AFP HORIZONTE</v>
          </cell>
          <cell r="AN174" t="str">
            <v>565041ACQAS3</v>
          </cell>
          <cell r="AO174">
            <v>37289</v>
          </cell>
          <cell r="AQ174" t="str">
            <v>Obrero</v>
          </cell>
          <cell r="AU174" t="str">
            <v>Comunidad Cotaña</v>
          </cell>
          <cell r="AV174" t="str">
            <v>Vilque</v>
          </cell>
          <cell r="AW174" t="str">
            <v>Puno</v>
          </cell>
          <cell r="AX174" t="str">
            <v>Puno</v>
          </cell>
        </row>
        <row r="175">
          <cell r="A175" t="str">
            <v>O00175</v>
          </cell>
          <cell r="B175">
            <v>174</v>
          </cell>
          <cell r="C175" t="str">
            <v>OBR</v>
          </cell>
          <cell r="D175" t="str">
            <v>Mañ</v>
          </cell>
          <cell r="H175" t="str">
            <v>Apaza Colque Fortunato Justo</v>
          </cell>
          <cell r="I175" t="str">
            <v>Apaza</v>
          </cell>
          <cell r="J175" t="str">
            <v>Colque</v>
          </cell>
          <cell r="K175" t="str">
            <v>Fortunato Justo</v>
          </cell>
          <cell r="L175" t="str">
            <v>Operario Albañil (Paño</v>
          </cell>
          <cell r="M175" t="str">
            <v>OP</v>
          </cell>
          <cell r="N175" t="str">
            <v>DNI</v>
          </cell>
          <cell r="O175">
            <v>44292188</v>
          </cell>
          <cell r="P175">
            <v>27546</v>
          </cell>
          <cell r="Q175">
            <v>39989</v>
          </cell>
          <cell r="U175">
            <v>4</v>
          </cell>
          <cell r="W175" t="str">
            <v>Sem 25</v>
          </cell>
          <cell r="Z175">
            <v>5</v>
          </cell>
          <cell r="AL175" t="str">
            <v>HOR</v>
          </cell>
          <cell r="AM175" t="str">
            <v>AFP HORIZONTE</v>
          </cell>
          <cell r="AN175" t="str">
            <v>575441FACZQ6</v>
          </cell>
          <cell r="AO175">
            <v>39227</v>
          </cell>
          <cell r="AQ175" t="str">
            <v>Obrero</v>
          </cell>
          <cell r="AU175" t="str">
            <v>Calle Mañazo 109</v>
          </cell>
          <cell r="AV175" t="str">
            <v>Mañazo</v>
          </cell>
          <cell r="AW175" t="str">
            <v>Puno</v>
          </cell>
          <cell r="AX175" t="str">
            <v>Puno</v>
          </cell>
        </row>
        <row r="176">
          <cell r="A176" t="str">
            <v>O00176</v>
          </cell>
          <cell r="B176">
            <v>175</v>
          </cell>
          <cell r="C176" t="str">
            <v>OBR</v>
          </cell>
          <cell r="D176" t="str">
            <v>Mañ</v>
          </cell>
          <cell r="H176" t="str">
            <v>Fernandez Coaquira Evaristo Jover</v>
          </cell>
          <cell r="I176" t="str">
            <v>Fernandez</v>
          </cell>
          <cell r="J176" t="str">
            <v>Coaquira</v>
          </cell>
          <cell r="K176" t="str">
            <v>Evaristo Jover</v>
          </cell>
          <cell r="L176" t="str">
            <v>Operario Albañil (Paño</v>
          </cell>
          <cell r="M176" t="str">
            <v>OP</v>
          </cell>
          <cell r="N176" t="str">
            <v>DNI</v>
          </cell>
          <cell r="O176">
            <v>80083592</v>
          </cell>
          <cell r="P176">
            <v>28120</v>
          </cell>
          <cell r="Q176">
            <v>39989</v>
          </cell>
          <cell r="U176">
            <v>1</v>
          </cell>
          <cell r="W176" t="str">
            <v>Sem 25</v>
          </cell>
          <cell r="Z176">
            <v>5</v>
          </cell>
          <cell r="AL176" t="str">
            <v>HOR</v>
          </cell>
          <cell r="AM176" t="str">
            <v>AFP HORIZONTE</v>
          </cell>
          <cell r="AN176" t="str">
            <v>581181FFCNQ3</v>
          </cell>
          <cell r="AO176">
            <v>39051</v>
          </cell>
          <cell r="AQ176" t="str">
            <v>Obrero</v>
          </cell>
          <cell r="AU176" t="str">
            <v>Comunidad Cotaña</v>
          </cell>
          <cell r="AV176" t="str">
            <v>Vilque</v>
          </cell>
          <cell r="AW176" t="str">
            <v>Puno</v>
          </cell>
          <cell r="AX176" t="str">
            <v>Puno</v>
          </cell>
        </row>
        <row r="177">
          <cell r="A177" t="str">
            <v>O00177</v>
          </cell>
          <cell r="B177">
            <v>176</v>
          </cell>
          <cell r="C177" t="str">
            <v>OBR</v>
          </cell>
          <cell r="D177" t="str">
            <v>Cab</v>
          </cell>
          <cell r="H177" t="str">
            <v>Llanos Sulca Felipe Jesus</v>
          </cell>
          <cell r="I177" t="str">
            <v>Llanos</v>
          </cell>
          <cell r="J177" t="str">
            <v>Sulca</v>
          </cell>
          <cell r="K177" t="str">
            <v>Felipe Jesus</v>
          </cell>
          <cell r="L177" t="str">
            <v>Peón Ayudante(Concreto)</v>
          </cell>
          <cell r="M177" t="str">
            <v>PE</v>
          </cell>
          <cell r="N177" t="str">
            <v>DNI</v>
          </cell>
          <cell r="O177" t="str">
            <v>02396357</v>
          </cell>
          <cell r="P177">
            <v>18664</v>
          </cell>
          <cell r="Q177">
            <v>39986</v>
          </cell>
          <cell r="W177" t="str">
            <v>Sem 25</v>
          </cell>
          <cell r="Z177">
            <v>5</v>
          </cell>
          <cell r="AL177" t="str">
            <v>ONP</v>
          </cell>
          <cell r="AM177" t="str">
            <v>ONP</v>
          </cell>
          <cell r="AQ177" t="str">
            <v>Obrero</v>
          </cell>
          <cell r="AU177" t="str">
            <v>Parcialidad Vizallani</v>
          </cell>
          <cell r="AV177" t="str">
            <v>Cabana</v>
          </cell>
          <cell r="AW177" t="str">
            <v>San Roman</v>
          </cell>
          <cell r="AX177" t="str">
            <v>Puno</v>
          </cell>
        </row>
        <row r="178">
          <cell r="A178" t="str">
            <v>O00178</v>
          </cell>
          <cell r="B178">
            <v>177</v>
          </cell>
          <cell r="C178" t="str">
            <v>OBR</v>
          </cell>
          <cell r="D178" t="str">
            <v>Mañ</v>
          </cell>
          <cell r="H178" t="str">
            <v>Mamani Flores Juan Jose</v>
          </cell>
          <cell r="I178" t="str">
            <v>Mamani</v>
          </cell>
          <cell r="J178" t="str">
            <v>Flores</v>
          </cell>
          <cell r="K178" t="str">
            <v>Juan Jose</v>
          </cell>
          <cell r="L178" t="str">
            <v>Peón Ayudante(Concreto)</v>
          </cell>
          <cell r="M178" t="str">
            <v>PE</v>
          </cell>
          <cell r="N178" t="str">
            <v>DNI</v>
          </cell>
          <cell r="O178" t="str">
            <v>01285927</v>
          </cell>
          <cell r="P178">
            <v>23250</v>
          </cell>
          <cell r="Q178">
            <v>39990</v>
          </cell>
          <cell r="W178" t="str">
            <v>Sem 25</v>
          </cell>
          <cell r="Z178">
            <v>5</v>
          </cell>
          <cell r="AL178" t="str">
            <v>INT</v>
          </cell>
          <cell r="AM178" t="str">
            <v>AFP INTEGRA</v>
          </cell>
          <cell r="AN178" t="str">
            <v>232481JMFAR2</v>
          </cell>
          <cell r="AO178">
            <v>34409</v>
          </cell>
          <cell r="AQ178" t="str">
            <v>Obrero</v>
          </cell>
          <cell r="AU178" t="str">
            <v>Jr. San Felipe 141 Las Cruces</v>
          </cell>
          <cell r="AV178" t="str">
            <v>Puno</v>
          </cell>
          <cell r="AW178" t="str">
            <v>Puno</v>
          </cell>
          <cell r="AX178" t="str">
            <v>Puno</v>
          </cell>
        </row>
        <row r="179">
          <cell r="A179" t="str">
            <v>O00179</v>
          </cell>
          <cell r="B179">
            <v>178</v>
          </cell>
          <cell r="C179" t="str">
            <v>OBR</v>
          </cell>
          <cell r="D179" t="str">
            <v>Mañ</v>
          </cell>
          <cell r="H179" t="str">
            <v>Quispe Colca Nicolas</v>
          </cell>
          <cell r="I179" t="str">
            <v>Quispe</v>
          </cell>
          <cell r="J179" t="str">
            <v>Colca</v>
          </cell>
          <cell r="K179" t="str">
            <v>Nicolas</v>
          </cell>
          <cell r="L179" t="str">
            <v>Oficial Cerchero</v>
          </cell>
          <cell r="M179" t="str">
            <v>OF</v>
          </cell>
          <cell r="N179" t="str">
            <v>DNI</v>
          </cell>
          <cell r="O179" t="str">
            <v>02147358</v>
          </cell>
          <cell r="P179">
            <v>25543</v>
          </cell>
          <cell r="Q179">
            <v>39990</v>
          </cell>
          <cell r="W179" t="str">
            <v>Sem 25</v>
          </cell>
          <cell r="Z179">
            <v>5</v>
          </cell>
          <cell r="AL179" t="str">
            <v>HOR</v>
          </cell>
          <cell r="AM179" t="str">
            <v>AFP HORIZONTE</v>
          </cell>
          <cell r="AN179" t="str">
            <v>555411NQCSC5</v>
          </cell>
          <cell r="AO179">
            <v>37890</v>
          </cell>
          <cell r="AQ179" t="str">
            <v>Obrero</v>
          </cell>
          <cell r="AU179" t="str">
            <v>Pje. La Paz 236 Yurb. Santa Adriana</v>
          </cell>
          <cell r="AV179" t="str">
            <v>Juliaca</v>
          </cell>
          <cell r="AW179" t="str">
            <v>San Roman</v>
          </cell>
          <cell r="AX179" t="str">
            <v>Puno</v>
          </cell>
        </row>
        <row r="180">
          <cell r="A180" t="str">
            <v>O00180</v>
          </cell>
          <cell r="B180">
            <v>179</v>
          </cell>
          <cell r="C180" t="str">
            <v>OBR</v>
          </cell>
          <cell r="D180" t="str">
            <v>Mañ</v>
          </cell>
          <cell r="H180" t="str">
            <v>Rojas Rojas Calixto</v>
          </cell>
          <cell r="I180" t="str">
            <v>Rojas</v>
          </cell>
          <cell r="J180" t="str">
            <v>Rojas</v>
          </cell>
          <cell r="K180" t="str">
            <v>Calixto</v>
          </cell>
          <cell r="L180" t="str">
            <v>Operario Albañil (Evanista</v>
          </cell>
          <cell r="M180" t="str">
            <v>OP</v>
          </cell>
          <cell r="N180" t="str">
            <v>DNI</v>
          </cell>
          <cell r="O180" t="str">
            <v>01298255</v>
          </cell>
          <cell r="P180">
            <v>27987</v>
          </cell>
          <cell r="Q180">
            <v>39989</v>
          </cell>
          <cell r="U180">
            <v>1</v>
          </cell>
          <cell r="V180">
            <v>1</v>
          </cell>
          <cell r="W180" t="str">
            <v>Sem 25</v>
          </cell>
          <cell r="Z180">
            <v>5</v>
          </cell>
          <cell r="AL180" t="str">
            <v>ONP</v>
          </cell>
          <cell r="AM180" t="str">
            <v>ONP</v>
          </cell>
          <cell r="AQ180" t="str">
            <v>Obrero</v>
          </cell>
          <cell r="AU180" t="str">
            <v>Jr. La Libertad 201</v>
          </cell>
          <cell r="AV180" t="str">
            <v>Mañazo</v>
          </cell>
          <cell r="AW180" t="str">
            <v>Puno</v>
          </cell>
          <cell r="AX180" t="str">
            <v>Puno</v>
          </cell>
        </row>
        <row r="181">
          <cell r="A181" t="str">
            <v>O00181</v>
          </cell>
          <cell r="B181">
            <v>180</v>
          </cell>
          <cell r="C181" t="str">
            <v>OBR</v>
          </cell>
          <cell r="D181" t="str">
            <v>Mañ</v>
          </cell>
          <cell r="H181" t="str">
            <v>Flores Leon Mauro Victor</v>
          </cell>
          <cell r="I181" t="str">
            <v>Flores</v>
          </cell>
          <cell r="J181" t="str">
            <v>Leon</v>
          </cell>
          <cell r="K181" t="str">
            <v>Mauro Victor</v>
          </cell>
          <cell r="L181" t="str">
            <v>Operario Albañil (Paño</v>
          </cell>
          <cell r="M181" t="str">
            <v>OP</v>
          </cell>
          <cell r="N181" t="str">
            <v>DNI</v>
          </cell>
          <cell r="O181">
            <v>41964179</v>
          </cell>
          <cell r="P181">
            <v>30475</v>
          </cell>
          <cell r="Q181">
            <v>39994</v>
          </cell>
          <cell r="W181" t="str">
            <v>Sem 26</v>
          </cell>
          <cell r="Z181">
            <v>5</v>
          </cell>
          <cell r="AL181" t="str">
            <v>PRO</v>
          </cell>
          <cell r="AM181" t="str">
            <v>AFP PROFUTURO</v>
          </cell>
          <cell r="AN181" t="str">
            <v>604421MFLRN9</v>
          </cell>
          <cell r="AO181">
            <v>39051</v>
          </cell>
          <cell r="AQ181" t="str">
            <v>Obrero</v>
          </cell>
          <cell r="AU181" t="str">
            <v>Parcialidad Cari Cari</v>
          </cell>
          <cell r="AV181" t="str">
            <v>Mañazo</v>
          </cell>
          <cell r="AW181" t="str">
            <v>Puno</v>
          </cell>
          <cell r="AX181" t="str">
            <v>Puno</v>
          </cell>
        </row>
        <row r="182">
          <cell r="A182" t="str">
            <v>O00182</v>
          </cell>
          <cell r="B182">
            <v>181</v>
          </cell>
          <cell r="C182" t="str">
            <v>OBR</v>
          </cell>
          <cell r="D182" t="str">
            <v>Mañ</v>
          </cell>
          <cell r="H182" t="str">
            <v>Vilca Mestas Gregorio</v>
          </cell>
          <cell r="I182" t="str">
            <v>Vilca</v>
          </cell>
          <cell r="J182" t="str">
            <v>Mestas</v>
          </cell>
          <cell r="K182" t="str">
            <v>Gregorio</v>
          </cell>
          <cell r="L182" t="str">
            <v>Operario Albañil (Cerchero)</v>
          </cell>
          <cell r="M182" t="str">
            <v>OP</v>
          </cell>
          <cell r="N182" t="str">
            <v>DNI</v>
          </cell>
          <cell r="O182" t="str">
            <v>01269659</v>
          </cell>
          <cell r="P182">
            <v>25084</v>
          </cell>
          <cell r="Q182">
            <v>39994</v>
          </cell>
          <cell r="U182">
            <v>1</v>
          </cell>
          <cell r="W182" t="str">
            <v>Sem 26</v>
          </cell>
          <cell r="Z182">
            <v>5</v>
          </cell>
          <cell r="AL182" t="str">
            <v>HOR</v>
          </cell>
          <cell r="AM182" t="str">
            <v>AFP HORIZONTE</v>
          </cell>
          <cell r="AN182" t="str">
            <v>550821GVMCT2</v>
          </cell>
          <cell r="AO182">
            <v>37386</v>
          </cell>
          <cell r="AQ182" t="str">
            <v>Obrero</v>
          </cell>
          <cell r="AU182" t="str">
            <v>Parcialidad Cari Cari</v>
          </cell>
          <cell r="AV182" t="str">
            <v>Mañazo</v>
          </cell>
          <cell r="AW182" t="str">
            <v>Puno</v>
          </cell>
          <cell r="AX182" t="str">
            <v>Puno</v>
          </cell>
        </row>
        <row r="195">
          <cell r="A195">
            <v>1</v>
          </cell>
          <cell r="B195">
            <v>2</v>
          </cell>
          <cell r="C195">
            <v>3</v>
          </cell>
          <cell r="D195">
            <v>4</v>
          </cell>
          <cell r="E195">
            <v>5</v>
          </cell>
          <cell r="F195">
            <v>6</v>
          </cell>
          <cell r="G195">
            <v>7</v>
          </cell>
          <cell r="H195">
            <v>8</v>
          </cell>
          <cell r="I195">
            <v>9</v>
          </cell>
          <cell r="J195">
            <v>10</v>
          </cell>
          <cell r="K195">
            <v>11</v>
          </cell>
          <cell r="L195">
            <v>12</v>
          </cell>
          <cell r="M195">
            <v>13</v>
          </cell>
          <cell r="N195">
            <v>14</v>
          </cell>
          <cell r="O195">
            <v>15</v>
          </cell>
          <cell r="P195">
            <v>16</v>
          </cell>
          <cell r="Q195">
            <v>17</v>
          </cell>
          <cell r="R195">
            <v>18</v>
          </cell>
          <cell r="S195">
            <v>19</v>
          </cell>
          <cell r="T195">
            <v>20</v>
          </cell>
          <cell r="U195">
            <v>21</v>
          </cell>
          <cell r="V195">
            <v>22</v>
          </cell>
          <cell r="W195">
            <v>23</v>
          </cell>
          <cell r="X195">
            <v>24</v>
          </cell>
          <cell r="Y195">
            <v>25</v>
          </cell>
          <cell r="Z195">
            <v>26</v>
          </cell>
          <cell r="AA195">
            <v>27</v>
          </cell>
          <cell r="AB195">
            <v>28</v>
          </cell>
          <cell r="AC195">
            <v>29</v>
          </cell>
          <cell r="AD195">
            <v>30</v>
          </cell>
          <cell r="AE195">
            <v>31</v>
          </cell>
          <cell r="AF195">
            <v>32</v>
          </cell>
          <cell r="AG195">
            <v>33</v>
          </cell>
          <cell r="AH195">
            <v>34</v>
          </cell>
          <cell r="AI195">
            <v>35</v>
          </cell>
          <cell r="AJ195">
            <v>36</v>
          </cell>
          <cell r="AK195">
            <v>37</v>
          </cell>
          <cell r="AL195">
            <v>38</v>
          </cell>
          <cell r="AM195">
            <v>39</v>
          </cell>
          <cell r="AN195">
            <v>40</v>
          </cell>
          <cell r="AO195">
            <v>41</v>
          </cell>
          <cell r="AP195">
            <v>42</v>
          </cell>
          <cell r="AQ195">
            <v>43</v>
          </cell>
          <cell r="AR195">
            <v>44</v>
          </cell>
          <cell r="AS195">
            <v>45</v>
          </cell>
          <cell r="AT195">
            <v>46</v>
          </cell>
          <cell r="AU195">
            <v>47</v>
          </cell>
          <cell r="AV195">
            <v>48</v>
          </cell>
          <cell r="AW195">
            <v>49</v>
          </cell>
          <cell r="AX195">
            <v>50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. Julio"/>
      <sheetName val="01+934.55"/>
      <sheetName val="01+897.70"/>
      <sheetName val="01+886.00"/>
      <sheetName val="01+850.20"/>
      <sheetName val="01+808.50"/>
      <sheetName val="00+698.75"/>
      <sheetName val="00+694.00"/>
      <sheetName val="00+508.20"/>
      <sheetName val="00+249.00"/>
      <sheetName val="00+237.00"/>
      <sheetName val="Cuadro Julio"/>
      <sheetName val="Res. Junio"/>
      <sheetName val="00947.15"/>
      <sheetName val="01300.83"/>
      <sheetName val="01573.43"/>
      <sheetName val="01102.73"/>
      <sheetName val="01092.38"/>
      <sheetName val="00703.00"/>
      <sheetName val="00834.28"/>
      <sheetName val="00661.48"/>
      <sheetName val="00660.78"/>
      <sheetName val="00658.82"/>
      <sheetName val="00579.02"/>
      <sheetName val="00576.84"/>
      <sheetName val="00574.37"/>
      <sheetName val="00572.85"/>
      <sheetName val="00544.64"/>
      <sheetName val="00542.10"/>
      <sheetName val="00538.05"/>
      <sheetName val="00537.54"/>
      <sheetName val="00509.73"/>
      <sheetName val="00457.74"/>
      <sheetName val="00451.74"/>
      <sheetName val="00449.08"/>
      <sheetName val="00376.69"/>
      <sheetName val="00374.00"/>
      <sheetName val="00371.00"/>
      <sheetName val="00369.00"/>
      <sheetName val="00329.43"/>
      <sheetName val="00327.71"/>
      <sheetName val="00248.29"/>
      <sheetName val="00225.40"/>
      <sheetName val="00195.90"/>
      <sheetName val="Modelo "/>
      <sheetName val="CuadroJunio"/>
      <sheetName val="Res. Mayo01"/>
      <sheetName val="01761.68"/>
      <sheetName val="01566.83"/>
      <sheetName val="01480.55"/>
      <sheetName val="01437.90"/>
      <sheetName val="01212.30"/>
      <sheetName val="01065.62"/>
      <sheetName val="01055.03"/>
      <sheetName val="00854.50"/>
      <sheetName val="00327.50"/>
      <sheetName val="Cuadro Mayo"/>
      <sheetName val="Res. abril01"/>
      <sheetName val="01154.30"/>
      <sheetName val="01269.35"/>
      <sheetName val="01298.30"/>
      <sheetName val="Cuadroabril01"/>
      <sheetName val="Res. Marz01"/>
      <sheetName val="02111.00"/>
      <sheetName val="0200.00"/>
      <sheetName val="02110.80"/>
      <sheetName val="02479.50"/>
      <sheetName val="02517.50"/>
      <sheetName val="07651.33"/>
      <sheetName val="12125.00"/>
      <sheetName val="15078.00"/>
      <sheetName val="15097.00"/>
      <sheetName val="15135.45"/>
      <sheetName val="36525.60"/>
      <sheetName val="36492.60"/>
      <sheetName val="36436.00"/>
      <sheetName val="36462.00"/>
      <sheetName val="36352.13"/>
      <sheetName val="36299.00"/>
      <sheetName val="36093.40"/>
      <sheetName val="33811.02"/>
      <sheetName val="33950.07"/>
      <sheetName val="CuadroMarz01"/>
      <sheetName val="Res. Feb01"/>
      <sheetName val="02432.5"/>
      <sheetName val="P.N.P."/>
      <sheetName val="G.Saylla"/>
      <sheetName val="26309.30"/>
      <sheetName val="26333.00"/>
      <sheetName val="26356.60"/>
      <sheetName val="26361.45"/>
      <sheetName val="26393.80"/>
      <sheetName val="26443.60"/>
      <sheetName val="26455.05"/>
      <sheetName val="26479.10"/>
      <sheetName val="26510.40"/>
      <sheetName val="26545.15"/>
      <sheetName val="26621.50"/>
      <sheetName val="29780.90"/>
      <sheetName val="29859.50"/>
      <sheetName val="31880.95"/>
      <sheetName val="31933.45"/>
      <sheetName val="35719.45"/>
      <sheetName val="36313.23"/>
      <sheetName val="36414.00"/>
      <sheetName val="36519.5"/>
      <sheetName val="43087.85"/>
      <sheetName val="43120.85"/>
      <sheetName val="70363.85"/>
      <sheetName val="70417.00"/>
      <sheetName val="70762.05"/>
      <sheetName val="70754.27"/>
      <sheetName val="Cuadrofeb01"/>
      <sheetName val="Resumen Enero 01"/>
      <sheetName val="Cuadro sustento Enero 01"/>
      <sheetName val="Cuadro Sustento Dic-00"/>
      <sheetName val="GrifoSantaMaria1"/>
      <sheetName val="GrifoSantaMaria2"/>
      <sheetName val="GrifoCamping1"/>
      <sheetName val="GrifoCamping2"/>
      <sheetName val="Cusco"/>
      <sheetName val="Santos"/>
      <sheetName val="SanMartín"/>
      <sheetName val="Espinar"/>
      <sheetName val="Caijo"/>
      <sheetName val="CarlotaJara"/>
      <sheetName val="SanMartín2"/>
      <sheetName val="Escobar"/>
      <sheetName val="Abarca"/>
      <sheetName val="Bolivar"/>
      <sheetName val="OliartHerrera"/>
      <sheetName val="Peligro"/>
      <sheetName val="ManuelUgarte"/>
      <sheetName val="Suarez"/>
      <sheetName val="Grau"/>
      <sheetName val="J.Chavez"/>
      <sheetName val="Melgar"/>
      <sheetName val="R.Castilla"/>
      <sheetName val="Bolognesi"/>
      <sheetName val="BolivarD"/>
      <sheetName val="SanPedro"/>
      <sheetName val="Graui"/>
      <sheetName val="Bolivari"/>
      <sheetName val="J.Chavezi"/>
      <sheetName val="SanPedroi"/>
      <sheetName val="Pampacolca"/>
      <sheetName val="AlipioYaba"/>
      <sheetName val="Resum. Sustento Dic-00"/>
      <sheetName val="NEW 5.18"/>
      <sheetName val="Metrado modelo"/>
      <sheetName val="andrade"/>
      <sheetName val="mampost."/>
      <sheetName val="demolicion"/>
      <sheetName val="acero rejillas"/>
      <sheetName val="36513.70"/>
      <sheetName val="70757.50"/>
      <sheetName val="70750.22"/>
      <sheetName val="Espinar2"/>
      <sheetName val="03580.00"/>
      <sheetName val="00857.00"/>
      <sheetName val="Hoja2"/>
      <sheetName val="01153.00"/>
      <sheetName val="01295.50"/>
      <sheetName val="01274.50"/>
    </sheetNames>
    <sheetDataSet>
      <sheetData sheetId="0">
        <row r="2">
          <cell r="C2">
            <v>0.375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>
        <row r="2">
          <cell r="C2">
            <v>0.375</v>
          </cell>
          <cell r="D2">
            <v>0.56000000000000005</v>
          </cell>
        </row>
        <row r="3">
          <cell r="C3">
            <v>0.5</v>
          </cell>
          <cell r="D3">
            <v>0.99</v>
          </cell>
        </row>
        <row r="4">
          <cell r="C4">
            <v>0.625</v>
          </cell>
          <cell r="D4">
            <v>1.55</v>
          </cell>
        </row>
        <row r="5">
          <cell r="C5">
            <v>0.75</v>
          </cell>
          <cell r="D5">
            <v>2.2400000000000002</v>
          </cell>
        </row>
        <row r="6">
          <cell r="C6">
            <v>1</v>
          </cell>
          <cell r="D6">
            <v>3.97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Macro C&amp;S"/>
      <sheetName val="Conquistas C&amp;S"/>
      <sheetName val="CONSOL DRE GERAL"/>
      <sheetName val="Quadro de Aportes"/>
      <sheetName val="MES"/>
      <sheetName val="Capa"/>
      <sheetName val="Macro Indicadores Consolidados"/>
      <sheetName val="Macro_C&amp;S"/>
      <sheetName val="Conquistas_C&amp;S"/>
      <sheetName val="CONSOL_DRE_GERAL"/>
      <sheetName val="Quadro_de_Apor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AS EJE"/>
      <sheetName val="DATA plan."/>
      <sheetName val="Planila_1ra Base"/>
    </sheetNames>
    <sheetDataSet>
      <sheetData sheetId="0" refreshError="1"/>
      <sheetData sheetId="1" refreshError="1">
        <row r="9">
          <cell r="A9">
            <v>1</v>
          </cell>
          <cell r="C9">
            <v>25000</v>
          </cell>
          <cell r="D9">
            <v>3.99</v>
          </cell>
          <cell r="E9">
            <v>3325.9952714813749</v>
          </cell>
          <cell r="G9">
            <v>4.6903333333272403</v>
          </cell>
          <cell r="H9">
            <v>3325.8081271813753</v>
          </cell>
          <cell r="I9">
            <v>4.9280666666654485</v>
          </cell>
          <cell r="J9">
            <v>3325.3629134278203</v>
          </cell>
          <cell r="K9">
            <v>0.93806666666544813</v>
          </cell>
          <cell r="L9">
            <v>-4.6903333333272403</v>
          </cell>
        </row>
        <row r="10">
          <cell r="A10">
            <v>2</v>
          </cell>
          <cell r="D10">
            <v>3.99</v>
          </cell>
          <cell r="E10">
            <v>0</v>
          </cell>
          <cell r="H10">
            <v>0</v>
          </cell>
          <cell r="I10" t="str">
            <v/>
          </cell>
          <cell r="J10">
            <v>0</v>
          </cell>
        </row>
        <row r="11">
          <cell r="A11">
            <v>3</v>
          </cell>
          <cell r="C11">
            <v>25010</v>
          </cell>
          <cell r="D11">
            <v>3.99</v>
          </cell>
          <cell r="E11">
            <v>3325.2353338255625</v>
          </cell>
          <cell r="G11">
            <v>3.0236666666605743</v>
          </cell>
          <cell r="H11">
            <v>3325.1146895255629</v>
          </cell>
          <cell r="I11">
            <v>4.5947333333321154</v>
          </cell>
          <cell r="J11">
            <v>3324.7666891053414</v>
          </cell>
          <cell r="K11">
            <v>0.60473333333211488</v>
          </cell>
          <cell r="L11">
            <v>-3.0236666666605743</v>
          </cell>
        </row>
        <row r="12">
          <cell r="A12">
            <v>4</v>
          </cell>
          <cell r="D12">
            <v>3.99</v>
          </cell>
          <cell r="E12">
            <v>0</v>
          </cell>
          <cell r="H12">
            <v>0</v>
          </cell>
          <cell r="I12" t="str">
            <v/>
          </cell>
          <cell r="J12">
            <v>0</v>
          </cell>
        </row>
        <row r="13">
          <cell r="A13">
            <v>5</v>
          </cell>
          <cell r="B13" t="str">
            <v>PT+</v>
          </cell>
          <cell r="C13">
            <v>25010.141999999963</v>
          </cell>
          <cell r="D13">
            <v>3.99</v>
          </cell>
          <cell r="E13">
            <v>0.1197</v>
          </cell>
          <cell r="G13">
            <v>3</v>
          </cell>
          <cell r="H13">
            <v>0</v>
          </cell>
          <cell r="I13" t="str">
            <v/>
          </cell>
          <cell r="J13">
            <v>0</v>
          </cell>
          <cell r="K13">
            <v>0.6</v>
          </cell>
          <cell r="L13">
            <v>-3</v>
          </cell>
        </row>
        <row r="14">
          <cell r="A14">
            <v>6</v>
          </cell>
          <cell r="D14">
            <v>3.99</v>
          </cell>
          <cell r="E14">
            <v>0</v>
          </cell>
          <cell r="H14">
            <v>0</v>
          </cell>
          <cell r="I14" t="str">
            <v/>
          </cell>
          <cell r="J14">
            <v>0</v>
          </cell>
        </row>
        <row r="15">
          <cell r="A15">
            <v>7</v>
          </cell>
          <cell r="C15">
            <v>25020</v>
          </cell>
          <cell r="D15">
            <v>3.9971666666678844</v>
          </cell>
          <cell r="E15">
            <v>3324.4556390999705</v>
          </cell>
          <cell r="F15">
            <v>7.1666666678841251E-3</v>
          </cell>
          <cell r="G15">
            <v>0.86029012769166657</v>
          </cell>
          <cell r="H15">
            <v>3324.42125186975</v>
          </cell>
          <cell r="I15">
            <v>4.2613999999987815</v>
          </cell>
          <cell r="J15">
            <v>3324.1820105958654</v>
          </cell>
          <cell r="K15">
            <v>0.2713999999987815</v>
          </cell>
          <cell r="L15">
            <v>-0.86029012769166657</v>
          </cell>
        </row>
        <row r="16">
          <cell r="A16">
            <v>8</v>
          </cell>
          <cell r="D16">
            <v>3.99</v>
          </cell>
          <cell r="E16">
            <v>0</v>
          </cell>
          <cell r="H16">
            <v>0</v>
          </cell>
          <cell r="I16" t="str">
            <v/>
          </cell>
          <cell r="J16">
            <v>0</v>
          </cell>
        </row>
        <row r="17">
          <cell r="A17">
            <v>9</v>
          </cell>
          <cell r="C17">
            <v>25030</v>
          </cell>
          <cell r="D17">
            <v>4.3305000000012175</v>
          </cell>
          <cell r="E17">
            <v>3323.7845542130335</v>
          </cell>
          <cell r="F17">
            <v>0.3405000000012175</v>
          </cell>
          <cell r="G17">
            <v>-1.3102412907506134</v>
          </cell>
          <cell r="H17">
            <v>3323.7278142139376</v>
          </cell>
          <cell r="I17">
            <v>3.99</v>
          </cell>
          <cell r="J17">
            <v>3323.5840235653109</v>
          </cell>
          <cell r="L17">
            <v>1.3102412907506134</v>
          </cell>
        </row>
        <row r="18">
          <cell r="A18">
            <v>10</v>
          </cell>
          <cell r="D18">
            <v>3.99</v>
          </cell>
          <cell r="E18">
            <v>0</v>
          </cell>
          <cell r="H18">
            <v>0</v>
          </cell>
          <cell r="I18" t="str">
            <v/>
          </cell>
          <cell r="J18">
            <v>0</v>
          </cell>
        </row>
        <row r="19">
          <cell r="A19">
            <v>11</v>
          </cell>
          <cell r="B19" t="str">
            <v>PC-</v>
          </cell>
          <cell r="C19">
            <v>25037.784999999963</v>
          </cell>
          <cell r="D19">
            <v>4.59</v>
          </cell>
          <cell r="E19">
            <v>0.13769999999999999</v>
          </cell>
          <cell r="F19">
            <v>0.6</v>
          </cell>
          <cell r="G19">
            <v>-3</v>
          </cell>
          <cell r="H19">
            <v>0</v>
          </cell>
          <cell r="I19" t="str">
            <v/>
          </cell>
          <cell r="J19">
            <v>0</v>
          </cell>
          <cell r="L19">
            <v>3</v>
          </cell>
          <cell r="M19" t="str">
            <v>LT=36</v>
          </cell>
        </row>
        <row r="20">
          <cell r="A20">
            <v>12</v>
          </cell>
          <cell r="D20">
            <v>3.99</v>
          </cell>
          <cell r="E20">
            <v>0</v>
          </cell>
          <cell r="H20">
            <v>0</v>
          </cell>
          <cell r="I20" t="str">
            <v/>
          </cell>
          <cell r="J20">
            <v>0</v>
          </cell>
        </row>
        <row r="21">
          <cell r="A21">
            <v>13</v>
          </cell>
          <cell r="C21">
            <v>25040</v>
          </cell>
          <cell r="D21">
            <v>4.6638333333345514</v>
          </cell>
          <cell r="E21">
            <v>3323.1915088761812</v>
          </cell>
          <cell r="F21">
            <v>0.67383333333455087</v>
          </cell>
          <cell r="G21">
            <v>-3.3691666666727542</v>
          </cell>
          <cell r="H21">
            <v>3323.0343765581251</v>
          </cell>
          <cell r="I21">
            <v>3.99</v>
          </cell>
          <cell r="J21">
            <v>3322.9789138081255</v>
          </cell>
          <cell r="L21">
            <v>3.3691666666727542</v>
          </cell>
        </row>
        <row r="22">
          <cell r="A22">
            <v>14</v>
          </cell>
          <cell r="D22">
            <v>3.99</v>
          </cell>
          <cell r="E22">
            <v>0</v>
          </cell>
          <cell r="H22">
            <v>0</v>
          </cell>
          <cell r="I22" t="str">
            <v/>
          </cell>
          <cell r="J22">
            <v>0</v>
          </cell>
        </row>
        <row r="23">
          <cell r="A23">
            <v>15</v>
          </cell>
          <cell r="C23">
            <v>25050</v>
          </cell>
          <cell r="D23">
            <v>4.9971666666678844</v>
          </cell>
          <cell r="E23">
            <v>3322.5925878870353</v>
          </cell>
          <cell r="F23">
            <v>1.0071666666678842</v>
          </cell>
          <cell r="G23">
            <v>-5.0358333333394203</v>
          </cell>
          <cell r="H23">
            <v>3322.3409389023127</v>
          </cell>
          <cell r="I23">
            <v>3.99</v>
          </cell>
          <cell r="J23">
            <v>3322.3569761523131</v>
          </cell>
          <cell r="L23">
            <v>5.0358333333394203</v>
          </cell>
        </row>
        <row r="24">
          <cell r="A24">
            <v>16</v>
          </cell>
          <cell r="D24">
            <v>3.99</v>
          </cell>
          <cell r="E24">
            <v>0</v>
          </cell>
          <cell r="H24">
            <v>0</v>
          </cell>
          <cell r="I24" t="str">
            <v/>
          </cell>
          <cell r="J24">
            <v>0</v>
          </cell>
        </row>
        <row r="25">
          <cell r="A25">
            <v>17</v>
          </cell>
          <cell r="C25">
            <v>25060</v>
          </cell>
          <cell r="D25">
            <v>5.19</v>
          </cell>
          <cell r="E25">
            <v>3321.9589012465003</v>
          </cell>
          <cell r="F25">
            <v>1.2</v>
          </cell>
          <cell r="G25">
            <v>-6</v>
          </cell>
          <cell r="H25">
            <v>3321.6475012465003</v>
          </cell>
          <cell r="I25">
            <v>3.99</v>
          </cell>
          <cell r="J25">
            <v>3321.7049012465004</v>
          </cell>
          <cell r="L25">
            <v>6</v>
          </cell>
        </row>
        <row r="26">
          <cell r="A26">
            <v>18</v>
          </cell>
          <cell r="D26">
            <v>3.99</v>
          </cell>
          <cell r="E26">
            <v>0</v>
          </cell>
          <cell r="H26">
            <v>0</v>
          </cell>
          <cell r="I26" t="str">
            <v/>
          </cell>
          <cell r="J26">
            <v>0</v>
          </cell>
        </row>
        <row r="27">
          <cell r="A27">
            <v>19</v>
          </cell>
          <cell r="C27">
            <v>25070</v>
          </cell>
          <cell r="D27">
            <v>5.19</v>
          </cell>
          <cell r="E27">
            <v>3321.2654635906874</v>
          </cell>
          <cell r="F27">
            <v>1.2</v>
          </cell>
          <cell r="G27">
            <v>-6</v>
          </cell>
          <cell r="H27">
            <v>3320.9540635906874</v>
          </cell>
          <cell r="I27">
            <v>3.99</v>
          </cell>
          <cell r="J27">
            <v>3321.0114635906875</v>
          </cell>
          <cell r="L27">
            <v>6</v>
          </cell>
        </row>
        <row r="28">
          <cell r="A28">
            <v>20</v>
          </cell>
          <cell r="D28">
            <v>3.99</v>
          </cell>
          <cell r="E28">
            <v>0</v>
          </cell>
          <cell r="H28">
            <v>0</v>
          </cell>
          <cell r="I28" t="str">
            <v/>
          </cell>
          <cell r="J28">
            <v>0</v>
          </cell>
        </row>
        <row r="29">
          <cell r="A29">
            <v>21</v>
          </cell>
          <cell r="B29" t="str">
            <v>PT-</v>
          </cell>
          <cell r="C29">
            <v>25071.115999999962</v>
          </cell>
          <cell r="D29">
            <v>5.19</v>
          </cell>
          <cell r="E29">
            <v>0.31140000000000001</v>
          </cell>
          <cell r="F29">
            <v>1.2</v>
          </cell>
          <cell r="G29">
            <v>-6</v>
          </cell>
          <cell r="H29">
            <v>0</v>
          </cell>
          <cell r="I29" t="str">
            <v/>
          </cell>
          <cell r="J29">
            <v>0</v>
          </cell>
          <cell r="L29">
            <v>6</v>
          </cell>
        </row>
        <row r="30">
          <cell r="A30">
            <v>22</v>
          </cell>
          <cell r="D30">
            <v>3.99</v>
          </cell>
          <cell r="E30">
            <v>0</v>
          </cell>
          <cell r="H30">
            <v>0</v>
          </cell>
          <cell r="I30" t="str">
            <v/>
          </cell>
          <cell r="J30">
            <v>0</v>
          </cell>
        </row>
        <row r="31">
          <cell r="A31">
            <v>23</v>
          </cell>
          <cell r="C31">
            <v>25080</v>
          </cell>
          <cell r="D31">
            <v>5.19</v>
          </cell>
          <cell r="E31">
            <v>3320.572025934875</v>
          </cell>
          <cell r="F31">
            <v>1.2</v>
          </cell>
          <cell r="G31">
            <v>-6</v>
          </cell>
          <cell r="H31">
            <v>3320.260625934875</v>
          </cell>
          <cell r="I31">
            <v>3.99</v>
          </cell>
          <cell r="J31">
            <v>3320.3180259348751</v>
          </cell>
          <cell r="L31">
            <v>6</v>
          </cell>
        </row>
        <row r="32">
          <cell r="A32">
            <v>24</v>
          </cell>
          <cell r="D32">
            <v>3.99</v>
          </cell>
          <cell r="E32">
            <v>0</v>
          </cell>
          <cell r="H32">
            <v>0</v>
          </cell>
          <cell r="I32" t="str">
            <v/>
          </cell>
          <cell r="J32">
            <v>0</v>
          </cell>
        </row>
        <row r="33">
          <cell r="A33">
            <v>25</v>
          </cell>
          <cell r="B33" t="str">
            <v>PC-</v>
          </cell>
          <cell r="C33">
            <v>25084.335999999959</v>
          </cell>
          <cell r="D33">
            <v>5.19</v>
          </cell>
          <cell r="E33">
            <v>0.31140000000000001</v>
          </cell>
          <cell r="F33">
            <v>1.2</v>
          </cell>
          <cell r="G33">
            <v>-6</v>
          </cell>
          <cell r="H33">
            <v>0</v>
          </cell>
          <cell r="I33" t="str">
            <v/>
          </cell>
          <cell r="J33">
            <v>0</v>
          </cell>
          <cell r="L33">
            <v>6</v>
          </cell>
          <cell r="M33" t="str">
            <v>LT=36</v>
          </cell>
        </row>
        <row r="34">
          <cell r="A34">
            <v>26</v>
          </cell>
          <cell r="D34">
            <v>3.99</v>
          </cell>
          <cell r="E34">
            <v>0</v>
          </cell>
          <cell r="H34">
            <v>0</v>
          </cell>
          <cell r="I34" t="str">
            <v/>
          </cell>
          <cell r="J34">
            <v>0</v>
          </cell>
        </row>
        <row r="35">
          <cell r="A35">
            <v>27</v>
          </cell>
          <cell r="C35">
            <v>25090</v>
          </cell>
          <cell r="D35">
            <v>5.19</v>
          </cell>
          <cell r="E35">
            <v>3319.8785882790626</v>
          </cell>
          <cell r="F35">
            <v>1.2</v>
          </cell>
          <cell r="G35">
            <v>-6</v>
          </cell>
          <cell r="H35">
            <v>3319.5671882790625</v>
          </cell>
          <cell r="I35">
            <v>3.99</v>
          </cell>
          <cell r="J35">
            <v>3319.6245882790627</v>
          </cell>
          <cell r="L35">
            <v>6</v>
          </cell>
        </row>
        <row r="36">
          <cell r="A36">
            <v>28</v>
          </cell>
          <cell r="D36">
            <v>3.99</v>
          </cell>
          <cell r="E36">
            <v>0</v>
          </cell>
          <cell r="H36">
            <v>0</v>
          </cell>
          <cell r="I36" t="str">
            <v/>
          </cell>
          <cell r="J36">
            <v>0</v>
          </cell>
        </row>
        <row r="37">
          <cell r="A37">
            <v>29</v>
          </cell>
          <cell r="C37">
            <v>25100</v>
          </cell>
          <cell r="D37">
            <v>5.19</v>
          </cell>
          <cell r="E37">
            <v>3319.1851506232501</v>
          </cell>
          <cell r="F37">
            <v>1.2</v>
          </cell>
          <cell r="G37">
            <v>-6</v>
          </cell>
          <cell r="H37">
            <v>3318.8737506232501</v>
          </cell>
          <cell r="I37">
            <v>3.99</v>
          </cell>
          <cell r="J37">
            <v>3318.9311506232502</v>
          </cell>
          <cell r="L37">
            <v>6</v>
          </cell>
        </row>
        <row r="38">
          <cell r="A38">
            <v>30</v>
          </cell>
          <cell r="D38">
            <v>3.99</v>
          </cell>
          <cell r="E38">
            <v>0</v>
          </cell>
          <cell r="H38">
            <v>0</v>
          </cell>
          <cell r="I38" t="str">
            <v/>
          </cell>
          <cell r="J38">
            <v>0</v>
          </cell>
        </row>
        <row r="39">
          <cell r="A39">
            <v>31</v>
          </cell>
          <cell r="C39">
            <v>25110</v>
          </cell>
          <cell r="D39">
            <v>5.19</v>
          </cell>
          <cell r="E39">
            <v>3318.512552820926</v>
          </cell>
          <cell r="F39">
            <v>1.2</v>
          </cell>
          <cell r="G39">
            <v>-6</v>
          </cell>
          <cell r="H39">
            <v>3318.2011528209259</v>
          </cell>
          <cell r="I39">
            <v>3.99</v>
          </cell>
          <cell r="J39">
            <v>3318.2585528209261</v>
          </cell>
          <cell r="L39">
            <v>6</v>
          </cell>
        </row>
        <row r="40">
          <cell r="A40">
            <v>32</v>
          </cell>
          <cell r="D40">
            <v>3.99</v>
          </cell>
          <cell r="E40">
            <v>0</v>
          </cell>
          <cell r="H40">
            <v>0</v>
          </cell>
          <cell r="I40" t="str">
            <v/>
          </cell>
          <cell r="J40">
            <v>0</v>
          </cell>
        </row>
        <row r="41">
          <cell r="A41">
            <v>33</v>
          </cell>
          <cell r="C41">
            <v>25120</v>
          </cell>
          <cell r="D41">
            <v>5.1745249999989396</v>
          </cell>
          <cell r="E41">
            <v>3317.8807062255778</v>
          </cell>
          <cell r="F41">
            <v>1.1845249999989391</v>
          </cell>
          <cell r="G41">
            <v>-6</v>
          </cell>
          <cell r="H41">
            <v>3317.5702347255778</v>
          </cell>
          <cell r="I41">
            <v>3.99</v>
          </cell>
          <cell r="J41">
            <v>3317.627634725578</v>
          </cell>
          <cell r="L41">
            <v>6</v>
          </cell>
        </row>
        <row r="42">
          <cell r="A42">
            <v>34</v>
          </cell>
          <cell r="D42">
            <v>3.99</v>
          </cell>
          <cell r="E42">
            <v>0</v>
          </cell>
          <cell r="H42">
            <v>0</v>
          </cell>
          <cell r="I42" t="str">
            <v/>
          </cell>
          <cell r="J42">
            <v>0</v>
          </cell>
        </row>
        <row r="43">
          <cell r="A43">
            <v>35</v>
          </cell>
          <cell r="C43">
            <v>25130</v>
          </cell>
          <cell r="D43">
            <v>4.9245249999989396</v>
          </cell>
          <cell r="E43">
            <v>3317.2764678372068</v>
          </cell>
          <cell r="F43">
            <v>0.93452499999893912</v>
          </cell>
          <cell r="G43">
            <v>-6</v>
          </cell>
          <cell r="H43">
            <v>3316.9809963372068</v>
          </cell>
          <cell r="I43">
            <v>3.99</v>
          </cell>
          <cell r="J43">
            <v>3317.0383963372069</v>
          </cell>
          <cell r="L43">
            <v>6</v>
          </cell>
        </row>
        <row r="44">
          <cell r="A44">
            <v>36</v>
          </cell>
          <cell r="D44">
            <v>3.99</v>
          </cell>
          <cell r="E44">
            <v>0</v>
          </cell>
          <cell r="H44">
            <v>0</v>
          </cell>
          <cell r="I44" t="str">
            <v/>
          </cell>
          <cell r="J44">
            <v>0</v>
          </cell>
        </row>
        <row r="45">
          <cell r="A45">
            <v>37</v>
          </cell>
          <cell r="C45">
            <v>25140</v>
          </cell>
          <cell r="D45">
            <v>4.6745249999989396</v>
          </cell>
          <cell r="E45">
            <v>3316.6467596041866</v>
          </cell>
          <cell r="F45">
            <v>0.68452499999893912</v>
          </cell>
          <cell r="G45">
            <v>-4.5634999999929278</v>
          </cell>
          <cell r="H45">
            <v>3316.4334376558122</v>
          </cell>
          <cell r="I45">
            <v>3.99</v>
          </cell>
          <cell r="J45">
            <v>3316.429211805812</v>
          </cell>
          <cell r="L45">
            <v>4.5634999999929278</v>
          </cell>
        </row>
        <row r="46">
          <cell r="A46">
            <v>38</v>
          </cell>
          <cell r="D46">
            <v>3.99</v>
          </cell>
          <cell r="E46">
            <v>0</v>
          </cell>
          <cell r="H46">
            <v>0</v>
          </cell>
          <cell r="I46" t="str">
            <v/>
          </cell>
          <cell r="J46">
            <v>0</v>
          </cell>
        </row>
        <row r="47">
          <cell r="A47">
            <v>39</v>
          </cell>
          <cell r="B47" t="str">
            <v>PT-</v>
          </cell>
          <cell r="C47">
            <v>25149.380999999958</v>
          </cell>
          <cell r="D47">
            <v>4.4400000000000004</v>
          </cell>
          <cell r="E47">
            <v>0.13320000000000001</v>
          </cell>
          <cell r="F47">
            <v>0.45</v>
          </cell>
          <cell r="G47">
            <v>-3</v>
          </cell>
          <cell r="H47">
            <v>0</v>
          </cell>
          <cell r="I47" t="str">
            <v/>
          </cell>
          <cell r="J47">
            <v>0</v>
          </cell>
          <cell r="L47">
            <v>3</v>
          </cell>
        </row>
        <row r="48">
          <cell r="A48">
            <v>40</v>
          </cell>
          <cell r="D48">
            <v>3.99</v>
          </cell>
          <cell r="E48">
            <v>0</v>
          </cell>
          <cell r="H48">
            <v>0</v>
          </cell>
          <cell r="I48" t="str">
            <v/>
          </cell>
          <cell r="J48">
            <v>0</v>
          </cell>
        </row>
        <row r="49">
          <cell r="A49">
            <v>41</v>
          </cell>
          <cell r="C49">
            <v>25150</v>
          </cell>
          <cell r="D49">
            <v>4.4245249999989396</v>
          </cell>
          <cell r="E49">
            <v>3316.058772886408</v>
          </cell>
          <cell r="F49">
            <v>0.43452499999893918</v>
          </cell>
          <cell r="G49">
            <v>-2.9656111111087538</v>
          </cell>
          <cell r="H49">
            <v>3315.9275586813942</v>
          </cell>
          <cell r="I49">
            <v>3.99</v>
          </cell>
          <cell r="J49">
            <v>3315.8518328313939</v>
          </cell>
          <cell r="L49">
            <v>2.8968333333262613</v>
          </cell>
        </row>
        <row r="50">
          <cell r="A50">
            <v>42</v>
          </cell>
          <cell r="D50">
            <v>3.99</v>
          </cell>
          <cell r="E50">
            <v>0</v>
          </cell>
          <cell r="H50">
            <v>0</v>
          </cell>
          <cell r="I50" t="str">
            <v/>
          </cell>
          <cell r="J50">
            <v>0</v>
          </cell>
        </row>
        <row r="51">
          <cell r="A51">
            <v>43</v>
          </cell>
          <cell r="C51">
            <v>25160</v>
          </cell>
          <cell r="D51">
            <v>4.1745249999989396</v>
          </cell>
          <cell r="E51">
            <v>3315.5639677856334</v>
          </cell>
          <cell r="F51">
            <v>0.18452499999893918</v>
          </cell>
          <cell r="G51">
            <v>-2.4100555555531979</v>
          </cell>
          <cell r="H51">
            <v>3315.4633594139532</v>
          </cell>
          <cell r="I51">
            <v>3.99</v>
          </cell>
          <cell r="J51">
            <v>3315.3161335639529</v>
          </cell>
          <cell r="L51">
            <v>1.2301666666595945</v>
          </cell>
        </row>
        <row r="52">
          <cell r="A52">
            <v>44</v>
          </cell>
          <cell r="D52">
            <v>3.99</v>
          </cell>
          <cell r="E52">
            <v>0</v>
          </cell>
          <cell r="H52">
            <v>0</v>
          </cell>
          <cell r="I52" t="str">
            <v/>
          </cell>
          <cell r="J52">
            <v>0</v>
          </cell>
        </row>
        <row r="53">
          <cell r="A53">
            <v>45</v>
          </cell>
          <cell r="C53">
            <v>25170</v>
          </cell>
          <cell r="D53">
            <v>3.99</v>
          </cell>
          <cell r="E53">
            <v>3315.1206398534882</v>
          </cell>
          <cell r="G53">
            <v>-2</v>
          </cell>
          <cell r="H53">
            <v>3315.0408398534883</v>
          </cell>
          <cell r="I53">
            <v>3.99</v>
          </cell>
          <cell r="J53">
            <v>3314.822114003488</v>
          </cell>
          <cell r="L53">
            <v>-0.43650000000707223</v>
          </cell>
        </row>
        <row r="54">
          <cell r="A54">
            <v>46</v>
          </cell>
          <cell r="D54">
            <v>3.99</v>
          </cell>
          <cell r="E54">
            <v>0</v>
          </cell>
          <cell r="H54">
            <v>0</v>
          </cell>
          <cell r="I54" t="str">
            <v/>
          </cell>
          <cell r="J54">
            <v>0</v>
          </cell>
        </row>
        <row r="55">
          <cell r="A55">
            <v>47</v>
          </cell>
          <cell r="C55">
            <v>25180</v>
          </cell>
          <cell r="D55">
            <v>3.99</v>
          </cell>
          <cell r="E55">
            <v>3314.7397999999998</v>
          </cell>
          <cell r="G55">
            <v>-2</v>
          </cell>
          <cell r="H55">
            <v>3314.66</v>
          </cell>
          <cell r="I55">
            <v>3.99</v>
          </cell>
          <cell r="J55">
            <v>3314.3742000000002</v>
          </cell>
          <cell r="L55">
            <v>-2</v>
          </cell>
        </row>
        <row r="56">
          <cell r="A56">
            <v>48</v>
          </cell>
          <cell r="D56">
            <v>3.99</v>
          </cell>
          <cell r="E56">
            <v>0</v>
          </cell>
          <cell r="H56">
            <v>0</v>
          </cell>
          <cell r="I56" t="str">
            <v/>
          </cell>
          <cell r="J56">
            <v>0</v>
          </cell>
        </row>
        <row r="57">
          <cell r="A57">
            <v>49</v>
          </cell>
          <cell r="C57">
            <v>25190</v>
          </cell>
          <cell r="D57">
            <v>3.99</v>
          </cell>
          <cell r="E57">
            <v>3314.3798000000002</v>
          </cell>
          <cell r="G57">
            <v>-2</v>
          </cell>
          <cell r="H57">
            <v>3314.3</v>
          </cell>
          <cell r="I57">
            <v>3.99</v>
          </cell>
          <cell r="J57">
            <v>3314.0142000000001</v>
          </cell>
          <cell r="L57">
            <v>-2</v>
          </cell>
        </row>
        <row r="58">
          <cell r="A58">
            <v>50</v>
          </cell>
          <cell r="D58">
            <v>3.99</v>
          </cell>
          <cell r="E58">
            <v>0</v>
          </cell>
          <cell r="H58">
            <v>0</v>
          </cell>
          <cell r="I58" t="str">
            <v/>
          </cell>
          <cell r="J58">
            <v>0</v>
          </cell>
        </row>
        <row r="59">
          <cell r="A59">
            <v>51</v>
          </cell>
          <cell r="C59">
            <v>25200</v>
          </cell>
          <cell r="D59">
            <v>3.99</v>
          </cell>
          <cell r="E59">
            <v>3314.0057618499995</v>
          </cell>
          <cell r="G59">
            <v>-1.6481666666592591</v>
          </cell>
          <cell r="H59">
            <v>3313.94</v>
          </cell>
          <cell r="I59">
            <v>3.99</v>
          </cell>
          <cell r="J59">
            <v>3313.6541999999999</v>
          </cell>
          <cell r="L59">
            <v>-2</v>
          </cell>
        </row>
        <row r="60">
          <cell r="A60">
            <v>52</v>
          </cell>
          <cell r="D60">
            <v>3.99</v>
          </cell>
          <cell r="E60">
            <v>0</v>
          </cell>
          <cell r="H60">
            <v>0</v>
          </cell>
          <cell r="I60" t="str">
            <v/>
          </cell>
          <cell r="J60">
            <v>0</v>
          </cell>
        </row>
        <row r="61">
          <cell r="A61">
            <v>53</v>
          </cell>
          <cell r="C61">
            <v>25210</v>
          </cell>
          <cell r="D61">
            <v>3.99</v>
          </cell>
          <cell r="E61">
            <v>3313.5807381500003</v>
          </cell>
          <cell r="G61">
            <v>1.8500000007406925E-2</v>
          </cell>
          <cell r="H61">
            <v>3313.58</v>
          </cell>
          <cell r="I61">
            <v>3.9927750000011111</v>
          </cell>
          <cell r="J61">
            <v>3313.2938797788752</v>
          </cell>
          <cell r="K61">
            <v>2.7750000011110276E-3</v>
          </cell>
          <cell r="L61">
            <v>-2.0061666666691358</v>
          </cell>
        </row>
        <row r="62">
          <cell r="A62">
            <v>54</v>
          </cell>
          <cell r="D62">
            <v>3.99</v>
          </cell>
          <cell r="E62">
            <v>0</v>
          </cell>
          <cell r="H62">
            <v>0</v>
          </cell>
          <cell r="I62" t="str">
            <v/>
          </cell>
          <cell r="J62">
            <v>0</v>
          </cell>
        </row>
        <row r="63">
          <cell r="A63">
            <v>55</v>
          </cell>
          <cell r="C63">
            <v>25220</v>
          </cell>
          <cell r="D63">
            <v>3.99</v>
          </cell>
          <cell r="E63">
            <v>3313.2872381500001</v>
          </cell>
          <cell r="G63">
            <v>1.6851666666740737</v>
          </cell>
          <cell r="H63">
            <v>3313.22</v>
          </cell>
          <cell r="I63">
            <v>4.2427750000011111</v>
          </cell>
          <cell r="J63">
            <v>3312.9036267233191</v>
          </cell>
          <cell r="K63">
            <v>0.25277500000111103</v>
          </cell>
          <cell r="L63">
            <v>-2.5617222222246911</v>
          </cell>
        </row>
        <row r="64">
          <cell r="A64">
            <v>56</v>
          </cell>
          <cell r="D64">
            <v>3.99</v>
          </cell>
          <cell r="E64">
            <v>0</v>
          </cell>
          <cell r="H64">
            <v>0</v>
          </cell>
          <cell r="I64" t="str">
            <v/>
          </cell>
          <cell r="J64">
            <v>0</v>
          </cell>
        </row>
        <row r="65">
          <cell r="A65">
            <v>57</v>
          </cell>
          <cell r="B65" t="str">
            <v>PC+</v>
          </cell>
          <cell r="C65">
            <v>25227.888999999956</v>
          </cell>
          <cell r="D65">
            <v>3.99</v>
          </cell>
          <cell r="E65">
            <v>0.1197</v>
          </cell>
          <cell r="G65">
            <v>3</v>
          </cell>
          <cell r="H65">
            <v>0</v>
          </cell>
          <cell r="I65" t="str">
            <v/>
          </cell>
          <cell r="J65">
            <v>0</v>
          </cell>
          <cell r="K65">
            <v>0.45</v>
          </cell>
          <cell r="L65">
            <v>-3</v>
          </cell>
          <cell r="M65" t="str">
            <v>LT=36</v>
          </cell>
        </row>
        <row r="66">
          <cell r="A66">
            <v>58</v>
          </cell>
          <cell r="D66">
            <v>3.99</v>
          </cell>
          <cell r="E66">
            <v>0</v>
          </cell>
          <cell r="H66">
            <v>0</v>
          </cell>
          <cell r="I66" t="str">
            <v/>
          </cell>
          <cell r="J66">
            <v>0</v>
          </cell>
        </row>
        <row r="67">
          <cell r="A67">
            <v>59</v>
          </cell>
          <cell r="C67">
            <v>25230</v>
          </cell>
          <cell r="D67">
            <v>3.99</v>
          </cell>
          <cell r="E67">
            <v>3312.9937381500004</v>
          </cell>
          <cell r="G67">
            <v>3.3518333333407404</v>
          </cell>
          <cell r="H67">
            <v>3312.86</v>
          </cell>
          <cell r="I67">
            <v>4.4927750000011111</v>
          </cell>
          <cell r="J67">
            <v>3312.4993541699578</v>
          </cell>
          <cell r="K67">
            <v>0.50277500000111108</v>
          </cell>
          <cell r="L67">
            <v>-3.3518333333407404</v>
          </cell>
        </row>
        <row r="68">
          <cell r="A68">
            <v>60</v>
          </cell>
          <cell r="D68">
            <v>3.99</v>
          </cell>
          <cell r="E68">
            <v>0</v>
          </cell>
          <cell r="H68">
            <v>0</v>
          </cell>
          <cell r="I68" t="str">
            <v/>
          </cell>
          <cell r="J68">
            <v>0</v>
          </cell>
        </row>
        <row r="69">
          <cell r="A69">
            <v>61</v>
          </cell>
          <cell r="C69">
            <v>25240</v>
          </cell>
          <cell r="D69">
            <v>3.99</v>
          </cell>
          <cell r="E69">
            <v>3312.7002381500001</v>
          </cell>
          <cell r="G69">
            <v>5.0185000000074069</v>
          </cell>
          <cell r="H69">
            <v>3312.5</v>
          </cell>
          <cell r="I69">
            <v>4.7427750000011111</v>
          </cell>
          <cell r="J69">
            <v>3312.0469283366247</v>
          </cell>
          <cell r="K69">
            <v>0.75277500000111108</v>
          </cell>
          <cell r="L69">
            <v>-5.0185000000074069</v>
          </cell>
        </row>
        <row r="70">
          <cell r="A70">
            <v>62</v>
          </cell>
          <cell r="D70">
            <v>3.99</v>
          </cell>
          <cell r="E70">
            <v>0</v>
          </cell>
          <cell r="H70">
            <v>0</v>
          </cell>
          <cell r="I70" t="str">
            <v/>
          </cell>
          <cell r="J70">
            <v>0</v>
          </cell>
        </row>
        <row r="71">
          <cell r="A71">
            <v>63</v>
          </cell>
          <cell r="C71">
            <v>25250</v>
          </cell>
          <cell r="D71">
            <v>3.99</v>
          </cell>
          <cell r="E71">
            <v>3312.3793999999998</v>
          </cell>
          <cell r="G71">
            <v>6</v>
          </cell>
          <cell r="H71">
            <v>3312.14</v>
          </cell>
          <cell r="I71">
            <v>4.8899999999999997</v>
          </cell>
          <cell r="J71">
            <v>3311.6286</v>
          </cell>
          <cell r="K71">
            <v>0.9</v>
          </cell>
          <cell r="L71">
            <v>-6</v>
          </cell>
        </row>
        <row r="72">
          <cell r="A72">
            <v>64</v>
          </cell>
          <cell r="D72">
            <v>3.99</v>
          </cell>
          <cell r="E72">
            <v>0</v>
          </cell>
          <cell r="H72">
            <v>0</v>
          </cell>
          <cell r="I72" t="str">
            <v/>
          </cell>
          <cell r="J72">
            <v>0</v>
          </cell>
        </row>
        <row r="73">
          <cell r="A73">
            <v>65</v>
          </cell>
          <cell r="C73">
            <v>25260</v>
          </cell>
          <cell r="D73">
            <v>3.99</v>
          </cell>
          <cell r="E73">
            <v>3312.0194000000001</v>
          </cell>
          <cell r="G73">
            <v>6</v>
          </cell>
          <cell r="H73">
            <v>3311.78</v>
          </cell>
          <cell r="I73">
            <v>4.8899999999999997</v>
          </cell>
          <cell r="J73">
            <v>3311.2685999999999</v>
          </cell>
          <cell r="K73">
            <v>0.9</v>
          </cell>
          <cell r="L73">
            <v>-6</v>
          </cell>
        </row>
        <row r="74">
          <cell r="A74">
            <v>66</v>
          </cell>
          <cell r="D74">
            <v>3.99</v>
          </cell>
          <cell r="E74">
            <v>0</v>
          </cell>
          <cell r="H74">
            <v>0</v>
          </cell>
          <cell r="I74" t="str">
            <v/>
          </cell>
          <cell r="J74">
            <v>0</v>
          </cell>
        </row>
        <row r="75">
          <cell r="A75">
            <v>67</v>
          </cell>
          <cell r="C75">
            <v>25270</v>
          </cell>
          <cell r="D75">
            <v>3.99</v>
          </cell>
          <cell r="E75">
            <v>3311.6594</v>
          </cell>
          <cell r="G75">
            <v>6</v>
          </cell>
          <cell r="H75">
            <v>3311.42</v>
          </cell>
          <cell r="I75">
            <v>4.8899999999999997</v>
          </cell>
          <cell r="J75">
            <v>3310.9085999999998</v>
          </cell>
          <cell r="K75">
            <v>0.9</v>
          </cell>
          <cell r="L75">
            <v>-6</v>
          </cell>
        </row>
        <row r="76">
          <cell r="A76">
            <v>68</v>
          </cell>
          <cell r="D76">
            <v>3.99</v>
          </cell>
          <cell r="E76">
            <v>0</v>
          </cell>
          <cell r="H76">
            <v>0</v>
          </cell>
          <cell r="I76" t="str">
            <v/>
          </cell>
          <cell r="J76">
            <v>0</v>
          </cell>
        </row>
        <row r="77">
          <cell r="A77">
            <v>69</v>
          </cell>
          <cell r="C77">
            <v>25280</v>
          </cell>
          <cell r="D77">
            <v>3.99</v>
          </cell>
          <cell r="E77">
            <v>3311.2993999999999</v>
          </cell>
          <cell r="G77">
            <v>6</v>
          </cell>
          <cell r="H77">
            <v>3311.06</v>
          </cell>
          <cell r="I77">
            <v>4.8899999999999997</v>
          </cell>
          <cell r="J77">
            <v>3310.5486000000001</v>
          </cell>
          <cell r="K77">
            <v>0.9</v>
          </cell>
          <cell r="L77">
            <v>-6</v>
          </cell>
        </row>
        <row r="78">
          <cell r="A78">
            <v>70</v>
          </cell>
          <cell r="D78">
            <v>3.99</v>
          </cell>
          <cell r="E78">
            <v>0</v>
          </cell>
          <cell r="H78">
            <v>0</v>
          </cell>
          <cell r="I78" t="str">
            <v/>
          </cell>
          <cell r="J78">
            <v>0</v>
          </cell>
        </row>
        <row r="79">
          <cell r="A79">
            <v>71</v>
          </cell>
          <cell r="C79">
            <v>25290</v>
          </cell>
          <cell r="D79">
            <v>3.99</v>
          </cell>
          <cell r="E79">
            <v>3310.9393999999998</v>
          </cell>
          <cell r="G79">
            <v>6</v>
          </cell>
          <cell r="H79">
            <v>3310.7</v>
          </cell>
          <cell r="I79">
            <v>4.8899999999999997</v>
          </cell>
          <cell r="J79">
            <v>3310.1886</v>
          </cell>
          <cell r="K79">
            <v>0.9</v>
          </cell>
          <cell r="L79">
            <v>-6</v>
          </cell>
        </row>
        <row r="80">
          <cell r="A80">
            <v>72</v>
          </cell>
          <cell r="D80">
            <v>3.99</v>
          </cell>
          <cell r="E80">
            <v>0</v>
          </cell>
          <cell r="H80">
            <v>0</v>
          </cell>
          <cell r="I80" t="str">
            <v/>
          </cell>
          <cell r="J80">
            <v>0</v>
          </cell>
        </row>
        <row r="81">
          <cell r="A81">
            <v>73</v>
          </cell>
          <cell r="C81">
            <v>25300</v>
          </cell>
          <cell r="D81">
            <v>3.99</v>
          </cell>
          <cell r="E81">
            <v>3310.5794000000001</v>
          </cell>
          <cell r="G81">
            <v>6</v>
          </cell>
          <cell r="H81">
            <v>3310.34</v>
          </cell>
          <cell r="I81">
            <v>4.8899999999999997</v>
          </cell>
          <cell r="J81">
            <v>3309.8285999999998</v>
          </cell>
          <cell r="K81">
            <v>0.9</v>
          </cell>
          <cell r="L81">
            <v>-6</v>
          </cell>
        </row>
        <row r="82">
          <cell r="A82">
            <v>74</v>
          </cell>
          <cell r="D82">
            <v>3.99</v>
          </cell>
          <cell r="E82">
            <v>0</v>
          </cell>
          <cell r="H82">
            <v>0</v>
          </cell>
          <cell r="I82" t="str">
            <v/>
          </cell>
          <cell r="J82">
            <v>0</v>
          </cell>
        </row>
        <row r="83">
          <cell r="A83">
            <v>75</v>
          </cell>
          <cell r="C83">
            <v>25310</v>
          </cell>
          <cell r="D83">
            <v>3.99</v>
          </cell>
          <cell r="E83">
            <v>3310.2036710397429</v>
          </cell>
          <cell r="G83">
            <v>5.925499999992704</v>
          </cell>
          <cell r="H83">
            <v>3309.9672435897432</v>
          </cell>
          <cell r="I83">
            <v>4.8788249999989057</v>
          </cell>
          <cell r="J83">
            <v>3309.4603723143687</v>
          </cell>
          <cell r="K83">
            <v>0.88882499999890574</v>
          </cell>
          <cell r="L83">
            <v>-5.925499999992704</v>
          </cell>
        </row>
        <row r="84">
          <cell r="A84">
            <v>76</v>
          </cell>
          <cell r="D84">
            <v>3.99</v>
          </cell>
          <cell r="E84">
            <v>0</v>
          </cell>
          <cell r="H84">
            <v>0</v>
          </cell>
          <cell r="I84" t="str">
            <v/>
          </cell>
          <cell r="J84">
            <v>0</v>
          </cell>
        </row>
        <row r="85">
          <cell r="A85">
            <v>77</v>
          </cell>
          <cell r="C85">
            <v>25320</v>
          </cell>
          <cell r="D85">
            <v>3.99</v>
          </cell>
          <cell r="E85">
            <v>3309.7389018089739</v>
          </cell>
          <cell r="G85">
            <v>4.258833333326038</v>
          </cell>
          <cell r="H85">
            <v>3309.5689743589742</v>
          </cell>
          <cell r="I85">
            <v>4.6288249999989057</v>
          </cell>
          <cell r="J85">
            <v>3309.1590639169331</v>
          </cell>
          <cell r="K85">
            <v>0.63882499999890574</v>
          </cell>
          <cell r="L85">
            <v>-4.258833333326038</v>
          </cell>
        </row>
        <row r="86">
          <cell r="A86">
            <v>78</v>
          </cell>
          <cell r="D86">
            <v>3.99</v>
          </cell>
          <cell r="E86">
            <v>0</v>
          </cell>
          <cell r="H86">
            <v>0</v>
          </cell>
          <cell r="I86" t="str">
            <v/>
          </cell>
          <cell r="J86">
            <v>0</v>
          </cell>
        </row>
        <row r="87">
          <cell r="A87">
            <v>79</v>
          </cell>
          <cell r="B87" t="str">
            <v>PT+</v>
          </cell>
          <cell r="C87">
            <v>25327.552999999956</v>
          </cell>
          <cell r="D87">
            <v>3.99</v>
          </cell>
          <cell r="E87">
            <v>0.1197</v>
          </cell>
          <cell r="G87">
            <v>3</v>
          </cell>
          <cell r="H87">
            <v>0</v>
          </cell>
          <cell r="I87" t="str">
            <v/>
          </cell>
          <cell r="J87">
            <v>0</v>
          </cell>
          <cell r="K87">
            <v>0.45</v>
          </cell>
          <cell r="L87">
            <v>-3</v>
          </cell>
        </row>
        <row r="88">
          <cell r="A88">
            <v>80</v>
          </cell>
          <cell r="D88">
            <v>3.99</v>
          </cell>
          <cell r="E88">
            <v>0</v>
          </cell>
          <cell r="H88">
            <v>0</v>
          </cell>
          <cell r="I88" t="str">
            <v/>
          </cell>
          <cell r="J88">
            <v>0</v>
          </cell>
        </row>
        <row r="89">
          <cell r="A89">
            <v>81</v>
          </cell>
          <cell r="C89">
            <v>25330</v>
          </cell>
          <cell r="D89">
            <v>3.99</v>
          </cell>
          <cell r="E89">
            <v>3309.2442129964707</v>
          </cell>
          <cell r="G89">
            <v>2.4817215232686811</v>
          </cell>
          <cell r="H89">
            <v>3309.145192307692</v>
          </cell>
          <cell r="I89">
            <v>4.3788249999989057</v>
          </cell>
          <cell r="J89">
            <v>3308.8290769006312</v>
          </cell>
          <cell r="K89">
            <v>0.38882499999890568</v>
          </cell>
          <cell r="L89">
            <v>-2.4817215232686811</v>
          </cell>
        </row>
        <row r="90">
          <cell r="A90">
            <v>82</v>
          </cell>
          <cell r="D90">
            <v>3.99</v>
          </cell>
          <cell r="E90">
            <v>0</v>
          </cell>
          <cell r="H90">
            <v>0</v>
          </cell>
          <cell r="I90" t="str">
            <v/>
          </cell>
          <cell r="J90">
            <v>0</v>
          </cell>
        </row>
        <row r="91">
          <cell r="A91">
            <v>83</v>
          </cell>
          <cell r="C91">
            <v>25340</v>
          </cell>
          <cell r="D91">
            <v>4.0005000000000024</v>
          </cell>
          <cell r="E91">
            <v>3308.710447481646</v>
          </cell>
          <cell r="F91">
            <v>1.0500000000001813E-2</v>
          </cell>
          <cell r="G91">
            <v>0.36370568051409125</v>
          </cell>
          <cell r="H91">
            <v>3308.6958974358972</v>
          </cell>
          <cell r="I91">
            <v>4.1288249999989057</v>
          </cell>
          <cell r="J91">
            <v>3308.4797895477923</v>
          </cell>
          <cell r="K91">
            <v>0.13882499999890568</v>
          </cell>
          <cell r="L91">
            <v>-0.36370568051409125</v>
          </cell>
        </row>
        <row r="92">
          <cell r="A92">
            <v>84</v>
          </cell>
          <cell r="D92">
            <v>3.99</v>
          </cell>
          <cell r="E92">
            <v>0</v>
          </cell>
          <cell r="H92">
            <v>0</v>
          </cell>
          <cell r="I92" t="str">
            <v/>
          </cell>
          <cell r="J92">
            <v>0</v>
          </cell>
        </row>
        <row r="93">
          <cell r="A93">
            <v>85</v>
          </cell>
          <cell r="C93">
            <v>25350</v>
          </cell>
          <cell r="D93">
            <v>4.1255000000000024</v>
          </cell>
          <cell r="E93">
            <v>3308.2934638093325</v>
          </cell>
          <cell r="F93">
            <v>0.13550000000000181</v>
          </cell>
          <cell r="G93">
            <v>-1.7543101622404986</v>
          </cell>
          <cell r="H93">
            <v>3308.2210897435893</v>
          </cell>
          <cell r="I93">
            <v>3.99</v>
          </cell>
          <cell r="J93">
            <v>3308.0963496495497</v>
          </cell>
          <cell r="L93">
            <v>1.7543101622404986</v>
          </cell>
        </row>
        <row r="94">
          <cell r="A94">
            <v>86</v>
          </cell>
          <cell r="D94">
            <v>3.99</v>
          </cell>
          <cell r="E94">
            <v>0</v>
          </cell>
          <cell r="H94">
            <v>0</v>
          </cell>
          <cell r="I94" t="str">
            <v/>
          </cell>
          <cell r="J94">
            <v>0</v>
          </cell>
        </row>
        <row r="95">
          <cell r="A95">
            <v>87</v>
          </cell>
          <cell r="B95" t="str">
            <v>PC-</v>
          </cell>
          <cell r="C95">
            <v>25351.16</v>
          </cell>
          <cell r="D95">
            <v>4.1400000000000006</v>
          </cell>
          <cell r="E95">
            <v>8.2800000000000012E-2</v>
          </cell>
          <cell r="F95">
            <v>0.15</v>
          </cell>
          <cell r="G95">
            <v>-2</v>
          </cell>
          <cell r="H95">
            <v>0</v>
          </cell>
          <cell r="I95" t="str">
            <v/>
          </cell>
          <cell r="J95">
            <v>0</v>
          </cell>
          <cell r="L95">
            <v>2</v>
          </cell>
          <cell r="M95" t="str">
            <v>LT=24</v>
          </cell>
        </row>
        <row r="96">
          <cell r="A96">
            <v>88</v>
          </cell>
          <cell r="D96">
            <v>3.99</v>
          </cell>
          <cell r="E96">
            <v>0</v>
          </cell>
          <cell r="H96">
            <v>0</v>
          </cell>
          <cell r="I96" t="str">
            <v/>
          </cell>
          <cell r="J96">
            <v>0</v>
          </cell>
        </row>
        <row r="97">
          <cell r="A97">
            <v>89</v>
          </cell>
          <cell r="C97">
            <v>25360</v>
          </cell>
          <cell r="D97">
            <v>4.2505000000000024</v>
          </cell>
          <cell r="E97">
            <v>3307.8684032641022</v>
          </cell>
          <cell r="F97">
            <v>0.26050000000000179</v>
          </cell>
          <cell r="G97">
            <v>-3.4733333333333576</v>
          </cell>
          <cell r="H97">
            <v>3307.7207692307688</v>
          </cell>
          <cell r="I97">
            <v>3.99</v>
          </cell>
          <cell r="J97">
            <v>3307.6697752307691</v>
          </cell>
          <cell r="L97">
            <v>3.4733333333333576</v>
          </cell>
        </row>
        <row r="98">
          <cell r="A98">
            <v>90</v>
          </cell>
          <cell r="D98">
            <v>3.99</v>
          </cell>
          <cell r="E98">
            <v>0</v>
          </cell>
          <cell r="H98">
            <v>0</v>
          </cell>
          <cell r="I98" t="str">
            <v/>
          </cell>
          <cell r="J98">
            <v>0</v>
          </cell>
        </row>
        <row r="99">
          <cell r="A99">
            <v>91</v>
          </cell>
          <cell r="C99">
            <v>25370</v>
          </cell>
          <cell r="D99">
            <v>4.29</v>
          </cell>
          <cell r="E99">
            <v>3307.3665358974358</v>
          </cell>
          <cell r="F99">
            <v>0.3</v>
          </cell>
          <cell r="G99">
            <v>-4</v>
          </cell>
          <cell r="H99">
            <v>3307.1949358974357</v>
          </cell>
          <cell r="I99">
            <v>3.99</v>
          </cell>
          <cell r="J99">
            <v>3307.166535897436</v>
          </cell>
          <cell r="L99">
            <v>4</v>
          </cell>
        </row>
        <row r="100">
          <cell r="A100">
            <v>92</v>
          </cell>
          <cell r="D100">
            <v>3.99</v>
          </cell>
          <cell r="E100">
            <v>0</v>
          </cell>
          <cell r="H100">
            <v>0</v>
          </cell>
          <cell r="I100" t="str">
            <v/>
          </cell>
          <cell r="J100">
            <v>0</v>
          </cell>
        </row>
        <row r="101">
          <cell r="A101">
            <v>93</v>
          </cell>
          <cell r="C101">
            <v>25380</v>
          </cell>
          <cell r="D101">
            <v>4.29</v>
          </cell>
          <cell r="E101">
            <v>3306.8151897435896</v>
          </cell>
          <cell r="F101">
            <v>0.3</v>
          </cell>
          <cell r="G101">
            <v>-4</v>
          </cell>
          <cell r="H101">
            <v>3306.6435897435895</v>
          </cell>
          <cell r="I101">
            <v>3.99</v>
          </cell>
          <cell r="J101">
            <v>3306.6151897435898</v>
          </cell>
          <cell r="L101">
            <v>4</v>
          </cell>
        </row>
        <row r="102">
          <cell r="A102">
            <v>94</v>
          </cell>
          <cell r="D102">
            <v>3.99</v>
          </cell>
          <cell r="E102">
            <v>0</v>
          </cell>
          <cell r="H102">
            <v>0</v>
          </cell>
          <cell r="I102" t="str">
            <v/>
          </cell>
          <cell r="J102">
            <v>0</v>
          </cell>
        </row>
        <row r="103">
          <cell r="A103">
            <v>95</v>
          </cell>
          <cell r="C103">
            <v>25390</v>
          </cell>
          <cell r="D103">
            <v>4.2746499999994194</v>
          </cell>
          <cell r="E103">
            <v>3306.2417243958198</v>
          </cell>
          <cell r="F103">
            <v>0.28464999999941937</v>
          </cell>
          <cell r="G103">
            <v>-3.7953333333255914</v>
          </cell>
          <cell r="H103">
            <v>3306.0794871794869</v>
          </cell>
          <cell r="I103">
            <v>3.99</v>
          </cell>
          <cell r="J103">
            <v>3306.042306979487</v>
          </cell>
          <cell r="L103">
            <v>3.7953333333255914</v>
          </cell>
        </row>
        <row r="104">
          <cell r="A104">
            <v>96</v>
          </cell>
          <cell r="D104">
            <v>3.99</v>
          </cell>
          <cell r="E104">
            <v>0</v>
          </cell>
          <cell r="H104">
            <v>0</v>
          </cell>
          <cell r="I104" t="str">
            <v/>
          </cell>
          <cell r="J104">
            <v>0</v>
          </cell>
        </row>
        <row r="105">
          <cell r="A105">
            <v>97</v>
          </cell>
          <cell r="C105">
            <v>25400</v>
          </cell>
          <cell r="D105">
            <v>4.1496499999994194</v>
          </cell>
          <cell r="E105">
            <v>3305.6037168317175</v>
          </cell>
          <cell r="F105">
            <v>0.15964999999941937</v>
          </cell>
          <cell r="G105">
            <v>-2.1286666666589249</v>
          </cell>
          <cell r="H105">
            <v>3305.5153846153844</v>
          </cell>
          <cell r="I105">
            <v>3.99</v>
          </cell>
          <cell r="J105">
            <v>3305.4067044153844</v>
          </cell>
          <cell r="L105">
            <v>2.1286666666589249</v>
          </cell>
        </row>
        <row r="106">
          <cell r="A106">
            <v>98</v>
          </cell>
          <cell r="D106">
            <v>3.99</v>
          </cell>
          <cell r="E106">
            <v>0</v>
          </cell>
          <cell r="H106">
            <v>0</v>
          </cell>
          <cell r="I106" t="str">
            <v/>
          </cell>
          <cell r="J106">
            <v>0</v>
          </cell>
        </row>
        <row r="107">
          <cell r="A107">
            <v>99</v>
          </cell>
          <cell r="B107" t="str">
            <v>PT-</v>
          </cell>
          <cell r="C107">
            <v>25400.771999999954</v>
          </cell>
          <cell r="D107">
            <v>4.1400000000000006</v>
          </cell>
          <cell r="E107">
            <v>8.2800000000000012E-2</v>
          </cell>
          <cell r="F107">
            <v>0.15</v>
          </cell>
          <cell r="G107">
            <v>-2</v>
          </cell>
          <cell r="H107">
            <v>0</v>
          </cell>
          <cell r="I107" t="str">
            <v/>
          </cell>
          <cell r="J107">
            <v>0</v>
          </cell>
          <cell r="L107">
            <v>2</v>
          </cell>
        </row>
        <row r="108">
          <cell r="A108">
            <v>100</v>
          </cell>
          <cell r="D108">
            <v>3.99</v>
          </cell>
          <cell r="E108">
            <v>0</v>
          </cell>
          <cell r="H108">
            <v>0</v>
          </cell>
          <cell r="I108" t="str">
            <v/>
          </cell>
          <cell r="J108">
            <v>0</v>
          </cell>
        </row>
        <row r="109">
          <cell r="A109">
            <v>101</v>
          </cell>
          <cell r="C109">
            <v>25410</v>
          </cell>
          <cell r="D109">
            <v>4.0246499999994194</v>
          </cell>
          <cell r="E109">
            <v>3305.0317750512818</v>
          </cell>
          <cell r="F109">
            <v>3.4649999999419381E-2</v>
          </cell>
          <cell r="G109">
            <v>-2</v>
          </cell>
          <cell r="H109">
            <v>3304.9512820512819</v>
          </cell>
          <cell r="I109">
            <v>3.99</v>
          </cell>
          <cell r="J109">
            <v>3304.7711018512819</v>
          </cell>
          <cell r="L109">
            <v>0.46199999999225838</v>
          </cell>
        </row>
        <row r="110">
          <cell r="A110">
            <v>102</v>
          </cell>
          <cell r="D110">
            <v>3.99</v>
          </cell>
          <cell r="E110">
            <v>0</v>
          </cell>
          <cell r="H110">
            <v>0</v>
          </cell>
          <cell r="I110" t="str">
            <v/>
          </cell>
          <cell r="J110">
            <v>0</v>
          </cell>
        </row>
        <row r="111">
          <cell r="A111">
            <v>103</v>
          </cell>
          <cell r="C111">
            <v>25420</v>
          </cell>
          <cell r="D111">
            <v>3.99</v>
          </cell>
          <cell r="E111">
            <v>3304.4669794871793</v>
          </cell>
          <cell r="G111">
            <v>-2</v>
          </cell>
          <cell r="H111">
            <v>3304.3871794871793</v>
          </cell>
          <cell r="I111">
            <v>3.99</v>
          </cell>
          <cell r="J111">
            <v>3304.1354992871793</v>
          </cell>
          <cell r="L111">
            <v>-1.2046666666744081</v>
          </cell>
        </row>
        <row r="112">
          <cell r="A112">
            <v>104</v>
          </cell>
          <cell r="D112">
            <v>3.99</v>
          </cell>
          <cell r="E112">
            <v>0</v>
          </cell>
          <cell r="H112">
            <v>0</v>
          </cell>
          <cell r="I112" t="str">
            <v/>
          </cell>
          <cell r="J112">
            <v>0</v>
          </cell>
        </row>
        <row r="113">
          <cell r="A113">
            <v>105</v>
          </cell>
          <cell r="C113">
            <v>25430</v>
          </cell>
          <cell r="D113">
            <v>3.99</v>
          </cell>
          <cell r="E113">
            <v>3303.9028769230767</v>
          </cell>
          <cell r="G113">
            <v>-2</v>
          </cell>
          <cell r="H113">
            <v>3303.8230769230768</v>
          </cell>
          <cell r="I113">
            <v>3.99</v>
          </cell>
          <cell r="J113">
            <v>3303.5372769230771</v>
          </cell>
          <cell r="L113">
            <v>-2</v>
          </cell>
        </row>
        <row r="114">
          <cell r="A114">
            <v>106</v>
          </cell>
          <cell r="D114">
            <v>3.99</v>
          </cell>
          <cell r="E114">
            <v>0</v>
          </cell>
          <cell r="H114">
            <v>0</v>
          </cell>
          <cell r="I114" t="str">
            <v/>
          </cell>
          <cell r="J114">
            <v>0</v>
          </cell>
        </row>
        <row r="115">
          <cell r="A115">
            <v>107</v>
          </cell>
          <cell r="C115">
            <v>25440</v>
          </cell>
          <cell r="D115">
            <v>3.99</v>
          </cell>
          <cell r="E115">
            <v>3303.3387743589738</v>
          </cell>
          <cell r="G115">
            <v>-2</v>
          </cell>
          <cell r="H115">
            <v>3303.2589743589738</v>
          </cell>
          <cell r="I115">
            <v>3.99</v>
          </cell>
          <cell r="J115">
            <v>3302.9731743589741</v>
          </cell>
          <cell r="L115">
            <v>-2</v>
          </cell>
        </row>
        <row r="116">
          <cell r="A116">
            <v>108</v>
          </cell>
          <cell r="D116">
            <v>3.99</v>
          </cell>
          <cell r="E116">
            <v>0</v>
          </cell>
          <cell r="H116">
            <v>0</v>
          </cell>
          <cell r="I116" t="str">
            <v/>
          </cell>
          <cell r="J116">
            <v>0</v>
          </cell>
        </row>
        <row r="117">
          <cell r="A117">
            <v>109</v>
          </cell>
          <cell r="C117">
            <v>25450</v>
          </cell>
          <cell r="D117">
            <v>3.99</v>
          </cell>
          <cell r="E117">
            <v>3302.7746717948712</v>
          </cell>
          <cell r="G117">
            <v>-2</v>
          </cell>
          <cell r="H117">
            <v>3302.6948717948712</v>
          </cell>
          <cell r="I117">
            <v>3.99</v>
          </cell>
          <cell r="J117">
            <v>3302.4090717948716</v>
          </cell>
          <cell r="L117">
            <v>-2</v>
          </cell>
        </row>
        <row r="118">
          <cell r="A118">
            <v>110</v>
          </cell>
          <cell r="D118">
            <v>3.99</v>
          </cell>
          <cell r="E118">
            <v>0</v>
          </cell>
          <cell r="H118">
            <v>0</v>
          </cell>
          <cell r="I118" t="str">
            <v/>
          </cell>
          <cell r="J118">
            <v>0</v>
          </cell>
        </row>
        <row r="119">
          <cell r="A119">
            <v>111</v>
          </cell>
          <cell r="C119">
            <v>25460</v>
          </cell>
          <cell r="D119">
            <v>3.99</v>
          </cell>
          <cell r="E119">
            <v>3302.2105692307687</v>
          </cell>
          <cell r="G119">
            <v>-2</v>
          </cell>
          <cell r="H119">
            <v>3302.1307692307687</v>
          </cell>
          <cell r="I119">
            <v>3.99</v>
          </cell>
          <cell r="J119">
            <v>3301.844969230769</v>
          </cell>
          <cell r="L119">
            <v>-2</v>
          </cell>
        </row>
        <row r="120">
          <cell r="A120">
            <v>112</v>
          </cell>
          <cell r="D120">
            <v>3.99</v>
          </cell>
          <cell r="E120">
            <v>0</v>
          </cell>
          <cell r="H120">
            <v>0</v>
          </cell>
          <cell r="I120" t="str">
            <v/>
          </cell>
          <cell r="J120">
            <v>0</v>
          </cell>
        </row>
        <row r="121">
          <cell r="A121">
            <v>113</v>
          </cell>
          <cell r="C121">
            <v>25470</v>
          </cell>
          <cell r="D121">
            <v>3.99</v>
          </cell>
          <cell r="E121">
            <v>3301.6464666666661</v>
          </cell>
          <cell r="G121">
            <v>-2</v>
          </cell>
          <cell r="H121">
            <v>3301.5666666666662</v>
          </cell>
          <cell r="I121">
            <v>3.99</v>
          </cell>
          <cell r="J121">
            <v>3301.2808666666665</v>
          </cell>
          <cell r="L121">
            <v>-2</v>
          </cell>
        </row>
        <row r="122">
          <cell r="A122">
            <v>114</v>
          </cell>
          <cell r="D122">
            <v>3.99</v>
          </cell>
          <cell r="E122">
            <v>0</v>
          </cell>
          <cell r="H122">
            <v>0</v>
          </cell>
          <cell r="I122" t="str">
            <v/>
          </cell>
          <cell r="J122">
            <v>0</v>
          </cell>
        </row>
        <row r="123">
          <cell r="A123">
            <v>115</v>
          </cell>
          <cell r="C123">
            <v>25480</v>
          </cell>
          <cell r="D123">
            <v>3.99</v>
          </cell>
          <cell r="E123">
            <v>3301.0823641025636</v>
          </cell>
          <cell r="G123">
            <v>-2</v>
          </cell>
          <cell r="H123">
            <v>3301.0025641025636</v>
          </cell>
          <cell r="I123">
            <v>3.99</v>
          </cell>
          <cell r="J123">
            <v>3300.729248002564</v>
          </cell>
          <cell r="L123">
            <v>-1.7090000000000147</v>
          </cell>
        </row>
        <row r="124">
          <cell r="A124">
            <v>116</v>
          </cell>
          <cell r="D124">
            <v>3.99</v>
          </cell>
          <cell r="E124">
            <v>0</v>
          </cell>
          <cell r="H124">
            <v>0</v>
          </cell>
          <cell r="I124" t="str">
            <v/>
          </cell>
          <cell r="J124">
            <v>0</v>
          </cell>
        </row>
        <row r="125">
          <cell r="A125">
            <v>117</v>
          </cell>
          <cell r="C125">
            <v>25490</v>
          </cell>
          <cell r="D125">
            <v>3.99</v>
          </cell>
          <cell r="E125">
            <v>3300.518261538461</v>
          </cell>
          <cell r="G125">
            <v>-2</v>
          </cell>
          <cell r="H125">
            <v>3300.4384615384611</v>
          </cell>
          <cell r="I125">
            <v>3.99</v>
          </cell>
          <cell r="J125">
            <v>3300.2080454384613</v>
          </cell>
          <cell r="L125">
            <v>-0.70900000000001473</v>
          </cell>
        </row>
        <row r="126">
          <cell r="A126">
            <v>118</v>
          </cell>
          <cell r="D126">
            <v>3.99</v>
          </cell>
          <cell r="E126">
            <v>0</v>
          </cell>
          <cell r="H126">
            <v>0</v>
          </cell>
          <cell r="I126" t="str">
            <v/>
          </cell>
          <cell r="J126">
            <v>0</v>
          </cell>
        </row>
        <row r="127">
          <cell r="A127">
            <v>119</v>
          </cell>
          <cell r="C127">
            <v>25500</v>
          </cell>
          <cell r="D127">
            <v>4.019099999999999</v>
          </cell>
          <cell r="E127">
            <v>3299.9615330180991</v>
          </cell>
          <cell r="F127">
            <v>2.909999999999853E-2</v>
          </cell>
          <cell r="G127">
            <v>-2</v>
          </cell>
          <cell r="H127">
            <v>3299.881151018099</v>
          </cell>
          <cell r="I127">
            <v>3.99</v>
          </cell>
          <cell r="J127">
            <v>3299.6936349180992</v>
          </cell>
          <cell r="L127">
            <v>0.29099999999998527</v>
          </cell>
        </row>
        <row r="128">
          <cell r="A128">
            <v>120</v>
          </cell>
          <cell r="D128">
            <v>3.99</v>
          </cell>
          <cell r="E128">
            <v>0</v>
          </cell>
          <cell r="H128">
            <v>0</v>
          </cell>
          <cell r="I128" t="str">
            <v/>
          </cell>
          <cell r="J128">
            <v>0</v>
          </cell>
        </row>
        <row r="129">
          <cell r="A129">
            <v>121</v>
          </cell>
          <cell r="C129">
            <v>25510</v>
          </cell>
          <cell r="D129">
            <v>4.1190999999999987</v>
          </cell>
          <cell r="E129">
            <v>3299.4537668039211</v>
          </cell>
          <cell r="F129">
            <v>0.12909999999999855</v>
          </cell>
          <cell r="G129">
            <v>-2</v>
          </cell>
          <cell r="H129">
            <v>3299.371384803921</v>
          </cell>
          <cell r="I129">
            <v>3.99</v>
          </cell>
          <cell r="J129">
            <v>3299.2267687039212</v>
          </cell>
          <cell r="L129">
            <v>1.2909999999999855</v>
          </cell>
        </row>
        <row r="130">
          <cell r="A130">
            <v>122</v>
          </cell>
          <cell r="D130">
            <v>3.99</v>
          </cell>
          <cell r="E130">
            <v>0</v>
          </cell>
          <cell r="H130">
            <v>0</v>
          </cell>
          <cell r="I130" t="str">
            <v/>
          </cell>
          <cell r="J130">
            <v>0</v>
          </cell>
        </row>
        <row r="131">
          <cell r="A131">
            <v>123</v>
          </cell>
          <cell r="B131" t="str">
            <v>PC-</v>
          </cell>
          <cell r="C131">
            <v>25512.09</v>
          </cell>
          <cell r="D131">
            <v>4.1400000000000006</v>
          </cell>
          <cell r="E131">
            <v>8.2800000000000012E-2</v>
          </cell>
          <cell r="F131">
            <v>0.15</v>
          </cell>
          <cell r="G131">
            <v>-2</v>
          </cell>
          <cell r="H131">
            <v>0</v>
          </cell>
          <cell r="I131" t="str">
            <v/>
          </cell>
          <cell r="J131">
            <v>0</v>
          </cell>
          <cell r="L131">
            <v>1.5</v>
          </cell>
          <cell r="M131" t="str">
            <v>LT=30</v>
          </cell>
        </row>
        <row r="132">
          <cell r="A132">
            <v>124</v>
          </cell>
          <cell r="D132">
            <v>3.99</v>
          </cell>
          <cell r="E132">
            <v>0</v>
          </cell>
          <cell r="H132">
            <v>0</v>
          </cell>
          <cell r="I132" t="str">
            <v/>
          </cell>
          <cell r="J132">
            <v>0</v>
          </cell>
        </row>
        <row r="133">
          <cell r="A133">
            <v>125</v>
          </cell>
          <cell r="C133">
            <v>25520</v>
          </cell>
          <cell r="D133">
            <v>4.2190999999999992</v>
          </cell>
          <cell r="E133">
            <v>3299.0225856603342</v>
          </cell>
          <cell r="F133">
            <v>0.22909999999999853</v>
          </cell>
          <cell r="G133">
            <v>-2.5273333333333237</v>
          </cell>
          <cell r="H133">
            <v>3298.9159549396677</v>
          </cell>
          <cell r="I133">
            <v>3.99</v>
          </cell>
          <cell r="J133">
            <v>3298.8142388396677</v>
          </cell>
          <cell r="L133">
            <v>2.2909999999999853</v>
          </cell>
        </row>
        <row r="134">
          <cell r="A134">
            <v>126</v>
          </cell>
          <cell r="D134">
            <v>3.99</v>
          </cell>
          <cell r="E134">
            <v>0</v>
          </cell>
          <cell r="H134">
            <v>0</v>
          </cell>
          <cell r="I134" t="str">
            <v/>
          </cell>
          <cell r="J134">
            <v>0</v>
          </cell>
        </row>
        <row r="135">
          <cell r="A135">
            <v>127</v>
          </cell>
          <cell r="C135">
            <v>25530</v>
          </cell>
          <cell r="D135">
            <v>4.1665199999995455</v>
          </cell>
          <cell r="E135">
            <v>3298.605558232699</v>
          </cell>
          <cell r="F135">
            <v>0.17651999999954568</v>
          </cell>
          <cell r="G135">
            <v>-2.1767999999969714</v>
          </cell>
          <cell r="H135">
            <v>3298.5148614253389</v>
          </cell>
          <cell r="I135">
            <v>3.99</v>
          </cell>
          <cell r="J135">
            <v>3298.3905885053391</v>
          </cell>
          <cell r="L135">
            <v>1.7651999999954568</v>
          </cell>
        </row>
        <row r="136">
          <cell r="A136">
            <v>128</v>
          </cell>
          <cell r="D136">
            <v>3.99</v>
          </cell>
          <cell r="E136">
            <v>0</v>
          </cell>
          <cell r="H136">
            <v>0</v>
          </cell>
          <cell r="I136" t="str">
            <v/>
          </cell>
          <cell r="J136">
            <v>0</v>
          </cell>
        </row>
        <row r="137">
          <cell r="A137">
            <v>129</v>
          </cell>
          <cell r="B137" t="str">
            <v>PT-</v>
          </cell>
          <cell r="C137">
            <v>25532.651999999955</v>
          </cell>
          <cell r="D137">
            <v>4.1400000000000006</v>
          </cell>
          <cell r="E137">
            <v>8.2800000000000012E-2</v>
          </cell>
          <cell r="F137">
            <v>0.15</v>
          </cell>
          <cell r="G137">
            <v>-2</v>
          </cell>
          <cell r="H137">
            <v>0</v>
          </cell>
          <cell r="I137" t="str">
            <v/>
          </cell>
          <cell r="J137">
            <v>0</v>
          </cell>
          <cell r="L137">
            <v>1.5</v>
          </cell>
        </row>
        <row r="138">
          <cell r="A138">
            <v>130</v>
          </cell>
          <cell r="D138">
            <v>3.99</v>
          </cell>
          <cell r="E138">
            <v>0</v>
          </cell>
          <cell r="H138">
            <v>0</v>
          </cell>
          <cell r="I138" t="str">
            <v/>
          </cell>
          <cell r="J138">
            <v>0</v>
          </cell>
        </row>
        <row r="139">
          <cell r="A139">
            <v>131</v>
          </cell>
          <cell r="C139">
            <v>25540</v>
          </cell>
          <cell r="D139">
            <v>4.0665199999995458</v>
          </cell>
          <cell r="E139">
            <v>3298.2494346609346</v>
          </cell>
          <cell r="F139">
            <v>7.6519999999545688E-2</v>
          </cell>
          <cell r="G139">
            <v>-2</v>
          </cell>
          <cell r="H139">
            <v>3298.1681042609348</v>
          </cell>
          <cell r="I139">
            <v>3.99</v>
          </cell>
          <cell r="J139">
            <v>3298.0324542609351</v>
          </cell>
          <cell r="L139">
            <v>1.5</v>
          </cell>
        </row>
        <row r="140">
          <cell r="A140">
            <v>132</v>
          </cell>
          <cell r="D140">
            <v>3.99</v>
          </cell>
          <cell r="E140">
            <v>0</v>
          </cell>
          <cell r="H140">
            <v>0</v>
          </cell>
          <cell r="I140" t="str">
            <v/>
          </cell>
          <cell r="J140">
            <v>0</v>
          </cell>
        </row>
        <row r="141">
          <cell r="A141">
            <v>133</v>
          </cell>
          <cell r="C141">
            <v>25550</v>
          </cell>
          <cell r="D141">
            <v>3.99</v>
          </cell>
          <cell r="E141">
            <v>3297.9554834464552</v>
          </cell>
          <cell r="G141">
            <v>-2</v>
          </cell>
          <cell r="H141">
            <v>3297.8756834464552</v>
          </cell>
          <cell r="I141">
            <v>3.99</v>
          </cell>
          <cell r="J141">
            <v>3297.7400334464555</v>
          </cell>
          <cell r="L141">
            <v>1.5</v>
          </cell>
        </row>
        <row r="142">
          <cell r="A142">
            <v>134</v>
          </cell>
          <cell r="D142">
            <v>3.99</v>
          </cell>
          <cell r="E142">
            <v>0</v>
          </cell>
          <cell r="H142">
            <v>0</v>
          </cell>
          <cell r="I142" t="str">
            <v/>
          </cell>
          <cell r="J142">
            <v>0</v>
          </cell>
        </row>
        <row r="143">
          <cell r="A143">
            <v>135</v>
          </cell>
          <cell r="C143">
            <v>25560</v>
          </cell>
          <cell r="D143">
            <v>3.99</v>
          </cell>
          <cell r="E143">
            <v>3297.7173989818998</v>
          </cell>
          <cell r="G143">
            <v>-2</v>
          </cell>
          <cell r="H143">
            <v>3297.6375989818998</v>
          </cell>
          <cell r="I143">
            <v>3.99</v>
          </cell>
          <cell r="J143">
            <v>3297.5019489819001</v>
          </cell>
          <cell r="L143">
            <v>1.5</v>
          </cell>
        </row>
        <row r="144">
          <cell r="A144">
            <v>136</v>
          </cell>
          <cell r="D144">
            <v>3.99</v>
          </cell>
          <cell r="E144">
            <v>0</v>
          </cell>
          <cell r="H144">
            <v>0</v>
          </cell>
          <cell r="I144" t="str">
            <v/>
          </cell>
          <cell r="J144">
            <v>0</v>
          </cell>
        </row>
        <row r="145">
          <cell r="A145">
            <v>137</v>
          </cell>
          <cell r="C145">
            <v>25570</v>
          </cell>
          <cell r="D145">
            <v>4.0308600000004304</v>
          </cell>
          <cell r="E145">
            <v>3297.5344680672697</v>
          </cell>
          <cell r="F145">
            <v>4.0860000000429858E-2</v>
          </cell>
          <cell r="G145">
            <v>-2</v>
          </cell>
          <cell r="H145">
            <v>3297.4538508672695</v>
          </cell>
          <cell r="I145">
            <v>3.99</v>
          </cell>
          <cell r="J145">
            <v>3297.3182008672698</v>
          </cell>
          <cell r="L145">
            <v>1.5</v>
          </cell>
        </row>
        <row r="146">
          <cell r="A146">
            <v>138</v>
          </cell>
          <cell r="D146">
            <v>3.99</v>
          </cell>
          <cell r="E146">
            <v>0</v>
          </cell>
          <cell r="H146">
            <v>0</v>
          </cell>
          <cell r="I146" t="str">
            <v/>
          </cell>
          <cell r="J146">
            <v>0</v>
          </cell>
        </row>
        <row r="147">
          <cell r="A147">
            <v>139</v>
          </cell>
          <cell r="C147">
            <v>25580</v>
          </cell>
          <cell r="D147">
            <v>4.1308600000004301</v>
          </cell>
          <cell r="E147">
            <v>3297.4002642588234</v>
          </cell>
          <cell r="F147">
            <v>0.14086000000042986</v>
          </cell>
          <cell r="G147">
            <v>-2</v>
          </cell>
          <cell r="H147">
            <v>3297.3176470588232</v>
          </cell>
          <cell r="I147">
            <v>3.99</v>
          </cell>
          <cell r="J147">
            <v>3297.1819970588235</v>
          </cell>
          <cell r="L147">
            <v>1.5</v>
          </cell>
        </row>
        <row r="148">
          <cell r="A148">
            <v>140</v>
          </cell>
          <cell r="D148">
            <v>3.99</v>
          </cell>
          <cell r="E148">
            <v>0</v>
          </cell>
          <cell r="H148">
            <v>0</v>
          </cell>
          <cell r="I148" t="str">
            <v/>
          </cell>
          <cell r="J148">
            <v>0</v>
          </cell>
        </row>
        <row r="149">
          <cell r="A149">
            <v>141</v>
          </cell>
          <cell r="B149" t="str">
            <v>PC-</v>
          </cell>
          <cell r="C149">
            <v>25580.913999999957</v>
          </cell>
          <cell r="D149">
            <v>4.1400000000000006</v>
          </cell>
          <cell r="E149">
            <v>8.2800000000000012E-2</v>
          </cell>
          <cell r="F149">
            <v>0.15</v>
          </cell>
          <cell r="G149">
            <v>-2</v>
          </cell>
          <cell r="H149">
            <v>0</v>
          </cell>
          <cell r="I149" t="str">
            <v/>
          </cell>
          <cell r="J149">
            <v>0</v>
          </cell>
          <cell r="L149">
            <v>1.5</v>
          </cell>
          <cell r="M149" t="str">
            <v>LT=30</v>
          </cell>
        </row>
        <row r="150">
          <cell r="A150">
            <v>142</v>
          </cell>
          <cell r="D150">
            <v>3.99</v>
          </cell>
          <cell r="E150">
            <v>0</v>
          </cell>
          <cell r="H150">
            <v>0</v>
          </cell>
          <cell r="I150" t="str">
            <v/>
          </cell>
          <cell r="J150">
            <v>0</v>
          </cell>
        </row>
        <row r="151">
          <cell r="A151">
            <v>143</v>
          </cell>
          <cell r="C151">
            <v>25590</v>
          </cell>
          <cell r="D151">
            <v>4.2308600000004297</v>
          </cell>
          <cell r="E151">
            <v>3297.2984802234241</v>
          </cell>
          <cell r="F151">
            <v>0.24086000000042984</v>
          </cell>
          <cell r="G151">
            <v>-2.6057333333361989</v>
          </cell>
          <cell r="H151">
            <v>3297.1882352941175</v>
          </cell>
          <cell r="I151">
            <v>3.99</v>
          </cell>
          <cell r="J151">
            <v>3297.0915642341179</v>
          </cell>
          <cell r="L151">
            <v>2.4086000000042986</v>
          </cell>
        </row>
        <row r="152">
          <cell r="A152">
            <v>144</v>
          </cell>
          <cell r="D152">
            <v>3.99</v>
          </cell>
          <cell r="E152">
            <v>0</v>
          </cell>
          <cell r="H152">
            <v>0</v>
          </cell>
          <cell r="I152" t="str">
            <v/>
          </cell>
          <cell r="J152">
            <v>0</v>
          </cell>
        </row>
        <row r="153">
          <cell r="A153">
            <v>145</v>
          </cell>
          <cell r="C153">
            <v>25600</v>
          </cell>
          <cell r="D153">
            <v>4.234479999999567</v>
          </cell>
          <cell r="E153">
            <v>3297.1773905991899</v>
          </cell>
          <cell r="F153">
            <v>0.24447999999956666</v>
          </cell>
          <cell r="G153">
            <v>-3.2597333333275555</v>
          </cell>
          <cell r="H153">
            <v>3297.0393578431367</v>
          </cell>
          <cell r="I153">
            <v>3.99</v>
          </cell>
          <cell r="J153">
            <v>3296.9442397631369</v>
          </cell>
          <cell r="L153">
            <v>2.4447999999956664</v>
          </cell>
        </row>
        <row r="154">
          <cell r="A154">
            <v>146</v>
          </cell>
          <cell r="D154">
            <v>3.99</v>
          </cell>
          <cell r="E154">
            <v>0</v>
          </cell>
          <cell r="H154">
            <v>0</v>
          </cell>
          <cell r="I154" t="str">
            <v/>
          </cell>
          <cell r="J154">
            <v>0</v>
          </cell>
        </row>
        <row r="155">
          <cell r="A155">
            <v>147</v>
          </cell>
          <cell r="B155" t="str">
            <v>PT-</v>
          </cell>
          <cell r="C155">
            <v>25609.447999999957</v>
          </cell>
          <cell r="D155">
            <v>4.1400000000000006</v>
          </cell>
          <cell r="E155">
            <v>8.2800000000000012E-2</v>
          </cell>
          <cell r="F155">
            <v>0.15</v>
          </cell>
          <cell r="G155">
            <v>-2</v>
          </cell>
          <cell r="H155">
            <v>0</v>
          </cell>
          <cell r="I155" t="str">
            <v/>
          </cell>
          <cell r="J155">
            <v>0</v>
          </cell>
          <cell r="L155">
            <v>1.5</v>
          </cell>
        </row>
        <row r="156">
          <cell r="A156">
            <v>148</v>
          </cell>
          <cell r="D156">
            <v>3.99</v>
          </cell>
          <cell r="E156">
            <v>0</v>
          </cell>
          <cell r="H156">
            <v>0</v>
          </cell>
          <cell r="I156" t="str">
            <v/>
          </cell>
          <cell r="J156">
            <v>0</v>
          </cell>
        </row>
        <row r="157">
          <cell r="A157">
            <v>149</v>
          </cell>
          <cell r="C157">
            <v>25610</v>
          </cell>
          <cell r="D157">
            <v>4.1344799999995665</v>
          </cell>
          <cell r="E157">
            <v>3296.9342386196072</v>
          </cell>
          <cell r="F157">
            <v>0.14447999999956665</v>
          </cell>
          <cell r="G157">
            <v>-2</v>
          </cell>
          <cell r="H157">
            <v>3296.8515490196073</v>
          </cell>
          <cell r="I157">
            <v>3.99</v>
          </cell>
          <cell r="J157">
            <v>3296.7158990196076</v>
          </cell>
          <cell r="L157">
            <v>1.5</v>
          </cell>
        </row>
        <row r="158">
          <cell r="A158">
            <v>150</v>
          </cell>
          <cell r="D158">
            <v>3.99</v>
          </cell>
          <cell r="E158">
            <v>0</v>
          </cell>
          <cell r="H158">
            <v>0</v>
          </cell>
          <cell r="I158" t="str">
            <v/>
          </cell>
          <cell r="J158">
            <v>0</v>
          </cell>
        </row>
        <row r="159">
          <cell r="A159">
            <v>151</v>
          </cell>
          <cell r="C159">
            <v>25620</v>
          </cell>
          <cell r="D159">
            <v>4.0344799999995669</v>
          </cell>
          <cell r="E159">
            <v>3296.7054984235292</v>
          </cell>
          <cell r="F159">
            <v>4.447999999956663E-2</v>
          </cell>
          <cell r="G159">
            <v>-2</v>
          </cell>
          <cell r="H159">
            <v>3296.6248088235293</v>
          </cell>
          <cell r="I159">
            <v>3.99</v>
          </cell>
          <cell r="J159">
            <v>3296.4891588235296</v>
          </cell>
          <cell r="L159">
            <v>1.5</v>
          </cell>
        </row>
        <row r="160">
          <cell r="A160">
            <v>152</v>
          </cell>
          <cell r="D160">
            <v>3.99</v>
          </cell>
          <cell r="E160">
            <v>0</v>
          </cell>
          <cell r="H160">
            <v>0</v>
          </cell>
          <cell r="I160" t="str">
            <v/>
          </cell>
          <cell r="J160">
            <v>0</v>
          </cell>
        </row>
        <row r="161">
          <cell r="A161">
            <v>153</v>
          </cell>
          <cell r="C161">
            <v>25630</v>
          </cell>
          <cell r="D161">
            <v>3.99</v>
          </cell>
          <cell r="E161">
            <v>3296.4389372549017</v>
          </cell>
          <cell r="G161">
            <v>-2</v>
          </cell>
          <cell r="H161">
            <v>3296.3591372549017</v>
          </cell>
          <cell r="I161">
            <v>3.99</v>
          </cell>
          <cell r="J161">
            <v>3296.223487254902</v>
          </cell>
          <cell r="L161">
            <v>1.5</v>
          </cell>
        </row>
        <row r="162">
          <cell r="A162">
            <v>154</v>
          </cell>
          <cell r="D162">
            <v>3.99</v>
          </cell>
          <cell r="E162">
            <v>0</v>
          </cell>
          <cell r="H162">
            <v>0</v>
          </cell>
          <cell r="I162" t="str">
            <v/>
          </cell>
          <cell r="J162">
            <v>0</v>
          </cell>
        </row>
        <row r="163">
          <cell r="A163">
            <v>155</v>
          </cell>
          <cell r="C163">
            <v>25640</v>
          </cell>
          <cell r="D163">
            <v>4.0479400000004171</v>
          </cell>
          <cell r="E163">
            <v>3296.1354931137253</v>
          </cell>
          <cell r="F163">
            <v>5.7940000000417047E-2</v>
          </cell>
          <cell r="G163">
            <v>-2</v>
          </cell>
          <cell r="H163">
            <v>3296.0545343137251</v>
          </cell>
          <cell r="I163">
            <v>3.99</v>
          </cell>
          <cell r="J163">
            <v>3295.9188843137254</v>
          </cell>
          <cell r="L163">
            <v>1.5</v>
          </cell>
        </row>
        <row r="164">
          <cell r="A164">
            <v>156</v>
          </cell>
          <cell r="D164">
            <v>3.99</v>
          </cell>
          <cell r="E164">
            <v>0</v>
          </cell>
          <cell r="H164">
            <v>0</v>
          </cell>
          <cell r="I164" t="str">
            <v/>
          </cell>
          <cell r="J164">
            <v>0</v>
          </cell>
        </row>
        <row r="165">
          <cell r="A165">
            <v>157</v>
          </cell>
          <cell r="B165" t="str">
            <v>PC-</v>
          </cell>
          <cell r="C165">
            <v>25649.205999999958</v>
          </cell>
          <cell r="D165">
            <v>4.1400000000000006</v>
          </cell>
          <cell r="E165">
            <v>8.2800000000000012E-2</v>
          </cell>
          <cell r="F165">
            <v>0.15</v>
          </cell>
          <cell r="G165">
            <v>-2</v>
          </cell>
          <cell r="H165">
            <v>0</v>
          </cell>
          <cell r="I165" t="str">
            <v/>
          </cell>
          <cell r="J165">
            <v>0</v>
          </cell>
          <cell r="L165">
            <v>1.5</v>
          </cell>
          <cell r="M165" t="str">
            <v>LT=30</v>
          </cell>
        </row>
        <row r="166">
          <cell r="A166">
            <v>158</v>
          </cell>
          <cell r="D166">
            <v>3.99</v>
          </cell>
          <cell r="E166">
            <v>0</v>
          </cell>
          <cell r="H166">
            <v>0</v>
          </cell>
          <cell r="I166" t="str">
            <v/>
          </cell>
          <cell r="J166">
            <v>0</v>
          </cell>
        </row>
        <row r="167">
          <cell r="A167">
            <v>159</v>
          </cell>
          <cell r="C167">
            <v>25650</v>
          </cell>
          <cell r="D167">
            <v>4.1479400000004176</v>
          </cell>
          <cell r="E167">
            <v>3295.7961544429068</v>
          </cell>
          <cell r="F167">
            <v>0.15794000000041705</v>
          </cell>
          <cell r="G167">
            <v>-2.0529333333361137</v>
          </cell>
          <cell r="H167">
            <v>3295.7109999999998</v>
          </cell>
          <cell r="I167">
            <v>3.99</v>
          </cell>
          <cell r="J167">
            <v>3295.5787562600003</v>
          </cell>
          <cell r="L167">
            <v>1.5794000000041706</v>
          </cell>
        </row>
        <row r="168">
          <cell r="A168">
            <v>160</v>
          </cell>
          <cell r="D168">
            <v>3.99</v>
          </cell>
          <cell r="E168">
            <v>0</v>
          </cell>
          <cell r="H168">
            <v>0</v>
          </cell>
          <cell r="I168" t="str">
            <v/>
          </cell>
          <cell r="J168">
            <v>0</v>
          </cell>
        </row>
        <row r="169">
          <cell r="A169">
            <v>161</v>
          </cell>
          <cell r="C169">
            <v>25660</v>
          </cell>
          <cell r="D169">
            <v>4.2479400000004173</v>
          </cell>
          <cell r="E169">
            <v>3295.4635269762398</v>
          </cell>
          <cell r="F169">
            <v>0.25794000000041706</v>
          </cell>
          <cell r="G169">
            <v>-2.7196000000027802</v>
          </cell>
          <cell r="H169">
            <v>3295.3479999999995</v>
          </cell>
          <cell r="I169">
            <v>3.99</v>
          </cell>
          <cell r="J169">
            <v>3295.25865626</v>
          </cell>
          <cell r="L169">
            <v>2.5794000000041706</v>
          </cell>
        </row>
        <row r="170">
          <cell r="A170">
            <v>162</v>
          </cell>
          <cell r="D170">
            <v>3.99</v>
          </cell>
          <cell r="E170">
            <v>0</v>
          </cell>
          <cell r="H170">
            <v>0</v>
          </cell>
          <cell r="I170" t="str">
            <v/>
          </cell>
          <cell r="J170">
            <v>0</v>
          </cell>
        </row>
        <row r="171">
          <cell r="A171">
            <v>163</v>
          </cell>
          <cell r="C171">
            <v>25670</v>
          </cell>
          <cell r="D171">
            <v>4.2036899999995878</v>
          </cell>
          <cell r="E171">
            <v>3295.1047715354794</v>
          </cell>
          <cell r="F171">
            <v>0.2136899999995876</v>
          </cell>
          <cell r="G171">
            <v>-2.8491999999945015</v>
          </cell>
          <cell r="H171">
            <v>3294.9849999999997</v>
          </cell>
          <cell r="I171">
            <v>3.99</v>
          </cell>
          <cell r="J171">
            <v>3294.8766730099996</v>
          </cell>
          <cell r="L171">
            <v>2.136899999995876</v>
          </cell>
        </row>
        <row r="172">
          <cell r="A172">
            <v>164</v>
          </cell>
          <cell r="D172">
            <v>3.99</v>
          </cell>
          <cell r="E172">
            <v>0</v>
          </cell>
          <cell r="H172">
            <v>0</v>
          </cell>
          <cell r="I172" t="str">
            <v/>
          </cell>
          <cell r="J172">
            <v>0</v>
          </cell>
        </row>
        <row r="173">
          <cell r="A173">
            <v>165</v>
          </cell>
          <cell r="B173" t="str">
            <v>PT-</v>
          </cell>
          <cell r="C173">
            <v>25676.368999999959</v>
          </cell>
          <cell r="D173">
            <v>4.1400000000000006</v>
          </cell>
          <cell r="E173">
            <v>8.2800000000000012E-2</v>
          </cell>
          <cell r="F173">
            <v>0.15</v>
          </cell>
          <cell r="G173">
            <v>-2</v>
          </cell>
          <cell r="H173">
            <v>0</v>
          </cell>
          <cell r="I173" t="str">
            <v/>
          </cell>
          <cell r="J173">
            <v>0</v>
          </cell>
          <cell r="L173">
            <v>1.5</v>
          </cell>
        </row>
        <row r="174">
          <cell r="A174">
            <v>166</v>
          </cell>
          <cell r="D174">
            <v>3.99</v>
          </cell>
          <cell r="E174">
            <v>0</v>
          </cell>
          <cell r="H174">
            <v>0</v>
          </cell>
          <cell r="I174" t="str">
            <v/>
          </cell>
          <cell r="J174">
            <v>0</v>
          </cell>
        </row>
        <row r="175">
          <cell r="A175">
            <v>167</v>
          </cell>
          <cell r="C175">
            <v>25680</v>
          </cell>
          <cell r="D175">
            <v>4.1036899999995882</v>
          </cell>
          <cell r="E175">
            <v>3294.7040634687501</v>
          </cell>
          <cell r="F175">
            <v>0.11368999999958759</v>
          </cell>
          <cell r="G175">
            <v>-2</v>
          </cell>
          <cell r="H175">
            <v>3294.6219896687498</v>
          </cell>
          <cell r="I175">
            <v>3.99</v>
          </cell>
          <cell r="J175">
            <v>3294.4707626787499</v>
          </cell>
          <cell r="L175">
            <v>1.136899999995876</v>
          </cell>
        </row>
        <row r="176">
          <cell r="A176">
            <v>168</v>
          </cell>
          <cell r="D176">
            <v>3.99</v>
          </cell>
          <cell r="E176">
            <v>0</v>
          </cell>
          <cell r="H176">
            <v>0</v>
          </cell>
          <cell r="I176" t="str">
            <v/>
          </cell>
          <cell r="J176">
            <v>0</v>
          </cell>
        </row>
        <row r="177">
          <cell r="A177">
            <v>169</v>
          </cell>
          <cell r="C177">
            <v>25690</v>
          </cell>
          <cell r="D177">
            <v>4.0036899999995876</v>
          </cell>
          <cell r="E177">
            <v>3294.3282730520827</v>
          </cell>
          <cell r="F177">
            <v>1.3689999999587588E-2</v>
          </cell>
          <cell r="G177">
            <v>-2</v>
          </cell>
          <cell r="H177">
            <v>3294.2481992520829</v>
          </cell>
          <cell r="I177">
            <v>3.99</v>
          </cell>
          <cell r="J177">
            <v>3294.0540722620831</v>
          </cell>
          <cell r="L177">
            <v>0.13689999999587599</v>
          </cell>
        </row>
        <row r="178">
          <cell r="A178">
            <v>170</v>
          </cell>
          <cell r="D178">
            <v>3.99</v>
          </cell>
          <cell r="E178">
            <v>0</v>
          </cell>
          <cell r="H178">
            <v>0</v>
          </cell>
          <cell r="I178" t="str">
            <v/>
          </cell>
          <cell r="J178">
            <v>0</v>
          </cell>
        </row>
        <row r="179">
          <cell r="A179">
            <v>171</v>
          </cell>
          <cell r="C179">
            <v>25700</v>
          </cell>
          <cell r="D179">
            <v>3.99</v>
          </cell>
          <cell r="E179">
            <v>3293.931250502083</v>
          </cell>
          <cell r="G179">
            <v>-2</v>
          </cell>
          <cell r="H179">
            <v>3293.851450502083</v>
          </cell>
          <cell r="I179">
            <v>3.99</v>
          </cell>
          <cell r="J179">
            <v>3293.6144235120832</v>
          </cell>
          <cell r="L179">
            <v>-0.86310000000412401</v>
          </cell>
        </row>
        <row r="180">
          <cell r="A180">
            <v>172</v>
          </cell>
          <cell r="D180">
            <v>3.99</v>
          </cell>
          <cell r="E180">
            <v>0</v>
          </cell>
          <cell r="H180">
            <v>0</v>
          </cell>
          <cell r="I180" t="str">
            <v/>
          </cell>
          <cell r="J180">
            <v>0</v>
          </cell>
        </row>
        <row r="181">
          <cell r="A181">
            <v>173</v>
          </cell>
          <cell r="C181">
            <v>25710</v>
          </cell>
          <cell r="D181">
            <v>3.99</v>
          </cell>
          <cell r="E181">
            <v>3293.5115434187496</v>
          </cell>
          <cell r="G181">
            <v>-2</v>
          </cell>
          <cell r="H181">
            <v>3293.4317434187496</v>
          </cell>
          <cell r="I181">
            <v>3.99</v>
          </cell>
          <cell r="J181">
            <v>3293.1518164287495</v>
          </cell>
          <cell r="L181">
            <v>-1.863100000004124</v>
          </cell>
        </row>
        <row r="182">
          <cell r="A182">
            <v>174</v>
          </cell>
          <cell r="D182">
            <v>3.99</v>
          </cell>
          <cell r="E182">
            <v>0</v>
          </cell>
          <cell r="H182">
            <v>0</v>
          </cell>
          <cell r="I182" t="str">
            <v/>
          </cell>
          <cell r="J182">
            <v>0</v>
          </cell>
        </row>
        <row r="183">
          <cell r="A183">
            <v>175</v>
          </cell>
          <cell r="C183">
            <v>25720</v>
          </cell>
          <cell r="D183">
            <v>3.99</v>
          </cell>
          <cell r="E183">
            <v>3293.0661333333328</v>
          </cell>
          <cell r="G183">
            <v>-2</v>
          </cell>
          <cell r="H183">
            <v>3292.9863333333328</v>
          </cell>
          <cell r="I183">
            <v>3.99</v>
          </cell>
          <cell r="J183">
            <v>3292.7005333333332</v>
          </cell>
          <cell r="L183">
            <v>-2</v>
          </cell>
        </row>
        <row r="184">
          <cell r="A184">
            <v>176</v>
          </cell>
          <cell r="D184">
            <v>3.99</v>
          </cell>
          <cell r="E184">
            <v>0</v>
          </cell>
          <cell r="H184">
            <v>0</v>
          </cell>
          <cell r="I184" t="str">
            <v/>
          </cell>
          <cell r="J184">
            <v>0</v>
          </cell>
        </row>
        <row r="185">
          <cell r="A185">
            <v>177</v>
          </cell>
          <cell r="C185">
            <v>25730</v>
          </cell>
          <cell r="D185">
            <v>3.99</v>
          </cell>
          <cell r="E185">
            <v>3292.5998208333331</v>
          </cell>
          <cell r="G185">
            <v>-2</v>
          </cell>
          <cell r="H185">
            <v>3292.5200208333331</v>
          </cell>
          <cell r="I185">
            <v>3.99</v>
          </cell>
          <cell r="J185">
            <v>3292.2342208333334</v>
          </cell>
          <cell r="L185">
            <v>-2</v>
          </cell>
        </row>
        <row r="186">
          <cell r="A186">
            <v>178</v>
          </cell>
          <cell r="D186">
            <v>3.99</v>
          </cell>
          <cell r="E186">
            <v>0</v>
          </cell>
          <cell r="H186">
            <v>0</v>
          </cell>
          <cell r="I186" t="str">
            <v/>
          </cell>
          <cell r="J186">
            <v>0</v>
          </cell>
        </row>
        <row r="187">
          <cell r="A187">
            <v>179</v>
          </cell>
          <cell r="C187">
            <v>25740</v>
          </cell>
          <cell r="D187">
            <v>3.99</v>
          </cell>
          <cell r="E187">
            <v>3292.1105499999999</v>
          </cell>
          <cell r="G187">
            <v>-2</v>
          </cell>
          <cell r="H187">
            <v>3292.0307499999999</v>
          </cell>
          <cell r="I187">
            <v>3.99</v>
          </cell>
          <cell r="J187">
            <v>3291.7624660700003</v>
          </cell>
          <cell r="L187">
            <v>-1.5916999999961265</v>
          </cell>
        </row>
        <row r="188">
          <cell r="A188">
            <v>180</v>
          </cell>
          <cell r="D188">
            <v>3.99</v>
          </cell>
          <cell r="E188">
            <v>0</v>
          </cell>
          <cell r="H188">
            <v>0</v>
          </cell>
          <cell r="I188" t="str">
            <v/>
          </cell>
          <cell r="J188">
            <v>0</v>
          </cell>
        </row>
        <row r="189">
          <cell r="A189">
            <v>181</v>
          </cell>
          <cell r="C189">
            <v>25750</v>
          </cell>
          <cell r="D189">
            <v>3.99</v>
          </cell>
          <cell r="E189">
            <v>3291.5983208333332</v>
          </cell>
          <cell r="G189">
            <v>-2</v>
          </cell>
          <cell r="H189">
            <v>3291.5185208333332</v>
          </cell>
          <cell r="I189">
            <v>3.99</v>
          </cell>
          <cell r="J189">
            <v>3291.2931369033336</v>
          </cell>
          <cell r="L189">
            <v>-0.59169999999612655</v>
          </cell>
        </row>
        <row r="190">
          <cell r="A190">
            <v>182</v>
          </cell>
          <cell r="D190">
            <v>3.99</v>
          </cell>
          <cell r="E190">
            <v>0</v>
          </cell>
          <cell r="H190">
            <v>0</v>
          </cell>
          <cell r="I190" t="str">
            <v/>
          </cell>
          <cell r="J190">
            <v>0</v>
          </cell>
        </row>
        <row r="191">
          <cell r="A191">
            <v>183</v>
          </cell>
          <cell r="C191">
            <v>25760</v>
          </cell>
          <cell r="D191">
            <v>4.0308300000003872</v>
          </cell>
          <cell r="E191">
            <v>3291.0639499333333</v>
          </cell>
          <cell r="F191">
            <v>4.0830000000387362E-2</v>
          </cell>
          <cell r="G191">
            <v>-2</v>
          </cell>
          <cell r="H191">
            <v>3290.9833333333331</v>
          </cell>
          <cell r="I191">
            <v>3.99</v>
          </cell>
          <cell r="J191">
            <v>3290.8008494033334</v>
          </cell>
          <cell r="L191">
            <v>0.40830000000387368</v>
          </cell>
        </row>
        <row r="192">
          <cell r="A192">
            <v>184</v>
          </cell>
          <cell r="D192">
            <v>3.99</v>
          </cell>
          <cell r="E192">
            <v>0</v>
          </cell>
          <cell r="H192">
            <v>0</v>
          </cell>
          <cell r="I192" t="str">
            <v/>
          </cell>
          <cell r="J192">
            <v>0</v>
          </cell>
        </row>
        <row r="193">
          <cell r="A193">
            <v>185</v>
          </cell>
          <cell r="C193">
            <v>25770</v>
          </cell>
          <cell r="D193">
            <v>4.1308300000003877</v>
          </cell>
          <cell r="E193">
            <v>3290.5192832666667</v>
          </cell>
          <cell r="F193">
            <v>0.14083000000038737</v>
          </cell>
          <cell r="G193">
            <v>-2</v>
          </cell>
          <cell r="H193">
            <v>3290.4366666666665</v>
          </cell>
          <cell r="I193">
            <v>3.99</v>
          </cell>
          <cell r="J193">
            <v>3290.2970827366667</v>
          </cell>
          <cell r="L193">
            <v>1.4083000000038737</v>
          </cell>
        </row>
        <row r="194">
          <cell r="A194">
            <v>186</v>
          </cell>
          <cell r="D194">
            <v>3.99</v>
          </cell>
          <cell r="E194">
            <v>0</v>
          </cell>
          <cell r="H194">
            <v>0</v>
          </cell>
          <cell r="I194" t="str">
            <v/>
          </cell>
          <cell r="J194">
            <v>0</v>
          </cell>
        </row>
        <row r="195">
          <cell r="A195">
            <v>187</v>
          </cell>
          <cell r="B195" t="str">
            <v>PC-</v>
          </cell>
          <cell r="C195">
            <v>25770.916999999961</v>
          </cell>
          <cell r="D195">
            <v>4.1400000000000006</v>
          </cell>
          <cell r="E195">
            <v>8.2800000000000012E-2</v>
          </cell>
          <cell r="F195">
            <v>0.15</v>
          </cell>
          <cell r="G195">
            <v>-2</v>
          </cell>
          <cell r="H195">
            <v>0</v>
          </cell>
          <cell r="I195" t="str">
            <v/>
          </cell>
          <cell r="J195">
            <v>0</v>
          </cell>
          <cell r="L195">
            <v>1.5</v>
          </cell>
          <cell r="M195" t="str">
            <v>LT=30</v>
          </cell>
        </row>
        <row r="196">
          <cell r="A196">
            <v>188</v>
          </cell>
          <cell r="D196">
            <v>3.99</v>
          </cell>
          <cell r="E196">
            <v>0</v>
          </cell>
          <cell r="H196">
            <v>0</v>
          </cell>
          <cell r="I196" t="str">
            <v/>
          </cell>
          <cell r="J196">
            <v>0</v>
          </cell>
        </row>
        <row r="197">
          <cell r="A197">
            <v>189</v>
          </cell>
          <cell r="C197">
            <v>25780</v>
          </cell>
          <cell r="D197">
            <v>4.2308300000003873</v>
          </cell>
          <cell r="E197">
            <v>3290.0002356859268</v>
          </cell>
          <cell r="F197">
            <v>0.24083000000038737</v>
          </cell>
          <cell r="G197">
            <v>-2.6055333333359156</v>
          </cell>
          <cell r="H197">
            <v>3289.89</v>
          </cell>
          <cell r="I197">
            <v>3.99</v>
          </cell>
          <cell r="J197">
            <v>3289.7933160700004</v>
          </cell>
          <cell r="L197">
            <v>2.4083000000038739</v>
          </cell>
        </row>
        <row r="198">
          <cell r="A198">
            <v>190</v>
          </cell>
          <cell r="D198">
            <v>3.99</v>
          </cell>
          <cell r="E198">
            <v>0</v>
          </cell>
          <cell r="H198">
            <v>0</v>
          </cell>
          <cell r="I198" t="str">
            <v/>
          </cell>
          <cell r="J198">
            <v>0</v>
          </cell>
        </row>
        <row r="199">
          <cell r="A199">
            <v>191</v>
          </cell>
          <cell r="C199">
            <v>25790</v>
          </cell>
          <cell r="D199">
            <v>4.2782799999996133</v>
          </cell>
          <cell r="E199">
            <v>3289.4683389705592</v>
          </cell>
          <cell r="F199">
            <v>0.28827999999961318</v>
          </cell>
          <cell r="G199">
            <v>-2.921866666664088</v>
          </cell>
          <cell r="H199">
            <v>3289.3433333333328</v>
          </cell>
          <cell r="I199">
            <v>3.99</v>
          </cell>
          <cell r="J199">
            <v>3289.2670054533328</v>
          </cell>
          <cell r="L199">
            <v>2.8827999999961325</v>
          </cell>
        </row>
        <row r="200">
          <cell r="A200">
            <v>192</v>
          </cell>
          <cell r="D200">
            <v>3.99</v>
          </cell>
          <cell r="E200">
            <v>0</v>
          </cell>
          <cell r="H200">
            <v>0</v>
          </cell>
          <cell r="I200" t="str">
            <v/>
          </cell>
          <cell r="J200">
            <v>0</v>
          </cell>
        </row>
        <row r="201">
          <cell r="A201">
            <v>193</v>
          </cell>
          <cell r="C201">
            <v>25800</v>
          </cell>
          <cell r="D201">
            <v>4.1782799999996136</v>
          </cell>
          <cell r="E201">
            <v>3288.8908952372262</v>
          </cell>
          <cell r="F201">
            <v>0.1882799999996132</v>
          </cell>
          <cell r="G201">
            <v>-2.2551999999974215</v>
          </cell>
          <cell r="H201">
            <v>3288.7966666666662</v>
          </cell>
          <cell r="I201">
            <v>3.99</v>
          </cell>
          <cell r="J201">
            <v>3288.6774387866662</v>
          </cell>
          <cell r="L201">
            <v>1.882799999996132</v>
          </cell>
        </row>
        <row r="202">
          <cell r="A202">
            <v>194</v>
          </cell>
          <cell r="D202">
            <v>3.99</v>
          </cell>
          <cell r="E202">
            <v>0</v>
          </cell>
          <cell r="H202">
            <v>0</v>
          </cell>
          <cell r="I202" t="str">
            <v/>
          </cell>
          <cell r="J202">
            <v>0</v>
          </cell>
        </row>
        <row r="203">
          <cell r="A203">
            <v>195</v>
          </cell>
          <cell r="B203" t="str">
            <v>PT-</v>
          </cell>
          <cell r="C203">
            <v>25803.827999999961</v>
          </cell>
          <cell r="D203">
            <v>4.1400000000000006</v>
          </cell>
          <cell r="E203">
            <v>8.2800000000000012E-2</v>
          </cell>
          <cell r="F203">
            <v>0.15</v>
          </cell>
          <cell r="G203">
            <v>-2</v>
          </cell>
          <cell r="H203">
            <v>0</v>
          </cell>
          <cell r="I203" t="str">
            <v/>
          </cell>
          <cell r="J203">
            <v>0</v>
          </cell>
          <cell r="L203">
            <v>1.5</v>
          </cell>
        </row>
        <row r="204">
          <cell r="A204">
            <v>196</v>
          </cell>
          <cell r="D204">
            <v>3.99</v>
          </cell>
          <cell r="E204">
            <v>0</v>
          </cell>
          <cell r="H204">
            <v>0</v>
          </cell>
          <cell r="I204" t="str">
            <v/>
          </cell>
          <cell r="J204">
            <v>0</v>
          </cell>
        </row>
        <row r="205">
          <cell r="A205">
            <v>197</v>
          </cell>
          <cell r="C205">
            <v>25810</v>
          </cell>
          <cell r="D205">
            <v>4.0782799999996131</v>
          </cell>
          <cell r="E205">
            <v>3288.3197248922579</v>
          </cell>
          <cell r="F205">
            <v>8.8279999999613196E-2</v>
          </cell>
          <cell r="G205">
            <v>-1.2350972859041942</v>
          </cell>
          <cell r="H205">
            <v>3288.2693541666663</v>
          </cell>
          <cell r="I205">
            <v>3.99</v>
          </cell>
          <cell r="J205">
            <v>3288.1049916310362</v>
          </cell>
          <cell r="L205">
            <v>0.83071012516616982</v>
          </cell>
        </row>
        <row r="206">
          <cell r="A206">
            <v>198</v>
          </cell>
          <cell r="D206">
            <v>3.99</v>
          </cell>
          <cell r="E206">
            <v>0</v>
          </cell>
          <cell r="H206">
            <v>0</v>
          </cell>
          <cell r="I206" t="str">
            <v/>
          </cell>
          <cell r="J206">
            <v>0</v>
          </cell>
        </row>
        <row r="207">
          <cell r="A207">
            <v>199</v>
          </cell>
          <cell r="C207">
            <v>25820</v>
          </cell>
          <cell r="D207">
            <v>3.99</v>
          </cell>
          <cell r="E207">
            <v>3287.7809181249222</v>
          </cell>
          <cell r="G207">
            <v>4.2136572115096804E-3</v>
          </cell>
          <cell r="H207">
            <v>3287.7807499999994</v>
          </cell>
          <cell r="I207">
            <v>4.021600000000678</v>
          </cell>
          <cell r="J207">
            <v>3287.5697866647656</v>
          </cell>
          <cell r="K207">
            <v>3.1600000000677642E-2</v>
          </cell>
          <cell r="L207">
            <v>-0.25368695006007091</v>
          </cell>
        </row>
        <row r="208">
          <cell r="A208">
            <v>200</v>
          </cell>
          <cell r="D208">
            <v>3.99</v>
          </cell>
          <cell r="E208">
            <v>0</v>
          </cell>
          <cell r="H208">
            <v>0</v>
          </cell>
          <cell r="I208" t="str">
            <v/>
          </cell>
          <cell r="J208">
            <v>0</v>
          </cell>
        </row>
        <row r="209">
          <cell r="A209">
            <v>201</v>
          </cell>
          <cell r="C209">
            <v>25830</v>
          </cell>
          <cell r="D209">
            <v>3.99</v>
          </cell>
          <cell r="E209">
            <v>3287.380470798219</v>
          </cell>
          <cell r="G209">
            <v>1.2435246003272131</v>
          </cell>
          <cell r="H209">
            <v>3287.3308541666661</v>
          </cell>
          <cell r="I209">
            <v>4.188266666667344</v>
          </cell>
          <cell r="J209">
            <v>3287.0707973873873</v>
          </cell>
          <cell r="K209">
            <v>0.19826666666734427</v>
          </cell>
          <cell r="L209">
            <v>-1.3380840252863115</v>
          </cell>
        </row>
        <row r="210">
          <cell r="A210">
            <v>202</v>
          </cell>
          <cell r="D210">
            <v>3.99</v>
          </cell>
          <cell r="E210">
            <v>0</v>
          </cell>
          <cell r="H210">
            <v>0</v>
          </cell>
          <cell r="I210" t="str">
            <v/>
          </cell>
          <cell r="J210">
            <v>0</v>
          </cell>
        </row>
        <row r="211">
          <cell r="A211">
            <v>203</v>
          </cell>
          <cell r="B211" t="str">
            <v>PC+</v>
          </cell>
          <cell r="C211">
            <v>25836.103999999959</v>
          </cell>
          <cell r="D211">
            <v>3.99</v>
          </cell>
          <cell r="E211">
            <v>7.980000000000001E-2</v>
          </cell>
          <cell r="G211">
            <v>2</v>
          </cell>
          <cell r="H211">
            <v>0</v>
          </cell>
          <cell r="I211" t="str">
            <v/>
          </cell>
          <cell r="J211">
            <v>0</v>
          </cell>
          <cell r="K211">
            <v>0.3</v>
          </cell>
          <cell r="L211">
            <v>-2</v>
          </cell>
          <cell r="M211" t="str">
            <v>LT=36</v>
          </cell>
        </row>
        <row r="212">
          <cell r="A212">
            <v>204</v>
          </cell>
          <cell r="D212">
            <v>3.99</v>
          </cell>
          <cell r="E212">
            <v>0</v>
          </cell>
          <cell r="H212">
            <v>0</v>
          </cell>
          <cell r="I212" t="str">
            <v/>
          </cell>
          <cell r="J212">
            <v>0</v>
          </cell>
        </row>
        <row r="213">
          <cell r="A213">
            <v>205</v>
          </cell>
          <cell r="C213">
            <v>25840</v>
          </cell>
          <cell r="D213">
            <v>3.99</v>
          </cell>
          <cell r="E213">
            <v>3287.0167389333333</v>
          </cell>
          <cell r="G213">
            <v>2.4328888888934066</v>
          </cell>
          <cell r="H213">
            <v>3286.9196666666662</v>
          </cell>
          <cell r="I213">
            <v>4.354933333334011</v>
          </cell>
          <cell r="J213">
            <v>3286.6064173108143</v>
          </cell>
          <cell r="K213">
            <v>0.36493333333401096</v>
          </cell>
          <cell r="L213">
            <v>-2.4328888888934066</v>
          </cell>
        </row>
        <row r="214">
          <cell r="A214">
            <v>206</v>
          </cell>
          <cell r="D214">
            <v>3.99</v>
          </cell>
          <cell r="E214">
            <v>0</v>
          </cell>
          <cell r="H214">
            <v>0</v>
          </cell>
          <cell r="I214" t="str">
            <v/>
          </cell>
          <cell r="J214">
            <v>0</v>
          </cell>
        </row>
        <row r="215">
          <cell r="A215">
            <v>207</v>
          </cell>
          <cell r="C215">
            <v>25850</v>
          </cell>
          <cell r="D215">
            <v>3.99</v>
          </cell>
          <cell r="E215">
            <v>3286.6885930999997</v>
          </cell>
          <cell r="G215">
            <v>3.5440000000045178</v>
          </cell>
          <cell r="H215">
            <v>3286.5471874999994</v>
          </cell>
          <cell r="I215">
            <v>4.521600000000678</v>
          </cell>
          <cell r="J215">
            <v>3286.1763099959994</v>
          </cell>
          <cell r="K215">
            <v>0.53160000000067764</v>
          </cell>
          <cell r="L215">
            <v>-3.5440000000045178</v>
          </cell>
        </row>
        <row r="216">
          <cell r="A216">
            <v>208</v>
          </cell>
          <cell r="D216">
            <v>3.99</v>
          </cell>
          <cell r="E216">
            <v>0</v>
          </cell>
          <cell r="H216">
            <v>0</v>
          </cell>
          <cell r="I216" t="str">
            <v/>
          </cell>
          <cell r="J216">
            <v>0</v>
          </cell>
        </row>
        <row r="217">
          <cell r="A217">
            <v>209</v>
          </cell>
          <cell r="C217">
            <v>25860</v>
          </cell>
          <cell r="D217">
            <v>3.99</v>
          </cell>
          <cell r="E217">
            <v>3286.373016666666</v>
          </cell>
          <cell r="G217">
            <v>4</v>
          </cell>
          <cell r="H217">
            <v>3286.213416666666</v>
          </cell>
          <cell r="I217">
            <v>4.59</v>
          </cell>
          <cell r="J217">
            <v>3285.8178166666662</v>
          </cell>
          <cell r="K217">
            <v>0.6</v>
          </cell>
          <cell r="L217">
            <v>-4</v>
          </cell>
        </row>
        <row r="218">
          <cell r="A218">
            <v>210</v>
          </cell>
          <cell r="D218">
            <v>3.99</v>
          </cell>
          <cell r="E218">
            <v>0</v>
          </cell>
          <cell r="H218">
            <v>0</v>
          </cell>
          <cell r="I218" t="str">
            <v/>
          </cell>
          <cell r="J218">
            <v>0</v>
          </cell>
        </row>
        <row r="219">
          <cell r="A219">
            <v>211</v>
          </cell>
          <cell r="C219">
            <v>25870</v>
          </cell>
          <cell r="D219">
            <v>3.99</v>
          </cell>
          <cell r="E219">
            <v>3286.0779541666666</v>
          </cell>
          <cell r="G219">
            <v>4</v>
          </cell>
          <cell r="H219">
            <v>3285.9183541666666</v>
          </cell>
          <cell r="I219">
            <v>4.59</v>
          </cell>
          <cell r="J219">
            <v>3285.5227541666668</v>
          </cell>
          <cell r="K219">
            <v>0.6</v>
          </cell>
          <cell r="L219">
            <v>-4</v>
          </cell>
        </row>
        <row r="220">
          <cell r="A220">
            <v>212</v>
          </cell>
          <cell r="D220">
            <v>3.99</v>
          </cell>
          <cell r="E220">
            <v>0</v>
          </cell>
          <cell r="H220">
            <v>0</v>
          </cell>
          <cell r="I220" t="str">
            <v/>
          </cell>
          <cell r="J220">
            <v>0</v>
          </cell>
        </row>
        <row r="221">
          <cell r="A221">
            <v>213</v>
          </cell>
          <cell r="C221">
            <v>25880</v>
          </cell>
          <cell r="D221">
            <v>3.99</v>
          </cell>
          <cell r="E221">
            <v>3285.8040927666661</v>
          </cell>
          <cell r="G221">
            <v>3.5612222222177174</v>
          </cell>
          <cell r="H221">
            <v>3285.6619999999998</v>
          </cell>
          <cell r="I221">
            <v>4.5241833333326582</v>
          </cell>
          <cell r="J221">
            <v>3285.2902001110929</v>
          </cell>
          <cell r="K221">
            <v>0.53418333333265766</v>
          </cell>
          <cell r="L221">
            <v>-3.5612222222177174</v>
          </cell>
        </row>
        <row r="222">
          <cell r="A222">
            <v>214</v>
          </cell>
          <cell r="D222">
            <v>3.99</v>
          </cell>
          <cell r="E222">
            <v>0</v>
          </cell>
          <cell r="H222">
            <v>0</v>
          </cell>
          <cell r="I222" t="str">
            <v/>
          </cell>
          <cell r="J222">
            <v>0</v>
          </cell>
        </row>
        <row r="223">
          <cell r="A223">
            <v>215</v>
          </cell>
          <cell r="C223">
            <v>25890</v>
          </cell>
          <cell r="D223">
            <v>3.99</v>
          </cell>
          <cell r="E223">
            <v>3285.5227594333328</v>
          </cell>
          <cell r="G223">
            <v>2.4501111111066063</v>
          </cell>
          <cell r="H223">
            <v>3285.4249999999997</v>
          </cell>
          <cell r="I223">
            <v>4.3575166666659912</v>
          </cell>
          <cell r="J223">
            <v>3285.1108856666483</v>
          </cell>
          <cell r="K223">
            <v>0.36751666666599098</v>
          </cell>
          <cell r="L223">
            <v>-2.4501111111066063</v>
          </cell>
        </row>
        <row r="224">
          <cell r="A224">
            <v>216</v>
          </cell>
          <cell r="D224">
            <v>3.99</v>
          </cell>
          <cell r="E224">
            <v>0</v>
          </cell>
          <cell r="H224">
            <v>0</v>
          </cell>
          <cell r="I224" t="str">
            <v/>
          </cell>
          <cell r="J224">
            <v>0</v>
          </cell>
        </row>
        <row r="225">
          <cell r="A225">
            <v>217</v>
          </cell>
          <cell r="B225" t="str">
            <v>PT+</v>
          </cell>
          <cell r="C225">
            <v>25894.050999999959</v>
          </cell>
          <cell r="D225">
            <v>3.99</v>
          </cell>
          <cell r="E225">
            <v>7.980000000000001E-2</v>
          </cell>
          <cell r="G225">
            <v>2</v>
          </cell>
          <cell r="H225">
            <v>0</v>
          </cell>
          <cell r="I225" t="str">
            <v/>
          </cell>
          <cell r="J225">
            <v>0</v>
          </cell>
          <cell r="K225">
            <v>0.3</v>
          </cell>
          <cell r="L225">
            <v>-2</v>
          </cell>
        </row>
        <row r="226">
          <cell r="A226">
            <v>218</v>
          </cell>
          <cell r="D226">
            <v>3.99</v>
          </cell>
          <cell r="E226">
            <v>0</v>
          </cell>
          <cell r="H226">
            <v>0</v>
          </cell>
          <cell r="I226" t="str">
            <v/>
          </cell>
          <cell r="J226">
            <v>0</v>
          </cell>
        </row>
        <row r="227">
          <cell r="A227">
            <v>219</v>
          </cell>
          <cell r="C227">
            <v>25900</v>
          </cell>
          <cell r="D227">
            <v>3.99</v>
          </cell>
          <cell r="E227">
            <v>3285.2677999999996</v>
          </cell>
          <cell r="G227">
            <v>2</v>
          </cell>
          <cell r="H227">
            <v>3285.1879999999996</v>
          </cell>
          <cell r="I227">
            <v>4.1908499999993243</v>
          </cell>
          <cell r="J227">
            <v>3284.8981829999998</v>
          </cell>
          <cell r="K227">
            <v>0.20084999999932429</v>
          </cell>
          <cell r="L227">
            <v>-2</v>
          </cell>
        </row>
        <row r="228">
          <cell r="A228">
            <v>220</v>
          </cell>
          <cell r="D228">
            <v>3.99</v>
          </cell>
          <cell r="E228">
            <v>0</v>
          </cell>
          <cell r="H228">
            <v>0</v>
          </cell>
          <cell r="I228" t="str">
            <v/>
          </cell>
          <cell r="J228">
            <v>0</v>
          </cell>
        </row>
        <row r="229">
          <cell r="A229">
            <v>221</v>
          </cell>
          <cell r="C229">
            <v>25910</v>
          </cell>
          <cell r="D229">
            <v>3.99</v>
          </cell>
          <cell r="E229">
            <v>3285.0307999999995</v>
          </cell>
          <cell r="G229">
            <v>2</v>
          </cell>
          <cell r="H229">
            <v>3284.9509999999996</v>
          </cell>
          <cell r="I229">
            <v>4.0241833333326582</v>
          </cell>
          <cell r="J229">
            <v>3284.6645163333333</v>
          </cell>
          <cell r="K229">
            <v>3.4183333332657606E-2</v>
          </cell>
          <cell r="L229">
            <v>-2</v>
          </cell>
        </row>
        <row r="230">
          <cell r="A230">
            <v>222</v>
          </cell>
          <cell r="D230">
            <v>3.99</v>
          </cell>
          <cell r="E230">
            <v>0</v>
          </cell>
          <cell r="H230">
            <v>0</v>
          </cell>
          <cell r="I230" t="str">
            <v/>
          </cell>
          <cell r="J230">
            <v>0</v>
          </cell>
        </row>
        <row r="231">
          <cell r="A231">
            <v>223</v>
          </cell>
          <cell r="C231">
            <v>25920</v>
          </cell>
          <cell r="D231">
            <v>3.99</v>
          </cell>
          <cell r="E231">
            <v>3284.7734111111108</v>
          </cell>
          <cell r="G231">
            <v>2</v>
          </cell>
          <cell r="H231">
            <v>3284.6936111111108</v>
          </cell>
          <cell r="I231">
            <v>3.99</v>
          </cell>
          <cell r="J231">
            <v>3284.4078111111112</v>
          </cell>
          <cell r="L231">
            <v>-2</v>
          </cell>
        </row>
        <row r="232">
          <cell r="A232">
            <v>224</v>
          </cell>
          <cell r="D232">
            <v>3.99</v>
          </cell>
          <cell r="E232">
            <v>0</v>
          </cell>
          <cell r="H232">
            <v>0</v>
          </cell>
          <cell r="I232" t="str">
            <v/>
          </cell>
          <cell r="J232">
            <v>0</v>
          </cell>
        </row>
        <row r="233">
          <cell r="A233">
            <v>225</v>
          </cell>
          <cell r="C233">
            <v>25930</v>
          </cell>
          <cell r="D233">
            <v>3.99</v>
          </cell>
          <cell r="E233">
            <v>3284.4752444444443</v>
          </cell>
          <cell r="G233">
            <v>2</v>
          </cell>
          <cell r="H233">
            <v>3284.3954444444444</v>
          </cell>
          <cell r="I233">
            <v>3.99</v>
          </cell>
          <cell r="J233">
            <v>3284.143807144445</v>
          </cell>
          <cell r="L233">
            <v>-1.2036666666596525</v>
          </cell>
        </row>
        <row r="234">
          <cell r="A234">
            <v>226</v>
          </cell>
          <cell r="D234">
            <v>3.99</v>
          </cell>
          <cell r="E234">
            <v>0</v>
          </cell>
          <cell r="H234">
            <v>0</v>
          </cell>
          <cell r="I234" t="str">
            <v/>
          </cell>
          <cell r="J234">
            <v>0</v>
          </cell>
        </row>
        <row r="235">
          <cell r="A235">
            <v>227</v>
          </cell>
          <cell r="C235">
            <v>25940</v>
          </cell>
          <cell r="D235">
            <v>4.045560000000842</v>
          </cell>
          <cell r="E235">
            <v>3284.1411573885598</v>
          </cell>
          <cell r="F235">
            <v>5.5560000000841658E-2</v>
          </cell>
          <cell r="G235">
            <v>-2.0926000000014029</v>
          </cell>
          <cell r="H235">
            <v>3284.0564999999997</v>
          </cell>
          <cell r="I235">
            <v>3.99</v>
          </cell>
          <cell r="J235">
            <v>3283.8763627000003</v>
          </cell>
          <cell r="L235">
            <v>0.46300000000701402</v>
          </cell>
        </row>
        <row r="236">
          <cell r="A236">
            <v>228</v>
          </cell>
          <cell r="D236">
            <v>3.99</v>
          </cell>
          <cell r="E236">
            <v>0</v>
          </cell>
          <cell r="H236">
            <v>0</v>
          </cell>
          <cell r="I236" t="str">
            <v/>
          </cell>
          <cell r="J236">
            <v>0</v>
          </cell>
        </row>
        <row r="237">
          <cell r="A237">
            <v>229</v>
          </cell>
          <cell r="C237">
            <v>25950</v>
          </cell>
          <cell r="D237">
            <v>4.2455600000008422</v>
          </cell>
          <cell r="E237">
            <v>3283.7797722330047</v>
          </cell>
          <cell r="F237">
            <v>0.25556000000084167</v>
          </cell>
          <cell r="G237">
            <v>-2.4259333333347359</v>
          </cell>
          <cell r="H237">
            <v>3283.6767777777777</v>
          </cell>
          <cell r="I237">
            <v>3.99</v>
          </cell>
          <cell r="J237">
            <v>3283.5681404777783</v>
          </cell>
          <cell r="L237">
            <v>2.1296666666736805</v>
          </cell>
        </row>
        <row r="238">
          <cell r="A238">
            <v>230</v>
          </cell>
          <cell r="D238">
            <v>3.99</v>
          </cell>
          <cell r="E238">
            <v>0</v>
          </cell>
          <cell r="H238">
            <v>0</v>
          </cell>
          <cell r="I238" t="str">
            <v/>
          </cell>
          <cell r="J238">
            <v>0</v>
          </cell>
        </row>
        <row r="239">
          <cell r="A239">
            <v>231</v>
          </cell>
          <cell r="B239" t="str">
            <v>PC-</v>
          </cell>
          <cell r="C239">
            <v>25952.221999999958</v>
          </cell>
          <cell r="D239">
            <v>4.29</v>
          </cell>
          <cell r="E239">
            <v>0.10725</v>
          </cell>
          <cell r="F239">
            <v>0.3</v>
          </cell>
          <cell r="G239">
            <v>-2.5</v>
          </cell>
          <cell r="H239">
            <v>0</v>
          </cell>
          <cell r="I239" t="str">
            <v/>
          </cell>
          <cell r="J239">
            <v>0</v>
          </cell>
          <cell r="L239">
            <v>2.5</v>
          </cell>
          <cell r="M239" t="str">
            <v>LT=30</v>
          </cell>
        </row>
        <row r="240">
          <cell r="A240">
            <v>232</v>
          </cell>
          <cell r="D240">
            <v>3.99</v>
          </cell>
          <cell r="E240">
            <v>0</v>
          </cell>
          <cell r="H240">
            <v>0</v>
          </cell>
          <cell r="I240" t="str">
            <v/>
          </cell>
          <cell r="J240">
            <v>0</v>
          </cell>
        </row>
        <row r="241">
          <cell r="A241">
            <v>233</v>
          </cell>
          <cell r="C241">
            <v>25960</v>
          </cell>
          <cell r="D241">
            <v>4.4455600000008415</v>
          </cell>
          <cell r="E241">
            <v>3283.425046053911</v>
          </cell>
          <cell r="F241">
            <v>0.45556000000084168</v>
          </cell>
          <cell r="G241">
            <v>-3.7963333333403471</v>
          </cell>
          <cell r="H241">
            <v>3283.2562777777775</v>
          </cell>
          <cell r="I241">
            <v>3.99</v>
          </cell>
          <cell r="J241">
            <v>3283.2191404777782</v>
          </cell>
          <cell r="L241">
            <v>3.7963333333403471</v>
          </cell>
        </row>
        <row r="242">
          <cell r="A242">
            <v>234</v>
          </cell>
          <cell r="D242">
            <v>3.99</v>
          </cell>
          <cell r="E242">
            <v>0</v>
          </cell>
          <cell r="H242">
            <v>0</v>
          </cell>
          <cell r="I242" t="str">
            <v/>
          </cell>
          <cell r="J242">
            <v>0</v>
          </cell>
        </row>
        <row r="243">
          <cell r="A243">
            <v>235</v>
          </cell>
          <cell r="C243">
            <v>25970</v>
          </cell>
          <cell r="D243">
            <v>4.5456399999991852</v>
          </cell>
          <cell r="E243">
            <v>3283.0054782841326</v>
          </cell>
          <cell r="F243">
            <v>0.55563999999918456</v>
          </cell>
          <cell r="G243">
            <v>-4.6303333333265373</v>
          </cell>
          <cell r="H243">
            <v>3282.7949999999996</v>
          </cell>
          <cell r="I243">
            <v>3.99</v>
          </cell>
          <cell r="J243">
            <v>3282.7936412999993</v>
          </cell>
          <cell r="L243">
            <v>4.6303333333265373</v>
          </cell>
        </row>
        <row r="244">
          <cell r="A244">
            <v>236</v>
          </cell>
          <cell r="D244">
            <v>3.99</v>
          </cell>
          <cell r="E244">
            <v>0</v>
          </cell>
          <cell r="H244">
            <v>0</v>
          </cell>
          <cell r="I244" t="str">
            <v/>
          </cell>
          <cell r="J244">
            <v>0</v>
          </cell>
        </row>
        <row r="245">
          <cell r="A245">
            <v>237</v>
          </cell>
          <cell r="C245">
            <v>25980</v>
          </cell>
          <cell r="D245">
            <v>4.345639999999185</v>
          </cell>
          <cell r="E245">
            <v>3282.4229916730219</v>
          </cell>
          <cell r="F245">
            <v>0.3556399999991845</v>
          </cell>
          <cell r="G245">
            <v>-2.9636666666598708</v>
          </cell>
          <cell r="H245">
            <v>3282.2942013888887</v>
          </cell>
          <cell r="I245">
            <v>4.5582906976776796</v>
          </cell>
          <cell r="J245">
            <v>3282.2381849308654</v>
          </cell>
          <cell r="K245">
            <v>0.56829069767767959</v>
          </cell>
          <cell r="L245">
            <v>2.9636666666598708</v>
          </cell>
        </row>
        <row r="246">
          <cell r="A246">
            <v>238</v>
          </cell>
          <cell r="D246">
            <v>3.99</v>
          </cell>
          <cell r="E246">
            <v>0</v>
          </cell>
          <cell r="H246">
            <v>0</v>
          </cell>
          <cell r="I246" t="str">
            <v/>
          </cell>
          <cell r="J246">
            <v>0</v>
          </cell>
        </row>
        <row r="247">
          <cell r="A247">
            <v>239</v>
          </cell>
          <cell r="B247" t="str">
            <v>PT-</v>
          </cell>
          <cell r="C247">
            <v>25982.781999999959</v>
          </cell>
          <cell r="D247">
            <v>4.29</v>
          </cell>
          <cell r="E247">
            <v>0.10725</v>
          </cell>
          <cell r="F247">
            <v>0.3</v>
          </cell>
          <cell r="G247">
            <v>-2.5</v>
          </cell>
          <cell r="H247">
            <v>0</v>
          </cell>
          <cell r="I247" t="str">
            <v/>
          </cell>
          <cell r="J247">
            <v>0</v>
          </cell>
          <cell r="L247">
            <v>2.5</v>
          </cell>
        </row>
        <row r="248">
          <cell r="A248">
            <v>240</v>
          </cell>
          <cell r="D248">
            <v>3.99</v>
          </cell>
          <cell r="E248">
            <v>0</v>
          </cell>
          <cell r="H248">
            <v>0</v>
          </cell>
          <cell r="I248" t="str">
            <v/>
          </cell>
          <cell r="J248">
            <v>0</v>
          </cell>
        </row>
        <row r="249">
          <cell r="A249">
            <v>241</v>
          </cell>
          <cell r="C249">
            <v>25990</v>
          </cell>
          <cell r="D249">
            <v>4.1456399999991849</v>
          </cell>
          <cell r="E249">
            <v>3281.8498751728994</v>
          </cell>
          <cell r="F249">
            <v>0.15563999999918449</v>
          </cell>
          <cell r="G249">
            <v>2.2852028639895714</v>
          </cell>
          <cell r="H249">
            <v>3281.7551388888887</v>
          </cell>
          <cell r="I249">
            <v>5.3257325581427963</v>
          </cell>
          <cell r="J249">
            <v>3281.42657948735</v>
          </cell>
          <cell r="K249">
            <v>1.3357325581427957</v>
          </cell>
          <cell r="L249">
            <v>-2.2852028639895714</v>
          </cell>
        </row>
        <row r="250">
          <cell r="A250">
            <v>242</v>
          </cell>
          <cell r="D250">
            <v>3.99</v>
          </cell>
          <cell r="E250">
            <v>0</v>
          </cell>
          <cell r="H250">
            <v>0</v>
          </cell>
          <cell r="I250" t="str">
            <v/>
          </cell>
          <cell r="J250">
            <v>0</v>
          </cell>
        </row>
        <row r="251">
          <cell r="A251">
            <v>243</v>
          </cell>
          <cell r="B251" t="str">
            <v>PC+</v>
          </cell>
          <cell r="C251">
            <v>25994.094999999958</v>
          </cell>
          <cell r="D251">
            <v>4.0637400000000348</v>
          </cell>
          <cell r="E251">
            <v>0.20318700000000173</v>
          </cell>
          <cell r="F251">
            <v>7.3740000000034334E-2</v>
          </cell>
          <cell r="G251">
            <v>5</v>
          </cell>
          <cell r="H251">
            <v>0</v>
          </cell>
          <cell r="I251" t="str">
            <v/>
          </cell>
          <cell r="J251">
            <v>0</v>
          </cell>
          <cell r="K251">
            <v>1.65</v>
          </cell>
          <cell r="L251">
            <v>-5</v>
          </cell>
          <cell r="M251" t="str">
            <v>LT=43</v>
          </cell>
        </row>
        <row r="252">
          <cell r="A252">
            <v>244</v>
          </cell>
          <cell r="D252">
            <v>3.99</v>
          </cell>
          <cell r="E252">
            <v>0</v>
          </cell>
          <cell r="H252">
            <v>0</v>
          </cell>
          <cell r="I252" t="str">
            <v/>
          </cell>
          <cell r="J252">
            <v>0</v>
          </cell>
        </row>
        <row r="253">
          <cell r="A253">
            <v>245</v>
          </cell>
          <cell r="C253">
            <v>26000</v>
          </cell>
          <cell r="D253">
            <v>3.99</v>
          </cell>
          <cell r="E253">
            <v>3281.4321054069774</v>
          </cell>
          <cell r="G253">
            <v>6.3732558139633699</v>
          </cell>
          <cell r="H253">
            <v>3281.1778125000001</v>
          </cell>
          <cell r="I253">
            <v>6.0931744186079122</v>
          </cell>
          <cell r="J253">
            <v>3280.5703591396696</v>
          </cell>
          <cell r="K253">
            <v>2.103174418607912</v>
          </cell>
          <cell r="L253">
            <v>-6.3732558139633699</v>
          </cell>
        </row>
        <row r="254">
          <cell r="A254">
            <v>246</v>
          </cell>
          <cell r="D254">
            <v>3.99</v>
          </cell>
          <cell r="E254">
            <v>0</v>
          </cell>
          <cell r="H254">
            <v>0</v>
          </cell>
          <cell r="I254" t="str">
            <v/>
          </cell>
          <cell r="J254">
            <v>0</v>
          </cell>
        </row>
        <row r="255">
          <cell r="A255">
            <v>247</v>
          </cell>
          <cell r="C255">
            <v>26010</v>
          </cell>
          <cell r="D255">
            <v>3.99</v>
          </cell>
          <cell r="E255">
            <v>3280.9093058268741</v>
          </cell>
          <cell r="G255">
            <v>8.6988372093122077</v>
          </cell>
          <cell r="H255">
            <v>3280.5622222222223</v>
          </cell>
          <cell r="I255">
            <v>6.8606162790730281</v>
          </cell>
          <cell r="J255">
            <v>3279.7393318689224</v>
          </cell>
          <cell r="K255">
            <v>2.8706162790730283</v>
          </cell>
          <cell r="L255">
            <v>-8.6988372093122077</v>
          </cell>
        </row>
        <row r="256">
          <cell r="A256">
            <v>248</v>
          </cell>
          <cell r="D256">
            <v>3.99</v>
          </cell>
          <cell r="E256">
            <v>0</v>
          </cell>
          <cell r="H256">
            <v>0</v>
          </cell>
          <cell r="I256" t="str">
            <v/>
          </cell>
          <cell r="J256">
            <v>0</v>
          </cell>
        </row>
        <row r="257">
          <cell r="A257">
            <v>249</v>
          </cell>
          <cell r="C257">
            <v>26020</v>
          </cell>
          <cell r="D257">
            <v>3.99</v>
          </cell>
          <cell r="E257">
            <v>3280.2620861950904</v>
          </cell>
          <cell r="G257">
            <v>8.8651162790695306</v>
          </cell>
          <cell r="H257">
            <v>3279.9083680555555</v>
          </cell>
          <cell r="I257">
            <v>6.9154883720929448</v>
          </cell>
          <cell r="J257">
            <v>3279.0687066212668</v>
          </cell>
          <cell r="K257">
            <v>2.9254883720929445</v>
          </cell>
          <cell r="L257">
            <v>-8.8651162790695306</v>
          </cell>
        </row>
        <row r="258">
          <cell r="A258">
            <v>250</v>
          </cell>
          <cell r="D258">
            <v>3.99</v>
          </cell>
          <cell r="E258">
            <v>0</v>
          </cell>
          <cell r="H258">
            <v>0</v>
          </cell>
          <cell r="I258" t="str">
            <v/>
          </cell>
          <cell r="J258">
            <v>0</v>
          </cell>
        </row>
        <row r="259">
          <cell r="A259">
            <v>251</v>
          </cell>
          <cell r="C259">
            <v>26030</v>
          </cell>
          <cell r="D259">
            <v>3.99</v>
          </cell>
          <cell r="E259">
            <v>3279.4771774418605</v>
          </cell>
          <cell r="G259">
            <v>6.5395348837206928</v>
          </cell>
          <cell r="H259">
            <v>3279.2162499999999</v>
          </cell>
          <cell r="I259">
            <v>6.1480465116278289</v>
          </cell>
          <cell r="J259">
            <v>3278.5945777490538</v>
          </cell>
          <cell r="K259">
            <v>2.1580465116278287</v>
          </cell>
          <cell r="L259">
            <v>-6.5395348837206928</v>
          </cell>
        </row>
        <row r="260">
          <cell r="A260">
            <v>252</v>
          </cell>
          <cell r="D260">
            <v>3.99</v>
          </cell>
          <cell r="E260">
            <v>0</v>
          </cell>
          <cell r="H260">
            <v>0</v>
          </cell>
          <cell r="I260" t="str">
            <v/>
          </cell>
          <cell r="J260">
            <v>0</v>
          </cell>
        </row>
        <row r="261">
          <cell r="A261">
            <v>253</v>
          </cell>
          <cell r="B261" t="str">
            <v>PT+</v>
          </cell>
          <cell r="C261">
            <v>26036.62</v>
          </cell>
          <cell r="D261">
            <v>3.99</v>
          </cell>
          <cell r="E261">
            <v>0.19950000000000004</v>
          </cell>
          <cell r="G261">
            <v>5</v>
          </cell>
          <cell r="H261">
            <v>0</v>
          </cell>
          <cell r="I261" t="str">
            <v/>
          </cell>
          <cell r="J261">
            <v>0</v>
          </cell>
          <cell r="K261">
            <v>1.65</v>
          </cell>
          <cell r="L261">
            <v>-5</v>
          </cell>
        </row>
        <row r="262">
          <cell r="A262">
            <v>254</v>
          </cell>
          <cell r="D262">
            <v>3.99</v>
          </cell>
          <cell r="E262">
            <v>0</v>
          </cell>
          <cell r="H262">
            <v>0</v>
          </cell>
          <cell r="I262" t="str">
            <v/>
          </cell>
          <cell r="J262">
            <v>0</v>
          </cell>
        </row>
        <row r="263">
          <cell r="A263">
            <v>255</v>
          </cell>
          <cell r="C263">
            <v>26040</v>
          </cell>
          <cell r="D263">
            <v>3.99</v>
          </cell>
          <cell r="E263">
            <v>3278.6731367441857</v>
          </cell>
          <cell r="G263">
            <v>4.2139534883718559</v>
          </cell>
          <cell r="H263">
            <v>3278.5049999999997</v>
          </cell>
          <cell r="I263">
            <v>5.380604651162713</v>
          </cell>
          <cell r="J263">
            <v>3278.0388306453215</v>
          </cell>
          <cell r="K263">
            <v>1.3906046511627124</v>
          </cell>
          <cell r="L263">
            <v>-4.6855813953487422</v>
          </cell>
        </row>
        <row r="264">
          <cell r="A264">
            <v>256</v>
          </cell>
          <cell r="D264">
            <v>3.99</v>
          </cell>
          <cell r="E264">
            <v>0</v>
          </cell>
          <cell r="H264">
            <v>0</v>
          </cell>
          <cell r="I264" t="str">
            <v/>
          </cell>
          <cell r="J264">
            <v>0</v>
          </cell>
        </row>
        <row r="265">
          <cell r="A265">
            <v>257</v>
          </cell>
          <cell r="C265">
            <v>26050</v>
          </cell>
          <cell r="D265">
            <v>3.99</v>
          </cell>
          <cell r="E265">
            <v>3277.8690960465115</v>
          </cell>
          <cell r="G265">
            <v>1.888372093023019</v>
          </cell>
          <cell r="H265">
            <v>3277.7937499999998</v>
          </cell>
          <cell r="I265">
            <v>4.6131627906975963</v>
          </cell>
          <cell r="J265">
            <v>3277.4092435982693</v>
          </cell>
          <cell r="K265">
            <v>0.62316279069759628</v>
          </cell>
          <cell r="L265">
            <v>-3.7553488372092074</v>
          </cell>
        </row>
        <row r="266">
          <cell r="A266">
            <v>258</v>
          </cell>
          <cell r="D266">
            <v>3.99</v>
          </cell>
          <cell r="E266">
            <v>0</v>
          </cell>
          <cell r="H266">
            <v>0</v>
          </cell>
          <cell r="I266" t="str">
            <v/>
          </cell>
          <cell r="J266">
            <v>0</v>
          </cell>
        </row>
        <row r="267">
          <cell r="A267">
            <v>259</v>
          </cell>
          <cell r="C267">
            <v>26060</v>
          </cell>
          <cell r="D267">
            <v>3.99</v>
          </cell>
          <cell r="E267">
            <v>3277.0999446511628</v>
          </cell>
          <cell r="G267">
            <v>-0.43720930232581789</v>
          </cell>
          <cell r="H267">
            <v>3277.0825</v>
          </cell>
          <cell r="I267">
            <v>3.99</v>
          </cell>
          <cell r="J267">
            <v>3276.7613025116279</v>
          </cell>
          <cell r="L267">
            <v>-2.8251162790696727</v>
          </cell>
        </row>
        <row r="268">
          <cell r="A268">
            <v>260</v>
          </cell>
          <cell r="D268">
            <v>3.99</v>
          </cell>
          <cell r="E268">
            <v>0</v>
          </cell>
          <cell r="H268">
            <v>0</v>
          </cell>
          <cell r="I268" t="str">
            <v/>
          </cell>
          <cell r="J268">
            <v>0</v>
          </cell>
        </row>
        <row r="269">
          <cell r="A269">
            <v>261</v>
          </cell>
          <cell r="C269">
            <v>26070</v>
          </cell>
          <cell r="D269">
            <v>3.99</v>
          </cell>
          <cell r="E269">
            <v>3276.4510499999997</v>
          </cell>
          <cell r="G269">
            <v>-2</v>
          </cell>
          <cell r="H269">
            <v>3276.3712499999997</v>
          </cell>
          <cell r="I269">
            <v>3.99</v>
          </cell>
          <cell r="J269">
            <v>3276.08545</v>
          </cell>
          <cell r="L269">
            <v>-2</v>
          </cell>
        </row>
        <row r="270">
          <cell r="A270">
            <v>262</v>
          </cell>
          <cell r="D270">
            <v>3.99</v>
          </cell>
          <cell r="E270">
            <v>0</v>
          </cell>
          <cell r="H270">
            <v>0</v>
          </cell>
          <cell r="I270" t="str">
            <v/>
          </cell>
          <cell r="J270">
            <v>0</v>
          </cell>
        </row>
        <row r="271">
          <cell r="A271">
            <v>263</v>
          </cell>
          <cell r="C271">
            <v>26080</v>
          </cell>
          <cell r="D271">
            <v>3.99</v>
          </cell>
          <cell r="E271">
            <v>3275.7397999999998</v>
          </cell>
          <cell r="G271">
            <v>-2</v>
          </cell>
          <cell r="H271">
            <v>3275.66</v>
          </cell>
          <cell r="I271">
            <v>3.99</v>
          </cell>
          <cell r="J271">
            <v>3275.3742000000002</v>
          </cell>
          <cell r="L271">
            <v>-2</v>
          </cell>
        </row>
        <row r="272">
          <cell r="A272">
            <v>264</v>
          </cell>
          <cell r="D272">
            <v>3.99</v>
          </cell>
          <cell r="E272">
            <v>0</v>
          </cell>
          <cell r="H272">
            <v>0</v>
          </cell>
          <cell r="I272" t="str">
            <v/>
          </cell>
          <cell r="J272">
            <v>0</v>
          </cell>
        </row>
        <row r="273">
          <cell r="A273">
            <v>265</v>
          </cell>
          <cell r="C273">
            <v>26090</v>
          </cell>
          <cell r="D273">
            <v>3.99</v>
          </cell>
          <cell r="E273">
            <v>3275.0692999999997</v>
          </cell>
          <cell r="G273">
            <v>-2</v>
          </cell>
          <cell r="H273">
            <v>3274.9894999999997</v>
          </cell>
          <cell r="I273">
            <v>3.99</v>
          </cell>
          <cell r="J273">
            <v>3274.7037</v>
          </cell>
          <cell r="L273">
            <v>-2</v>
          </cell>
        </row>
        <row r="274">
          <cell r="A274">
            <v>266</v>
          </cell>
          <cell r="D274">
            <v>3.99</v>
          </cell>
          <cell r="E274">
            <v>0</v>
          </cell>
          <cell r="H274">
            <v>0</v>
          </cell>
          <cell r="I274" t="str">
            <v/>
          </cell>
          <cell r="J274">
            <v>0</v>
          </cell>
        </row>
        <row r="275">
          <cell r="A275">
            <v>267</v>
          </cell>
          <cell r="C275">
            <v>26100</v>
          </cell>
          <cell r="D275">
            <v>3.99</v>
          </cell>
          <cell r="E275">
            <v>3274.3987999999999</v>
          </cell>
          <cell r="G275">
            <v>-2</v>
          </cell>
          <cell r="H275">
            <v>3274.319</v>
          </cell>
          <cell r="I275">
            <v>3.99</v>
          </cell>
          <cell r="J275">
            <v>3274.0332000000003</v>
          </cell>
          <cell r="L275">
            <v>-2</v>
          </cell>
        </row>
        <row r="276">
          <cell r="A276">
            <v>268</v>
          </cell>
          <cell r="D276">
            <v>3.99</v>
          </cell>
          <cell r="E276">
            <v>0</v>
          </cell>
          <cell r="H276">
            <v>0</v>
          </cell>
          <cell r="I276" t="str">
            <v/>
          </cell>
          <cell r="J276">
            <v>0</v>
          </cell>
        </row>
        <row r="277">
          <cell r="A277">
            <v>269</v>
          </cell>
          <cell r="C277">
            <v>26110</v>
          </cell>
          <cell r="D277">
            <v>3.99</v>
          </cell>
          <cell r="E277">
            <v>3273.7282999999998</v>
          </cell>
          <cell r="G277">
            <v>-2</v>
          </cell>
          <cell r="H277">
            <v>3273.6484999999998</v>
          </cell>
          <cell r="I277">
            <v>3.99</v>
          </cell>
          <cell r="J277">
            <v>3273.3627000000001</v>
          </cell>
          <cell r="L277">
            <v>-2</v>
          </cell>
        </row>
        <row r="278">
          <cell r="A278">
            <v>270</v>
          </cell>
          <cell r="D278">
            <v>3.99</v>
          </cell>
          <cell r="E278">
            <v>0</v>
          </cell>
          <cell r="H278">
            <v>0</v>
          </cell>
          <cell r="I278" t="str">
            <v/>
          </cell>
          <cell r="J278">
            <v>0</v>
          </cell>
        </row>
        <row r="279">
          <cell r="A279">
            <v>271</v>
          </cell>
          <cell r="C279">
            <v>26120</v>
          </cell>
          <cell r="D279">
            <v>3.99</v>
          </cell>
          <cell r="E279">
            <v>3273.0578</v>
          </cell>
          <cell r="G279">
            <v>-2</v>
          </cell>
          <cell r="H279">
            <v>3272.9780000000001</v>
          </cell>
          <cell r="I279">
            <v>3.99</v>
          </cell>
          <cell r="J279">
            <v>3272.6922000000004</v>
          </cell>
          <cell r="L279">
            <v>-2</v>
          </cell>
        </row>
        <row r="280">
          <cell r="A280">
            <v>272</v>
          </cell>
          <cell r="D280">
            <v>3.99</v>
          </cell>
          <cell r="E280">
            <v>0</v>
          </cell>
          <cell r="H280">
            <v>0</v>
          </cell>
          <cell r="I280" t="str">
            <v/>
          </cell>
          <cell r="J280">
            <v>0</v>
          </cell>
        </row>
        <row r="281">
          <cell r="A281">
            <v>273</v>
          </cell>
          <cell r="C281">
            <v>26130</v>
          </cell>
          <cell r="D281">
            <v>3.99</v>
          </cell>
          <cell r="E281">
            <v>3272.4198918046513</v>
          </cell>
          <cell r="G281">
            <v>-2.8168372093059588</v>
          </cell>
          <cell r="H281">
            <v>3272.3074999999999</v>
          </cell>
          <cell r="I281">
            <v>3.99</v>
          </cell>
          <cell r="J281">
            <v>3272.0878557906981</v>
          </cell>
          <cell r="L281">
            <v>-0.45790697673510294</v>
          </cell>
        </row>
        <row r="282">
          <cell r="A282">
            <v>274</v>
          </cell>
          <cell r="D282">
            <v>3.99</v>
          </cell>
          <cell r="E282">
            <v>0</v>
          </cell>
          <cell r="H282">
            <v>0</v>
          </cell>
          <cell r="I282" t="str">
            <v/>
          </cell>
          <cell r="J282">
            <v>0</v>
          </cell>
        </row>
        <row r="283">
          <cell r="A283">
            <v>275</v>
          </cell>
          <cell r="C283">
            <v>26140</v>
          </cell>
          <cell r="D283">
            <v>4.4382418604672962</v>
          </cell>
          <cell r="E283">
            <v>3271.8033040189594</v>
          </cell>
          <cell r="F283">
            <v>0.44824186046729619</v>
          </cell>
          <cell r="G283">
            <v>-3.7470697674454936</v>
          </cell>
          <cell r="H283">
            <v>3271.6369999999997</v>
          </cell>
          <cell r="I283">
            <v>3.99</v>
          </cell>
          <cell r="J283">
            <v>3271.5171232325583</v>
          </cell>
          <cell r="L283">
            <v>1.8676744186137344</v>
          </cell>
        </row>
        <row r="284">
          <cell r="A284">
            <v>276</v>
          </cell>
          <cell r="D284">
            <v>3.99</v>
          </cell>
          <cell r="E284">
            <v>0</v>
          </cell>
          <cell r="H284">
            <v>0</v>
          </cell>
          <cell r="I284" t="str">
            <v/>
          </cell>
          <cell r="J284">
            <v>0</v>
          </cell>
        </row>
        <row r="285">
          <cell r="A285">
            <v>277</v>
          </cell>
          <cell r="C285">
            <v>26150</v>
          </cell>
          <cell r="D285">
            <v>4.9963813953510172</v>
          </cell>
          <cell r="E285">
            <v>3271.2001958632</v>
          </cell>
          <cell r="F285">
            <v>1.006381395351017</v>
          </cell>
          <cell r="G285">
            <v>-4.6773023255850283</v>
          </cell>
          <cell r="H285">
            <v>3270.9665</v>
          </cell>
          <cell r="I285">
            <v>3.99</v>
          </cell>
          <cell r="J285">
            <v>3270.946390674419</v>
          </cell>
          <cell r="L285">
            <v>4.1932558139625717</v>
          </cell>
        </row>
        <row r="286">
          <cell r="A286">
            <v>278</v>
          </cell>
          <cell r="D286">
            <v>3.99</v>
          </cell>
          <cell r="E286">
            <v>0</v>
          </cell>
          <cell r="H286">
            <v>0</v>
          </cell>
          <cell r="I286" t="str">
            <v/>
          </cell>
          <cell r="J286">
            <v>0</v>
          </cell>
        </row>
        <row r="287">
          <cell r="A287">
            <v>279</v>
          </cell>
          <cell r="B287" t="str">
            <v>PC-</v>
          </cell>
          <cell r="C287">
            <v>26153.468999999961</v>
          </cell>
          <cell r="D287">
            <v>5.19</v>
          </cell>
          <cell r="E287">
            <v>0.25950000000000001</v>
          </cell>
          <cell r="F287">
            <v>1.2</v>
          </cell>
          <cell r="G287">
            <v>-5</v>
          </cell>
          <cell r="H287">
            <v>0</v>
          </cell>
          <cell r="I287" t="str">
            <v/>
          </cell>
          <cell r="J287">
            <v>0</v>
          </cell>
          <cell r="L287">
            <v>5</v>
          </cell>
          <cell r="M287" t="str">
            <v>LT=43</v>
          </cell>
        </row>
        <row r="288">
          <cell r="A288">
            <v>280</v>
          </cell>
          <cell r="D288">
            <v>3.99</v>
          </cell>
          <cell r="E288">
            <v>0</v>
          </cell>
          <cell r="H288">
            <v>0</v>
          </cell>
          <cell r="I288" t="str">
            <v/>
          </cell>
          <cell r="J288">
            <v>0</v>
          </cell>
        </row>
        <row r="289">
          <cell r="A289">
            <v>281</v>
          </cell>
          <cell r="C289">
            <v>26160</v>
          </cell>
          <cell r="D289">
            <v>5.5545209302347383</v>
          </cell>
          <cell r="E289">
            <v>3270.658090177199</v>
          </cell>
          <cell r="F289">
            <v>1.564520930234738</v>
          </cell>
          <cell r="G289">
            <v>-6.5188372093114086</v>
          </cell>
          <cell r="H289">
            <v>3270.2959999999998</v>
          </cell>
          <cell r="I289">
            <v>3.99</v>
          </cell>
          <cell r="J289">
            <v>3270.3756581162793</v>
          </cell>
          <cell r="L289">
            <v>6.5188372093114086</v>
          </cell>
        </row>
        <row r="290">
          <cell r="A290">
            <v>282</v>
          </cell>
          <cell r="D290">
            <v>3.99</v>
          </cell>
          <cell r="E290">
            <v>0</v>
          </cell>
          <cell r="H290">
            <v>0</v>
          </cell>
          <cell r="I290" t="str">
            <v/>
          </cell>
          <cell r="J290">
            <v>0</v>
          </cell>
        </row>
        <row r="291">
          <cell r="A291">
            <v>283</v>
          </cell>
          <cell r="C291">
            <v>26170</v>
          </cell>
          <cell r="D291">
            <v>6.1126604651184593</v>
          </cell>
          <cell r="E291">
            <v>3270.166129279417</v>
          </cell>
          <cell r="F291">
            <v>2.1226604651184591</v>
          </cell>
          <cell r="G291">
            <v>-8.8444186046602464</v>
          </cell>
          <cell r="H291">
            <v>3269.6255000000001</v>
          </cell>
          <cell r="I291">
            <v>3.99</v>
          </cell>
          <cell r="J291">
            <v>3269.80492555814</v>
          </cell>
          <cell r="L291">
            <v>8.8444186046602464</v>
          </cell>
        </row>
        <row r="292">
          <cell r="A292">
            <v>284</v>
          </cell>
          <cell r="D292">
            <v>3.99</v>
          </cell>
          <cell r="E292">
            <v>0</v>
          </cell>
          <cell r="H292">
            <v>0</v>
          </cell>
          <cell r="I292" t="str">
            <v/>
          </cell>
          <cell r="J292">
            <v>0</v>
          </cell>
        </row>
        <row r="293">
          <cell r="A293">
            <v>285</v>
          </cell>
          <cell r="C293">
            <v>26180</v>
          </cell>
          <cell r="D293">
            <v>6.3900000000000006</v>
          </cell>
          <cell r="E293">
            <v>3269.5940000000001</v>
          </cell>
          <cell r="F293">
            <v>2.4</v>
          </cell>
          <cell r="G293">
            <v>-10</v>
          </cell>
          <cell r="H293">
            <v>3268.9549999999999</v>
          </cell>
          <cell r="I293">
            <v>3.99</v>
          </cell>
          <cell r="J293">
            <v>3269.1840000000002</v>
          </cell>
          <cell r="L293">
            <v>10</v>
          </cell>
        </row>
        <row r="294">
          <cell r="A294">
            <v>286</v>
          </cell>
          <cell r="D294">
            <v>3.99</v>
          </cell>
          <cell r="E294">
            <v>0</v>
          </cell>
          <cell r="H294">
            <v>0</v>
          </cell>
          <cell r="I294" t="str">
            <v/>
          </cell>
          <cell r="J294">
            <v>0</v>
          </cell>
        </row>
        <row r="295">
          <cell r="A295">
            <v>287</v>
          </cell>
          <cell r="C295">
            <v>26190</v>
          </cell>
          <cell r="D295">
            <v>6.3900000000000006</v>
          </cell>
          <cell r="E295">
            <v>3268.9234999999999</v>
          </cell>
          <cell r="F295">
            <v>2.4</v>
          </cell>
          <cell r="G295">
            <v>-10</v>
          </cell>
          <cell r="H295">
            <v>3268.2844999999998</v>
          </cell>
          <cell r="I295">
            <v>3.99</v>
          </cell>
          <cell r="J295">
            <v>3268.5135</v>
          </cell>
          <cell r="L295">
            <v>10</v>
          </cell>
        </row>
        <row r="296">
          <cell r="A296">
            <v>288</v>
          </cell>
          <cell r="D296">
            <v>3.99</v>
          </cell>
          <cell r="E296">
            <v>0</v>
          </cell>
          <cell r="H296">
            <v>0</v>
          </cell>
          <cell r="I296" t="str">
            <v/>
          </cell>
          <cell r="J296">
            <v>0</v>
          </cell>
        </row>
        <row r="297">
          <cell r="A297">
            <v>289</v>
          </cell>
          <cell r="C297">
            <v>26200</v>
          </cell>
          <cell r="D297">
            <v>6.1470976744164298</v>
          </cell>
          <cell r="E297">
            <v>3268.1664954207458</v>
          </cell>
          <cell r="F297">
            <v>2.1570976744164296</v>
          </cell>
          <cell r="G297">
            <v>-8.9879069767351236</v>
          </cell>
          <cell r="H297">
            <v>3267.614</v>
          </cell>
          <cell r="I297">
            <v>3.99</v>
          </cell>
          <cell r="J297">
            <v>3267.7995812093022</v>
          </cell>
          <cell r="L297">
            <v>8.9879069767351236</v>
          </cell>
        </row>
        <row r="298">
          <cell r="A298">
            <v>290</v>
          </cell>
          <cell r="D298">
            <v>3.99</v>
          </cell>
          <cell r="E298">
            <v>0</v>
          </cell>
          <cell r="H298">
            <v>0</v>
          </cell>
          <cell r="I298" t="str">
            <v/>
          </cell>
          <cell r="J298">
            <v>0</v>
          </cell>
        </row>
        <row r="299">
          <cell r="A299">
            <v>291</v>
          </cell>
          <cell r="C299">
            <v>26210</v>
          </cell>
          <cell r="D299">
            <v>5.5889581395327088</v>
          </cell>
          <cell r="E299">
            <v>3267.3158545878628</v>
          </cell>
          <cell r="F299">
            <v>1.5989581395327086</v>
          </cell>
          <cell r="G299">
            <v>-6.6623255813862858</v>
          </cell>
          <cell r="H299">
            <v>3266.9434999999999</v>
          </cell>
          <cell r="I299">
            <v>3.99</v>
          </cell>
          <cell r="J299">
            <v>3267.0293137674416</v>
          </cell>
          <cell r="L299">
            <v>6.6623255813862858</v>
          </cell>
        </row>
        <row r="300">
          <cell r="A300">
            <v>292</v>
          </cell>
          <cell r="D300">
            <v>3.99</v>
          </cell>
          <cell r="E300">
            <v>0</v>
          </cell>
          <cell r="H300">
            <v>0</v>
          </cell>
          <cell r="I300" t="str">
            <v/>
          </cell>
          <cell r="J300">
            <v>0</v>
          </cell>
        </row>
        <row r="301">
          <cell r="A301">
            <v>293</v>
          </cell>
          <cell r="B301" t="str">
            <v>PT-</v>
          </cell>
          <cell r="C301">
            <v>26217.147999999961</v>
          </cell>
          <cell r="D301">
            <v>5.19</v>
          </cell>
          <cell r="E301">
            <v>0.25950000000000001</v>
          </cell>
          <cell r="F301">
            <v>1.2</v>
          </cell>
          <cell r="G301">
            <v>-5</v>
          </cell>
          <cell r="H301">
            <v>0</v>
          </cell>
          <cell r="I301" t="str">
            <v/>
          </cell>
          <cell r="J301">
            <v>0</v>
          </cell>
          <cell r="L301">
            <v>5</v>
          </cell>
        </row>
        <row r="302">
          <cell r="A302">
            <v>294</v>
          </cell>
          <cell r="D302">
            <v>3.99</v>
          </cell>
          <cell r="E302">
            <v>0</v>
          </cell>
          <cell r="H302">
            <v>0</v>
          </cell>
          <cell r="I302" t="str">
            <v/>
          </cell>
          <cell r="J302">
            <v>0</v>
          </cell>
        </row>
        <row r="303">
          <cell r="A303">
            <v>295</v>
          </cell>
          <cell r="C303">
            <v>26220</v>
          </cell>
          <cell r="D303">
            <v>5.0308186046489878</v>
          </cell>
          <cell r="E303">
            <v>3266.4875427490551</v>
          </cell>
          <cell r="F303">
            <v>1.0408186046489876</v>
          </cell>
          <cell r="G303">
            <v>-4.2645693656424193</v>
          </cell>
          <cell r="H303">
            <v>3266.2730000000001</v>
          </cell>
          <cell r="I303">
            <v>3.99</v>
          </cell>
          <cell r="J303">
            <v>3266.2559500257862</v>
          </cell>
          <cell r="L303">
            <v>4.2645693656424193</v>
          </cell>
        </row>
        <row r="304">
          <cell r="A304">
            <v>296</v>
          </cell>
          <cell r="D304">
            <v>3.99</v>
          </cell>
          <cell r="E304">
            <v>0</v>
          </cell>
          <cell r="H304">
            <v>0</v>
          </cell>
          <cell r="I304" t="str">
            <v/>
          </cell>
          <cell r="J304">
            <v>0</v>
          </cell>
        </row>
        <row r="305">
          <cell r="A305">
            <v>297</v>
          </cell>
          <cell r="C305">
            <v>26230</v>
          </cell>
          <cell r="D305">
            <v>4.4726790697652667</v>
          </cell>
          <cell r="E305">
            <v>3265.6779058168077</v>
          </cell>
          <cell r="F305">
            <v>0.48267906976526675</v>
          </cell>
          <cell r="G305">
            <v>-1.6859205776075945</v>
          </cell>
          <cell r="H305">
            <v>3265.6025</v>
          </cell>
          <cell r="I305">
            <v>3.99</v>
          </cell>
          <cell r="J305">
            <v>3265.4748259927796</v>
          </cell>
          <cell r="L305">
            <v>1.6859205776075945</v>
          </cell>
        </row>
        <row r="306">
          <cell r="A306">
            <v>298</v>
          </cell>
          <cell r="D306">
            <v>3.99</v>
          </cell>
          <cell r="E306">
            <v>0</v>
          </cell>
          <cell r="H306">
            <v>0</v>
          </cell>
          <cell r="I306" t="str">
            <v/>
          </cell>
          <cell r="J306">
            <v>0</v>
          </cell>
        </row>
        <row r="307">
          <cell r="A307">
            <v>299</v>
          </cell>
          <cell r="C307">
            <v>26240</v>
          </cell>
          <cell r="D307">
            <v>3.99</v>
          </cell>
          <cell r="E307">
            <v>3264.9676198555958</v>
          </cell>
          <cell r="G307">
            <v>0.89272821042723027</v>
          </cell>
          <cell r="H307">
            <v>3264.9319999999998</v>
          </cell>
          <cell r="I307">
            <v>4.6036900000025343</v>
          </cell>
          <cell r="J307">
            <v>3264.688223376018</v>
          </cell>
          <cell r="K307">
            <v>0.61369000000253437</v>
          </cell>
          <cell r="L307">
            <v>-0.89272821042723027</v>
          </cell>
        </row>
        <row r="308">
          <cell r="A308">
            <v>300</v>
          </cell>
          <cell r="D308">
            <v>3.99</v>
          </cell>
          <cell r="E308">
            <v>0</v>
          </cell>
          <cell r="H308">
            <v>0</v>
          </cell>
          <cell r="I308" t="str">
            <v/>
          </cell>
          <cell r="J308">
            <v>0</v>
          </cell>
        </row>
        <row r="309">
          <cell r="A309">
            <v>301</v>
          </cell>
          <cell r="B309" t="str">
            <v>PC+</v>
          </cell>
          <cell r="C309">
            <v>26246.232999999964</v>
          </cell>
          <cell r="D309">
            <v>3.99</v>
          </cell>
          <cell r="E309">
            <v>9.9750000000000019E-2</v>
          </cell>
          <cell r="G309">
            <v>2.5</v>
          </cell>
          <cell r="H309">
            <v>0</v>
          </cell>
          <cell r="I309" t="str">
            <v/>
          </cell>
          <cell r="J309">
            <v>0</v>
          </cell>
          <cell r="K309">
            <v>1.05</v>
          </cell>
          <cell r="L309">
            <v>-2.5</v>
          </cell>
          <cell r="M309" t="str">
            <v>LT=30</v>
          </cell>
        </row>
        <row r="310">
          <cell r="A310">
            <v>302</v>
          </cell>
          <cell r="D310">
            <v>3.99</v>
          </cell>
          <cell r="E310">
            <v>0</v>
          </cell>
          <cell r="H310">
            <v>0</v>
          </cell>
          <cell r="I310" t="str">
            <v/>
          </cell>
          <cell r="J310">
            <v>0</v>
          </cell>
        </row>
        <row r="311">
          <cell r="A311">
            <v>303</v>
          </cell>
          <cell r="C311">
            <v>26250</v>
          </cell>
          <cell r="D311">
            <v>3.99</v>
          </cell>
          <cell r="E311">
            <v>3264.4091643123156</v>
          </cell>
          <cell r="G311">
            <v>3.1278333333393675</v>
          </cell>
          <cell r="H311">
            <v>3264.2843637623155</v>
          </cell>
          <cell r="I311">
            <v>5.3036900000025344</v>
          </cell>
          <cell r="J311">
            <v>3263.9090896785988</v>
          </cell>
          <cell r="K311">
            <v>1.3136900000025344</v>
          </cell>
          <cell r="L311">
            <v>-3.1278333333393675</v>
          </cell>
        </row>
        <row r="312">
          <cell r="A312">
            <v>304</v>
          </cell>
          <cell r="D312">
            <v>3.99</v>
          </cell>
          <cell r="E312">
            <v>0</v>
          </cell>
          <cell r="H312">
            <v>0</v>
          </cell>
          <cell r="I312" t="str">
            <v/>
          </cell>
          <cell r="J312">
            <v>0</v>
          </cell>
        </row>
        <row r="313">
          <cell r="A313">
            <v>305</v>
          </cell>
          <cell r="C313">
            <v>26260</v>
          </cell>
          <cell r="D313">
            <v>3.99</v>
          </cell>
          <cell r="E313">
            <v>3263.8737555992611</v>
          </cell>
          <cell r="G313">
            <v>4.7945000000060336</v>
          </cell>
          <cell r="H313">
            <v>3263.6824550492611</v>
          </cell>
          <cell r="I313">
            <v>6.0036900000025346</v>
          </cell>
          <cell r="J313">
            <v>3263.1802246322109</v>
          </cell>
          <cell r="K313">
            <v>2.0136900000025344</v>
          </cell>
          <cell r="L313">
            <v>-4.7945000000060336</v>
          </cell>
        </row>
        <row r="314">
          <cell r="A314">
            <v>306</v>
          </cell>
          <cell r="D314">
            <v>3.99</v>
          </cell>
          <cell r="E314">
            <v>0</v>
          </cell>
          <cell r="H314">
            <v>0</v>
          </cell>
          <cell r="I314" t="str">
            <v/>
          </cell>
          <cell r="J314">
            <v>0</v>
          </cell>
        </row>
        <row r="315">
          <cell r="A315">
            <v>307</v>
          </cell>
          <cell r="C315">
            <v>26270</v>
          </cell>
          <cell r="D315">
            <v>3.99</v>
          </cell>
          <cell r="E315">
            <v>3263.3257738608377</v>
          </cell>
          <cell r="G315">
            <v>5</v>
          </cell>
          <cell r="H315">
            <v>3263.1262738608375</v>
          </cell>
          <cell r="I315">
            <v>6.09</v>
          </cell>
          <cell r="J315">
            <v>3262.6067738608376</v>
          </cell>
          <cell r="K315">
            <v>2.1</v>
          </cell>
          <cell r="L315">
            <v>-5</v>
          </cell>
        </row>
        <row r="316">
          <cell r="A316">
            <v>308</v>
          </cell>
          <cell r="D316">
            <v>3.99</v>
          </cell>
          <cell r="E316">
            <v>0</v>
          </cell>
          <cell r="H316">
            <v>0</v>
          </cell>
          <cell r="I316" t="str">
            <v/>
          </cell>
          <cell r="J316">
            <v>0</v>
          </cell>
        </row>
        <row r="317">
          <cell r="A317">
            <v>309</v>
          </cell>
          <cell r="C317">
            <v>26280</v>
          </cell>
          <cell r="D317">
            <v>3.99</v>
          </cell>
          <cell r="E317">
            <v>3262.7773486970441</v>
          </cell>
          <cell r="G317">
            <v>4.0483333333334786</v>
          </cell>
          <cell r="H317">
            <v>3262.6158201970443</v>
          </cell>
          <cell r="I317">
            <v>5.690300000000061</v>
          </cell>
          <cell r="J317">
            <v>3262.173312885378</v>
          </cell>
          <cell r="K317">
            <v>1.7003000000000612</v>
          </cell>
          <cell r="L317">
            <v>-4.0483333333334786</v>
          </cell>
        </row>
        <row r="318">
          <cell r="A318">
            <v>310</v>
          </cell>
          <cell r="D318">
            <v>3.99</v>
          </cell>
          <cell r="E318">
            <v>0</v>
          </cell>
          <cell r="H318">
            <v>0</v>
          </cell>
          <cell r="I318" t="str">
            <v/>
          </cell>
          <cell r="J318">
            <v>0</v>
          </cell>
        </row>
        <row r="319">
          <cell r="A319">
            <v>311</v>
          </cell>
          <cell r="B319" t="str">
            <v>PT+</v>
          </cell>
          <cell r="C319">
            <v>26289.29</v>
          </cell>
          <cell r="D319">
            <v>3.99</v>
          </cell>
          <cell r="E319">
            <v>9.9750000000000019E-2</v>
          </cell>
          <cell r="G319">
            <v>2.5</v>
          </cell>
          <cell r="H319">
            <v>0</v>
          </cell>
          <cell r="I319" t="str">
            <v/>
          </cell>
          <cell r="J319">
            <v>0</v>
          </cell>
          <cell r="K319">
            <v>1.05</v>
          </cell>
          <cell r="L319">
            <v>-2.5</v>
          </cell>
        </row>
        <row r="320">
          <cell r="A320">
            <v>312</v>
          </cell>
          <cell r="D320">
            <v>3.99</v>
          </cell>
          <cell r="E320">
            <v>0</v>
          </cell>
          <cell r="H320">
            <v>0</v>
          </cell>
          <cell r="I320" t="str">
            <v/>
          </cell>
          <cell r="J320">
            <v>0</v>
          </cell>
        </row>
        <row r="321">
          <cell r="A321">
            <v>313</v>
          </cell>
          <cell r="C321">
            <v>26290</v>
          </cell>
          <cell r="D321">
            <v>3.99</v>
          </cell>
          <cell r="E321">
            <v>3262.0908997242395</v>
          </cell>
          <cell r="G321">
            <v>2.2967479674795053</v>
          </cell>
          <cell r="H321">
            <v>3261.9992594803371</v>
          </cell>
          <cell r="I321">
            <v>4.9903000000000617</v>
          </cell>
          <cell r="J321">
            <v>3261.6777546226135</v>
          </cell>
          <cell r="K321">
            <v>1.0003000000000613</v>
          </cell>
          <cell r="L321">
            <v>-2.2967479674795053</v>
          </cell>
        </row>
        <row r="322">
          <cell r="A322">
            <v>314</v>
          </cell>
          <cell r="D322">
            <v>3.99</v>
          </cell>
          <cell r="E322">
            <v>0</v>
          </cell>
          <cell r="H322">
            <v>0</v>
          </cell>
          <cell r="I322" t="str">
            <v/>
          </cell>
          <cell r="J322">
            <v>0</v>
          </cell>
        </row>
        <row r="323">
          <cell r="A323">
            <v>315</v>
          </cell>
          <cell r="C323">
            <v>26300</v>
          </cell>
          <cell r="D323">
            <v>4.1548800000007038</v>
          </cell>
          <cell r="E323">
            <v>3261.5369684740836</v>
          </cell>
          <cell r="F323">
            <v>0.16488000000070313</v>
          </cell>
          <cell r="G323">
            <v>-0.56595671591126218</v>
          </cell>
          <cell r="H323">
            <v>3261.5134536516853</v>
          </cell>
          <cell r="I323">
            <v>4.2903000000000615</v>
          </cell>
          <cell r="J323">
            <v>3261.3394327628157</v>
          </cell>
          <cell r="K323">
            <v>0.30030000000006107</v>
          </cell>
          <cell r="L323">
            <v>0.56595671591126218</v>
          </cell>
        </row>
        <row r="324">
          <cell r="A324">
            <v>316</v>
          </cell>
          <cell r="D324">
            <v>3.99</v>
          </cell>
          <cell r="E324">
            <v>0</v>
          </cell>
          <cell r="H324">
            <v>0</v>
          </cell>
          <cell r="I324" t="str">
            <v/>
          </cell>
          <cell r="J324">
            <v>0</v>
          </cell>
        </row>
        <row r="325">
          <cell r="A325">
            <v>317</v>
          </cell>
          <cell r="B325" t="str">
            <v>PC-</v>
          </cell>
          <cell r="C325">
            <v>26306.755999999965</v>
          </cell>
          <cell r="D325">
            <v>4.29</v>
          </cell>
          <cell r="E325">
            <v>0.10725</v>
          </cell>
          <cell r="F325">
            <v>0.3</v>
          </cell>
          <cell r="G325">
            <v>-2.5</v>
          </cell>
          <cell r="H325">
            <v>0</v>
          </cell>
          <cell r="I325" t="str">
            <v/>
          </cell>
          <cell r="J325">
            <v>0</v>
          </cell>
          <cell r="L325">
            <v>2.5</v>
          </cell>
          <cell r="M325" t="str">
            <v>LT=30</v>
          </cell>
        </row>
        <row r="326">
          <cell r="A326">
            <v>318</v>
          </cell>
          <cell r="D326">
            <v>3.99</v>
          </cell>
          <cell r="E326">
            <v>0</v>
          </cell>
          <cell r="H326">
            <v>0</v>
          </cell>
          <cell r="I326" t="str">
            <v/>
          </cell>
          <cell r="J326">
            <v>0</v>
          </cell>
        </row>
        <row r="327">
          <cell r="A327">
            <v>319</v>
          </cell>
          <cell r="C327">
            <v>26310</v>
          </cell>
          <cell r="D327">
            <v>4.3548800000007031</v>
          </cell>
          <cell r="E327">
            <v>3261.1936459659942</v>
          </cell>
          <cell r="F327">
            <v>0.36488000000070314</v>
          </cell>
          <cell r="G327">
            <v>-3.0406666666725259</v>
          </cell>
          <cell r="H327">
            <v>3261.0612285814605</v>
          </cell>
          <cell r="I327">
            <v>3.99</v>
          </cell>
          <cell r="J327">
            <v>3260.991673181461</v>
          </cell>
          <cell r="L327">
            <v>3.0406666666725259</v>
          </cell>
        </row>
        <row r="328">
          <cell r="A328">
            <v>320</v>
          </cell>
          <cell r="D328">
            <v>3.99</v>
          </cell>
          <cell r="E328">
            <v>0</v>
          </cell>
          <cell r="H328">
            <v>0</v>
          </cell>
          <cell r="I328" t="str">
            <v/>
          </cell>
          <cell r="J328">
            <v>0</v>
          </cell>
        </row>
        <row r="329">
          <cell r="A329">
            <v>321</v>
          </cell>
          <cell r="C329">
            <v>26320</v>
          </cell>
          <cell r="D329">
            <v>4.5548800000007033</v>
          </cell>
          <cell r="E329">
            <v>3260.8569976541967</v>
          </cell>
          <cell r="F329">
            <v>0.56488000000070315</v>
          </cell>
          <cell r="G329">
            <v>-4.7073333333391929</v>
          </cell>
          <cell r="H329">
            <v>3260.6425842696631</v>
          </cell>
          <cell r="I329">
            <v>3.99</v>
          </cell>
          <cell r="J329">
            <v>3260.6445288696636</v>
          </cell>
          <cell r="L329">
            <v>4.7073333333391929</v>
          </cell>
        </row>
        <row r="330">
          <cell r="A330">
            <v>322</v>
          </cell>
          <cell r="D330">
            <v>3.99</v>
          </cell>
          <cell r="E330">
            <v>0</v>
          </cell>
          <cell r="H330">
            <v>0</v>
          </cell>
          <cell r="I330" t="str">
            <v/>
          </cell>
          <cell r="J330">
            <v>0</v>
          </cell>
        </row>
        <row r="331">
          <cell r="A331">
            <v>323</v>
          </cell>
          <cell r="C331">
            <v>26330</v>
          </cell>
          <cell r="D331">
            <v>4.59</v>
          </cell>
          <cell r="E331">
            <v>3260.4702303370786</v>
          </cell>
          <cell r="F331">
            <v>0.6</v>
          </cell>
          <cell r="G331">
            <v>-5</v>
          </cell>
          <cell r="H331">
            <v>3260.2407303370787</v>
          </cell>
          <cell r="I331">
            <v>3.99</v>
          </cell>
          <cell r="J331">
            <v>3260.255230337079</v>
          </cell>
          <cell r="L331">
            <v>5</v>
          </cell>
        </row>
        <row r="332">
          <cell r="A332">
            <v>324</v>
          </cell>
          <cell r="D332">
            <v>3.99</v>
          </cell>
          <cell r="E332">
            <v>0</v>
          </cell>
          <cell r="H332">
            <v>0</v>
          </cell>
          <cell r="I332" t="str">
            <v/>
          </cell>
          <cell r="J332">
            <v>0</v>
          </cell>
        </row>
        <row r="333">
          <cell r="A333">
            <v>325</v>
          </cell>
          <cell r="C333">
            <v>26340</v>
          </cell>
          <cell r="D333">
            <v>4.59</v>
          </cell>
          <cell r="E333">
            <v>3260.0683764044943</v>
          </cell>
          <cell r="F333">
            <v>0.6</v>
          </cell>
          <cell r="G333">
            <v>-5</v>
          </cell>
          <cell r="H333">
            <v>3259.8388764044944</v>
          </cell>
          <cell r="I333">
            <v>3.99</v>
          </cell>
          <cell r="J333">
            <v>3259.8533764044946</v>
          </cell>
          <cell r="L333">
            <v>5</v>
          </cell>
        </row>
        <row r="334">
          <cell r="A334">
            <v>326</v>
          </cell>
          <cell r="D334">
            <v>3.99</v>
          </cell>
          <cell r="E334">
            <v>0</v>
          </cell>
          <cell r="H334">
            <v>0</v>
          </cell>
          <cell r="I334" t="str">
            <v/>
          </cell>
          <cell r="J334">
            <v>0</v>
          </cell>
        </row>
        <row r="335">
          <cell r="A335">
            <v>327</v>
          </cell>
          <cell r="C335">
            <v>26350</v>
          </cell>
          <cell r="D335">
            <v>4.59</v>
          </cell>
          <cell r="E335">
            <v>3259.66652247191</v>
          </cell>
          <cell r="F335">
            <v>0.6</v>
          </cell>
          <cell r="G335">
            <v>-5</v>
          </cell>
          <cell r="H335">
            <v>3259.43702247191</v>
          </cell>
          <cell r="I335">
            <v>3.99</v>
          </cell>
          <cell r="J335">
            <v>3259.4515224719103</v>
          </cell>
          <cell r="L335">
            <v>5</v>
          </cell>
        </row>
        <row r="336">
          <cell r="A336">
            <v>328</v>
          </cell>
          <cell r="D336">
            <v>3.99</v>
          </cell>
          <cell r="E336">
            <v>0</v>
          </cell>
          <cell r="H336">
            <v>0</v>
          </cell>
          <cell r="I336" t="str">
            <v/>
          </cell>
          <cell r="J336">
            <v>0</v>
          </cell>
        </row>
        <row r="337">
          <cell r="A337">
            <v>329</v>
          </cell>
          <cell r="C337">
            <v>26360</v>
          </cell>
          <cell r="D337">
            <v>4.4159599999993224</v>
          </cell>
          <cell r="E337">
            <v>3259.1919203994589</v>
          </cell>
          <cell r="F337">
            <v>0.42595999999932244</v>
          </cell>
          <cell r="G337">
            <v>-3.5496666666610204</v>
          </cell>
          <cell r="H337">
            <v>3259.0351685393257</v>
          </cell>
          <cell r="I337">
            <v>3.99</v>
          </cell>
          <cell r="J337">
            <v>3258.9874492393255</v>
          </cell>
          <cell r="L337">
            <v>3.5496666666610204</v>
          </cell>
        </row>
        <row r="338">
          <cell r="A338">
            <v>330</v>
          </cell>
          <cell r="D338">
            <v>3.99</v>
          </cell>
          <cell r="E338">
            <v>0</v>
          </cell>
          <cell r="H338">
            <v>0</v>
          </cell>
          <cell r="I338" t="str">
            <v/>
          </cell>
          <cell r="J338">
            <v>0</v>
          </cell>
        </row>
        <row r="339">
          <cell r="A339">
            <v>331</v>
          </cell>
          <cell r="B339" t="str">
            <v>PT-</v>
          </cell>
          <cell r="C339">
            <v>26366.297999999966</v>
          </cell>
          <cell r="D339">
            <v>4.29</v>
          </cell>
          <cell r="E339">
            <v>0.10725</v>
          </cell>
          <cell r="F339">
            <v>0.3</v>
          </cell>
          <cell r="G339">
            <v>-2.5</v>
          </cell>
          <cell r="H339">
            <v>0</v>
          </cell>
          <cell r="I339" t="str">
            <v/>
          </cell>
          <cell r="J339">
            <v>0</v>
          </cell>
          <cell r="L339">
            <v>2.5</v>
          </cell>
        </row>
        <row r="340">
          <cell r="A340">
            <v>332</v>
          </cell>
          <cell r="D340">
            <v>3.99</v>
          </cell>
          <cell r="E340">
            <v>0</v>
          </cell>
          <cell r="H340">
            <v>0</v>
          </cell>
          <cell r="I340" t="str">
            <v/>
          </cell>
          <cell r="J340">
            <v>0</v>
          </cell>
        </row>
        <row r="341">
          <cell r="A341">
            <v>333</v>
          </cell>
          <cell r="C341">
            <v>26370</v>
          </cell>
          <cell r="D341">
            <v>4.2159599999993222</v>
          </cell>
          <cell r="E341">
            <v>3258.7217281380722</v>
          </cell>
          <cell r="F341">
            <v>0.22595999999932245</v>
          </cell>
          <cell r="G341">
            <v>-2.0971150421428204</v>
          </cell>
          <cell r="H341">
            <v>3258.6333146067414</v>
          </cell>
          <cell r="I341">
            <v>3.99</v>
          </cell>
          <cell r="J341">
            <v>3258.5232808420496</v>
          </cell>
          <cell r="L341">
            <v>2.0971150421428204</v>
          </cell>
        </row>
        <row r="342">
          <cell r="A342">
            <v>334</v>
          </cell>
          <cell r="D342">
            <v>3.99</v>
          </cell>
          <cell r="E342">
            <v>0</v>
          </cell>
          <cell r="H342">
            <v>0</v>
          </cell>
          <cell r="I342" t="str">
            <v/>
          </cell>
          <cell r="J342">
            <v>0</v>
          </cell>
        </row>
        <row r="343">
          <cell r="A343">
            <v>335</v>
          </cell>
          <cell r="C343">
            <v>26380</v>
          </cell>
          <cell r="D343">
            <v>4.015959999999323</v>
          </cell>
          <cell r="E343">
            <v>3258.2719746843354</v>
          </cell>
          <cell r="F343">
            <v>2.5959999999322469E-2</v>
          </cell>
          <cell r="G343">
            <v>-1.0088250425385723</v>
          </cell>
          <cell r="H343">
            <v>3258.231460674157</v>
          </cell>
          <cell r="I343">
            <v>3.99</v>
          </cell>
          <cell r="J343">
            <v>3258.0747392684821</v>
          </cell>
          <cell r="L343">
            <v>1.0088250425385723</v>
          </cell>
        </row>
        <row r="344">
          <cell r="A344">
            <v>336</v>
          </cell>
          <cell r="D344">
            <v>3.99</v>
          </cell>
          <cell r="E344">
            <v>0</v>
          </cell>
          <cell r="H344">
            <v>0</v>
          </cell>
          <cell r="I344" t="str">
            <v/>
          </cell>
          <cell r="J344">
            <v>0</v>
          </cell>
        </row>
        <row r="345">
          <cell r="A345">
            <v>337</v>
          </cell>
          <cell r="C345">
            <v>26390</v>
          </cell>
          <cell r="D345">
            <v>3.99</v>
          </cell>
          <cell r="E345">
            <v>3257.8327773933597</v>
          </cell>
          <cell r="G345">
            <v>7.9464957065675801E-2</v>
          </cell>
          <cell r="H345">
            <v>3257.8296067415727</v>
          </cell>
          <cell r="I345">
            <v>3.99</v>
          </cell>
          <cell r="J345">
            <v>3257.6261976949149</v>
          </cell>
          <cell r="L345">
            <v>-7.9464957065675801E-2</v>
          </cell>
        </row>
        <row r="346">
          <cell r="A346">
            <v>338</v>
          </cell>
          <cell r="D346">
            <v>3.99</v>
          </cell>
          <cell r="E346">
            <v>0</v>
          </cell>
          <cell r="H346">
            <v>0</v>
          </cell>
          <cell r="I346" t="str">
            <v/>
          </cell>
          <cell r="J346">
            <v>0</v>
          </cell>
        </row>
        <row r="347">
          <cell r="A347">
            <v>339</v>
          </cell>
          <cell r="C347">
            <v>26400</v>
          </cell>
          <cell r="D347">
            <v>3.99</v>
          </cell>
          <cell r="E347">
            <v>3257.4743462317597</v>
          </cell>
          <cell r="G347">
            <v>1.1677549566699241</v>
          </cell>
          <cell r="H347">
            <v>3257.4277528089888</v>
          </cell>
          <cell r="I347">
            <v>4.0191000000008357</v>
          </cell>
          <cell r="J347">
            <v>3257.1773163046555</v>
          </cell>
          <cell r="K347">
            <v>2.9100000000835291E-2</v>
          </cell>
          <cell r="L347">
            <v>-1.1677549566699241</v>
          </cell>
        </row>
        <row r="348">
          <cell r="A348">
            <v>340</v>
          </cell>
          <cell r="D348">
            <v>3.99</v>
          </cell>
          <cell r="E348">
            <v>0</v>
          </cell>
          <cell r="H348">
            <v>0</v>
          </cell>
          <cell r="I348" t="str">
            <v/>
          </cell>
          <cell r="J348">
            <v>0</v>
          </cell>
        </row>
        <row r="349">
          <cell r="A349">
            <v>341</v>
          </cell>
          <cell r="C349">
            <v>26410</v>
          </cell>
          <cell r="D349">
            <v>3.99</v>
          </cell>
          <cell r="E349">
            <v>3257.1159150701596</v>
          </cell>
          <cell r="G349">
            <v>2.256044956274172</v>
          </cell>
          <cell r="H349">
            <v>3257.0258988764044</v>
          </cell>
          <cell r="I349">
            <v>4.2691000000008357</v>
          </cell>
          <cell r="J349">
            <v>3256.7228179263075</v>
          </cell>
          <cell r="K349">
            <v>0.27910000000083529</v>
          </cell>
          <cell r="L349">
            <v>-2.256044956274172</v>
          </cell>
        </row>
        <row r="350">
          <cell r="A350">
            <v>342</v>
          </cell>
          <cell r="D350">
            <v>3.99</v>
          </cell>
          <cell r="E350">
            <v>0</v>
          </cell>
          <cell r="H350">
            <v>0</v>
          </cell>
          <cell r="I350" t="str">
            <v/>
          </cell>
          <cell r="J350">
            <v>0</v>
          </cell>
        </row>
        <row r="351">
          <cell r="A351">
            <v>343</v>
          </cell>
          <cell r="B351" t="str">
            <v>PC+</v>
          </cell>
          <cell r="C351">
            <v>26416.835999999967</v>
          </cell>
          <cell r="D351">
            <v>3.99</v>
          </cell>
          <cell r="E351">
            <v>0.1197</v>
          </cell>
          <cell r="G351">
            <v>3</v>
          </cell>
          <cell r="H351">
            <v>0</v>
          </cell>
          <cell r="I351" t="str">
            <v/>
          </cell>
          <cell r="J351">
            <v>0</v>
          </cell>
          <cell r="K351">
            <v>0.45</v>
          </cell>
          <cell r="L351">
            <v>-3</v>
          </cell>
          <cell r="M351" t="str">
            <v>LT=36</v>
          </cell>
        </row>
        <row r="352">
          <cell r="A352">
            <v>344</v>
          </cell>
          <cell r="D352">
            <v>3.99</v>
          </cell>
          <cell r="E352">
            <v>0</v>
          </cell>
          <cell r="H352">
            <v>0</v>
          </cell>
          <cell r="I352" t="str">
            <v/>
          </cell>
          <cell r="J352">
            <v>0</v>
          </cell>
        </row>
        <row r="353">
          <cell r="A353">
            <v>345</v>
          </cell>
          <cell r="C353">
            <v>26420</v>
          </cell>
          <cell r="D353">
            <v>3.99</v>
          </cell>
          <cell r="E353">
            <v>3256.7647855438204</v>
          </cell>
          <cell r="G353">
            <v>3.5273333333389019</v>
          </cell>
          <cell r="H353">
            <v>3256.6240449438201</v>
          </cell>
          <cell r="I353">
            <v>4.5191000000008357</v>
          </cell>
          <cell r="J353">
            <v>3256.2540592231535</v>
          </cell>
          <cell r="K353">
            <v>0.52910000000083524</v>
          </cell>
          <cell r="L353">
            <v>-3.5273333333389019</v>
          </cell>
        </row>
        <row r="354">
          <cell r="A354">
            <v>346</v>
          </cell>
          <cell r="D354">
            <v>3.99</v>
          </cell>
          <cell r="E354">
            <v>0</v>
          </cell>
          <cell r="H354">
            <v>0</v>
          </cell>
          <cell r="I354" t="str">
            <v/>
          </cell>
          <cell r="J354">
            <v>0</v>
          </cell>
        </row>
        <row r="355">
          <cell r="A355">
            <v>347</v>
          </cell>
          <cell r="C355">
            <v>26430</v>
          </cell>
          <cell r="D355">
            <v>3.99</v>
          </cell>
          <cell r="E355">
            <v>3256.4294316112359</v>
          </cell>
          <cell r="G355">
            <v>5.1940000000055679</v>
          </cell>
          <cell r="H355">
            <v>3256.2221910112357</v>
          </cell>
          <cell r="I355">
            <v>4.7691000000008357</v>
          </cell>
          <cell r="J355">
            <v>3255.7589019572356</v>
          </cell>
          <cell r="K355">
            <v>0.77910000000083524</v>
          </cell>
          <cell r="L355">
            <v>-5.1940000000055679</v>
          </cell>
        </row>
        <row r="356">
          <cell r="A356">
            <v>348</v>
          </cell>
          <cell r="D356">
            <v>3.99</v>
          </cell>
          <cell r="E356">
            <v>0</v>
          </cell>
          <cell r="H356">
            <v>0</v>
          </cell>
          <cell r="I356" t="str">
            <v/>
          </cell>
          <cell r="J356">
            <v>0</v>
          </cell>
        </row>
        <row r="357">
          <cell r="A357">
            <v>349</v>
          </cell>
          <cell r="C357">
            <v>26440</v>
          </cell>
          <cell r="D357">
            <v>3.99</v>
          </cell>
          <cell r="E357">
            <v>3256.0597370786513</v>
          </cell>
          <cell r="G357">
            <v>6</v>
          </cell>
          <cell r="H357">
            <v>3255.8203370786514</v>
          </cell>
          <cell r="I357">
            <v>4.8899999999999997</v>
          </cell>
          <cell r="J357">
            <v>3255.3089370786515</v>
          </cell>
          <cell r="K357">
            <v>0.9</v>
          </cell>
          <cell r="L357">
            <v>-6</v>
          </cell>
        </row>
        <row r="358">
          <cell r="A358">
            <v>350</v>
          </cell>
          <cell r="D358">
            <v>3.99</v>
          </cell>
          <cell r="E358">
            <v>0</v>
          </cell>
          <cell r="H358">
            <v>0</v>
          </cell>
          <cell r="I358" t="str">
            <v/>
          </cell>
          <cell r="J358">
            <v>0</v>
          </cell>
        </row>
        <row r="359">
          <cell r="A359">
            <v>351</v>
          </cell>
          <cell r="C359">
            <v>26450</v>
          </cell>
          <cell r="D359">
            <v>3.99</v>
          </cell>
          <cell r="E359">
            <v>3255.600087996067</v>
          </cell>
          <cell r="G359">
            <v>4.5514999999947268</v>
          </cell>
          <cell r="H359">
            <v>3255.418483146067</v>
          </cell>
          <cell r="I359">
            <v>4.6727249999992093</v>
          </cell>
          <cell r="J359">
            <v>3254.9921495676926</v>
          </cell>
          <cell r="K359">
            <v>0.6827249999992091</v>
          </cell>
          <cell r="L359">
            <v>-4.5514999999947268</v>
          </cell>
        </row>
        <row r="360">
          <cell r="A360">
            <v>352</v>
          </cell>
          <cell r="D360">
            <v>3.99</v>
          </cell>
          <cell r="E360">
            <v>0</v>
          </cell>
          <cell r="H360">
            <v>0</v>
          </cell>
          <cell r="I360" t="str">
            <v/>
          </cell>
          <cell r="J360">
            <v>0</v>
          </cell>
        </row>
        <row r="361">
          <cell r="A361">
            <v>353</v>
          </cell>
          <cell r="B361" t="str">
            <v>PT+</v>
          </cell>
          <cell r="C361">
            <v>26459.308999999968</v>
          </cell>
          <cell r="D361">
            <v>3.99</v>
          </cell>
          <cell r="E361">
            <v>0.1197</v>
          </cell>
          <cell r="G361">
            <v>3</v>
          </cell>
          <cell r="H361">
            <v>0</v>
          </cell>
          <cell r="I361" t="str">
            <v/>
          </cell>
          <cell r="J361">
            <v>0</v>
          </cell>
          <cell r="K361">
            <v>0.45</v>
          </cell>
          <cell r="L361">
            <v>-3</v>
          </cell>
        </row>
        <row r="362">
          <cell r="A362">
            <v>354</v>
          </cell>
          <cell r="D362">
            <v>3.99</v>
          </cell>
          <cell r="E362">
            <v>0</v>
          </cell>
          <cell r="H362">
            <v>0</v>
          </cell>
          <cell r="I362" t="str">
            <v/>
          </cell>
          <cell r="J362">
            <v>0</v>
          </cell>
        </row>
        <row r="363">
          <cell r="A363">
            <v>355</v>
          </cell>
          <cell r="C363">
            <v>26460</v>
          </cell>
          <cell r="D363">
            <v>3.99</v>
          </cell>
          <cell r="E363">
            <v>3255.3797000000004</v>
          </cell>
          <cell r="G363">
            <v>3</v>
          </cell>
          <cell r="H363">
            <v>3255.26</v>
          </cell>
          <cell r="I363">
            <v>4.4227249999992093</v>
          </cell>
          <cell r="J363">
            <v>3254.9183182500001</v>
          </cell>
          <cell r="K363">
            <v>0.4327249999992091</v>
          </cell>
          <cell r="L363">
            <v>-3</v>
          </cell>
        </row>
        <row r="364">
          <cell r="A364">
            <v>356</v>
          </cell>
          <cell r="D364">
            <v>3.99</v>
          </cell>
          <cell r="E364">
            <v>0</v>
          </cell>
          <cell r="H364">
            <v>0</v>
          </cell>
          <cell r="I364" t="str">
            <v/>
          </cell>
          <cell r="J364">
            <v>0</v>
          </cell>
        </row>
        <row r="365">
          <cell r="A365">
            <v>357</v>
          </cell>
          <cell r="C365">
            <v>26470</v>
          </cell>
          <cell r="D365">
            <v>3.99</v>
          </cell>
          <cell r="E365">
            <v>3255.6297000000004</v>
          </cell>
          <cell r="G365">
            <v>3</v>
          </cell>
          <cell r="H365">
            <v>3255.51</v>
          </cell>
          <cell r="I365">
            <v>4.1727249999992093</v>
          </cell>
          <cell r="J365">
            <v>3255.1758182499998</v>
          </cell>
          <cell r="K365">
            <v>0.1827249999992091</v>
          </cell>
          <cell r="L365">
            <v>-3</v>
          </cell>
        </row>
        <row r="366">
          <cell r="A366">
            <v>358</v>
          </cell>
          <cell r="D366">
            <v>3.99</v>
          </cell>
          <cell r="E366">
            <v>0</v>
          </cell>
          <cell r="H366">
            <v>0</v>
          </cell>
          <cell r="I366" t="str">
            <v/>
          </cell>
          <cell r="J366">
            <v>0</v>
          </cell>
        </row>
        <row r="367">
          <cell r="A367">
            <v>359</v>
          </cell>
          <cell r="C367">
            <v>26480</v>
          </cell>
          <cell r="D367">
            <v>3.99</v>
          </cell>
          <cell r="E367">
            <v>3255.8797000000004</v>
          </cell>
          <cell r="G367">
            <v>3</v>
          </cell>
          <cell r="H367">
            <v>3255.76</v>
          </cell>
          <cell r="I367">
            <v>3.99</v>
          </cell>
          <cell r="J367">
            <v>3255.4312999999997</v>
          </cell>
          <cell r="L367">
            <v>-3</v>
          </cell>
        </row>
        <row r="368">
          <cell r="A368">
            <v>360</v>
          </cell>
          <cell r="D368">
            <v>3.99</v>
          </cell>
          <cell r="E368">
            <v>0</v>
          </cell>
          <cell r="H368">
            <v>0</v>
          </cell>
          <cell r="I368" t="str">
            <v/>
          </cell>
          <cell r="J368">
            <v>0</v>
          </cell>
        </row>
        <row r="369">
          <cell r="A369">
            <v>361</v>
          </cell>
          <cell r="C369">
            <v>26490</v>
          </cell>
          <cell r="D369">
            <v>3.99</v>
          </cell>
          <cell r="E369">
            <v>3255.7838179084702</v>
          </cell>
          <cell r="G369">
            <v>3</v>
          </cell>
          <cell r="H369">
            <v>3255.66411790847</v>
          </cell>
          <cell r="I369">
            <v>3.9945333333343784</v>
          </cell>
          <cell r="J369">
            <v>3255.3352819084703</v>
          </cell>
          <cell r="K369">
            <v>4.533333334378109E-3</v>
          </cell>
          <cell r="L369">
            <v>-3</v>
          </cell>
        </row>
        <row r="370">
          <cell r="A370">
            <v>362</v>
          </cell>
          <cell r="D370">
            <v>3.99</v>
          </cell>
          <cell r="E370">
            <v>0</v>
          </cell>
          <cell r="H370">
            <v>0</v>
          </cell>
          <cell r="I370" t="str">
            <v/>
          </cell>
          <cell r="J370">
            <v>0</v>
          </cell>
        </row>
        <row r="371">
          <cell r="A371">
            <v>363</v>
          </cell>
          <cell r="C371">
            <v>26500</v>
          </cell>
          <cell r="D371">
            <v>3.99</v>
          </cell>
          <cell r="E371">
            <v>3255.0797000000002</v>
          </cell>
          <cell r="G371">
            <v>3</v>
          </cell>
          <cell r="H371">
            <v>3254.96</v>
          </cell>
          <cell r="I371">
            <v>4.3278666666677115</v>
          </cell>
          <cell r="J371">
            <v>3254.6211640000001</v>
          </cell>
          <cell r="K371">
            <v>0.33786666666771148</v>
          </cell>
          <cell r="L371">
            <v>-3</v>
          </cell>
        </row>
        <row r="372">
          <cell r="A372">
            <v>364</v>
          </cell>
          <cell r="D372">
            <v>3.99</v>
          </cell>
          <cell r="E372">
            <v>0</v>
          </cell>
          <cell r="H372">
            <v>0</v>
          </cell>
          <cell r="I372" t="str">
            <v/>
          </cell>
          <cell r="J372">
            <v>0</v>
          </cell>
        </row>
        <row r="373">
          <cell r="A373">
            <v>365</v>
          </cell>
          <cell r="B373" t="str">
            <v>PC+</v>
          </cell>
          <cell r="C373">
            <v>26507.863999999969</v>
          </cell>
          <cell r="D373">
            <v>3.99</v>
          </cell>
          <cell r="E373">
            <v>0.1197</v>
          </cell>
          <cell r="G373">
            <v>3</v>
          </cell>
          <cell r="H373">
            <v>0</v>
          </cell>
          <cell r="I373" t="str">
            <v/>
          </cell>
          <cell r="J373">
            <v>0</v>
          </cell>
          <cell r="K373">
            <v>0.6</v>
          </cell>
          <cell r="L373">
            <v>-3</v>
          </cell>
          <cell r="M373" t="str">
            <v>LT=36</v>
          </cell>
        </row>
        <row r="374">
          <cell r="A374">
            <v>366</v>
          </cell>
          <cell r="D374">
            <v>3.99</v>
          </cell>
          <cell r="E374">
            <v>0</v>
          </cell>
          <cell r="H374">
            <v>0</v>
          </cell>
          <cell r="I374" t="str">
            <v/>
          </cell>
          <cell r="J374">
            <v>0</v>
          </cell>
        </row>
        <row r="375">
          <cell r="A375">
            <v>367</v>
          </cell>
          <cell r="C375">
            <v>26510</v>
          </cell>
          <cell r="D375">
            <v>3.99</v>
          </cell>
          <cell r="E375">
            <v>3254.6139044000001</v>
          </cell>
          <cell r="G375">
            <v>3.3560000000052241</v>
          </cell>
          <cell r="H375">
            <v>3254.48</v>
          </cell>
          <cell r="I375">
            <v>4.6612000000010454</v>
          </cell>
          <cell r="J375">
            <v>3254.1135021279997</v>
          </cell>
          <cell r="K375">
            <v>0.67120000000104485</v>
          </cell>
          <cell r="L375">
            <v>-3.3560000000052241</v>
          </cell>
        </row>
        <row r="376">
          <cell r="A376">
            <v>368</v>
          </cell>
          <cell r="D376">
            <v>3.99</v>
          </cell>
          <cell r="E376">
            <v>0</v>
          </cell>
          <cell r="H376">
            <v>0</v>
          </cell>
          <cell r="I376" t="str">
            <v/>
          </cell>
          <cell r="J376">
            <v>0</v>
          </cell>
        </row>
        <row r="377">
          <cell r="A377">
            <v>369</v>
          </cell>
          <cell r="C377">
            <v>26520</v>
          </cell>
          <cell r="D377">
            <v>3.99</v>
          </cell>
          <cell r="E377">
            <v>3254.1404044000001</v>
          </cell>
          <cell r="G377">
            <v>5.0226666666718902</v>
          </cell>
          <cell r="H377">
            <v>3253.94</v>
          </cell>
          <cell r="I377">
            <v>4.9945333333343784</v>
          </cell>
          <cell r="J377">
            <v>3253.4740732391106</v>
          </cell>
          <cell r="K377">
            <v>1.0045333333343782</v>
          </cell>
          <cell r="L377">
            <v>-5.0226666666718902</v>
          </cell>
        </row>
        <row r="378">
          <cell r="A378">
            <v>370</v>
          </cell>
          <cell r="D378">
            <v>3.99</v>
          </cell>
          <cell r="E378">
            <v>0</v>
          </cell>
          <cell r="H378">
            <v>0</v>
          </cell>
          <cell r="I378" t="str">
            <v/>
          </cell>
          <cell r="J378">
            <v>0</v>
          </cell>
        </row>
        <row r="379">
          <cell r="A379">
            <v>371</v>
          </cell>
          <cell r="C379">
            <v>26530</v>
          </cell>
          <cell r="D379">
            <v>3.99</v>
          </cell>
          <cell r="E379">
            <v>3253.5046026499995</v>
          </cell>
          <cell r="G379">
            <v>3.3734999999948436</v>
          </cell>
          <cell r="H379">
            <v>3253.37</v>
          </cell>
          <cell r="I379">
            <v>4.6646999999989687</v>
          </cell>
          <cell r="J379">
            <v>3253.0025158455005</v>
          </cell>
          <cell r="K379">
            <v>0.67469999999896868</v>
          </cell>
          <cell r="L379">
            <v>-3.3734999999948436</v>
          </cell>
        </row>
        <row r="380">
          <cell r="A380">
            <v>372</v>
          </cell>
          <cell r="D380">
            <v>3.99</v>
          </cell>
          <cell r="E380">
            <v>0</v>
          </cell>
          <cell r="H380">
            <v>0</v>
          </cell>
          <cell r="I380" t="str">
            <v/>
          </cell>
          <cell r="J380">
            <v>0</v>
          </cell>
        </row>
        <row r="381">
          <cell r="A381">
            <v>373</v>
          </cell>
          <cell r="B381" t="str">
            <v>PT+</v>
          </cell>
          <cell r="C381">
            <v>26532.240999999969</v>
          </cell>
          <cell r="D381">
            <v>3.99</v>
          </cell>
          <cell r="E381">
            <v>0.1197</v>
          </cell>
          <cell r="G381">
            <v>3</v>
          </cell>
          <cell r="H381">
            <v>0</v>
          </cell>
          <cell r="I381" t="str">
            <v/>
          </cell>
          <cell r="J381">
            <v>0</v>
          </cell>
          <cell r="K381">
            <v>0.6</v>
          </cell>
          <cell r="L381">
            <v>-3</v>
          </cell>
        </row>
        <row r="382">
          <cell r="A382">
            <v>374</v>
          </cell>
          <cell r="D382">
            <v>3.99</v>
          </cell>
          <cell r="E382">
            <v>0</v>
          </cell>
          <cell r="H382">
            <v>0</v>
          </cell>
          <cell r="I382" t="str">
            <v/>
          </cell>
          <cell r="J382">
            <v>0</v>
          </cell>
        </row>
        <row r="383">
          <cell r="A383">
            <v>375</v>
          </cell>
          <cell r="C383">
            <v>26540</v>
          </cell>
          <cell r="D383">
            <v>3.99</v>
          </cell>
          <cell r="E383">
            <v>3252.9031752808778</v>
          </cell>
          <cell r="G383">
            <v>2.5689444444427258</v>
          </cell>
          <cell r="H383">
            <v>3252.8006743975448</v>
          </cell>
          <cell r="I383">
            <v>4.3313666666656356</v>
          </cell>
          <cell r="J383">
            <v>3252.4816971608598</v>
          </cell>
          <cell r="K383">
            <v>0.34136666666563542</v>
          </cell>
          <cell r="L383">
            <v>-2.5689444444427258</v>
          </cell>
        </row>
        <row r="384">
          <cell r="A384">
            <v>376</v>
          </cell>
          <cell r="D384">
            <v>3.99</v>
          </cell>
          <cell r="E384">
            <v>0</v>
          </cell>
          <cell r="H384">
            <v>0</v>
          </cell>
          <cell r="I384" t="str">
            <v/>
          </cell>
          <cell r="J384">
            <v>0</v>
          </cell>
        </row>
        <row r="385">
          <cell r="A385">
            <v>377</v>
          </cell>
          <cell r="C385">
            <v>26550</v>
          </cell>
          <cell r="D385">
            <v>3.99</v>
          </cell>
          <cell r="E385">
            <v>3252.308319912026</v>
          </cell>
          <cell r="G385">
            <v>2.01338888888717</v>
          </cell>
          <cell r="H385">
            <v>3252.2279856953596</v>
          </cell>
          <cell r="I385">
            <v>3.9980333333323022</v>
          </cell>
          <cell r="J385">
            <v>3251.9414495697856</v>
          </cell>
          <cell r="K385">
            <v>8.0333333323020506E-3</v>
          </cell>
          <cell r="L385">
            <v>-2.01338888888717</v>
          </cell>
        </row>
        <row r="386">
          <cell r="A386">
            <v>378</v>
          </cell>
          <cell r="D386">
            <v>3.99</v>
          </cell>
          <cell r="E386">
            <v>0</v>
          </cell>
          <cell r="H386">
            <v>0</v>
          </cell>
          <cell r="I386" t="str">
            <v/>
          </cell>
          <cell r="J386">
            <v>0</v>
          </cell>
        </row>
        <row r="387">
          <cell r="A387">
            <v>379</v>
          </cell>
          <cell r="C387">
            <v>26560</v>
          </cell>
          <cell r="D387">
            <v>3.99</v>
          </cell>
          <cell r="E387">
            <v>3251.7350969931745</v>
          </cell>
          <cell r="G387">
            <v>2</v>
          </cell>
          <cell r="H387">
            <v>3251.6552969931745</v>
          </cell>
          <cell r="I387">
            <v>3.99</v>
          </cell>
          <cell r="J387">
            <v>3251.3694969931748</v>
          </cell>
          <cell r="L387">
            <v>-2</v>
          </cell>
        </row>
        <row r="388">
          <cell r="A388">
            <v>380</v>
          </cell>
          <cell r="D388">
            <v>3.99</v>
          </cell>
          <cell r="E388">
            <v>0</v>
          </cell>
          <cell r="H388">
            <v>0</v>
          </cell>
          <cell r="I388" t="str">
            <v/>
          </cell>
          <cell r="J388">
            <v>0</v>
          </cell>
        </row>
        <row r="389">
          <cell r="A389">
            <v>381</v>
          </cell>
          <cell r="C389">
            <v>26570</v>
          </cell>
          <cell r="D389">
            <v>3.99</v>
          </cell>
          <cell r="E389">
            <v>3251.1624082909893</v>
          </cell>
          <cell r="G389">
            <v>2</v>
          </cell>
          <cell r="H389">
            <v>3251.0826082909894</v>
          </cell>
          <cell r="I389">
            <v>3.99</v>
          </cell>
          <cell r="J389">
            <v>3250.7968082909897</v>
          </cell>
          <cell r="L389">
            <v>-2</v>
          </cell>
        </row>
        <row r="390">
          <cell r="A390">
            <v>382</v>
          </cell>
          <cell r="D390">
            <v>3.99</v>
          </cell>
          <cell r="E390">
            <v>0</v>
          </cell>
          <cell r="H390">
            <v>0</v>
          </cell>
          <cell r="I390" t="str">
            <v/>
          </cell>
          <cell r="J390">
            <v>0</v>
          </cell>
        </row>
        <row r="391">
          <cell r="A391">
            <v>383</v>
          </cell>
          <cell r="C391">
            <v>26580</v>
          </cell>
          <cell r="D391">
            <v>3.99</v>
          </cell>
          <cell r="E391">
            <v>3250.5897195888042</v>
          </cell>
          <cell r="G391">
            <v>2</v>
          </cell>
          <cell r="H391">
            <v>3250.5099195888042</v>
          </cell>
          <cell r="I391">
            <v>3.99</v>
          </cell>
          <cell r="J391">
            <v>3250.2241195888046</v>
          </cell>
          <cell r="L391">
            <v>-2</v>
          </cell>
        </row>
        <row r="392">
          <cell r="A392">
            <v>384</v>
          </cell>
          <cell r="D392">
            <v>3.99</v>
          </cell>
          <cell r="E392">
            <v>0</v>
          </cell>
          <cell r="H392">
            <v>0</v>
          </cell>
          <cell r="I392" t="str">
            <v/>
          </cell>
          <cell r="J392">
            <v>0</v>
          </cell>
        </row>
        <row r="393">
          <cell r="A393">
            <v>385</v>
          </cell>
          <cell r="C393">
            <v>26590</v>
          </cell>
          <cell r="D393">
            <v>3.99</v>
          </cell>
          <cell r="E393">
            <v>3250.0170308866191</v>
          </cell>
          <cell r="G393">
            <v>2</v>
          </cell>
          <cell r="H393">
            <v>3249.9372308866191</v>
          </cell>
          <cell r="I393">
            <v>3.99</v>
          </cell>
          <cell r="J393">
            <v>3249.6514308866194</v>
          </cell>
          <cell r="L393">
            <v>-2</v>
          </cell>
        </row>
        <row r="394">
          <cell r="A394">
            <v>386</v>
          </cell>
          <cell r="D394">
            <v>3.99</v>
          </cell>
          <cell r="E394">
            <v>0</v>
          </cell>
          <cell r="H394">
            <v>0</v>
          </cell>
          <cell r="I394" t="str">
            <v/>
          </cell>
          <cell r="J394">
            <v>0</v>
          </cell>
        </row>
        <row r="395">
          <cell r="A395">
            <v>387</v>
          </cell>
          <cell r="C395">
            <v>26600</v>
          </cell>
          <cell r="D395">
            <v>3.99</v>
          </cell>
          <cell r="E395">
            <v>3249.4443421844339</v>
          </cell>
          <cell r="G395">
            <v>2</v>
          </cell>
          <cell r="H395">
            <v>3249.364542184434</v>
          </cell>
          <cell r="I395">
            <v>3.99</v>
          </cell>
          <cell r="J395">
            <v>3249.0787421844343</v>
          </cell>
          <cell r="L395">
            <v>-2</v>
          </cell>
        </row>
        <row r="396">
          <cell r="A396">
            <v>388</v>
          </cell>
          <cell r="D396">
            <v>3.99</v>
          </cell>
          <cell r="E396">
            <v>0</v>
          </cell>
          <cell r="H396">
            <v>0</v>
          </cell>
          <cell r="I396" t="str">
            <v/>
          </cell>
          <cell r="J396">
            <v>0</v>
          </cell>
        </row>
        <row r="397">
          <cell r="A397">
            <v>389</v>
          </cell>
          <cell r="C397">
            <v>26610</v>
          </cell>
          <cell r="D397">
            <v>3.99</v>
          </cell>
          <cell r="E397">
            <v>3248.8716534822488</v>
          </cell>
          <cell r="G397">
            <v>2</v>
          </cell>
          <cell r="H397">
            <v>3248.7918534822488</v>
          </cell>
          <cell r="I397">
            <v>4.1298600000005541</v>
          </cell>
          <cell r="J397">
            <v>3248.5032562822489</v>
          </cell>
          <cell r="K397">
            <v>0.13986000000055354</v>
          </cell>
          <cell r="L397">
            <v>-2</v>
          </cell>
        </row>
        <row r="398">
          <cell r="A398">
            <v>390</v>
          </cell>
          <cell r="D398">
            <v>3.99</v>
          </cell>
          <cell r="E398">
            <v>0</v>
          </cell>
          <cell r="H398">
            <v>0</v>
          </cell>
          <cell r="I398" t="str">
            <v/>
          </cell>
          <cell r="J398">
            <v>0</v>
          </cell>
        </row>
        <row r="399">
          <cell r="A399">
            <v>391</v>
          </cell>
          <cell r="B399" t="str">
            <v>PC+</v>
          </cell>
          <cell r="C399">
            <v>26618.006999999972</v>
          </cell>
          <cell r="D399">
            <v>3.99</v>
          </cell>
          <cell r="E399">
            <v>9.9750000000000019E-2</v>
          </cell>
          <cell r="G399">
            <v>2.5</v>
          </cell>
          <cell r="H399">
            <v>0</v>
          </cell>
          <cell r="I399" t="str">
            <v/>
          </cell>
          <cell r="J399">
            <v>0</v>
          </cell>
          <cell r="K399">
            <v>0.3</v>
          </cell>
          <cell r="L399">
            <v>-2.5</v>
          </cell>
          <cell r="M399" t="str">
            <v>LT=30</v>
          </cell>
        </row>
        <row r="400">
          <cell r="A400">
            <v>392</v>
          </cell>
          <cell r="D400">
            <v>3.99</v>
          </cell>
          <cell r="E400">
            <v>0</v>
          </cell>
          <cell r="H400">
            <v>0</v>
          </cell>
          <cell r="I400" t="str">
            <v/>
          </cell>
          <cell r="J400">
            <v>0</v>
          </cell>
        </row>
        <row r="401">
          <cell r="A401">
            <v>393</v>
          </cell>
          <cell r="C401">
            <v>26620</v>
          </cell>
          <cell r="D401">
            <v>3.99</v>
          </cell>
          <cell r="E401">
            <v>3248.3321682300639</v>
          </cell>
          <cell r="G401">
            <v>2.8321666666712795</v>
          </cell>
          <cell r="H401">
            <v>3248.2191647800637</v>
          </cell>
          <cell r="I401">
            <v>4.3298600000005534</v>
          </cell>
          <cell r="J401">
            <v>3247.8880394284301</v>
          </cell>
          <cell r="K401">
            <v>0.33986000000055355</v>
          </cell>
          <cell r="L401">
            <v>-2.8321666666712795</v>
          </cell>
        </row>
        <row r="402">
          <cell r="A402">
            <v>394</v>
          </cell>
          <cell r="D402">
            <v>3.99</v>
          </cell>
          <cell r="E402">
            <v>0</v>
          </cell>
          <cell r="H402">
            <v>0</v>
          </cell>
          <cell r="I402" t="str">
            <v/>
          </cell>
          <cell r="J402">
            <v>0</v>
          </cell>
        </row>
        <row r="403">
          <cell r="A403">
            <v>395</v>
          </cell>
          <cell r="C403">
            <v>26630</v>
          </cell>
          <cell r="D403">
            <v>3.99</v>
          </cell>
          <cell r="E403">
            <v>3247.8199479593231</v>
          </cell>
          <cell r="G403">
            <v>4.498833333337946</v>
          </cell>
          <cell r="H403">
            <v>3247.6404445093231</v>
          </cell>
          <cell r="I403">
            <v>4.5298600000005536</v>
          </cell>
          <cell r="J403">
            <v>3247.2231571576895</v>
          </cell>
          <cell r="K403">
            <v>0.53986000000055356</v>
          </cell>
          <cell r="L403">
            <v>-4.498833333337946</v>
          </cell>
        </row>
        <row r="404">
          <cell r="A404">
            <v>396</v>
          </cell>
          <cell r="D404">
            <v>3.99</v>
          </cell>
          <cell r="E404">
            <v>0</v>
          </cell>
          <cell r="H404">
            <v>0</v>
          </cell>
          <cell r="I404" t="str">
            <v/>
          </cell>
          <cell r="J404">
            <v>0</v>
          </cell>
        </row>
        <row r="405">
          <cell r="A405">
            <v>397</v>
          </cell>
          <cell r="C405">
            <v>26640</v>
          </cell>
          <cell r="D405">
            <v>3.99</v>
          </cell>
          <cell r="E405">
            <v>3247.190178260239</v>
          </cell>
          <cell r="G405">
            <v>3.6711666666621263</v>
          </cell>
          <cell r="H405">
            <v>3247.0436987102394</v>
          </cell>
          <cell r="I405">
            <v>4.4305399999994552</v>
          </cell>
          <cell r="J405">
            <v>3246.6700327026065</v>
          </cell>
          <cell r="K405">
            <v>0.44053999999945515</v>
          </cell>
          <cell r="L405">
            <v>-3.6711666666621263</v>
          </cell>
        </row>
        <row r="406">
          <cell r="A406">
            <v>398</v>
          </cell>
          <cell r="D406">
            <v>3.99</v>
          </cell>
          <cell r="E406">
            <v>0</v>
          </cell>
          <cell r="H406">
            <v>0</v>
          </cell>
          <cell r="I406" t="str">
            <v/>
          </cell>
          <cell r="J406">
            <v>0</v>
          </cell>
        </row>
        <row r="407">
          <cell r="A407">
            <v>399</v>
          </cell>
          <cell r="B407" t="str">
            <v>PT+</v>
          </cell>
          <cell r="C407">
            <v>26647.026999999973</v>
          </cell>
          <cell r="D407">
            <v>3.99</v>
          </cell>
          <cell r="E407">
            <v>9.9750000000000019E-2</v>
          </cell>
          <cell r="G407">
            <v>2.5</v>
          </cell>
          <cell r="H407">
            <v>0</v>
          </cell>
          <cell r="I407" t="str">
            <v/>
          </cell>
          <cell r="J407">
            <v>0</v>
          </cell>
          <cell r="K407">
            <v>0.3</v>
          </cell>
          <cell r="L407">
            <v>-2.5</v>
          </cell>
        </row>
        <row r="408">
          <cell r="A408">
            <v>400</v>
          </cell>
          <cell r="D408">
            <v>3.99</v>
          </cell>
          <cell r="E408">
            <v>0</v>
          </cell>
          <cell r="H408">
            <v>0</v>
          </cell>
          <cell r="I408" t="str">
            <v/>
          </cell>
          <cell r="J408">
            <v>0</v>
          </cell>
        </row>
        <row r="409">
          <cell r="A409">
            <v>401</v>
          </cell>
          <cell r="C409">
            <v>26650</v>
          </cell>
          <cell r="D409">
            <v>3.99</v>
          </cell>
          <cell r="E409">
            <v>3246.5085780727381</v>
          </cell>
          <cell r="G409">
            <v>2.0044999999954598</v>
          </cell>
          <cell r="H409">
            <v>3246.4285985227384</v>
          </cell>
          <cell r="I409">
            <v>4.2305399999994551</v>
          </cell>
          <cell r="J409">
            <v>3246.1379877227387</v>
          </cell>
          <cell r="K409">
            <v>0.24053999999945516</v>
          </cell>
          <cell r="L409">
            <v>-2</v>
          </cell>
        </row>
        <row r="410">
          <cell r="A410">
            <v>402</v>
          </cell>
          <cell r="D410">
            <v>3.99</v>
          </cell>
          <cell r="E410">
            <v>0</v>
          </cell>
          <cell r="H410">
            <v>0</v>
          </cell>
          <cell r="I410" t="str">
            <v/>
          </cell>
          <cell r="J410">
            <v>0</v>
          </cell>
        </row>
        <row r="411">
          <cell r="A411">
            <v>403</v>
          </cell>
          <cell r="C411">
            <v>26660</v>
          </cell>
          <cell r="D411">
            <v>3.99</v>
          </cell>
          <cell r="E411">
            <v>3245.80862349682</v>
          </cell>
          <cell r="G411">
            <v>0.33783333332879328</v>
          </cell>
          <cell r="H411">
            <v>3245.7951439468202</v>
          </cell>
          <cell r="I411">
            <v>4.0305399999994558</v>
          </cell>
          <cell r="J411">
            <v>3245.5085331468204</v>
          </cell>
          <cell r="K411">
            <v>4.0539999999455179E-2</v>
          </cell>
          <cell r="L411">
            <v>-2</v>
          </cell>
        </row>
        <row r="412">
          <cell r="A412">
            <v>404</v>
          </cell>
          <cell r="D412">
            <v>3.99</v>
          </cell>
          <cell r="E412">
            <v>0</v>
          </cell>
          <cell r="H412">
            <v>0</v>
          </cell>
          <cell r="I412" t="str">
            <v/>
          </cell>
          <cell r="J412">
            <v>0</v>
          </cell>
        </row>
        <row r="413">
          <cell r="A413">
            <v>405</v>
          </cell>
          <cell r="C413">
            <v>26700</v>
          </cell>
          <cell r="D413">
            <v>3.99</v>
          </cell>
          <cell r="E413">
            <v>3245.6740759426611</v>
          </cell>
          <cell r="G413">
            <v>2.2833333328793337E-2</v>
          </cell>
          <cell r="H413">
            <v>3245.6731648926611</v>
          </cell>
          <cell r="I413">
            <v>3.99</v>
          </cell>
          <cell r="J413">
            <v>3245.3873648926615</v>
          </cell>
          <cell r="L413">
            <v>-2</v>
          </cell>
        </row>
        <row r="414">
          <cell r="A414">
            <v>406</v>
          </cell>
          <cell r="D414">
            <v>3.99</v>
          </cell>
          <cell r="E414">
            <v>0</v>
          </cell>
          <cell r="H414">
            <v>0</v>
          </cell>
          <cell r="I414" t="str">
            <v/>
          </cell>
          <cell r="J414">
            <v>0</v>
          </cell>
        </row>
        <row r="415">
          <cell r="A415">
            <v>407</v>
          </cell>
          <cell r="C415">
            <v>26710</v>
          </cell>
          <cell r="D415">
            <v>3.99</v>
          </cell>
          <cell r="E415">
            <v>3245.0834703925984</v>
          </cell>
          <cell r="G415">
            <v>-1.6438333333378736</v>
          </cell>
          <cell r="H415">
            <v>3245.0178814425981</v>
          </cell>
          <cell r="I415">
            <v>3.99</v>
          </cell>
          <cell r="J415">
            <v>3244.7320814425984</v>
          </cell>
          <cell r="L415">
            <v>-2</v>
          </cell>
        </row>
        <row r="416">
          <cell r="A416">
            <v>408</v>
          </cell>
          <cell r="D416">
            <v>3.99</v>
          </cell>
          <cell r="E416">
            <v>0</v>
          </cell>
          <cell r="H416">
            <v>0</v>
          </cell>
          <cell r="I416" t="str">
            <v/>
          </cell>
          <cell r="J416">
            <v>0</v>
          </cell>
        </row>
        <row r="417">
          <cell r="A417">
            <v>409</v>
          </cell>
          <cell r="C417">
            <v>26720</v>
          </cell>
          <cell r="D417">
            <v>3.99</v>
          </cell>
          <cell r="E417">
            <v>3244.4240436041177</v>
          </cell>
          <cell r="G417">
            <v>-2</v>
          </cell>
          <cell r="H417">
            <v>3244.3442436041178</v>
          </cell>
          <cell r="I417">
            <v>3.99</v>
          </cell>
          <cell r="J417">
            <v>3244.0584436041181</v>
          </cell>
          <cell r="L417">
            <v>-2</v>
          </cell>
        </row>
        <row r="418">
          <cell r="A418">
            <v>410</v>
          </cell>
          <cell r="D418">
            <v>3.99</v>
          </cell>
          <cell r="E418">
            <v>0</v>
          </cell>
          <cell r="H418">
            <v>0</v>
          </cell>
          <cell r="I418" t="str">
            <v/>
          </cell>
          <cell r="J418">
            <v>0</v>
          </cell>
        </row>
        <row r="419">
          <cell r="A419">
            <v>411</v>
          </cell>
          <cell r="C419">
            <v>26730</v>
          </cell>
          <cell r="D419">
            <v>3.99</v>
          </cell>
          <cell r="E419">
            <v>3243.7320513772192</v>
          </cell>
          <cell r="G419">
            <v>-2</v>
          </cell>
          <cell r="H419">
            <v>3243.6522513772193</v>
          </cell>
          <cell r="I419">
            <v>3.99</v>
          </cell>
          <cell r="J419">
            <v>3243.4124258772194</v>
          </cell>
          <cell r="L419">
            <v>-0.92833333333328483</v>
          </cell>
        </row>
        <row r="420">
          <cell r="A420">
            <v>412</v>
          </cell>
          <cell r="D420">
            <v>3.99</v>
          </cell>
          <cell r="E420">
            <v>0</v>
          </cell>
          <cell r="H420">
            <v>0</v>
          </cell>
          <cell r="I420" t="str">
            <v/>
          </cell>
          <cell r="J420">
            <v>0</v>
          </cell>
        </row>
        <row r="421">
          <cell r="A421">
            <v>413</v>
          </cell>
          <cell r="C421">
            <v>26740</v>
          </cell>
          <cell r="D421">
            <v>4.1376666666666768</v>
          </cell>
          <cell r="E421">
            <v>3243.0348413526453</v>
          </cell>
          <cell r="F421">
            <v>0.14766666666667633</v>
          </cell>
          <cell r="G421">
            <v>-2.2461111111111274</v>
          </cell>
          <cell r="H421">
            <v>3242.9419047619044</v>
          </cell>
          <cell r="I421">
            <v>3.99</v>
          </cell>
          <cell r="J421">
            <v>3242.7735792619046</v>
          </cell>
          <cell r="L421">
            <v>0.73833333333338214</v>
          </cell>
        </row>
        <row r="422">
          <cell r="A422">
            <v>414</v>
          </cell>
          <cell r="D422">
            <v>3.99</v>
          </cell>
          <cell r="E422">
            <v>0</v>
          </cell>
          <cell r="H422">
            <v>0</v>
          </cell>
          <cell r="I422" t="str">
            <v/>
          </cell>
          <cell r="J422">
            <v>0</v>
          </cell>
        </row>
        <row r="423">
          <cell r="A423">
            <v>415</v>
          </cell>
          <cell r="C423">
            <v>26750</v>
          </cell>
          <cell r="D423">
            <v>4.4710000000000099</v>
          </cell>
          <cell r="E423">
            <v>3242.3476434690474</v>
          </cell>
          <cell r="F423">
            <v>0.4810000000000097</v>
          </cell>
          <cell r="G423">
            <v>-2.8016666666666827</v>
          </cell>
          <cell r="H423">
            <v>3242.2223809523807</v>
          </cell>
          <cell r="I423">
            <v>3.99</v>
          </cell>
          <cell r="J423">
            <v>3242.1255554523809</v>
          </cell>
          <cell r="L423">
            <v>2.4050000000000487</v>
          </cell>
        </row>
        <row r="424">
          <cell r="A424">
            <v>416</v>
          </cell>
          <cell r="D424">
            <v>3.99</v>
          </cell>
          <cell r="E424">
            <v>0</v>
          </cell>
          <cell r="H424">
            <v>0</v>
          </cell>
          <cell r="I424" t="str">
            <v/>
          </cell>
          <cell r="J424">
            <v>0</v>
          </cell>
        </row>
        <row r="425">
          <cell r="A425">
            <v>417</v>
          </cell>
          <cell r="B425" t="str">
            <v>PC-</v>
          </cell>
          <cell r="C425">
            <v>26753.57</v>
          </cell>
          <cell r="D425">
            <v>4.59</v>
          </cell>
          <cell r="E425">
            <v>0.13769999999999999</v>
          </cell>
          <cell r="F425">
            <v>0.6</v>
          </cell>
          <cell r="G425">
            <v>-3</v>
          </cell>
          <cell r="H425">
            <v>0</v>
          </cell>
          <cell r="I425" t="str">
            <v/>
          </cell>
          <cell r="J425">
            <v>0</v>
          </cell>
          <cell r="L425">
            <v>3</v>
          </cell>
          <cell r="M425" t="str">
            <v>LT=36</v>
          </cell>
        </row>
        <row r="426">
          <cell r="A426">
            <v>418</v>
          </cell>
          <cell r="D426">
            <v>3.99</v>
          </cell>
          <cell r="E426">
            <v>0</v>
          </cell>
          <cell r="H426">
            <v>0</v>
          </cell>
          <cell r="I426" t="str">
            <v/>
          </cell>
          <cell r="J426">
            <v>0</v>
          </cell>
        </row>
        <row r="427">
          <cell r="A427">
            <v>419</v>
          </cell>
          <cell r="C427">
            <v>26760</v>
          </cell>
          <cell r="D427">
            <v>4.8043333333333429</v>
          </cell>
          <cell r="E427">
            <v>3241.6984735817459</v>
          </cell>
          <cell r="F427">
            <v>0.81433333333334301</v>
          </cell>
          <cell r="G427">
            <v>-4.0716666666667152</v>
          </cell>
          <cell r="H427">
            <v>3241.502857142857</v>
          </cell>
          <cell r="I427">
            <v>3.99</v>
          </cell>
          <cell r="J427">
            <v>3241.4775316428572</v>
          </cell>
          <cell r="L427">
            <v>4.0716666666667152</v>
          </cell>
        </row>
        <row r="428">
          <cell r="A428">
            <v>420</v>
          </cell>
          <cell r="D428">
            <v>3.99</v>
          </cell>
          <cell r="E428">
            <v>0</v>
          </cell>
          <cell r="H428">
            <v>0</v>
          </cell>
          <cell r="I428" t="str">
            <v/>
          </cell>
          <cell r="J428">
            <v>0</v>
          </cell>
        </row>
        <row r="429">
          <cell r="A429">
            <v>421</v>
          </cell>
          <cell r="C429">
            <v>26770</v>
          </cell>
          <cell r="D429">
            <v>4.9314666666657772</v>
          </cell>
          <cell r="E429">
            <v>3241.0154739075547</v>
          </cell>
          <cell r="F429">
            <v>0.94146666666577705</v>
          </cell>
          <cell r="G429">
            <v>-4.7073333333288847</v>
          </cell>
          <cell r="H429">
            <v>3240.7833333333328</v>
          </cell>
          <cell r="I429">
            <v>3.99</v>
          </cell>
          <cell r="J429">
            <v>3240.785277933333</v>
          </cell>
          <cell r="L429">
            <v>4.7073333333288847</v>
          </cell>
        </row>
        <row r="430">
          <cell r="A430">
            <v>422</v>
          </cell>
          <cell r="D430">
            <v>3.99</v>
          </cell>
          <cell r="E430">
            <v>0</v>
          </cell>
          <cell r="H430">
            <v>0</v>
          </cell>
          <cell r="I430" t="str">
            <v/>
          </cell>
          <cell r="J430">
            <v>0</v>
          </cell>
        </row>
        <row r="431">
          <cell r="A431">
            <v>423</v>
          </cell>
          <cell r="C431">
            <v>26780</v>
          </cell>
          <cell r="D431">
            <v>4.5981333333324441</v>
          </cell>
          <cell r="E431">
            <v>3240.2036234313646</v>
          </cell>
          <cell r="F431">
            <v>0.60813333333244368</v>
          </cell>
          <cell r="G431">
            <v>-3.0406666666622186</v>
          </cell>
          <cell r="H431">
            <v>3240.0638095238091</v>
          </cell>
          <cell r="I431">
            <v>3.99</v>
          </cell>
          <cell r="J431">
            <v>3239.9942541238092</v>
          </cell>
          <cell r="L431">
            <v>3.0406666666622186</v>
          </cell>
        </row>
        <row r="432">
          <cell r="A432">
            <v>424</v>
          </cell>
          <cell r="D432">
            <v>3.99</v>
          </cell>
          <cell r="E432">
            <v>0</v>
          </cell>
          <cell r="H432">
            <v>0</v>
          </cell>
          <cell r="I432" t="str">
            <v/>
          </cell>
          <cell r="J432">
            <v>0</v>
          </cell>
        </row>
        <row r="433">
          <cell r="A433">
            <v>425</v>
          </cell>
          <cell r="B433" t="str">
            <v>PT-</v>
          </cell>
          <cell r="C433">
            <v>26780.243999999973</v>
          </cell>
          <cell r="D433">
            <v>4.59</v>
          </cell>
          <cell r="E433">
            <v>0.13769999999999999</v>
          </cell>
          <cell r="F433">
            <v>0.6</v>
          </cell>
          <cell r="G433">
            <v>-3</v>
          </cell>
          <cell r="H433">
            <v>0</v>
          </cell>
          <cell r="I433" t="str">
            <v/>
          </cell>
          <cell r="J433">
            <v>0</v>
          </cell>
          <cell r="L433">
            <v>3</v>
          </cell>
        </row>
        <row r="434">
          <cell r="A434">
            <v>426</v>
          </cell>
          <cell r="D434">
            <v>3.99</v>
          </cell>
          <cell r="E434">
            <v>0</v>
          </cell>
          <cell r="H434">
            <v>0</v>
          </cell>
          <cell r="I434" t="str">
            <v/>
          </cell>
          <cell r="J434">
            <v>0</v>
          </cell>
        </row>
        <row r="435">
          <cell r="A435">
            <v>427</v>
          </cell>
          <cell r="C435">
            <v>26790</v>
          </cell>
          <cell r="D435">
            <v>4.2647999999991102</v>
          </cell>
          <cell r="E435">
            <v>3239.3846628642377</v>
          </cell>
          <cell r="F435">
            <v>0.27479999999911037</v>
          </cell>
          <cell r="G435">
            <v>-0.94675365673449186</v>
          </cell>
          <cell r="H435">
            <v>3239.3442857142854</v>
          </cell>
          <cell r="I435">
            <v>3.99</v>
          </cell>
          <cell r="J435">
            <v>3239.1849014461595</v>
          </cell>
          <cell r="L435">
            <v>0.94675365673449186</v>
          </cell>
        </row>
        <row r="436">
          <cell r="A436">
            <v>428</v>
          </cell>
          <cell r="D436">
            <v>3.99</v>
          </cell>
          <cell r="E436">
            <v>0</v>
          </cell>
          <cell r="H436">
            <v>0</v>
          </cell>
          <cell r="I436" t="str">
            <v/>
          </cell>
          <cell r="J436">
            <v>0</v>
          </cell>
        </row>
        <row r="437">
          <cell r="A437">
            <v>429</v>
          </cell>
          <cell r="C437">
            <v>26800</v>
          </cell>
          <cell r="D437">
            <v>3.99</v>
          </cell>
          <cell r="E437">
            <v>3238.6709599159162</v>
          </cell>
          <cell r="G437">
            <v>1.1578448910923749</v>
          </cell>
          <cell r="H437">
            <v>3238.6247619047617</v>
          </cell>
          <cell r="I437">
            <v>4.2211750000006214</v>
          </cell>
          <cell r="J437">
            <v>3238.3724137110071</v>
          </cell>
          <cell r="K437">
            <v>0.23117500000062136</v>
          </cell>
          <cell r="L437">
            <v>-1.1578448910923749</v>
          </cell>
        </row>
        <row r="438">
          <cell r="A438">
            <v>430</v>
          </cell>
          <cell r="D438">
            <v>3.99</v>
          </cell>
          <cell r="E438">
            <v>0</v>
          </cell>
          <cell r="H438">
            <v>0</v>
          </cell>
          <cell r="I438" t="str">
            <v/>
          </cell>
          <cell r="J438">
            <v>0</v>
          </cell>
        </row>
        <row r="439">
          <cell r="A439">
            <v>431</v>
          </cell>
          <cell r="B439" t="str">
            <v>PC+</v>
          </cell>
          <cell r="C439">
            <v>26808.752999999975</v>
          </cell>
          <cell r="D439">
            <v>3.99</v>
          </cell>
          <cell r="E439">
            <v>0.1197</v>
          </cell>
          <cell r="G439">
            <v>3</v>
          </cell>
          <cell r="H439">
            <v>0</v>
          </cell>
          <cell r="I439" t="str">
            <v/>
          </cell>
          <cell r="J439">
            <v>0</v>
          </cell>
          <cell r="K439">
            <v>0.45</v>
          </cell>
          <cell r="L439">
            <v>-3</v>
          </cell>
          <cell r="M439" t="str">
            <v>LT=36</v>
          </cell>
        </row>
        <row r="440">
          <cell r="A440">
            <v>432</v>
          </cell>
          <cell r="D440">
            <v>3.99</v>
          </cell>
          <cell r="E440">
            <v>0</v>
          </cell>
          <cell r="H440">
            <v>0</v>
          </cell>
          <cell r="I440" t="str">
            <v/>
          </cell>
          <cell r="J440">
            <v>0</v>
          </cell>
        </row>
        <row r="441">
          <cell r="A441">
            <v>433</v>
          </cell>
          <cell r="C441">
            <v>26810</v>
          </cell>
          <cell r="D441">
            <v>3.99</v>
          </cell>
          <cell r="E441">
            <v>3238.0332306452383</v>
          </cell>
          <cell r="G441">
            <v>3.2078333333374758</v>
          </cell>
          <cell r="H441">
            <v>3237.905238095238</v>
          </cell>
          <cell r="I441">
            <v>4.4711750000006214</v>
          </cell>
          <cell r="J441">
            <v>3237.5521867531961</v>
          </cell>
          <cell r="K441">
            <v>0.48117500000062136</v>
          </cell>
          <cell r="L441">
            <v>-3.2078333333374758</v>
          </cell>
        </row>
        <row r="442">
          <cell r="A442">
            <v>434</v>
          </cell>
          <cell r="D442">
            <v>3.99</v>
          </cell>
          <cell r="E442">
            <v>0</v>
          </cell>
          <cell r="H442">
            <v>0</v>
          </cell>
          <cell r="I442" t="str">
            <v/>
          </cell>
          <cell r="J442">
            <v>0</v>
          </cell>
        </row>
        <row r="443">
          <cell r="A443">
            <v>435</v>
          </cell>
          <cell r="C443">
            <v>26820</v>
          </cell>
          <cell r="D443">
            <v>3.99</v>
          </cell>
          <cell r="E443">
            <v>3237.380206835714</v>
          </cell>
          <cell r="G443">
            <v>4.8745000000041419</v>
          </cell>
          <cell r="H443">
            <v>3237.1857142857139</v>
          </cell>
          <cell r="I443">
            <v>4.7211750000006214</v>
          </cell>
          <cell r="J443">
            <v>3236.740957110339</v>
          </cell>
          <cell r="K443">
            <v>0.73117500000062141</v>
          </cell>
          <cell r="L443">
            <v>-4.8745000000041419</v>
          </cell>
        </row>
        <row r="444">
          <cell r="A444">
            <v>436</v>
          </cell>
          <cell r="D444">
            <v>3.99</v>
          </cell>
          <cell r="E444">
            <v>0</v>
          </cell>
          <cell r="H444">
            <v>0</v>
          </cell>
          <cell r="I444" t="str">
            <v/>
          </cell>
          <cell r="J444">
            <v>0</v>
          </cell>
        </row>
        <row r="445">
          <cell r="A445">
            <v>437</v>
          </cell>
          <cell r="C445">
            <v>26830</v>
          </cell>
          <cell r="D445">
            <v>3.99</v>
          </cell>
          <cell r="E445">
            <v>3236.6232169261898</v>
          </cell>
          <cell r="G445">
            <v>3.9354999999959546</v>
          </cell>
          <cell r="H445">
            <v>3236.4661904761901</v>
          </cell>
          <cell r="I445">
            <v>4.5803249999993936</v>
          </cell>
          <cell r="J445">
            <v>3236.0741252858156</v>
          </cell>
          <cell r="K445">
            <v>0.59032499999939314</v>
          </cell>
          <cell r="L445">
            <v>-3.9354999999959546</v>
          </cell>
        </row>
        <row r="446">
          <cell r="A446">
            <v>438</v>
          </cell>
          <cell r="D446">
            <v>3.99</v>
          </cell>
          <cell r="E446">
            <v>0</v>
          </cell>
          <cell r="H446">
            <v>0</v>
          </cell>
          <cell r="I446" t="str">
            <v/>
          </cell>
          <cell r="J446">
            <v>0</v>
          </cell>
        </row>
        <row r="447">
          <cell r="A447">
            <v>439</v>
          </cell>
          <cell r="B447" t="str">
            <v>PC+</v>
          </cell>
          <cell r="C447">
            <v>26835.612999999976</v>
          </cell>
          <cell r="D447">
            <v>3.99</v>
          </cell>
          <cell r="E447">
            <v>0.1197</v>
          </cell>
          <cell r="G447">
            <v>3</v>
          </cell>
          <cell r="H447">
            <v>0</v>
          </cell>
          <cell r="I447" t="str">
            <v/>
          </cell>
          <cell r="J447">
            <v>0</v>
          </cell>
          <cell r="K447">
            <v>0.45</v>
          </cell>
          <cell r="L447">
            <v>-3</v>
          </cell>
        </row>
        <row r="448">
          <cell r="A448">
            <v>440</v>
          </cell>
          <cell r="D448">
            <v>3.99</v>
          </cell>
          <cell r="E448">
            <v>0</v>
          </cell>
          <cell r="H448">
            <v>0</v>
          </cell>
          <cell r="I448" t="str">
            <v/>
          </cell>
          <cell r="J448">
            <v>0</v>
          </cell>
        </row>
        <row r="449">
          <cell r="A449">
            <v>441</v>
          </cell>
          <cell r="C449">
            <v>26840</v>
          </cell>
          <cell r="D449">
            <v>3.99</v>
          </cell>
          <cell r="E449">
            <v>3235.8371931166662</v>
          </cell>
          <cell r="G449">
            <v>2.268833333329288</v>
          </cell>
          <cell r="H449">
            <v>3235.7466666666664</v>
          </cell>
          <cell r="I449">
            <v>4.3303249999993936</v>
          </cell>
          <cell r="J449">
            <v>3235.4416123096253</v>
          </cell>
          <cell r="K449">
            <v>0.3403249999993932</v>
          </cell>
          <cell r="L449">
            <v>-2.268833333329288</v>
          </cell>
        </row>
        <row r="450">
          <cell r="A450">
            <v>442</v>
          </cell>
          <cell r="D450">
            <v>3.99</v>
          </cell>
          <cell r="E450">
            <v>0</v>
          </cell>
          <cell r="H450">
            <v>0</v>
          </cell>
          <cell r="I450" t="str">
            <v/>
          </cell>
          <cell r="J450">
            <v>0</v>
          </cell>
        </row>
        <row r="451">
          <cell r="A451">
            <v>443</v>
          </cell>
          <cell r="C451">
            <v>26850</v>
          </cell>
          <cell r="D451">
            <v>3.99</v>
          </cell>
          <cell r="E451">
            <v>3235.1069428571427</v>
          </cell>
          <cell r="G451">
            <v>2</v>
          </cell>
          <cell r="H451">
            <v>3235.0271428571427</v>
          </cell>
          <cell r="I451">
            <v>4.0803249999993936</v>
          </cell>
          <cell r="J451">
            <v>3234.7395363571432</v>
          </cell>
          <cell r="K451">
            <v>9.0324999999393196E-2</v>
          </cell>
          <cell r="L451">
            <v>-2</v>
          </cell>
        </row>
        <row r="452">
          <cell r="A452">
            <v>444</v>
          </cell>
          <cell r="D452">
            <v>3.99</v>
          </cell>
          <cell r="E452">
            <v>0</v>
          </cell>
          <cell r="H452">
            <v>0</v>
          </cell>
          <cell r="I452" t="str">
            <v/>
          </cell>
          <cell r="J452">
            <v>0</v>
          </cell>
        </row>
        <row r="453">
          <cell r="A453">
            <v>445</v>
          </cell>
          <cell r="C453">
            <v>26860</v>
          </cell>
          <cell r="D453">
            <v>3.99</v>
          </cell>
          <cell r="E453">
            <v>3234.387419047619</v>
          </cell>
          <cell r="G453">
            <v>2</v>
          </cell>
          <cell r="H453">
            <v>3234.307619047619</v>
          </cell>
          <cell r="I453">
            <v>3.99</v>
          </cell>
          <cell r="J453">
            <v>3234.0218190476194</v>
          </cell>
          <cell r="L453">
            <v>-2</v>
          </cell>
        </row>
        <row r="454">
          <cell r="A454">
            <v>446</v>
          </cell>
          <cell r="D454">
            <v>3.99</v>
          </cell>
          <cell r="E454">
            <v>0</v>
          </cell>
          <cell r="H454">
            <v>0</v>
          </cell>
          <cell r="I454" t="str">
            <v/>
          </cell>
          <cell r="J454">
            <v>0</v>
          </cell>
        </row>
        <row r="455">
          <cell r="A455">
            <v>447</v>
          </cell>
          <cell r="C455">
            <v>26870</v>
          </cell>
          <cell r="D455">
            <v>3.99</v>
          </cell>
          <cell r="E455">
            <v>3233.6678952380948</v>
          </cell>
          <cell r="G455">
            <v>2</v>
          </cell>
          <cell r="H455">
            <v>3233.5880952380949</v>
          </cell>
          <cell r="I455">
            <v>3.99</v>
          </cell>
          <cell r="J455">
            <v>3233.3022952380952</v>
          </cell>
          <cell r="L455">
            <v>-2</v>
          </cell>
        </row>
        <row r="456">
          <cell r="A456">
            <v>448</v>
          </cell>
          <cell r="D456">
            <v>3.99</v>
          </cell>
          <cell r="E456">
            <v>0</v>
          </cell>
          <cell r="H456">
            <v>0</v>
          </cell>
          <cell r="I456" t="str">
            <v/>
          </cell>
          <cell r="J456">
            <v>0</v>
          </cell>
        </row>
        <row r="457">
          <cell r="A457">
            <v>449</v>
          </cell>
          <cell r="C457">
            <v>26880</v>
          </cell>
          <cell r="D457">
            <v>3.99</v>
          </cell>
          <cell r="E457">
            <v>3232.9483714285711</v>
          </cell>
          <cell r="G457">
            <v>2</v>
          </cell>
          <cell r="H457">
            <v>3232.8685714285712</v>
          </cell>
          <cell r="I457">
            <v>3.99</v>
          </cell>
          <cell r="J457">
            <v>3232.5827714285715</v>
          </cell>
          <cell r="L457">
            <v>-2</v>
          </cell>
        </row>
        <row r="458">
          <cell r="A458">
            <v>450</v>
          </cell>
          <cell r="D458">
            <v>3.99</v>
          </cell>
          <cell r="E458">
            <v>0</v>
          </cell>
          <cell r="H458">
            <v>0</v>
          </cell>
          <cell r="I458" t="str">
            <v/>
          </cell>
          <cell r="J458">
            <v>0</v>
          </cell>
        </row>
        <row r="459">
          <cell r="A459">
            <v>451</v>
          </cell>
          <cell r="C459">
            <v>26890</v>
          </cell>
          <cell r="D459">
            <v>3.99</v>
          </cell>
          <cell r="E459">
            <v>3232.2288476190474</v>
          </cell>
          <cell r="G459">
            <v>2</v>
          </cell>
          <cell r="H459">
            <v>3232.1490476190475</v>
          </cell>
          <cell r="I459">
            <v>3.99</v>
          </cell>
          <cell r="J459">
            <v>3231.8632476190478</v>
          </cell>
          <cell r="L459">
            <v>-2</v>
          </cell>
        </row>
        <row r="460">
          <cell r="A460">
            <v>452</v>
          </cell>
          <cell r="D460">
            <v>3.99</v>
          </cell>
          <cell r="E460">
            <v>0</v>
          </cell>
          <cell r="H460">
            <v>0</v>
          </cell>
          <cell r="I460" t="str">
            <v/>
          </cell>
          <cell r="J460">
            <v>0</v>
          </cell>
        </row>
        <row r="461">
          <cell r="A461">
            <v>453</v>
          </cell>
          <cell r="B461" t="str">
            <v>PC+</v>
          </cell>
          <cell r="C461">
            <v>26891.41</v>
          </cell>
          <cell r="D461">
            <v>3.99</v>
          </cell>
          <cell r="E461">
            <v>7.980000000000001E-2</v>
          </cell>
          <cell r="G461">
            <v>2</v>
          </cell>
          <cell r="H461">
            <v>0</v>
          </cell>
          <cell r="I461" t="str">
            <v/>
          </cell>
          <cell r="J461">
            <v>0</v>
          </cell>
          <cell r="K461">
            <v>0</v>
          </cell>
          <cell r="L461">
            <v>-2</v>
          </cell>
        </row>
        <row r="462">
          <cell r="A462">
            <v>454</v>
          </cell>
          <cell r="D462">
            <v>3.99</v>
          </cell>
          <cell r="E462">
            <v>0</v>
          </cell>
          <cell r="H462">
            <v>0</v>
          </cell>
          <cell r="I462" t="str">
            <v/>
          </cell>
          <cell r="J462">
            <v>0</v>
          </cell>
        </row>
        <row r="463">
          <cell r="A463">
            <v>455</v>
          </cell>
          <cell r="C463">
            <v>26900</v>
          </cell>
          <cell r="D463">
            <v>3.99</v>
          </cell>
          <cell r="E463">
            <v>3231.5093238095237</v>
          </cell>
          <cell r="G463">
            <v>2</v>
          </cell>
          <cell r="H463">
            <v>3231.4295238095237</v>
          </cell>
          <cell r="I463">
            <v>3.99</v>
          </cell>
          <cell r="J463">
            <v>3231.1437238095241</v>
          </cell>
          <cell r="L463">
            <v>-2</v>
          </cell>
        </row>
        <row r="464">
          <cell r="A464">
            <v>456</v>
          </cell>
          <cell r="D464">
            <v>3.99</v>
          </cell>
          <cell r="E464">
            <v>0</v>
          </cell>
          <cell r="H464">
            <v>0</v>
          </cell>
          <cell r="I464" t="str">
            <v/>
          </cell>
          <cell r="J464">
            <v>0</v>
          </cell>
        </row>
        <row r="465">
          <cell r="A465">
            <v>457</v>
          </cell>
          <cell r="C465">
            <v>26910</v>
          </cell>
          <cell r="D465">
            <v>3.99</v>
          </cell>
          <cell r="E465">
            <v>3230.7898</v>
          </cell>
          <cell r="G465">
            <v>2</v>
          </cell>
          <cell r="H465">
            <v>3230.71</v>
          </cell>
          <cell r="I465">
            <v>3.99</v>
          </cell>
          <cell r="J465">
            <v>3230.4242000000004</v>
          </cell>
          <cell r="L465">
            <v>-2</v>
          </cell>
        </row>
        <row r="466">
          <cell r="A466">
            <v>458</v>
          </cell>
          <cell r="D466">
            <v>3.99</v>
          </cell>
          <cell r="E466">
            <v>0</v>
          </cell>
          <cell r="H466">
            <v>0</v>
          </cell>
          <cell r="I466" t="str">
            <v/>
          </cell>
          <cell r="J466">
            <v>0</v>
          </cell>
        </row>
        <row r="467">
          <cell r="A467">
            <v>459</v>
          </cell>
          <cell r="C467">
            <v>26920</v>
          </cell>
          <cell r="D467">
            <v>3.99</v>
          </cell>
          <cell r="E467">
            <v>3230.0702761904759</v>
          </cell>
          <cell r="G467">
            <v>2</v>
          </cell>
          <cell r="H467">
            <v>3229.9904761904759</v>
          </cell>
          <cell r="I467">
            <v>3.99</v>
          </cell>
          <cell r="J467">
            <v>3229.7046761904762</v>
          </cell>
          <cell r="L467">
            <v>-2</v>
          </cell>
        </row>
        <row r="468">
          <cell r="A468">
            <v>460</v>
          </cell>
          <cell r="D468">
            <v>3.99</v>
          </cell>
          <cell r="E468">
            <v>0</v>
          </cell>
          <cell r="H468">
            <v>0</v>
          </cell>
          <cell r="I468" t="str">
            <v/>
          </cell>
          <cell r="J468">
            <v>0</v>
          </cell>
        </row>
        <row r="469">
          <cell r="A469">
            <v>461</v>
          </cell>
          <cell r="B469" t="str">
            <v>PT+</v>
          </cell>
          <cell r="C469">
            <v>26928.755999999979</v>
          </cell>
          <cell r="D469">
            <v>3.99</v>
          </cell>
          <cell r="E469">
            <v>7.980000000000001E-2</v>
          </cell>
          <cell r="G469">
            <v>2</v>
          </cell>
          <cell r="H469">
            <v>0</v>
          </cell>
          <cell r="I469" t="str">
            <v/>
          </cell>
          <cell r="J469">
            <v>0</v>
          </cell>
          <cell r="K469">
            <v>0</v>
          </cell>
          <cell r="L469">
            <v>-2</v>
          </cell>
        </row>
        <row r="470">
          <cell r="A470">
            <v>462</v>
          </cell>
          <cell r="D470">
            <v>3.99</v>
          </cell>
          <cell r="E470">
            <v>0</v>
          </cell>
          <cell r="H470">
            <v>0</v>
          </cell>
          <cell r="I470" t="str">
            <v/>
          </cell>
          <cell r="J470">
            <v>0</v>
          </cell>
        </row>
        <row r="471">
          <cell r="A471">
            <v>463</v>
          </cell>
          <cell r="C471">
            <v>26930</v>
          </cell>
          <cell r="D471">
            <v>3.99</v>
          </cell>
          <cell r="E471">
            <v>3229.3507523809521</v>
          </cell>
          <cell r="G471">
            <v>2</v>
          </cell>
          <cell r="H471">
            <v>3229.2709523809522</v>
          </cell>
          <cell r="I471">
            <v>3.99</v>
          </cell>
          <cell r="J471">
            <v>3228.9851523809525</v>
          </cell>
          <cell r="L471">
            <v>-2</v>
          </cell>
        </row>
        <row r="472">
          <cell r="A472">
            <v>464</v>
          </cell>
          <cell r="D472">
            <v>3.99</v>
          </cell>
          <cell r="E472">
            <v>0</v>
          </cell>
          <cell r="H472">
            <v>0</v>
          </cell>
          <cell r="I472" t="str">
            <v/>
          </cell>
          <cell r="J472">
            <v>0</v>
          </cell>
        </row>
        <row r="473">
          <cell r="A473">
            <v>465</v>
          </cell>
          <cell r="C473">
            <v>26940</v>
          </cell>
          <cell r="D473">
            <v>3.99</v>
          </cell>
          <cell r="E473">
            <v>3228.6312285714284</v>
          </cell>
          <cell r="G473">
            <v>2</v>
          </cell>
          <cell r="H473">
            <v>3228.5514285714285</v>
          </cell>
          <cell r="I473">
            <v>3.99</v>
          </cell>
          <cell r="J473">
            <v>3228.2656285714288</v>
          </cell>
          <cell r="L473">
            <v>-2</v>
          </cell>
        </row>
        <row r="474">
          <cell r="A474">
            <v>466</v>
          </cell>
          <cell r="D474">
            <v>3.99</v>
          </cell>
          <cell r="E474">
            <v>0</v>
          </cell>
          <cell r="H474">
            <v>0</v>
          </cell>
          <cell r="I474" t="str">
            <v/>
          </cell>
          <cell r="J474">
            <v>0</v>
          </cell>
        </row>
        <row r="475">
          <cell r="A475">
            <v>467</v>
          </cell>
          <cell r="C475">
            <v>26950</v>
          </cell>
          <cell r="D475">
            <v>3.99</v>
          </cell>
          <cell r="E475">
            <v>3227.9117047619047</v>
          </cell>
          <cell r="G475">
            <v>2</v>
          </cell>
          <cell r="H475">
            <v>3227.8319047619048</v>
          </cell>
          <cell r="I475">
            <v>3.99</v>
          </cell>
          <cell r="J475">
            <v>3227.5461047619051</v>
          </cell>
          <cell r="L475">
            <v>-2</v>
          </cell>
        </row>
        <row r="476">
          <cell r="A476">
            <v>468</v>
          </cell>
          <cell r="D476">
            <v>3.99</v>
          </cell>
          <cell r="E476">
            <v>0</v>
          </cell>
          <cell r="H476">
            <v>0</v>
          </cell>
          <cell r="I476" t="str">
            <v/>
          </cell>
          <cell r="J476">
            <v>0</v>
          </cell>
        </row>
        <row r="477">
          <cell r="A477">
            <v>469</v>
          </cell>
          <cell r="C477">
            <v>26960</v>
          </cell>
          <cell r="D477">
            <v>3.99</v>
          </cell>
          <cell r="E477">
            <v>3227.1921809523806</v>
          </cell>
          <cell r="G477">
            <v>2</v>
          </cell>
          <cell r="H477">
            <v>3227.1123809523806</v>
          </cell>
          <cell r="I477">
            <v>3.99</v>
          </cell>
          <cell r="J477">
            <v>3226.8265809523809</v>
          </cell>
          <cell r="L477">
            <v>-2</v>
          </cell>
        </row>
        <row r="478">
          <cell r="A478">
            <v>470</v>
          </cell>
          <cell r="D478">
            <v>3.99</v>
          </cell>
          <cell r="E478">
            <v>0</v>
          </cell>
          <cell r="H478">
            <v>0</v>
          </cell>
          <cell r="I478" t="str">
            <v/>
          </cell>
          <cell r="J478">
            <v>0</v>
          </cell>
        </row>
        <row r="479">
          <cell r="A479">
            <v>471</v>
          </cell>
          <cell r="C479">
            <v>26970</v>
          </cell>
          <cell r="D479">
            <v>3.99</v>
          </cell>
          <cell r="E479">
            <v>3226.4726571428569</v>
          </cell>
          <cell r="G479">
            <v>2</v>
          </cell>
          <cell r="H479">
            <v>3226.3928571428569</v>
          </cell>
          <cell r="I479">
            <v>3.99</v>
          </cell>
          <cell r="J479">
            <v>3226.1070571428572</v>
          </cell>
          <cell r="L479">
            <v>-2</v>
          </cell>
        </row>
        <row r="480">
          <cell r="A480">
            <v>472</v>
          </cell>
          <cell r="D480">
            <v>3.99</v>
          </cell>
          <cell r="E480">
            <v>0</v>
          </cell>
          <cell r="H480">
            <v>0</v>
          </cell>
          <cell r="I480" t="str">
            <v/>
          </cell>
          <cell r="J480">
            <v>0</v>
          </cell>
        </row>
        <row r="481">
          <cell r="A481">
            <v>473</v>
          </cell>
          <cell r="C481">
            <v>26980</v>
          </cell>
          <cell r="D481">
            <v>3.99</v>
          </cell>
          <cell r="E481">
            <v>3225.7531333333332</v>
          </cell>
          <cell r="G481">
            <v>2</v>
          </cell>
          <cell r="H481">
            <v>3225.6733333333332</v>
          </cell>
          <cell r="I481">
            <v>3.99</v>
          </cell>
          <cell r="J481">
            <v>3225.3875333333335</v>
          </cell>
          <cell r="L481">
            <v>-2</v>
          </cell>
        </row>
        <row r="482">
          <cell r="A482">
            <v>474</v>
          </cell>
          <cell r="D482">
            <v>3.99</v>
          </cell>
          <cell r="E482">
            <v>0</v>
          </cell>
          <cell r="H482">
            <v>0</v>
          </cell>
          <cell r="I482" t="str">
            <v/>
          </cell>
          <cell r="J482">
            <v>0</v>
          </cell>
        </row>
        <row r="483">
          <cell r="A483">
            <v>475</v>
          </cell>
          <cell r="C483">
            <v>26990</v>
          </cell>
          <cell r="D483">
            <v>3.99</v>
          </cell>
          <cell r="E483">
            <v>3225.0336095238094</v>
          </cell>
          <cell r="G483">
            <v>2</v>
          </cell>
          <cell r="H483">
            <v>3224.9538095238095</v>
          </cell>
          <cell r="I483">
            <v>4.116080000000002</v>
          </cell>
          <cell r="J483">
            <v>3224.6654879238095</v>
          </cell>
          <cell r="K483">
            <v>0.12608000000000172</v>
          </cell>
          <cell r="L483">
            <v>-2</v>
          </cell>
        </row>
        <row r="484">
          <cell r="A484">
            <v>476</v>
          </cell>
          <cell r="B484" t="str">
            <v>PC+</v>
          </cell>
          <cell r="D484">
            <v>3.99</v>
          </cell>
          <cell r="E484">
            <v>0</v>
          </cell>
          <cell r="H484">
            <v>0</v>
          </cell>
          <cell r="I484" t="str">
            <v/>
          </cell>
          <cell r="J484">
            <v>0</v>
          </cell>
        </row>
        <row r="485">
          <cell r="A485">
            <v>477</v>
          </cell>
          <cell r="C485">
            <v>26998.696</v>
          </cell>
          <cell r="D485">
            <v>3.99</v>
          </cell>
          <cell r="E485">
            <v>9.9750000000000019E-2</v>
          </cell>
          <cell r="G485">
            <v>2.5</v>
          </cell>
          <cell r="H485">
            <v>0</v>
          </cell>
          <cell r="I485" t="str">
            <v/>
          </cell>
          <cell r="J485">
            <v>0</v>
          </cell>
          <cell r="K485">
            <v>0.3</v>
          </cell>
          <cell r="L485">
            <v>-2.5</v>
          </cell>
          <cell r="M485" t="str">
            <v>LT=30</v>
          </cell>
        </row>
        <row r="486">
          <cell r="A486">
            <v>478</v>
          </cell>
          <cell r="D486">
            <v>3.99</v>
          </cell>
          <cell r="E486">
            <v>0</v>
          </cell>
          <cell r="H486">
            <v>0</v>
          </cell>
          <cell r="I486" t="str">
            <v/>
          </cell>
          <cell r="J486">
            <v>0</v>
          </cell>
        </row>
        <row r="487">
          <cell r="A487">
            <v>479</v>
          </cell>
          <cell r="C487">
            <v>27000</v>
          </cell>
          <cell r="D487">
            <v>3.99</v>
          </cell>
          <cell r="E487">
            <v>3224.3427073142857</v>
          </cell>
          <cell r="G487">
            <v>2.717333333333348</v>
          </cell>
          <cell r="H487">
            <v>3224.2342857142858</v>
          </cell>
          <cell r="I487">
            <v>4.3160800000000021</v>
          </cell>
          <cell r="J487">
            <v>3223.9088514337527</v>
          </cell>
          <cell r="K487">
            <v>0.32608000000000176</v>
          </cell>
          <cell r="L487">
            <v>-2.717333333333348</v>
          </cell>
        </row>
        <row r="488">
          <cell r="A488">
            <v>480</v>
          </cell>
          <cell r="D488">
            <v>3.99</v>
          </cell>
          <cell r="E488">
            <v>0</v>
          </cell>
          <cell r="H488">
            <v>0</v>
          </cell>
          <cell r="I488" t="str">
            <v/>
          </cell>
          <cell r="J488">
            <v>0</v>
          </cell>
        </row>
        <row r="489">
          <cell r="A489">
            <v>481</v>
          </cell>
          <cell r="C489">
            <v>27010</v>
          </cell>
          <cell r="D489">
            <v>3.99</v>
          </cell>
          <cell r="E489">
            <v>3223.6896835047614</v>
          </cell>
          <cell r="G489">
            <v>4.3840000000000146</v>
          </cell>
          <cell r="H489">
            <v>3223.5147619047616</v>
          </cell>
          <cell r="I489">
            <v>4.5160800000000023</v>
          </cell>
          <cell r="J489">
            <v>3223.1036249575618</v>
          </cell>
          <cell r="K489">
            <v>0.52608000000000177</v>
          </cell>
          <cell r="L489">
            <v>-4.3840000000000146</v>
          </cell>
        </row>
        <row r="490">
          <cell r="A490">
            <v>482</v>
          </cell>
          <cell r="D490">
            <v>3.99</v>
          </cell>
          <cell r="E490">
            <v>0</v>
          </cell>
          <cell r="H490">
            <v>0</v>
          </cell>
          <cell r="I490" t="str">
            <v/>
          </cell>
          <cell r="J490">
            <v>0</v>
          </cell>
        </row>
        <row r="491">
          <cell r="A491">
            <v>483</v>
          </cell>
          <cell r="C491">
            <v>27020</v>
          </cell>
          <cell r="D491">
            <v>3.99</v>
          </cell>
          <cell r="E491">
            <v>3222.9381399452377</v>
          </cell>
          <cell r="G491">
            <v>3.5815000000002328</v>
          </cell>
          <cell r="H491">
            <v>3222.7952380952379</v>
          </cell>
          <cell r="I491">
            <v>4.4197800000000278</v>
          </cell>
          <cell r="J491">
            <v>3222.4261991745379</v>
          </cell>
          <cell r="K491">
            <v>0.42978000000002792</v>
          </cell>
          <cell r="L491">
            <v>-3.5815000000002328</v>
          </cell>
        </row>
        <row r="492">
          <cell r="A492">
            <v>484</v>
          </cell>
          <cell r="D492">
            <v>3.99</v>
          </cell>
          <cell r="E492">
            <v>0</v>
          </cell>
          <cell r="H492">
            <v>0</v>
          </cell>
          <cell r="I492" t="str">
            <v/>
          </cell>
          <cell r="J492">
            <v>0</v>
          </cell>
        </row>
        <row r="493">
          <cell r="A493">
            <v>485</v>
          </cell>
          <cell r="B493" t="str">
            <v>PT+</v>
          </cell>
          <cell r="C493">
            <v>27026.489000000001</v>
          </cell>
          <cell r="D493">
            <v>3.99</v>
          </cell>
          <cell r="E493">
            <v>9.9750000000000019E-2</v>
          </cell>
          <cell r="G493">
            <v>2.5</v>
          </cell>
          <cell r="H493">
            <v>0</v>
          </cell>
          <cell r="I493" t="str">
            <v/>
          </cell>
          <cell r="J493">
            <v>0</v>
          </cell>
          <cell r="K493">
            <v>0.3</v>
          </cell>
          <cell r="L493">
            <v>-2.5</v>
          </cell>
        </row>
        <row r="494">
          <cell r="A494">
            <v>486</v>
          </cell>
          <cell r="D494">
            <v>3.99</v>
          </cell>
          <cell r="E494">
            <v>0</v>
          </cell>
          <cell r="H494">
            <v>0</v>
          </cell>
          <cell r="I494" t="str">
            <v/>
          </cell>
          <cell r="J494">
            <v>0</v>
          </cell>
        </row>
        <row r="495">
          <cell r="A495">
            <v>487</v>
          </cell>
          <cell r="C495">
            <v>27030</v>
          </cell>
          <cell r="D495">
            <v>3.99</v>
          </cell>
          <cell r="E495">
            <v>3222.1521161357141</v>
          </cell>
          <cell r="G495">
            <v>1.9148333333335663</v>
          </cell>
          <cell r="H495">
            <v>3222.0757142857142</v>
          </cell>
          <cell r="I495">
            <v>4.2197800000000285</v>
          </cell>
          <cell r="J495">
            <v>3221.7680094349075</v>
          </cell>
          <cell r="K495">
            <v>0.22978000000002791</v>
          </cell>
          <cell r="L495">
            <v>-2.3829666666667131</v>
          </cell>
        </row>
        <row r="496">
          <cell r="A496">
            <v>488</v>
          </cell>
          <cell r="D496">
            <v>3.99</v>
          </cell>
          <cell r="E496">
            <v>0</v>
          </cell>
          <cell r="H496">
            <v>0</v>
          </cell>
          <cell r="I496" t="str">
            <v/>
          </cell>
          <cell r="J496">
            <v>0</v>
          </cell>
        </row>
        <row r="497">
          <cell r="A497">
            <v>489</v>
          </cell>
          <cell r="C497">
            <v>27040</v>
          </cell>
          <cell r="D497">
            <v>3.99</v>
          </cell>
          <cell r="E497">
            <v>3221.3660923261905</v>
          </cell>
          <cell r="G497">
            <v>0.24816666666689979</v>
          </cell>
          <cell r="H497">
            <v>3221.3561904761905</v>
          </cell>
          <cell r="I497">
            <v>4.0197800000000283</v>
          </cell>
          <cell r="J497">
            <v>3221.0697948761908</v>
          </cell>
          <cell r="K497">
            <v>2.9780000000027895E-2</v>
          </cell>
          <cell r="L497">
            <v>-2</v>
          </cell>
        </row>
        <row r="498">
          <cell r="A498">
            <v>490</v>
          </cell>
          <cell r="D498">
            <v>3.99</v>
          </cell>
          <cell r="E498">
            <v>0</v>
          </cell>
          <cell r="H498">
            <v>0</v>
          </cell>
          <cell r="I498" t="str">
            <v/>
          </cell>
          <cell r="J498">
            <v>0</v>
          </cell>
        </row>
        <row r="499">
          <cell r="A499">
            <v>491</v>
          </cell>
          <cell r="C499">
            <v>27050</v>
          </cell>
          <cell r="D499">
            <v>3.99</v>
          </cell>
          <cell r="E499">
            <v>3220.6932648166662</v>
          </cell>
          <cell r="G499">
            <v>-1.4184999999997672</v>
          </cell>
          <cell r="H499">
            <v>3220.6366666666663</v>
          </cell>
          <cell r="I499">
            <v>3.99</v>
          </cell>
          <cell r="J499">
            <v>3220.3508666666667</v>
          </cell>
          <cell r="L499">
            <v>-2</v>
          </cell>
        </row>
        <row r="500">
          <cell r="A500">
            <v>492</v>
          </cell>
          <cell r="D500">
            <v>3.99</v>
          </cell>
          <cell r="E500">
            <v>0</v>
          </cell>
          <cell r="H500">
            <v>0</v>
          </cell>
          <cell r="I500" t="str">
            <v/>
          </cell>
          <cell r="J500">
            <v>0</v>
          </cell>
        </row>
        <row r="501">
          <cell r="A501">
            <v>493</v>
          </cell>
          <cell r="C501">
            <v>27060</v>
          </cell>
          <cell r="D501">
            <v>3.99</v>
          </cell>
          <cell r="E501">
            <v>3219.9969428571426</v>
          </cell>
          <cell r="G501">
            <v>-2</v>
          </cell>
          <cell r="H501">
            <v>3219.9171428571426</v>
          </cell>
          <cell r="I501">
            <v>3.99</v>
          </cell>
          <cell r="J501">
            <v>3219.631342857143</v>
          </cell>
          <cell r="L501">
            <v>-2</v>
          </cell>
        </row>
        <row r="502">
          <cell r="A502">
            <v>494</v>
          </cell>
          <cell r="D502">
            <v>3.99</v>
          </cell>
          <cell r="E502">
            <v>0</v>
          </cell>
          <cell r="H502">
            <v>0</v>
          </cell>
          <cell r="I502" t="str">
            <v/>
          </cell>
          <cell r="J502">
            <v>0</v>
          </cell>
        </row>
        <row r="503">
          <cell r="A503">
            <v>495</v>
          </cell>
          <cell r="C503">
            <v>27070</v>
          </cell>
          <cell r="D503">
            <v>3.99</v>
          </cell>
          <cell r="E503">
            <v>3219.2774190476189</v>
          </cell>
          <cell r="G503">
            <v>-2</v>
          </cell>
          <cell r="H503">
            <v>3219.1976190476189</v>
          </cell>
          <cell r="I503">
            <v>3.99</v>
          </cell>
          <cell r="J503">
            <v>3218.9118190476192</v>
          </cell>
          <cell r="L503">
            <v>-2</v>
          </cell>
        </row>
        <row r="504">
          <cell r="A504">
            <v>496</v>
          </cell>
          <cell r="D504">
            <v>3.99</v>
          </cell>
          <cell r="E504">
            <v>0</v>
          </cell>
          <cell r="H504">
            <v>0</v>
          </cell>
          <cell r="I504" t="str">
            <v/>
          </cell>
          <cell r="J504">
            <v>0</v>
          </cell>
        </row>
        <row r="505">
          <cell r="A505">
            <v>497</v>
          </cell>
          <cell r="C505">
            <v>27080</v>
          </cell>
          <cell r="D505">
            <v>3.99</v>
          </cell>
          <cell r="E505">
            <v>3218.5578952380952</v>
          </cell>
          <cell r="G505">
            <v>-2</v>
          </cell>
          <cell r="H505">
            <v>3218.4780952380952</v>
          </cell>
          <cell r="I505">
            <v>3.99</v>
          </cell>
          <cell r="J505">
            <v>3218.1922952380955</v>
          </cell>
          <cell r="L505">
            <v>-2</v>
          </cell>
        </row>
        <row r="506">
          <cell r="A506">
            <v>498</v>
          </cell>
          <cell r="D506">
            <v>3.99</v>
          </cell>
          <cell r="E506">
            <v>0</v>
          </cell>
          <cell r="H506">
            <v>0</v>
          </cell>
          <cell r="I506" t="str">
            <v/>
          </cell>
          <cell r="J506">
            <v>0</v>
          </cell>
        </row>
        <row r="507">
          <cell r="A507">
            <v>499</v>
          </cell>
          <cell r="C507">
            <v>27090</v>
          </cell>
          <cell r="D507">
            <v>3.99</v>
          </cell>
          <cell r="E507">
            <v>3217.8656333333333</v>
          </cell>
          <cell r="G507">
            <v>-2</v>
          </cell>
          <cell r="H507">
            <v>3217.7858333333334</v>
          </cell>
          <cell r="I507">
            <v>3.99</v>
          </cell>
          <cell r="J507">
            <v>3217.5000333333337</v>
          </cell>
          <cell r="L507">
            <v>-2</v>
          </cell>
        </row>
        <row r="508">
          <cell r="A508">
            <v>500</v>
          </cell>
          <cell r="D508">
            <v>3.99</v>
          </cell>
          <cell r="E508">
            <v>0</v>
          </cell>
          <cell r="H508">
            <v>0</v>
          </cell>
          <cell r="I508" t="str">
            <v/>
          </cell>
          <cell r="J508">
            <v>0</v>
          </cell>
        </row>
        <row r="509">
          <cell r="A509">
            <v>501</v>
          </cell>
          <cell r="C509">
            <v>27100</v>
          </cell>
          <cell r="D509">
            <v>3.99</v>
          </cell>
          <cell r="E509">
            <v>3217.2278952380948</v>
          </cell>
          <cell r="G509">
            <v>-2</v>
          </cell>
          <cell r="H509">
            <v>3217.1480952380948</v>
          </cell>
          <cell r="I509">
            <v>3.99</v>
          </cell>
          <cell r="J509">
            <v>3216.8622952380952</v>
          </cell>
          <cell r="L509">
            <v>-2</v>
          </cell>
        </row>
        <row r="510">
          <cell r="A510">
            <v>502</v>
          </cell>
          <cell r="D510">
            <v>3.99</v>
          </cell>
          <cell r="E510">
            <v>0</v>
          </cell>
          <cell r="H510">
            <v>0</v>
          </cell>
          <cell r="I510" t="str">
            <v/>
          </cell>
          <cell r="J510">
            <v>0</v>
          </cell>
        </row>
        <row r="511">
          <cell r="A511">
            <v>503</v>
          </cell>
          <cell r="C511">
            <v>27110</v>
          </cell>
          <cell r="D511">
            <v>3.99</v>
          </cell>
          <cell r="E511">
            <v>3216.6446809523809</v>
          </cell>
          <cell r="G511">
            <v>-2</v>
          </cell>
          <cell r="H511">
            <v>3216.5648809523809</v>
          </cell>
          <cell r="I511">
            <v>3.99</v>
          </cell>
          <cell r="J511">
            <v>3216.2790809523813</v>
          </cell>
          <cell r="L511">
            <v>-2</v>
          </cell>
        </row>
        <row r="512">
          <cell r="A512">
            <v>504</v>
          </cell>
          <cell r="D512">
            <v>3.99</v>
          </cell>
          <cell r="E512">
            <v>0</v>
          </cell>
          <cell r="H512">
            <v>0</v>
          </cell>
          <cell r="I512" t="str">
            <v/>
          </cell>
          <cell r="J512">
            <v>0</v>
          </cell>
        </row>
        <row r="513">
          <cell r="A513">
            <v>505</v>
          </cell>
          <cell r="C513">
            <v>27120</v>
          </cell>
          <cell r="D513">
            <v>3.99</v>
          </cell>
          <cell r="E513">
            <v>3216.1159904761903</v>
          </cell>
          <cell r="G513">
            <v>-2</v>
          </cell>
          <cell r="H513">
            <v>3216.0361904761903</v>
          </cell>
          <cell r="I513">
            <v>3.99</v>
          </cell>
          <cell r="J513">
            <v>3215.7503904761907</v>
          </cell>
          <cell r="L513">
            <v>-2</v>
          </cell>
        </row>
        <row r="514">
          <cell r="A514">
            <v>506</v>
          </cell>
          <cell r="D514">
            <v>3.99</v>
          </cell>
          <cell r="E514">
            <v>0</v>
          </cell>
          <cell r="H514">
            <v>0</v>
          </cell>
          <cell r="I514" t="str">
            <v/>
          </cell>
          <cell r="J514">
            <v>0</v>
          </cell>
        </row>
        <row r="515">
          <cell r="A515">
            <v>507</v>
          </cell>
          <cell r="C515">
            <v>27130</v>
          </cell>
          <cell r="D515">
            <v>3.99</v>
          </cell>
          <cell r="E515">
            <v>3215.6418238095239</v>
          </cell>
          <cell r="G515">
            <v>-2</v>
          </cell>
          <cell r="H515">
            <v>3215.5620238095239</v>
          </cell>
          <cell r="I515">
            <v>3.99</v>
          </cell>
          <cell r="J515">
            <v>3215.2762238095243</v>
          </cell>
          <cell r="L515">
            <v>-2</v>
          </cell>
        </row>
        <row r="516">
          <cell r="A516">
            <v>508</v>
          </cell>
          <cell r="D516">
            <v>3.99</v>
          </cell>
          <cell r="E516">
            <v>0</v>
          </cell>
          <cell r="H516">
            <v>0</v>
          </cell>
          <cell r="I516" t="str">
            <v/>
          </cell>
          <cell r="J516">
            <v>0</v>
          </cell>
        </row>
        <row r="517">
          <cell r="A517">
            <v>509</v>
          </cell>
          <cell r="C517">
            <v>27140</v>
          </cell>
          <cell r="D517">
            <v>3.99</v>
          </cell>
          <cell r="E517">
            <v>3215.2221809523808</v>
          </cell>
          <cell r="G517">
            <v>-2</v>
          </cell>
          <cell r="H517">
            <v>3215.1423809523808</v>
          </cell>
          <cell r="I517">
            <v>3.99</v>
          </cell>
          <cell r="J517">
            <v>3214.8565809523811</v>
          </cell>
          <cell r="L517">
            <v>-2</v>
          </cell>
        </row>
        <row r="518">
          <cell r="A518">
            <v>510</v>
          </cell>
          <cell r="D518">
            <v>3.99</v>
          </cell>
          <cell r="E518">
            <v>0</v>
          </cell>
          <cell r="H518">
            <v>0</v>
          </cell>
          <cell r="I518" t="str">
            <v/>
          </cell>
          <cell r="J518">
            <v>0</v>
          </cell>
        </row>
        <row r="519">
          <cell r="A519">
            <v>511</v>
          </cell>
          <cell r="C519">
            <v>27150</v>
          </cell>
          <cell r="D519">
            <v>3.99</v>
          </cell>
          <cell r="E519">
            <v>3214.8570619047618</v>
          </cell>
          <cell r="G519">
            <v>-2</v>
          </cell>
          <cell r="H519">
            <v>3214.7772619047619</v>
          </cell>
          <cell r="I519">
            <v>3.99</v>
          </cell>
          <cell r="J519">
            <v>3214.4914619047622</v>
          </cell>
          <cell r="L519">
            <v>-2</v>
          </cell>
        </row>
        <row r="520">
          <cell r="A520">
            <v>512</v>
          </cell>
          <cell r="D520">
            <v>3.99</v>
          </cell>
          <cell r="E520">
            <v>0</v>
          </cell>
          <cell r="H520">
            <v>0</v>
          </cell>
          <cell r="I520" t="str">
            <v/>
          </cell>
          <cell r="J520">
            <v>0</v>
          </cell>
        </row>
        <row r="521">
          <cell r="A521">
            <v>513</v>
          </cell>
          <cell r="C521">
            <v>27160</v>
          </cell>
          <cell r="D521">
            <v>3.99</v>
          </cell>
          <cell r="E521">
            <v>3214.5464666666667</v>
          </cell>
          <cell r="G521">
            <v>-2</v>
          </cell>
          <cell r="H521">
            <v>3214.4666666666667</v>
          </cell>
          <cell r="I521">
            <v>3.99</v>
          </cell>
          <cell r="J521">
            <v>3214.180866666667</v>
          </cell>
          <cell r="L521">
            <v>-2</v>
          </cell>
        </row>
        <row r="522">
          <cell r="A522">
            <v>514</v>
          </cell>
          <cell r="D522">
            <v>3.99</v>
          </cell>
          <cell r="E522">
            <v>0</v>
          </cell>
          <cell r="H522">
            <v>0</v>
          </cell>
          <cell r="I522" t="str">
            <v/>
          </cell>
          <cell r="J522">
            <v>0</v>
          </cell>
        </row>
        <row r="523">
          <cell r="A523">
            <v>515</v>
          </cell>
          <cell r="C523">
            <v>27170</v>
          </cell>
          <cell r="D523">
            <v>3.99</v>
          </cell>
          <cell r="E523">
            <v>3214.2631333333334</v>
          </cell>
          <cell r="G523">
            <v>-2</v>
          </cell>
          <cell r="H523">
            <v>3214.1833333333334</v>
          </cell>
          <cell r="I523">
            <v>3.99</v>
          </cell>
          <cell r="J523">
            <v>3213.8975333333337</v>
          </cell>
          <cell r="L523">
            <v>-2</v>
          </cell>
        </row>
        <row r="524">
          <cell r="A524">
            <v>516</v>
          </cell>
          <cell r="D524">
            <v>3.99</v>
          </cell>
          <cell r="E524">
            <v>0</v>
          </cell>
          <cell r="H524">
            <v>0</v>
          </cell>
          <cell r="I524" t="str">
            <v/>
          </cell>
          <cell r="J524">
            <v>0</v>
          </cell>
        </row>
        <row r="525">
          <cell r="A525">
            <v>517</v>
          </cell>
          <cell r="C525">
            <v>27180</v>
          </cell>
          <cell r="D525">
            <v>3.99</v>
          </cell>
          <cell r="E525">
            <v>3213.9798000000001</v>
          </cell>
          <cell r="G525">
            <v>-2</v>
          </cell>
          <cell r="H525">
            <v>3213.9</v>
          </cell>
          <cell r="I525">
            <v>3.99</v>
          </cell>
          <cell r="J525">
            <v>3213.6142</v>
          </cell>
          <cell r="L525">
            <v>-2</v>
          </cell>
        </row>
        <row r="526">
          <cell r="A526">
            <v>518</v>
          </cell>
          <cell r="D526">
            <v>3.99</v>
          </cell>
          <cell r="E526">
            <v>0</v>
          </cell>
          <cell r="H526">
            <v>0</v>
          </cell>
          <cell r="I526" t="str">
            <v/>
          </cell>
          <cell r="J526">
            <v>0</v>
          </cell>
        </row>
        <row r="527">
          <cell r="A527">
            <v>519</v>
          </cell>
          <cell r="C527">
            <v>27190</v>
          </cell>
          <cell r="D527">
            <v>3.99</v>
          </cell>
          <cell r="E527">
            <v>3213.6964666666668</v>
          </cell>
          <cell r="G527">
            <v>-2</v>
          </cell>
          <cell r="H527">
            <v>3213.6166666666668</v>
          </cell>
          <cell r="I527">
            <v>3.99</v>
          </cell>
          <cell r="J527">
            <v>3213.3308666666671</v>
          </cell>
          <cell r="L527">
            <v>-2</v>
          </cell>
        </row>
        <row r="528">
          <cell r="A528">
            <v>520</v>
          </cell>
          <cell r="D528">
            <v>3.99</v>
          </cell>
          <cell r="E528">
            <v>0</v>
          </cell>
          <cell r="H528">
            <v>0</v>
          </cell>
          <cell r="I528" t="str">
            <v/>
          </cell>
          <cell r="J528">
            <v>0</v>
          </cell>
        </row>
        <row r="529">
          <cell r="A529">
            <v>521</v>
          </cell>
          <cell r="C529">
            <v>27200</v>
          </cell>
          <cell r="D529">
            <v>3.99</v>
          </cell>
          <cell r="E529">
            <v>3213.4025531833336</v>
          </cell>
          <cell r="G529">
            <v>-1.7348333333332748</v>
          </cell>
          <cell r="H529">
            <v>3213.3333333333335</v>
          </cell>
          <cell r="I529">
            <v>3.99</v>
          </cell>
          <cell r="J529">
            <v>3213.0475333333338</v>
          </cell>
          <cell r="L529">
            <v>-2</v>
          </cell>
        </row>
        <row r="530">
          <cell r="A530">
            <v>522</v>
          </cell>
          <cell r="D530">
            <v>3.99</v>
          </cell>
          <cell r="E530">
            <v>0</v>
          </cell>
          <cell r="H530">
            <v>0</v>
          </cell>
          <cell r="I530" t="str">
            <v/>
          </cell>
          <cell r="J530">
            <v>0</v>
          </cell>
        </row>
        <row r="531">
          <cell r="A531">
            <v>523</v>
          </cell>
          <cell r="C531">
            <v>27210</v>
          </cell>
          <cell r="D531">
            <v>3.99</v>
          </cell>
          <cell r="E531">
            <v>3213.0527198500004</v>
          </cell>
          <cell r="G531">
            <v>-6.8166666666608311E-2</v>
          </cell>
          <cell r="H531">
            <v>3213.05</v>
          </cell>
          <cell r="I531">
            <v>3.99</v>
          </cell>
          <cell r="J531">
            <v>3212.7642000000001</v>
          </cell>
          <cell r="L531">
            <v>-2</v>
          </cell>
        </row>
        <row r="532">
          <cell r="A532">
            <v>524</v>
          </cell>
          <cell r="D532">
            <v>3.99</v>
          </cell>
          <cell r="E532">
            <v>0</v>
          </cell>
          <cell r="H532">
            <v>0</v>
          </cell>
          <cell r="I532" t="str">
            <v/>
          </cell>
          <cell r="J532">
            <v>0</v>
          </cell>
        </row>
        <row r="533">
          <cell r="A533">
            <v>525</v>
          </cell>
          <cell r="C533">
            <v>27220</v>
          </cell>
          <cell r="D533">
            <v>3.99</v>
          </cell>
          <cell r="E533">
            <v>3212.8304468166666</v>
          </cell>
          <cell r="G533">
            <v>1.5985000000000582</v>
          </cell>
          <cell r="H533">
            <v>3212.7666666666664</v>
          </cell>
          <cell r="I533">
            <v>4.149850000000006</v>
          </cell>
          <cell r="J533">
            <v>3212.4539593825834</v>
          </cell>
          <cell r="K533">
            <v>0.15985000000000582</v>
          </cell>
          <cell r="L533">
            <v>-2.5328333333333526</v>
          </cell>
        </row>
        <row r="534">
          <cell r="A534">
            <v>526</v>
          </cell>
          <cell r="D534">
            <v>3.99</v>
          </cell>
          <cell r="E534">
            <v>0</v>
          </cell>
          <cell r="H534">
            <v>0</v>
          </cell>
          <cell r="I534" t="str">
            <v/>
          </cell>
          <cell r="J534">
            <v>0</v>
          </cell>
        </row>
        <row r="535">
          <cell r="A535">
            <v>527</v>
          </cell>
          <cell r="B535" t="str">
            <v>PC+</v>
          </cell>
          <cell r="C535">
            <v>27228.409</v>
          </cell>
          <cell r="D535">
            <v>3.99</v>
          </cell>
          <cell r="E535">
            <v>0.1197</v>
          </cell>
          <cell r="G535">
            <v>3</v>
          </cell>
          <cell r="H535">
            <v>0</v>
          </cell>
          <cell r="I535" t="str">
            <v/>
          </cell>
          <cell r="J535">
            <v>0</v>
          </cell>
          <cell r="K535">
            <v>0.3</v>
          </cell>
          <cell r="L535">
            <v>-3</v>
          </cell>
          <cell r="M535" t="str">
            <v>LT=36</v>
          </cell>
        </row>
        <row r="536">
          <cell r="A536">
            <v>528</v>
          </cell>
          <cell r="D536">
            <v>3.99</v>
          </cell>
          <cell r="E536">
            <v>0</v>
          </cell>
          <cell r="H536">
            <v>0</v>
          </cell>
          <cell r="I536" t="str">
            <v/>
          </cell>
          <cell r="J536">
            <v>0</v>
          </cell>
        </row>
        <row r="537">
          <cell r="A537">
            <v>529</v>
          </cell>
          <cell r="C537">
            <v>27230</v>
          </cell>
          <cell r="D537">
            <v>3.99</v>
          </cell>
          <cell r="E537">
            <v>3212.6136134833332</v>
          </cell>
          <cell r="G537">
            <v>3.2651666666667247</v>
          </cell>
          <cell r="H537">
            <v>3212.4833333333331</v>
          </cell>
          <cell r="I537">
            <v>4.316516666666673</v>
          </cell>
          <cell r="J537">
            <v>3212.1325963699724</v>
          </cell>
          <cell r="K537">
            <v>0.32651666666667245</v>
          </cell>
          <cell r="L537">
            <v>-3.2651666666667247</v>
          </cell>
        </row>
        <row r="538">
          <cell r="A538">
            <v>530</v>
          </cell>
          <cell r="D538">
            <v>3.99</v>
          </cell>
          <cell r="E538">
            <v>0</v>
          </cell>
          <cell r="H538">
            <v>0</v>
          </cell>
          <cell r="I538" t="str">
            <v/>
          </cell>
          <cell r="J538">
            <v>0</v>
          </cell>
        </row>
        <row r="539">
          <cell r="A539">
            <v>531</v>
          </cell>
          <cell r="C539">
            <v>27240</v>
          </cell>
          <cell r="D539">
            <v>3.99</v>
          </cell>
          <cell r="E539">
            <v>3212.3967801499998</v>
          </cell>
          <cell r="G539">
            <v>4.9318333333333912</v>
          </cell>
          <cell r="H539">
            <v>3212.2</v>
          </cell>
          <cell r="I539">
            <v>4.4831833333333391</v>
          </cell>
          <cell r="J539">
            <v>3211.7641013699722</v>
          </cell>
          <cell r="K539">
            <v>0.49318333333333914</v>
          </cell>
          <cell r="L539">
            <v>-4.9318333333333912</v>
          </cell>
        </row>
        <row r="540">
          <cell r="A540">
            <v>532</v>
          </cell>
          <cell r="D540">
            <v>3.99</v>
          </cell>
          <cell r="E540">
            <v>0</v>
          </cell>
          <cell r="H540">
            <v>0</v>
          </cell>
          <cell r="I540" t="str">
            <v/>
          </cell>
          <cell r="J540">
            <v>0</v>
          </cell>
        </row>
        <row r="541">
          <cell r="A541">
            <v>533</v>
          </cell>
          <cell r="C541">
            <v>27250</v>
          </cell>
          <cell r="D541">
            <v>3.99</v>
          </cell>
          <cell r="E541">
            <v>3212.0514222666666</v>
          </cell>
          <cell r="G541">
            <v>3.3773333333332025</v>
          </cell>
          <cell r="H541">
            <v>3211.9166666666665</v>
          </cell>
          <cell r="I541">
            <v>4.3277333333333203</v>
          </cell>
          <cell r="J541">
            <v>3211.5603726862223</v>
          </cell>
          <cell r="K541">
            <v>0.33773333333332023</v>
          </cell>
          <cell r="L541">
            <v>-3.3773333333332025</v>
          </cell>
        </row>
        <row r="542">
          <cell r="A542">
            <v>534</v>
          </cell>
          <cell r="D542">
            <v>3.99</v>
          </cell>
          <cell r="E542">
            <v>0</v>
          </cell>
          <cell r="H542">
            <v>0</v>
          </cell>
          <cell r="I542" t="str">
            <v/>
          </cell>
          <cell r="J542">
            <v>0</v>
          </cell>
        </row>
        <row r="543">
          <cell r="A543">
            <v>535</v>
          </cell>
          <cell r="B543" t="str">
            <v>PT+</v>
          </cell>
          <cell r="C543">
            <v>27252.263999999999</v>
          </cell>
          <cell r="D543">
            <v>3.99</v>
          </cell>
          <cell r="E543">
            <v>0.1197</v>
          </cell>
          <cell r="G543">
            <v>3</v>
          </cell>
          <cell r="H543">
            <v>0</v>
          </cell>
          <cell r="I543" t="str">
            <v/>
          </cell>
          <cell r="J543">
            <v>0</v>
          </cell>
          <cell r="K543">
            <v>0.3</v>
          </cell>
          <cell r="L543">
            <v>-3</v>
          </cell>
        </row>
        <row r="544">
          <cell r="A544">
            <v>536</v>
          </cell>
          <cell r="D544">
            <v>3.99</v>
          </cell>
          <cell r="E544">
            <v>0</v>
          </cell>
          <cell r="H544">
            <v>0</v>
          </cell>
          <cell r="I544" t="str">
            <v/>
          </cell>
          <cell r="J544">
            <v>0</v>
          </cell>
        </row>
        <row r="545">
          <cell r="A545">
            <v>537</v>
          </cell>
          <cell r="C545">
            <v>27260</v>
          </cell>
          <cell r="D545">
            <v>3.99</v>
          </cell>
          <cell r="E545">
            <v>3211.7015889333334</v>
          </cell>
          <cell r="G545">
            <v>1.7106666666665358</v>
          </cell>
          <cell r="H545">
            <v>3211.6333333333332</v>
          </cell>
          <cell r="I545">
            <v>4.1610666666666534</v>
          </cell>
          <cell r="J545">
            <v>3211.3186740065184</v>
          </cell>
          <cell r="K545">
            <v>0.17106666666665357</v>
          </cell>
          <cell r="L545">
            <v>-2.5702222222221787</v>
          </cell>
        </row>
        <row r="546">
          <cell r="A546">
            <v>538</v>
          </cell>
          <cell r="D546">
            <v>3.99</v>
          </cell>
          <cell r="E546">
            <v>0</v>
          </cell>
          <cell r="H546">
            <v>0</v>
          </cell>
          <cell r="I546" t="str">
            <v/>
          </cell>
          <cell r="J546">
            <v>0</v>
          </cell>
        </row>
        <row r="547">
          <cell r="A547">
            <v>539</v>
          </cell>
          <cell r="C547">
            <v>27270</v>
          </cell>
          <cell r="D547">
            <v>3.99</v>
          </cell>
          <cell r="E547">
            <v>3211.3517555999997</v>
          </cell>
          <cell r="G547">
            <v>4.3999999999869033E-2</v>
          </cell>
          <cell r="H547">
            <v>3211.35</v>
          </cell>
          <cell r="I547">
            <v>3.9943999999999873</v>
          </cell>
          <cell r="J547">
            <v>3211.0634821546669</v>
          </cell>
          <cell r="K547">
            <v>4.3999999999869144E-3</v>
          </cell>
          <cell r="L547">
            <v>-2.0146666666666233</v>
          </cell>
        </row>
        <row r="548">
          <cell r="A548">
            <v>540</v>
          </cell>
          <cell r="D548">
            <v>3.99</v>
          </cell>
          <cell r="E548">
            <v>0</v>
          </cell>
          <cell r="H548">
            <v>0</v>
          </cell>
          <cell r="I548" t="str">
            <v/>
          </cell>
          <cell r="J548">
            <v>0</v>
          </cell>
        </row>
        <row r="549">
          <cell r="A549">
            <v>541</v>
          </cell>
          <cell r="C549">
            <v>27280</v>
          </cell>
          <cell r="D549">
            <v>3.99</v>
          </cell>
          <cell r="E549">
            <v>3211.1314110666667</v>
          </cell>
          <cell r="G549">
            <v>-1.622666666666797</v>
          </cell>
          <cell r="H549">
            <v>3211.0666666666666</v>
          </cell>
          <cell r="I549">
            <v>3.99</v>
          </cell>
          <cell r="J549">
            <v>3210.780866666667</v>
          </cell>
          <cell r="L549">
            <v>-2</v>
          </cell>
        </row>
        <row r="550">
          <cell r="A550">
            <v>542</v>
          </cell>
          <cell r="D550">
            <v>3.99</v>
          </cell>
          <cell r="E550">
            <v>0</v>
          </cell>
          <cell r="H550">
            <v>0</v>
          </cell>
          <cell r="I550" t="str">
            <v/>
          </cell>
          <cell r="J550">
            <v>0</v>
          </cell>
        </row>
        <row r="551">
          <cell r="A551">
            <v>543</v>
          </cell>
          <cell r="C551">
            <v>27290</v>
          </cell>
          <cell r="D551">
            <v>3.99</v>
          </cell>
          <cell r="E551">
            <v>3210.8631333333333</v>
          </cell>
          <cell r="G551">
            <v>-2</v>
          </cell>
          <cell r="H551">
            <v>3210.7833333333333</v>
          </cell>
          <cell r="I551">
            <v>3.99</v>
          </cell>
          <cell r="J551">
            <v>3210.4975333333336</v>
          </cell>
          <cell r="L551">
            <v>-2</v>
          </cell>
        </row>
        <row r="552">
          <cell r="A552">
            <v>544</v>
          </cell>
          <cell r="D552">
            <v>3.99</v>
          </cell>
          <cell r="E552">
            <v>0</v>
          </cell>
          <cell r="H552">
            <v>0</v>
          </cell>
          <cell r="I552" t="str">
            <v/>
          </cell>
          <cell r="J552">
            <v>0</v>
          </cell>
        </row>
        <row r="553">
          <cell r="A553">
            <v>545</v>
          </cell>
          <cell r="C553">
            <v>27300</v>
          </cell>
          <cell r="D553">
            <v>3.99</v>
          </cell>
          <cell r="E553">
            <v>3210.5798</v>
          </cell>
          <cell r="G553">
            <v>-2</v>
          </cell>
          <cell r="H553">
            <v>3210.5</v>
          </cell>
          <cell r="I553">
            <v>3.99</v>
          </cell>
          <cell r="J553">
            <v>3210.2142000000003</v>
          </cell>
          <cell r="L553">
            <v>-2</v>
          </cell>
        </row>
        <row r="554">
          <cell r="A554">
            <v>546</v>
          </cell>
          <cell r="D554">
            <v>3.99</v>
          </cell>
          <cell r="E554">
            <v>0</v>
          </cell>
          <cell r="H554">
            <v>0</v>
          </cell>
          <cell r="I554" t="str">
            <v/>
          </cell>
          <cell r="J554">
            <v>0</v>
          </cell>
        </row>
        <row r="555">
          <cell r="A555">
            <v>547</v>
          </cell>
          <cell r="C555">
            <v>27310</v>
          </cell>
          <cell r="D555">
            <v>3.99</v>
          </cell>
          <cell r="E555">
            <v>3210.196642105263</v>
          </cell>
          <cell r="G555">
            <v>-2</v>
          </cell>
          <cell r="H555">
            <v>3210.116842105263</v>
          </cell>
          <cell r="I555">
            <v>3.99</v>
          </cell>
          <cell r="J555">
            <v>3209.8310421052634</v>
          </cell>
          <cell r="L555">
            <v>-2</v>
          </cell>
        </row>
        <row r="556">
          <cell r="A556">
            <v>548</v>
          </cell>
          <cell r="D556">
            <v>3.99</v>
          </cell>
          <cell r="E556">
            <v>0</v>
          </cell>
          <cell r="H556">
            <v>0</v>
          </cell>
          <cell r="I556" t="str">
            <v/>
          </cell>
          <cell r="J556">
            <v>0</v>
          </cell>
        </row>
        <row r="557">
          <cell r="A557">
            <v>549</v>
          </cell>
          <cell r="C557">
            <v>27320</v>
          </cell>
          <cell r="D557">
            <v>3.99</v>
          </cell>
          <cell r="E557">
            <v>3209.8134842105264</v>
          </cell>
          <cell r="G557">
            <v>-2</v>
          </cell>
          <cell r="H557">
            <v>3209.7336842105265</v>
          </cell>
          <cell r="I557">
            <v>3.99</v>
          </cell>
          <cell r="J557">
            <v>3209.4478842105268</v>
          </cell>
          <cell r="L557">
            <v>-2</v>
          </cell>
        </row>
        <row r="558">
          <cell r="A558">
            <v>550</v>
          </cell>
          <cell r="D558">
            <v>3.99</v>
          </cell>
          <cell r="E558">
            <v>0</v>
          </cell>
          <cell r="H558">
            <v>0</v>
          </cell>
          <cell r="I558" t="str">
            <v/>
          </cell>
          <cell r="J558">
            <v>0</v>
          </cell>
        </row>
        <row r="559">
          <cell r="A559">
            <v>551</v>
          </cell>
          <cell r="C559">
            <v>27330</v>
          </cell>
          <cell r="D559">
            <v>3.99</v>
          </cell>
          <cell r="E559">
            <v>3209.4303263157894</v>
          </cell>
          <cell r="G559">
            <v>-2</v>
          </cell>
          <cell r="H559">
            <v>3209.3505263157895</v>
          </cell>
          <cell r="I559">
            <v>3.99</v>
          </cell>
          <cell r="J559">
            <v>3209.0647263157898</v>
          </cell>
          <cell r="L559">
            <v>-2</v>
          </cell>
        </row>
        <row r="560">
          <cell r="A560">
            <v>552</v>
          </cell>
          <cell r="D560">
            <v>3.99</v>
          </cell>
          <cell r="E560">
            <v>0</v>
          </cell>
          <cell r="H560">
            <v>0</v>
          </cell>
          <cell r="I560" t="str">
            <v/>
          </cell>
          <cell r="J560">
            <v>0</v>
          </cell>
        </row>
        <row r="561">
          <cell r="A561">
            <v>553</v>
          </cell>
          <cell r="C561">
            <v>27340</v>
          </cell>
          <cell r="D561">
            <v>3.99</v>
          </cell>
          <cell r="E561">
            <v>3209.0471684210524</v>
          </cell>
          <cell r="G561">
            <v>-2</v>
          </cell>
          <cell r="H561">
            <v>3208.9673684210525</v>
          </cell>
          <cell r="I561">
            <v>3.99</v>
          </cell>
          <cell r="J561">
            <v>3208.6815684210528</v>
          </cell>
          <cell r="L561">
            <v>-2</v>
          </cell>
        </row>
        <row r="562">
          <cell r="A562">
            <v>554</v>
          </cell>
          <cell r="D562">
            <v>3.99</v>
          </cell>
          <cell r="E562">
            <v>0</v>
          </cell>
          <cell r="H562">
            <v>0</v>
          </cell>
          <cell r="I562" t="str">
            <v/>
          </cell>
          <cell r="J562">
            <v>0</v>
          </cell>
        </row>
        <row r="563">
          <cell r="A563">
            <v>555</v>
          </cell>
          <cell r="C563">
            <v>27350</v>
          </cell>
          <cell r="D563">
            <v>3.99</v>
          </cell>
          <cell r="E563">
            <v>3208.6640105263159</v>
          </cell>
          <cell r="G563">
            <v>-2</v>
          </cell>
          <cell r="H563">
            <v>3208.5842105263159</v>
          </cell>
          <cell r="I563">
            <v>3.99</v>
          </cell>
          <cell r="J563">
            <v>3208.3515278763161</v>
          </cell>
          <cell r="L563">
            <v>-0.76183333333331849</v>
          </cell>
        </row>
        <row r="564">
          <cell r="A564">
            <v>556</v>
          </cell>
          <cell r="D564">
            <v>3.99</v>
          </cell>
          <cell r="E564">
            <v>0</v>
          </cell>
          <cell r="H564">
            <v>0</v>
          </cell>
          <cell r="I564" t="str">
            <v/>
          </cell>
          <cell r="J564">
            <v>0</v>
          </cell>
        </row>
        <row r="565">
          <cell r="A565">
            <v>557</v>
          </cell>
          <cell r="C565">
            <v>27360</v>
          </cell>
          <cell r="D565">
            <v>4.0985800000000019</v>
          </cell>
          <cell r="E565">
            <v>3208.2904412951857</v>
          </cell>
          <cell r="F565">
            <v>0.10858000000000173</v>
          </cell>
          <cell r="G565">
            <v>-2.1809666666666696</v>
          </cell>
          <cell r="H565">
            <v>3208.2010526315789</v>
          </cell>
          <cell r="I565">
            <v>3.99</v>
          </cell>
          <cell r="J565">
            <v>3208.0398699815792</v>
          </cell>
          <cell r="L565">
            <v>0.90483333333334803</v>
          </cell>
        </row>
        <row r="566">
          <cell r="A566">
            <v>558</v>
          </cell>
          <cell r="D566">
            <v>3.99</v>
          </cell>
          <cell r="E566">
            <v>0</v>
          </cell>
          <cell r="H566">
            <v>0</v>
          </cell>
          <cell r="I566" t="str">
            <v/>
          </cell>
          <cell r="J566">
            <v>0</v>
          </cell>
        </row>
        <row r="567">
          <cell r="A567">
            <v>559</v>
          </cell>
          <cell r="B567" t="str">
            <v>PC-</v>
          </cell>
          <cell r="C567">
            <v>27369.571</v>
          </cell>
          <cell r="D567">
            <v>4.29</v>
          </cell>
          <cell r="E567">
            <v>0.10725</v>
          </cell>
          <cell r="F567">
            <v>0.3</v>
          </cell>
          <cell r="G567">
            <v>-2.5</v>
          </cell>
          <cell r="H567">
            <v>0</v>
          </cell>
          <cell r="I567" t="str">
            <v/>
          </cell>
          <cell r="J567">
            <v>0</v>
          </cell>
          <cell r="L567">
            <v>2.5</v>
          </cell>
          <cell r="M567" t="str">
            <v>LT=30</v>
          </cell>
        </row>
        <row r="568">
          <cell r="A568">
            <v>560</v>
          </cell>
          <cell r="D568">
            <v>3.99</v>
          </cell>
          <cell r="E568">
            <v>0</v>
          </cell>
          <cell r="H568">
            <v>0</v>
          </cell>
          <cell r="I568" t="str">
            <v/>
          </cell>
          <cell r="J568">
            <v>0</v>
          </cell>
        </row>
        <row r="569">
          <cell r="A569">
            <v>561</v>
          </cell>
          <cell r="C569">
            <v>27370</v>
          </cell>
          <cell r="D569">
            <v>4.2985800000000021</v>
          </cell>
          <cell r="E569">
            <v>3207.9284327215419</v>
          </cell>
          <cell r="F569">
            <v>0.30858000000000174</v>
          </cell>
          <cell r="G569">
            <v>-2.5715000000000146</v>
          </cell>
          <cell r="H569">
            <v>3207.8178947368419</v>
          </cell>
          <cell r="I569">
            <v>3.99</v>
          </cell>
          <cell r="J569">
            <v>3207.7282120868422</v>
          </cell>
          <cell r="L569">
            <v>2.5715000000000146</v>
          </cell>
        </row>
        <row r="570">
          <cell r="A570">
            <v>562</v>
          </cell>
          <cell r="D570">
            <v>3.99</v>
          </cell>
          <cell r="E570">
            <v>0</v>
          </cell>
          <cell r="H570">
            <v>0</v>
          </cell>
          <cell r="I570" t="str">
            <v/>
          </cell>
          <cell r="J570">
            <v>0</v>
          </cell>
        </row>
        <row r="571">
          <cell r="A571">
            <v>563</v>
          </cell>
          <cell r="C571">
            <v>27380</v>
          </cell>
          <cell r="D571">
            <v>4.4985800000000022</v>
          </cell>
          <cell r="E571">
            <v>3207.6253941601385</v>
          </cell>
          <cell r="F571">
            <v>0.50858000000000181</v>
          </cell>
          <cell r="G571">
            <v>-4.2381666666666806</v>
          </cell>
          <cell r="H571">
            <v>3207.4347368421054</v>
          </cell>
          <cell r="I571">
            <v>3.99</v>
          </cell>
          <cell r="J571">
            <v>3207.4165541921057</v>
          </cell>
          <cell r="L571">
            <v>4.2381666666666806</v>
          </cell>
        </row>
        <row r="572">
          <cell r="A572">
            <v>564</v>
          </cell>
          <cell r="D572">
            <v>3.99</v>
          </cell>
          <cell r="E572">
            <v>0</v>
          </cell>
          <cell r="H572">
            <v>0</v>
          </cell>
          <cell r="I572" t="str">
            <v/>
          </cell>
          <cell r="J572">
            <v>0</v>
          </cell>
        </row>
        <row r="573">
          <cell r="A573">
            <v>565</v>
          </cell>
          <cell r="C573">
            <v>27390</v>
          </cell>
          <cell r="D573">
            <v>4.59</v>
          </cell>
          <cell r="E573">
            <v>3207.2810789473683</v>
          </cell>
          <cell r="F573">
            <v>0.6</v>
          </cell>
          <cell r="G573">
            <v>-5</v>
          </cell>
          <cell r="H573">
            <v>3207.0515789473684</v>
          </cell>
          <cell r="I573">
            <v>3.99</v>
          </cell>
          <cell r="J573">
            <v>3207.0660789473686</v>
          </cell>
          <cell r="L573">
            <v>5</v>
          </cell>
        </row>
        <row r="574">
          <cell r="A574">
            <v>566</v>
          </cell>
          <cell r="D574">
            <v>3.99</v>
          </cell>
          <cell r="E574">
            <v>0</v>
          </cell>
          <cell r="H574">
            <v>0</v>
          </cell>
          <cell r="I574" t="str">
            <v/>
          </cell>
          <cell r="J574">
            <v>0</v>
          </cell>
        </row>
        <row r="575">
          <cell r="A575">
            <v>567</v>
          </cell>
          <cell r="C575">
            <v>27400</v>
          </cell>
          <cell r="D575">
            <v>4.59</v>
          </cell>
          <cell r="E575">
            <v>3206.8979210526313</v>
          </cell>
          <cell r="F575">
            <v>0.6</v>
          </cell>
          <cell r="G575">
            <v>-5</v>
          </cell>
          <cell r="H575">
            <v>3206.6684210526314</v>
          </cell>
          <cell r="I575">
            <v>3.99</v>
          </cell>
          <cell r="J575">
            <v>3206.6829210526316</v>
          </cell>
          <cell r="L575">
            <v>5</v>
          </cell>
        </row>
        <row r="576">
          <cell r="A576">
            <v>568</v>
          </cell>
          <cell r="D576">
            <v>3.99</v>
          </cell>
          <cell r="E576">
            <v>0</v>
          </cell>
          <cell r="H576">
            <v>0</v>
          </cell>
          <cell r="I576" t="str">
            <v/>
          </cell>
          <cell r="J576">
            <v>0</v>
          </cell>
        </row>
        <row r="577">
          <cell r="A577">
            <v>569</v>
          </cell>
          <cell r="C577">
            <v>27410</v>
          </cell>
          <cell r="D577">
            <v>4.59</v>
          </cell>
          <cell r="E577">
            <v>3206.5147631578943</v>
          </cell>
          <cell r="F577">
            <v>0.6</v>
          </cell>
          <cell r="G577">
            <v>-5</v>
          </cell>
          <cell r="H577">
            <v>3206.2852631578944</v>
          </cell>
          <cell r="I577">
            <v>3.99</v>
          </cell>
          <cell r="J577">
            <v>3206.2997631578946</v>
          </cell>
          <cell r="L577">
            <v>5</v>
          </cell>
        </row>
        <row r="578">
          <cell r="A578">
            <v>570</v>
          </cell>
          <cell r="D578">
            <v>3.99</v>
          </cell>
          <cell r="E578">
            <v>0</v>
          </cell>
          <cell r="H578">
            <v>0</v>
          </cell>
          <cell r="I578" t="str">
            <v/>
          </cell>
          <cell r="J578">
            <v>0</v>
          </cell>
        </row>
        <row r="579">
          <cell r="A579">
            <v>571</v>
          </cell>
          <cell r="C579">
            <v>27420</v>
          </cell>
          <cell r="D579">
            <v>4.59</v>
          </cell>
          <cell r="E579">
            <v>3206.1316052631578</v>
          </cell>
          <cell r="F579">
            <v>0.6</v>
          </cell>
          <cell r="G579">
            <v>-5</v>
          </cell>
          <cell r="H579">
            <v>3205.9021052631579</v>
          </cell>
          <cell r="I579">
            <v>3.99</v>
          </cell>
          <cell r="J579">
            <v>3205.9166052631581</v>
          </cell>
          <cell r="L579">
            <v>5</v>
          </cell>
        </row>
        <row r="580">
          <cell r="A580">
            <v>572</v>
          </cell>
          <cell r="D580">
            <v>3.99</v>
          </cell>
          <cell r="E580">
            <v>0</v>
          </cell>
          <cell r="H580">
            <v>0</v>
          </cell>
          <cell r="I580" t="str">
            <v/>
          </cell>
          <cell r="J580">
            <v>0</v>
          </cell>
        </row>
        <row r="581">
          <cell r="A581">
            <v>573</v>
          </cell>
          <cell r="C581">
            <v>27430</v>
          </cell>
          <cell r="D581">
            <v>4.59</v>
          </cell>
          <cell r="E581">
            <v>3205.7484473684208</v>
          </cell>
          <cell r="F581">
            <v>0.6</v>
          </cell>
          <cell r="G581">
            <v>-5</v>
          </cell>
          <cell r="H581">
            <v>3205.5189473684209</v>
          </cell>
          <cell r="I581">
            <v>3.99</v>
          </cell>
          <cell r="J581">
            <v>3205.5334473684211</v>
          </cell>
          <cell r="L581">
            <v>5</v>
          </cell>
        </row>
        <row r="582">
          <cell r="A582">
            <v>574</v>
          </cell>
          <cell r="D582">
            <v>3.99</v>
          </cell>
          <cell r="E582">
            <v>0</v>
          </cell>
          <cell r="H582">
            <v>0</v>
          </cell>
          <cell r="I582" t="str">
            <v/>
          </cell>
          <cell r="J582">
            <v>0</v>
          </cell>
        </row>
        <row r="583">
          <cell r="A583">
            <v>575</v>
          </cell>
          <cell r="C583">
            <v>27440</v>
          </cell>
          <cell r="D583">
            <v>4.59</v>
          </cell>
          <cell r="E583">
            <v>3205.3652894736838</v>
          </cell>
          <cell r="F583">
            <v>0.6</v>
          </cell>
          <cell r="G583">
            <v>-5</v>
          </cell>
          <cell r="H583">
            <v>3205.1357894736839</v>
          </cell>
          <cell r="I583">
            <v>3.99</v>
          </cell>
          <cell r="J583">
            <v>3205.1502894736841</v>
          </cell>
          <cell r="L583">
            <v>5</v>
          </cell>
        </row>
        <row r="584">
          <cell r="A584">
            <v>576</v>
          </cell>
          <cell r="D584">
            <v>3.99</v>
          </cell>
          <cell r="E584">
            <v>0</v>
          </cell>
          <cell r="H584">
            <v>0</v>
          </cell>
          <cell r="I584" t="str">
            <v/>
          </cell>
          <cell r="J584">
            <v>0</v>
          </cell>
        </row>
        <row r="585">
          <cell r="A585">
            <v>577</v>
          </cell>
          <cell r="C585">
            <v>27450</v>
          </cell>
          <cell r="D585">
            <v>4.59</v>
          </cell>
          <cell r="E585">
            <v>3204.9821315789472</v>
          </cell>
          <cell r="F585">
            <v>0.6</v>
          </cell>
          <cell r="G585">
            <v>-5</v>
          </cell>
          <cell r="H585">
            <v>3204.7526315789473</v>
          </cell>
          <cell r="I585">
            <v>3.99</v>
          </cell>
          <cell r="J585">
            <v>3204.7671315789476</v>
          </cell>
          <cell r="L585">
            <v>5</v>
          </cell>
        </row>
        <row r="586">
          <cell r="A586">
            <v>578</v>
          </cell>
          <cell r="D586">
            <v>3.99</v>
          </cell>
          <cell r="E586">
            <v>0</v>
          </cell>
          <cell r="H586">
            <v>0</v>
          </cell>
          <cell r="I586" t="str">
            <v/>
          </cell>
          <cell r="J586">
            <v>0</v>
          </cell>
        </row>
        <row r="587">
          <cell r="A587">
            <v>579</v>
          </cell>
          <cell r="C587">
            <v>27460</v>
          </cell>
          <cell r="D587">
            <v>4.565699999999997</v>
          </cell>
          <cell r="E587">
            <v>3204.605415055586</v>
          </cell>
          <cell r="F587">
            <v>0.5756999999999971</v>
          </cell>
          <cell r="G587">
            <v>-4.7974999999999755</v>
          </cell>
          <cell r="H587">
            <v>3204.386375598086</v>
          </cell>
          <cell r="I587">
            <v>3.99</v>
          </cell>
          <cell r="J587">
            <v>3204.3921883480862</v>
          </cell>
          <cell r="L587">
            <v>4.7974999999999755</v>
          </cell>
        </row>
        <row r="588">
          <cell r="A588">
            <v>580</v>
          </cell>
          <cell r="D588">
            <v>3.99</v>
          </cell>
          <cell r="E588">
            <v>0</v>
          </cell>
          <cell r="H588">
            <v>0</v>
          </cell>
          <cell r="I588" t="str">
            <v/>
          </cell>
          <cell r="J588">
            <v>0</v>
          </cell>
        </row>
        <row r="589">
          <cell r="A589">
            <v>581</v>
          </cell>
          <cell r="C589">
            <v>27470</v>
          </cell>
          <cell r="D589">
            <v>4.3656999999999977</v>
          </cell>
          <cell r="E589">
            <v>3204.1906062358089</v>
          </cell>
          <cell r="F589">
            <v>0.37569999999999709</v>
          </cell>
          <cell r="G589">
            <v>-3.1308333333333089</v>
          </cell>
          <cell r="H589">
            <v>3204.0539234449757</v>
          </cell>
          <cell r="I589">
            <v>3.99</v>
          </cell>
          <cell r="J589">
            <v>3203.9882361949758</v>
          </cell>
          <cell r="L589">
            <v>3.1308333333333089</v>
          </cell>
        </row>
        <row r="590">
          <cell r="A590">
            <v>582</v>
          </cell>
          <cell r="D590">
            <v>3.99</v>
          </cell>
          <cell r="E590">
            <v>0</v>
          </cell>
          <cell r="H590">
            <v>0</v>
          </cell>
          <cell r="I590" t="str">
            <v/>
          </cell>
          <cell r="J590">
            <v>0</v>
          </cell>
        </row>
        <row r="591">
          <cell r="A591">
            <v>583</v>
          </cell>
          <cell r="B591" t="str">
            <v>PT-</v>
          </cell>
          <cell r="C591">
            <v>27473.785</v>
          </cell>
          <cell r="D591">
            <v>4.29</v>
          </cell>
          <cell r="E591">
            <v>0.10725</v>
          </cell>
          <cell r="F591">
            <v>0.3</v>
          </cell>
          <cell r="G591">
            <v>-2.5</v>
          </cell>
          <cell r="H591">
            <v>0</v>
          </cell>
          <cell r="I591" t="str">
            <v/>
          </cell>
          <cell r="J591">
            <v>0</v>
          </cell>
          <cell r="L591">
            <v>2.5</v>
          </cell>
        </row>
        <row r="592">
          <cell r="A592">
            <v>584</v>
          </cell>
          <cell r="D592">
            <v>3.99</v>
          </cell>
          <cell r="E592">
            <v>0</v>
          </cell>
          <cell r="H592">
            <v>0</v>
          </cell>
          <cell r="I592" t="str">
            <v/>
          </cell>
          <cell r="J592">
            <v>0</v>
          </cell>
        </row>
        <row r="593">
          <cell r="A593">
            <v>585</v>
          </cell>
          <cell r="C593">
            <v>27480</v>
          </cell>
          <cell r="D593">
            <v>4.1656999999999975</v>
          </cell>
          <cell r="E593">
            <v>3203.7999675942306</v>
          </cell>
          <cell r="F593">
            <v>0.17569999999999708</v>
          </cell>
          <cell r="G593">
            <v>-1.0728682961678619</v>
          </cell>
          <cell r="H593">
            <v>3203.7552751196172</v>
          </cell>
          <cell r="I593">
            <v>3.99</v>
          </cell>
          <cell r="J593">
            <v>3203.6013011695231</v>
          </cell>
          <cell r="L593">
            <v>1.0728682961678619</v>
          </cell>
        </row>
        <row r="594">
          <cell r="A594">
            <v>586</v>
          </cell>
          <cell r="D594">
            <v>3.99</v>
          </cell>
          <cell r="E594">
            <v>0</v>
          </cell>
          <cell r="H594">
            <v>0</v>
          </cell>
          <cell r="I594" t="str">
            <v/>
          </cell>
          <cell r="J594">
            <v>0</v>
          </cell>
        </row>
        <row r="595">
          <cell r="A595">
            <v>587</v>
          </cell>
          <cell r="C595">
            <v>27490</v>
          </cell>
          <cell r="D595">
            <v>3.99</v>
          </cell>
          <cell r="E595">
            <v>3203.5392443434976</v>
          </cell>
          <cell r="G595">
            <v>1.2234015410519365</v>
          </cell>
          <cell r="H595">
            <v>3203.4904306220096</v>
          </cell>
          <cell r="I595">
            <v>4.0977249999999827</v>
          </cell>
          <cell r="J595">
            <v>3203.2366287865884</v>
          </cell>
          <cell r="K595">
            <v>0.10772499999998217</v>
          </cell>
          <cell r="L595">
            <v>-1.2234015410519365</v>
          </cell>
        </row>
        <row r="596">
          <cell r="A596">
            <v>588</v>
          </cell>
          <cell r="D596">
            <v>3.99</v>
          </cell>
          <cell r="E596">
            <v>0</v>
          </cell>
          <cell r="H596">
            <v>0</v>
          </cell>
          <cell r="I596" t="str">
            <v/>
          </cell>
          <cell r="J596">
            <v>0</v>
          </cell>
        </row>
        <row r="597">
          <cell r="A597">
            <v>589</v>
          </cell>
          <cell r="B597" t="str">
            <v>PC+</v>
          </cell>
          <cell r="C597">
            <v>27493.382000000001</v>
          </cell>
          <cell r="D597">
            <v>3.99</v>
          </cell>
          <cell r="E597">
            <v>7.980000000000001E-2</v>
          </cell>
          <cell r="G597">
            <v>2</v>
          </cell>
          <cell r="H597">
            <v>0</v>
          </cell>
          <cell r="I597" t="str">
            <v/>
          </cell>
          <cell r="J597">
            <v>0</v>
          </cell>
          <cell r="K597">
            <v>0.15</v>
          </cell>
          <cell r="L597">
            <v>-2</v>
          </cell>
          <cell r="M597" t="str">
            <v>LT=24</v>
          </cell>
        </row>
        <row r="598">
          <cell r="A598">
            <v>590</v>
          </cell>
          <cell r="D598">
            <v>3.99</v>
          </cell>
          <cell r="E598">
            <v>0</v>
          </cell>
          <cell r="H598">
            <v>0</v>
          </cell>
          <cell r="I598" t="str">
            <v/>
          </cell>
          <cell r="J598">
            <v>0</v>
          </cell>
        </row>
        <row r="599">
          <cell r="A599">
            <v>591</v>
          </cell>
          <cell r="C599">
            <v>27500</v>
          </cell>
          <cell r="D599">
            <v>3.99</v>
          </cell>
          <cell r="E599">
            <v>3203.3831996521531</v>
          </cell>
          <cell r="G599">
            <v>3.1029999999997622</v>
          </cell>
          <cell r="H599">
            <v>3203.259389952153</v>
          </cell>
          <cell r="I599">
            <v>4.2227249999999827</v>
          </cell>
          <cell r="J599">
            <v>3202.9190497954032</v>
          </cell>
          <cell r="K599">
            <v>0.23272499999998217</v>
          </cell>
          <cell r="L599">
            <v>-3.1029999999997622</v>
          </cell>
        </row>
        <row r="600">
          <cell r="A600">
            <v>592</v>
          </cell>
          <cell r="D600">
            <v>3.99</v>
          </cell>
          <cell r="E600">
            <v>0</v>
          </cell>
          <cell r="H600">
            <v>0</v>
          </cell>
          <cell r="I600" t="str">
            <v/>
          </cell>
          <cell r="J600">
            <v>0</v>
          </cell>
        </row>
        <row r="601">
          <cell r="A601">
            <v>593</v>
          </cell>
          <cell r="C601">
            <v>27510</v>
          </cell>
          <cell r="D601">
            <v>3.99</v>
          </cell>
          <cell r="E601">
            <v>3203.2217531100478</v>
          </cell>
          <cell r="G601">
            <v>4</v>
          </cell>
          <cell r="H601">
            <v>3203.0621531100478</v>
          </cell>
          <cell r="I601">
            <v>4.29</v>
          </cell>
          <cell r="J601">
            <v>3202.6785531100481</v>
          </cell>
          <cell r="K601">
            <v>0.3</v>
          </cell>
          <cell r="L601">
            <v>-4</v>
          </cell>
        </row>
        <row r="602">
          <cell r="A602">
            <v>594</v>
          </cell>
          <cell r="D602">
            <v>3.99</v>
          </cell>
          <cell r="E602">
            <v>0</v>
          </cell>
          <cell r="H602">
            <v>0</v>
          </cell>
          <cell r="I602" t="str">
            <v/>
          </cell>
          <cell r="J602">
            <v>0</v>
          </cell>
        </row>
        <row r="603">
          <cell r="A603">
            <v>595</v>
          </cell>
          <cell r="C603">
            <v>27520</v>
          </cell>
          <cell r="D603">
            <v>3.99</v>
          </cell>
          <cell r="E603">
            <v>3203.0583200956935</v>
          </cell>
          <cell r="G603">
            <v>4</v>
          </cell>
          <cell r="H603">
            <v>3202.8987200956935</v>
          </cell>
          <cell r="I603">
            <v>4.29</v>
          </cell>
          <cell r="J603">
            <v>3202.5151200956939</v>
          </cell>
          <cell r="K603">
            <v>0.3</v>
          </cell>
          <cell r="L603">
            <v>-4</v>
          </cell>
        </row>
        <row r="604">
          <cell r="A604">
            <v>596</v>
          </cell>
          <cell r="D604">
            <v>3.99</v>
          </cell>
          <cell r="E604">
            <v>0</v>
          </cell>
          <cell r="H604">
            <v>0</v>
          </cell>
          <cell r="I604" t="str">
            <v/>
          </cell>
          <cell r="J604">
            <v>0</v>
          </cell>
        </row>
        <row r="605">
          <cell r="A605">
            <v>597</v>
          </cell>
          <cell r="C605">
            <v>27530</v>
          </cell>
          <cell r="D605">
            <v>3.99</v>
          </cell>
          <cell r="E605">
            <v>3202.8770204090906</v>
          </cell>
          <cell r="G605">
            <v>2.7049999999999272</v>
          </cell>
          <cell r="H605">
            <v>3202.7690909090907</v>
          </cell>
          <cell r="I605">
            <v>4.1928749999999946</v>
          </cell>
          <cell r="J605">
            <v>3202.447558640341</v>
          </cell>
          <cell r="K605">
            <v>0.20287499999999453</v>
          </cell>
          <cell r="L605">
            <v>-2.7049999999999272</v>
          </cell>
        </row>
        <row r="606">
          <cell r="A606">
            <v>598</v>
          </cell>
          <cell r="D606">
            <v>3.99</v>
          </cell>
          <cell r="E606">
            <v>0</v>
          </cell>
          <cell r="H606">
            <v>0</v>
          </cell>
          <cell r="I606" t="str">
            <v/>
          </cell>
          <cell r="J606">
            <v>0</v>
          </cell>
        </row>
        <row r="607">
          <cell r="A607">
            <v>599</v>
          </cell>
          <cell r="B607" t="str">
            <v>PT+</v>
          </cell>
          <cell r="C607">
            <v>27534.23</v>
          </cell>
          <cell r="D607">
            <v>3.99</v>
          </cell>
          <cell r="E607">
            <v>7.980000000000001E-2</v>
          </cell>
          <cell r="G607">
            <v>2</v>
          </cell>
          <cell r="H607">
            <v>0</v>
          </cell>
          <cell r="I607" t="str">
            <v/>
          </cell>
          <cell r="J607">
            <v>0</v>
          </cell>
          <cell r="K607">
            <v>0.15</v>
          </cell>
          <cell r="L607">
            <v>-2</v>
          </cell>
        </row>
        <row r="608">
          <cell r="A608">
            <v>600</v>
          </cell>
          <cell r="D608">
            <v>3.99</v>
          </cell>
          <cell r="E608">
            <v>0</v>
          </cell>
          <cell r="H608">
            <v>0</v>
          </cell>
          <cell r="I608" t="str">
            <v/>
          </cell>
          <cell r="J608">
            <v>0</v>
          </cell>
        </row>
        <row r="609">
          <cell r="A609">
            <v>601</v>
          </cell>
          <cell r="C609">
            <v>27540</v>
          </cell>
          <cell r="D609">
            <v>3.99</v>
          </cell>
          <cell r="E609">
            <v>3202.7361636363635</v>
          </cell>
          <cell r="G609">
            <v>2</v>
          </cell>
          <cell r="H609">
            <v>3202.6563636363635</v>
          </cell>
          <cell r="I609">
            <v>4.0678749999999946</v>
          </cell>
          <cell r="J609">
            <v>3202.3690061363636</v>
          </cell>
          <cell r="K609">
            <v>7.7874999999994546E-2</v>
          </cell>
          <cell r="L609">
            <v>-2</v>
          </cell>
        </row>
        <row r="610">
          <cell r="A610">
            <v>602</v>
          </cell>
          <cell r="D610">
            <v>3.99</v>
          </cell>
          <cell r="E610">
            <v>0</v>
          </cell>
          <cell r="H610">
            <v>0</v>
          </cell>
          <cell r="I610" t="str">
            <v/>
          </cell>
          <cell r="J610">
            <v>0</v>
          </cell>
        </row>
        <row r="611">
          <cell r="A611">
            <v>603</v>
          </cell>
          <cell r="C611">
            <v>27550</v>
          </cell>
          <cell r="D611">
            <v>3.99</v>
          </cell>
          <cell r="E611">
            <v>3202.6234363636363</v>
          </cell>
          <cell r="G611">
            <v>2</v>
          </cell>
          <cell r="H611">
            <v>3202.5436363636363</v>
          </cell>
          <cell r="I611">
            <v>3.99</v>
          </cell>
          <cell r="J611">
            <v>3202.2578363636367</v>
          </cell>
          <cell r="L611">
            <v>-2</v>
          </cell>
        </row>
        <row r="612">
          <cell r="A612">
            <v>604</v>
          </cell>
          <cell r="D612">
            <v>3.99</v>
          </cell>
          <cell r="E612">
            <v>0</v>
          </cell>
          <cell r="H612">
            <v>0</v>
          </cell>
          <cell r="I612" t="str">
            <v/>
          </cell>
          <cell r="J612">
            <v>0</v>
          </cell>
        </row>
        <row r="613">
          <cell r="A613">
            <v>605</v>
          </cell>
          <cell r="C613">
            <v>27560</v>
          </cell>
          <cell r="D613">
            <v>3.99</v>
          </cell>
          <cell r="E613">
            <v>3202.5107090909091</v>
          </cell>
          <cell r="G613">
            <v>2</v>
          </cell>
          <cell r="H613">
            <v>3202.4309090909092</v>
          </cell>
          <cell r="I613">
            <v>3.99</v>
          </cell>
          <cell r="J613">
            <v>3202.1451090909095</v>
          </cell>
          <cell r="L613">
            <v>-2</v>
          </cell>
        </row>
        <row r="614">
          <cell r="A614">
            <v>606</v>
          </cell>
          <cell r="D614">
            <v>3.99</v>
          </cell>
          <cell r="E614">
            <v>0</v>
          </cell>
          <cell r="H614">
            <v>0</v>
          </cell>
          <cell r="I614" t="str">
            <v/>
          </cell>
          <cell r="J614">
            <v>0</v>
          </cell>
        </row>
        <row r="615">
          <cell r="A615">
            <v>607</v>
          </cell>
          <cell r="C615">
            <v>27570</v>
          </cell>
          <cell r="D615">
            <v>3.99</v>
          </cell>
          <cell r="E615">
            <v>3202.3806524773336</v>
          </cell>
          <cell r="G615">
            <v>2</v>
          </cell>
          <cell r="H615">
            <v>3202.3008524773336</v>
          </cell>
          <cell r="I615">
            <v>3.99</v>
          </cell>
          <cell r="J615">
            <v>3202.0150524773339</v>
          </cell>
          <cell r="L615">
            <v>-2</v>
          </cell>
        </row>
        <row r="616">
          <cell r="A616">
            <v>608</v>
          </cell>
          <cell r="D616">
            <v>3.99</v>
          </cell>
          <cell r="E616">
            <v>0</v>
          </cell>
          <cell r="H616">
            <v>0</v>
          </cell>
          <cell r="I616" t="str">
            <v/>
          </cell>
          <cell r="J616">
            <v>0</v>
          </cell>
        </row>
        <row r="617">
          <cell r="A617">
            <v>609</v>
          </cell>
          <cell r="C617">
            <v>27580</v>
          </cell>
          <cell r="D617">
            <v>3.99</v>
          </cell>
          <cell r="E617">
            <v>3202.2159371820599</v>
          </cell>
          <cell r="G617">
            <v>2</v>
          </cell>
          <cell r="H617">
            <v>3202.1361371820599</v>
          </cell>
          <cell r="I617">
            <v>3.99</v>
          </cell>
          <cell r="J617">
            <v>3201.8503371820602</v>
          </cell>
          <cell r="L617">
            <v>-2</v>
          </cell>
        </row>
        <row r="618">
          <cell r="A618">
            <v>610</v>
          </cell>
          <cell r="D618">
            <v>3.99</v>
          </cell>
          <cell r="E618">
            <v>0</v>
          </cell>
          <cell r="H618">
            <v>0</v>
          </cell>
          <cell r="I618" t="str">
            <v/>
          </cell>
          <cell r="J618">
            <v>0</v>
          </cell>
        </row>
        <row r="619">
          <cell r="A619">
            <v>611</v>
          </cell>
          <cell r="C619">
            <v>27590</v>
          </cell>
          <cell r="D619">
            <v>3.99</v>
          </cell>
          <cell r="E619">
            <v>3202.0165632050898</v>
          </cell>
          <cell r="G619">
            <v>2</v>
          </cell>
          <cell r="H619">
            <v>3201.9367632050898</v>
          </cell>
          <cell r="I619">
            <v>4.0100499999999926</v>
          </cell>
          <cell r="J619">
            <v>3201.65056220509</v>
          </cell>
          <cell r="K619">
            <v>2.0049999999991991E-2</v>
          </cell>
          <cell r="L619">
            <v>-2</v>
          </cell>
        </row>
        <row r="620">
          <cell r="A620">
            <v>612</v>
          </cell>
          <cell r="D620">
            <v>3.99</v>
          </cell>
          <cell r="E620">
            <v>0</v>
          </cell>
          <cell r="H620">
            <v>0</v>
          </cell>
          <cell r="I620" t="str">
            <v/>
          </cell>
          <cell r="J620">
            <v>0</v>
          </cell>
        </row>
        <row r="621">
          <cell r="A621">
            <v>613</v>
          </cell>
          <cell r="C621">
            <v>27600</v>
          </cell>
          <cell r="D621">
            <v>3.99</v>
          </cell>
          <cell r="E621">
            <v>3201.7825305464225</v>
          </cell>
          <cell r="G621">
            <v>2</v>
          </cell>
          <cell r="H621">
            <v>3201.7027305464226</v>
          </cell>
          <cell r="I621">
            <v>4.1350499999999926</v>
          </cell>
          <cell r="J621">
            <v>3201.4140295464226</v>
          </cell>
          <cell r="K621">
            <v>0.14504999999999199</v>
          </cell>
          <cell r="L621">
            <v>-2</v>
          </cell>
        </row>
        <row r="622">
          <cell r="A622">
            <v>614</v>
          </cell>
          <cell r="D622">
            <v>3.99</v>
          </cell>
          <cell r="E622">
            <v>0</v>
          </cell>
          <cell r="H622">
            <v>0</v>
          </cell>
          <cell r="I622" t="str">
            <v/>
          </cell>
          <cell r="J622">
            <v>0</v>
          </cell>
        </row>
        <row r="623">
          <cell r="A623">
            <v>615</v>
          </cell>
          <cell r="B623" t="str">
            <v>PC+</v>
          </cell>
          <cell r="C623">
            <v>27600.396000000001</v>
          </cell>
          <cell r="D623">
            <v>3.99</v>
          </cell>
          <cell r="E623">
            <v>7.980000000000001E-2</v>
          </cell>
          <cell r="G623">
            <v>2</v>
          </cell>
          <cell r="H623">
            <v>0</v>
          </cell>
          <cell r="I623" t="str">
            <v/>
          </cell>
          <cell r="J623">
            <v>0</v>
          </cell>
          <cell r="K623">
            <v>0.15</v>
          </cell>
          <cell r="L623">
            <v>-2</v>
          </cell>
          <cell r="M623" t="str">
            <v>LT=24</v>
          </cell>
        </row>
        <row r="624">
          <cell r="A624">
            <v>616</v>
          </cell>
          <cell r="D624">
            <v>3.99</v>
          </cell>
          <cell r="E624">
            <v>0</v>
          </cell>
          <cell r="H624">
            <v>0</v>
          </cell>
          <cell r="I624" t="str">
            <v/>
          </cell>
          <cell r="J624">
            <v>0</v>
          </cell>
        </row>
        <row r="625">
          <cell r="A625">
            <v>617</v>
          </cell>
          <cell r="C625">
            <v>27610</v>
          </cell>
          <cell r="D625">
            <v>3.99</v>
          </cell>
          <cell r="E625">
            <v>3201.5777058060576</v>
          </cell>
          <cell r="G625">
            <v>3.6006666666665597</v>
          </cell>
          <cell r="H625">
            <v>3201.4340392060576</v>
          </cell>
          <cell r="I625">
            <v>4.2600499999999926</v>
          </cell>
          <cell r="J625">
            <v>3201.0698470057246</v>
          </cell>
          <cell r="K625">
            <v>0.27004999999999196</v>
          </cell>
          <cell r="L625">
            <v>-3.6006666666665597</v>
          </cell>
        </row>
        <row r="626">
          <cell r="A626">
            <v>618</v>
          </cell>
          <cell r="D626">
            <v>3.99</v>
          </cell>
          <cell r="E626">
            <v>0</v>
          </cell>
          <cell r="H626">
            <v>0</v>
          </cell>
          <cell r="I626" t="str">
            <v/>
          </cell>
          <cell r="J626">
            <v>0</v>
          </cell>
        </row>
        <row r="627">
          <cell r="A627">
            <v>619</v>
          </cell>
          <cell r="C627">
            <v>27620</v>
          </cell>
          <cell r="D627">
            <v>3.99</v>
          </cell>
          <cell r="E627">
            <v>3201.2902891839958</v>
          </cell>
          <cell r="G627">
            <v>4</v>
          </cell>
          <cell r="H627">
            <v>3201.1306891839959</v>
          </cell>
          <cell r="I627">
            <v>4.29</v>
          </cell>
          <cell r="J627">
            <v>3200.7470891839962</v>
          </cell>
          <cell r="K627">
            <v>0.3</v>
          </cell>
          <cell r="L627">
            <v>-4</v>
          </cell>
        </row>
        <row r="628">
          <cell r="A628">
            <v>620</v>
          </cell>
          <cell r="D628">
            <v>3.99</v>
          </cell>
          <cell r="E628">
            <v>0</v>
          </cell>
          <cell r="H628">
            <v>0</v>
          </cell>
          <cell r="I628" t="str">
            <v/>
          </cell>
          <cell r="J628">
            <v>0</v>
          </cell>
        </row>
        <row r="629">
          <cell r="A629">
            <v>621</v>
          </cell>
          <cell r="C629">
            <v>27630</v>
          </cell>
          <cell r="D629">
            <v>3.99</v>
          </cell>
          <cell r="E629">
            <v>3200.9522804802368</v>
          </cell>
          <cell r="G629">
            <v>4</v>
          </cell>
          <cell r="H629">
            <v>3200.7926804802369</v>
          </cell>
          <cell r="I629">
            <v>4.29</v>
          </cell>
          <cell r="J629">
            <v>3200.4090804802372</v>
          </cell>
          <cell r="K629">
            <v>0.3</v>
          </cell>
          <cell r="L629">
            <v>-4</v>
          </cell>
        </row>
        <row r="630">
          <cell r="A630">
            <v>622</v>
          </cell>
          <cell r="D630">
            <v>3.99</v>
          </cell>
          <cell r="E630">
            <v>0</v>
          </cell>
          <cell r="H630">
            <v>0</v>
          </cell>
          <cell r="I630" t="str">
            <v/>
          </cell>
          <cell r="J630">
            <v>0</v>
          </cell>
        </row>
        <row r="631">
          <cell r="A631">
            <v>623</v>
          </cell>
          <cell r="C631">
            <v>27640</v>
          </cell>
          <cell r="D631">
            <v>3.99</v>
          </cell>
          <cell r="E631">
            <v>3200.5796130947806</v>
          </cell>
          <cell r="G631">
            <v>4</v>
          </cell>
          <cell r="H631">
            <v>3200.4200130947806</v>
          </cell>
          <cell r="I631">
            <v>4.29</v>
          </cell>
          <cell r="J631">
            <v>3200.036413094781</v>
          </cell>
          <cell r="K631">
            <v>0.3</v>
          </cell>
          <cell r="L631">
            <v>-4</v>
          </cell>
        </row>
        <row r="632">
          <cell r="A632">
            <v>624</v>
          </cell>
          <cell r="D632">
            <v>3.99</v>
          </cell>
          <cell r="E632">
            <v>0</v>
          </cell>
          <cell r="H632">
            <v>0</v>
          </cell>
          <cell r="I632" t="str">
            <v/>
          </cell>
          <cell r="J632">
            <v>0</v>
          </cell>
        </row>
        <row r="633">
          <cell r="A633">
            <v>625</v>
          </cell>
          <cell r="C633">
            <v>27650</v>
          </cell>
          <cell r="D633">
            <v>3.99</v>
          </cell>
          <cell r="E633">
            <v>3200.1805191684757</v>
          </cell>
          <cell r="G633">
            <v>3.7720000000002374</v>
          </cell>
          <cell r="H633">
            <v>3200.0300163684756</v>
          </cell>
          <cell r="I633">
            <v>4.2729000000000177</v>
          </cell>
          <cell r="J633">
            <v>3199.6575265804759</v>
          </cell>
          <cell r="K633">
            <v>0.2829000000000178</v>
          </cell>
          <cell r="L633">
            <v>-3.7720000000002374</v>
          </cell>
        </row>
        <row r="634">
          <cell r="A634">
            <v>626</v>
          </cell>
          <cell r="D634">
            <v>3.99</v>
          </cell>
          <cell r="E634">
            <v>0</v>
          </cell>
          <cell r="H634">
            <v>0</v>
          </cell>
          <cell r="I634" t="str">
            <v/>
          </cell>
          <cell r="J634">
            <v>0</v>
          </cell>
        </row>
        <row r="635">
          <cell r="A635">
            <v>627</v>
          </cell>
          <cell r="C635">
            <v>27660</v>
          </cell>
          <cell r="D635">
            <v>3.99</v>
          </cell>
          <cell r="E635">
            <v>3199.7240224421712</v>
          </cell>
          <cell r="G635">
            <v>2.1053333333335709</v>
          </cell>
          <cell r="H635">
            <v>3199.640019642171</v>
          </cell>
          <cell r="I635">
            <v>4.1479000000000177</v>
          </cell>
          <cell r="J635">
            <v>3199.3463765208376</v>
          </cell>
          <cell r="K635">
            <v>0.15790000000001783</v>
          </cell>
          <cell r="L635">
            <v>-2.1053333333335709</v>
          </cell>
        </row>
        <row r="636">
          <cell r="A636">
            <v>628</v>
          </cell>
          <cell r="D636">
            <v>3.99</v>
          </cell>
          <cell r="E636">
            <v>0</v>
          </cell>
          <cell r="H636">
            <v>0</v>
          </cell>
          <cell r="I636" t="str">
            <v/>
          </cell>
          <cell r="J636">
            <v>0</v>
          </cell>
        </row>
        <row r="637">
          <cell r="A637">
            <v>629</v>
          </cell>
          <cell r="B637" t="str">
            <v>PT+</v>
          </cell>
          <cell r="C637">
            <v>27660.632000000001</v>
          </cell>
          <cell r="D637">
            <v>3.99</v>
          </cell>
          <cell r="E637">
            <v>7.980000000000001E-2</v>
          </cell>
          <cell r="G637">
            <v>2</v>
          </cell>
          <cell r="H637">
            <v>0</v>
          </cell>
          <cell r="I637" t="str">
            <v/>
          </cell>
          <cell r="J637">
            <v>0</v>
          </cell>
          <cell r="K637">
            <v>0.15</v>
          </cell>
          <cell r="L637">
            <v>-2</v>
          </cell>
        </row>
        <row r="638">
          <cell r="A638">
            <v>630</v>
          </cell>
          <cell r="D638">
            <v>3.99</v>
          </cell>
          <cell r="E638">
            <v>0</v>
          </cell>
          <cell r="H638">
            <v>0</v>
          </cell>
          <cell r="I638" t="str">
            <v/>
          </cell>
          <cell r="J638">
            <v>0</v>
          </cell>
        </row>
        <row r="639">
          <cell r="A639">
            <v>631</v>
          </cell>
          <cell r="C639">
            <v>27670</v>
          </cell>
          <cell r="D639">
            <v>3.99</v>
          </cell>
          <cell r="E639">
            <v>3199.3298229158659</v>
          </cell>
          <cell r="G639">
            <v>2</v>
          </cell>
          <cell r="H639">
            <v>3199.2500229158659</v>
          </cell>
          <cell r="I639">
            <v>4.0229000000000177</v>
          </cell>
          <cell r="J639">
            <v>3198.9635649158658</v>
          </cell>
          <cell r="K639">
            <v>3.2900000000017832E-2</v>
          </cell>
          <cell r="L639">
            <v>-2</v>
          </cell>
        </row>
        <row r="640">
          <cell r="A640">
            <v>632</v>
          </cell>
          <cell r="D640">
            <v>3.99</v>
          </cell>
          <cell r="E640">
            <v>0</v>
          </cell>
          <cell r="H640">
            <v>0</v>
          </cell>
          <cell r="I640" t="str">
            <v/>
          </cell>
          <cell r="J640">
            <v>0</v>
          </cell>
        </row>
        <row r="641">
          <cell r="A641">
            <v>633</v>
          </cell>
          <cell r="C641">
            <v>27680</v>
          </cell>
          <cell r="D641">
            <v>3.99</v>
          </cell>
          <cell r="E641">
            <v>3198.9398261895612</v>
          </cell>
          <cell r="G641">
            <v>2</v>
          </cell>
          <cell r="H641">
            <v>3198.8600261895613</v>
          </cell>
          <cell r="I641">
            <v>3.99</v>
          </cell>
          <cell r="J641">
            <v>3198.5742261895616</v>
          </cell>
          <cell r="L641">
            <v>-2</v>
          </cell>
        </row>
        <row r="642">
          <cell r="A642">
            <v>634</v>
          </cell>
          <cell r="D642">
            <v>3.99</v>
          </cell>
          <cell r="E642">
            <v>0</v>
          </cell>
          <cell r="H642">
            <v>0</v>
          </cell>
          <cell r="I642" t="str">
            <v/>
          </cell>
          <cell r="J642">
            <v>0</v>
          </cell>
        </row>
        <row r="643">
          <cell r="A643">
            <v>635</v>
          </cell>
          <cell r="C643">
            <v>27690</v>
          </cell>
          <cell r="D643">
            <v>3.99</v>
          </cell>
          <cell r="E643">
            <v>3198.5498294632562</v>
          </cell>
          <cell r="G643">
            <v>2</v>
          </cell>
          <cell r="H643">
            <v>3198.4700294632562</v>
          </cell>
          <cell r="I643">
            <v>3.99</v>
          </cell>
          <cell r="J643">
            <v>3198.1842294632565</v>
          </cell>
          <cell r="L643">
            <v>-2</v>
          </cell>
        </row>
        <row r="644">
          <cell r="A644">
            <v>636</v>
          </cell>
          <cell r="D644">
            <v>3.99</v>
          </cell>
          <cell r="E644">
            <v>0</v>
          </cell>
          <cell r="H644">
            <v>0</v>
          </cell>
          <cell r="I644" t="str">
            <v/>
          </cell>
          <cell r="J644">
            <v>0</v>
          </cell>
        </row>
        <row r="645">
          <cell r="A645">
            <v>637</v>
          </cell>
          <cell r="C645">
            <v>27700</v>
          </cell>
          <cell r="D645">
            <v>3.99</v>
          </cell>
          <cell r="E645">
            <v>3198.1397869052194</v>
          </cell>
          <cell r="G645">
            <v>2</v>
          </cell>
          <cell r="H645">
            <v>3198.0599869052194</v>
          </cell>
          <cell r="I645">
            <v>3.99</v>
          </cell>
          <cell r="J645">
            <v>3197.7741869052197</v>
          </cell>
          <cell r="L645">
            <v>-2</v>
          </cell>
        </row>
        <row r="646">
          <cell r="A646">
            <v>638</v>
          </cell>
          <cell r="D646">
            <v>3.99</v>
          </cell>
          <cell r="E646">
            <v>0</v>
          </cell>
          <cell r="H646">
            <v>0</v>
          </cell>
          <cell r="I646" t="str">
            <v/>
          </cell>
          <cell r="J646">
            <v>0</v>
          </cell>
        </row>
        <row r="647">
          <cell r="A647">
            <v>639</v>
          </cell>
          <cell r="C647">
            <v>27710</v>
          </cell>
          <cell r="D647">
            <v>3.99</v>
          </cell>
          <cell r="E647">
            <v>3197.760102474309</v>
          </cell>
          <cell r="G647">
            <v>2</v>
          </cell>
          <cell r="H647">
            <v>3197.680302474309</v>
          </cell>
          <cell r="I647">
            <v>3.99</v>
          </cell>
          <cell r="J647">
            <v>3197.3945024743093</v>
          </cell>
          <cell r="L647">
            <v>-2</v>
          </cell>
        </row>
        <row r="648">
          <cell r="A648">
            <v>640</v>
          </cell>
          <cell r="D648">
            <v>3.99</v>
          </cell>
          <cell r="E648">
            <v>0</v>
          </cell>
          <cell r="H648">
            <v>0</v>
          </cell>
          <cell r="I648" t="str">
            <v/>
          </cell>
          <cell r="J648">
            <v>0</v>
          </cell>
        </row>
        <row r="649">
          <cell r="A649">
            <v>641</v>
          </cell>
          <cell r="C649">
            <v>27720</v>
          </cell>
          <cell r="D649">
            <v>3.99</v>
          </cell>
          <cell r="E649">
            <v>3197.4010426341861</v>
          </cell>
          <cell r="G649">
            <v>2</v>
          </cell>
          <cell r="H649">
            <v>3197.3212426341861</v>
          </cell>
          <cell r="I649">
            <v>3.995533333333309</v>
          </cell>
          <cell r="J649">
            <v>3197.0353319675196</v>
          </cell>
          <cell r="K649">
            <v>5.5333333333086043E-3</v>
          </cell>
          <cell r="L649">
            <v>-2</v>
          </cell>
        </row>
        <row r="650">
          <cell r="A650">
            <v>642</v>
          </cell>
          <cell r="D650">
            <v>3.99</v>
          </cell>
          <cell r="E650">
            <v>0</v>
          </cell>
          <cell r="H650">
            <v>0</v>
          </cell>
          <cell r="I650" t="str">
            <v/>
          </cell>
          <cell r="J650">
            <v>0</v>
          </cell>
        </row>
        <row r="651">
          <cell r="A651">
            <v>643</v>
          </cell>
          <cell r="B651" t="str">
            <v>PC+</v>
          </cell>
          <cell r="C651">
            <v>27728.668000000001</v>
          </cell>
          <cell r="D651">
            <v>3.99</v>
          </cell>
          <cell r="E651">
            <v>7.980000000000001E-2</v>
          </cell>
          <cell r="G651">
            <v>2</v>
          </cell>
          <cell r="H651">
            <v>0</v>
          </cell>
          <cell r="I651" t="str">
            <v/>
          </cell>
          <cell r="J651">
            <v>0</v>
          </cell>
          <cell r="K651">
            <v>0.15</v>
          </cell>
          <cell r="L651">
            <v>-2</v>
          </cell>
          <cell r="M651" t="str">
            <v>LT=18</v>
          </cell>
        </row>
        <row r="652">
          <cell r="A652">
            <v>644</v>
          </cell>
          <cell r="D652">
            <v>3.99</v>
          </cell>
          <cell r="E652">
            <v>0</v>
          </cell>
          <cell r="H652">
            <v>0</v>
          </cell>
          <cell r="I652" t="str">
            <v/>
          </cell>
          <cell r="J652">
            <v>0</v>
          </cell>
        </row>
        <row r="653">
          <cell r="A653">
            <v>645</v>
          </cell>
          <cell r="C653">
            <v>27730</v>
          </cell>
          <cell r="D653">
            <v>3.99</v>
          </cell>
          <cell r="E653">
            <v>3197.0685125848518</v>
          </cell>
          <cell r="G653">
            <v>2.1479999999998349</v>
          </cell>
          <cell r="H653">
            <v>3196.9828073848516</v>
          </cell>
          <cell r="I653">
            <v>4.1621999999999755</v>
          </cell>
          <cell r="J653">
            <v>3196.686959328852</v>
          </cell>
          <cell r="K653">
            <v>0.17219999999997526</v>
          </cell>
          <cell r="L653">
            <v>-2.1479999999998349</v>
          </cell>
        </row>
        <row r="654">
          <cell r="A654">
            <v>646</v>
          </cell>
          <cell r="D654">
            <v>3.99</v>
          </cell>
          <cell r="E654">
            <v>0</v>
          </cell>
          <cell r="H654">
            <v>0</v>
          </cell>
          <cell r="I654" t="str">
            <v/>
          </cell>
          <cell r="J654">
            <v>0</v>
          </cell>
        </row>
        <row r="655">
          <cell r="A655">
            <v>647</v>
          </cell>
          <cell r="C655">
            <v>27740</v>
          </cell>
          <cell r="D655">
            <v>3.99</v>
          </cell>
          <cell r="E655">
            <v>3196.7950352596381</v>
          </cell>
          <cell r="G655">
            <v>3.2591111111109461</v>
          </cell>
          <cell r="H655">
            <v>3196.6649967263047</v>
          </cell>
          <cell r="I655">
            <v>4.29</v>
          </cell>
          <cell r="J655">
            <v>3196.3154035263051</v>
          </cell>
          <cell r="K655">
            <v>0.3</v>
          </cell>
          <cell r="L655">
            <v>-3.2591111111109461</v>
          </cell>
        </row>
        <row r="656">
          <cell r="A656">
            <v>648</v>
          </cell>
          <cell r="D656">
            <v>3.99</v>
          </cell>
          <cell r="E656">
            <v>0</v>
          </cell>
          <cell r="H656">
            <v>0</v>
          </cell>
          <cell r="I656" t="str">
            <v/>
          </cell>
          <cell r="J656">
            <v>0</v>
          </cell>
        </row>
        <row r="657">
          <cell r="A657">
            <v>649</v>
          </cell>
          <cell r="C657">
            <v>27750</v>
          </cell>
          <cell r="D657">
            <v>3.99</v>
          </cell>
          <cell r="E657">
            <v>3196.5274106585466</v>
          </cell>
          <cell r="G657">
            <v>4</v>
          </cell>
          <cell r="H657">
            <v>3196.3678106585467</v>
          </cell>
          <cell r="I657">
            <v>4.29</v>
          </cell>
          <cell r="J657">
            <v>3195.984210658547</v>
          </cell>
          <cell r="K657">
            <v>0.3</v>
          </cell>
          <cell r="L657">
            <v>-4</v>
          </cell>
        </row>
        <row r="658">
          <cell r="A658">
            <v>650</v>
          </cell>
          <cell r="D658">
            <v>3.99</v>
          </cell>
          <cell r="E658">
            <v>0</v>
          </cell>
          <cell r="H658">
            <v>0</v>
          </cell>
          <cell r="I658" t="str">
            <v/>
          </cell>
          <cell r="J658">
            <v>0</v>
          </cell>
        </row>
        <row r="659">
          <cell r="A659">
            <v>651</v>
          </cell>
          <cell r="C659">
            <v>27760</v>
          </cell>
          <cell r="D659">
            <v>3.99</v>
          </cell>
          <cell r="E659">
            <v>3196.2508491815765</v>
          </cell>
          <cell r="G659">
            <v>4</v>
          </cell>
          <cell r="H659">
            <v>3196.0912491815766</v>
          </cell>
          <cell r="I659">
            <v>4.29</v>
          </cell>
          <cell r="J659">
            <v>3195.7076491815769</v>
          </cell>
          <cell r="K659">
            <v>0.3</v>
          </cell>
          <cell r="L659">
            <v>-4</v>
          </cell>
        </row>
        <row r="660">
          <cell r="A660">
            <v>652</v>
          </cell>
          <cell r="D660">
            <v>3.99</v>
          </cell>
          <cell r="E660">
            <v>0</v>
          </cell>
          <cell r="H660">
            <v>0</v>
          </cell>
          <cell r="I660" t="str">
            <v/>
          </cell>
          <cell r="J660">
            <v>0</v>
          </cell>
        </row>
        <row r="661">
          <cell r="A661">
            <v>653</v>
          </cell>
          <cell r="C661">
            <v>27770</v>
          </cell>
          <cell r="D661">
            <v>3.99</v>
          </cell>
          <cell r="E661">
            <v>3195.9508671287272</v>
          </cell>
          <cell r="G661">
            <v>2.8961111111109656</v>
          </cell>
          <cell r="H661">
            <v>3195.835312295394</v>
          </cell>
          <cell r="I661">
            <v>4.274416666666645</v>
          </cell>
          <cell r="J661">
            <v>3195.5028321060422</v>
          </cell>
          <cell r="K661">
            <v>0.28441666666664484</v>
          </cell>
          <cell r="L661">
            <v>-2.8961111111109656</v>
          </cell>
        </row>
        <row r="662">
          <cell r="A662">
            <v>654</v>
          </cell>
          <cell r="D662">
            <v>3.99</v>
          </cell>
          <cell r="E662">
            <v>0</v>
          </cell>
          <cell r="H662">
            <v>0</v>
          </cell>
          <cell r="I662" t="str">
            <v/>
          </cell>
          <cell r="J662">
            <v>0</v>
          </cell>
        </row>
        <row r="663">
          <cell r="A663">
            <v>655</v>
          </cell>
          <cell r="B663" t="str">
            <v>PT+</v>
          </cell>
          <cell r="C663">
            <v>27778.064999999999</v>
          </cell>
          <cell r="D663">
            <v>3.99</v>
          </cell>
          <cell r="E663">
            <v>7.980000000000001E-2</v>
          </cell>
          <cell r="G663">
            <v>2</v>
          </cell>
          <cell r="H663">
            <v>0</v>
          </cell>
          <cell r="I663" t="str">
            <v/>
          </cell>
          <cell r="J663">
            <v>0</v>
          </cell>
          <cell r="K663">
            <v>0.15</v>
          </cell>
          <cell r="L663">
            <v>-2</v>
          </cell>
        </row>
        <row r="664">
          <cell r="A664">
            <v>656</v>
          </cell>
          <cell r="D664">
            <v>3.99</v>
          </cell>
          <cell r="E664">
            <v>0</v>
          </cell>
          <cell r="H664">
            <v>0</v>
          </cell>
          <cell r="I664" t="str">
            <v/>
          </cell>
          <cell r="J664">
            <v>0</v>
          </cell>
        </row>
        <row r="665">
          <cell r="A665">
            <v>657</v>
          </cell>
          <cell r="C665">
            <v>27780</v>
          </cell>
          <cell r="D665">
            <v>3.99</v>
          </cell>
          <cell r="E665">
            <v>3195.6797999999999</v>
          </cell>
          <cell r="G665">
            <v>2</v>
          </cell>
          <cell r="H665">
            <v>3195.6</v>
          </cell>
          <cell r="I665">
            <v>4.107749999999978</v>
          </cell>
          <cell r="J665">
            <v>3195.3118450000002</v>
          </cell>
          <cell r="K665">
            <v>0.11774999999997816</v>
          </cell>
          <cell r="L665">
            <v>-2</v>
          </cell>
        </row>
        <row r="666">
          <cell r="A666">
            <v>658</v>
          </cell>
          <cell r="D666">
            <v>3.99</v>
          </cell>
          <cell r="E666">
            <v>0</v>
          </cell>
          <cell r="H666">
            <v>0</v>
          </cell>
          <cell r="I666" t="str">
            <v/>
          </cell>
          <cell r="J666">
            <v>0</v>
          </cell>
        </row>
        <row r="667">
          <cell r="A667">
            <v>659</v>
          </cell>
          <cell r="C667">
            <v>27790</v>
          </cell>
          <cell r="D667">
            <v>3.99</v>
          </cell>
          <cell r="E667">
            <v>3195.4548</v>
          </cell>
          <cell r="G667">
            <v>2</v>
          </cell>
          <cell r="H667">
            <v>3195.375</v>
          </cell>
          <cell r="I667">
            <v>3.99</v>
          </cell>
          <cell r="J667">
            <v>3195.0892000000003</v>
          </cell>
          <cell r="L667">
            <v>-2</v>
          </cell>
        </row>
        <row r="668">
          <cell r="A668">
            <v>660</v>
          </cell>
          <cell r="D668">
            <v>3.99</v>
          </cell>
          <cell r="E668">
            <v>0</v>
          </cell>
          <cell r="H668">
            <v>0</v>
          </cell>
          <cell r="I668" t="str">
            <v/>
          </cell>
          <cell r="J668">
            <v>0</v>
          </cell>
        </row>
        <row r="669">
          <cell r="A669">
            <v>661</v>
          </cell>
          <cell r="C669">
            <v>27800</v>
          </cell>
          <cell r="D669">
            <v>3.99</v>
          </cell>
          <cell r="E669">
            <v>3195.2456203500001</v>
          </cell>
          <cell r="G669">
            <v>2.3964999999999339</v>
          </cell>
          <cell r="H669">
            <v>3195.15</v>
          </cell>
          <cell r="I669">
            <v>4.1684249999999707</v>
          </cell>
          <cell r="J669">
            <v>3194.842914194875</v>
          </cell>
          <cell r="K669">
            <v>0.17842499999997019</v>
          </cell>
          <cell r="L669">
            <v>-2.3964999999999339</v>
          </cell>
        </row>
        <row r="670">
          <cell r="A670">
            <v>662</v>
          </cell>
          <cell r="D670">
            <v>3.99</v>
          </cell>
          <cell r="E670">
            <v>0</v>
          </cell>
          <cell r="H670">
            <v>0</v>
          </cell>
          <cell r="I670" t="str">
            <v/>
          </cell>
          <cell r="J670">
            <v>0</v>
          </cell>
        </row>
        <row r="671">
          <cell r="A671">
            <v>663</v>
          </cell>
          <cell r="C671">
            <v>27810</v>
          </cell>
          <cell r="D671">
            <v>3.99</v>
          </cell>
          <cell r="E671">
            <v>3195.0427870166668</v>
          </cell>
          <cell r="G671">
            <v>2.9520555555554893</v>
          </cell>
          <cell r="H671">
            <v>3194.9250000000002</v>
          </cell>
          <cell r="I671">
            <v>4.4184249999999707</v>
          </cell>
          <cell r="J671">
            <v>3194.585709472653</v>
          </cell>
          <cell r="K671">
            <v>0.42842499999997019</v>
          </cell>
          <cell r="L671">
            <v>-2.9520555555554893</v>
          </cell>
        </row>
        <row r="672">
          <cell r="A672">
            <v>664</v>
          </cell>
          <cell r="D672">
            <v>3.99</v>
          </cell>
          <cell r="E672">
            <v>0</v>
          </cell>
          <cell r="H672">
            <v>0</v>
          </cell>
          <cell r="I672" t="str">
            <v/>
          </cell>
          <cell r="J672">
            <v>0</v>
          </cell>
        </row>
        <row r="673">
          <cell r="A673">
            <v>665</v>
          </cell>
          <cell r="B673" t="str">
            <v>PC+</v>
          </cell>
          <cell r="C673">
            <v>27810.863000000001</v>
          </cell>
          <cell r="D673">
            <v>3.99</v>
          </cell>
          <cell r="E673">
            <v>0.1197</v>
          </cell>
          <cell r="G673">
            <v>3</v>
          </cell>
          <cell r="H673">
            <v>0</v>
          </cell>
          <cell r="I673" t="str">
            <v/>
          </cell>
          <cell r="J673">
            <v>0</v>
          </cell>
          <cell r="K673">
            <v>0.45</v>
          </cell>
          <cell r="L673">
            <v>-3</v>
          </cell>
          <cell r="M673" t="str">
            <v>LT=36</v>
          </cell>
        </row>
        <row r="674">
          <cell r="A674">
            <v>666</v>
          </cell>
          <cell r="D674">
            <v>3.99</v>
          </cell>
          <cell r="E674">
            <v>0</v>
          </cell>
          <cell r="H674">
            <v>0</v>
          </cell>
          <cell r="I674" t="str">
            <v/>
          </cell>
          <cell r="J674">
            <v>0</v>
          </cell>
        </row>
        <row r="675">
          <cell r="A675">
            <v>667</v>
          </cell>
          <cell r="C675">
            <v>27820</v>
          </cell>
          <cell r="D675">
            <v>3.99</v>
          </cell>
          <cell r="E675">
            <v>3194.8804610499997</v>
          </cell>
          <cell r="G675">
            <v>4.5228333333331339</v>
          </cell>
          <cell r="H675">
            <v>3194.7</v>
          </cell>
          <cell r="I675">
            <v>4.6684249999999707</v>
          </cell>
          <cell r="J675">
            <v>3194.2752864179583</v>
          </cell>
          <cell r="K675">
            <v>0.67842499999997019</v>
          </cell>
          <cell r="L675">
            <v>-4.5228333333331339</v>
          </cell>
        </row>
        <row r="676">
          <cell r="A676">
            <v>668</v>
          </cell>
          <cell r="D676">
            <v>3.99</v>
          </cell>
          <cell r="E676">
            <v>0</v>
          </cell>
          <cell r="H676">
            <v>0</v>
          </cell>
          <cell r="I676" t="str">
            <v/>
          </cell>
          <cell r="J676">
            <v>0</v>
          </cell>
        </row>
        <row r="677">
          <cell r="A677">
            <v>669</v>
          </cell>
          <cell r="C677">
            <v>27830</v>
          </cell>
          <cell r="D677">
            <v>3.99</v>
          </cell>
          <cell r="E677">
            <v>3194.7143999999998</v>
          </cell>
          <cell r="G677">
            <v>6</v>
          </cell>
          <cell r="H677">
            <v>3194.4749999999999</v>
          </cell>
          <cell r="I677">
            <v>4.8899999999999997</v>
          </cell>
          <cell r="J677">
            <v>3193.9636</v>
          </cell>
          <cell r="K677">
            <v>0.9</v>
          </cell>
          <cell r="L677">
            <v>-6</v>
          </cell>
        </row>
        <row r="678">
          <cell r="A678">
            <v>670</v>
          </cell>
          <cell r="D678">
            <v>3.99</v>
          </cell>
          <cell r="E678">
            <v>0</v>
          </cell>
          <cell r="H678">
            <v>0</v>
          </cell>
          <cell r="I678" t="str">
            <v/>
          </cell>
          <cell r="J678">
            <v>0</v>
          </cell>
        </row>
        <row r="679">
          <cell r="A679">
            <v>671</v>
          </cell>
          <cell r="C679">
            <v>27840</v>
          </cell>
          <cell r="D679">
            <v>3.99</v>
          </cell>
          <cell r="E679">
            <v>3194.4772438</v>
          </cell>
          <cell r="G679">
            <v>5.6953333333331102</v>
          </cell>
          <cell r="H679">
            <v>3194.25</v>
          </cell>
          <cell r="I679">
            <v>4.7795999999999736</v>
          </cell>
          <cell r="J679">
            <v>3193.7606998480001</v>
          </cell>
          <cell r="K679">
            <v>0.7895999999999731</v>
          </cell>
          <cell r="L679">
            <v>-5.6953333333331102</v>
          </cell>
        </row>
        <row r="680">
          <cell r="A680">
            <v>672</v>
          </cell>
          <cell r="D680">
            <v>3.99</v>
          </cell>
          <cell r="E680">
            <v>0</v>
          </cell>
          <cell r="H680">
            <v>0</v>
          </cell>
          <cell r="I680" t="str">
            <v/>
          </cell>
          <cell r="J680">
            <v>0</v>
          </cell>
        </row>
        <row r="681">
          <cell r="A681">
            <v>673</v>
          </cell>
          <cell r="C681">
            <v>27850</v>
          </cell>
          <cell r="D681">
            <v>4.1753000000000071</v>
          </cell>
          <cell r="E681">
            <v>3194.123620586</v>
          </cell>
          <cell r="F681">
            <v>0.18530000000000657</v>
          </cell>
          <cell r="G681">
            <v>2.3619999999997767</v>
          </cell>
          <cell r="H681">
            <v>3194.0250000000001</v>
          </cell>
          <cell r="I681">
            <v>4.5295999999999736</v>
          </cell>
          <cell r="J681">
            <v>3193.7109248480001</v>
          </cell>
          <cell r="K681">
            <v>0.5395999999999731</v>
          </cell>
          <cell r="L681">
            <v>-2.3619999999997767</v>
          </cell>
        </row>
        <row r="682">
          <cell r="A682">
            <v>674</v>
          </cell>
          <cell r="D682">
            <v>3.99</v>
          </cell>
          <cell r="E682">
            <v>0</v>
          </cell>
          <cell r="H682">
            <v>0</v>
          </cell>
          <cell r="I682" t="str">
            <v/>
          </cell>
          <cell r="J682">
            <v>0</v>
          </cell>
        </row>
        <row r="683">
          <cell r="A683">
            <v>675</v>
          </cell>
          <cell r="B683" t="str">
            <v>PT+</v>
          </cell>
          <cell r="C683">
            <v>27853.583999999999</v>
          </cell>
          <cell r="D683">
            <v>4.2648999999999795</v>
          </cell>
          <cell r="E683">
            <v>4.9785599333338884E-2</v>
          </cell>
          <cell r="F683">
            <v>0.27489999999997961</v>
          </cell>
          <cell r="G683">
            <v>1.167333333333469</v>
          </cell>
          <cell r="H683">
            <v>0</v>
          </cell>
          <cell r="I683" t="str">
            <v/>
          </cell>
          <cell r="J683">
            <v>0</v>
          </cell>
          <cell r="K683">
            <v>0.45</v>
          </cell>
          <cell r="L683">
            <v>-1.167333333333469</v>
          </cell>
          <cell r="M683">
            <v>27857.085999999999</v>
          </cell>
        </row>
        <row r="684">
          <cell r="A684">
            <v>676</v>
          </cell>
          <cell r="D684">
            <v>3.99</v>
          </cell>
          <cell r="E684">
            <v>0</v>
          </cell>
          <cell r="H684">
            <v>0</v>
          </cell>
          <cell r="I684" t="str">
            <v/>
          </cell>
          <cell r="J684">
            <v>0</v>
          </cell>
        </row>
        <row r="685">
          <cell r="A685">
            <v>677</v>
          </cell>
          <cell r="C685">
            <v>27857.085999999999</v>
          </cell>
          <cell r="D685">
            <v>4.3524499999999904</v>
          </cell>
          <cell r="E685">
            <v>0</v>
          </cell>
          <cell r="F685">
            <v>0.36244999999998984</v>
          </cell>
          <cell r="G685">
            <v>0</v>
          </cell>
          <cell r="H685">
            <v>0</v>
          </cell>
          <cell r="I685" t="str">
            <v/>
          </cell>
          <cell r="J685">
            <v>0</v>
          </cell>
          <cell r="K685">
            <v>0.36244999999998984</v>
          </cell>
          <cell r="L685">
            <v>0</v>
          </cell>
        </row>
        <row r="686">
          <cell r="A686">
            <v>678</v>
          </cell>
          <cell r="D686">
            <v>3.99</v>
          </cell>
          <cell r="E686">
            <v>0</v>
          </cell>
          <cell r="H686">
            <v>0</v>
          </cell>
          <cell r="I686" t="str">
            <v/>
          </cell>
          <cell r="J686">
            <v>0</v>
          </cell>
        </row>
        <row r="687">
          <cell r="A687">
            <v>679</v>
          </cell>
          <cell r="C687">
            <v>27860</v>
          </cell>
          <cell r="D687">
            <v>4.4253000000000071</v>
          </cell>
          <cell r="E687">
            <v>3193.8429844140001</v>
          </cell>
          <cell r="F687">
            <v>0.43530000000000657</v>
          </cell>
          <cell r="G687">
            <v>-0.97133333333355643</v>
          </cell>
          <cell r="H687">
            <v>3193.8</v>
          </cell>
          <cell r="I687">
            <v>4.2795999999999736</v>
          </cell>
          <cell r="J687">
            <v>3193.6444831813333</v>
          </cell>
          <cell r="K687">
            <v>0.2895999999999731</v>
          </cell>
          <cell r="L687">
            <v>0.97133333333355643</v>
          </cell>
        </row>
        <row r="688">
          <cell r="A688">
            <v>680</v>
          </cell>
          <cell r="D688">
            <v>3.99</v>
          </cell>
          <cell r="E688">
            <v>0</v>
          </cell>
          <cell r="H688">
            <v>0</v>
          </cell>
          <cell r="I688" t="str">
            <v/>
          </cell>
          <cell r="J688">
            <v>0</v>
          </cell>
        </row>
        <row r="689">
          <cell r="A689">
            <v>681</v>
          </cell>
          <cell r="B689" t="str">
            <v>PC-</v>
          </cell>
          <cell r="C689">
            <v>27860.588</v>
          </cell>
          <cell r="D689">
            <v>4.4400000000000004</v>
          </cell>
          <cell r="E689">
            <v>5.1829600000006026E-2</v>
          </cell>
          <cell r="F689">
            <v>0.45</v>
          </cell>
          <cell r="G689">
            <v>-1.167333333333469</v>
          </cell>
          <cell r="H689">
            <v>0</v>
          </cell>
          <cell r="I689" t="str">
            <v/>
          </cell>
          <cell r="J689">
            <v>0</v>
          </cell>
          <cell r="K689">
            <v>0.27489999999997961</v>
          </cell>
          <cell r="L689">
            <v>1.167333333333469</v>
          </cell>
          <cell r="M689" t="str">
            <v>LT=36</v>
          </cell>
        </row>
        <row r="690">
          <cell r="A690">
            <v>682</v>
          </cell>
          <cell r="D690">
            <v>3.99</v>
          </cell>
          <cell r="E690">
            <v>0</v>
          </cell>
          <cell r="H690">
            <v>0</v>
          </cell>
          <cell r="I690" t="str">
            <v/>
          </cell>
          <cell r="J690">
            <v>0</v>
          </cell>
        </row>
        <row r="691">
          <cell r="A691">
            <v>683</v>
          </cell>
          <cell r="C691">
            <v>27870</v>
          </cell>
          <cell r="D691">
            <v>4.6753000000000071</v>
          </cell>
          <cell r="E691">
            <v>3193.7762560806664</v>
          </cell>
          <cell r="F691">
            <v>0.68530000000000657</v>
          </cell>
          <cell r="G691">
            <v>-4.3046666666668898</v>
          </cell>
          <cell r="H691">
            <v>3193.5749999999998</v>
          </cell>
          <cell r="I691">
            <v>4.0295999999999736</v>
          </cell>
          <cell r="J691">
            <v>3193.561374848</v>
          </cell>
          <cell r="K691">
            <v>3.9599999999973046E-2</v>
          </cell>
          <cell r="L691">
            <v>4.3046666666668898</v>
          </cell>
        </row>
        <row r="692">
          <cell r="A692">
            <v>684</v>
          </cell>
          <cell r="D692">
            <v>3.99</v>
          </cell>
          <cell r="E692">
            <v>0</v>
          </cell>
          <cell r="H692">
            <v>0</v>
          </cell>
          <cell r="I692" t="str">
            <v/>
          </cell>
          <cell r="J692">
            <v>0</v>
          </cell>
        </row>
        <row r="693">
          <cell r="A693">
            <v>685</v>
          </cell>
          <cell r="C693">
            <v>27880</v>
          </cell>
          <cell r="D693">
            <v>4.8900000000000006</v>
          </cell>
          <cell r="E693">
            <v>3193.6433999999999</v>
          </cell>
          <cell r="F693">
            <v>0.9</v>
          </cell>
          <cell r="G693">
            <v>-6</v>
          </cell>
          <cell r="H693">
            <v>3193.35</v>
          </cell>
          <cell r="I693">
            <v>3.99</v>
          </cell>
          <cell r="J693">
            <v>3193.4074000000001</v>
          </cell>
          <cell r="L693">
            <v>6</v>
          </cell>
        </row>
        <row r="694">
          <cell r="A694">
            <v>686</v>
          </cell>
          <cell r="D694">
            <v>3.99</v>
          </cell>
          <cell r="E694">
            <v>0</v>
          </cell>
          <cell r="H694">
            <v>0</v>
          </cell>
          <cell r="I694" t="str">
            <v/>
          </cell>
          <cell r="J694">
            <v>0</v>
          </cell>
        </row>
        <row r="695">
          <cell r="A695">
            <v>687</v>
          </cell>
          <cell r="C695">
            <v>27890</v>
          </cell>
          <cell r="D695">
            <v>4.8900000000000006</v>
          </cell>
          <cell r="E695">
            <v>3193.4094991379311</v>
          </cell>
          <cell r="F695">
            <v>0.9</v>
          </cell>
          <cell r="G695">
            <v>-6</v>
          </cell>
          <cell r="H695">
            <v>3193.1160991379311</v>
          </cell>
          <cell r="I695">
            <v>3.99</v>
          </cell>
          <cell r="J695">
            <v>3193.1734991379312</v>
          </cell>
          <cell r="L695">
            <v>6</v>
          </cell>
        </row>
        <row r="696">
          <cell r="A696">
            <v>688</v>
          </cell>
          <cell r="D696">
            <v>3.99</v>
          </cell>
          <cell r="E696">
            <v>0</v>
          </cell>
          <cell r="H696">
            <v>0</v>
          </cell>
          <cell r="I696" t="str">
            <v/>
          </cell>
          <cell r="J696">
            <v>0</v>
          </cell>
        </row>
        <row r="697">
          <cell r="A697">
            <v>689</v>
          </cell>
          <cell r="C697">
            <v>27900</v>
          </cell>
          <cell r="D697">
            <v>4.8900000000000006</v>
          </cell>
          <cell r="E697">
            <v>3193.1577965517245</v>
          </cell>
          <cell r="F697">
            <v>0.9</v>
          </cell>
          <cell r="G697">
            <v>-6</v>
          </cell>
          <cell r="H697">
            <v>3192.8643965517244</v>
          </cell>
          <cell r="I697">
            <v>3.99</v>
          </cell>
          <cell r="J697">
            <v>3192.9217965517246</v>
          </cell>
          <cell r="L697">
            <v>6</v>
          </cell>
        </row>
        <row r="698">
          <cell r="A698">
            <v>690</v>
          </cell>
          <cell r="D698">
            <v>3.99</v>
          </cell>
          <cell r="E698">
            <v>0</v>
          </cell>
          <cell r="H698">
            <v>0</v>
          </cell>
          <cell r="I698" t="str">
            <v/>
          </cell>
          <cell r="J698">
            <v>0</v>
          </cell>
        </row>
        <row r="699">
          <cell r="A699">
            <v>691</v>
          </cell>
          <cell r="C699">
            <v>27910</v>
          </cell>
          <cell r="D699">
            <v>4.8900000000000006</v>
          </cell>
          <cell r="E699">
            <v>3192.8882922413795</v>
          </cell>
          <cell r="F699">
            <v>0.9</v>
          </cell>
          <cell r="G699">
            <v>-6</v>
          </cell>
          <cell r="H699">
            <v>3192.5948922413795</v>
          </cell>
          <cell r="I699">
            <v>3.99</v>
          </cell>
          <cell r="J699">
            <v>3192.6522922413797</v>
          </cell>
          <cell r="L699">
            <v>6</v>
          </cell>
        </row>
        <row r="700">
          <cell r="A700">
            <v>692</v>
          </cell>
          <cell r="D700">
            <v>3.99</v>
          </cell>
          <cell r="E700">
            <v>0</v>
          </cell>
          <cell r="H700">
            <v>0</v>
          </cell>
          <cell r="I700" t="str">
            <v/>
          </cell>
          <cell r="J700">
            <v>0</v>
          </cell>
        </row>
        <row r="701">
          <cell r="A701">
            <v>693</v>
          </cell>
          <cell r="C701">
            <v>27920</v>
          </cell>
          <cell r="D701">
            <v>4.8900000000000006</v>
          </cell>
          <cell r="E701">
            <v>3192.6009862068963</v>
          </cell>
          <cell r="F701">
            <v>0.9</v>
          </cell>
          <cell r="G701">
            <v>-6</v>
          </cell>
          <cell r="H701">
            <v>3192.3075862068963</v>
          </cell>
          <cell r="I701">
            <v>3.99</v>
          </cell>
          <cell r="J701">
            <v>3192.3649862068964</v>
          </cell>
          <cell r="L701">
            <v>6</v>
          </cell>
        </row>
        <row r="702">
          <cell r="A702">
            <v>694</v>
          </cell>
          <cell r="D702">
            <v>3.99</v>
          </cell>
          <cell r="E702">
            <v>0</v>
          </cell>
          <cell r="H702">
            <v>0</v>
          </cell>
          <cell r="I702" t="str">
            <v/>
          </cell>
          <cell r="J702">
            <v>0</v>
          </cell>
        </row>
        <row r="703">
          <cell r="A703">
            <v>695</v>
          </cell>
          <cell r="C703">
            <v>27930</v>
          </cell>
          <cell r="D703">
            <v>4.7851250000000078</v>
          </cell>
          <cell r="E703">
            <v>3192.2561299493173</v>
          </cell>
          <cell r="F703">
            <v>0.7951250000000073</v>
          </cell>
          <cell r="G703">
            <v>-5.3008333333333812</v>
          </cell>
          <cell r="H703">
            <v>3192.0024784482757</v>
          </cell>
          <cell r="I703">
            <v>3.99</v>
          </cell>
          <cell r="J703">
            <v>3192.0298841982758</v>
          </cell>
          <cell r="L703">
            <v>5.3008333333333812</v>
          </cell>
        </row>
        <row r="704">
          <cell r="A704">
            <v>696</v>
          </cell>
          <cell r="D704">
            <v>3.99</v>
          </cell>
          <cell r="E704">
            <v>0</v>
          </cell>
          <cell r="H704">
            <v>0</v>
          </cell>
          <cell r="I704" t="str">
            <v/>
          </cell>
          <cell r="J704">
            <v>0</v>
          </cell>
        </row>
        <row r="705">
          <cell r="A705">
            <v>697</v>
          </cell>
          <cell r="C705">
            <v>27940</v>
          </cell>
          <cell r="D705">
            <v>4.5351250000000078</v>
          </cell>
          <cell r="E705">
            <v>3191.8443829665589</v>
          </cell>
          <cell r="F705">
            <v>0.5451250000000073</v>
          </cell>
          <cell r="G705">
            <v>-3.6341666666667152</v>
          </cell>
          <cell r="H705">
            <v>3191.6795689655173</v>
          </cell>
          <cell r="I705">
            <v>3.99</v>
          </cell>
          <cell r="J705">
            <v>3191.6354747155174</v>
          </cell>
          <cell r="L705">
            <v>3.6341666666667152</v>
          </cell>
        </row>
        <row r="706">
          <cell r="A706">
            <v>698</v>
          </cell>
          <cell r="D706">
            <v>3.99</v>
          </cell>
          <cell r="E706">
            <v>0</v>
          </cell>
          <cell r="H706">
            <v>0</v>
          </cell>
          <cell r="I706" t="str">
            <v/>
          </cell>
          <cell r="J706">
            <v>0</v>
          </cell>
        </row>
        <row r="707">
          <cell r="A707">
            <v>699</v>
          </cell>
          <cell r="B707" t="str">
            <v>PT-</v>
          </cell>
          <cell r="C707">
            <v>27943.805</v>
          </cell>
          <cell r="D707">
            <v>4.4400000000000004</v>
          </cell>
          <cell r="E707">
            <v>0.13320000000000001</v>
          </cell>
          <cell r="F707">
            <v>0.45</v>
          </cell>
          <cell r="G707">
            <v>-3</v>
          </cell>
          <cell r="H707">
            <v>0</v>
          </cell>
          <cell r="I707" t="str">
            <v/>
          </cell>
          <cell r="J707">
            <v>0</v>
          </cell>
          <cell r="L707">
            <v>3</v>
          </cell>
        </row>
        <row r="708">
          <cell r="A708">
            <v>700</v>
          </cell>
          <cell r="D708">
            <v>3.99</v>
          </cell>
          <cell r="E708">
            <v>0</v>
          </cell>
          <cell r="H708">
            <v>0</v>
          </cell>
          <cell r="I708" t="str">
            <v/>
          </cell>
          <cell r="J708">
            <v>0</v>
          </cell>
        </row>
        <row r="709">
          <cell r="A709">
            <v>701</v>
          </cell>
          <cell r="C709">
            <v>27950</v>
          </cell>
          <cell r="D709">
            <v>4.2851250000000078</v>
          </cell>
          <cell r="E709">
            <v>3191.4526635367456</v>
          </cell>
          <cell r="F709">
            <v>0.2951250000000073</v>
          </cell>
          <cell r="G709">
            <v>-2.6558333333333497</v>
          </cell>
          <cell r="H709">
            <v>3191.3388577586206</v>
          </cell>
          <cell r="I709">
            <v>3.99</v>
          </cell>
          <cell r="J709">
            <v>3191.2232635086207</v>
          </cell>
          <cell r="L709">
            <v>1.9675000000000487</v>
          </cell>
        </row>
        <row r="710">
          <cell r="A710">
            <v>702</v>
          </cell>
          <cell r="D710">
            <v>3.99</v>
          </cell>
          <cell r="E710">
            <v>0</v>
          </cell>
          <cell r="H710">
            <v>0</v>
          </cell>
          <cell r="I710" t="str">
            <v/>
          </cell>
          <cell r="J710">
            <v>0</v>
          </cell>
        </row>
        <row r="711">
          <cell r="A711">
            <v>703</v>
          </cell>
          <cell r="C711">
            <v>27960</v>
          </cell>
          <cell r="D711">
            <v>4.0351250000000078</v>
          </cell>
          <cell r="E711">
            <v>3191.0650936612665</v>
          </cell>
          <cell r="F711">
            <v>4.5125000000007243E-2</v>
          </cell>
          <cell r="G711">
            <v>-2.1002777777777939</v>
          </cell>
          <cell r="H711">
            <v>3190.9803448275861</v>
          </cell>
          <cell r="I711">
            <v>3.99</v>
          </cell>
          <cell r="J711">
            <v>3190.7932505775862</v>
          </cell>
          <cell r="L711">
            <v>0.30083333333338214</v>
          </cell>
        </row>
        <row r="712">
          <cell r="A712">
            <v>704</v>
          </cell>
          <cell r="D712">
            <v>3.99</v>
          </cell>
          <cell r="E712">
            <v>0</v>
          </cell>
          <cell r="H712">
            <v>0</v>
          </cell>
          <cell r="I712" t="str">
            <v/>
          </cell>
          <cell r="J712">
            <v>0</v>
          </cell>
        </row>
        <row r="713">
          <cell r="A713">
            <v>705</v>
          </cell>
          <cell r="C713">
            <v>27970</v>
          </cell>
          <cell r="D713">
            <v>3.99</v>
          </cell>
          <cell r="E713">
            <v>3190.6838301724138</v>
          </cell>
          <cell r="G713">
            <v>-2</v>
          </cell>
          <cell r="H713">
            <v>3190.6040301724138</v>
          </cell>
          <cell r="I713">
            <v>3.99</v>
          </cell>
          <cell r="J713">
            <v>3190.3454359224138</v>
          </cell>
          <cell r="L713">
            <v>-1.3658333333332848</v>
          </cell>
        </row>
        <row r="714">
          <cell r="A714">
            <v>706</v>
          </cell>
          <cell r="D714">
            <v>3.99</v>
          </cell>
          <cell r="E714">
            <v>0</v>
          </cell>
          <cell r="H714">
            <v>0</v>
          </cell>
          <cell r="I714" t="str">
            <v/>
          </cell>
          <cell r="J714">
            <v>0</v>
          </cell>
        </row>
        <row r="715">
          <cell r="A715">
            <v>707</v>
          </cell>
          <cell r="C715">
            <v>27980</v>
          </cell>
          <cell r="D715">
            <v>3.99</v>
          </cell>
          <cell r="E715">
            <v>3190.2897137931036</v>
          </cell>
          <cell r="G715">
            <v>-2</v>
          </cell>
          <cell r="H715">
            <v>3190.2099137931036</v>
          </cell>
          <cell r="I715">
            <v>3.99</v>
          </cell>
          <cell r="J715">
            <v>3189.924113793104</v>
          </cell>
          <cell r="L715">
            <v>-2</v>
          </cell>
        </row>
        <row r="716">
          <cell r="A716">
            <v>708</v>
          </cell>
          <cell r="D716">
            <v>3.99</v>
          </cell>
          <cell r="E716">
            <v>0</v>
          </cell>
          <cell r="H716">
            <v>0</v>
          </cell>
          <cell r="I716" t="str">
            <v/>
          </cell>
          <cell r="J716">
            <v>0</v>
          </cell>
        </row>
        <row r="717">
          <cell r="A717">
            <v>709</v>
          </cell>
          <cell r="C717">
            <v>27990</v>
          </cell>
          <cell r="D717">
            <v>3.99</v>
          </cell>
          <cell r="E717">
            <v>3189.8777956896552</v>
          </cell>
          <cell r="G717">
            <v>-2</v>
          </cell>
          <cell r="H717">
            <v>3189.7979956896552</v>
          </cell>
          <cell r="I717">
            <v>3.99</v>
          </cell>
          <cell r="J717">
            <v>3189.5121956896555</v>
          </cell>
          <cell r="L717">
            <v>-2</v>
          </cell>
        </row>
        <row r="718">
          <cell r="A718">
            <v>710</v>
          </cell>
          <cell r="D718">
            <v>3.99</v>
          </cell>
          <cell r="E718">
            <v>0</v>
          </cell>
          <cell r="H718">
            <v>0</v>
          </cell>
          <cell r="I718" t="str">
            <v/>
          </cell>
          <cell r="J718">
            <v>0</v>
          </cell>
        </row>
        <row r="719">
          <cell r="A719">
            <v>711</v>
          </cell>
          <cell r="C719">
            <v>28000</v>
          </cell>
          <cell r="D719">
            <v>3.99</v>
          </cell>
          <cell r="E719">
            <v>3189.4480758620689</v>
          </cell>
          <cell r="G719">
            <v>-2</v>
          </cell>
          <cell r="H719">
            <v>3189.3682758620689</v>
          </cell>
          <cell r="I719">
            <v>3.99</v>
          </cell>
          <cell r="J719">
            <v>3189.0824758620693</v>
          </cell>
          <cell r="L719">
            <v>-2</v>
          </cell>
        </row>
        <row r="720">
          <cell r="A720">
            <v>712</v>
          </cell>
          <cell r="D720">
            <v>3.99</v>
          </cell>
          <cell r="E720">
            <v>0</v>
          </cell>
          <cell r="H720">
            <v>0</v>
          </cell>
          <cell r="I720" t="str">
            <v/>
          </cell>
          <cell r="J720">
            <v>0</v>
          </cell>
        </row>
        <row r="721">
          <cell r="A721">
            <v>713</v>
          </cell>
          <cell r="C721">
            <v>28010</v>
          </cell>
          <cell r="D721">
            <v>3.99</v>
          </cell>
          <cell r="E721">
            <v>3189.0094551724137</v>
          </cell>
          <cell r="G721">
            <v>-2</v>
          </cell>
          <cell r="H721">
            <v>3188.9296551724137</v>
          </cell>
          <cell r="I721">
            <v>3.99</v>
          </cell>
          <cell r="J721">
            <v>3188.6438551724141</v>
          </cell>
          <cell r="L721">
            <v>-2</v>
          </cell>
        </row>
        <row r="722">
          <cell r="A722">
            <v>714</v>
          </cell>
          <cell r="D722">
            <v>3.99</v>
          </cell>
          <cell r="E722">
            <v>0</v>
          </cell>
          <cell r="H722">
            <v>0</v>
          </cell>
          <cell r="I722" t="str">
            <v/>
          </cell>
          <cell r="J722">
            <v>0</v>
          </cell>
        </row>
        <row r="723">
          <cell r="A723">
            <v>715</v>
          </cell>
          <cell r="C723">
            <v>28020</v>
          </cell>
          <cell r="D723">
            <v>3.99</v>
          </cell>
          <cell r="E723">
            <v>3188.5708344827585</v>
          </cell>
          <cell r="G723">
            <v>-2</v>
          </cell>
          <cell r="H723">
            <v>3188.4910344827586</v>
          </cell>
          <cell r="I723">
            <v>3.99</v>
          </cell>
          <cell r="J723">
            <v>3188.2052344827589</v>
          </cell>
          <cell r="L723">
            <v>-2</v>
          </cell>
        </row>
        <row r="724">
          <cell r="A724">
            <v>716</v>
          </cell>
          <cell r="D724">
            <v>3.99</v>
          </cell>
          <cell r="E724">
            <v>0</v>
          </cell>
          <cell r="H724">
            <v>0</v>
          </cell>
          <cell r="I724" t="str">
            <v/>
          </cell>
          <cell r="J724">
            <v>0</v>
          </cell>
        </row>
        <row r="725">
          <cell r="A725">
            <v>717</v>
          </cell>
          <cell r="C725">
            <v>28030</v>
          </cell>
          <cell r="D725">
            <v>3.99</v>
          </cell>
          <cell r="E725">
            <v>3188.0673031431033</v>
          </cell>
          <cell r="G725">
            <v>-0.37316666666689935</v>
          </cell>
          <cell r="H725">
            <v>3188.0524137931034</v>
          </cell>
          <cell r="I725">
            <v>3.9526833333333102</v>
          </cell>
          <cell r="J725">
            <v>3187.7673601264369</v>
          </cell>
          <cell r="K725">
            <v>-3.7316666666689979E-2</v>
          </cell>
          <cell r="L725">
            <v>-2</v>
          </cell>
        </row>
        <row r="726">
          <cell r="A726">
            <v>718</v>
          </cell>
          <cell r="D726">
            <v>3.99</v>
          </cell>
          <cell r="E726">
            <v>0</v>
          </cell>
          <cell r="H726">
            <v>0</v>
          </cell>
          <cell r="I726" t="str">
            <v/>
          </cell>
          <cell r="J726">
            <v>0</v>
          </cell>
        </row>
        <row r="727">
          <cell r="A727">
            <v>719</v>
          </cell>
          <cell r="C727">
            <v>28040</v>
          </cell>
          <cell r="D727">
            <v>3.99</v>
          </cell>
          <cell r="E727">
            <v>3187.6654037534481</v>
          </cell>
          <cell r="G727">
            <v>1.2934999999997672</v>
          </cell>
          <cell r="H727">
            <v>3187.6137931034482</v>
          </cell>
          <cell r="I727">
            <v>4.1193499999999768</v>
          </cell>
          <cell r="J727">
            <v>3187.3063513393649</v>
          </cell>
          <cell r="K727">
            <v>0.12934999999997671</v>
          </cell>
          <cell r="L727">
            <v>-2.4311666666665892</v>
          </cell>
        </row>
        <row r="728">
          <cell r="A728">
            <v>720</v>
          </cell>
          <cell r="D728">
            <v>3.99</v>
          </cell>
          <cell r="E728">
            <v>0</v>
          </cell>
          <cell r="H728">
            <v>0</v>
          </cell>
          <cell r="I728" t="str">
            <v/>
          </cell>
          <cell r="J728">
            <v>0</v>
          </cell>
        </row>
        <row r="729">
          <cell r="A729">
            <v>721</v>
          </cell>
          <cell r="C729">
            <v>28050</v>
          </cell>
          <cell r="D729">
            <v>3.99</v>
          </cell>
          <cell r="E729">
            <v>3187.2932830637928</v>
          </cell>
          <cell r="G729">
            <v>2.9601666666664337</v>
          </cell>
          <cell r="H729">
            <v>3187.175172413793</v>
          </cell>
          <cell r="I729">
            <v>4.2860166666666437</v>
          </cell>
          <cell r="J729">
            <v>3186.8382008348949</v>
          </cell>
          <cell r="K729">
            <v>0.29601666666664339</v>
          </cell>
          <cell r="L729">
            <v>-2.9867222222221446</v>
          </cell>
        </row>
        <row r="730">
          <cell r="A730">
            <v>722</v>
          </cell>
          <cell r="D730">
            <v>3.99</v>
          </cell>
          <cell r="E730">
            <v>0</v>
          </cell>
          <cell r="H730">
            <v>0</v>
          </cell>
          <cell r="I730" t="str">
            <v/>
          </cell>
          <cell r="J730">
            <v>0</v>
          </cell>
        </row>
        <row r="731">
          <cell r="A731">
            <v>723</v>
          </cell>
          <cell r="B731" t="str">
            <v>PC+</v>
          </cell>
          <cell r="C731">
            <v>28050.239000000001</v>
          </cell>
          <cell r="D731">
            <v>3.99</v>
          </cell>
          <cell r="E731">
            <v>0.1197</v>
          </cell>
          <cell r="G731">
            <v>3</v>
          </cell>
          <cell r="H731">
            <v>0</v>
          </cell>
          <cell r="I731" t="str">
            <v/>
          </cell>
          <cell r="J731">
            <v>0</v>
          </cell>
          <cell r="K731">
            <v>0.3</v>
          </cell>
          <cell r="L731">
            <v>-3</v>
          </cell>
          <cell r="M731" t="str">
            <v>LT=36</v>
          </cell>
        </row>
        <row r="732">
          <cell r="A732">
            <v>724</v>
          </cell>
          <cell r="D732">
            <v>3.99</v>
          </cell>
          <cell r="E732">
            <v>0</v>
          </cell>
          <cell r="H732">
            <v>0</v>
          </cell>
          <cell r="I732" t="str">
            <v/>
          </cell>
          <cell r="J732">
            <v>0</v>
          </cell>
        </row>
        <row r="733">
          <cell r="A733">
            <v>725</v>
          </cell>
          <cell r="C733">
            <v>28060</v>
          </cell>
          <cell r="D733">
            <v>3.99</v>
          </cell>
          <cell r="E733">
            <v>3186.921162374138</v>
          </cell>
          <cell r="G733">
            <v>4.6268333333331002</v>
          </cell>
          <cell r="H733">
            <v>3186.7365517241378</v>
          </cell>
          <cell r="I733">
            <v>4.4526833333333098</v>
          </cell>
          <cell r="J733">
            <v>3186.3166529874434</v>
          </cell>
          <cell r="K733">
            <v>0.46268333333331002</v>
          </cell>
          <cell r="L733">
            <v>-4.6268333333331002</v>
          </cell>
        </row>
        <row r="734">
          <cell r="A734">
            <v>726</v>
          </cell>
          <cell r="D734">
            <v>3.99</v>
          </cell>
          <cell r="E734">
            <v>0</v>
          </cell>
          <cell r="H734">
            <v>0</v>
          </cell>
          <cell r="I734" t="str">
            <v/>
          </cell>
          <cell r="J734">
            <v>0</v>
          </cell>
        </row>
        <row r="735">
          <cell r="A735">
            <v>727</v>
          </cell>
          <cell r="C735">
            <v>28070</v>
          </cell>
          <cell r="D735">
            <v>3.99</v>
          </cell>
          <cell r="E735">
            <v>3186.5373310344826</v>
          </cell>
          <cell r="G735">
            <v>6</v>
          </cell>
          <cell r="H735">
            <v>3186.2979310344826</v>
          </cell>
          <cell r="I735">
            <v>4.59</v>
          </cell>
          <cell r="J735">
            <v>3185.8045310344828</v>
          </cell>
          <cell r="K735">
            <v>0.6</v>
          </cell>
          <cell r="L735">
            <v>-6</v>
          </cell>
        </row>
        <row r="736">
          <cell r="A736">
            <v>728</v>
          </cell>
          <cell r="D736">
            <v>3.99</v>
          </cell>
          <cell r="E736">
            <v>0</v>
          </cell>
          <cell r="H736">
            <v>0</v>
          </cell>
          <cell r="I736" t="str">
            <v/>
          </cell>
          <cell r="J736">
            <v>0</v>
          </cell>
        </row>
        <row r="737">
          <cell r="A737">
            <v>729</v>
          </cell>
          <cell r="C737">
            <v>28080</v>
          </cell>
          <cell r="D737">
            <v>3.99</v>
          </cell>
          <cell r="E737">
            <v>3186.0975665448273</v>
          </cell>
          <cell r="G737">
            <v>5.9713333333335559</v>
          </cell>
          <cell r="H737">
            <v>3185.8593103448275</v>
          </cell>
          <cell r="I737">
            <v>4.5871333333333562</v>
          </cell>
          <cell r="J737">
            <v>3185.3674833230498</v>
          </cell>
          <cell r="K737">
            <v>0.59713333333335561</v>
          </cell>
          <cell r="L737">
            <v>-5.9713333333335559</v>
          </cell>
        </row>
        <row r="738">
          <cell r="A738">
            <v>730</v>
          </cell>
          <cell r="D738">
            <v>3.99</v>
          </cell>
          <cell r="E738">
            <v>0</v>
          </cell>
          <cell r="H738">
            <v>0</v>
          </cell>
          <cell r="I738" t="str">
            <v/>
          </cell>
          <cell r="J738">
            <v>0</v>
          </cell>
        </row>
        <row r="739">
          <cell r="A739">
            <v>731</v>
          </cell>
          <cell r="C739">
            <v>28090</v>
          </cell>
          <cell r="D739">
            <v>3.99</v>
          </cell>
          <cell r="E739">
            <v>3185.5924458551722</v>
          </cell>
          <cell r="G739">
            <v>4.3046666666668898</v>
          </cell>
          <cell r="H739">
            <v>3185.4206896551723</v>
          </cell>
          <cell r="I739">
            <v>4.4204666666666892</v>
          </cell>
          <cell r="J739">
            <v>3185.0174893000612</v>
          </cell>
          <cell r="K739">
            <v>0.43046666666668898</v>
          </cell>
          <cell r="L739">
            <v>-4.3046666666668898</v>
          </cell>
        </row>
        <row r="740">
          <cell r="A740">
            <v>732</v>
          </cell>
          <cell r="D740">
            <v>3.99</v>
          </cell>
          <cell r="E740">
            <v>0</v>
          </cell>
          <cell r="H740">
            <v>0</v>
          </cell>
          <cell r="I740" t="str">
            <v/>
          </cell>
          <cell r="J740">
            <v>0</v>
          </cell>
        </row>
        <row r="741">
          <cell r="A741">
            <v>733</v>
          </cell>
          <cell r="B741" t="str">
            <v>PT+</v>
          </cell>
          <cell r="C741">
            <v>28097.828000000001</v>
          </cell>
          <cell r="D741">
            <v>3.99</v>
          </cell>
          <cell r="E741">
            <v>0.1197</v>
          </cell>
          <cell r="G741">
            <v>3</v>
          </cell>
          <cell r="H741">
            <v>0</v>
          </cell>
          <cell r="I741" t="str">
            <v/>
          </cell>
          <cell r="J741">
            <v>0</v>
          </cell>
          <cell r="K741">
            <v>0.3</v>
          </cell>
          <cell r="L741">
            <v>-3</v>
          </cell>
        </row>
        <row r="742">
          <cell r="A742">
            <v>734</v>
          </cell>
          <cell r="D742">
            <v>3.99</v>
          </cell>
          <cell r="E742">
            <v>0</v>
          </cell>
          <cell r="H742">
            <v>0</v>
          </cell>
          <cell r="I742" t="str">
            <v/>
          </cell>
          <cell r="J742">
            <v>0</v>
          </cell>
        </row>
        <row r="743">
          <cell r="A743">
            <v>735</v>
          </cell>
          <cell r="C743">
            <v>28100</v>
          </cell>
          <cell r="D743">
            <v>3.99</v>
          </cell>
          <cell r="E743">
            <v>3185.0873251655171</v>
          </cell>
          <cell r="G743">
            <v>2.6380000000002233</v>
          </cell>
          <cell r="H743">
            <v>3184.9820689655171</v>
          </cell>
          <cell r="I743">
            <v>4.2538000000000222</v>
          </cell>
          <cell r="J743">
            <v>3184.6509498841838</v>
          </cell>
          <cell r="K743">
            <v>0.26380000000002229</v>
          </cell>
          <cell r="L743">
            <v>-2.8793333333334079</v>
          </cell>
        </row>
        <row r="744">
          <cell r="A744">
            <v>736</v>
          </cell>
          <cell r="D744">
            <v>3.99</v>
          </cell>
          <cell r="E744">
            <v>0</v>
          </cell>
          <cell r="H744">
            <v>0</v>
          </cell>
          <cell r="I744" t="str">
            <v/>
          </cell>
          <cell r="J744">
            <v>0</v>
          </cell>
        </row>
        <row r="745">
          <cell r="A745">
            <v>737</v>
          </cell>
          <cell r="C745">
            <v>28110</v>
          </cell>
          <cell r="D745">
            <v>3.99</v>
          </cell>
          <cell r="E745">
            <v>3184.582204475862</v>
          </cell>
          <cell r="G745">
            <v>0.97133333333355676</v>
          </cell>
          <cell r="H745">
            <v>3184.5434482758619</v>
          </cell>
          <cell r="I745">
            <v>4.0871333333333562</v>
          </cell>
          <cell r="J745">
            <v>3184.2415010463806</v>
          </cell>
          <cell r="K745">
            <v>9.7133333333355637E-2</v>
          </cell>
          <cell r="L745">
            <v>-2.3237777777778521</v>
          </cell>
        </row>
        <row r="746">
          <cell r="A746">
            <v>738</v>
          </cell>
          <cell r="D746">
            <v>3.99</v>
          </cell>
          <cell r="E746">
            <v>0</v>
          </cell>
          <cell r="H746">
            <v>0</v>
          </cell>
          <cell r="I746" t="str">
            <v/>
          </cell>
          <cell r="J746">
            <v>0</v>
          </cell>
        </row>
        <row r="747">
          <cell r="A747">
            <v>739</v>
          </cell>
          <cell r="C747">
            <v>28120</v>
          </cell>
          <cell r="D747">
            <v>3.99</v>
          </cell>
          <cell r="E747">
            <v>3184.1325713862066</v>
          </cell>
          <cell r="G747">
            <v>-0.6953333333331102</v>
          </cell>
          <cell r="H747">
            <v>3184.1048275862067</v>
          </cell>
          <cell r="I747">
            <v>3.99</v>
          </cell>
          <cell r="J747">
            <v>3183.8190275862071</v>
          </cell>
          <cell r="L747">
            <v>-2</v>
          </cell>
        </row>
        <row r="748">
          <cell r="A748">
            <v>740</v>
          </cell>
          <cell r="D748">
            <v>3.99</v>
          </cell>
          <cell r="E748">
            <v>0</v>
          </cell>
          <cell r="H748">
            <v>0</v>
          </cell>
          <cell r="I748" t="str">
            <v/>
          </cell>
          <cell r="J748">
            <v>0</v>
          </cell>
        </row>
        <row r="749">
          <cell r="A749">
            <v>741</v>
          </cell>
          <cell r="C749">
            <v>28130</v>
          </cell>
          <cell r="D749">
            <v>3.99</v>
          </cell>
          <cell r="E749">
            <v>3183.7460068965515</v>
          </cell>
          <cell r="G749">
            <v>-2</v>
          </cell>
          <cell r="H749">
            <v>3183.6662068965516</v>
          </cell>
          <cell r="I749">
            <v>3.99</v>
          </cell>
          <cell r="J749">
            <v>3183.3804068965519</v>
          </cell>
          <cell r="L749">
            <v>-2</v>
          </cell>
        </row>
        <row r="750">
          <cell r="A750">
            <v>742</v>
          </cell>
          <cell r="D750">
            <v>3.99</v>
          </cell>
          <cell r="E750">
            <v>0</v>
          </cell>
          <cell r="H750">
            <v>0</v>
          </cell>
          <cell r="I750" t="str">
            <v/>
          </cell>
          <cell r="J750">
            <v>0</v>
          </cell>
        </row>
        <row r="751">
          <cell r="A751">
            <v>743</v>
          </cell>
          <cell r="C751">
            <v>28140</v>
          </cell>
          <cell r="D751">
            <v>3.99</v>
          </cell>
          <cell r="E751">
            <v>3183.3073862068964</v>
          </cell>
          <cell r="G751">
            <v>-2</v>
          </cell>
          <cell r="H751">
            <v>3183.2275862068964</v>
          </cell>
          <cell r="I751">
            <v>3.99</v>
          </cell>
          <cell r="J751">
            <v>3182.9417862068967</v>
          </cell>
          <cell r="L751">
            <v>-2</v>
          </cell>
        </row>
        <row r="752">
          <cell r="A752">
            <v>744</v>
          </cell>
          <cell r="D752">
            <v>3.99</v>
          </cell>
          <cell r="E752">
            <v>0</v>
          </cell>
          <cell r="H752">
            <v>0</v>
          </cell>
          <cell r="I752" t="str">
            <v/>
          </cell>
          <cell r="J752">
            <v>0</v>
          </cell>
        </row>
        <row r="753">
          <cell r="A753">
            <v>745</v>
          </cell>
          <cell r="C753">
            <v>28150</v>
          </cell>
          <cell r="D753">
            <v>3.99</v>
          </cell>
          <cell r="E753">
            <v>3182.8687655172412</v>
          </cell>
          <cell r="G753">
            <v>-2</v>
          </cell>
          <cell r="H753">
            <v>3182.7889655172412</v>
          </cell>
          <cell r="I753">
            <v>3.99</v>
          </cell>
          <cell r="J753">
            <v>3182.5031655172415</v>
          </cell>
          <cell r="L753">
            <v>-2</v>
          </cell>
        </row>
        <row r="754">
          <cell r="A754">
            <v>746</v>
          </cell>
          <cell r="D754">
            <v>3.99</v>
          </cell>
          <cell r="E754">
            <v>0</v>
          </cell>
          <cell r="H754">
            <v>0</v>
          </cell>
          <cell r="I754" t="str">
            <v/>
          </cell>
          <cell r="J754">
            <v>0</v>
          </cell>
        </row>
        <row r="755">
          <cell r="A755">
            <v>747</v>
          </cell>
          <cell r="C755">
            <v>28160</v>
          </cell>
          <cell r="D755">
            <v>3.99</v>
          </cell>
          <cell r="E755">
            <v>3182.430144827586</v>
          </cell>
          <cell r="G755">
            <v>-2</v>
          </cell>
          <cell r="H755">
            <v>3182.350344827586</v>
          </cell>
          <cell r="I755">
            <v>3.99</v>
          </cell>
          <cell r="J755">
            <v>3182.0645448275864</v>
          </cell>
          <cell r="L755">
            <v>-2</v>
          </cell>
        </row>
        <row r="756">
          <cell r="A756">
            <v>748</v>
          </cell>
          <cell r="D756">
            <v>3.99</v>
          </cell>
          <cell r="E756">
            <v>0</v>
          </cell>
          <cell r="H756">
            <v>0</v>
          </cell>
          <cell r="I756" t="str">
            <v/>
          </cell>
          <cell r="J756">
            <v>0</v>
          </cell>
        </row>
        <row r="757">
          <cell r="A757">
            <v>749</v>
          </cell>
          <cell r="C757">
            <v>28170</v>
          </cell>
          <cell r="D757">
            <v>3.99</v>
          </cell>
          <cell r="E757">
            <v>3182.0043584747305</v>
          </cell>
          <cell r="G757">
            <v>-2</v>
          </cell>
          <cell r="H757">
            <v>3181.9245584747305</v>
          </cell>
          <cell r="I757">
            <v>3.99</v>
          </cell>
          <cell r="J757">
            <v>3181.6387584747308</v>
          </cell>
          <cell r="L757">
            <v>-2</v>
          </cell>
        </row>
        <row r="758">
          <cell r="A758">
            <v>750</v>
          </cell>
          <cell r="D758">
            <v>3.99</v>
          </cell>
          <cell r="E758">
            <v>0</v>
          </cell>
          <cell r="H758">
            <v>0</v>
          </cell>
          <cell r="I758" t="str">
            <v/>
          </cell>
          <cell r="J758">
            <v>0</v>
          </cell>
        </row>
        <row r="759">
          <cell r="A759">
            <v>751</v>
          </cell>
          <cell r="C759">
            <v>28180</v>
          </cell>
          <cell r="D759">
            <v>3.99</v>
          </cell>
          <cell r="E759">
            <v>3181.6042407954751</v>
          </cell>
          <cell r="G759">
            <v>-2</v>
          </cell>
          <cell r="H759">
            <v>3181.5244407954751</v>
          </cell>
          <cell r="I759">
            <v>3.99</v>
          </cell>
          <cell r="J759">
            <v>3181.2386407954755</v>
          </cell>
          <cell r="L759">
            <v>-2</v>
          </cell>
        </row>
        <row r="760">
          <cell r="A760">
            <v>752</v>
          </cell>
          <cell r="D760">
            <v>3.99</v>
          </cell>
          <cell r="E760">
            <v>0</v>
          </cell>
          <cell r="H760">
            <v>0</v>
          </cell>
          <cell r="I760" t="str">
            <v/>
          </cell>
          <cell r="J760">
            <v>0</v>
          </cell>
        </row>
        <row r="761">
          <cell r="A761">
            <v>753</v>
          </cell>
          <cell r="C761">
            <v>28190</v>
          </cell>
          <cell r="D761">
            <v>3.99</v>
          </cell>
          <cell r="E761">
            <v>3181.229791789819</v>
          </cell>
          <cell r="G761">
            <v>-2</v>
          </cell>
          <cell r="H761">
            <v>3181.1499917898191</v>
          </cell>
          <cell r="I761">
            <v>3.99</v>
          </cell>
          <cell r="J761">
            <v>3180.8641917898194</v>
          </cell>
          <cell r="L761">
            <v>-2</v>
          </cell>
        </row>
        <row r="762">
          <cell r="A762">
            <v>754</v>
          </cell>
          <cell r="D762">
            <v>3.99</v>
          </cell>
          <cell r="E762">
            <v>0</v>
          </cell>
          <cell r="H762">
            <v>0</v>
          </cell>
          <cell r="I762" t="str">
            <v/>
          </cell>
          <cell r="J762">
            <v>0</v>
          </cell>
        </row>
        <row r="763">
          <cell r="A763">
            <v>755</v>
          </cell>
          <cell r="C763">
            <v>28200</v>
          </cell>
          <cell r="D763">
            <v>3.99</v>
          </cell>
          <cell r="E763">
            <v>3180.8810114577627</v>
          </cell>
          <cell r="G763">
            <v>-2</v>
          </cell>
          <cell r="H763">
            <v>3180.8012114577627</v>
          </cell>
          <cell r="I763">
            <v>3.99</v>
          </cell>
          <cell r="J763">
            <v>3180.5154114577631</v>
          </cell>
          <cell r="L763">
            <v>-2</v>
          </cell>
        </row>
        <row r="764">
          <cell r="A764">
            <v>756</v>
          </cell>
          <cell r="D764">
            <v>3.99</v>
          </cell>
          <cell r="E764">
            <v>0</v>
          </cell>
          <cell r="H764">
            <v>0</v>
          </cell>
          <cell r="I764" t="str">
            <v/>
          </cell>
          <cell r="J764">
            <v>0</v>
          </cell>
        </row>
        <row r="765">
          <cell r="A765">
            <v>757</v>
          </cell>
          <cell r="C765">
            <v>28210</v>
          </cell>
          <cell r="D765">
            <v>3.99</v>
          </cell>
          <cell r="E765">
            <v>3180.5578997993066</v>
          </cell>
          <cell r="G765">
            <v>-2</v>
          </cell>
          <cell r="H765">
            <v>3180.4780997993066</v>
          </cell>
          <cell r="I765">
            <v>3.99</v>
          </cell>
          <cell r="J765">
            <v>3180.2621409993067</v>
          </cell>
          <cell r="L765">
            <v>-0.371999999999995</v>
          </cell>
        </row>
        <row r="766">
          <cell r="A766">
            <v>758</v>
          </cell>
          <cell r="D766">
            <v>3.99</v>
          </cell>
          <cell r="E766">
            <v>0</v>
          </cell>
          <cell r="H766">
            <v>0</v>
          </cell>
          <cell r="I766" t="str">
            <v/>
          </cell>
          <cell r="J766">
            <v>0</v>
          </cell>
        </row>
        <row r="767">
          <cell r="A767">
            <v>759</v>
          </cell>
          <cell r="C767">
            <v>28220</v>
          </cell>
          <cell r="D767">
            <v>4.145360000000001</v>
          </cell>
          <cell r="E767">
            <v>3180.2742977332764</v>
          </cell>
          <cell r="F767">
            <v>0.15536000000000058</v>
          </cell>
          <cell r="G767">
            <v>-2.2589333333333341</v>
          </cell>
          <cell r="H767">
            <v>3180.1806568144498</v>
          </cell>
          <cell r="I767">
            <v>3.99</v>
          </cell>
          <cell r="J767">
            <v>3180.0361980144498</v>
          </cell>
          <cell r="L767">
            <v>1.2946666666666715</v>
          </cell>
        </row>
        <row r="768">
          <cell r="A768">
            <v>760</v>
          </cell>
          <cell r="D768">
            <v>3.99</v>
          </cell>
          <cell r="E768">
            <v>0</v>
          </cell>
          <cell r="H768">
            <v>0</v>
          </cell>
          <cell r="I768" t="str">
            <v/>
          </cell>
          <cell r="J768">
            <v>0</v>
          </cell>
        </row>
        <row r="769">
          <cell r="A769">
            <v>761</v>
          </cell>
          <cell r="B769" t="str">
            <v>PC-</v>
          </cell>
          <cell r="C769">
            <v>28227.232</v>
          </cell>
          <cell r="D769">
            <v>4.29</v>
          </cell>
          <cell r="E769">
            <v>0.10725</v>
          </cell>
          <cell r="F769">
            <v>0.3</v>
          </cell>
          <cell r="G769">
            <v>-2.5</v>
          </cell>
          <cell r="H769">
            <v>0</v>
          </cell>
          <cell r="I769" t="str">
            <v/>
          </cell>
          <cell r="J769">
            <v>0</v>
          </cell>
          <cell r="L769">
            <v>2.5</v>
          </cell>
          <cell r="M769" t="str">
            <v>LT=30</v>
          </cell>
        </row>
        <row r="770">
          <cell r="A770">
            <v>762</v>
          </cell>
          <cell r="D770">
            <v>3.99</v>
          </cell>
          <cell r="E770">
            <v>0</v>
          </cell>
          <cell r="H770">
            <v>0</v>
          </cell>
          <cell r="I770" t="str">
            <v/>
          </cell>
          <cell r="J770">
            <v>0</v>
          </cell>
        </row>
        <row r="771">
          <cell r="A771">
            <v>763</v>
          </cell>
          <cell r="C771">
            <v>28230</v>
          </cell>
          <cell r="D771">
            <v>4.3453600000000012</v>
          </cell>
          <cell r="E771">
            <v>3180.0375630973258</v>
          </cell>
          <cell r="F771">
            <v>0.35536000000000056</v>
          </cell>
          <cell r="G771">
            <v>-2.961333333333338</v>
          </cell>
          <cell r="H771">
            <v>3179.9088825031927</v>
          </cell>
          <cell r="I771">
            <v>3.99</v>
          </cell>
          <cell r="J771">
            <v>3179.8359237031927</v>
          </cell>
          <cell r="L771">
            <v>2.961333333333338</v>
          </cell>
        </row>
        <row r="772">
          <cell r="A772">
            <v>764</v>
          </cell>
          <cell r="D772">
            <v>3.99</v>
          </cell>
          <cell r="E772">
            <v>0</v>
          </cell>
          <cell r="H772">
            <v>0</v>
          </cell>
          <cell r="I772" t="str">
            <v/>
          </cell>
          <cell r="J772">
            <v>0</v>
          </cell>
        </row>
        <row r="773">
          <cell r="A773">
            <v>765</v>
          </cell>
          <cell r="C773">
            <v>28240</v>
          </cell>
          <cell r="D773">
            <v>4.5453600000000005</v>
          </cell>
          <cell r="E773">
            <v>3179.8731361263353</v>
          </cell>
          <cell r="F773">
            <v>0.55536000000000052</v>
          </cell>
          <cell r="G773">
            <v>-4.6280000000000046</v>
          </cell>
          <cell r="H773">
            <v>3179.6627768655353</v>
          </cell>
          <cell r="I773">
            <v>3.99</v>
          </cell>
          <cell r="J773">
            <v>3179.6613180655354</v>
          </cell>
          <cell r="L773">
            <v>4.6280000000000046</v>
          </cell>
        </row>
        <row r="774">
          <cell r="A774">
            <v>766</v>
          </cell>
          <cell r="D774">
            <v>3.99</v>
          </cell>
          <cell r="E774">
            <v>0</v>
          </cell>
          <cell r="H774">
            <v>0</v>
          </cell>
          <cell r="I774" t="str">
            <v/>
          </cell>
          <cell r="J774">
            <v>0</v>
          </cell>
        </row>
        <row r="775">
          <cell r="A775">
            <v>767</v>
          </cell>
          <cell r="C775">
            <v>28250</v>
          </cell>
          <cell r="D775">
            <v>4.59</v>
          </cell>
          <cell r="E775">
            <v>3179.6718399014776</v>
          </cell>
          <cell r="F775">
            <v>0.6</v>
          </cell>
          <cell r="G775">
            <v>-5</v>
          </cell>
          <cell r="H775">
            <v>3179.4423399014777</v>
          </cell>
          <cell r="I775">
            <v>3.99</v>
          </cell>
          <cell r="J775">
            <v>3179.4568399014779</v>
          </cell>
          <cell r="L775">
            <v>5</v>
          </cell>
        </row>
        <row r="776">
          <cell r="A776">
            <v>768</v>
          </cell>
          <cell r="D776">
            <v>3.99</v>
          </cell>
          <cell r="E776">
            <v>0</v>
          </cell>
          <cell r="H776">
            <v>0</v>
          </cell>
          <cell r="I776" t="str">
            <v/>
          </cell>
          <cell r="J776">
            <v>0</v>
          </cell>
        </row>
        <row r="777">
          <cell r="A777">
            <v>769</v>
          </cell>
          <cell r="C777">
            <v>28260</v>
          </cell>
          <cell r="D777">
            <v>4.59</v>
          </cell>
          <cell r="E777">
            <v>3179.4770716110193</v>
          </cell>
          <cell r="F777">
            <v>0.6</v>
          </cell>
          <cell r="G777">
            <v>-5</v>
          </cell>
          <cell r="H777">
            <v>3179.2475716110193</v>
          </cell>
          <cell r="I777">
            <v>3.99</v>
          </cell>
          <cell r="J777">
            <v>3179.2620716110196</v>
          </cell>
          <cell r="L777">
            <v>5</v>
          </cell>
        </row>
        <row r="778">
          <cell r="A778">
            <v>770</v>
          </cell>
          <cell r="D778">
            <v>3.99</v>
          </cell>
          <cell r="E778">
            <v>0</v>
          </cell>
          <cell r="H778">
            <v>0</v>
          </cell>
          <cell r="I778" t="str">
            <v/>
          </cell>
          <cell r="J778">
            <v>0</v>
          </cell>
        </row>
        <row r="779">
          <cell r="A779">
            <v>771</v>
          </cell>
          <cell r="C779">
            <v>28270</v>
          </cell>
          <cell r="D779">
            <v>4.4383000000000177</v>
          </cell>
          <cell r="E779">
            <v>3179.2442794849944</v>
          </cell>
          <cell r="F779">
            <v>0.44830000000001746</v>
          </cell>
          <cell r="G779">
            <v>-3.7358333333334786</v>
          </cell>
          <cell r="H779">
            <v>3179.0784719941612</v>
          </cell>
          <cell r="I779">
            <v>3.99</v>
          </cell>
          <cell r="J779">
            <v>3179.0387392441612</v>
          </cell>
          <cell r="L779">
            <v>3.7358333333334786</v>
          </cell>
        </row>
        <row r="780">
          <cell r="A780">
            <v>772</v>
          </cell>
          <cell r="D780">
            <v>3.99</v>
          </cell>
          <cell r="E780">
            <v>0</v>
          </cell>
          <cell r="H780">
            <v>0</v>
          </cell>
          <cell r="I780" t="str">
            <v/>
          </cell>
          <cell r="J780">
            <v>0</v>
          </cell>
        </row>
        <row r="781">
          <cell r="A781">
            <v>773</v>
          </cell>
          <cell r="B781" t="str">
            <v>PT-</v>
          </cell>
          <cell r="C781">
            <v>28277.415000000001</v>
          </cell>
          <cell r="D781">
            <v>4.29</v>
          </cell>
          <cell r="E781">
            <v>0.10725</v>
          </cell>
          <cell r="F781">
            <v>0.3</v>
          </cell>
          <cell r="G781">
            <v>-2.5</v>
          </cell>
          <cell r="H781">
            <v>0</v>
          </cell>
          <cell r="I781" t="str">
            <v/>
          </cell>
          <cell r="J781">
            <v>0</v>
          </cell>
          <cell r="L781">
            <v>2.5</v>
          </cell>
        </row>
        <row r="782">
          <cell r="A782">
            <v>774</v>
          </cell>
          <cell r="D782">
            <v>3.99</v>
          </cell>
          <cell r="E782">
            <v>0</v>
          </cell>
          <cell r="H782">
            <v>0</v>
          </cell>
          <cell r="I782" t="str">
            <v/>
          </cell>
          <cell r="J782">
            <v>0</v>
          </cell>
        </row>
        <row r="783">
          <cell r="A783">
            <v>775</v>
          </cell>
          <cell r="C783">
            <v>28280</v>
          </cell>
          <cell r="D783">
            <v>4.2383000000000175</v>
          </cell>
          <cell r="E783">
            <v>3179.0198070509027</v>
          </cell>
          <cell r="F783">
            <v>0.24830000000001745</v>
          </cell>
          <cell r="G783">
            <v>-2</v>
          </cell>
          <cell r="H783">
            <v>3178.9350410509028</v>
          </cell>
          <cell r="I783">
            <v>3.99</v>
          </cell>
          <cell r="J783">
            <v>3178.8238083009028</v>
          </cell>
          <cell r="L783">
            <v>2.069166666666812</v>
          </cell>
        </row>
        <row r="784">
          <cell r="A784">
            <v>776</v>
          </cell>
          <cell r="D784">
            <v>3.99</v>
          </cell>
          <cell r="E784">
            <v>0</v>
          </cell>
          <cell r="H784">
            <v>0</v>
          </cell>
          <cell r="I784" t="str">
            <v/>
          </cell>
          <cell r="J784">
            <v>0</v>
          </cell>
        </row>
        <row r="785">
          <cell r="A785">
            <v>777</v>
          </cell>
          <cell r="C785">
            <v>28290</v>
          </cell>
          <cell r="D785">
            <v>4.0383000000000173</v>
          </cell>
          <cell r="E785">
            <v>3178.8980447812437</v>
          </cell>
          <cell r="F785">
            <v>4.830000000001744E-2</v>
          </cell>
          <cell r="G785">
            <v>-2</v>
          </cell>
          <cell r="H785">
            <v>3178.8172787812437</v>
          </cell>
          <cell r="I785">
            <v>3.99</v>
          </cell>
          <cell r="J785">
            <v>3178.6345460312436</v>
          </cell>
          <cell r="L785">
            <v>0.40250000000014552</v>
          </cell>
        </row>
        <row r="786">
          <cell r="A786">
            <v>778</v>
          </cell>
          <cell r="D786">
            <v>3.99</v>
          </cell>
          <cell r="E786">
            <v>0</v>
          </cell>
          <cell r="H786">
            <v>0</v>
          </cell>
          <cell r="I786" t="str">
            <v/>
          </cell>
          <cell r="J786">
            <v>0</v>
          </cell>
        </row>
        <row r="787">
          <cell r="A787">
            <v>779</v>
          </cell>
          <cell r="C787">
            <v>28300</v>
          </cell>
          <cell r="D787">
            <v>3.99</v>
          </cell>
          <cell r="E787">
            <v>3178.8049851851852</v>
          </cell>
          <cell r="G787">
            <v>-2</v>
          </cell>
          <cell r="H787">
            <v>3178.7251851851852</v>
          </cell>
          <cell r="I787">
            <v>3.99</v>
          </cell>
          <cell r="J787">
            <v>3178.4709524351852</v>
          </cell>
          <cell r="L787">
            <v>-1.264166666666521</v>
          </cell>
        </row>
        <row r="788">
          <cell r="A788">
            <v>780</v>
          </cell>
          <cell r="D788">
            <v>3.99</v>
          </cell>
          <cell r="E788">
            <v>0</v>
          </cell>
          <cell r="H788">
            <v>0</v>
          </cell>
          <cell r="I788" t="str">
            <v/>
          </cell>
          <cell r="J788">
            <v>0</v>
          </cell>
        </row>
        <row r="789">
          <cell r="A789">
            <v>781</v>
          </cell>
          <cell r="C789">
            <v>28310</v>
          </cell>
          <cell r="D789">
            <v>3.99</v>
          </cell>
          <cell r="E789">
            <v>3178.6663946259259</v>
          </cell>
          <cell r="G789">
            <v>-0.51300000000022283</v>
          </cell>
          <cell r="H789">
            <v>3178.6459259259259</v>
          </cell>
          <cell r="I789">
            <v>3.99</v>
          </cell>
          <cell r="J789">
            <v>3178.3601259259262</v>
          </cell>
          <cell r="L789">
            <v>-2</v>
          </cell>
        </row>
        <row r="790">
          <cell r="A790">
            <v>782</v>
          </cell>
          <cell r="D790">
            <v>3.99</v>
          </cell>
          <cell r="E790">
            <v>0</v>
          </cell>
          <cell r="H790">
            <v>0</v>
          </cell>
          <cell r="I790" t="str">
            <v/>
          </cell>
          <cell r="J790">
            <v>0</v>
          </cell>
        </row>
        <row r="791">
          <cell r="A791">
            <v>783</v>
          </cell>
          <cell r="C791">
            <v>28320</v>
          </cell>
          <cell r="D791">
            <v>3.99</v>
          </cell>
          <cell r="E791">
            <v>3178.6126979666665</v>
          </cell>
          <cell r="G791">
            <v>1.1536666666664437</v>
          </cell>
          <cell r="H791">
            <v>3178.5666666666666</v>
          </cell>
          <cell r="I791">
            <v>4.1053666666666446</v>
          </cell>
          <cell r="J791">
            <v>3178.2616182510742</v>
          </cell>
          <cell r="K791">
            <v>0.11536666666664436</v>
          </cell>
          <cell r="L791">
            <v>-2.3845555555554814</v>
          </cell>
        </row>
        <row r="792">
          <cell r="A792">
            <v>784</v>
          </cell>
          <cell r="D792">
            <v>3.99</v>
          </cell>
          <cell r="E792">
            <v>0</v>
          </cell>
          <cell r="H792">
            <v>0</v>
          </cell>
          <cell r="I792" t="str">
            <v/>
          </cell>
          <cell r="J792">
            <v>0</v>
          </cell>
        </row>
        <row r="793">
          <cell r="A793">
            <v>785</v>
          </cell>
          <cell r="C793">
            <v>28330</v>
          </cell>
          <cell r="D793">
            <v>3.99</v>
          </cell>
          <cell r="E793">
            <v>3178.5999387074071</v>
          </cell>
          <cell r="G793">
            <v>2.8203333333331102</v>
          </cell>
          <cell r="H793">
            <v>3178.4874074074073</v>
          </cell>
          <cell r="I793">
            <v>4.2720333333333116</v>
          </cell>
          <cell r="J793">
            <v>3178.1529845473706</v>
          </cell>
          <cell r="K793">
            <v>0.28203333333331099</v>
          </cell>
          <cell r="L793">
            <v>-2.9401111111110367</v>
          </cell>
        </row>
        <row r="794">
          <cell r="A794">
            <v>786</v>
          </cell>
          <cell r="D794">
            <v>3.99</v>
          </cell>
          <cell r="E794">
            <v>0</v>
          </cell>
          <cell r="H794">
            <v>0</v>
          </cell>
          <cell r="I794" t="str">
            <v/>
          </cell>
          <cell r="J794">
            <v>0</v>
          </cell>
        </row>
        <row r="795">
          <cell r="A795">
            <v>787</v>
          </cell>
          <cell r="B795" t="str">
            <v>PC+</v>
          </cell>
          <cell r="C795">
            <v>28331.078000000001</v>
          </cell>
          <cell r="D795">
            <v>3.99</v>
          </cell>
          <cell r="E795">
            <v>0.1197</v>
          </cell>
          <cell r="G795">
            <v>3</v>
          </cell>
          <cell r="H795">
            <v>0</v>
          </cell>
          <cell r="I795" t="str">
            <v/>
          </cell>
          <cell r="J795">
            <v>0</v>
          </cell>
          <cell r="K795">
            <v>0.3</v>
          </cell>
          <cell r="L795">
            <v>-3</v>
          </cell>
          <cell r="M795" t="str">
            <v>LT=36</v>
          </cell>
        </row>
        <row r="796">
          <cell r="A796">
            <v>788</v>
          </cell>
          <cell r="D796">
            <v>3.99</v>
          </cell>
          <cell r="E796">
            <v>0</v>
          </cell>
          <cell r="H796">
            <v>0</v>
          </cell>
          <cell r="I796" t="str">
            <v/>
          </cell>
          <cell r="J796">
            <v>0</v>
          </cell>
        </row>
        <row r="797">
          <cell r="A797">
            <v>789</v>
          </cell>
          <cell r="C797">
            <v>28340</v>
          </cell>
          <cell r="D797">
            <v>3.99</v>
          </cell>
          <cell r="E797">
            <v>3178.5871794481482</v>
          </cell>
          <cell r="G797">
            <v>4.4869999999997763</v>
          </cell>
          <cell r="H797">
            <v>3178.408148148148</v>
          </cell>
          <cell r="I797">
            <v>4.4386999999999777</v>
          </cell>
          <cell r="J797">
            <v>3177.9955226791481</v>
          </cell>
          <cell r="K797">
            <v>0.44869999999997767</v>
          </cell>
          <cell r="L797">
            <v>-4.4869999999997763</v>
          </cell>
        </row>
        <row r="798">
          <cell r="A798">
            <v>790</v>
          </cell>
          <cell r="D798">
            <v>3.99</v>
          </cell>
          <cell r="E798">
            <v>0</v>
          </cell>
          <cell r="H798">
            <v>0</v>
          </cell>
          <cell r="I798" t="str">
            <v/>
          </cell>
          <cell r="J798">
            <v>0</v>
          </cell>
        </row>
        <row r="799">
          <cell r="A799">
            <v>791</v>
          </cell>
          <cell r="C799">
            <v>28350</v>
          </cell>
          <cell r="D799">
            <v>3.99</v>
          </cell>
          <cell r="E799">
            <v>3178.5682888888887</v>
          </cell>
          <cell r="G799">
            <v>6</v>
          </cell>
          <cell r="H799">
            <v>3178.3288888888887</v>
          </cell>
          <cell r="I799">
            <v>4.59</v>
          </cell>
          <cell r="J799">
            <v>3177.8354888888889</v>
          </cell>
          <cell r="K799">
            <v>0.6</v>
          </cell>
          <cell r="L799">
            <v>-6</v>
          </cell>
        </row>
        <row r="800">
          <cell r="A800">
            <v>792</v>
          </cell>
          <cell r="D800">
            <v>3.99</v>
          </cell>
          <cell r="E800">
            <v>0</v>
          </cell>
          <cell r="H800">
            <v>0</v>
          </cell>
          <cell r="I800" t="str">
            <v/>
          </cell>
          <cell r="J800">
            <v>0</v>
          </cell>
        </row>
        <row r="801">
          <cell r="A801">
            <v>793</v>
          </cell>
          <cell r="C801">
            <v>28360</v>
          </cell>
          <cell r="D801">
            <v>3.99</v>
          </cell>
          <cell r="E801">
            <v>3178.4738011296295</v>
          </cell>
          <cell r="G801">
            <v>5.6183333333331875</v>
          </cell>
          <cell r="H801">
            <v>3178.2496296296295</v>
          </cell>
          <cell r="I801">
            <v>4.5518333333333185</v>
          </cell>
          <cell r="J801">
            <v>3177.7770374601851</v>
          </cell>
          <cell r="K801">
            <v>0.56183333333331875</v>
          </cell>
          <cell r="L801">
            <v>-5.6183333333331875</v>
          </cell>
        </row>
        <row r="802">
          <cell r="A802">
            <v>794</v>
          </cell>
          <cell r="D802">
            <v>3.99</v>
          </cell>
          <cell r="E802">
            <v>0</v>
          </cell>
          <cell r="H802">
            <v>0</v>
          </cell>
          <cell r="I802" t="str">
            <v/>
          </cell>
          <cell r="J802">
            <v>0</v>
          </cell>
        </row>
        <row r="803">
          <cell r="A803">
            <v>795</v>
          </cell>
          <cell r="C803">
            <v>28370</v>
          </cell>
          <cell r="D803">
            <v>3.99</v>
          </cell>
          <cell r="E803">
            <v>3178.3280418703703</v>
          </cell>
          <cell r="G803">
            <v>3.951666666666521</v>
          </cell>
          <cell r="H803">
            <v>3178.1703703703702</v>
          </cell>
          <cell r="I803">
            <v>4.3851666666666524</v>
          </cell>
          <cell r="J803">
            <v>3177.7852282009258</v>
          </cell>
          <cell r="K803">
            <v>0.39516666666665212</v>
          </cell>
          <cell r="L803">
            <v>-3.951666666666521</v>
          </cell>
        </row>
        <row r="804">
          <cell r="A804">
            <v>796</v>
          </cell>
          <cell r="D804">
            <v>3.99</v>
          </cell>
          <cell r="E804">
            <v>0</v>
          </cell>
          <cell r="H804">
            <v>0</v>
          </cell>
          <cell r="I804" t="str">
            <v/>
          </cell>
          <cell r="J804">
            <v>0</v>
          </cell>
        </row>
        <row r="805">
          <cell r="A805">
            <v>797</v>
          </cell>
          <cell r="B805" t="str">
            <v>PT+</v>
          </cell>
          <cell r="C805">
            <v>28375.71</v>
          </cell>
          <cell r="D805">
            <v>3.99</v>
          </cell>
          <cell r="E805">
            <v>0.1197</v>
          </cell>
          <cell r="G805">
            <v>3</v>
          </cell>
          <cell r="H805">
            <v>0</v>
          </cell>
          <cell r="I805" t="str">
            <v/>
          </cell>
          <cell r="J805">
            <v>0</v>
          </cell>
          <cell r="K805">
            <v>0.3</v>
          </cell>
          <cell r="L805">
            <v>-3</v>
          </cell>
        </row>
        <row r="806">
          <cell r="A806">
            <v>798</v>
          </cell>
          <cell r="D806">
            <v>3.99</v>
          </cell>
          <cell r="E806">
            <v>0</v>
          </cell>
          <cell r="H806">
            <v>0</v>
          </cell>
          <cell r="I806" t="str">
            <v/>
          </cell>
          <cell r="J806">
            <v>0</v>
          </cell>
        </row>
        <row r="807">
          <cell r="A807">
            <v>799</v>
          </cell>
          <cell r="C807">
            <v>28380</v>
          </cell>
          <cell r="D807">
            <v>3.99</v>
          </cell>
          <cell r="E807">
            <v>3178.1822826111111</v>
          </cell>
          <cell r="G807">
            <v>2.2849999999998545</v>
          </cell>
          <cell r="H807">
            <v>3178.0911111111109</v>
          </cell>
          <cell r="I807">
            <v>4.2184999999999855</v>
          </cell>
          <cell r="J807">
            <v>3177.7663252027778</v>
          </cell>
          <cell r="K807">
            <v>0.22849999999998544</v>
          </cell>
          <cell r="L807">
            <v>-2.7616666666666183</v>
          </cell>
        </row>
        <row r="808">
          <cell r="A808">
            <v>800</v>
          </cell>
          <cell r="D808">
            <v>3.99</v>
          </cell>
          <cell r="E808">
            <v>0</v>
          </cell>
          <cell r="H808">
            <v>0</v>
          </cell>
          <cell r="I808" t="str">
            <v/>
          </cell>
          <cell r="J808">
            <v>0</v>
          </cell>
        </row>
        <row r="809">
          <cell r="A809">
            <v>801</v>
          </cell>
          <cell r="C809">
            <v>28390</v>
          </cell>
          <cell r="D809">
            <v>3.99</v>
          </cell>
          <cell r="E809">
            <v>3178.0365233518514</v>
          </cell>
          <cell r="G809">
            <v>0.61833333333318796</v>
          </cell>
          <cell r="H809">
            <v>3178.0118518518516</v>
          </cell>
          <cell r="I809">
            <v>4.0518333333333194</v>
          </cell>
          <cell r="J809">
            <v>3177.7158455731483</v>
          </cell>
          <cell r="K809">
            <v>6.183333333331878E-2</v>
          </cell>
          <cell r="L809">
            <v>-2.2061111111110625</v>
          </cell>
        </row>
        <row r="810">
          <cell r="A810">
            <v>802</v>
          </cell>
          <cell r="D810">
            <v>3.99</v>
          </cell>
          <cell r="E810">
            <v>0</v>
          </cell>
          <cell r="H810">
            <v>0</v>
          </cell>
          <cell r="I810" t="str">
            <v/>
          </cell>
          <cell r="J810">
            <v>0</v>
          </cell>
        </row>
        <row r="811">
          <cell r="A811">
            <v>803</v>
          </cell>
          <cell r="C811">
            <v>28400</v>
          </cell>
          <cell r="D811">
            <v>3.99</v>
          </cell>
          <cell r="E811">
            <v>3177.9744210925924</v>
          </cell>
          <cell r="G811">
            <v>-1.0483333333334786</v>
          </cell>
          <cell r="H811">
            <v>3177.9325925925923</v>
          </cell>
          <cell r="I811">
            <v>3.99</v>
          </cell>
          <cell r="J811">
            <v>3177.6467925925926</v>
          </cell>
          <cell r="L811">
            <v>-2</v>
          </cell>
        </row>
        <row r="812">
          <cell r="A812">
            <v>804</v>
          </cell>
          <cell r="D812">
            <v>3.99</v>
          </cell>
          <cell r="E812">
            <v>0</v>
          </cell>
          <cell r="H812">
            <v>0</v>
          </cell>
          <cell r="I812" t="str">
            <v/>
          </cell>
          <cell r="J812">
            <v>0</v>
          </cell>
        </row>
        <row r="813">
          <cell r="A813">
            <v>805</v>
          </cell>
          <cell r="C813">
            <v>28410</v>
          </cell>
          <cell r="D813">
            <v>3.99</v>
          </cell>
          <cell r="E813">
            <v>3177.933133333333</v>
          </cell>
          <cell r="G813">
            <v>-2</v>
          </cell>
          <cell r="H813">
            <v>3177.853333333333</v>
          </cell>
          <cell r="I813">
            <v>3.99</v>
          </cell>
          <cell r="J813">
            <v>3177.5675333333334</v>
          </cell>
          <cell r="L813">
            <v>-2</v>
          </cell>
        </row>
        <row r="814">
          <cell r="A814">
            <v>806</v>
          </cell>
          <cell r="D814">
            <v>3.99</v>
          </cell>
          <cell r="E814">
            <v>0</v>
          </cell>
          <cell r="H814">
            <v>0</v>
          </cell>
          <cell r="I814" t="str">
            <v/>
          </cell>
          <cell r="J814">
            <v>0</v>
          </cell>
        </row>
        <row r="815">
          <cell r="A815">
            <v>807</v>
          </cell>
          <cell r="C815">
            <v>28420</v>
          </cell>
          <cell r="D815">
            <v>3.99</v>
          </cell>
          <cell r="E815">
            <v>3177.8538740740737</v>
          </cell>
          <cell r="G815">
            <v>-2</v>
          </cell>
          <cell r="H815">
            <v>3177.7740740740737</v>
          </cell>
          <cell r="I815">
            <v>3.99</v>
          </cell>
          <cell r="J815">
            <v>3177.4882740740741</v>
          </cell>
          <cell r="L815">
            <v>-2</v>
          </cell>
        </row>
        <row r="816">
          <cell r="A816">
            <v>808</v>
          </cell>
          <cell r="D816">
            <v>3.99</v>
          </cell>
          <cell r="E816">
            <v>0</v>
          </cell>
          <cell r="H816">
            <v>0</v>
          </cell>
          <cell r="I816" t="str">
            <v/>
          </cell>
          <cell r="J816">
            <v>0</v>
          </cell>
        </row>
        <row r="817">
          <cell r="A817">
            <v>809</v>
          </cell>
          <cell r="C817">
            <v>28430</v>
          </cell>
          <cell r="D817">
            <v>3.99</v>
          </cell>
          <cell r="E817">
            <v>3177.7746148148144</v>
          </cell>
          <cell r="G817">
            <v>-2</v>
          </cell>
          <cell r="H817">
            <v>3177.6948148148144</v>
          </cell>
          <cell r="I817">
            <v>3.99</v>
          </cell>
          <cell r="J817">
            <v>3177.4206478648148</v>
          </cell>
          <cell r="L817">
            <v>-1.7288333333332653</v>
          </cell>
        </row>
        <row r="818">
          <cell r="A818">
            <v>810</v>
          </cell>
          <cell r="D818">
            <v>3.99</v>
          </cell>
          <cell r="E818">
            <v>0</v>
          </cell>
          <cell r="H818">
            <v>0</v>
          </cell>
          <cell r="I818" t="str">
            <v/>
          </cell>
          <cell r="J818">
            <v>0</v>
          </cell>
        </row>
        <row r="819">
          <cell r="A819">
            <v>811</v>
          </cell>
          <cell r="C819">
            <v>28440</v>
          </cell>
          <cell r="D819">
            <v>3.99</v>
          </cell>
          <cell r="E819">
            <v>3177.6953555555556</v>
          </cell>
          <cell r="F819">
            <v>-4.6624999999949068E-3</v>
          </cell>
          <cell r="G819">
            <v>-2</v>
          </cell>
          <cell r="H819">
            <v>3177.6155555555556</v>
          </cell>
          <cell r="I819">
            <v>3.99</v>
          </cell>
          <cell r="J819">
            <v>3177.412888605556</v>
          </cell>
          <cell r="L819">
            <v>-6.2166666666598758E-2</v>
          </cell>
        </row>
        <row r="820">
          <cell r="A820">
            <v>812</v>
          </cell>
          <cell r="D820">
            <v>3.99</v>
          </cell>
          <cell r="E820">
            <v>0</v>
          </cell>
          <cell r="H820">
            <v>0</v>
          </cell>
          <cell r="I820" t="str">
            <v/>
          </cell>
          <cell r="J820">
            <v>0</v>
          </cell>
        </row>
        <row r="821">
          <cell r="A821">
            <v>813</v>
          </cell>
          <cell r="C821">
            <v>28450</v>
          </cell>
          <cell r="D821">
            <v>4.1103375000000053</v>
          </cell>
          <cell r="E821">
            <v>3177.6185030462962</v>
          </cell>
          <cell r="F821">
            <v>0.12033750000000509</v>
          </cell>
          <cell r="G821">
            <v>-2</v>
          </cell>
          <cell r="H821">
            <v>3177.5362962962963</v>
          </cell>
          <cell r="I821">
            <v>3.99</v>
          </cell>
          <cell r="J821">
            <v>3177.4051293462967</v>
          </cell>
          <cell r="L821">
            <v>1.604500000000068</v>
          </cell>
        </row>
        <row r="822">
          <cell r="A822">
            <v>814</v>
          </cell>
          <cell r="D822">
            <v>3.99</v>
          </cell>
          <cell r="E822">
            <v>0</v>
          </cell>
          <cell r="H822">
            <v>0</v>
          </cell>
          <cell r="I822" t="str">
            <v/>
          </cell>
          <cell r="J822">
            <v>0</v>
          </cell>
        </row>
        <row r="823">
          <cell r="A823">
            <v>815</v>
          </cell>
          <cell r="B823" t="str">
            <v>PC-</v>
          </cell>
          <cell r="C823">
            <v>28452.373</v>
          </cell>
          <cell r="D823">
            <v>4.1400000000000006</v>
          </cell>
          <cell r="E823">
            <v>8.2800000000000012E-2</v>
          </cell>
          <cell r="F823">
            <v>0.15</v>
          </cell>
          <cell r="G823">
            <v>-2</v>
          </cell>
          <cell r="H823">
            <v>0</v>
          </cell>
          <cell r="I823" t="str">
            <v/>
          </cell>
          <cell r="J823">
            <v>0</v>
          </cell>
          <cell r="L823">
            <v>2</v>
          </cell>
          <cell r="M823" t="str">
            <v>LT=24</v>
          </cell>
        </row>
        <row r="824">
          <cell r="A824">
            <v>816</v>
          </cell>
          <cell r="D824">
            <v>3.99</v>
          </cell>
          <cell r="E824">
            <v>0</v>
          </cell>
          <cell r="H824">
            <v>0</v>
          </cell>
          <cell r="I824" t="str">
            <v/>
          </cell>
          <cell r="J824">
            <v>0</v>
          </cell>
        </row>
        <row r="825">
          <cell r="A825">
            <v>817</v>
          </cell>
          <cell r="C825">
            <v>28460</v>
          </cell>
          <cell r="D825">
            <v>4.2353375000000053</v>
          </cell>
          <cell r="E825">
            <v>3177.5955819855581</v>
          </cell>
          <cell r="F825">
            <v>0.24533750000000509</v>
          </cell>
          <cell r="G825">
            <v>-3.2711666666667343</v>
          </cell>
          <cell r="H825">
            <v>3177.457037037037</v>
          </cell>
          <cell r="I825">
            <v>3.99</v>
          </cell>
          <cell r="J825">
            <v>3177.3973700870374</v>
          </cell>
          <cell r="L825">
            <v>3.2711666666667343</v>
          </cell>
        </row>
        <row r="826">
          <cell r="A826">
            <v>818</v>
          </cell>
          <cell r="D826">
            <v>3.99</v>
          </cell>
          <cell r="E826">
            <v>0</v>
          </cell>
          <cell r="H826">
            <v>0</v>
          </cell>
          <cell r="I826" t="str">
            <v/>
          </cell>
          <cell r="J826">
            <v>0</v>
          </cell>
        </row>
        <row r="827">
          <cell r="A827">
            <v>819</v>
          </cell>
          <cell r="C827">
            <v>28470</v>
          </cell>
          <cell r="D827">
            <v>4.29</v>
          </cell>
          <cell r="E827">
            <v>3177.5559461109474</v>
          </cell>
          <cell r="F827">
            <v>0.3</v>
          </cell>
          <cell r="G827">
            <v>-4</v>
          </cell>
          <cell r="H827">
            <v>3177.3843461109473</v>
          </cell>
          <cell r="I827">
            <v>3.99</v>
          </cell>
          <cell r="J827">
            <v>3177.3559461109476</v>
          </cell>
          <cell r="L827">
            <v>4</v>
          </cell>
        </row>
        <row r="828">
          <cell r="A828">
            <v>820</v>
          </cell>
          <cell r="D828">
            <v>3.99</v>
          </cell>
          <cell r="E828">
            <v>0</v>
          </cell>
          <cell r="H828">
            <v>0</v>
          </cell>
          <cell r="I828" t="str">
            <v/>
          </cell>
          <cell r="J828">
            <v>0</v>
          </cell>
        </row>
        <row r="829">
          <cell r="A829">
            <v>821</v>
          </cell>
          <cell r="C829">
            <v>28480</v>
          </cell>
          <cell r="D829">
            <v>4.29</v>
          </cell>
          <cell r="E829">
            <v>3177.4963918511958</v>
          </cell>
          <cell r="F829">
            <v>0.3</v>
          </cell>
          <cell r="G829">
            <v>-4</v>
          </cell>
          <cell r="H829">
            <v>3177.3247918511956</v>
          </cell>
          <cell r="I829">
            <v>3.99</v>
          </cell>
          <cell r="J829">
            <v>3177.2963918511959</v>
          </cell>
          <cell r="L829">
            <v>4</v>
          </cell>
        </row>
        <row r="830">
          <cell r="A830">
            <v>822</v>
          </cell>
          <cell r="D830">
            <v>3.99</v>
          </cell>
          <cell r="E830">
            <v>0</v>
          </cell>
          <cell r="H830">
            <v>0</v>
          </cell>
          <cell r="I830" t="str">
            <v/>
          </cell>
          <cell r="J830">
            <v>0</v>
          </cell>
        </row>
        <row r="831">
          <cell r="A831">
            <v>823</v>
          </cell>
          <cell r="C831">
            <v>28490</v>
          </cell>
          <cell r="D831">
            <v>4.29</v>
          </cell>
          <cell r="E831">
            <v>3177.4499742577832</v>
          </cell>
          <cell r="F831">
            <v>0.3</v>
          </cell>
          <cell r="G831">
            <v>-4</v>
          </cell>
          <cell r="H831">
            <v>3177.2783742577831</v>
          </cell>
          <cell r="I831">
            <v>3.99</v>
          </cell>
          <cell r="J831">
            <v>3177.2499742577834</v>
          </cell>
          <cell r="L831">
            <v>4</v>
          </cell>
        </row>
        <row r="832">
          <cell r="A832">
            <v>824</v>
          </cell>
          <cell r="D832">
            <v>3.99</v>
          </cell>
          <cell r="E832">
            <v>0</v>
          </cell>
          <cell r="H832">
            <v>0</v>
          </cell>
          <cell r="I832" t="str">
            <v/>
          </cell>
          <cell r="J832">
            <v>0</v>
          </cell>
        </row>
        <row r="833">
          <cell r="A833">
            <v>825</v>
          </cell>
          <cell r="C833">
            <v>28500</v>
          </cell>
          <cell r="D833">
            <v>4.29</v>
          </cell>
          <cell r="E833">
            <v>3177.4166933307088</v>
          </cell>
          <cell r="F833">
            <v>0.3</v>
          </cell>
          <cell r="G833">
            <v>-4</v>
          </cell>
          <cell r="H833">
            <v>3177.2450933307086</v>
          </cell>
          <cell r="I833">
            <v>3.99</v>
          </cell>
          <cell r="J833">
            <v>3177.2166933307089</v>
          </cell>
          <cell r="L833">
            <v>4</v>
          </cell>
        </row>
        <row r="834">
          <cell r="A834">
            <v>826</v>
          </cell>
          <cell r="D834">
            <v>3.99</v>
          </cell>
          <cell r="E834">
            <v>0</v>
          </cell>
          <cell r="H834">
            <v>0</v>
          </cell>
          <cell r="I834" t="str">
            <v/>
          </cell>
          <cell r="J834">
            <v>0</v>
          </cell>
        </row>
        <row r="835">
          <cell r="A835">
            <v>827</v>
          </cell>
          <cell r="C835">
            <v>28510</v>
          </cell>
          <cell r="D835">
            <v>4.29</v>
          </cell>
          <cell r="E835">
            <v>3177.3965490699734</v>
          </cell>
          <cell r="F835">
            <v>0.3</v>
          </cell>
          <cell r="G835">
            <v>-4</v>
          </cell>
          <cell r="H835">
            <v>3177.2249490699733</v>
          </cell>
          <cell r="I835">
            <v>3.99</v>
          </cell>
          <cell r="J835">
            <v>3177.1965490699736</v>
          </cell>
          <cell r="L835">
            <v>4</v>
          </cell>
        </row>
        <row r="836">
          <cell r="A836">
            <v>828</v>
          </cell>
          <cell r="D836">
            <v>3.99</v>
          </cell>
          <cell r="E836">
            <v>0</v>
          </cell>
          <cell r="H836">
            <v>0</v>
          </cell>
          <cell r="I836" t="str">
            <v/>
          </cell>
          <cell r="J836">
            <v>0</v>
          </cell>
        </row>
        <row r="837">
          <cell r="A837">
            <v>829</v>
          </cell>
          <cell r="C837">
            <v>28520</v>
          </cell>
          <cell r="D837">
            <v>4.29</v>
          </cell>
          <cell r="E837">
            <v>3177.3895414755766</v>
          </cell>
          <cell r="F837">
            <v>0.3</v>
          </cell>
          <cell r="G837">
            <v>-4</v>
          </cell>
          <cell r="H837">
            <v>3177.2179414755765</v>
          </cell>
          <cell r="I837">
            <v>3.99</v>
          </cell>
          <cell r="J837">
            <v>3177.1895414755768</v>
          </cell>
          <cell r="L837">
            <v>4</v>
          </cell>
        </row>
        <row r="838">
          <cell r="A838">
            <v>830</v>
          </cell>
          <cell r="D838">
            <v>3.99</v>
          </cell>
          <cell r="E838">
            <v>0</v>
          </cell>
          <cell r="H838">
            <v>0</v>
          </cell>
          <cell r="I838" t="str">
            <v/>
          </cell>
          <cell r="J838">
            <v>0</v>
          </cell>
        </row>
        <row r="839">
          <cell r="A839">
            <v>831</v>
          </cell>
          <cell r="C839">
            <v>28530</v>
          </cell>
          <cell r="D839">
            <v>4.29</v>
          </cell>
          <cell r="E839">
            <v>3177.3956705475184</v>
          </cell>
          <cell r="F839">
            <v>0.3</v>
          </cell>
          <cell r="G839">
            <v>-4</v>
          </cell>
          <cell r="H839">
            <v>3177.2240705475183</v>
          </cell>
          <cell r="I839">
            <v>3.99</v>
          </cell>
          <cell r="J839">
            <v>3177.1956705475186</v>
          </cell>
          <cell r="L839">
            <v>4</v>
          </cell>
        </row>
        <row r="840">
          <cell r="A840">
            <v>832</v>
          </cell>
          <cell r="D840">
            <v>3.99</v>
          </cell>
          <cell r="E840">
            <v>0</v>
          </cell>
          <cell r="H840">
            <v>0</v>
          </cell>
          <cell r="I840" t="str">
            <v/>
          </cell>
          <cell r="J840">
            <v>0</v>
          </cell>
        </row>
        <row r="841">
          <cell r="A841">
            <v>833</v>
          </cell>
          <cell r="C841">
            <v>28540</v>
          </cell>
          <cell r="D841">
            <v>4.29</v>
          </cell>
          <cell r="E841">
            <v>3177.4149362857988</v>
          </cell>
          <cell r="F841">
            <v>0.3</v>
          </cell>
          <cell r="G841">
            <v>-4</v>
          </cell>
          <cell r="H841">
            <v>3177.2433362857987</v>
          </cell>
          <cell r="I841">
            <v>3.99</v>
          </cell>
          <cell r="J841">
            <v>3177.214936285799</v>
          </cell>
          <cell r="L841">
            <v>4</v>
          </cell>
        </row>
        <row r="842">
          <cell r="A842">
            <v>834</v>
          </cell>
          <cell r="D842">
            <v>3.99</v>
          </cell>
          <cell r="E842">
            <v>0</v>
          </cell>
          <cell r="H842">
            <v>0</v>
          </cell>
          <cell r="I842" t="str">
            <v/>
          </cell>
          <cell r="J842">
            <v>0</v>
          </cell>
        </row>
        <row r="843">
          <cell r="A843">
            <v>835</v>
          </cell>
          <cell r="C843">
            <v>28550</v>
          </cell>
          <cell r="D843">
            <v>4.29</v>
          </cell>
          <cell r="E843">
            <v>3177.4407703572483</v>
          </cell>
          <cell r="F843">
            <v>0.3</v>
          </cell>
          <cell r="G843">
            <v>-4</v>
          </cell>
          <cell r="H843">
            <v>3177.2691703572482</v>
          </cell>
          <cell r="I843">
            <v>3.99</v>
          </cell>
          <cell r="J843">
            <v>3177.2407703572485</v>
          </cell>
          <cell r="L843">
            <v>4</v>
          </cell>
        </row>
        <row r="844">
          <cell r="A844">
            <v>836</v>
          </cell>
          <cell r="D844">
            <v>3.99</v>
          </cell>
          <cell r="E844">
            <v>0</v>
          </cell>
          <cell r="H844">
            <v>0</v>
          </cell>
          <cell r="I844" t="str">
            <v/>
          </cell>
          <cell r="J844">
            <v>0</v>
          </cell>
        </row>
        <row r="845">
          <cell r="A845">
            <v>837</v>
          </cell>
          <cell r="C845">
            <v>28560</v>
          </cell>
          <cell r="D845">
            <v>4.29</v>
          </cell>
          <cell r="E845">
            <v>3177.4666044286978</v>
          </cell>
          <cell r="F845">
            <v>0.3</v>
          </cell>
          <cell r="G845">
            <v>-4</v>
          </cell>
          <cell r="H845">
            <v>3177.2950044286977</v>
          </cell>
          <cell r="I845">
            <v>3.99</v>
          </cell>
          <cell r="J845">
            <v>3177.266604428698</v>
          </cell>
          <cell r="L845">
            <v>4</v>
          </cell>
        </row>
        <row r="846">
          <cell r="A846">
            <v>838</v>
          </cell>
          <cell r="D846">
            <v>3.99</v>
          </cell>
          <cell r="E846">
            <v>0</v>
          </cell>
          <cell r="H846">
            <v>0</v>
          </cell>
          <cell r="I846" t="str">
            <v/>
          </cell>
          <cell r="J846">
            <v>0</v>
          </cell>
        </row>
        <row r="847">
          <cell r="A847">
            <v>839</v>
          </cell>
          <cell r="C847">
            <v>28570</v>
          </cell>
          <cell r="D847">
            <v>4.29</v>
          </cell>
          <cell r="E847">
            <v>3177.4924385001477</v>
          </cell>
          <cell r="F847">
            <v>0.3</v>
          </cell>
          <cell r="G847">
            <v>-4</v>
          </cell>
          <cell r="H847">
            <v>3177.3208385001476</v>
          </cell>
          <cell r="I847">
            <v>3.99</v>
          </cell>
          <cell r="J847">
            <v>3177.2924385001479</v>
          </cell>
          <cell r="L847">
            <v>4</v>
          </cell>
        </row>
        <row r="848">
          <cell r="A848">
            <v>840</v>
          </cell>
          <cell r="D848">
            <v>3.99</v>
          </cell>
          <cell r="E848">
            <v>0</v>
          </cell>
          <cell r="H848">
            <v>0</v>
          </cell>
          <cell r="I848" t="str">
            <v/>
          </cell>
          <cell r="J848">
            <v>0</v>
          </cell>
        </row>
        <row r="849">
          <cell r="A849">
            <v>841</v>
          </cell>
          <cell r="C849">
            <v>28580</v>
          </cell>
          <cell r="D849">
            <v>4.2723624999999998</v>
          </cell>
          <cell r="E849">
            <v>3177.5075198991181</v>
          </cell>
          <cell r="F849">
            <v>0.28236249999999929</v>
          </cell>
          <cell r="G849">
            <v>-3.7648333333333235</v>
          </cell>
          <cell r="H849">
            <v>3177.3466725715971</v>
          </cell>
          <cell r="I849">
            <v>3.99</v>
          </cell>
          <cell r="J849">
            <v>3177.3081839215974</v>
          </cell>
          <cell r="L849">
            <v>3.7648333333333235</v>
          </cell>
        </row>
        <row r="850">
          <cell r="A850">
            <v>842</v>
          </cell>
          <cell r="D850">
            <v>3.99</v>
          </cell>
          <cell r="E850">
            <v>0</v>
          </cell>
          <cell r="H850">
            <v>0</v>
          </cell>
          <cell r="I850" t="str">
            <v/>
          </cell>
          <cell r="J850">
            <v>0</v>
          </cell>
        </row>
        <row r="851">
          <cell r="A851">
            <v>843</v>
          </cell>
          <cell r="C851">
            <v>28590</v>
          </cell>
          <cell r="D851">
            <v>4.1473624999999998</v>
          </cell>
          <cell r="E851">
            <v>3177.4595252205672</v>
          </cell>
          <cell r="F851">
            <v>0.15736249999999927</v>
          </cell>
          <cell r="G851">
            <v>-2.098166666666657</v>
          </cell>
          <cell r="H851">
            <v>3177.3725066430466</v>
          </cell>
          <cell r="I851">
            <v>3.99</v>
          </cell>
          <cell r="J851">
            <v>3177.2625179930469</v>
          </cell>
          <cell r="L851">
            <v>2.098166666666657</v>
          </cell>
        </row>
        <row r="852">
          <cell r="A852">
            <v>844</v>
          </cell>
          <cell r="D852">
            <v>3.99</v>
          </cell>
          <cell r="E852">
            <v>0</v>
          </cell>
          <cell r="H852">
            <v>0</v>
          </cell>
          <cell r="I852" t="str">
            <v/>
          </cell>
          <cell r="J852">
            <v>0</v>
          </cell>
        </row>
        <row r="853">
          <cell r="A853">
            <v>845</v>
          </cell>
          <cell r="B853" t="str">
            <v>PT-</v>
          </cell>
          <cell r="C853">
            <v>28590.589</v>
          </cell>
          <cell r="D853">
            <v>4.1400000000000006</v>
          </cell>
          <cell r="E853">
            <v>8.2800000000000012E-2</v>
          </cell>
          <cell r="F853">
            <v>0.15</v>
          </cell>
          <cell r="G853">
            <v>-2</v>
          </cell>
          <cell r="H853">
            <v>0</v>
          </cell>
          <cell r="I853" t="str">
            <v/>
          </cell>
          <cell r="J853">
            <v>0</v>
          </cell>
          <cell r="L853">
            <v>2</v>
          </cell>
        </row>
        <row r="854">
          <cell r="A854">
            <v>846</v>
          </cell>
          <cell r="D854">
            <v>3.99</v>
          </cell>
          <cell r="E854">
            <v>0</v>
          </cell>
          <cell r="H854">
            <v>0</v>
          </cell>
          <cell r="I854" t="str">
            <v/>
          </cell>
          <cell r="J854">
            <v>0</v>
          </cell>
        </row>
        <row r="855">
          <cell r="A855">
            <v>847</v>
          </cell>
          <cell r="C855">
            <v>28600</v>
          </cell>
          <cell r="D855">
            <v>4.0223624999999998</v>
          </cell>
          <cell r="E855">
            <v>3177.4787879644964</v>
          </cell>
          <cell r="F855">
            <v>3.2362499999999281E-2</v>
          </cell>
          <cell r="G855">
            <v>-2</v>
          </cell>
          <cell r="H855">
            <v>3177.3983407144965</v>
          </cell>
          <cell r="I855">
            <v>3.99</v>
          </cell>
          <cell r="J855">
            <v>3177.2168520644968</v>
          </cell>
          <cell r="L855">
            <v>0.43149999999999045</v>
          </cell>
        </row>
        <row r="856">
          <cell r="A856">
            <v>848</v>
          </cell>
          <cell r="D856">
            <v>3.99</v>
          </cell>
          <cell r="E856">
            <v>0</v>
          </cell>
          <cell r="H856">
            <v>0</v>
          </cell>
          <cell r="I856" t="str">
            <v/>
          </cell>
          <cell r="J856">
            <v>0</v>
          </cell>
        </row>
        <row r="857">
          <cell r="A857">
            <v>849</v>
          </cell>
          <cell r="C857">
            <v>28610</v>
          </cell>
          <cell r="D857">
            <v>3.99</v>
          </cell>
          <cell r="E857">
            <v>3177.503974785946</v>
          </cell>
          <cell r="G857">
            <v>-2</v>
          </cell>
          <cell r="H857">
            <v>3177.424174785946</v>
          </cell>
          <cell r="I857">
            <v>3.99</v>
          </cell>
          <cell r="J857">
            <v>3177.1711861359463</v>
          </cell>
          <cell r="L857">
            <v>-1.2351666666666761</v>
          </cell>
        </row>
        <row r="858">
          <cell r="A858">
            <v>850</v>
          </cell>
          <cell r="D858">
            <v>3.99</v>
          </cell>
          <cell r="E858">
            <v>0</v>
          </cell>
          <cell r="H858">
            <v>0</v>
          </cell>
          <cell r="I858" t="str">
            <v/>
          </cell>
          <cell r="J858">
            <v>0</v>
          </cell>
        </row>
        <row r="859">
          <cell r="A859">
            <v>851</v>
          </cell>
          <cell r="C859">
            <v>28620</v>
          </cell>
          <cell r="D859">
            <v>3.99</v>
          </cell>
          <cell r="E859">
            <v>3177.5322889282547</v>
          </cell>
          <cell r="G859">
            <v>-2</v>
          </cell>
          <cell r="H859">
            <v>3177.4524889282548</v>
          </cell>
          <cell r="I859">
            <v>3.99</v>
          </cell>
          <cell r="J859">
            <v>3177.1666889282551</v>
          </cell>
          <cell r="L859">
            <v>-2</v>
          </cell>
        </row>
        <row r="860">
          <cell r="A860">
            <v>852</v>
          </cell>
          <cell r="D860">
            <v>3.99</v>
          </cell>
          <cell r="E860">
            <v>0</v>
          </cell>
          <cell r="H860">
            <v>0</v>
          </cell>
          <cell r="I860" t="str">
            <v/>
          </cell>
          <cell r="J860">
            <v>0</v>
          </cell>
        </row>
        <row r="861">
          <cell r="A861">
            <v>853</v>
          </cell>
          <cell r="C861">
            <v>28630</v>
          </cell>
          <cell r="D861">
            <v>3.99</v>
          </cell>
          <cell r="E861">
            <v>3177.5581229997047</v>
          </cell>
          <cell r="G861">
            <v>-2</v>
          </cell>
          <cell r="H861">
            <v>3177.4783229997047</v>
          </cell>
          <cell r="I861">
            <v>3.99</v>
          </cell>
          <cell r="J861">
            <v>3177.192522999705</v>
          </cell>
          <cell r="L861">
            <v>-2</v>
          </cell>
        </row>
        <row r="862">
          <cell r="A862">
            <v>854</v>
          </cell>
          <cell r="D862">
            <v>3.99</v>
          </cell>
          <cell r="E862">
            <v>0</v>
          </cell>
          <cell r="H862">
            <v>0</v>
          </cell>
          <cell r="I862" t="str">
            <v/>
          </cell>
          <cell r="J862">
            <v>0</v>
          </cell>
        </row>
        <row r="863">
          <cell r="A863">
            <v>855</v>
          </cell>
          <cell r="C863">
            <v>28640</v>
          </cell>
          <cell r="D863">
            <v>3.99</v>
          </cell>
          <cell r="E863">
            <v>3177.5839570711541</v>
          </cell>
          <cell r="G863">
            <v>-2</v>
          </cell>
          <cell r="H863">
            <v>3177.5041570711542</v>
          </cell>
          <cell r="I863">
            <v>3.99</v>
          </cell>
          <cell r="J863">
            <v>3177.2183570711545</v>
          </cell>
          <cell r="L863">
            <v>-2</v>
          </cell>
        </row>
        <row r="864">
          <cell r="A864">
            <v>856</v>
          </cell>
          <cell r="D864">
            <v>3.99</v>
          </cell>
          <cell r="E864">
            <v>0</v>
          </cell>
          <cell r="H864">
            <v>0</v>
          </cell>
          <cell r="I864" t="str">
            <v/>
          </cell>
          <cell r="J864">
            <v>0</v>
          </cell>
        </row>
        <row r="865">
          <cell r="A865">
            <v>857</v>
          </cell>
          <cell r="C865">
            <v>28650</v>
          </cell>
          <cell r="D865">
            <v>3.99</v>
          </cell>
          <cell r="E865">
            <v>3177.6097911426036</v>
          </cell>
          <cell r="G865">
            <v>-2</v>
          </cell>
          <cell r="H865">
            <v>3177.5299911426036</v>
          </cell>
          <cell r="I865">
            <v>3.99</v>
          </cell>
          <cell r="J865">
            <v>3177.244191142604</v>
          </cell>
          <cell r="L865">
            <v>-2</v>
          </cell>
        </row>
        <row r="866">
          <cell r="A866">
            <v>858</v>
          </cell>
          <cell r="D866">
            <v>3.99</v>
          </cell>
          <cell r="E866">
            <v>0</v>
          </cell>
          <cell r="H866">
            <v>0</v>
          </cell>
          <cell r="I866" t="str">
            <v/>
          </cell>
          <cell r="J866">
            <v>0</v>
          </cell>
        </row>
        <row r="867">
          <cell r="A867">
            <v>859</v>
          </cell>
          <cell r="C867">
            <v>28660</v>
          </cell>
          <cell r="D867">
            <v>3.99</v>
          </cell>
          <cell r="E867">
            <v>3177.6356252140536</v>
          </cell>
          <cell r="G867">
            <v>-2</v>
          </cell>
          <cell r="H867">
            <v>3177.5558252140536</v>
          </cell>
          <cell r="I867">
            <v>3.99</v>
          </cell>
          <cell r="J867">
            <v>3177.2700252140539</v>
          </cell>
          <cell r="L867">
            <v>-2</v>
          </cell>
        </row>
        <row r="868">
          <cell r="A868">
            <v>860</v>
          </cell>
          <cell r="D868">
            <v>3.99</v>
          </cell>
          <cell r="E868">
            <v>0</v>
          </cell>
          <cell r="H868">
            <v>0</v>
          </cell>
          <cell r="I868" t="str">
            <v/>
          </cell>
          <cell r="J868">
            <v>0</v>
          </cell>
        </row>
        <row r="869">
          <cell r="A869">
            <v>861</v>
          </cell>
          <cell r="C869">
            <v>28670</v>
          </cell>
          <cell r="D869">
            <v>3.99</v>
          </cell>
          <cell r="E869">
            <v>3177.661459285503</v>
          </cell>
          <cell r="G869">
            <v>-2</v>
          </cell>
          <cell r="H869">
            <v>3177.5816592855031</v>
          </cell>
          <cell r="I869">
            <v>3.99</v>
          </cell>
          <cell r="J869">
            <v>3177.2958592855034</v>
          </cell>
          <cell r="L869">
            <v>-2</v>
          </cell>
        </row>
        <row r="870">
          <cell r="A870">
            <v>862</v>
          </cell>
          <cell r="D870">
            <v>3.99</v>
          </cell>
          <cell r="E870">
            <v>0</v>
          </cell>
          <cell r="H870">
            <v>0</v>
          </cell>
          <cell r="I870" t="str">
            <v/>
          </cell>
          <cell r="J870">
            <v>0</v>
          </cell>
        </row>
        <row r="871">
          <cell r="A871">
            <v>863</v>
          </cell>
          <cell r="C871">
            <v>28680</v>
          </cell>
          <cell r="D871">
            <v>3.99</v>
          </cell>
          <cell r="E871">
            <v>3177.687293356953</v>
          </cell>
          <cell r="G871">
            <v>-2</v>
          </cell>
          <cell r="H871">
            <v>3177.607493356953</v>
          </cell>
          <cell r="I871">
            <v>3.99</v>
          </cell>
          <cell r="J871">
            <v>3177.3216933569533</v>
          </cell>
          <cell r="L871">
            <v>-2</v>
          </cell>
        </row>
        <row r="872">
          <cell r="A872">
            <v>864</v>
          </cell>
          <cell r="D872">
            <v>3.99</v>
          </cell>
          <cell r="E872">
            <v>0</v>
          </cell>
          <cell r="H872">
            <v>0</v>
          </cell>
          <cell r="I872" t="str">
            <v/>
          </cell>
          <cell r="J872">
            <v>0</v>
          </cell>
        </row>
        <row r="873">
          <cell r="A873">
            <v>865</v>
          </cell>
          <cell r="C873">
            <v>28690</v>
          </cell>
          <cell r="D873">
            <v>3.99</v>
          </cell>
          <cell r="E873">
            <v>3177.7131274284025</v>
          </cell>
          <cell r="G873">
            <v>-2</v>
          </cell>
          <cell r="H873">
            <v>3177.6333274284025</v>
          </cell>
          <cell r="I873">
            <v>3.99</v>
          </cell>
          <cell r="J873">
            <v>3177.3475274284028</v>
          </cell>
          <cell r="L873">
            <v>-2</v>
          </cell>
        </row>
        <row r="874">
          <cell r="A874">
            <v>866</v>
          </cell>
          <cell r="D874">
            <v>3.99</v>
          </cell>
          <cell r="E874">
            <v>0</v>
          </cell>
          <cell r="H874">
            <v>0</v>
          </cell>
          <cell r="I874" t="str">
            <v/>
          </cell>
          <cell r="J874">
            <v>0</v>
          </cell>
        </row>
        <row r="875">
          <cell r="A875">
            <v>867</v>
          </cell>
          <cell r="C875">
            <v>28700</v>
          </cell>
          <cell r="D875">
            <v>3.99</v>
          </cell>
          <cell r="E875">
            <v>3177.7389614998519</v>
          </cell>
          <cell r="G875">
            <v>-2</v>
          </cell>
          <cell r="H875">
            <v>3177.659161499852</v>
          </cell>
          <cell r="I875">
            <v>3.99</v>
          </cell>
          <cell r="J875">
            <v>3177.3733614998523</v>
          </cell>
          <cell r="L875">
            <v>-2</v>
          </cell>
        </row>
        <row r="876">
          <cell r="A876">
            <v>868</v>
          </cell>
          <cell r="D876">
            <v>3.99</v>
          </cell>
          <cell r="E876">
            <v>0</v>
          </cell>
          <cell r="H876">
            <v>0</v>
          </cell>
          <cell r="I876" t="str">
            <v/>
          </cell>
          <cell r="J876">
            <v>0</v>
          </cell>
        </row>
        <row r="877">
          <cell r="A877">
            <v>869</v>
          </cell>
          <cell r="C877">
            <v>28710</v>
          </cell>
          <cell r="D877">
            <v>3.99</v>
          </cell>
          <cell r="E877">
            <v>3177.7647955713019</v>
          </cell>
          <cell r="G877">
            <v>-2</v>
          </cell>
          <cell r="H877">
            <v>3177.6849955713019</v>
          </cell>
          <cell r="I877">
            <v>3.99</v>
          </cell>
          <cell r="J877">
            <v>3177.3991955713022</v>
          </cell>
          <cell r="L877">
            <v>-2</v>
          </cell>
        </row>
        <row r="878">
          <cell r="A878">
            <v>870</v>
          </cell>
          <cell r="D878">
            <v>3.99</v>
          </cell>
          <cell r="E878">
            <v>0</v>
          </cell>
          <cell r="H878">
            <v>0</v>
          </cell>
          <cell r="I878" t="str">
            <v/>
          </cell>
          <cell r="J878">
            <v>0</v>
          </cell>
        </row>
        <row r="879">
          <cell r="A879">
            <v>871</v>
          </cell>
          <cell r="C879">
            <v>28720</v>
          </cell>
          <cell r="D879">
            <v>3.99</v>
          </cell>
          <cell r="E879">
            <v>3177.7906296427514</v>
          </cell>
          <cell r="G879">
            <v>-2</v>
          </cell>
          <cell r="H879">
            <v>3177.7108296427514</v>
          </cell>
          <cell r="I879">
            <v>3.99</v>
          </cell>
          <cell r="J879">
            <v>3177.4250296427517</v>
          </cell>
          <cell r="L879">
            <v>-2</v>
          </cell>
        </row>
        <row r="880">
          <cell r="A880">
            <v>872</v>
          </cell>
          <cell r="D880">
            <v>3.99</v>
          </cell>
          <cell r="E880">
            <v>0</v>
          </cell>
          <cell r="H880">
            <v>0</v>
          </cell>
          <cell r="I880" t="str">
            <v/>
          </cell>
          <cell r="J880">
            <v>0</v>
          </cell>
        </row>
        <row r="881">
          <cell r="A881">
            <v>873</v>
          </cell>
          <cell r="C881">
            <v>28730</v>
          </cell>
          <cell r="D881">
            <v>3.99</v>
          </cell>
          <cell r="E881">
            <v>3177.8164637142008</v>
          </cell>
          <cell r="G881">
            <v>-2</v>
          </cell>
          <cell r="H881">
            <v>3177.7366637142009</v>
          </cell>
          <cell r="I881">
            <v>3.99</v>
          </cell>
          <cell r="J881">
            <v>3177.4508637142012</v>
          </cell>
          <cell r="L881">
            <v>-2</v>
          </cell>
        </row>
        <row r="882">
          <cell r="A882">
            <v>874</v>
          </cell>
          <cell r="D882">
            <v>3.99</v>
          </cell>
          <cell r="E882">
            <v>0</v>
          </cell>
          <cell r="H882">
            <v>0</v>
          </cell>
          <cell r="I882" t="str">
            <v/>
          </cell>
          <cell r="J882">
            <v>0</v>
          </cell>
        </row>
        <row r="883">
          <cell r="A883">
            <v>875</v>
          </cell>
          <cell r="C883">
            <v>28740</v>
          </cell>
          <cell r="D883">
            <v>3.99</v>
          </cell>
          <cell r="E883">
            <v>3177.8522109339629</v>
          </cell>
          <cell r="G883">
            <v>-2</v>
          </cell>
          <cell r="H883">
            <v>3177.7724109339629</v>
          </cell>
          <cell r="I883">
            <v>3.99</v>
          </cell>
          <cell r="J883">
            <v>3177.4866109339632</v>
          </cell>
          <cell r="L883">
            <v>-2</v>
          </cell>
        </row>
        <row r="884">
          <cell r="A884">
            <v>876</v>
          </cell>
          <cell r="D884">
            <v>3.99</v>
          </cell>
          <cell r="E884">
            <v>0</v>
          </cell>
          <cell r="H884">
            <v>0</v>
          </cell>
          <cell r="I884" t="str">
            <v/>
          </cell>
          <cell r="J884">
            <v>0</v>
          </cell>
        </row>
        <row r="885">
          <cell r="A885">
            <v>877</v>
          </cell>
          <cell r="C885">
            <v>28750</v>
          </cell>
          <cell r="D885">
            <v>3.99</v>
          </cell>
          <cell r="E885">
            <v>3177.907784450349</v>
          </cell>
          <cell r="G885">
            <v>-2</v>
          </cell>
          <cell r="H885">
            <v>3177.827984450349</v>
          </cell>
          <cell r="I885">
            <v>3.99</v>
          </cell>
          <cell r="J885">
            <v>3177.5421844503494</v>
          </cell>
          <cell r="L885">
            <v>-2</v>
          </cell>
        </row>
        <row r="886">
          <cell r="A886">
            <v>878</v>
          </cell>
          <cell r="D886">
            <v>3.99</v>
          </cell>
          <cell r="E886">
            <v>0</v>
          </cell>
          <cell r="H886">
            <v>0</v>
          </cell>
          <cell r="I886" t="str">
            <v/>
          </cell>
          <cell r="J886">
            <v>0</v>
          </cell>
        </row>
        <row r="887">
          <cell r="A887">
            <v>879</v>
          </cell>
          <cell r="C887">
            <v>28760</v>
          </cell>
          <cell r="D887">
            <v>3.99</v>
          </cell>
          <cell r="E887">
            <v>3177.9831842633598</v>
          </cell>
          <cell r="G887">
            <v>-2</v>
          </cell>
          <cell r="H887">
            <v>3177.9033842633598</v>
          </cell>
          <cell r="I887">
            <v>3.99</v>
          </cell>
          <cell r="J887">
            <v>3177.6175842633602</v>
          </cell>
          <cell r="L887">
            <v>-2</v>
          </cell>
        </row>
        <row r="888">
          <cell r="A888">
            <v>880</v>
          </cell>
          <cell r="D888">
            <v>3.99</v>
          </cell>
          <cell r="E888">
            <v>0</v>
          </cell>
          <cell r="H888">
            <v>0</v>
          </cell>
          <cell r="I888" t="str">
            <v/>
          </cell>
          <cell r="J888">
            <v>0</v>
          </cell>
        </row>
        <row r="889">
          <cell r="A889">
            <v>881</v>
          </cell>
          <cell r="C889">
            <v>28770</v>
          </cell>
          <cell r="D889">
            <v>3.99</v>
          </cell>
          <cell r="E889">
            <v>3178.0784103729943</v>
          </cell>
          <cell r="G889">
            <v>-2</v>
          </cell>
          <cell r="H889">
            <v>3177.9986103729943</v>
          </cell>
          <cell r="I889">
            <v>3.99</v>
          </cell>
          <cell r="J889">
            <v>3177.7128103729947</v>
          </cell>
          <cell r="L889">
            <v>-2</v>
          </cell>
        </row>
        <row r="890">
          <cell r="A890">
            <v>882</v>
          </cell>
          <cell r="D890">
            <v>3.99</v>
          </cell>
          <cell r="E890">
            <v>0</v>
          </cell>
          <cell r="H890">
            <v>0</v>
          </cell>
          <cell r="I890" t="str">
            <v/>
          </cell>
          <cell r="J890">
            <v>0</v>
          </cell>
        </row>
        <row r="891">
          <cell r="A891">
            <v>883</v>
          </cell>
          <cell r="C891">
            <v>28780</v>
          </cell>
          <cell r="D891">
            <v>3.99</v>
          </cell>
          <cell r="E891">
            <v>3178.1934627792539</v>
          </cell>
          <cell r="G891">
            <v>-2</v>
          </cell>
          <cell r="H891">
            <v>3178.1136627792539</v>
          </cell>
          <cell r="I891">
            <v>3.99</v>
          </cell>
          <cell r="J891">
            <v>3177.8278627792542</v>
          </cell>
          <cell r="L891">
            <v>-2</v>
          </cell>
        </row>
        <row r="892">
          <cell r="A892">
            <v>884</v>
          </cell>
          <cell r="D892">
            <v>3.99</v>
          </cell>
          <cell r="E892">
            <v>0</v>
          </cell>
          <cell r="H892">
            <v>0</v>
          </cell>
          <cell r="I892" t="str">
            <v/>
          </cell>
          <cell r="J892">
            <v>0</v>
          </cell>
        </row>
        <row r="893">
          <cell r="A893">
            <v>885</v>
          </cell>
          <cell r="C893">
            <v>28790</v>
          </cell>
          <cell r="D893">
            <v>3.99</v>
          </cell>
          <cell r="E893">
            <v>3178.3283414821371</v>
          </cell>
          <cell r="G893">
            <v>-2</v>
          </cell>
          <cell r="H893">
            <v>3178.2485414821372</v>
          </cell>
          <cell r="I893">
            <v>3.99</v>
          </cell>
          <cell r="J893">
            <v>3177.9627414821375</v>
          </cell>
          <cell r="L893">
            <v>-2</v>
          </cell>
        </row>
        <row r="894">
          <cell r="A894">
            <v>886</v>
          </cell>
          <cell r="D894">
            <v>3.99</v>
          </cell>
          <cell r="E894">
            <v>0</v>
          </cell>
          <cell r="H894">
            <v>0</v>
          </cell>
          <cell r="I894" t="str">
            <v/>
          </cell>
          <cell r="J894">
            <v>0</v>
          </cell>
        </row>
        <row r="895">
          <cell r="A895">
            <v>887</v>
          </cell>
          <cell r="C895">
            <v>28800</v>
          </cell>
          <cell r="D895">
            <v>3.99</v>
          </cell>
          <cell r="E895">
            <v>3178.483046481645</v>
          </cell>
          <cell r="G895">
            <v>-2</v>
          </cell>
          <cell r="H895">
            <v>3178.4032464816451</v>
          </cell>
          <cell r="I895">
            <v>3.99</v>
          </cell>
          <cell r="J895">
            <v>3178.1174464816454</v>
          </cell>
          <cell r="L895">
            <v>-2</v>
          </cell>
        </row>
        <row r="896">
          <cell r="A896">
            <v>888</v>
          </cell>
          <cell r="D896">
            <v>3.99</v>
          </cell>
          <cell r="E896">
            <v>0</v>
          </cell>
          <cell r="H896">
            <v>0</v>
          </cell>
          <cell r="I896" t="str">
            <v/>
          </cell>
          <cell r="J896">
            <v>0</v>
          </cell>
        </row>
        <row r="897">
          <cell r="A897">
            <v>889</v>
          </cell>
          <cell r="C897">
            <v>28810</v>
          </cell>
          <cell r="D897">
            <v>3.99</v>
          </cell>
          <cell r="E897">
            <v>3178.6575777777775</v>
          </cell>
          <cell r="G897">
            <v>-2</v>
          </cell>
          <cell r="H897">
            <v>3178.5777777777776</v>
          </cell>
          <cell r="I897">
            <v>3.99</v>
          </cell>
          <cell r="J897">
            <v>3178.2919777777779</v>
          </cell>
          <cell r="L897">
            <v>-2</v>
          </cell>
        </row>
        <row r="898">
          <cell r="A898">
            <v>890</v>
          </cell>
          <cell r="D898">
            <v>3.99</v>
          </cell>
          <cell r="E898">
            <v>0</v>
          </cell>
          <cell r="H898">
            <v>0</v>
          </cell>
          <cell r="I898" t="str">
            <v/>
          </cell>
          <cell r="J898">
            <v>0</v>
          </cell>
        </row>
        <row r="899">
          <cell r="A899">
            <v>891</v>
          </cell>
          <cell r="C899">
            <v>28820</v>
          </cell>
          <cell r="D899">
            <v>3.99</v>
          </cell>
          <cell r="E899">
            <v>3178.7939959222222</v>
          </cell>
          <cell r="G899">
            <v>-0.7963333333330711</v>
          </cell>
          <cell r="H899">
            <v>3178.7622222222221</v>
          </cell>
          <cell r="I899">
            <v>3.99</v>
          </cell>
          <cell r="J899">
            <v>3178.4764222222225</v>
          </cell>
          <cell r="L899">
            <v>-2</v>
          </cell>
        </row>
        <row r="900">
          <cell r="A900">
            <v>892</v>
          </cell>
          <cell r="D900">
            <v>3.99</v>
          </cell>
          <cell r="E900">
            <v>0</v>
          </cell>
          <cell r="H900">
            <v>0</v>
          </cell>
          <cell r="I900" t="str">
            <v/>
          </cell>
          <cell r="J900">
            <v>0</v>
          </cell>
        </row>
        <row r="901">
          <cell r="A901">
            <v>893</v>
          </cell>
          <cell r="C901">
            <v>28830</v>
          </cell>
          <cell r="D901">
            <v>3.99</v>
          </cell>
          <cell r="E901">
            <v>3178.9813929666661</v>
          </cell>
          <cell r="G901">
            <v>0.87033333333359542</v>
          </cell>
          <cell r="H901">
            <v>3178.9466666666663</v>
          </cell>
          <cell r="I901">
            <v>4.0552750000000195</v>
          </cell>
          <cell r="J901">
            <v>3178.6595611666667</v>
          </cell>
          <cell r="K901">
            <v>6.5275000000019651E-2</v>
          </cell>
          <cell r="L901">
            <v>-2</v>
          </cell>
        </row>
        <row r="902">
          <cell r="A902">
            <v>894</v>
          </cell>
          <cell r="D902">
            <v>3.99</v>
          </cell>
          <cell r="E902">
            <v>0</v>
          </cell>
          <cell r="H902">
            <v>0</v>
          </cell>
          <cell r="I902" t="str">
            <v/>
          </cell>
          <cell r="J902">
            <v>0</v>
          </cell>
        </row>
        <row r="903">
          <cell r="A903">
            <v>895</v>
          </cell>
          <cell r="B903" t="str">
            <v>PC+</v>
          </cell>
          <cell r="C903">
            <v>28836.777999999998</v>
          </cell>
          <cell r="D903">
            <v>3.99</v>
          </cell>
          <cell r="E903">
            <v>7.980000000000001E-2</v>
          </cell>
          <cell r="G903">
            <v>2</v>
          </cell>
          <cell r="H903">
            <v>0</v>
          </cell>
          <cell r="I903" t="str">
            <v/>
          </cell>
          <cell r="J903">
            <v>0</v>
          </cell>
          <cell r="K903">
            <v>0.15</v>
          </cell>
          <cell r="L903">
            <v>-2</v>
          </cell>
          <cell r="M903" t="str">
            <v>LT=24</v>
          </cell>
        </row>
        <row r="904">
          <cell r="A904">
            <v>896</v>
          </cell>
          <cell r="D904">
            <v>3.99</v>
          </cell>
          <cell r="E904">
            <v>0</v>
          </cell>
          <cell r="H904">
            <v>0</v>
          </cell>
          <cell r="I904" t="str">
            <v/>
          </cell>
          <cell r="J904">
            <v>0</v>
          </cell>
        </row>
        <row r="905">
          <cell r="A905">
            <v>897</v>
          </cell>
          <cell r="C905">
            <v>28840</v>
          </cell>
          <cell r="D905">
            <v>3.99</v>
          </cell>
          <cell r="E905">
            <v>3179.2323374111111</v>
          </cell>
          <cell r="G905">
            <v>2.5370000000002619</v>
          </cell>
          <cell r="H905">
            <v>3179.1311111111108</v>
          </cell>
          <cell r="I905">
            <v>4.1802750000000195</v>
          </cell>
          <cell r="J905">
            <v>3178.8174465343609</v>
          </cell>
          <cell r="K905">
            <v>0.19027500000001962</v>
          </cell>
          <cell r="L905">
            <v>-2.5370000000002619</v>
          </cell>
        </row>
        <row r="906">
          <cell r="A906">
            <v>898</v>
          </cell>
          <cell r="D906">
            <v>3.99</v>
          </cell>
          <cell r="E906">
            <v>0</v>
          </cell>
          <cell r="H906">
            <v>0</v>
          </cell>
          <cell r="I906" t="str">
            <v/>
          </cell>
          <cell r="J906">
            <v>0</v>
          </cell>
        </row>
        <row r="907">
          <cell r="A907">
            <v>899</v>
          </cell>
          <cell r="C907">
            <v>28850</v>
          </cell>
          <cell r="D907">
            <v>3.99</v>
          </cell>
          <cell r="E907">
            <v>3179.4751555555554</v>
          </cell>
          <cell r="G907">
            <v>4</v>
          </cell>
          <cell r="H907">
            <v>3179.3155555555554</v>
          </cell>
          <cell r="I907">
            <v>4.29</v>
          </cell>
          <cell r="J907">
            <v>3178.9319555555558</v>
          </cell>
          <cell r="K907">
            <v>0.3</v>
          </cell>
          <cell r="L907">
            <v>-4</v>
          </cell>
        </row>
        <row r="908">
          <cell r="A908">
            <v>900</v>
          </cell>
          <cell r="D908">
            <v>3.99</v>
          </cell>
          <cell r="E908">
            <v>0</v>
          </cell>
          <cell r="H908">
            <v>0</v>
          </cell>
          <cell r="I908" t="str">
            <v/>
          </cell>
          <cell r="J908">
            <v>0</v>
          </cell>
        </row>
        <row r="909">
          <cell r="A909">
            <v>901</v>
          </cell>
          <cell r="C909">
            <v>28860</v>
          </cell>
          <cell r="D909">
            <v>3.99</v>
          </cell>
          <cell r="E909">
            <v>3179.6596</v>
          </cell>
          <cell r="G909">
            <v>4</v>
          </cell>
          <cell r="H909">
            <v>3179.5</v>
          </cell>
          <cell r="I909">
            <v>4.29</v>
          </cell>
          <cell r="J909">
            <v>3179.1164000000003</v>
          </cell>
          <cell r="K909">
            <v>0.3</v>
          </cell>
          <cell r="L909">
            <v>-4</v>
          </cell>
        </row>
        <row r="910">
          <cell r="A910">
            <v>902</v>
          </cell>
          <cell r="D910">
            <v>3.99</v>
          </cell>
          <cell r="E910">
            <v>0</v>
          </cell>
          <cell r="H910">
            <v>0</v>
          </cell>
          <cell r="I910" t="str">
            <v/>
          </cell>
          <cell r="J910">
            <v>0</v>
          </cell>
        </row>
        <row r="911">
          <cell r="A911">
            <v>903</v>
          </cell>
          <cell r="C911">
            <v>28870</v>
          </cell>
          <cell r="D911">
            <v>3.99</v>
          </cell>
          <cell r="E911">
            <v>3179.8440444444441</v>
          </cell>
          <cell r="G911">
            <v>4</v>
          </cell>
          <cell r="H911">
            <v>3179.6844444444441</v>
          </cell>
          <cell r="I911">
            <v>4.29</v>
          </cell>
          <cell r="J911">
            <v>3179.3008444444445</v>
          </cell>
          <cell r="K911">
            <v>0.3</v>
          </cell>
          <cell r="L911">
            <v>-4</v>
          </cell>
        </row>
        <row r="912">
          <cell r="A912">
            <v>904</v>
          </cell>
          <cell r="D912">
            <v>3.99</v>
          </cell>
          <cell r="E912">
            <v>0</v>
          </cell>
          <cell r="H912">
            <v>0</v>
          </cell>
          <cell r="I912" t="str">
            <v/>
          </cell>
          <cell r="J912">
            <v>0</v>
          </cell>
        </row>
        <row r="913">
          <cell r="A913">
            <v>905</v>
          </cell>
          <cell r="C913">
            <v>28880</v>
          </cell>
          <cell r="D913">
            <v>3.99</v>
          </cell>
          <cell r="E913">
            <v>3180.0284888888887</v>
          </cell>
          <cell r="G913">
            <v>4</v>
          </cell>
          <cell r="H913">
            <v>3179.8688888888887</v>
          </cell>
          <cell r="I913">
            <v>4.29</v>
          </cell>
          <cell r="J913">
            <v>3179.485288888889</v>
          </cell>
          <cell r="K913">
            <v>0.3</v>
          </cell>
          <cell r="L913">
            <v>-4</v>
          </cell>
        </row>
        <row r="914">
          <cell r="A914">
            <v>906</v>
          </cell>
          <cell r="D914">
            <v>3.99</v>
          </cell>
          <cell r="E914">
            <v>0</v>
          </cell>
          <cell r="H914">
            <v>0</v>
          </cell>
          <cell r="I914" t="str">
            <v/>
          </cell>
          <cell r="J914">
            <v>0</v>
          </cell>
        </row>
        <row r="915">
          <cell r="A915">
            <v>907</v>
          </cell>
          <cell r="C915">
            <v>28890</v>
          </cell>
          <cell r="D915">
            <v>3.99</v>
          </cell>
          <cell r="E915">
            <v>3180.1511947333333</v>
          </cell>
          <cell r="G915">
            <v>2.4526666666667247</v>
          </cell>
          <cell r="H915">
            <v>3180.0533333333333</v>
          </cell>
          <cell r="I915">
            <v>4.1739500000000049</v>
          </cell>
          <cell r="J915">
            <v>3179.7436022530001</v>
          </cell>
          <cell r="K915">
            <v>0.18395000000000436</v>
          </cell>
          <cell r="L915">
            <v>-2.4526666666667247</v>
          </cell>
        </row>
        <row r="916">
          <cell r="A916">
            <v>908</v>
          </cell>
          <cell r="D916">
            <v>3.99</v>
          </cell>
          <cell r="E916">
            <v>0</v>
          </cell>
          <cell r="H916">
            <v>0</v>
          </cell>
          <cell r="I916" t="str">
            <v/>
          </cell>
          <cell r="J916">
            <v>0</v>
          </cell>
        </row>
        <row r="917">
          <cell r="A917">
            <v>909</v>
          </cell>
          <cell r="B917" t="str">
            <v>PT+</v>
          </cell>
          <cell r="C917">
            <v>28892.716</v>
          </cell>
          <cell r="D917">
            <v>3.99</v>
          </cell>
          <cell r="E917">
            <v>7.980000000000001E-2</v>
          </cell>
          <cell r="G917">
            <v>2</v>
          </cell>
          <cell r="H917">
            <v>0</v>
          </cell>
          <cell r="I917" t="str">
            <v/>
          </cell>
          <cell r="J917">
            <v>0</v>
          </cell>
          <cell r="K917">
            <v>0.15</v>
          </cell>
          <cell r="L917">
            <v>-2</v>
          </cell>
        </row>
        <row r="918">
          <cell r="A918">
            <v>910</v>
          </cell>
          <cell r="D918">
            <v>3.99</v>
          </cell>
          <cell r="E918">
            <v>0</v>
          </cell>
          <cell r="H918">
            <v>0</v>
          </cell>
          <cell r="I918" t="str">
            <v/>
          </cell>
          <cell r="J918">
            <v>0</v>
          </cell>
        </row>
        <row r="919">
          <cell r="A919">
            <v>911</v>
          </cell>
          <cell r="C919">
            <v>28900</v>
          </cell>
          <cell r="D919">
            <v>3.99</v>
          </cell>
          <cell r="E919">
            <v>3180.3175777777774</v>
          </cell>
          <cell r="G919">
            <v>2</v>
          </cell>
          <cell r="H919">
            <v>3180.2377777777774</v>
          </cell>
          <cell r="I919">
            <v>4.1399999999999997</v>
          </cell>
          <cell r="J919">
            <v>3179.9489777777776</v>
          </cell>
          <cell r="K919">
            <v>0.15</v>
          </cell>
          <cell r="L919">
            <v>-2</v>
          </cell>
        </row>
        <row r="920">
          <cell r="A920">
            <v>912</v>
          </cell>
          <cell r="D920">
            <v>3.99</v>
          </cell>
          <cell r="E920">
            <v>0</v>
          </cell>
          <cell r="H920">
            <v>0</v>
          </cell>
          <cell r="I920" t="str">
            <v/>
          </cell>
          <cell r="J920">
            <v>0</v>
          </cell>
        </row>
        <row r="921">
          <cell r="A921">
            <v>913</v>
          </cell>
          <cell r="C921">
            <v>28910</v>
          </cell>
          <cell r="D921">
            <v>3.99</v>
          </cell>
          <cell r="E921">
            <v>3180.502022222222</v>
          </cell>
          <cell r="G921">
            <v>2</v>
          </cell>
          <cell r="H921">
            <v>3180.422222222222</v>
          </cell>
          <cell r="I921">
            <v>4.1399999999999997</v>
          </cell>
          <cell r="J921">
            <v>3180.1166513555554</v>
          </cell>
          <cell r="K921">
            <v>0.15</v>
          </cell>
          <cell r="L921">
            <v>-2.3777222222221708</v>
          </cell>
        </row>
        <row r="922">
          <cell r="A922">
            <v>914</v>
          </cell>
          <cell r="D922">
            <v>3.99</v>
          </cell>
          <cell r="E922">
            <v>0</v>
          </cell>
          <cell r="H922">
            <v>0</v>
          </cell>
          <cell r="I922" t="str">
            <v/>
          </cell>
          <cell r="J922">
            <v>0</v>
          </cell>
        </row>
        <row r="923">
          <cell r="A923">
            <v>915</v>
          </cell>
          <cell r="C923">
            <v>28920</v>
          </cell>
          <cell r="D923">
            <v>3.99</v>
          </cell>
          <cell r="E923">
            <v>3180.7183800166667</v>
          </cell>
          <cell r="G923">
            <v>2.799833333333178</v>
          </cell>
          <cell r="H923">
            <v>3180.6066666666666</v>
          </cell>
          <cell r="I923">
            <v>4.2699833333333181</v>
          </cell>
          <cell r="J923">
            <v>3180.2726163611019</v>
          </cell>
          <cell r="K923">
            <v>0.27998333333331782</v>
          </cell>
          <cell r="L923">
            <v>-2.9332777777777261</v>
          </cell>
        </row>
        <row r="924">
          <cell r="A924">
            <v>916</v>
          </cell>
          <cell r="D924">
            <v>3.99</v>
          </cell>
          <cell r="E924">
            <v>0</v>
          </cell>
          <cell r="H924">
            <v>0</v>
          </cell>
          <cell r="I924" t="str">
            <v/>
          </cell>
          <cell r="J924">
            <v>0</v>
          </cell>
        </row>
        <row r="925">
          <cell r="A925">
            <v>917</v>
          </cell>
          <cell r="B925" t="str">
            <v>PC+</v>
          </cell>
          <cell r="C925">
            <v>28921.201000000001</v>
          </cell>
          <cell r="D925">
            <v>3.99</v>
          </cell>
          <cell r="E925">
            <v>0.1197</v>
          </cell>
          <cell r="G925">
            <v>3</v>
          </cell>
          <cell r="H925">
            <v>0</v>
          </cell>
          <cell r="I925" t="str">
            <v/>
          </cell>
          <cell r="J925">
            <v>0</v>
          </cell>
          <cell r="K925">
            <v>0.3</v>
          </cell>
          <cell r="L925">
            <v>-3</v>
          </cell>
          <cell r="M925" t="str">
            <v>LT=36</v>
          </cell>
        </row>
        <row r="926">
          <cell r="A926">
            <v>918</v>
          </cell>
          <cell r="D926">
            <v>3.99</v>
          </cell>
          <cell r="E926">
            <v>0</v>
          </cell>
          <cell r="H926">
            <v>0</v>
          </cell>
          <cell r="I926" t="str">
            <v/>
          </cell>
          <cell r="J926">
            <v>0</v>
          </cell>
        </row>
        <row r="927">
          <cell r="A927">
            <v>919</v>
          </cell>
          <cell r="C927">
            <v>28930</v>
          </cell>
          <cell r="D927">
            <v>3.99</v>
          </cell>
          <cell r="E927">
            <v>3180.9693244611112</v>
          </cell>
          <cell r="G927">
            <v>4.4664999999998445</v>
          </cell>
          <cell r="H927">
            <v>3180.7911111111111</v>
          </cell>
          <cell r="I927">
            <v>4.4366499999999842</v>
          </cell>
          <cell r="J927">
            <v>3180.3795486388613</v>
          </cell>
          <cell r="K927">
            <v>0.44664999999998445</v>
          </cell>
          <cell r="L927">
            <v>-4.4664999999998445</v>
          </cell>
        </row>
        <row r="928">
          <cell r="A928">
            <v>920</v>
          </cell>
          <cell r="D928">
            <v>3.99</v>
          </cell>
          <cell r="E928">
            <v>0</v>
          </cell>
          <cell r="H928">
            <v>0</v>
          </cell>
          <cell r="I928" t="str">
            <v/>
          </cell>
          <cell r="J928">
            <v>0</v>
          </cell>
        </row>
        <row r="929">
          <cell r="A929">
            <v>921</v>
          </cell>
          <cell r="C929">
            <v>28940</v>
          </cell>
          <cell r="D929">
            <v>3.99</v>
          </cell>
          <cell r="E929">
            <v>3181.1816523555553</v>
          </cell>
          <cell r="G929">
            <v>5.1653333333330611</v>
          </cell>
          <cell r="H929">
            <v>3180.9755555555553</v>
          </cell>
          <cell r="I929">
            <v>4.5065333333333069</v>
          </cell>
          <cell r="J929">
            <v>3180.527282087111</v>
          </cell>
          <cell r="K929">
            <v>0.5165333333333062</v>
          </cell>
          <cell r="L929">
            <v>-5.1653333333330611</v>
          </cell>
        </row>
        <row r="930">
          <cell r="A930">
            <v>922</v>
          </cell>
          <cell r="D930">
            <v>3.99</v>
          </cell>
          <cell r="E930">
            <v>0</v>
          </cell>
          <cell r="H930">
            <v>0</v>
          </cell>
          <cell r="I930" t="str">
            <v/>
          </cell>
          <cell r="J930">
            <v>0</v>
          </cell>
        </row>
        <row r="931">
          <cell r="A931">
            <v>923</v>
          </cell>
          <cell r="C931">
            <v>28950</v>
          </cell>
          <cell r="D931">
            <v>3.99</v>
          </cell>
          <cell r="E931">
            <v>3181.2995968</v>
          </cell>
          <cell r="G931">
            <v>3.498666666666395</v>
          </cell>
          <cell r="H931">
            <v>3181.16</v>
          </cell>
          <cell r="I931">
            <v>4.3398666666666399</v>
          </cell>
          <cell r="J931">
            <v>3180.7976665315555</v>
          </cell>
          <cell r="K931">
            <v>0.34986666666663951</v>
          </cell>
          <cell r="L931">
            <v>-3.498666666666395</v>
          </cell>
        </row>
        <row r="932">
          <cell r="A932">
            <v>924</v>
          </cell>
          <cell r="D932">
            <v>3.99</v>
          </cell>
          <cell r="E932">
            <v>0</v>
          </cell>
          <cell r="H932">
            <v>0</v>
          </cell>
          <cell r="I932" t="str">
            <v/>
          </cell>
          <cell r="J932">
            <v>0</v>
          </cell>
        </row>
        <row r="933">
          <cell r="A933">
            <v>925</v>
          </cell>
          <cell r="B933" t="str">
            <v>PT+</v>
          </cell>
          <cell r="C933">
            <v>28952.991999999998</v>
          </cell>
          <cell r="D933">
            <v>4.0169199999999545</v>
          </cell>
          <cell r="E933">
            <v>0.12050759999999863</v>
          </cell>
          <cell r="F933">
            <v>2.6919999999954591E-2</v>
          </cell>
          <cell r="G933">
            <v>3</v>
          </cell>
          <cell r="H933">
            <v>0</v>
          </cell>
          <cell r="I933" t="str">
            <v/>
          </cell>
          <cell r="J933">
            <v>0</v>
          </cell>
          <cell r="K933">
            <v>0.3</v>
          </cell>
          <cell r="L933">
            <v>-3</v>
          </cell>
        </row>
        <row r="934">
          <cell r="A934">
            <v>926</v>
          </cell>
          <cell r="D934">
            <v>3.99</v>
          </cell>
          <cell r="E934">
            <v>0</v>
          </cell>
          <cell r="H934">
            <v>0</v>
          </cell>
          <cell r="I934" t="str">
            <v/>
          </cell>
          <cell r="J934">
            <v>0</v>
          </cell>
        </row>
        <row r="935">
          <cell r="A935">
            <v>927</v>
          </cell>
          <cell r="C935">
            <v>28960</v>
          </cell>
          <cell r="D935">
            <v>4.1570799999999872</v>
          </cell>
          <cell r="E935">
            <v>3181.3228543584819</v>
          </cell>
          <cell r="F935">
            <v>0.16707999999998718</v>
          </cell>
          <cell r="G935">
            <v>0.17709096235516641</v>
          </cell>
          <cell r="H935">
            <v>3181.3154925455042</v>
          </cell>
          <cell r="I935">
            <v>4.4731999999999728</v>
          </cell>
          <cell r="J935">
            <v>3181.1075709125762</v>
          </cell>
          <cell r="K935">
            <v>0.18319999999997283</v>
          </cell>
          <cell r="L935">
            <v>-0.17709096235516641</v>
          </cell>
        </row>
        <row r="936">
          <cell r="A936">
            <v>928</v>
          </cell>
          <cell r="D936">
            <v>3.99</v>
          </cell>
          <cell r="E936">
            <v>0</v>
          </cell>
          <cell r="H936">
            <v>0</v>
          </cell>
          <cell r="J936">
            <v>0</v>
          </cell>
        </row>
        <row r="937">
          <cell r="A937">
            <v>929</v>
          </cell>
          <cell r="B937" t="str">
            <v>PC-</v>
          </cell>
          <cell r="C937">
            <v>28966.646000000001</v>
          </cell>
          <cell r="D937">
            <v>4.29</v>
          </cell>
          <cell r="E937">
            <v>0.10725</v>
          </cell>
          <cell r="F937">
            <v>0.3</v>
          </cell>
          <cell r="G937">
            <v>-2.5</v>
          </cell>
          <cell r="H937">
            <v>0</v>
          </cell>
          <cell r="J937">
            <v>0</v>
          </cell>
          <cell r="K937">
            <v>7.2433333333295491E-2</v>
          </cell>
          <cell r="L937">
            <v>2.5</v>
          </cell>
          <cell r="M937" t="str">
            <v>LT=30</v>
          </cell>
        </row>
        <row r="938">
          <cell r="A938">
            <v>930</v>
          </cell>
          <cell r="D938">
            <v>3.99</v>
          </cell>
          <cell r="E938">
            <v>0</v>
          </cell>
          <cell r="H938">
            <v>0</v>
          </cell>
          <cell r="J938">
            <v>0</v>
          </cell>
        </row>
        <row r="939">
          <cell r="A939">
            <v>931</v>
          </cell>
          <cell r="C939">
            <v>28970</v>
          </cell>
          <cell r="D939">
            <v>4.3570799999999874</v>
          </cell>
          <cell r="E939">
            <v>3181.6042681682084</v>
          </cell>
          <cell r="F939">
            <v>0.36707999999998719</v>
          </cell>
          <cell r="G939">
            <v>-3.0589999999998931</v>
          </cell>
          <cell r="H939">
            <v>3181.4709850910085</v>
          </cell>
          <cell r="I939">
            <v>4.3065333333333058</v>
          </cell>
          <cell r="J939">
            <v>3181.4027219456752</v>
          </cell>
          <cell r="K939">
            <v>1.6533333333306144E-2</v>
          </cell>
          <cell r="L939">
            <v>3.0589999999998931</v>
          </cell>
        </row>
        <row r="940">
          <cell r="A940">
            <v>932</v>
          </cell>
          <cell r="D940">
            <v>3.99</v>
          </cell>
          <cell r="E940">
            <v>0</v>
          </cell>
          <cell r="H940">
            <v>0</v>
          </cell>
          <cell r="J940">
            <v>0</v>
          </cell>
        </row>
        <row r="941">
          <cell r="A941">
            <v>933</v>
          </cell>
          <cell r="C941">
            <v>28980</v>
          </cell>
          <cell r="D941">
            <v>4.5570799999999876</v>
          </cell>
          <cell r="E941">
            <v>3181.8418300470466</v>
          </cell>
          <cell r="F941">
            <v>0.56707999999998715</v>
          </cell>
          <cell r="G941">
            <v>-4.7256666666665597</v>
          </cell>
          <cell r="H941">
            <v>3181.6264776365133</v>
          </cell>
          <cell r="I941">
            <v>4.29</v>
          </cell>
          <cell r="J941">
            <v>3181.6292087365136</v>
          </cell>
          <cell r="L941">
            <v>4.7256666666665597</v>
          </cell>
        </row>
        <row r="942">
          <cell r="A942">
            <v>934</v>
          </cell>
          <cell r="D942">
            <v>3.99</v>
          </cell>
          <cell r="E942">
            <v>0</v>
          </cell>
          <cell r="H942">
            <v>0</v>
          </cell>
          <cell r="J942">
            <v>0</v>
          </cell>
        </row>
        <row r="943">
          <cell r="A943">
            <v>935</v>
          </cell>
          <cell r="C943">
            <v>28990</v>
          </cell>
          <cell r="D943">
            <v>4.59</v>
          </cell>
          <cell r="E943">
            <v>3182.0114701820175</v>
          </cell>
          <cell r="F943">
            <v>0.6</v>
          </cell>
          <cell r="G943">
            <v>-5</v>
          </cell>
          <cell r="H943">
            <v>3181.7819701820176</v>
          </cell>
          <cell r="I943">
            <v>4.29</v>
          </cell>
          <cell r="J943">
            <v>3181.7964701820179</v>
          </cell>
          <cell r="L943">
            <v>5</v>
          </cell>
        </row>
        <row r="944">
          <cell r="A944">
            <v>936</v>
          </cell>
          <cell r="D944">
            <v>3.99</v>
          </cell>
          <cell r="E944">
            <v>0</v>
          </cell>
          <cell r="H944">
            <v>0</v>
          </cell>
          <cell r="J944">
            <v>0</v>
          </cell>
        </row>
        <row r="945">
          <cell r="A945">
            <v>937</v>
          </cell>
          <cell r="C945">
            <v>29000</v>
          </cell>
          <cell r="D945">
            <v>4.59</v>
          </cell>
          <cell r="E945">
            <v>3182.1669627275219</v>
          </cell>
          <cell r="F945">
            <v>0.6</v>
          </cell>
          <cell r="G945">
            <v>-5</v>
          </cell>
          <cell r="H945">
            <v>3181.937462727522</v>
          </cell>
          <cell r="I945">
            <v>4.29</v>
          </cell>
          <cell r="J945">
            <v>3181.9519627275222</v>
          </cell>
          <cell r="L945">
            <v>5</v>
          </cell>
        </row>
        <row r="946">
          <cell r="A946">
            <v>938</v>
          </cell>
          <cell r="D946">
            <v>3.99</v>
          </cell>
          <cell r="E946">
            <v>0</v>
          </cell>
          <cell r="H946">
            <v>0</v>
          </cell>
          <cell r="J946">
            <v>0</v>
          </cell>
        </row>
        <row r="947">
          <cell r="A947">
            <v>939</v>
          </cell>
          <cell r="C947">
            <v>29010</v>
          </cell>
          <cell r="D947">
            <v>4.59</v>
          </cell>
          <cell r="E947">
            <v>3182.3224552730262</v>
          </cell>
          <cell r="F947">
            <v>0.6</v>
          </cell>
          <cell r="G947">
            <v>-5</v>
          </cell>
          <cell r="H947">
            <v>3182.0929552730263</v>
          </cell>
          <cell r="I947">
            <v>4.29</v>
          </cell>
          <cell r="J947">
            <v>3182.1074552730265</v>
          </cell>
          <cell r="L947">
            <v>5</v>
          </cell>
        </row>
        <row r="948">
          <cell r="A948">
            <v>940</v>
          </cell>
          <cell r="D948">
            <v>3.99</v>
          </cell>
          <cell r="E948">
            <v>0</v>
          </cell>
          <cell r="H948">
            <v>0</v>
          </cell>
          <cell r="J948">
            <v>0</v>
          </cell>
        </row>
        <row r="949">
          <cell r="A949">
            <v>941</v>
          </cell>
          <cell r="C949">
            <v>29020</v>
          </cell>
          <cell r="D949">
            <v>4.59</v>
          </cell>
          <cell r="E949">
            <v>3182.477947818531</v>
          </cell>
          <cell r="F949">
            <v>0.6</v>
          </cell>
          <cell r="G949">
            <v>-5</v>
          </cell>
          <cell r="H949">
            <v>3182.2484478185311</v>
          </cell>
          <cell r="I949">
            <v>4.29</v>
          </cell>
          <cell r="J949">
            <v>3182.2629478185313</v>
          </cell>
          <cell r="L949">
            <v>5</v>
          </cell>
        </row>
        <row r="950">
          <cell r="A950">
            <v>942</v>
          </cell>
          <cell r="D950">
            <v>3.99</v>
          </cell>
          <cell r="E950">
            <v>0</v>
          </cell>
          <cell r="H950">
            <v>0</v>
          </cell>
          <cell r="J950">
            <v>0</v>
          </cell>
        </row>
        <row r="951">
          <cell r="A951">
            <v>943</v>
          </cell>
          <cell r="C951">
            <v>29030</v>
          </cell>
          <cell r="D951">
            <v>4.4683400000000262</v>
          </cell>
          <cell r="E951">
            <v>3182.582055843669</v>
          </cell>
          <cell r="F951">
            <v>0.47834000000002563</v>
          </cell>
          <cell r="G951">
            <v>-3.9861666666668798</v>
          </cell>
          <cell r="H951">
            <v>3182.4039403640354</v>
          </cell>
          <cell r="I951">
            <v>4.29</v>
          </cell>
          <cell r="J951">
            <v>3182.3749469140357</v>
          </cell>
          <cell r="L951">
            <v>3.9861666666668798</v>
          </cell>
        </row>
        <row r="952">
          <cell r="A952">
            <v>944</v>
          </cell>
          <cell r="D952">
            <v>3.99</v>
          </cell>
          <cell r="E952">
            <v>0</v>
          </cell>
          <cell r="H952">
            <v>0</v>
          </cell>
          <cell r="J952">
            <v>0</v>
          </cell>
        </row>
        <row r="953">
          <cell r="A953">
            <v>945</v>
          </cell>
          <cell r="B953" t="str">
            <v>PT-</v>
          </cell>
          <cell r="C953">
            <v>29038.917000000001</v>
          </cell>
          <cell r="D953">
            <v>4.29</v>
          </cell>
          <cell r="E953">
            <v>0.10725</v>
          </cell>
          <cell r="F953">
            <v>0.3</v>
          </cell>
          <cell r="G953">
            <v>-2.5</v>
          </cell>
          <cell r="H953">
            <v>0</v>
          </cell>
          <cell r="J953">
            <v>0</v>
          </cell>
          <cell r="L953">
            <v>2.5</v>
          </cell>
        </row>
        <row r="954">
          <cell r="A954">
            <v>946</v>
          </cell>
          <cell r="D954">
            <v>3.99</v>
          </cell>
          <cell r="E954">
            <v>0</v>
          </cell>
          <cell r="H954">
            <v>0</v>
          </cell>
          <cell r="J954">
            <v>0</v>
          </cell>
        </row>
        <row r="955">
          <cell r="A955">
            <v>947</v>
          </cell>
          <cell r="C955">
            <v>29040</v>
          </cell>
          <cell r="D955">
            <v>4.268340000000026</v>
          </cell>
          <cell r="E955">
            <v>3182.6639612700092</v>
          </cell>
          <cell r="F955">
            <v>0.27834000000002562</v>
          </cell>
          <cell r="G955">
            <v>-2.4639000000000428</v>
          </cell>
          <cell r="H955">
            <v>3182.5587936407492</v>
          </cell>
          <cell r="I955">
            <v>4.29</v>
          </cell>
          <cell r="J955">
            <v>3182.4583001907495</v>
          </cell>
          <cell r="L955">
            <v>2.3195000000002133</v>
          </cell>
        </row>
        <row r="956">
          <cell r="A956">
            <v>948</v>
          </cell>
          <cell r="D956">
            <v>3.99</v>
          </cell>
          <cell r="E956">
            <v>0</v>
          </cell>
          <cell r="H956">
            <v>0</v>
          </cell>
          <cell r="J956">
            <v>0</v>
          </cell>
        </row>
        <row r="957">
          <cell r="A957">
            <v>949</v>
          </cell>
          <cell r="C957">
            <v>29050</v>
          </cell>
          <cell r="D957">
            <v>4.0683400000000258</v>
          </cell>
          <cell r="E957">
            <v>3182.7616519896278</v>
          </cell>
          <cell r="F957">
            <v>7.8340000000025584E-2</v>
          </cell>
          <cell r="G957">
            <v>-2</v>
          </cell>
          <cell r="H957">
            <v>3182.6802851896277</v>
          </cell>
          <cell r="I957">
            <v>4.29</v>
          </cell>
          <cell r="J957">
            <v>3182.508291739628</v>
          </cell>
          <cell r="L957">
            <v>0.65283333333354676</v>
          </cell>
        </row>
        <row r="958">
          <cell r="A958">
            <v>950</v>
          </cell>
          <cell r="D958">
            <v>3.99</v>
          </cell>
          <cell r="E958">
            <v>0</v>
          </cell>
          <cell r="H958">
            <v>0</v>
          </cell>
          <cell r="J958">
            <v>0</v>
          </cell>
        </row>
        <row r="959">
          <cell r="A959">
            <v>951</v>
          </cell>
          <cell r="C959">
            <v>29060</v>
          </cell>
          <cell r="D959">
            <v>3.99</v>
          </cell>
          <cell r="E959">
            <v>3182.7921945181442</v>
          </cell>
          <cell r="G959">
            <v>-2</v>
          </cell>
          <cell r="H959">
            <v>3182.7123945181443</v>
          </cell>
          <cell r="I959">
            <v>4.29</v>
          </cell>
          <cell r="J959">
            <v>3182.4689010681445</v>
          </cell>
          <cell r="L959">
            <v>-1.0138333333331198</v>
          </cell>
        </row>
        <row r="960">
          <cell r="A960">
            <v>952</v>
          </cell>
          <cell r="D960">
            <v>3.99</v>
          </cell>
          <cell r="E960">
            <v>0</v>
          </cell>
          <cell r="H960">
            <v>0</v>
          </cell>
          <cell r="J960">
            <v>0</v>
          </cell>
        </row>
        <row r="961">
          <cell r="A961">
            <v>953</v>
          </cell>
          <cell r="C961">
            <v>29070</v>
          </cell>
          <cell r="D961">
            <v>3.99</v>
          </cell>
          <cell r="E961">
            <v>3182.7349216262996</v>
          </cell>
          <cell r="G961">
            <v>-2</v>
          </cell>
          <cell r="H961">
            <v>3182.6551216262997</v>
          </cell>
          <cell r="I961">
            <v>4.29</v>
          </cell>
          <cell r="J961">
            <v>3182.3693216263</v>
          </cell>
          <cell r="L961">
            <v>-2</v>
          </cell>
        </row>
        <row r="962">
          <cell r="A962">
            <v>954</v>
          </cell>
          <cell r="D962">
            <v>3.99</v>
          </cell>
          <cell r="E962">
            <v>0</v>
          </cell>
          <cell r="H962">
            <v>0</v>
          </cell>
          <cell r="J962">
            <v>0</v>
          </cell>
        </row>
        <row r="963">
          <cell r="A963">
            <v>955</v>
          </cell>
          <cell r="C963">
            <v>29080</v>
          </cell>
          <cell r="D963">
            <v>3.99</v>
          </cell>
          <cell r="E963">
            <v>3182.5647422371039</v>
          </cell>
          <cell r="G963">
            <v>-2</v>
          </cell>
          <cell r="H963">
            <v>3182.484942237104</v>
          </cell>
          <cell r="I963">
            <v>4.29</v>
          </cell>
          <cell r="J963">
            <v>3182.1991422371043</v>
          </cell>
          <cell r="L963">
            <v>-2</v>
          </cell>
        </row>
        <row r="964">
          <cell r="A964">
            <v>956</v>
          </cell>
          <cell r="D964">
            <v>3.99</v>
          </cell>
          <cell r="E964">
            <v>0</v>
          </cell>
          <cell r="H964">
            <v>0</v>
          </cell>
          <cell r="J964">
            <v>0</v>
          </cell>
        </row>
        <row r="965">
          <cell r="A965">
            <v>957</v>
          </cell>
          <cell r="C965">
            <v>29090</v>
          </cell>
          <cell r="D965">
            <v>3.99</v>
          </cell>
          <cell r="E965">
            <v>3182.3180147909798</v>
          </cell>
          <cell r="G965">
            <v>-2</v>
          </cell>
          <cell r="H965">
            <v>3182.2382147909798</v>
          </cell>
          <cell r="I965">
            <v>4.29</v>
          </cell>
          <cell r="J965">
            <v>3181.9524147909801</v>
          </cell>
          <cell r="L965">
            <v>-2</v>
          </cell>
        </row>
        <row r="966">
          <cell r="A966">
            <v>958</v>
          </cell>
          <cell r="D966">
            <v>3.99</v>
          </cell>
          <cell r="E966">
            <v>0</v>
          </cell>
          <cell r="H966">
            <v>0</v>
          </cell>
          <cell r="J966">
            <v>0</v>
          </cell>
        </row>
        <row r="967">
          <cell r="A967">
            <v>959</v>
          </cell>
          <cell r="C967">
            <v>29100</v>
          </cell>
          <cell r="D967">
            <v>3.99</v>
          </cell>
          <cell r="E967">
            <v>3181.9819051244931</v>
          </cell>
          <cell r="G967">
            <v>-2</v>
          </cell>
          <cell r="H967">
            <v>3181.9021051244931</v>
          </cell>
          <cell r="I967">
            <v>4.29</v>
          </cell>
          <cell r="J967">
            <v>3181.6163051244935</v>
          </cell>
          <cell r="L967">
            <v>-2</v>
          </cell>
        </row>
        <row r="968">
          <cell r="A968">
            <v>960</v>
          </cell>
          <cell r="D968">
            <v>3.99</v>
          </cell>
          <cell r="E968">
            <v>0</v>
          </cell>
          <cell r="H968">
            <v>0</v>
          </cell>
          <cell r="J968">
            <v>0</v>
          </cell>
        </row>
        <row r="969">
          <cell r="A969">
            <v>961</v>
          </cell>
          <cell r="C969">
            <v>29110</v>
          </cell>
          <cell r="D969">
            <v>3.99</v>
          </cell>
          <cell r="E969">
            <v>3181.5564132376453</v>
          </cell>
          <cell r="G969">
            <v>-2</v>
          </cell>
          <cell r="H969">
            <v>3181.4766132376453</v>
          </cell>
          <cell r="I969">
            <v>4.29</v>
          </cell>
          <cell r="J969">
            <v>3181.1908132376457</v>
          </cell>
          <cell r="L969">
            <v>-2</v>
          </cell>
        </row>
        <row r="970">
          <cell r="A970">
            <v>962</v>
          </cell>
          <cell r="D970">
            <v>3.99</v>
          </cell>
          <cell r="E970">
            <v>0</v>
          </cell>
          <cell r="H970">
            <v>0</v>
          </cell>
          <cell r="J970">
            <v>0</v>
          </cell>
        </row>
        <row r="971">
          <cell r="A971">
            <v>963</v>
          </cell>
          <cell r="C971">
            <v>29120</v>
          </cell>
          <cell r="D971">
            <v>3.99</v>
          </cell>
          <cell r="E971">
            <v>3181.0415391304346</v>
          </cell>
          <cell r="G971">
            <v>-2</v>
          </cell>
          <cell r="H971">
            <v>3180.9617391304346</v>
          </cell>
          <cell r="I971">
            <v>4.29</v>
          </cell>
          <cell r="J971">
            <v>3180.6759391304349</v>
          </cell>
          <cell r="L971">
            <v>-2</v>
          </cell>
        </row>
        <row r="972">
          <cell r="A972">
            <v>964</v>
          </cell>
          <cell r="D972">
            <v>3.99</v>
          </cell>
          <cell r="E972">
            <v>0</v>
          </cell>
          <cell r="H972">
            <v>0</v>
          </cell>
          <cell r="J972">
            <v>0</v>
          </cell>
        </row>
        <row r="973">
          <cell r="A973">
            <v>965</v>
          </cell>
          <cell r="C973">
            <v>29130</v>
          </cell>
          <cell r="D973">
            <v>3.99</v>
          </cell>
          <cell r="E973">
            <v>3180.4819739130435</v>
          </cell>
          <cell r="G973">
            <v>-2</v>
          </cell>
          <cell r="H973">
            <v>3180.4021739130435</v>
          </cell>
          <cell r="I973">
            <v>4.29</v>
          </cell>
          <cell r="J973">
            <v>3180.1163739130438</v>
          </cell>
          <cell r="L973">
            <v>-2</v>
          </cell>
        </row>
        <row r="974">
          <cell r="A974">
            <v>966</v>
          </cell>
          <cell r="D974">
            <v>3.99</v>
          </cell>
          <cell r="E974">
            <v>0</v>
          </cell>
          <cell r="H974">
            <v>0</v>
          </cell>
          <cell r="J974">
            <v>0</v>
          </cell>
        </row>
        <row r="975">
          <cell r="A975">
            <v>967</v>
          </cell>
          <cell r="C975">
            <v>29140</v>
          </cell>
          <cell r="D975">
            <v>3.99</v>
          </cell>
          <cell r="E975">
            <v>3179.9224086956519</v>
          </cell>
          <cell r="G975">
            <v>-2</v>
          </cell>
          <cell r="H975">
            <v>3179.842608695652</v>
          </cell>
          <cell r="I975">
            <v>4.29</v>
          </cell>
          <cell r="J975">
            <v>3179.5568086956523</v>
          </cell>
          <cell r="L975">
            <v>-2</v>
          </cell>
        </row>
        <row r="976">
          <cell r="A976">
            <v>968</v>
          </cell>
          <cell r="D976">
            <v>3.99</v>
          </cell>
          <cell r="E976">
            <v>0</v>
          </cell>
          <cell r="H976">
            <v>0</v>
          </cell>
          <cell r="J976">
            <v>0</v>
          </cell>
        </row>
        <row r="977">
          <cell r="A977">
            <v>969</v>
          </cell>
          <cell r="C977">
            <v>29150</v>
          </cell>
          <cell r="D977">
            <v>3.99</v>
          </cell>
          <cell r="E977">
            <v>3179.3628434782609</v>
          </cell>
          <cell r="G977">
            <v>-2</v>
          </cell>
          <cell r="H977">
            <v>3179.2830434782609</v>
          </cell>
          <cell r="I977">
            <v>4.29</v>
          </cell>
          <cell r="J977">
            <v>3178.9972434782612</v>
          </cell>
          <cell r="L977">
            <v>-2</v>
          </cell>
        </row>
        <row r="978">
          <cell r="A978">
            <v>970</v>
          </cell>
          <cell r="D978">
            <v>3.99</v>
          </cell>
          <cell r="E978">
            <v>0</v>
          </cell>
          <cell r="H978">
            <v>0</v>
          </cell>
          <cell r="J978">
            <v>0</v>
          </cell>
        </row>
        <row r="979">
          <cell r="A979">
            <v>971</v>
          </cell>
          <cell r="C979">
            <v>29160</v>
          </cell>
          <cell r="D979">
            <v>3.99</v>
          </cell>
          <cell r="E979">
            <v>3178.8032782608693</v>
          </cell>
          <cell r="G979">
            <v>-2</v>
          </cell>
          <cell r="H979">
            <v>3178.7234782608693</v>
          </cell>
          <cell r="I979">
            <v>4.29</v>
          </cell>
          <cell r="J979">
            <v>3178.4854116608699</v>
          </cell>
          <cell r="L979">
            <v>-0.88733333332978237</v>
          </cell>
        </row>
        <row r="980">
          <cell r="A980">
            <v>972</v>
          </cell>
          <cell r="D980">
            <v>3.99</v>
          </cell>
          <cell r="E980">
            <v>0</v>
          </cell>
          <cell r="H980">
            <v>0</v>
          </cell>
          <cell r="J980">
            <v>0</v>
          </cell>
        </row>
        <row r="981">
          <cell r="A981">
            <v>973</v>
          </cell>
          <cell r="C981">
            <v>29170</v>
          </cell>
          <cell r="D981">
            <v>3.99</v>
          </cell>
          <cell r="E981">
            <v>3178.2437130434782</v>
          </cell>
          <cell r="G981">
            <v>-2</v>
          </cell>
          <cell r="H981">
            <v>3178.1639130434783</v>
          </cell>
          <cell r="I981">
            <v>4.29</v>
          </cell>
          <cell r="J981">
            <v>3178.021179776812</v>
          </cell>
          <cell r="L981">
            <v>1.3348888888924395</v>
          </cell>
        </row>
        <row r="982">
          <cell r="A982">
            <v>974</v>
          </cell>
          <cell r="D982">
            <v>3.99</v>
          </cell>
          <cell r="E982">
            <v>0</v>
          </cell>
          <cell r="H982">
            <v>0</v>
          </cell>
          <cell r="J982">
            <v>0</v>
          </cell>
        </row>
        <row r="983">
          <cell r="A983">
            <v>975</v>
          </cell>
          <cell r="B983" t="str">
            <v>PC-</v>
          </cell>
          <cell r="C983">
            <v>29172.992999999984</v>
          </cell>
          <cell r="D983">
            <v>4.1400000000000006</v>
          </cell>
          <cell r="E983">
            <v>8.2800000000000012E-2</v>
          </cell>
          <cell r="F983">
            <v>0.15</v>
          </cell>
          <cell r="G983">
            <v>-2</v>
          </cell>
          <cell r="H983">
            <v>0</v>
          </cell>
          <cell r="J983">
            <v>0</v>
          </cell>
          <cell r="L983">
            <v>2</v>
          </cell>
          <cell r="M983" t="str">
            <v>LT=18</v>
          </cell>
        </row>
        <row r="984">
          <cell r="A984">
            <v>976</v>
          </cell>
          <cell r="D984">
            <v>3.99</v>
          </cell>
          <cell r="E984">
            <v>0</v>
          </cell>
          <cell r="H984">
            <v>0</v>
          </cell>
          <cell r="J984">
            <v>0</v>
          </cell>
        </row>
        <row r="985">
          <cell r="A985">
            <v>977</v>
          </cell>
          <cell r="C985">
            <v>29180</v>
          </cell>
          <cell r="D985">
            <v>3.99</v>
          </cell>
          <cell r="E985">
            <v>3177.7152121927534</v>
          </cell>
          <cell r="G985">
            <v>-2.7785555555573307</v>
          </cell>
          <cell r="H985">
            <v>3177.6043478260867</v>
          </cell>
          <cell r="I985">
            <v>4.29</v>
          </cell>
          <cell r="J985">
            <v>3177.5569478927537</v>
          </cell>
          <cell r="L985">
            <v>3.5571111111146614</v>
          </cell>
        </row>
        <row r="986">
          <cell r="A986">
            <v>978</v>
          </cell>
          <cell r="D986">
            <v>3.99</v>
          </cell>
          <cell r="E986">
            <v>0</v>
          </cell>
          <cell r="H986">
            <v>0</v>
          </cell>
          <cell r="J986">
            <v>0</v>
          </cell>
        </row>
        <row r="987">
          <cell r="A987">
            <v>979</v>
          </cell>
          <cell r="C987">
            <v>29190</v>
          </cell>
          <cell r="D987">
            <v>3.99</v>
          </cell>
          <cell r="E987">
            <v>3177.1644826086958</v>
          </cell>
          <cell r="G987">
            <v>-3</v>
          </cell>
          <cell r="H987">
            <v>3177.0447826086956</v>
          </cell>
          <cell r="I987">
            <v>4.29</v>
          </cell>
          <cell r="J987">
            <v>3176.973482608696</v>
          </cell>
          <cell r="L987">
            <v>3</v>
          </cell>
        </row>
        <row r="988">
          <cell r="A988">
            <v>980</v>
          </cell>
          <cell r="D988">
            <v>3.99</v>
          </cell>
          <cell r="E988">
            <v>0</v>
          </cell>
          <cell r="H988">
            <v>0</v>
          </cell>
          <cell r="J988">
            <v>0</v>
          </cell>
        </row>
        <row r="989">
          <cell r="A989">
            <v>981</v>
          </cell>
          <cell r="C989">
            <v>29200</v>
          </cell>
          <cell r="D989">
            <v>3.99</v>
          </cell>
          <cell r="E989">
            <v>3176.6049173913043</v>
          </cell>
          <cell r="G989">
            <v>-3</v>
          </cell>
          <cell r="H989">
            <v>3176.4852173913041</v>
          </cell>
          <cell r="I989">
            <v>4.29</v>
          </cell>
          <cell r="J989">
            <v>3176.4139173913045</v>
          </cell>
          <cell r="L989">
            <v>3</v>
          </cell>
        </row>
        <row r="990">
          <cell r="A990">
            <v>982</v>
          </cell>
          <cell r="D990">
            <v>3.99</v>
          </cell>
          <cell r="E990">
            <v>0</v>
          </cell>
          <cell r="H990">
            <v>0</v>
          </cell>
          <cell r="J990">
            <v>0</v>
          </cell>
        </row>
        <row r="991">
          <cell r="A991">
            <v>983</v>
          </cell>
          <cell r="C991">
            <v>29210</v>
          </cell>
          <cell r="D991">
            <v>3.99</v>
          </cell>
          <cell r="E991">
            <v>3176.0453521739132</v>
          </cell>
          <cell r="G991">
            <v>-3</v>
          </cell>
          <cell r="H991">
            <v>3175.925652173913</v>
          </cell>
          <cell r="I991">
            <v>4.29</v>
          </cell>
          <cell r="J991">
            <v>3175.8543521739134</v>
          </cell>
          <cell r="L991">
            <v>3</v>
          </cell>
        </row>
        <row r="992">
          <cell r="A992">
            <v>984</v>
          </cell>
          <cell r="D992">
            <v>3.99</v>
          </cell>
          <cell r="E992">
            <v>0</v>
          </cell>
          <cell r="H992">
            <v>0</v>
          </cell>
          <cell r="J992">
            <v>0</v>
          </cell>
        </row>
        <row r="993">
          <cell r="A993">
            <v>985</v>
          </cell>
          <cell r="C993">
            <v>29220</v>
          </cell>
          <cell r="D993">
            <v>3.99</v>
          </cell>
          <cell r="E993">
            <v>3175.4821604898548</v>
          </cell>
          <cell r="G993">
            <v>-2.9091111111091674</v>
          </cell>
          <cell r="H993">
            <v>3175.3660869565215</v>
          </cell>
          <cell r="I993">
            <v>4.29</v>
          </cell>
          <cell r="J993">
            <v>3175.2947869565219</v>
          </cell>
          <cell r="L993">
            <v>3</v>
          </cell>
        </row>
        <row r="994">
          <cell r="A994">
            <v>986</v>
          </cell>
          <cell r="D994">
            <v>3.99</v>
          </cell>
          <cell r="E994">
            <v>0</v>
          </cell>
          <cell r="H994">
            <v>0</v>
          </cell>
          <cell r="J994">
            <v>0</v>
          </cell>
        </row>
        <row r="995">
          <cell r="A995">
            <v>987</v>
          </cell>
          <cell r="B995" t="str">
            <v>PT-</v>
          </cell>
          <cell r="C995">
            <v>29228.181999999983</v>
          </cell>
          <cell r="D995">
            <v>4.1400000000000006</v>
          </cell>
          <cell r="E995">
            <v>8.2800000000000012E-2</v>
          </cell>
          <cell r="F995">
            <v>0.15</v>
          </cell>
          <cell r="G995">
            <v>-2</v>
          </cell>
          <cell r="H995">
            <v>0</v>
          </cell>
          <cell r="J995">
            <v>0</v>
          </cell>
          <cell r="L995">
            <v>2</v>
          </cell>
        </row>
        <row r="996">
          <cell r="A996">
            <v>988</v>
          </cell>
          <cell r="D996">
            <v>3.99</v>
          </cell>
          <cell r="E996">
            <v>0</v>
          </cell>
          <cell r="H996">
            <v>0</v>
          </cell>
          <cell r="J996">
            <v>0</v>
          </cell>
        </row>
        <row r="997">
          <cell r="A997">
            <v>989</v>
          </cell>
          <cell r="C997">
            <v>29230</v>
          </cell>
          <cell r="D997">
            <v>3.99</v>
          </cell>
          <cell r="E997">
            <v>3174.8863217391304</v>
          </cell>
          <cell r="G997">
            <v>-2</v>
          </cell>
          <cell r="H997">
            <v>3174.8065217391304</v>
          </cell>
          <cell r="I997">
            <v>4.29</v>
          </cell>
          <cell r="J997">
            <v>3174.6923217391304</v>
          </cell>
          <cell r="L997">
            <v>2</v>
          </cell>
        </row>
        <row r="998">
          <cell r="A998">
            <v>990</v>
          </cell>
          <cell r="D998">
            <v>3.99</v>
          </cell>
          <cell r="E998">
            <v>0</v>
          </cell>
          <cell r="H998">
            <v>0</v>
          </cell>
          <cell r="J998">
            <v>0</v>
          </cell>
        </row>
        <row r="999">
          <cell r="A999">
            <v>991</v>
          </cell>
          <cell r="C999">
            <v>29240</v>
          </cell>
          <cell r="D999">
            <v>3.99</v>
          </cell>
          <cell r="E999">
            <v>3174.3267565217388</v>
          </cell>
          <cell r="G999">
            <v>-2</v>
          </cell>
          <cell r="H999">
            <v>3174.2469565217389</v>
          </cell>
          <cell r="I999">
            <v>4.29</v>
          </cell>
          <cell r="J999">
            <v>3174.1327565217389</v>
          </cell>
          <cell r="L999">
            <v>2</v>
          </cell>
        </row>
        <row r="1000">
          <cell r="A1000">
            <v>992</v>
          </cell>
          <cell r="D1000">
            <v>3.99</v>
          </cell>
          <cell r="E1000">
            <v>0</v>
          </cell>
          <cell r="H1000">
            <v>0</v>
          </cell>
          <cell r="J1000">
            <v>0</v>
          </cell>
        </row>
        <row r="1001">
          <cell r="A1001">
            <v>993</v>
          </cell>
          <cell r="C1001">
            <v>29250</v>
          </cell>
          <cell r="D1001">
            <v>3.99</v>
          </cell>
          <cell r="E1001">
            <v>3173.7671913043478</v>
          </cell>
          <cell r="G1001">
            <v>-2</v>
          </cell>
          <cell r="H1001">
            <v>3173.6873913043478</v>
          </cell>
          <cell r="I1001">
            <v>4.29</v>
          </cell>
          <cell r="J1001">
            <v>3173.5731913043478</v>
          </cell>
          <cell r="L1001">
            <v>2</v>
          </cell>
        </row>
        <row r="1002">
          <cell r="A1002">
            <v>994</v>
          </cell>
          <cell r="D1002">
            <v>3.99</v>
          </cell>
          <cell r="E1002">
            <v>0</v>
          </cell>
          <cell r="H1002">
            <v>0</v>
          </cell>
          <cell r="J1002">
            <v>0</v>
          </cell>
        </row>
        <row r="1003">
          <cell r="A1003">
            <v>995</v>
          </cell>
          <cell r="C1003">
            <v>29260</v>
          </cell>
          <cell r="D1003">
            <v>3.99</v>
          </cell>
          <cell r="E1003">
            <v>3173.2076260869562</v>
          </cell>
          <cell r="G1003">
            <v>-2</v>
          </cell>
          <cell r="H1003">
            <v>3173.1278260869562</v>
          </cell>
          <cell r="I1003">
            <v>4.29</v>
          </cell>
          <cell r="J1003">
            <v>3173.0136260869563</v>
          </cell>
          <cell r="L1003">
            <v>2</v>
          </cell>
        </row>
        <row r="1004">
          <cell r="A1004">
            <v>996</v>
          </cell>
          <cell r="D1004">
            <v>3.99</v>
          </cell>
          <cell r="E1004">
            <v>0</v>
          </cell>
          <cell r="H1004">
            <v>0</v>
          </cell>
          <cell r="J1004">
            <v>0</v>
          </cell>
        </row>
        <row r="1005">
          <cell r="A1005">
            <v>997</v>
          </cell>
          <cell r="C1005">
            <v>29270</v>
          </cell>
          <cell r="D1005">
            <v>3.99</v>
          </cell>
          <cell r="E1005">
            <v>3172.6480608695651</v>
          </cell>
          <cell r="G1005">
            <v>-2</v>
          </cell>
          <cell r="H1005">
            <v>3172.5682608695652</v>
          </cell>
          <cell r="I1005">
            <v>4.29</v>
          </cell>
          <cell r="J1005">
            <v>3172.4540608695652</v>
          </cell>
          <cell r="L1005">
            <v>2</v>
          </cell>
        </row>
        <row r="1006">
          <cell r="A1006">
            <v>998</v>
          </cell>
          <cell r="D1006">
            <v>3.99</v>
          </cell>
          <cell r="E1006">
            <v>0</v>
          </cell>
          <cell r="H1006">
            <v>0</v>
          </cell>
          <cell r="J1006">
            <v>0</v>
          </cell>
        </row>
        <row r="1007">
          <cell r="A1007">
            <v>999</v>
          </cell>
          <cell r="C1007">
            <v>29280</v>
          </cell>
          <cell r="D1007">
            <v>3.99</v>
          </cell>
          <cell r="E1007">
            <v>3172.0884956521736</v>
          </cell>
          <cell r="G1007">
            <v>-2</v>
          </cell>
          <cell r="H1007">
            <v>3172.0086956521736</v>
          </cell>
          <cell r="I1007">
            <v>4.29</v>
          </cell>
          <cell r="J1007">
            <v>3171.8944956521736</v>
          </cell>
          <cell r="L1007">
            <v>2</v>
          </cell>
        </row>
        <row r="1008">
          <cell r="A1008">
            <v>1000</v>
          </cell>
          <cell r="D1008">
            <v>3.99</v>
          </cell>
          <cell r="E1008">
            <v>0</v>
          </cell>
          <cell r="H1008">
            <v>0</v>
          </cell>
          <cell r="J1008">
            <v>0</v>
          </cell>
        </row>
        <row r="1009">
          <cell r="A1009">
            <v>1001</v>
          </cell>
          <cell r="C1009">
            <v>29290</v>
          </cell>
          <cell r="D1009">
            <v>3.99</v>
          </cell>
          <cell r="E1009">
            <v>3171.5565457180501</v>
          </cell>
          <cell r="G1009">
            <v>-2</v>
          </cell>
          <cell r="H1009">
            <v>3171.4767457180501</v>
          </cell>
          <cell r="I1009">
            <v>4.29</v>
          </cell>
          <cell r="J1009">
            <v>3171.3625457180501</v>
          </cell>
          <cell r="L1009">
            <v>2</v>
          </cell>
        </row>
        <row r="1010">
          <cell r="A1010">
            <v>1002</v>
          </cell>
          <cell r="D1010">
            <v>3.99</v>
          </cell>
          <cell r="E1010">
            <v>0</v>
          </cell>
          <cell r="H1010">
            <v>0</v>
          </cell>
          <cell r="J1010">
            <v>0</v>
          </cell>
        </row>
        <row r="1011">
          <cell r="A1011">
            <v>1003</v>
          </cell>
          <cell r="C1011">
            <v>29300</v>
          </cell>
          <cell r="D1011">
            <v>3.99</v>
          </cell>
          <cell r="E1011">
            <v>3171.0798263504607</v>
          </cell>
          <cell r="G1011">
            <v>-2</v>
          </cell>
          <cell r="H1011">
            <v>3171.0000263504608</v>
          </cell>
          <cell r="I1011">
            <v>4.29</v>
          </cell>
          <cell r="J1011">
            <v>3170.8858263504608</v>
          </cell>
          <cell r="L1011">
            <v>2</v>
          </cell>
        </row>
        <row r="1012">
          <cell r="A1012">
            <v>1004</v>
          </cell>
          <cell r="D1012">
            <v>3.99</v>
          </cell>
          <cell r="E1012">
            <v>0</v>
          </cell>
          <cell r="H1012">
            <v>0</v>
          </cell>
          <cell r="J1012">
            <v>0</v>
          </cell>
        </row>
        <row r="1013">
          <cell r="A1013">
            <v>1005</v>
          </cell>
          <cell r="C1013">
            <v>29310</v>
          </cell>
          <cell r="D1013">
            <v>3.99</v>
          </cell>
          <cell r="E1013">
            <v>3170.658337549407</v>
          </cell>
          <cell r="G1013">
            <v>-2</v>
          </cell>
          <cell r="H1013">
            <v>3170.578537549407</v>
          </cell>
          <cell r="I1013">
            <v>4.29</v>
          </cell>
          <cell r="J1013">
            <v>3170.464337549407</v>
          </cell>
          <cell r="L1013">
            <v>2</v>
          </cell>
        </row>
        <row r="1014">
          <cell r="A1014">
            <v>1006</v>
          </cell>
          <cell r="D1014">
            <v>3.99</v>
          </cell>
          <cell r="E1014">
            <v>0</v>
          </cell>
          <cell r="H1014">
            <v>0</v>
          </cell>
          <cell r="J1014">
            <v>0</v>
          </cell>
        </row>
        <row r="1015">
          <cell r="A1015">
            <v>1007</v>
          </cell>
          <cell r="C1015">
            <v>29320</v>
          </cell>
          <cell r="D1015">
            <v>3.99</v>
          </cell>
          <cell r="E1015">
            <v>3170.2920793148878</v>
          </cell>
          <cell r="G1015">
            <v>-2</v>
          </cell>
          <cell r="H1015">
            <v>3170.2122793148878</v>
          </cell>
          <cell r="I1015">
            <v>4.29</v>
          </cell>
          <cell r="J1015">
            <v>3170.0980793148879</v>
          </cell>
          <cell r="L1015">
            <v>2</v>
          </cell>
        </row>
        <row r="1016">
          <cell r="A1016">
            <v>1008</v>
          </cell>
          <cell r="D1016">
            <v>3.99</v>
          </cell>
          <cell r="E1016">
            <v>0</v>
          </cell>
          <cell r="H1016">
            <v>0</v>
          </cell>
          <cell r="J1016">
            <v>0</v>
          </cell>
        </row>
        <row r="1017">
          <cell r="A1017">
            <v>1009</v>
          </cell>
          <cell r="C1017">
            <v>29330</v>
          </cell>
          <cell r="D1017">
            <v>3.99</v>
          </cell>
          <cell r="E1017">
            <v>3169.9810516469038</v>
          </cell>
          <cell r="G1017">
            <v>-2</v>
          </cell>
          <cell r="H1017">
            <v>3169.9012516469038</v>
          </cell>
          <cell r="I1017">
            <v>4.29</v>
          </cell>
          <cell r="J1017">
            <v>3169.7870516469038</v>
          </cell>
          <cell r="L1017">
            <v>2</v>
          </cell>
        </row>
        <row r="1018">
          <cell r="A1018">
            <v>1010</v>
          </cell>
          <cell r="D1018">
            <v>3.99</v>
          </cell>
          <cell r="E1018">
            <v>0</v>
          </cell>
          <cell r="H1018">
            <v>0</v>
          </cell>
          <cell r="J1018">
            <v>0</v>
          </cell>
        </row>
        <row r="1019">
          <cell r="A1019">
            <v>1011</v>
          </cell>
          <cell r="C1019">
            <v>29340</v>
          </cell>
          <cell r="D1019">
            <v>3.99</v>
          </cell>
          <cell r="E1019">
            <v>3169.7252545454544</v>
          </cell>
          <cell r="G1019">
            <v>-2</v>
          </cell>
          <cell r="H1019">
            <v>3169.6454545454544</v>
          </cell>
          <cell r="I1019">
            <v>4.29</v>
          </cell>
          <cell r="J1019">
            <v>3169.5312545454544</v>
          </cell>
          <cell r="L1019">
            <v>2</v>
          </cell>
        </row>
        <row r="1020">
          <cell r="A1020">
            <v>1012</v>
          </cell>
          <cell r="D1020">
            <v>3.99</v>
          </cell>
          <cell r="E1020">
            <v>0</v>
          </cell>
          <cell r="H1020">
            <v>0</v>
          </cell>
          <cell r="J1020">
            <v>0</v>
          </cell>
        </row>
        <row r="1021">
          <cell r="A1021">
            <v>1013</v>
          </cell>
          <cell r="B1021" t="str">
            <v>PC-</v>
          </cell>
          <cell r="C1021">
            <v>29349.857999999978</v>
          </cell>
          <cell r="D1021">
            <v>3.99</v>
          </cell>
          <cell r="E1021">
            <v>7.980000000000001E-2</v>
          </cell>
          <cell r="F1021">
            <v>0</v>
          </cell>
          <cell r="G1021">
            <v>-2</v>
          </cell>
          <cell r="H1021">
            <v>0</v>
          </cell>
          <cell r="J1021">
            <v>0</v>
          </cell>
          <cell r="L1021">
            <v>2</v>
          </cell>
          <cell r="M1021" t="str">
            <v>LT=12</v>
          </cell>
        </row>
        <row r="1022">
          <cell r="A1022">
            <v>1014</v>
          </cell>
          <cell r="D1022">
            <v>3.99</v>
          </cell>
          <cell r="E1022">
            <v>0</v>
          </cell>
          <cell r="H1022">
            <v>0</v>
          </cell>
          <cell r="J1022">
            <v>0</v>
          </cell>
        </row>
        <row r="1023">
          <cell r="A1023">
            <v>1015</v>
          </cell>
          <cell r="C1023">
            <v>29350</v>
          </cell>
          <cell r="D1023">
            <v>3.99</v>
          </cell>
          <cell r="E1023">
            <v>3169.4970727272726</v>
          </cell>
          <cell r="G1023">
            <v>-2</v>
          </cell>
          <cell r="H1023">
            <v>3169.4172727272726</v>
          </cell>
          <cell r="I1023">
            <v>4.29</v>
          </cell>
          <cell r="J1023">
            <v>3169.3030727272726</v>
          </cell>
          <cell r="L1023">
            <v>2</v>
          </cell>
        </row>
        <row r="1024">
          <cell r="A1024">
            <v>1016</v>
          </cell>
          <cell r="D1024">
            <v>3.99</v>
          </cell>
          <cell r="E1024">
            <v>0</v>
          </cell>
          <cell r="H1024">
            <v>0</v>
          </cell>
          <cell r="J1024">
            <v>0</v>
          </cell>
        </row>
        <row r="1025">
          <cell r="A1025">
            <v>1017</v>
          </cell>
          <cell r="C1025">
            <v>29360</v>
          </cell>
          <cell r="D1025">
            <v>3.99</v>
          </cell>
          <cell r="E1025">
            <v>3169.2688909090907</v>
          </cell>
          <cell r="G1025">
            <v>-2</v>
          </cell>
          <cell r="H1025">
            <v>3169.1890909090907</v>
          </cell>
          <cell r="I1025">
            <v>4.29</v>
          </cell>
          <cell r="J1025">
            <v>3169.0748909090908</v>
          </cell>
          <cell r="L1025">
            <v>2</v>
          </cell>
        </row>
        <row r="1026">
          <cell r="A1026">
            <v>1018</v>
          </cell>
          <cell r="D1026">
            <v>3.99</v>
          </cell>
          <cell r="E1026">
            <v>0</v>
          </cell>
          <cell r="H1026">
            <v>0</v>
          </cell>
          <cell r="J1026">
            <v>0</v>
          </cell>
        </row>
        <row r="1027">
          <cell r="A1027">
            <v>1019</v>
          </cell>
          <cell r="C1027">
            <v>29370</v>
          </cell>
          <cell r="D1027">
            <v>3.99</v>
          </cell>
          <cell r="E1027">
            <v>3169.0407090909089</v>
          </cell>
          <cell r="G1027">
            <v>-2</v>
          </cell>
          <cell r="H1027">
            <v>3168.9609090909089</v>
          </cell>
          <cell r="I1027">
            <v>4.29</v>
          </cell>
          <cell r="J1027">
            <v>3168.8467090909089</v>
          </cell>
          <cell r="L1027">
            <v>2</v>
          </cell>
        </row>
        <row r="1028">
          <cell r="A1028">
            <v>1020</v>
          </cell>
          <cell r="D1028">
            <v>3.99</v>
          </cell>
          <cell r="E1028">
            <v>0</v>
          </cell>
          <cell r="H1028">
            <v>0</v>
          </cell>
          <cell r="J1028">
            <v>0</v>
          </cell>
        </row>
        <row r="1029">
          <cell r="A1029">
            <v>1021</v>
          </cell>
          <cell r="C1029">
            <v>29380</v>
          </cell>
          <cell r="D1029">
            <v>3.99</v>
          </cell>
          <cell r="E1029">
            <v>3168.812527272727</v>
          </cell>
          <cell r="G1029">
            <v>-2</v>
          </cell>
          <cell r="H1029">
            <v>3168.7327272727271</v>
          </cell>
          <cell r="I1029">
            <v>4.29</v>
          </cell>
          <cell r="J1029">
            <v>3168.6185272727271</v>
          </cell>
          <cell r="L1029">
            <v>2</v>
          </cell>
        </row>
        <row r="1030">
          <cell r="A1030">
            <v>1022</v>
          </cell>
          <cell r="D1030">
            <v>3.99</v>
          </cell>
          <cell r="E1030">
            <v>0</v>
          </cell>
          <cell r="H1030">
            <v>0</v>
          </cell>
          <cell r="J1030">
            <v>0</v>
          </cell>
        </row>
        <row r="1031">
          <cell r="A1031">
            <v>1023</v>
          </cell>
          <cell r="B1031" t="str">
            <v>PT-</v>
          </cell>
          <cell r="C1031">
            <v>29389.278999999977</v>
          </cell>
          <cell r="D1031">
            <v>3.99</v>
          </cell>
          <cell r="E1031">
            <v>7.980000000000001E-2</v>
          </cell>
          <cell r="F1031">
            <v>0</v>
          </cell>
          <cell r="G1031">
            <v>-2</v>
          </cell>
          <cell r="H1031">
            <v>0</v>
          </cell>
          <cell r="J1031">
            <v>0</v>
          </cell>
          <cell r="L1031">
            <v>2</v>
          </cell>
        </row>
        <row r="1032">
          <cell r="A1032">
            <v>1024</v>
          </cell>
          <cell r="D1032">
            <v>3.99</v>
          </cell>
          <cell r="E1032">
            <v>0</v>
          </cell>
          <cell r="H1032">
            <v>0</v>
          </cell>
          <cell r="J1032">
            <v>0</v>
          </cell>
        </row>
        <row r="1033">
          <cell r="A1033">
            <v>1025</v>
          </cell>
          <cell r="C1033">
            <v>29390</v>
          </cell>
          <cell r="D1033">
            <v>3.99</v>
          </cell>
          <cell r="E1033">
            <v>3168.5818952980458</v>
          </cell>
          <cell r="G1033">
            <v>-1.9385925689323327</v>
          </cell>
          <cell r="H1033">
            <v>3168.5045454545452</v>
          </cell>
          <cell r="I1033">
            <v>4.29</v>
          </cell>
          <cell r="J1033">
            <v>3168.3877110757526</v>
          </cell>
          <cell r="L1033">
            <v>1.9385925689323327</v>
          </cell>
        </row>
        <row r="1034">
          <cell r="A1034">
            <v>1026</v>
          </cell>
          <cell r="D1034">
            <v>3.99</v>
          </cell>
          <cell r="E1034">
            <v>0</v>
          </cell>
          <cell r="H1034">
            <v>0</v>
          </cell>
          <cell r="J1034">
            <v>0</v>
          </cell>
        </row>
        <row r="1035">
          <cell r="A1035">
            <v>1027</v>
          </cell>
          <cell r="C1035">
            <v>29400</v>
          </cell>
          <cell r="D1035">
            <v>3.99</v>
          </cell>
          <cell r="E1035">
            <v>3168.3197307267496</v>
          </cell>
          <cell r="G1035">
            <v>-1.0868944958991595</v>
          </cell>
          <cell r="H1035">
            <v>3168.2763636363634</v>
          </cell>
          <cell r="I1035">
            <v>4.29</v>
          </cell>
          <cell r="J1035">
            <v>3168.1229914102378</v>
          </cell>
          <cell r="L1035">
            <v>1.0868944958991595</v>
          </cell>
        </row>
        <row r="1036">
          <cell r="A1036">
            <v>1028</v>
          </cell>
          <cell r="D1036">
            <v>3.99</v>
          </cell>
          <cell r="E1036">
            <v>0</v>
          </cell>
          <cell r="H1036">
            <v>0</v>
          </cell>
          <cell r="J1036">
            <v>0</v>
          </cell>
        </row>
        <row r="1037">
          <cell r="A1037">
            <v>1029</v>
          </cell>
          <cell r="C1037">
            <v>29410</v>
          </cell>
          <cell r="D1037">
            <v>3.99</v>
          </cell>
          <cell r="E1037">
            <v>3168.0365055493935</v>
          </cell>
          <cell r="G1037">
            <v>-0.23519642286598641</v>
          </cell>
          <cell r="H1037">
            <v>3168.0271212121211</v>
          </cell>
          <cell r="I1037">
            <v>4.29</v>
          </cell>
          <cell r="J1037">
            <v>3167.837211138662</v>
          </cell>
          <cell r="L1037">
            <v>0.23519642286598641</v>
          </cell>
        </row>
        <row r="1038">
          <cell r="A1038">
            <v>1030</v>
          </cell>
          <cell r="D1038">
            <v>3.99</v>
          </cell>
          <cell r="E1038">
            <v>0</v>
          </cell>
          <cell r="H1038">
            <v>0</v>
          </cell>
          <cell r="J1038">
            <v>0</v>
          </cell>
        </row>
        <row r="1039">
          <cell r="A1039">
            <v>1031</v>
          </cell>
          <cell r="C1039">
            <v>29420</v>
          </cell>
          <cell r="D1039">
            <v>3.99</v>
          </cell>
          <cell r="E1039">
            <v>3167.7603559915992</v>
          </cell>
          <cell r="G1039">
            <v>0.61650165016718672</v>
          </cell>
          <cell r="H1039">
            <v>3167.7357575757574</v>
          </cell>
          <cell r="I1039">
            <v>4.29</v>
          </cell>
          <cell r="J1039">
            <v>3167.5093096549654</v>
          </cell>
          <cell r="L1039">
            <v>-0.61650165016718672</v>
          </cell>
        </row>
        <row r="1040">
          <cell r="A1040">
            <v>1032</v>
          </cell>
          <cell r="D1040">
            <v>3.99</v>
          </cell>
          <cell r="E1040">
            <v>0</v>
          </cell>
          <cell r="H1040">
            <v>0</v>
          </cell>
          <cell r="J1040">
            <v>0</v>
          </cell>
        </row>
        <row r="1041">
          <cell r="A1041">
            <v>1033</v>
          </cell>
          <cell r="C1041">
            <v>29430</v>
          </cell>
          <cell r="D1041">
            <v>3.99</v>
          </cell>
          <cell r="E1041">
            <v>3167.4608538962284</v>
          </cell>
          <cell r="G1041">
            <v>1.4681997232003599</v>
          </cell>
          <cell r="H1041">
            <v>3167.4022727272727</v>
          </cell>
          <cell r="I1041">
            <v>4.29</v>
          </cell>
          <cell r="J1041">
            <v>3167.1392869591477</v>
          </cell>
          <cell r="L1041">
            <v>-1.4681997232003599</v>
          </cell>
        </row>
        <row r="1042">
          <cell r="A1042">
            <v>1034</v>
          </cell>
          <cell r="D1042">
            <v>3.99</v>
          </cell>
          <cell r="E1042">
            <v>0</v>
          </cell>
          <cell r="H1042">
            <v>0</v>
          </cell>
          <cell r="J1042">
            <v>0</v>
          </cell>
        </row>
        <row r="1043">
          <cell r="A1043">
            <v>1035</v>
          </cell>
          <cell r="B1043" t="str">
            <v>PC+</v>
          </cell>
          <cell r="C1043">
            <v>29436.243999999973</v>
          </cell>
          <cell r="D1043">
            <v>3.99</v>
          </cell>
          <cell r="E1043">
            <v>7.980000000000001E-2</v>
          </cell>
          <cell r="G1043">
            <v>2</v>
          </cell>
          <cell r="H1043">
            <v>0</v>
          </cell>
          <cell r="J1043">
            <v>0</v>
          </cell>
          <cell r="K1043">
            <v>0</v>
          </cell>
          <cell r="L1043">
            <v>-2</v>
          </cell>
        </row>
        <row r="1044">
          <cell r="A1044">
            <v>1036</v>
          </cell>
          <cell r="D1044">
            <v>3.99</v>
          </cell>
          <cell r="E1044">
            <v>0</v>
          </cell>
          <cell r="H1044">
            <v>0</v>
          </cell>
          <cell r="J1044">
            <v>0</v>
          </cell>
        </row>
        <row r="1045">
          <cell r="A1045">
            <v>1037</v>
          </cell>
          <cell r="C1045">
            <v>29440</v>
          </cell>
          <cell r="D1045">
            <v>3.99</v>
          </cell>
          <cell r="E1045">
            <v>3167.1064666666666</v>
          </cell>
          <cell r="G1045">
            <v>2</v>
          </cell>
          <cell r="H1045">
            <v>3167.0266666666666</v>
          </cell>
          <cell r="I1045">
            <v>4.29</v>
          </cell>
          <cell r="J1045">
            <v>3166.740866666667</v>
          </cell>
          <cell r="L1045">
            <v>-2</v>
          </cell>
        </row>
        <row r="1046">
          <cell r="A1046">
            <v>1038</v>
          </cell>
          <cell r="D1046">
            <v>3.99</v>
          </cell>
          <cell r="E1046">
            <v>0</v>
          </cell>
          <cell r="H1046">
            <v>0</v>
          </cell>
          <cell r="J1046">
            <v>0</v>
          </cell>
        </row>
        <row r="1047">
          <cell r="A1047">
            <v>1039</v>
          </cell>
          <cell r="C1047">
            <v>29450</v>
          </cell>
          <cell r="D1047">
            <v>3.99</v>
          </cell>
          <cell r="E1047">
            <v>3166.7098000000001</v>
          </cell>
          <cell r="G1047">
            <v>2</v>
          </cell>
          <cell r="H1047">
            <v>3166.63</v>
          </cell>
          <cell r="I1047">
            <v>4.29</v>
          </cell>
          <cell r="J1047">
            <v>3166.3442</v>
          </cell>
          <cell r="L1047">
            <v>-2</v>
          </cell>
        </row>
        <row r="1048">
          <cell r="A1048">
            <v>1040</v>
          </cell>
          <cell r="D1048">
            <v>3.99</v>
          </cell>
          <cell r="E1048">
            <v>0</v>
          </cell>
          <cell r="H1048">
            <v>0</v>
          </cell>
          <cell r="J1048">
            <v>0</v>
          </cell>
        </row>
        <row r="1049">
          <cell r="A1049">
            <v>1041</v>
          </cell>
          <cell r="C1049">
            <v>29460</v>
          </cell>
          <cell r="D1049">
            <v>3.99</v>
          </cell>
          <cell r="E1049">
            <v>3166.3131333333331</v>
          </cell>
          <cell r="G1049">
            <v>2</v>
          </cell>
          <cell r="H1049">
            <v>3166.2333333333331</v>
          </cell>
          <cell r="I1049">
            <v>4.29</v>
          </cell>
          <cell r="J1049">
            <v>3165.9475333333335</v>
          </cell>
          <cell r="L1049">
            <v>-2</v>
          </cell>
        </row>
        <row r="1050">
          <cell r="A1050">
            <v>1042</v>
          </cell>
          <cell r="D1050">
            <v>3.99</v>
          </cell>
          <cell r="E1050">
            <v>0</v>
          </cell>
          <cell r="H1050">
            <v>0</v>
          </cell>
          <cell r="J1050">
            <v>0</v>
          </cell>
        </row>
        <row r="1051">
          <cell r="A1051">
            <v>1043</v>
          </cell>
          <cell r="C1051">
            <v>29470</v>
          </cell>
          <cell r="D1051">
            <v>3.99</v>
          </cell>
          <cell r="E1051">
            <v>3165.9164666666666</v>
          </cell>
          <cell r="G1051">
            <v>2</v>
          </cell>
          <cell r="H1051">
            <v>3165.8366666666666</v>
          </cell>
          <cell r="I1051">
            <v>4.29</v>
          </cell>
          <cell r="J1051">
            <v>3165.5508666666669</v>
          </cell>
          <cell r="L1051">
            <v>-2</v>
          </cell>
        </row>
        <row r="1052">
          <cell r="A1052">
            <v>1044</v>
          </cell>
          <cell r="D1052">
            <v>3.99</v>
          </cell>
          <cell r="E1052">
            <v>0</v>
          </cell>
          <cell r="H1052">
            <v>0</v>
          </cell>
          <cell r="J1052">
            <v>0</v>
          </cell>
        </row>
        <row r="1053">
          <cell r="A1053">
            <v>1045</v>
          </cell>
          <cell r="B1053" t="str">
            <v>PT+</v>
          </cell>
          <cell r="C1053">
            <v>29478.451999999972</v>
          </cell>
          <cell r="D1053">
            <v>3.99</v>
          </cell>
          <cell r="E1053">
            <v>7.980000000000001E-2</v>
          </cell>
          <cell r="G1053">
            <v>2</v>
          </cell>
          <cell r="H1053">
            <v>0</v>
          </cell>
          <cell r="J1053">
            <v>0</v>
          </cell>
          <cell r="K1053">
            <v>0</v>
          </cell>
          <cell r="L1053">
            <v>-2</v>
          </cell>
        </row>
        <row r="1054">
          <cell r="A1054">
            <v>1046</v>
          </cell>
          <cell r="D1054">
            <v>3.99</v>
          </cell>
          <cell r="E1054">
            <v>0</v>
          </cell>
          <cell r="H1054">
            <v>0</v>
          </cell>
          <cell r="J1054">
            <v>0</v>
          </cell>
        </row>
        <row r="1055">
          <cell r="A1055">
            <v>1047</v>
          </cell>
          <cell r="C1055">
            <v>29480</v>
          </cell>
          <cell r="D1055">
            <v>3.99</v>
          </cell>
          <cell r="E1055">
            <v>3165.5060743999998</v>
          </cell>
          <cell r="G1055">
            <v>1.6559999999937847</v>
          </cell>
          <cell r="H1055">
            <v>3165.44</v>
          </cell>
          <cell r="I1055">
            <v>4.29</v>
          </cell>
          <cell r="J1055">
            <v>3165.1541999999999</v>
          </cell>
          <cell r="L1055">
            <v>-2</v>
          </cell>
        </row>
        <row r="1056">
          <cell r="A1056">
            <v>1048</v>
          </cell>
          <cell r="D1056">
            <v>3.99</v>
          </cell>
          <cell r="E1056">
            <v>0</v>
          </cell>
          <cell r="H1056">
            <v>0</v>
          </cell>
          <cell r="J1056">
            <v>0</v>
          </cell>
        </row>
        <row r="1057">
          <cell r="A1057">
            <v>1049</v>
          </cell>
          <cell r="C1057">
            <v>29490</v>
          </cell>
          <cell r="D1057">
            <v>3.99</v>
          </cell>
          <cell r="E1057">
            <v>3165.0659255999999</v>
          </cell>
          <cell r="G1057">
            <v>-0.56622222222843721</v>
          </cell>
          <cell r="H1057">
            <v>3165.0433333333331</v>
          </cell>
          <cell r="I1057">
            <v>4.29</v>
          </cell>
          <cell r="J1057">
            <v>3164.7575333333334</v>
          </cell>
          <cell r="L1057">
            <v>-2</v>
          </cell>
        </row>
        <row r="1058">
          <cell r="A1058">
            <v>1050</v>
          </cell>
          <cell r="D1058">
            <v>3.99</v>
          </cell>
          <cell r="E1058">
            <v>0</v>
          </cell>
          <cell r="H1058">
            <v>0</v>
          </cell>
          <cell r="J1058">
            <v>0</v>
          </cell>
        </row>
        <row r="1059">
          <cell r="A1059">
            <v>1051</v>
          </cell>
          <cell r="C1059">
            <v>29500</v>
          </cell>
          <cell r="D1059">
            <v>3.99</v>
          </cell>
          <cell r="E1059">
            <v>3164.7264666666665</v>
          </cell>
          <cell r="G1059">
            <v>-2</v>
          </cell>
          <cell r="H1059">
            <v>3164.6466666666665</v>
          </cell>
          <cell r="I1059">
            <v>4.29</v>
          </cell>
          <cell r="J1059">
            <v>3164.3608666666669</v>
          </cell>
          <cell r="L1059">
            <v>-2</v>
          </cell>
        </row>
        <row r="1060">
          <cell r="A1060">
            <v>1052</v>
          </cell>
          <cell r="D1060">
            <v>3.99</v>
          </cell>
          <cell r="E1060">
            <v>0</v>
          </cell>
          <cell r="H1060">
            <v>0</v>
          </cell>
          <cell r="J1060">
            <v>0</v>
          </cell>
        </row>
        <row r="1061">
          <cell r="A1061">
            <v>1053</v>
          </cell>
          <cell r="C1061">
            <v>29510</v>
          </cell>
          <cell r="D1061">
            <v>3.99</v>
          </cell>
          <cell r="E1061">
            <v>3164.3298</v>
          </cell>
          <cell r="G1061">
            <v>-2</v>
          </cell>
          <cell r="H1061">
            <v>3164.25</v>
          </cell>
          <cell r="I1061">
            <v>4.29</v>
          </cell>
          <cell r="J1061">
            <v>3163.9642000000003</v>
          </cell>
          <cell r="L1061">
            <v>-2</v>
          </cell>
        </row>
        <row r="1062">
          <cell r="A1062">
            <v>1054</v>
          </cell>
          <cell r="D1062">
            <v>3.99</v>
          </cell>
          <cell r="E1062">
            <v>0</v>
          </cell>
          <cell r="H1062">
            <v>0</v>
          </cell>
          <cell r="J1062">
            <v>0</v>
          </cell>
        </row>
        <row r="1063">
          <cell r="A1063">
            <v>1055</v>
          </cell>
          <cell r="C1063">
            <v>29520</v>
          </cell>
          <cell r="D1063">
            <v>3.99</v>
          </cell>
          <cell r="E1063">
            <v>3163.933133333333</v>
          </cell>
          <cell r="G1063">
            <v>-2</v>
          </cell>
          <cell r="H1063">
            <v>3163.853333333333</v>
          </cell>
          <cell r="I1063">
            <v>4.29</v>
          </cell>
          <cell r="J1063">
            <v>3163.5675333333334</v>
          </cell>
          <cell r="L1063">
            <v>-2</v>
          </cell>
        </row>
        <row r="1064">
          <cell r="A1064">
            <v>1056</v>
          </cell>
          <cell r="D1064">
            <v>3.99</v>
          </cell>
          <cell r="E1064">
            <v>0</v>
          </cell>
          <cell r="H1064">
            <v>0</v>
          </cell>
          <cell r="J1064">
            <v>0</v>
          </cell>
        </row>
        <row r="1065">
          <cell r="A1065">
            <v>1057</v>
          </cell>
          <cell r="C1065">
            <v>29530</v>
          </cell>
          <cell r="D1065">
            <v>3.99</v>
          </cell>
          <cell r="E1065">
            <v>3163.5364666666665</v>
          </cell>
          <cell r="G1065">
            <v>-2</v>
          </cell>
          <cell r="H1065">
            <v>3163.4566666666665</v>
          </cell>
          <cell r="I1065">
            <v>4.29</v>
          </cell>
          <cell r="J1065">
            <v>3163.1708666666668</v>
          </cell>
          <cell r="L1065">
            <v>-2</v>
          </cell>
        </row>
        <row r="1066">
          <cell r="A1066">
            <v>1058</v>
          </cell>
          <cell r="D1066">
            <v>3.99</v>
          </cell>
          <cell r="E1066">
            <v>0</v>
          </cell>
          <cell r="H1066">
            <v>0</v>
          </cell>
          <cell r="J1066">
            <v>0</v>
          </cell>
        </row>
        <row r="1067">
          <cell r="A1067">
            <v>1059</v>
          </cell>
          <cell r="C1067">
            <v>29540</v>
          </cell>
          <cell r="D1067">
            <v>3.99</v>
          </cell>
          <cell r="E1067">
            <v>3163.1397999999999</v>
          </cell>
          <cell r="G1067">
            <v>-2</v>
          </cell>
          <cell r="H1067">
            <v>3163.06</v>
          </cell>
          <cell r="I1067">
            <v>4.29</v>
          </cell>
          <cell r="J1067">
            <v>3162.7742000000003</v>
          </cell>
          <cell r="L1067">
            <v>-2</v>
          </cell>
        </row>
        <row r="1068">
          <cell r="A1068">
            <v>1060</v>
          </cell>
          <cell r="D1068">
            <v>3.99</v>
          </cell>
          <cell r="E1068">
            <v>0</v>
          </cell>
          <cell r="H1068">
            <v>0</v>
          </cell>
          <cell r="J1068">
            <v>0</v>
          </cell>
        </row>
        <row r="1069">
          <cell r="A1069">
            <v>1061</v>
          </cell>
          <cell r="C1069">
            <v>29550</v>
          </cell>
          <cell r="D1069">
            <v>3.99</v>
          </cell>
          <cell r="E1069">
            <v>3162.785682352941</v>
          </cell>
          <cell r="G1069">
            <v>-2</v>
          </cell>
          <cell r="H1069">
            <v>3162.705882352941</v>
          </cell>
          <cell r="I1069">
            <v>4.29</v>
          </cell>
          <cell r="J1069">
            <v>3162.4200823529413</v>
          </cell>
          <cell r="L1069">
            <v>-2</v>
          </cell>
        </row>
        <row r="1070">
          <cell r="A1070">
            <v>1062</v>
          </cell>
          <cell r="D1070">
            <v>3.99</v>
          </cell>
          <cell r="E1070">
            <v>0</v>
          </cell>
          <cell r="H1070">
            <v>0</v>
          </cell>
          <cell r="J1070">
            <v>0</v>
          </cell>
        </row>
        <row r="1071">
          <cell r="A1071">
            <v>1063</v>
          </cell>
          <cell r="C1071">
            <v>29560</v>
          </cell>
          <cell r="D1071">
            <v>3.99</v>
          </cell>
          <cell r="E1071">
            <v>3162.431564705882</v>
          </cell>
          <cell r="G1071">
            <v>-2</v>
          </cell>
          <cell r="H1071">
            <v>3162.351764705882</v>
          </cell>
          <cell r="I1071">
            <v>4.29</v>
          </cell>
          <cell r="J1071">
            <v>3162.0659647058824</v>
          </cell>
          <cell r="L1071">
            <v>-2</v>
          </cell>
        </row>
        <row r="1072">
          <cell r="A1072">
            <v>1064</v>
          </cell>
          <cell r="D1072">
            <v>3.99</v>
          </cell>
          <cell r="E1072">
            <v>0</v>
          </cell>
          <cell r="H1072">
            <v>0</v>
          </cell>
          <cell r="J1072">
            <v>0</v>
          </cell>
        </row>
        <row r="1073">
          <cell r="A1073">
            <v>1065</v>
          </cell>
          <cell r="C1073">
            <v>29570</v>
          </cell>
          <cell r="D1073">
            <v>3.99</v>
          </cell>
          <cell r="E1073">
            <v>3162.0774470588235</v>
          </cell>
          <cell r="G1073">
            <v>-2</v>
          </cell>
          <cell r="H1073">
            <v>3161.9976470588235</v>
          </cell>
          <cell r="I1073">
            <v>4.29</v>
          </cell>
          <cell r="J1073">
            <v>3161.7118470588239</v>
          </cell>
          <cell r="L1073">
            <v>-2</v>
          </cell>
        </row>
        <row r="1074">
          <cell r="A1074">
            <v>1066</v>
          </cell>
          <cell r="D1074">
            <v>3.99</v>
          </cell>
          <cell r="E1074">
            <v>0</v>
          </cell>
          <cell r="H1074">
            <v>0</v>
          </cell>
          <cell r="J1074">
            <v>0</v>
          </cell>
        </row>
        <row r="1075">
          <cell r="A1075">
            <v>1067</v>
          </cell>
          <cell r="C1075">
            <v>29580</v>
          </cell>
          <cell r="D1075">
            <v>3.99</v>
          </cell>
          <cell r="E1075">
            <v>3161.7233294117646</v>
          </cell>
          <cell r="G1075">
            <v>-2</v>
          </cell>
          <cell r="H1075">
            <v>3161.6435294117646</v>
          </cell>
          <cell r="I1075">
            <v>4.29</v>
          </cell>
          <cell r="J1075">
            <v>3161.3577294117649</v>
          </cell>
          <cell r="L1075">
            <v>-2</v>
          </cell>
        </row>
        <row r="1076">
          <cell r="A1076">
            <v>1068</v>
          </cell>
          <cell r="D1076">
            <v>3.99</v>
          </cell>
          <cell r="E1076">
            <v>0</v>
          </cell>
          <cell r="H1076">
            <v>0</v>
          </cell>
          <cell r="J1076">
            <v>0</v>
          </cell>
        </row>
        <row r="1077">
          <cell r="A1077">
            <v>1069</v>
          </cell>
          <cell r="C1077">
            <v>29590</v>
          </cell>
          <cell r="D1077">
            <v>3.99</v>
          </cell>
          <cell r="E1077">
            <v>3161.3798564600838</v>
          </cell>
          <cell r="G1077">
            <v>-2</v>
          </cell>
          <cell r="H1077">
            <v>3161.3000564600839</v>
          </cell>
          <cell r="I1077">
            <v>4.29</v>
          </cell>
          <cell r="J1077">
            <v>3161.0142564600842</v>
          </cell>
          <cell r="L1077">
            <v>-2</v>
          </cell>
        </row>
        <row r="1078">
          <cell r="A1078">
            <v>1070</v>
          </cell>
          <cell r="D1078">
            <v>3.99</v>
          </cell>
          <cell r="E1078">
            <v>0</v>
          </cell>
          <cell r="H1078">
            <v>0</v>
          </cell>
          <cell r="J1078">
            <v>0</v>
          </cell>
        </row>
        <row r="1079">
          <cell r="A1079">
            <v>1071</v>
          </cell>
          <cell r="C1079">
            <v>29600</v>
          </cell>
          <cell r="D1079">
            <v>3.99</v>
          </cell>
          <cell r="E1079">
            <v>3161.0715084260496</v>
          </cell>
          <cell r="G1079">
            <v>-1.0128333333280652</v>
          </cell>
          <cell r="H1079">
            <v>3161.0310963760498</v>
          </cell>
          <cell r="I1079">
            <v>4.29</v>
          </cell>
          <cell r="J1079">
            <v>3160.7452963760502</v>
          </cell>
          <cell r="L1079">
            <v>-2</v>
          </cell>
        </row>
        <row r="1080">
          <cell r="A1080">
            <v>1072</v>
          </cell>
          <cell r="D1080">
            <v>3.99</v>
          </cell>
          <cell r="E1080">
            <v>0</v>
          </cell>
          <cell r="H1080">
            <v>0</v>
          </cell>
          <cell r="J1080">
            <v>0</v>
          </cell>
        </row>
        <row r="1081">
          <cell r="A1081">
            <v>1073</v>
          </cell>
          <cell r="C1081">
            <v>29610</v>
          </cell>
          <cell r="D1081">
            <v>3.99</v>
          </cell>
          <cell r="E1081">
            <v>3160.8733818050423</v>
          </cell>
          <cell r="G1081">
            <v>0.65383333333860116</v>
          </cell>
          <cell r="H1081">
            <v>3160.8472938550422</v>
          </cell>
          <cell r="I1081">
            <v>4.29</v>
          </cell>
          <cell r="J1081">
            <v>3160.5614938550425</v>
          </cell>
          <cell r="L1081">
            <v>-2</v>
          </cell>
        </row>
        <row r="1082">
          <cell r="A1082">
            <v>1074</v>
          </cell>
          <cell r="D1082">
            <v>3.99</v>
          </cell>
          <cell r="E1082">
            <v>0</v>
          </cell>
          <cell r="H1082">
            <v>0</v>
          </cell>
          <cell r="J1082">
            <v>0</v>
          </cell>
        </row>
        <row r="1083">
          <cell r="A1083">
            <v>1075</v>
          </cell>
          <cell r="B1083" t="str">
            <v>PC+</v>
          </cell>
          <cell r="C1083">
            <v>29615.076999999968</v>
          </cell>
          <cell r="D1083">
            <v>3.99</v>
          </cell>
          <cell r="E1083">
            <v>5.985E-2</v>
          </cell>
          <cell r="G1083">
            <v>1.5</v>
          </cell>
          <cell r="H1083">
            <v>0</v>
          </cell>
          <cell r="J1083">
            <v>0</v>
          </cell>
          <cell r="K1083">
            <v>0</v>
          </cell>
          <cell r="L1083">
            <v>-2</v>
          </cell>
          <cell r="M1083" t="str">
            <v>LT=18</v>
          </cell>
        </row>
        <row r="1084">
          <cell r="A1084">
            <v>1076</v>
          </cell>
          <cell r="D1084">
            <v>3.99</v>
          </cell>
          <cell r="E1084">
            <v>0</v>
          </cell>
          <cell r="H1084">
            <v>0</v>
          </cell>
          <cell r="J1084">
            <v>0</v>
          </cell>
        </row>
        <row r="1085">
          <cell r="A1085">
            <v>1077</v>
          </cell>
          <cell r="C1085">
            <v>29620</v>
          </cell>
          <cell r="D1085">
            <v>3.99</v>
          </cell>
          <cell r="E1085">
            <v>3160.8412368470586</v>
          </cell>
          <cell r="G1085">
            <v>2.3205000000052678</v>
          </cell>
          <cell r="H1085">
            <v>3160.7486488970585</v>
          </cell>
          <cell r="I1085">
            <v>4.29</v>
          </cell>
          <cell r="J1085">
            <v>3160.4393825970587</v>
          </cell>
          <cell r="L1085">
            <v>-2.5470000000035116</v>
          </cell>
        </row>
        <row r="1086">
          <cell r="A1086">
            <v>1078</v>
          </cell>
          <cell r="D1086">
            <v>3.99</v>
          </cell>
          <cell r="E1086">
            <v>0</v>
          </cell>
          <cell r="H1086">
            <v>0</v>
          </cell>
          <cell r="J1086">
            <v>0</v>
          </cell>
        </row>
        <row r="1087">
          <cell r="A1087">
            <v>1079</v>
          </cell>
          <cell r="C1087">
            <v>29630</v>
          </cell>
          <cell r="D1087">
            <v>3.99</v>
          </cell>
          <cell r="E1087">
            <v>3160.8548615021004</v>
          </cell>
          <cell r="G1087">
            <v>3</v>
          </cell>
          <cell r="H1087">
            <v>3160.7351615021003</v>
          </cell>
          <cell r="I1087">
            <v>4.29</v>
          </cell>
          <cell r="J1087">
            <v>3160.4064615021002</v>
          </cell>
          <cell r="L1087">
            <v>-3</v>
          </cell>
        </row>
        <row r="1088">
          <cell r="A1088">
            <v>1080</v>
          </cell>
          <cell r="D1088">
            <v>3.99</v>
          </cell>
          <cell r="E1088">
            <v>0</v>
          </cell>
          <cell r="H1088">
            <v>0</v>
          </cell>
          <cell r="J1088">
            <v>0</v>
          </cell>
        </row>
        <row r="1089">
          <cell r="A1089">
            <v>1081</v>
          </cell>
          <cell r="C1089">
            <v>29640</v>
          </cell>
          <cell r="D1089">
            <v>3.99</v>
          </cell>
          <cell r="E1089">
            <v>3160.9083439201677</v>
          </cell>
          <cell r="G1089">
            <v>2.5441666666611127</v>
          </cell>
          <cell r="H1089">
            <v>3160.8068316701679</v>
          </cell>
          <cell r="I1089">
            <v>4.29</v>
          </cell>
          <cell r="J1089">
            <v>3160.4911685035017</v>
          </cell>
          <cell r="L1089">
            <v>-2.6961111111074083</v>
          </cell>
        </row>
        <row r="1090">
          <cell r="A1090">
            <v>1082</v>
          </cell>
          <cell r="D1090">
            <v>3.99</v>
          </cell>
          <cell r="E1090">
            <v>0</v>
          </cell>
          <cell r="H1090">
            <v>0</v>
          </cell>
          <cell r="J1090">
            <v>0</v>
          </cell>
        </row>
        <row r="1091">
          <cell r="A1091">
            <v>1083</v>
          </cell>
          <cell r="B1091" t="str">
            <v>PT+</v>
          </cell>
          <cell r="C1091">
            <v>29646.264999999967</v>
          </cell>
          <cell r="D1091">
            <v>3.99</v>
          </cell>
          <cell r="E1091">
            <v>5.985E-2</v>
          </cell>
          <cell r="G1091">
            <v>1.5</v>
          </cell>
          <cell r="H1091">
            <v>0</v>
          </cell>
          <cell r="J1091">
            <v>0</v>
          </cell>
          <cell r="K1091">
            <v>0</v>
          </cell>
          <cell r="L1091">
            <v>-2</v>
          </cell>
        </row>
        <row r="1092">
          <cell r="A1092">
            <v>1084</v>
          </cell>
          <cell r="D1092">
            <v>3.99</v>
          </cell>
          <cell r="E1092">
            <v>0</v>
          </cell>
          <cell r="H1092">
            <v>0</v>
          </cell>
          <cell r="J1092">
            <v>0</v>
          </cell>
        </row>
        <row r="1093">
          <cell r="A1093">
            <v>1085</v>
          </cell>
          <cell r="D1093">
            <v>3.99</v>
          </cell>
          <cell r="E1093">
            <v>0</v>
          </cell>
          <cell r="H1093">
            <v>0</v>
          </cell>
          <cell r="J1093">
            <v>0</v>
          </cell>
        </row>
        <row r="1094">
          <cell r="A1094">
            <v>1086</v>
          </cell>
          <cell r="C1094">
            <v>29650</v>
          </cell>
          <cell r="D1094">
            <v>3.99</v>
          </cell>
          <cell r="E1094">
            <v>3160.998909450781</v>
          </cell>
          <cell r="G1094">
            <v>0.88345988774616557</v>
          </cell>
          <cell r="H1094">
            <v>3160.96365940126</v>
          </cell>
          <cell r="I1094">
            <v>4.29</v>
          </cell>
          <cell r="J1094">
            <v>3160.7257589720757</v>
          </cell>
          <cell r="L1094">
            <v>-0.88345988774616557</v>
          </cell>
        </row>
        <row r="1095">
          <cell r="A1095">
            <v>1087</v>
          </cell>
          <cell r="D1095">
            <v>3.99</v>
          </cell>
          <cell r="E1095">
            <v>0</v>
          </cell>
          <cell r="H1095">
            <v>0</v>
          </cell>
          <cell r="J1095">
            <v>0</v>
          </cell>
        </row>
        <row r="1096">
          <cell r="A1096">
            <v>1088</v>
          </cell>
          <cell r="C1096">
            <v>29660</v>
          </cell>
          <cell r="D1096">
            <v>3.99</v>
          </cell>
          <cell r="E1096">
            <v>3161.2362579670848</v>
          </cell>
          <cell r="G1096">
            <v>-0.76724991747025673</v>
          </cell>
          <cell r="H1096">
            <v>3161.2056446953779</v>
          </cell>
          <cell r="I1096">
            <v>4.29</v>
          </cell>
          <cell r="J1096">
            <v>3161.0385597168374</v>
          </cell>
          <cell r="L1096">
            <v>0.76724991747025673</v>
          </cell>
        </row>
        <row r="1097">
          <cell r="A1097">
            <v>1089</v>
          </cell>
          <cell r="D1097">
            <v>3.99</v>
          </cell>
          <cell r="E1097">
            <v>0</v>
          </cell>
          <cell r="H1097">
            <v>0</v>
          </cell>
          <cell r="J1097">
            <v>0</v>
          </cell>
        </row>
        <row r="1098">
          <cell r="A1098">
            <v>1090</v>
          </cell>
          <cell r="B1098" t="str">
            <v>PC-</v>
          </cell>
          <cell r="C1098">
            <v>29667.467999999964</v>
          </cell>
          <cell r="D1098">
            <v>3.99</v>
          </cell>
          <cell r="E1098">
            <v>7.980000000000001E-2</v>
          </cell>
          <cell r="F1098">
            <v>0</v>
          </cell>
          <cell r="G1098">
            <v>-2</v>
          </cell>
          <cell r="H1098">
            <v>0</v>
          </cell>
          <cell r="J1098">
            <v>0</v>
          </cell>
          <cell r="L1098">
            <v>1.5</v>
          </cell>
          <cell r="M1098" t="str">
            <v>LT=18</v>
          </cell>
        </row>
        <row r="1099">
          <cell r="A1099">
            <v>1091</v>
          </cell>
          <cell r="D1099">
            <v>3.99</v>
          </cell>
          <cell r="E1099">
            <v>0</v>
          </cell>
          <cell r="H1099">
            <v>0</v>
          </cell>
          <cell r="J1099">
            <v>0</v>
          </cell>
        </row>
        <row r="1100">
          <cell r="A1100">
            <v>1092</v>
          </cell>
          <cell r="C1100">
            <v>29670</v>
          </cell>
          <cell r="D1100">
            <v>3.99</v>
          </cell>
          <cell r="E1100">
            <v>3161.6064487347985</v>
          </cell>
          <cell r="G1100">
            <v>-2.2813333333372916</v>
          </cell>
          <cell r="H1100">
            <v>3161.5154235347982</v>
          </cell>
          <cell r="I1100">
            <v>4.29</v>
          </cell>
          <cell r="J1100">
            <v>3161.3978773347985</v>
          </cell>
          <cell r="L1100">
            <v>1.9220000000059372</v>
          </cell>
        </row>
        <row r="1101">
          <cell r="A1101">
            <v>1093</v>
          </cell>
          <cell r="D1101">
            <v>3.99</v>
          </cell>
          <cell r="E1101">
            <v>0</v>
          </cell>
          <cell r="H1101">
            <v>0</v>
          </cell>
          <cell r="J1101">
            <v>0</v>
          </cell>
        </row>
        <row r="1102">
          <cell r="A1102">
            <v>1094</v>
          </cell>
          <cell r="C1102">
            <v>29680</v>
          </cell>
          <cell r="D1102">
            <v>3.99</v>
          </cell>
          <cell r="E1102">
            <v>3161.908511813187</v>
          </cell>
          <cell r="G1102">
            <v>-3</v>
          </cell>
          <cell r="H1102">
            <v>3161.7888118131868</v>
          </cell>
          <cell r="I1102">
            <v>4.29</v>
          </cell>
          <cell r="J1102">
            <v>3161.7175118131872</v>
          </cell>
          <cell r="L1102">
            <v>3</v>
          </cell>
        </row>
        <row r="1103">
          <cell r="A1103">
            <v>1095</v>
          </cell>
          <cell r="D1103">
            <v>3.99</v>
          </cell>
          <cell r="E1103">
            <v>0</v>
          </cell>
          <cell r="H1103">
            <v>0</v>
          </cell>
          <cell r="J1103">
            <v>0</v>
          </cell>
        </row>
        <row r="1104">
          <cell r="A1104">
            <v>1096</v>
          </cell>
          <cell r="C1104">
            <v>29690</v>
          </cell>
          <cell r="D1104">
            <v>3.99</v>
          </cell>
          <cell r="E1104">
            <v>3162.1281455128205</v>
          </cell>
          <cell r="G1104">
            <v>-3</v>
          </cell>
          <cell r="H1104">
            <v>3162.0084455128203</v>
          </cell>
          <cell r="I1104">
            <v>4.29</v>
          </cell>
          <cell r="J1104">
            <v>3161.9371455128207</v>
          </cell>
          <cell r="L1104">
            <v>3</v>
          </cell>
        </row>
        <row r="1105">
          <cell r="A1105">
            <v>1097</v>
          </cell>
          <cell r="D1105">
            <v>3.99</v>
          </cell>
          <cell r="E1105">
            <v>0</v>
          </cell>
          <cell r="H1105">
            <v>0</v>
          </cell>
          <cell r="J1105">
            <v>0</v>
          </cell>
        </row>
        <row r="1106">
          <cell r="A1106">
            <v>1098</v>
          </cell>
          <cell r="C1106">
            <v>29700</v>
          </cell>
          <cell r="D1106">
            <v>3.99</v>
          </cell>
          <cell r="E1106">
            <v>3162.2940246336993</v>
          </cell>
          <cell r="G1106">
            <v>-3</v>
          </cell>
          <cell r="H1106">
            <v>3162.1743246336991</v>
          </cell>
          <cell r="I1106">
            <v>4.29</v>
          </cell>
          <cell r="J1106">
            <v>3162.1030246336995</v>
          </cell>
          <cell r="L1106">
            <v>3</v>
          </cell>
        </row>
        <row r="1107">
          <cell r="A1107">
            <v>1099</v>
          </cell>
          <cell r="D1107">
            <v>3.99</v>
          </cell>
          <cell r="E1107">
            <v>0</v>
          </cell>
          <cell r="H1107">
            <v>0</v>
          </cell>
          <cell r="J1107">
            <v>0</v>
          </cell>
        </row>
        <row r="1108">
          <cell r="A1108">
            <v>1100</v>
          </cell>
          <cell r="C1108">
            <v>29710</v>
          </cell>
          <cell r="D1108">
            <v>3.99</v>
          </cell>
          <cell r="E1108">
            <v>3162.4061491758243</v>
          </cell>
          <cell r="G1108">
            <v>-3</v>
          </cell>
          <cell r="H1108">
            <v>3162.2864491758241</v>
          </cell>
          <cell r="I1108">
            <v>4.29</v>
          </cell>
          <cell r="J1108">
            <v>3162.2151491758245</v>
          </cell>
          <cell r="L1108">
            <v>3</v>
          </cell>
        </row>
        <row r="1109">
          <cell r="A1109">
            <v>1101</v>
          </cell>
          <cell r="D1109">
            <v>3.99</v>
          </cell>
          <cell r="E1109">
            <v>0</v>
          </cell>
          <cell r="H1109">
            <v>0</v>
          </cell>
          <cell r="J1109">
            <v>0</v>
          </cell>
        </row>
        <row r="1110">
          <cell r="A1110">
            <v>1102</v>
          </cell>
          <cell r="C1110">
            <v>29720</v>
          </cell>
          <cell r="D1110">
            <v>3.99</v>
          </cell>
          <cell r="E1110">
            <v>3162.4417850058603</v>
          </cell>
          <cell r="G1110">
            <v>-2.430222222218112</v>
          </cell>
          <cell r="H1110">
            <v>3162.344819139194</v>
          </cell>
          <cell r="I1110">
            <v>4.29</v>
          </cell>
          <cell r="J1110">
            <v>3162.2368539391937</v>
          </cell>
          <cell r="L1110">
            <v>2.145333333327168</v>
          </cell>
        </row>
        <row r="1111">
          <cell r="A1111">
            <v>1103</v>
          </cell>
          <cell r="D1111">
            <v>3.99</v>
          </cell>
          <cell r="E1111">
            <v>0</v>
          </cell>
          <cell r="H1111">
            <v>0</v>
          </cell>
          <cell r="J1111">
            <v>0</v>
          </cell>
        </row>
        <row r="1112">
          <cell r="A1112">
            <v>1104</v>
          </cell>
          <cell r="B1112" t="str">
            <v>PT-</v>
          </cell>
          <cell r="C1112">
            <v>29723.871999999963</v>
          </cell>
          <cell r="D1112">
            <v>3.99</v>
          </cell>
          <cell r="E1112">
            <v>7.980000000000001E-2</v>
          </cell>
          <cell r="F1112">
            <v>0</v>
          </cell>
          <cell r="G1112">
            <v>-2</v>
          </cell>
          <cell r="H1112">
            <v>0</v>
          </cell>
          <cell r="J1112">
            <v>0</v>
          </cell>
          <cell r="L1112">
            <v>1.5</v>
          </cell>
        </row>
        <row r="1113">
          <cell r="A1113">
            <v>1105</v>
          </cell>
          <cell r="D1113">
            <v>3.99</v>
          </cell>
          <cell r="E1113">
            <v>0</v>
          </cell>
          <cell r="H1113">
            <v>0</v>
          </cell>
          <cell r="J1113">
            <v>0</v>
          </cell>
        </row>
        <row r="1114">
          <cell r="A1114">
            <v>1106</v>
          </cell>
          <cell r="C1114">
            <v>29730</v>
          </cell>
          <cell r="D1114">
            <v>3.99</v>
          </cell>
          <cell r="E1114">
            <v>3162.4359538461536</v>
          </cell>
          <cell r="G1114">
            <v>-2</v>
          </cell>
          <cell r="H1114">
            <v>3162.3561538461536</v>
          </cell>
          <cell r="I1114">
            <v>4.29</v>
          </cell>
          <cell r="J1114">
            <v>3162.1766886461537</v>
          </cell>
          <cell r="L1114">
            <v>0.47866666666050151</v>
          </cell>
        </row>
        <row r="1115">
          <cell r="A1115">
            <v>1107</v>
          </cell>
          <cell r="D1115">
            <v>3.99</v>
          </cell>
          <cell r="E1115">
            <v>0</v>
          </cell>
          <cell r="H1115">
            <v>0</v>
          </cell>
          <cell r="J1115">
            <v>0</v>
          </cell>
        </row>
        <row r="1116">
          <cell r="A1116">
            <v>1108</v>
          </cell>
          <cell r="C1116">
            <v>29740</v>
          </cell>
          <cell r="D1116">
            <v>3.99</v>
          </cell>
          <cell r="E1116">
            <v>3162.450380693816</v>
          </cell>
          <cell r="G1116">
            <v>-2</v>
          </cell>
          <cell r="H1116">
            <v>3162.370580693816</v>
          </cell>
          <cell r="I1116">
            <v>4.29</v>
          </cell>
          <cell r="J1116">
            <v>3162.1196154938161</v>
          </cell>
          <cell r="L1116">
            <v>-1.188000000006165</v>
          </cell>
        </row>
        <row r="1117">
          <cell r="A1117">
            <v>1109</v>
          </cell>
          <cell r="D1117">
            <v>3.99</v>
          </cell>
          <cell r="E1117">
            <v>0</v>
          </cell>
          <cell r="H1117">
            <v>0</v>
          </cell>
          <cell r="J1117">
            <v>0</v>
          </cell>
        </row>
        <row r="1118">
          <cell r="A1118">
            <v>1110</v>
          </cell>
          <cell r="C1118">
            <v>29750</v>
          </cell>
          <cell r="D1118">
            <v>3.99</v>
          </cell>
          <cell r="E1118">
            <v>3162.4844304675712</v>
          </cell>
          <cell r="G1118">
            <v>-2</v>
          </cell>
          <cell r="H1118">
            <v>3162.4046304675712</v>
          </cell>
          <cell r="I1118">
            <v>4.29</v>
          </cell>
          <cell r="J1118">
            <v>3162.1188304675716</v>
          </cell>
          <cell r="L1118">
            <v>-2</v>
          </cell>
        </row>
        <row r="1119">
          <cell r="A1119">
            <v>1111</v>
          </cell>
          <cell r="D1119">
            <v>3.99</v>
          </cell>
          <cell r="E1119">
            <v>0</v>
          </cell>
          <cell r="H1119">
            <v>0</v>
          </cell>
          <cell r="J1119">
            <v>0</v>
          </cell>
        </row>
        <row r="1120">
          <cell r="A1120">
            <v>1112</v>
          </cell>
          <cell r="C1120">
            <v>29760</v>
          </cell>
          <cell r="D1120">
            <v>3.99</v>
          </cell>
          <cell r="E1120">
            <v>3162.5381031674206</v>
          </cell>
          <cell r="G1120">
            <v>-2</v>
          </cell>
          <cell r="H1120">
            <v>3162.4583031674206</v>
          </cell>
          <cell r="I1120">
            <v>4.29</v>
          </cell>
          <cell r="J1120">
            <v>3162.1725031674209</v>
          </cell>
          <cell r="L1120">
            <v>-2</v>
          </cell>
        </row>
        <row r="1121">
          <cell r="A1121">
            <v>1113</v>
          </cell>
          <cell r="D1121">
            <v>3.99</v>
          </cell>
          <cell r="E1121">
            <v>0</v>
          </cell>
          <cell r="H1121">
            <v>0</v>
          </cell>
          <cell r="J1121">
            <v>0</v>
          </cell>
        </row>
        <row r="1122">
          <cell r="A1122">
            <v>1114</v>
          </cell>
          <cell r="C1122">
            <v>29770</v>
          </cell>
          <cell r="D1122">
            <v>3.99</v>
          </cell>
          <cell r="E1122">
            <v>3162.6113987933632</v>
          </cell>
          <cell r="G1122">
            <v>-2</v>
          </cell>
          <cell r="H1122">
            <v>3162.5315987933632</v>
          </cell>
          <cell r="I1122">
            <v>4.29</v>
          </cell>
          <cell r="J1122">
            <v>3162.2457987933635</v>
          </cell>
          <cell r="L1122">
            <v>-2</v>
          </cell>
        </row>
        <row r="1123">
          <cell r="A1123">
            <v>1115</v>
          </cell>
          <cell r="D1123">
            <v>3.99</v>
          </cell>
          <cell r="E1123">
            <v>0</v>
          </cell>
          <cell r="H1123">
            <v>0</v>
          </cell>
          <cell r="J1123">
            <v>0</v>
          </cell>
        </row>
        <row r="1124">
          <cell r="A1124">
            <v>1116</v>
          </cell>
          <cell r="C1124">
            <v>29780</v>
          </cell>
          <cell r="D1124">
            <v>3.99</v>
          </cell>
          <cell r="E1124">
            <v>3162.7043173453994</v>
          </cell>
          <cell r="G1124">
            <v>-2</v>
          </cell>
          <cell r="H1124">
            <v>3162.6245173453995</v>
          </cell>
          <cell r="I1124">
            <v>4.29</v>
          </cell>
          <cell r="J1124">
            <v>3162.3387173453998</v>
          </cell>
          <cell r="L1124">
            <v>-2</v>
          </cell>
        </row>
        <row r="1125">
          <cell r="A1125">
            <v>1117</v>
          </cell>
          <cell r="D1125">
            <v>3.99</v>
          </cell>
          <cell r="E1125">
            <v>0</v>
          </cell>
          <cell r="H1125">
            <v>0</v>
          </cell>
          <cell r="J1125">
            <v>0</v>
          </cell>
        </row>
        <row r="1126">
          <cell r="A1126">
            <v>1118</v>
          </cell>
          <cell r="C1126">
            <v>29790</v>
          </cell>
          <cell r="D1126">
            <v>3.99</v>
          </cell>
          <cell r="E1126">
            <v>3162.8168588235294</v>
          </cell>
          <cell r="G1126">
            <v>-2</v>
          </cell>
          <cell r="H1126">
            <v>3162.7370588235294</v>
          </cell>
          <cell r="I1126">
            <v>4.29</v>
          </cell>
          <cell r="J1126">
            <v>3162.4512588235298</v>
          </cell>
          <cell r="L1126">
            <v>-2</v>
          </cell>
        </row>
        <row r="1127">
          <cell r="A1127">
            <v>1119</v>
          </cell>
          <cell r="D1127">
            <v>3.99</v>
          </cell>
          <cell r="E1127">
            <v>0</v>
          </cell>
          <cell r="H1127">
            <v>0</v>
          </cell>
          <cell r="J1127">
            <v>0</v>
          </cell>
        </row>
        <row r="1128">
          <cell r="A1128">
            <v>1120</v>
          </cell>
          <cell r="C1128">
            <v>29800</v>
          </cell>
          <cell r="D1128">
            <v>3.99</v>
          </cell>
          <cell r="E1128">
            <v>3162.9392117647058</v>
          </cell>
          <cell r="G1128">
            <v>-2</v>
          </cell>
          <cell r="H1128">
            <v>3162.8594117647058</v>
          </cell>
          <cell r="I1128">
            <v>4.29</v>
          </cell>
          <cell r="J1128">
            <v>3162.5736117647061</v>
          </cell>
          <cell r="L1128">
            <v>-2</v>
          </cell>
        </row>
        <row r="1129">
          <cell r="A1129">
            <v>1121</v>
          </cell>
          <cell r="D1129">
            <v>3.99</v>
          </cell>
          <cell r="E1129">
            <v>0</v>
          </cell>
          <cell r="H1129">
            <v>0</v>
          </cell>
          <cell r="J1129">
            <v>0</v>
          </cell>
        </row>
        <row r="1130">
          <cell r="A1130">
            <v>1122</v>
          </cell>
          <cell r="C1130">
            <v>29810</v>
          </cell>
          <cell r="D1130">
            <v>3.99</v>
          </cell>
          <cell r="E1130">
            <v>3163.0229082558817</v>
          </cell>
          <cell r="G1130">
            <v>-1.0311666666608894</v>
          </cell>
          <cell r="H1130">
            <v>3162.9817647058821</v>
          </cell>
          <cell r="I1130">
            <v>4.29</v>
          </cell>
          <cell r="J1130">
            <v>3162.6959647058825</v>
          </cell>
          <cell r="L1130">
            <v>-2</v>
          </cell>
        </row>
        <row r="1131">
          <cell r="A1131">
            <v>1123</v>
          </cell>
          <cell r="D1131">
            <v>3.99</v>
          </cell>
          <cell r="E1131">
            <v>0</v>
          </cell>
          <cell r="H1131">
            <v>0</v>
          </cell>
          <cell r="J1131">
            <v>0</v>
          </cell>
        </row>
        <row r="1132">
          <cell r="A1132">
            <v>1124</v>
          </cell>
          <cell r="C1132">
            <v>29820</v>
          </cell>
          <cell r="D1132">
            <v>3.99</v>
          </cell>
          <cell r="E1132">
            <v>3163.0594740970587</v>
          </cell>
          <cell r="G1132">
            <v>0.63550000000577711</v>
          </cell>
          <cell r="H1132">
            <v>3163.0341176470583</v>
          </cell>
          <cell r="I1132">
            <v>4.29</v>
          </cell>
          <cell r="J1132">
            <v>3162.7483176470587</v>
          </cell>
          <cell r="L1132">
            <v>-2</v>
          </cell>
        </row>
        <row r="1133">
          <cell r="A1133">
            <v>1125</v>
          </cell>
          <cell r="D1133">
            <v>3.99</v>
          </cell>
          <cell r="E1133">
            <v>0</v>
          </cell>
          <cell r="H1133">
            <v>0</v>
          </cell>
          <cell r="J1133">
            <v>0</v>
          </cell>
        </row>
        <row r="1134">
          <cell r="A1134">
            <v>1126</v>
          </cell>
          <cell r="B1134" t="str">
            <v>PC+</v>
          </cell>
          <cell r="C1134">
            <v>29825.186999999965</v>
          </cell>
          <cell r="D1134">
            <v>3.99</v>
          </cell>
          <cell r="E1134">
            <v>5.985E-2</v>
          </cell>
          <cell r="G1134">
            <v>1.5</v>
          </cell>
          <cell r="H1134">
            <v>0</v>
          </cell>
          <cell r="J1134">
            <v>0</v>
          </cell>
          <cell r="K1134">
            <v>0</v>
          </cell>
          <cell r="L1134">
            <v>-2</v>
          </cell>
          <cell r="M1134" t="str">
            <v>LT=18</v>
          </cell>
        </row>
        <row r="1135">
          <cell r="A1135">
            <v>1127</v>
          </cell>
          <cell r="D1135">
            <v>3.99</v>
          </cell>
          <cell r="E1135">
            <v>0</v>
          </cell>
          <cell r="H1135">
            <v>0</v>
          </cell>
          <cell r="J1135">
            <v>0</v>
          </cell>
        </row>
        <row r="1136">
          <cell r="A1136">
            <v>1128</v>
          </cell>
          <cell r="C1136">
            <v>29830</v>
          </cell>
          <cell r="D1136">
            <v>3.99</v>
          </cell>
          <cell r="E1136">
            <v>3163.0383270382354</v>
          </cell>
          <cell r="G1136">
            <v>2.3021666666724436</v>
          </cell>
          <cell r="H1136">
            <v>3162.9464705882351</v>
          </cell>
          <cell r="I1136">
            <v>4.29</v>
          </cell>
          <cell r="J1136">
            <v>3162.6377286215684</v>
          </cell>
          <cell r="L1136">
            <v>-2.5347777777816294</v>
          </cell>
        </row>
        <row r="1137">
          <cell r="A1137">
            <v>1129</v>
          </cell>
          <cell r="D1137">
            <v>3.99</v>
          </cell>
          <cell r="E1137">
            <v>0</v>
          </cell>
          <cell r="H1137">
            <v>0</v>
          </cell>
          <cell r="J1137">
            <v>0</v>
          </cell>
        </row>
        <row r="1138">
          <cell r="A1138">
            <v>1130</v>
          </cell>
          <cell r="C1138">
            <v>29840</v>
          </cell>
          <cell r="D1138">
            <v>3.99</v>
          </cell>
          <cell r="E1138">
            <v>3162.848523529412</v>
          </cell>
          <cell r="G1138">
            <v>3</v>
          </cell>
          <cell r="H1138">
            <v>3162.7288235294118</v>
          </cell>
          <cell r="I1138">
            <v>4.29</v>
          </cell>
          <cell r="J1138">
            <v>3162.4001235294118</v>
          </cell>
          <cell r="L1138">
            <v>-3</v>
          </cell>
        </row>
        <row r="1139">
          <cell r="A1139">
            <v>1131</v>
          </cell>
          <cell r="D1139">
            <v>3.99</v>
          </cell>
          <cell r="E1139">
            <v>0</v>
          </cell>
          <cell r="H1139">
            <v>0</v>
          </cell>
          <cell r="J1139">
            <v>0</v>
          </cell>
        </row>
        <row r="1140">
          <cell r="A1140">
            <v>1132</v>
          </cell>
          <cell r="C1140">
            <v>29850</v>
          </cell>
          <cell r="D1140">
            <v>3.99</v>
          </cell>
          <cell r="E1140">
            <v>3162.4506777999995</v>
          </cell>
          <cell r="G1140">
            <v>2.0219999999941742</v>
          </cell>
          <cell r="H1140">
            <v>3162.37</v>
          </cell>
          <cell r="I1140">
            <v>4.29</v>
          </cell>
          <cell r="J1140">
            <v>3162.0692708000001</v>
          </cell>
          <cell r="L1140">
            <v>-2.3479999999961163</v>
          </cell>
        </row>
        <row r="1141">
          <cell r="A1141">
            <v>1133</v>
          </cell>
          <cell r="D1141">
            <v>3.99</v>
          </cell>
          <cell r="E1141">
            <v>0</v>
          </cell>
          <cell r="H1141">
            <v>0</v>
          </cell>
          <cell r="J1141">
            <v>0</v>
          </cell>
        </row>
        <row r="1142">
          <cell r="A1142">
            <v>1134</v>
          </cell>
          <cell r="B1142" t="str">
            <v>PT+</v>
          </cell>
          <cell r="C1142">
            <v>29853.131999999965</v>
          </cell>
          <cell r="D1142">
            <v>3.99</v>
          </cell>
          <cell r="E1142">
            <v>5.985E-2</v>
          </cell>
          <cell r="G1142">
            <v>1.5</v>
          </cell>
          <cell r="H1142">
            <v>0</v>
          </cell>
          <cell r="J1142">
            <v>0</v>
          </cell>
          <cell r="K1142">
            <v>0</v>
          </cell>
          <cell r="L1142">
            <v>-2</v>
          </cell>
        </row>
        <row r="1143">
          <cell r="A1143">
            <v>1135</v>
          </cell>
          <cell r="D1143">
            <v>3.99</v>
          </cell>
          <cell r="E1143">
            <v>0</v>
          </cell>
          <cell r="H1143">
            <v>0</v>
          </cell>
          <cell r="J1143">
            <v>0</v>
          </cell>
        </row>
        <row r="1144">
          <cell r="A1144">
            <v>1136</v>
          </cell>
          <cell r="C1144">
            <v>29860</v>
          </cell>
          <cell r="D1144">
            <v>3.99</v>
          </cell>
          <cell r="E1144">
            <v>3161.9514628044494</v>
          </cell>
          <cell r="G1144">
            <v>-3.6661765653793532E-2</v>
          </cell>
          <cell r="H1144">
            <v>3161.95</v>
          </cell>
          <cell r="I1144">
            <v>4.29</v>
          </cell>
          <cell r="J1144">
            <v>3161.7515727897467</v>
          </cell>
          <cell r="L1144">
            <v>3.6661765653793532E-2</v>
          </cell>
        </row>
        <row r="1145">
          <cell r="A1145">
            <v>1137</v>
          </cell>
          <cell r="D1145">
            <v>3.99</v>
          </cell>
          <cell r="E1145">
            <v>0</v>
          </cell>
          <cell r="H1145">
            <v>0</v>
          </cell>
          <cell r="J1145">
            <v>0</v>
          </cell>
        </row>
        <row r="1146">
          <cell r="A1146">
            <v>1138</v>
          </cell>
          <cell r="B1146" t="str">
            <v>PC-</v>
          </cell>
          <cell r="C1146">
            <v>29868.774999999965</v>
          </cell>
          <cell r="D1146">
            <v>3.99</v>
          </cell>
          <cell r="E1146">
            <v>7.980000000000001E-2</v>
          </cell>
          <cell r="G1146">
            <v>-2</v>
          </cell>
          <cell r="H1146">
            <v>0</v>
          </cell>
          <cell r="J1146">
            <v>0</v>
          </cell>
          <cell r="K1146">
            <v>0</v>
          </cell>
          <cell r="L1146">
            <v>1.5</v>
          </cell>
          <cell r="M1146" t="str">
            <v>LT=18</v>
          </cell>
        </row>
        <row r="1147">
          <cell r="A1147">
            <v>1139</v>
          </cell>
          <cell r="D1147">
            <v>3.99</v>
          </cell>
          <cell r="E1147">
            <v>0</v>
          </cell>
          <cell r="H1147">
            <v>0</v>
          </cell>
          <cell r="J1147">
            <v>0</v>
          </cell>
        </row>
        <row r="1148">
          <cell r="A1148">
            <v>1140</v>
          </cell>
          <cell r="C1148">
            <v>29870</v>
          </cell>
          <cell r="D1148">
            <v>3.99</v>
          </cell>
          <cell r="E1148">
            <v>3161.5352308333331</v>
          </cell>
          <cell r="G1148">
            <v>-2.1361111111149915</v>
          </cell>
          <cell r="H1148">
            <v>3161.45</v>
          </cell>
          <cell r="I1148">
            <v>4.29</v>
          </cell>
          <cell r="J1148">
            <v>3161.3231087500003</v>
          </cell>
          <cell r="L1148">
            <v>1.7041666666724875</v>
          </cell>
        </row>
        <row r="1149">
          <cell r="A1149">
            <v>1141</v>
          </cell>
          <cell r="D1149">
            <v>3.99</v>
          </cell>
          <cell r="E1149">
            <v>0</v>
          </cell>
          <cell r="H1149">
            <v>0</v>
          </cell>
          <cell r="J1149">
            <v>0</v>
          </cell>
        </row>
        <row r="1150">
          <cell r="A1150">
            <v>1142</v>
          </cell>
          <cell r="C1150">
            <v>29880</v>
          </cell>
          <cell r="D1150">
            <v>3.99</v>
          </cell>
          <cell r="E1150">
            <v>3160.9868167333334</v>
          </cell>
          <cell r="G1150">
            <v>-2.6771111111071755</v>
          </cell>
          <cell r="H1150">
            <v>3160.88</v>
          </cell>
          <cell r="I1150">
            <v>4.29</v>
          </cell>
          <cell r="J1150">
            <v>3160.7879220999994</v>
          </cell>
          <cell r="L1150">
            <v>2.5156666666607634</v>
          </cell>
        </row>
        <row r="1151">
          <cell r="A1151">
            <v>1143</v>
          </cell>
          <cell r="D1151">
            <v>3.99</v>
          </cell>
          <cell r="E1151">
            <v>0</v>
          </cell>
          <cell r="H1151">
            <v>0</v>
          </cell>
          <cell r="J1151">
            <v>0</v>
          </cell>
        </row>
        <row r="1152">
          <cell r="A1152">
            <v>1144</v>
          </cell>
          <cell r="B1152" t="str">
            <v>PT-</v>
          </cell>
          <cell r="C1152">
            <v>29886.093999999965</v>
          </cell>
          <cell r="D1152">
            <v>3.99</v>
          </cell>
          <cell r="E1152">
            <v>7.980000000000001E-2</v>
          </cell>
          <cell r="G1152">
            <v>-2</v>
          </cell>
          <cell r="H1152">
            <v>0</v>
          </cell>
          <cell r="J1152">
            <v>0</v>
          </cell>
          <cell r="K1152">
            <v>0</v>
          </cell>
          <cell r="L1152">
            <v>1.5</v>
          </cell>
        </row>
        <row r="1153">
          <cell r="A1153">
            <v>1145</v>
          </cell>
          <cell r="D1153">
            <v>3.99</v>
          </cell>
          <cell r="E1153">
            <v>0</v>
          </cell>
          <cell r="H1153">
            <v>0</v>
          </cell>
          <cell r="J1153">
            <v>0</v>
          </cell>
        </row>
        <row r="1154">
          <cell r="A1154">
            <v>1146</v>
          </cell>
          <cell r="C1154">
            <v>29890</v>
          </cell>
          <cell r="D1154">
            <v>3.99</v>
          </cell>
          <cell r="E1154">
            <v>3160.3298</v>
          </cell>
          <cell r="G1154">
            <v>-2</v>
          </cell>
          <cell r="H1154">
            <v>3160.25</v>
          </cell>
          <cell r="I1154">
            <v>4.29</v>
          </cell>
          <cell r="J1154">
            <v>3160.0864220999997</v>
          </cell>
          <cell r="L1154">
            <v>0.84899999999409681</v>
          </cell>
        </row>
        <row r="1155">
          <cell r="A1155">
            <v>1147</v>
          </cell>
          <cell r="D1155">
            <v>3.99</v>
          </cell>
          <cell r="E1155">
            <v>0</v>
          </cell>
          <cell r="H1155">
            <v>0</v>
          </cell>
          <cell r="J1155">
            <v>0</v>
          </cell>
        </row>
        <row r="1156">
          <cell r="A1156">
            <v>1148</v>
          </cell>
          <cell r="C1156">
            <v>29900</v>
          </cell>
          <cell r="D1156">
            <v>3.99</v>
          </cell>
          <cell r="E1156">
            <v>3159.6397999999999</v>
          </cell>
          <cell r="G1156">
            <v>-2</v>
          </cell>
          <cell r="H1156">
            <v>3159.56</v>
          </cell>
          <cell r="I1156">
            <v>4.29</v>
          </cell>
          <cell r="J1156">
            <v>3159.3249221000001</v>
          </cell>
          <cell r="L1156">
            <v>-0.8176666666725696</v>
          </cell>
        </row>
        <row r="1157">
          <cell r="A1157">
            <v>1149</v>
          </cell>
          <cell r="D1157">
            <v>3.99</v>
          </cell>
          <cell r="E1157">
            <v>0</v>
          </cell>
          <cell r="H1157">
            <v>0</v>
          </cell>
          <cell r="J1157">
            <v>0</v>
          </cell>
        </row>
        <row r="1158">
          <cell r="A1158">
            <v>1150</v>
          </cell>
          <cell r="C1158">
            <v>29910</v>
          </cell>
          <cell r="D1158">
            <v>3.99</v>
          </cell>
          <cell r="E1158">
            <v>3158.9398000000001</v>
          </cell>
          <cell r="G1158">
            <v>-2</v>
          </cell>
          <cell r="H1158">
            <v>3158.86</v>
          </cell>
          <cell r="I1158">
            <v>4.29</v>
          </cell>
          <cell r="J1158">
            <v>3158.5742</v>
          </cell>
          <cell r="L1158">
            <v>-2</v>
          </cell>
        </row>
        <row r="1159">
          <cell r="A1159">
            <v>1151</v>
          </cell>
          <cell r="D1159">
            <v>3.99</v>
          </cell>
          <cell r="E1159">
            <v>0</v>
          </cell>
          <cell r="H1159">
            <v>0</v>
          </cell>
          <cell r="J1159">
            <v>0</v>
          </cell>
        </row>
        <row r="1160">
          <cell r="A1160">
            <v>1152</v>
          </cell>
          <cell r="C1160">
            <v>29920</v>
          </cell>
          <cell r="D1160">
            <v>3.99</v>
          </cell>
          <cell r="E1160">
            <v>3158.2397999999998</v>
          </cell>
          <cell r="G1160">
            <v>-2</v>
          </cell>
          <cell r="H1160">
            <v>3158.16</v>
          </cell>
          <cell r="I1160">
            <v>4.29</v>
          </cell>
          <cell r="J1160">
            <v>3157.8742000000002</v>
          </cell>
          <cell r="L1160">
            <v>-2</v>
          </cell>
        </row>
        <row r="1161">
          <cell r="A1161">
            <v>1153</v>
          </cell>
          <cell r="D1161">
            <v>3.99</v>
          </cell>
          <cell r="E1161">
            <v>0</v>
          </cell>
          <cell r="H1161">
            <v>0</v>
          </cell>
          <cell r="J1161">
            <v>0</v>
          </cell>
        </row>
        <row r="1162">
          <cell r="A1162">
            <v>1154</v>
          </cell>
          <cell r="C1162">
            <v>29930</v>
          </cell>
          <cell r="D1162">
            <v>3.99</v>
          </cell>
          <cell r="E1162">
            <v>3157.53301035</v>
          </cell>
          <cell r="G1162">
            <v>-1.8298333333332266</v>
          </cell>
          <cell r="H1162">
            <v>3157.46</v>
          </cell>
          <cell r="I1162">
            <v>4.29</v>
          </cell>
          <cell r="J1162">
            <v>3157.1742000000004</v>
          </cell>
          <cell r="L1162">
            <v>-2</v>
          </cell>
        </row>
        <row r="1163">
          <cell r="A1163">
            <v>1155</v>
          </cell>
          <cell r="D1163">
            <v>3.99</v>
          </cell>
          <cell r="E1163">
            <v>0</v>
          </cell>
          <cell r="H1163">
            <v>0</v>
          </cell>
          <cell r="J1163">
            <v>0</v>
          </cell>
        </row>
        <row r="1164">
          <cell r="A1164">
            <v>1156</v>
          </cell>
          <cell r="B1164" t="str">
            <v>TT</v>
          </cell>
          <cell r="C1164">
            <v>29940</v>
          </cell>
          <cell r="D1164">
            <v>3.99</v>
          </cell>
          <cell r="E1164">
            <v>3156.8376214611112</v>
          </cell>
          <cell r="G1164">
            <v>-0.16316666666655988</v>
          </cell>
          <cell r="H1164">
            <v>3156.8311111111111</v>
          </cell>
          <cell r="I1164">
            <v>4.29</v>
          </cell>
          <cell r="J1164">
            <v>3156.5453111111115</v>
          </cell>
          <cell r="L1164">
            <v>-2</v>
          </cell>
        </row>
        <row r="1165">
          <cell r="A1165">
            <v>1157</v>
          </cell>
          <cell r="D1165">
            <v>3.99</v>
          </cell>
          <cell r="E1165">
            <v>0</v>
          </cell>
          <cell r="H1165">
            <v>0</v>
          </cell>
          <cell r="J1165">
            <v>0</v>
          </cell>
        </row>
        <row r="1166">
          <cell r="A1166">
            <v>1158</v>
          </cell>
          <cell r="C1166">
            <v>29940.98</v>
          </cell>
          <cell r="D1166">
            <v>3.99</v>
          </cell>
          <cell r="E1166">
            <v>6.6500000013547833E-6</v>
          </cell>
          <cell r="G1166">
            <v>1.6666666670062114E-4</v>
          </cell>
          <cell r="H1166">
            <v>0</v>
          </cell>
          <cell r="I1166">
            <v>4.29</v>
          </cell>
          <cell r="J1166">
            <v>-8.5800000000000001E-2</v>
          </cell>
          <cell r="L1166">
            <v>-2</v>
          </cell>
        </row>
        <row r="1167">
          <cell r="A1167">
            <v>1159</v>
          </cell>
          <cell r="D1167">
            <v>3.99</v>
          </cell>
          <cell r="E1167">
            <v>0</v>
          </cell>
          <cell r="H1167">
            <v>0</v>
          </cell>
          <cell r="J1167">
            <v>0</v>
          </cell>
        </row>
        <row r="1168">
          <cell r="A1168">
            <v>1160</v>
          </cell>
          <cell r="B1168" t="str">
            <v xml:space="preserve">PC </v>
          </cell>
          <cell r="C1168">
            <v>29946.978999999999</v>
          </cell>
          <cell r="D1168">
            <v>3.99</v>
          </cell>
          <cell r="E1168">
            <v>3.9900000000000005E-2</v>
          </cell>
          <cell r="G1168">
            <v>1</v>
          </cell>
          <cell r="H1168">
            <v>0</v>
          </cell>
          <cell r="I1168">
            <v>4.29</v>
          </cell>
          <cell r="J1168">
            <v>-8.5800000000000001E-2</v>
          </cell>
          <cell r="L1168">
            <v>-2</v>
          </cell>
          <cell r="M1168" t="str">
            <v>LT=12</v>
          </cell>
        </row>
        <row r="1169">
          <cell r="A1169">
            <v>1161</v>
          </cell>
          <cell r="D1169">
            <v>3.99</v>
          </cell>
          <cell r="E1169">
            <v>0</v>
          </cell>
          <cell r="H1169">
            <v>0</v>
          </cell>
          <cell r="J1169">
            <v>0</v>
          </cell>
        </row>
        <row r="1170">
          <cell r="A1170">
            <v>1162</v>
          </cell>
          <cell r="C1170">
            <v>29950</v>
          </cell>
          <cell r="D1170">
            <v>3.99</v>
          </cell>
          <cell r="E1170">
            <v>3156.262211872222</v>
          </cell>
          <cell r="G1170">
            <v>1.5035000000001066</v>
          </cell>
          <cell r="H1170">
            <v>3156.2022222222222</v>
          </cell>
          <cell r="I1170">
            <v>4.29</v>
          </cell>
          <cell r="J1170">
            <v>3155.9164222222225</v>
          </cell>
          <cell r="L1170">
            <v>-2</v>
          </cell>
          <cell r="M1170" t="str">
            <v>IT=12</v>
          </cell>
        </row>
        <row r="1171">
          <cell r="A1171">
            <v>1163</v>
          </cell>
          <cell r="D1171">
            <v>3.99</v>
          </cell>
          <cell r="E1171">
            <v>0</v>
          </cell>
          <cell r="H1171">
            <v>0</v>
          </cell>
          <cell r="J1171">
            <v>0</v>
          </cell>
        </row>
        <row r="1172">
          <cell r="A1172">
            <v>1164</v>
          </cell>
          <cell r="C1172">
            <v>29960</v>
          </cell>
          <cell r="D1172">
            <v>3.99</v>
          </cell>
          <cell r="E1172">
            <v>3155.6531333333332</v>
          </cell>
          <cell r="G1172">
            <v>2</v>
          </cell>
          <cell r="H1172">
            <v>3155.5733333333333</v>
          </cell>
          <cell r="I1172">
            <v>4.29</v>
          </cell>
          <cell r="J1172">
            <v>3155.2875333333336</v>
          </cell>
          <cell r="L1172">
            <v>-2</v>
          </cell>
        </row>
        <row r="1173">
          <cell r="A1173">
            <v>1165</v>
          </cell>
          <cell r="D1173">
            <v>3.99</v>
          </cell>
          <cell r="E1173">
            <v>0</v>
          </cell>
          <cell r="H1173">
            <v>0</v>
          </cell>
          <cell r="J1173">
            <v>0</v>
          </cell>
        </row>
        <row r="1174">
          <cell r="A1174">
            <v>1166</v>
          </cell>
          <cell r="C1174">
            <v>29970</v>
          </cell>
          <cell r="D1174">
            <v>3.99</v>
          </cell>
          <cell r="E1174">
            <v>3155.0111904944442</v>
          </cell>
          <cell r="G1174">
            <v>1.6728333333333769</v>
          </cell>
          <cell r="H1174">
            <v>3154.9444444444443</v>
          </cell>
          <cell r="I1174">
            <v>4.29</v>
          </cell>
          <cell r="J1174">
            <v>3154.6586444444447</v>
          </cell>
          <cell r="L1174">
            <v>-2</v>
          </cell>
        </row>
        <row r="1175">
          <cell r="A1175">
            <v>1167</v>
          </cell>
          <cell r="D1175">
            <v>3.99</v>
          </cell>
          <cell r="E1175">
            <v>0</v>
          </cell>
          <cell r="H1175">
            <v>0</v>
          </cell>
          <cell r="J1175">
            <v>0</v>
          </cell>
        </row>
        <row r="1176">
          <cell r="A1176">
            <v>1168</v>
          </cell>
          <cell r="B1176" t="str">
            <v>PT</v>
          </cell>
          <cell r="C1176">
            <v>29974.037</v>
          </cell>
          <cell r="D1176">
            <v>3.99</v>
          </cell>
          <cell r="E1176">
            <v>3.9900000000000005E-2</v>
          </cell>
          <cell r="G1176">
            <v>1</v>
          </cell>
          <cell r="H1176">
            <v>0</v>
          </cell>
          <cell r="I1176">
            <v>4.29</v>
          </cell>
          <cell r="J1176">
            <v>-8.5800000000000001E-2</v>
          </cell>
          <cell r="L1176">
            <v>-2</v>
          </cell>
        </row>
        <row r="1177">
          <cell r="A1177">
            <v>1169</v>
          </cell>
          <cell r="D1177">
            <v>3.99</v>
          </cell>
          <cell r="E1177">
            <v>0</v>
          </cell>
          <cell r="H1177">
            <v>0</v>
          </cell>
          <cell r="J1177">
            <v>0</v>
          </cell>
        </row>
        <row r="1178">
          <cell r="A1178">
            <v>1170</v>
          </cell>
          <cell r="B1178" t="str">
            <v>TT</v>
          </cell>
          <cell r="C1178">
            <v>29980</v>
          </cell>
          <cell r="D1178">
            <v>3.99</v>
          </cell>
          <cell r="E1178">
            <v>3154.3158016055554</v>
          </cell>
          <cell r="G1178">
            <v>6.1666666667103964E-3</v>
          </cell>
          <cell r="H1178">
            <v>3154.3155555555554</v>
          </cell>
          <cell r="I1178">
            <v>4.29</v>
          </cell>
          <cell r="J1178">
            <v>3154.0297555555558</v>
          </cell>
          <cell r="L1178">
            <v>-2</v>
          </cell>
        </row>
        <row r="1179">
          <cell r="A1179">
            <v>1171</v>
          </cell>
          <cell r="D1179">
            <v>3.99</v>
          </cell>
          <cell r="E1179">
            <v>0</v>
          </cell>
          <cell r="H1179">
            <v>0</v>
          </cell>
          <cell r="J1179">
            <v>0</v>
          </cell>
        </row>
        <row r="1180">
          <cell r="A1180">
            <v>1172</v>
          </cell>
          <cell r="C1180">
            <v>29980.04</v>
          </cell>
          <cell r="D1180">
            <v>3.99</v>
          </cell>
          <cell r="E1180">
            <v>1.9950000004064352E-5</v>
          </cell>
          <cell r="G1180">
            <v>-5.0000000010186341E-4</v>
          </cell>
          <cell r="H1180">
            <v>0</v>
          </cell>
          <cell r="I1180">
            <v>4.29</v>
          </cell>
          <cell r="J1180">
            <v>-8.5800000000000001E-2</v>
          </cell>
          <cell r="L1180">
            <v>-2</v>
          </cell>
        </row>
        <row r="1181">
          <cell r="A1181">
            <v>1173</v>
          </cell>
          <cell r="D1181">
            <v>3.99</v>
          </cell>
          <cell r="E1181">
            <v>0</v>
          </cell>
          <cell r="H1181">
            <v>0</v>
          </cell>
          <cell r="J1181">
            <v>0</v>
          </cell>
        </row>
        <row r="1182">
          <cell r="A1182">
            <v>1174</v>
          </cell>
          <cell r="B1182" t="str">
            <v>IT</v>
          </cell>
          <cell r="C1182">
            <v>29990</v>
          </cell>
          <cell r="D1182">
            <v>3.99</v>
          </cell>
          <cell r="E1182">
            <v>3153.7529006666664</v>
          </cell>
          <cell r="G1182">
            <v>-1.6599999999998545</v>
          </cell>
          <cell r="H1182">
            <v>3153.6866666666665</v>
          </cell>
          <cell r="I1182">
            <v>4.29</v>
          </cell>
          <cell r="J1182">
            <v>3153.4008666666668</v>
          </cell>
          <cell r="L1182">
            <v>-2</v>
          </cell>
        </row>
        <row r="1183">
          <cell r="A1183">
            <v>1175</v>
          </cell>
          <cell r="D1183">
            <v>3.99</v>
          </cell>
          <cell r="E1183">
            <v>0</v>
          </cell>
          <cell r="H1183">
            <v>0</v>
          </cell>
          <cell r="J1183">
            <v>0</v>
          </cell>
        </row>
        <row r="1184">
          <cell r="A1184">
            <v>1176</v>
          </cell>
          <cell r="C1184">
            <v>29992.04</v>
          </cell>
          <cell r="D1184">
            <v>3.99</v>
          </cell>
          <cell r="E1184">
            <v>7.980000000000001E-2</v>
          </cell>
          <cell r="G1184">
            <v>-2</v>
          </cell>
          <cell r="H1184">
            <v>0</v>
          </cell>
          <cell r="I1184">
            <v>4.29</v>
          </cell>
          <cell r="J1184">
            <v>-8.5800000000000001E-2</v>
          </cell>
          <cell r="L1184">
            <v>-2</v>
          </cell>
        </row>
        <row r="1185">
          <cell r="A1185">
            <v>1177</v>
          </cell>
          <cell r="D1185">
            <v>3.99</v>
          </cell>
          <cell r="E1185">
            <v>0</v>
          </cell>
          <cell r="H1185">
            <v>0</v>
          </cell>
          <cell r="J1185">
            <v>0</v>
          </cell>
        </row>
        <row r="1186">
          <cell r="A1186">
            <v>1178</v>
          </cell>
          <cell r="B1186" t="str">
            <v>IT</v>
          </cell>
          <cell r="C1186">
            <v>30000</v>
          </cell>
          <cell r="D1186">
            <v>3.99</v>
          </cell>
          <cell r="E1186">
            <v>3153.1765760942758</v>
          </cell>
          <cell r="G1186">
            <v>-2</v>
          </cell>
          <cell r="H1186">
            <v>3153.0967760942758</v>
          </cell>
          <cell r="I1186">
            <v>4.29</v>
          </cell>
          <cell r="J1186">
            <v>3152.8109760942762</v>
          </cell>
          <cell r="L1186">
            <v>-2</v>
          </cell>
        </row>
        <row r="1187">
          <cell r="A1187">
            <v>1179</v>
          </cell>
          <cell r="D1187">
            <v>3.99</v>
          </cell>
          <cell r="E1187">
            <v>0</v>
          </cell>
          <cell r="H1187">
            <v>0</v>
          </cell>
          <cell r="J1187">
            <v>0</v>
          </cell>
        </row>
        <row r="1188">
          <cell r="A1188">
            <v>1180</v>
          </cell>
          <cell r="C1188">
            <v>30002.39</v>
          </cell>
          <cell r="D1188">
            <v>3.99</v>
          </cell>
          <cell r="E1188">
            <v>7.980000000000001E-2</v>
          </cell>
          <cell r="G1188">
            <v>-2</v>
          </cell>
          <cell r="H1188">
            <v>0</v>
          </cell>
          <cell r="I1188">
            <v>4.29</v>
          </cell>
          <cell r="J1188">
            <v>-8.5764249999992714E-2</v>
          </cell>
          <cell r="L1188">
            <v>-1.9991666666664969</v>
          </cell>
        </row>
        <row r="1189">
          <cell r="A1189">
            <v>1181</v>
          </cell>
          <cell r="D1189">
            <v>3.99</v>
          </cell>
          <cell r="E1189">
            <v>0</v>
          </cell>
          <cell r="H1189">
            <v>0</v>
          </cell>
          <cell r="J1189">
            <v>0</v>
          </cell>
        </row>
        <row r="1190">
          <cell r="A1190">
            <v>1182</v>
          </cell>
          <cell r="B1190" t="str">
            <v>TT</v>
          </cell>
          <cell r="C1190">
            <v>30010</v>
          </cell>
          <cell r="D1190">
            <v>3.99</v>
          </cell>
          <cell r="E1190">
            <v>3152.664682154882</v>
          </cell>
          <cell r="G1190">
            <v>-2</v>
          </cell>
          <cell r="H1190">
            <v>3152.5848821548821</v>
          </cell>
          <cell r="I1190">
            <v>4.29</v>
          </cell>
          <cell r="J1190">
            <v>3152.3535294048825</v>
          </cell>
          <cell r="L1190">
            <v>-0.73083333333306655</v>
          </cell>
        </row>
        <row r="1191">
          <cell r="A1191">
            <v>1183</v>
          </cell>
          <cell r="D1191">
            <v>3.99</v>
          </cell>
          <cell r="E1191">
            <v>0</v>
          </cell>
          <cell r="H1191">
            <v>0</v>
          </cell>
          <cell r="J1191">
            <v>0</v>
          </cell>
        </row>
        <row r="1192">
          <cell r="A1192">
            <v>1184</v>
          </cell>
          <cell r="C1192">
            <v>30014.39</v>
          </cell>
          <cell r="D1192">
            <v>3.99</v>
          </cell>
          <cell r="E1192">
            <v>7.980000000000001E-2</v>
          </cell>
          <cell r="G1192">
            <v>-2</v>
          </cell>
          <cell r="H1192">
            <v>0</v>
          </cell>
          <cell r="I1192">
            <v>4.29</v>
          </cell>
          <cell r="J1192">
            <v>3.5750000007283231E-5</v>
          </cell>
          <cell r="L1192">
            <v>8.3333333350310568E-4</v>
          </cell>
        </row>
        <row r="1193">
          <cell r="A1193">
            <v>1185</v>
          </cell>
          <cell r="D1193">
            <v>3.99</v>
          </cell>
          <cell r="E1193">
            <v>0</v>
          </cell>
          <cell r="H1193">
            <v>0</v>
          </cell>
          <cell r="J1193">
            <v>0</v>
          </cell>
        </row>
        <row r="1194">
          <cell r="A1194">
            <v>1186</v>
          </cell>
          <cell r="B1194" t="str">
            <v>PC-</v>
          </cell>
          <cell r="C1194">
            <v>30020</v>
          </cell>
          <cell r="D1194">
            <v>3.99</v>
          </cell>
          <cell r="E1194">
            <v>3152.2307848484847</v>
          </cell>
          <cell r="G1194">
            <v>-2</v>
          </cell>
          <cell r="H1194">
            <v>3152.1509848484848</v>
          </cell>
          <cell r="I1194">
            <v>4.29</v>
          </cell>
          <cell r="J1194">
            <v>3151.9911320984847</v>
          </cell>
          <cell r="L1194">
            <v>0.93583333333360008</v>
          </cell>
        </row>
        <row r="1195">
          <cell r="A1195">
            <v>1187</v>
          </cell>
          <cell r="D1195">
            <v>3.99</v>
          </cell>
          <cell r="E1195">
            <v>0</v>
          </cell>
          <cell r="H1195">
            <v>0</v>
          </cell>
          <cell r="J1195">
            <v>0</v>
          </cell>
        </row>
        <row r="1196">
          <cell r="A1196">
            <v>1188</v>
          </cell>
          <cell r="C1196">
            <v>30020.384999999998</v>
          </cell>
          <cell r="D1196">
            <v>3.99</v>
          </cell>
          <cell r="E1196">
            <v>7.980000000000001E-2</v>
          </cell>
          <cell r="G1196">
            <v>-2</v>
          </cell>
          <cell r="H1196">
            <v>0</v>
          </cell>
          <cell r="I1196">
            <v>4.29</v>
          </cell>
          <cell r="J1196">
            <v>4.2900000000000001E-2</v>
          </cell>
          <cell r="L1196">
            <v>1</v>
          </cell>
          <cell r="M1196" t="str">
            <v>LT=12</v>
          </cell>
        </row>
        <row r="1197">
          <cell r="A1197">
            <v>1189</v>
          </cell>
          <cell r="D1197">
            <v>3.99</v>
          </cell>
          <cell r="E1197">
            <v>0</v>
          </cell>
          <cell r="H1197">
            <v>0</v>
          </cell>
          <cell r="J1197">
            <v>0</v>
          </cell>
        </row>
        <row r="1198">
          <cell r="A1198">
            <v>1190</v>
          </cell>
          <cell r="C1198">
            <v>30030</v>
          </cell>
          <cell r="D1198">
            <v>3.99</v>
          </cell>
          <cell r="E1198">
            <v>3151.8748841750839</v>
          </cell>
          <cell r="G1198">
            <v>-2</v>
          </cell>
          <cell r="H1198">
            <v>3151.795084175084</v>
          </cell>
          <cell r="I1198">
            <v>4.29</v>
          </cell>
          <cell r="J1198">
            <v>3151.680884175084</v>
          </cell>
          <cell r="L1198">
            <v>2</v>
          </cell>
          <cell r="M1198" t="str">
            <v>IT=12</v>
          </cell>
        </row>
        <row r="1199">
          <cell r="A1199">
            <v>1191</v>
          </cell>
          <cell r="D1199">
            <v>3.99</v>
          </cell>
          <cell r="E1199">
            <v>0</v>
          </cell>
          <cell r="H1199">
            <v>0</v>
          </cell>
          <cell r="J1199">
            <v>0</v>
          </cell>
        </row>
        <row r="1200">
          <cell r="A1200">
            <v>1192</v>
          </cell>
          <cell r="B1200" t="str">
            <v>PT-</v>
          </cell>
          <cell r="C1200">
            <v>30040</v>
          </cell>
          <cell r="D1200">
            <v>3.99</v>
          </cell>
          <cell r="E1200">
            <v>3151.5969801346796</v>
          </cell>
          <cell r="G1200">
            <v>-2</v>
          </cell>
          <cell r="H1200">
            <v>3151.5171801346796</v>
          </cell>
          <cell r="I1200">
            <v>4.29</v>
          </cell>
          <cell r="J1200">
            <v>3151.3761533346797</v>
          </cell>
          <cell r="L1200">
            <v>1.3746666666665988</v>
          </cell>
        </row>
        <row r="1201">
          <cell r="A1201">
            <v>1193</v>
          </cell>
          <cell r="D1201">
            <v>3.99</v>
          </cell>
          <cell r="E1201">
            <v>0</v>
          </cell>
          <cell r="H1201">
            <v>0</v>
          </cell>
          <cell r="J1201">
            <v>0</v>
          </cell>
        </row>
        <row r="1202">
          <cell r="A1202">
            <v>1194</v>
          </cell>
          <cell r="B1202" t="str">
            <v>TT</v>
          </cell>
          <cell r="C1202">
            <v>30042.248</v>
          </cell>
          <cell r="D1202">
            <v>3.99</v>
          </cell>
          <cell r="E1202">
            <v>7.980000000000001E-2</v>
          </cell>
          <cell r="G1202">
            <v>-2</v>
          </cell>
          <cell r="H1202">
            <v>0</v>
          </cell>
          <cell r="I1202">
            <v>4.29</v>
          </cell>
          <cell r="J1202">
            <v>4.2900000000000001E-2</v>
          </cell>
          <cell r="L1202">
            <v>1</v>
          </cell>
        </row>
        <row r="1203">
          <cell r="A1203">
            <v>1195</v>
          </cell>
          <cell r="D1203">
            <v>3.99</v>
          </cell>
          <cell r="E1203">
            <v>0</v>
          </cell>
          <cell r="H1203">
            <v>0</v>
          </cell>
          <cell r="J1203">
            <v>0</v>
          </cell>
        </row>
        <row r="1204">
          <cell r="A1204">
            <v>1196</v>
          </cell>
          <cell r="C1204">
            <v>30048.25</v>
          </cell>
          <cell r="D1204">
            <v>3.99</v>
          </cell>
          <cell r="E1204">
            <v>7.980000000000001E-2</v>
          </cell>
          <cell r="G1204">
            <v>-2</v>
          </cell>
          <cell r="H1204">
            <v>0</v>
          </cell>
          <cell r="I1204">
            <v>4.29</v>
          </cell>
          <cell r="J1204">
            <v>-1.4300000002913294E-5</v>
          </cell>
          <cell r="L1204">
            <v>-3.3333333340124227E-4</v>
          </cell>
        </row>
        <row r="1205">
          <cell r="A1205">
            <v>1197</v>
          </cell>
          <cell r="D1205">
            <v>3.99</v>
          </cell>
          <cell r="E1205">
            <v>0</v>
          </cell>
          <cell r="H1205">
            <v>0</v>
          </cell>
          <cell r="J1205">
            <v>0</v>
          </cell>
        </row>
        <row r="1206">
          <cell r="A1206">
            <v>1198</v>
          </cell>
          <cell r="C1206">
            <v>30050</v>
          </cell>
          <cell r="D1206">
            <v>3.99</v>
          </cell>
          <cell r="E1206">
            <v>3151.3970727272726</v>
          </cell>
          <cell r="G1206">
            <v>-2</v>
          </cell>
          <cell r="H1206">
            <v>3151.3172727272727</v>
          </cell>
          <cell r="I1206">
            <v>4.29</v>
          </cell>
          <cell r="J1206">
            <v>3151.1047459272727</v>
          </cell>
          <cell r="L1206">
            <v>-0.29200000000006776</v>
          </cell>
        </row>
        <row r="1207">
          <cell r="A1207">
            <v>1199</v>
          </cell>
          <cell r="D1207">
            <v>3.99</v>
          </cell>
          <cell r="E1207">
            <v>0</v>
          </cell>
          <cell r="H1207">
            <v>0</v>
          </cell>
          <cell r="J1207">
            <v>0</v>
          </cell>
        </row>
        <row r="1208">
          <cell r="A1208">
            <v>1200</v>
          </cell>
          <cell r="B1208" t="str">
            <v>IT</v>
          </cell>
          <cell r="C1208">
            <v>30060</v>
          </cell>
          <cell r="D1208">
            <v>3.99</v>
          </cell>
          <cell r="E1208">
            <v>3151.2361636363635</v>
          </cell>
          <cell r="G1208">
            <v>-2</v>
          </cell>
          <cell r="H1208">
            <v>3151.1563636363635</v>
          </cell>
          <cell r="I1208">
            <v>4.29</v>
          </cell>
          <cell r="J1208">
            <v>3150.8723368363635</v>
          </cell>
          <cell r="L1208">
            <v>-1.9586666666667343</v>
          </cell>
        </row>
        <row r="1209">
          <cell r="A1209">
            <v>1201</v>
          </cell>
          <cell r="D1209">
            <v>3.99</v>
          </cell>
          <cell r="E1209">
            <v>0</v>
          </cell>
          <cell r="H1209">
            <v>0</v>
          </cell>
          <cell r="J1209">
            <v>0</v>
          </cell>
        </row>
        <row r="1210">
          <cell r="A1210">
            <v>1202</v>
          </cell>
          <cell r="B1210" t="str">
            <v>IT</v>
          </cell>
          <cell r="C1210">
            <v>30060.25</v>
          </cell>
          <cell r="D1210">
            <v>3.99</v>
          </cell>
          <cell r="E1210">
            <v>7.980000000000001E-2</v>
          </cell>
          <cell r="G1210">
            <v>-2</v>
          </cell>
          <cell r="H1210">
            <v>0</v>
          </cell>
          <cell r="I1210">
            <v>4.29</v>
          </cell>
          <cell r="J1210">
            <v>-8.581430000000291E-2</v>
          </cell>
          <cell r="L1210">
            <v>-2.0003333333334012</v>
          </cell>
        </row>
        <row r="1211">
          <cell r="A1211">
            <v>1203</v>
          </cell>
          <cell r="D1211">
            <v>3.99</v>
          </cell>
          <cell r="E1211">
            <v>0</v>
          </cell>
          <cell r="H1211">
            <v>0</v>
          </cell>
          <cell r="J1211">
            <v>0</v>
          </cell>
        </row>
        <row r="1212">
          <cell r="A1212">
            <v>1204</v>
          </cell>
          <cell r="C1212">
            <v>30063.54</v>
          </cell>
          <cell r="D1212">
            <v>3.99</v>
          </cell>
          <cell r="E1212">
            <v>7.9806650000001367E-2</v>
          </cell>
          <cell r="G1212">
            <v>-2.0001666666667006</v>
          </cell>
          <cell r="H1212">
            <v>0</v>
          </cell>
          <cell r="I1212">
            <v>4.29</v>
          </cell>
          <cell r="J1212">
            <v>-8.5800000000000001E-2</v>
          </cell>
          <cell r="L1212">
            <v>-2</v>
          </cell>
        </row>
        <row r="1213">
          <cell r="A1213">
            <v>1205</v>
          </cell>
          <cell r="D1213">
            <v>3.99</v>
          </cell>
          <cell r="E1213">
            <v>0</v>
          </cell>
          <cell r="H1213">
            <v>0</v>
          </cell>
          <cell r="J1213">
            <v>0</v>
          </cell>
        </row>
        <row r="1214">
          <cell r="A1214">
            <v>1206</v>
          </cell>
          <cell r="B1214" t="str">
            <v>TT</v>
          </cell>
          <cell r="C1214">
            <v>30070</v>
          </cell>
          <cell r="D1214">
            <v>3.99</v>
          </cell>
          <cell r="E1214">
            <v>3151.0323021954541</v>
          </cell>
          <cell r="G1214">
            <v>-0.9235000000001794</v>
          </cell>
          <cell r="H1214">
            <v>3150.9954545454543</v>
          </cell>
          <cell r="I1214">
            <v>4.29</v>
          </cell>
          <cell r="J1214">
            <v>3150.7096545454547</v>
          </cell>
          <cell r="L1214">
            <v>-2</v>
          </cell>
        </row>
        <row r="1215">
          <cell r="A1215">
            <v>1207</v>
          </cell>
          <cell r="D1215">
            <v>3.99</v>
          </cell>
          <cell r="E1215">
            <v>0</v>
          </cell>
          <cell r="H1215">
            <v>0</v>
          </cell>
          <cell r="J1215">
            <v>0</v>
          </cell>
        </row>
        <row r="1216">
          <cell r="A1216">
            <v>1208</v>
          </cell>
          <cell r="C1216">
            <v>30075.54</v>
          </cell>
          <cell r="D1216">
            <v>3.99</v>
          </cell>
          <cell r="E1216">
            <v>6.6500000013547833E-6</v>
          </cell>
          <cell r="G1216">
            <v>-1.6666666670062114E-4</v>
          </cell>
          <cell r="H1216">
            <v>0</v>
          </cell>
          <cell r="I1216">
            <v>4.29</v>
          </cell>
          <cell r="J1216">
            <v>-8.5800000000000001E-2</v>
          </cell>
          <cell r="L1216">
            <v>-2</v>
          </cell>
        </row>
        <row r="1217">
          <cell r="A1217">
            <v>1209</v>
          </cell>
          <cell r="D1217">
            <v>3.99</v>
          </cell>
          <cell r="E1217">
            <v>0</v>
          </cell>
          <cell r="H1217">
            <v>0</v>
          </cell>
          <cell r="J1217">
            <v>0</v>
          </cell>
        </row>
        <row r="1218">
          <cell r="A1218">
            <v>1210</v>
          </cell>
          <cell r="B1218" t="str">
            <v>PC</v>
          </cell>
          <cell r="C1218">
            <v>30080</v>
          </cell>
          <cell r="D1218">
            <v>3.99</v>
          </cell>
          <cell r="E1218">
            <v>3150.8641978045453</v>
          </cell>
          <cell r="G1218">
            <v>0.74316666666648723</v>
          </cell>
          <cell r="H1218">
            <v>3150.8345454545452</v>
          </cell>
          <cell r="I1218">
            <v>4.29</v>
          </cell>
          <cell r="J1218">
            <v>3150.5487454545455</v>
          </cell>
          <cell r="L1218">
            <v>-2</v>
          </cell>
        </row>
        <row r="1219">
          <cell r="A1219">
            <v>1211</v>
          </cell>
          <cell r="D1219">
            <v>3.99</v>
          </cell>
          <cell r="E1219">
            <v>0</v>
          </cell>
          <cell r="H1219">
            <v>0</v>
          </cell>
          <cell r="J1219">
            <v>0</v>
          </cell>
        </row>
        <row r="1220">
          <cell r="A1220">
            <v>1212</v>
          </cell>
          <cell r="C1220">
            <v>30081.541000000001</v>
          </cell>
          <cell r="D1220">
            <v>3.99</v>
          </cell>
          <cell r="E1220">
            <v>3.9900000000000005E-2</v>
          </cell>
          <cell r="G1220">
            <v>1</v>
          </cell>
          <cell r="H1220">
            <v>0</v>
          </cell>
          <cell r="I1220">
            <v>4.29</v>
          </cell>
          <cell r="J1220">
            <v>-8.5800000000000001E-2</v>
          </cell>
          <cell r="L1220">
            <v>-2</v>
          </cell>
          <cell r="M1220" t="str">
            <v>LT=12</v>
          </cell>
        </row>
        <row r="1221">
          <cell r="A1221">
            <v>1213</v>
          </cell>
          <cell r="D1221">
            <v>3.99</v>
          </cell>
          <cell r="E1221">
            <v>0</v>
          </cell>
          <cell r="H1221">
            <v>0</v>
          </cell>
          <cell r="J1221">
            <v>0</v>
          </cell>
        </row>
        <row r="1222">
          <cell r="A1222">
            <v>1214</v>
          </cell>
          <cell r="C1222">
            <v>30090</v>
          </cell>
          <cell r="D1222">
            <v>3.99</v>
          </cell>
          <cell r="E1222">
            <v>3150.753436363636</v>
          </cell>
          <cell r="G1222">
            <v>2</v>
          </cell>
          <cell r="H1222">
            <v>3150.673636363636</v>
          </cell>
          <cell r="I1222">
            <v>4.29</v>
          </cell>
          <cell r="J1222">
            <v>3150.3878363636363</v>
          </cell>
          <cell r="L1222">
            <v>-2</v>
          </cell>
          <cell r="M1222" t="str">
            <v>IT=12</v>
          </cell>
        </row>
        <row r="1223">
          <cell r="A1223">
            <v>1215</v>
          </cell>
          <cell r="D1223">
            <v>3.99</v>
          </cell>
          <cell r="E1223">
            <v>0</v>
          </cell>
          <cell r="H1223">
            <v>0</v>
          </cell>
          <cell r="J1223">
            <v>0</v>
          </cell>
        </row>
        <row r="1224">
          <cell r="A1224">
            <v>1216</v>
          </cell>
          <cell r="C1224">
            <v>30100</v>
          </cell>
          <cell r="D1224">
            <v>3.99</v>
          </cell>
          <cell r="E1224">
            <v>3150.5848757575754</v>
          </cell>
          <cell r="G1224">
            <v>2</v>
          </cell>
          <cell r="H1224">
            <v>3150.5050757575755</v>
          </cell>
          <cell r="I1224">
            <v>4.29</v>
          </cell>
          <cell r="J1224">
            <v>3150.2192757575758</v>
          </cell>
          <cell r="L1224">
            <v>-2</v>
          </cell>
        </row>
        <row r="1225">
          <cell r="A1225">
            <v>1217</v>
          </cell>
          <cell r="D1225">
            <v>3.99</v>
          </cell>
          <cell r="E1225">
            <v>0</v>
          </cell>
          <cell r="H1225">
            <v>0</v>
          </cell>
          <cell r="J1225">
            <v>0</v>
          </cell>
        </row>
        <row r="1226">
          <cell r="A1226">
            <v>1218</v>
          </cell>
          <cell r="B1226" t="str">
            <v>PT</v>
          </cell>
          <cell r="C1226">
            <v>30110</v>
          </cell>
          <cell r="D1226">
            <v>3.99</v>
          </cell>
          <cell r="E1226">
            <v>3150.3750106212119</v>
          </cell>
          <cell r="G1226">
            <v>1.3483333333333576</v>
          </cell>
          <cell r="H1226">
            <v>3150.3212121212118</v>
          </cell>
          <cell r="I1226">
            <v>4.29</v>
          </cell>
          <cell r="J1226">
            <v>3150.0354121212122</v>
          </cell>
          <cell r="L1226">
            <v>-2</v>
          </cell>
        </row>
        <row r="1227">
          <cell r="A1227">
            <v>1219</v>
          </cell>
          <cell r="D1227">
            <v>3.99</v>
          </cell>
          <cell r="E1227">
            <v>0</v>
          </cell>
          <cell r="H1227">
            <v>0</v>
          </cell>
          <cell r="J1227">
            <v>0</v>
          </cell>
        </row>
        <row r="1228">
          <cell r="A1228">
            <v>1220</v>
          </cell>
          <cell r="B1228" t="str">
            <v>TT</v>
          </cell>
          <cell r="C1228">
            <v>30112.09</v>
          </cell>
          <cell r="D1228">
            <v>3.99</v>
          </cell>
          <cell r="E1228">
            <v>3.9900000000000005E-2</v>
          </cell>
          <cell r="G1228">
            <v>1</v>
          </cell>
          <cell r="H1228">
            <v>0</v>
          </cell>
          <cell r="I1228">
            <v>4.29</v>
          </cell>
          <cell r="J1228">
            <v>-8.5800000000000001E-2</v>
          </cell>
          <cell r="L1228">
            <v>-2</v>
          </cell>
        </row>
        <row r="1229">
          <cell r="A1229">
            <v>1221</v>
          </cell>
          <cell r="D1229">
            <v>3.99</v>
          </cell>
          <cell r="E1229">
            <v>0</v>
          </cell>
          <cell r="H1229">
            <v>0</v>
          </cell>
          <cell r="J1229">
            <v>0</v>
          </cell>
        </row>
        <row r="1230">
          <cell r="A1230">
            <v>1222</v>
          </cell>
          <cell r="C1230">
            <v>30118.09</v>
          </cell>
          <cell r="D1230">
            <v>3.99</v>
          </cell>
          <cell r="E1230">
            <v>0</v>
          </cell>
          <cell r="G1230">
            <v>0</v>
          </cell>
          <cell r="H1230">
            <v>0</v>
          </cell>
          <cell r="I1230">
            <v>4.29</v>
          </cell>
          <cell r="J1230">
            <v>-8.5800000000000001E-2</v>
          </cell>
          <cell r="L1230">
            <v>-2</v>
          </cell>
        </row>
        <row r="1231">
          <cell r="A1231">
            <v>1223</v>
          </cell>
          <cell r="D1231">
            <v>3.99</v>
          </cell>
          <cell r="E1231">
            <v>0</v>
          </cell>
          <cell r="H1231">
            <v>0</v>
          </cell>
          <cell r="J1231">
            <v>0</v>
          </cell>
        </row>
        <row r="1232">
          <cell r="A1232">
            <v>1224</v>
          </cell>
          <cell r="C1232">
            <v>30120</v>
          </cell>
          <cell r="D1232">
            <v>3.99</v>
          </cell>
          <cell r="E1232">
            <v>3150.1347469545453</v>
          </cell>
          <cell r="G1232">
            <v>-0.31833333333330893</v>
          </cell>
          <cell r="H1232">
            <v>3150.1220454545455</v>
          </cell>
          <cell r="I1232">
            <v>4.29</v>
          </cell>
          <cell r="J1232">
            <v>3149.8362454545459</v>
          </cell>
          <cell r="L1232">
            <v>-2</v>
          </cell>
        </row>
        <row r="1233">
          <cell r="A1233">
            <v>1225</v>
          </cell>
          <cell r="D1233">
            <v>3.99</v>
          </cell>
          <cell r="E1233">
            <v>0</v>
          </cell>
          <cell r="H1233">
            <v>0</v>
          </cell>
          <cell r="J1233">
            <v>0</v>
          </cell>
        </row>
        <row r="1234">
          <cell r="A1234">
            <v>1226</v>
          </cell>
          <cell r="B1234" t="str">
            <v>IT</v>
          </cell>
          <cell r="C1234">
            <v>30130</v>
          </cell>
          <cell r="D1234">
            <v>3.99</v>
          </cell>
          <cell r="E1234">
            <v>3149.9867772575758</v>
          </cell>
          <cell r="G1234">
            <v>-1.9849999999999755</v>
          </cell>
          <cell r="H1234">
            <v>3149.9075757575756</v>
          </cell>
          <cell r="I1234">
            <v>4.29</v>
          </cell>
          <cell r="J1234">
            <v>3149.621775757576</v>
          </cell>
          <cell r="L1234">
            <v>-2</v>
          </cell>
        </row>
        <row r="1235">
          <cell r="A1235">
            <v>1227</v>
          </cell>
          <cell r="D1235">
            <v>3.99</v>
          </cell>
          <cell r="E1235">
            <v>0</v>
          </cell>
          <cell r="H1235">
            <v>0</v>
          </cell>
          <cell r="J1235">
            <v>0</v>
          </cell>
        </row>
        <row r="1236">
          <cell r="A1236">
            <v>1228</v>
          </cell>
          <cell r="C1236">
            <v>30130.09</v>
          </cell>
          <cell r="D1236">
            <v>3.99</v>
          </cell>
          <cell r="E1236">
            <v>7.980000000000001E-2</v>
          </cell>
          <cell r="G1236">
            <v>-2</v>
          </cell>
          <cell r="H1236">
            <v>0</v>
          </cell>
          <cell r="I1236">
            <v>4.29</v>
          </cell>
          <cell r="J1236">
            <v>-8.5800000000000001E-2</v>
          </cell>
          <cell r="L1236">
            <v>-2</v>
          </cell>
        </row>
        <row r="1237">
          <cell r="A1237">
            <v>1229</v>
          </cell>
          <cell r="D1237">
            <v>3.99</v>
          </cell>
          <cell r="E1237">
            <v>0</v>
          </cell>
          <cell r="H1237">
            <v>0</v>
          </cell>
          <cell r="J1237">
            <v>0</v>
          </cell>
        </row>
        <row r="1238">
          <cell r="A1238">
            <v>1230</v>
          </cell>
          <cell r="C1238">
            <v>30140</v>
          </cell>
          <cell r="D1238">
            <v>3.99</v>
          </cell>
          <cell r="E1238">
            <v>3149.757603030303</v>
          </cell>
          <cell r="G1238">
            <v>-2</v>
          </cell>
          <cell r="H1238">
            <v>3149.677803030303</v>
          </cell>
          <cell r="I1238">
            <v>4.29</v>
          </cell>
          <cell r="J1238">
            <v>3149.4778030303032</v>
          </cell>
        </row>
        <row r="1239">
          <cell r="A1239">
            <v>1231</v>
          </cell>
          <cell r="D1239">
            <v>3.99</v>
          </cell>
          <cell r="E1239">
            <v>0</v>
          </cell>
          <cell r="H1239">
            <v>0</v>
          </cell>
          <cell r="J1239">
            <v>0</v>
          </cell>
        </row>
        <row r="1240">
          <cell r="A1240">
            <v>1232</v>
          </cell>
          <cell r="C1240">
            <v>30150</v>
          </cell>
          <cell r="D1240">
            <v>3.99</v>
          </cell>
          <cell r="E1240">
            <v>3149.5125272727269</v>
          </cell>
          <cell r="G1240">
            <v>-2</v>
          </cell>
          <cell r="H1240">
            <v>3149.4327272727269</v>
          </cell>
          <cell r="I1240">
            <v>4.29</v>
          </cell>
          <cell r="J1240">
            <v>3149.2327272727271</v>
          </cell>
        </row>
        <row r="1241">
          <cell r="A1241">
            <v>1233</v>
          </cell>
          <cell r="D1241">
            <v>3.99</v>
          </cell>
          <cell r="E1241">
            <v>0</v>
          </cell>
          <cell r="H1241">
            <v>0</v>
          </cell>
          <cell r="J1241">
            <v>0</v>
          </cell>
        </row>
        <row r="1242">
          <cell r="A1242">
            <v>1234</v>
          </cell>
          <cell r="B1242" t="str">
            <v>IT</v>
          </cell>
          <cell r="C1242">
            <v>30160</v>
          </cell>
          <cell r="D1242">
            <v>3.99</v>
          </cell>
          <cell r="E1242">
            <v>3149.2521484848485</v>
          </cell>
          <cell r="G1242">
            <v>-2</v>
          </cell>
          <cell r="H1242">
            <v>3149.1723484848485</v>
          </cell>
          <cell r="I1242">
            <v>4.29</v>
          </cell>
          <cell r="J1242">
            <v>3148.9723484848487</v>
          </cell>
        </row>
        <row r="1243">
          <cell r="A1243">
            <v>1235</v>
          </cell>
          <cell r="D1243">
            <v>3.99</v>
          </cell>
          <cell r="E1243">
            <v>0</v>
          </cell>
          <cell r="H1243">
            <v>0</v>
          </cell>
          <cell r="J1243">
            <v>0</v>
          </cell>
        </row>
        <row r="1244">
          <cell r="A1244">
            <v>1236</v>
          </cell>
          <cell r="C1244">
            <v>30169.03</v>
          </cell>
          <cell r="D1244">
            <v>3.99</v>
          </cell>
          <cell r="E1244">
            <v>7.980000000000001E-2</v>
          </cell>
          <cell r="G1244">
            <v>-2</v>
          </cell>
          <cell r="H1244">
            <v>0</v>
          </cell>
          <cell r="I1244">
            <v>4.29</v>
          </cell>
          <cell r="J1244">
            <v>0</v>
          </cell>
        </row>
        <row r="1245">
          <cell r="A1245">
            <v>1237</v>
          </cell>
          <cell r="D1245">
            <v>3.99</v>
          </cell>
          <cell r="E1245">
            <v>0</v>
          </cell>
          <cell r="H1245">
            <v>0</v>
          </cell>
          <cell r="J1245">
            <v>0</v>
          </cell>
        </row>
        <row r="1246">
          <cell r="A1246">
            <v>1238</v>
          </cell>
          <cell r="C1246">
            <v>30170</v>
          </cell>
          <cell r="D1246">
            <v>3.99</v>
          </cell>
          <cell r="E1246">
            <v>3148.9700161666665</v>
          </cell>
          <cell r="G1246">
            <v>-1.8383333333331393</v>
          </cell>
          <cell r="H1246">
            <v>3148.8966666666665</v>
          </cell>
          <cell r="I1246">
            <v>4.29</v>
          </cell>
          <cell r="J1246">
            <v>3148.6966666666667</v>
          </cell>
        </row>
        <row r="1247">
          <cell r="A1247">
            <v>1239</v>
          </cell>
          <cell r="D1247">
            <v>3.99</v>
          </cell>
          <cell r="E1247">
            <v>0</v>
          </cell>
          <cell r="H1247">
            <v>0</v>
          </cell>
          <cell r="J1247">
            <v>0</v>
          </cell>
        </row>
        <row r="1248">
          <cell r="A1248">
            <v>1240</v>
          </cell>
          <cell r="B1248" t="str">
            <v>TT</v>
          </cell>
          <cell r="C1248">
            <v>30180</v>
          </cell>
          <cell r="D1248">
            <v>3.99</v>
          </cell>
          <cell r="E1248">
            <v>3148.6201828333333</v>
          </cell>
          <cell r="G1248">
            <v>-0.17166666666647235</v>
          </cell>
          <cell r="H1248">
            <v>3148.6133333333332</v>
          </cell>
          <cell r="I1248">
            <v>4.29</v>
          </cell>
          <cell r="J1248">
            <v>3148.4133333333334</v>
          </cell>
        </row>
        <row r="1249">
          <cell r="A1249">
            <v>1241</v>
          </cell>
          <cell r="D1249">
            <v>3.99</v>
          </cell>
          <cell r="E1249">
            <v>0</v>
          </cell>
          <cell r="H1249">
            <v>0</v>
          </cell>
          <cell r="J1249">
            <v>0</v>
          </cell>
        </row>
        <row r="1250">
          <cell r="A1250">
            <v>1242</v>
          </cell>
          <cell r="C1250">
            <v>30181.03</v>
          </cell>
          <cell r="D1250">
            <v>3.99</v>
          </cell>
          <cell r="E1250">
            <v>0</v>
          </cell>
          <cell r="G1250">
            <v>0</v>
          </cell>
          <cell r="H1250">
            <v>0</v>
          </cell>
          <cell r="I1250">
            <v>4.29</v>
          </cell>
          <cell r="J1250">
            <v>0</v>
          </cell>
          <cell r="K1250">
            <v>0</v>
          </cell>
        </row>
        <row r="1251">
          <cell r="A1251">
            <v>1243</v>
          </cell>
          <cell r="D1251">
            <v>3.99</v>
          </cell>
          <cell r="E1251">
            <v>0</v>
          </cell>
          <cell r="H1251">
            <v>0</v>
          </cell>
          <cell r="J1251">
            <v>0</v>
          </cell>
        </row>
        <row r="1252">
          <cell r="A1252">
            <v>1244</v>
          </cell>
          <cell r="B1252" t="str">
            <v>PC</v>
          </cell>
          <cell r="C1252">
            <v>30190</v>
          </cell>
          <cell r="D1252">
            <v>3.99</v>
          </cell>
          <cell r="E1252">
            <v>3148.4194660891321</v>
          </cell>
          <cell r="G1252">
            <v>1.4950000000001942</v>
          </cell>
          <cell r="H1252">
            <v>3148.3598155891323</v>
          </cell>
          <cell r="I1252">
            <v>4.4694000000000234</v>
          </cell>
          <cell r="J1252">
            <v>3148.1598155891324</v>
          </cell>
          <cell r="K1252">
            <v>0.17940000000002326</v>
          </cell>
        </row>
        <row r="1253">
          <cell r="A1253">
            <v>1245</v>
          </cell>
          <cell r="D1253">
            <v>3.99</v>
          </cell>
          <cell r="E1253">
            <v>0</v>
          </cell>
          <cell r="H1253">
            <v>0</v>
          </cell>
          <cell r="J1253">
            <v>0</v>
          </cell>
        </row>
        <row r="1254">
          <cell r="A1254">
            <v>1246</v>
          </cell>
          <cell r="C1254">
            <v>30196.03</v>
          </cell>
          <cell r="D1254">
            <v>3.99</v>
          </cell>
          <cell r="E1254">
            <v>9.9750000000000019E-2</v>
          </cell>
          <cell r="G1254">
            <v>2.5</v>
          </cell>
          <cell r="H1254">
            <v>0</v>
          </cell>
          <cell r="I1254">
            <v>4.59</v>
          </cell>
          <cell r="J1254">
            <v>-0.11474999999999999</v>
          </cell>
          <cell r="K1254">
            <v>0.3</v>
          </cell>
          <cell r="L1254">
            <v>-2.5</v>
          </cell>
          <cell r="M1254" t="str">
            <v>LT=30</v>
          </cell>
        </row>
        <row r="1255">
          <cell r="A1255">
            <v>1247</v>
          </cell>
          <cell r="D1255">
            <v>3.99</v>
          </cell>
          <cell r="E1255">
            <v>0</v>
          </cell>
          <cell r="H1255">
            <v>0</v>
          </cell>
          <cell r="J1255">
            <v>0</v>
          </cell>
        </row>
        <row r="1256">
          <cell r="A1256">
            <v>1248</v>
          </cell>
          <cell r="C1256">
            <v>30200</v>
          </cell>
          <cell r="D1256">
            <v>3.99</v>
          </cell>
          <cell r="E1256">
            <v>3148.2920795231962</v>
          </cell>
          <cell r="G1256">
            <v>3.1616666666668607</v>
          </cell>
          <cell r="H1256">
            <v>3148.165929023196</v>
          </cell>
          <cell r="I1256">
            <v>4.6694000000000235</v>
          </cell>
          <cell r="J1256">
            <v>3147.8182981598629</v>
          </cell>
          <cell r="K1256">
            <v>0.37940000000002327</v>
          </cell>
          <cell r="L1256">
            <v>-3.1616666666668607</v>
          </cell>
          <cell r="M1256" t="str">
            <v>IT=12</v>
          </cell>
        </row>
        <row r="1257">
          <cell r="A1257">
            <v>1249</v>
          </cell>
          <cell r="D1257">
            <v>3.99</v>
          </cell>
          <cell r="E1257">
            <v>0</v>
          </cell>
          <cell r="H1257">
            <v>0</v>
          </cell>
          <cell r="J1257">
            <v>0</v>
          </cell>
        </row>
        <row r="1258">
          <cell r="A1258">
            <v>1250</v>
          </cell>
          <cell r="C1258">
            <v>30210</v>
          </cell>
          <cell r="D1258">
            <v>3.99</v>
          </cell>
          <cell r="E1258">
            <v>3148.224324135525</v>
          </cell>
          <cell r="G1258">
            <v>4.8283333333335268</v>
          </cell>
          <cell r="H1258">
            <v>3148.0316736355248</v>
          </cell>
          <cell r="I1258">
            <v>4.8694000000000237</v>
          </cell>
          <cell r="J1258">
            <v>3147.5965627721916</v>
          </cell>
          <cell r="K1258">
            <v>0.57940000000002323</v>
          </cell>
          <cell r="L1258">
            <v>-4.8283333333335268</v>
          </cell>
        </row>
        <row r="1259">
          <cell r="A1259">
            <v>1251</v>
          </cell>
          <cell r="D1259">
            <v>3.99</v>
          </cell>
          <cell r="E1259">
            <v>0</v>
          </cell>
          <cell r="H1259">
            <v>0</v>
          </cell>
          <cell r="J1259">
            <v>0</v>
          </cell>
        </row>
        <row r="1260">
          <cell r="A1260">
            <v>1252</v>
          </cell>
          <cell r="C1260">
            <v>30220</v>
          </cell>
          <cell r="D1260">
            <v>3.99</v>
          </cell>
          <cell r="E1260">
            <v>3148.1565494261185</v>
          </cell>
          <cell r="G1260">
            <v>5</v>
          </cell>
          <cell r="H1260">
            <v>3147.9570494261184</v>
          </cell>
          <cell r="I1260">
            <v>4.8899999999999997</v>
          </cell>
          <cell r="J1260">
            <v>3147.5125494261188</v>
          </cell>
          <cell r="K1260">
            <v>0.6</v>
          </cell>
          <cell r="L1260">
            <v>-5</v>
          </cell>
        </row>
        <row r="1261">
          <cell r="A1261">
            <v>1253</v>
          </cell>
          <cell r="D1261">
            <v>3.99</v>
          </cell>
          <cell r="E1261">
            <v>0</v>
          </cell>
          <cell r="H1261">
            <v>0</v>
          </cell>
          <cell r="J1261">
            <v>0</v>
          </cell>
        </row>
        <row r="1262">
          <cell r="A1262">
            <v>1254</v>
          </cell>
          <cell r="C1262">
            <v>30230</v>
          </cell>
          <cell r="D1262">
            <v>3.99</v>
          </cell>
          <cell r="E1262">
            <v>3148.1415563949768</v>
          </cell>
          <cell r="G1262">
            <v>5</v>
          </cell>
          <cell r="H1262">
            <v>3147.9420563949766</v>
          </cell>
          <cell r="I1262">
            <v>4.8899999999999997</v>
          </cell>
          <cell r="J1262">
            <v>3147.497556394977</v>
          </cell>
          <cell r="K1262">
            <v>0.6</v>
          </cell>
          <cell r="L1262">
            <v>-5</v>
          </cell>
        </row>
        <row r="1263">
          <cell r="A1263">
            <v>1255</v>
          </cell>
          <cell r="D1263">
            <v>3.99</v>
          </cell>
          <cell r="E1263">
            <v>0</v>
          </cell>
          <cell r="H1263">
            <v>0</v>
          </cell>
          <cell r="J1263">
            <v>0</v>
          </cell>
        </row>
        <row r="1264">
          <cell r="A1264">
            <v>1256</v>
          </cell>
          <cell r="C1264">
            <v>30240</v>
          </cell>
          <cell r="D1264">
            <v>3.99</v>
          </cell>
          <cell r="E1264">
            <v>3148.1861945420997</v>
          </cell>
          <cell r="G1264">
            <v>5</v>
          </cell>
          <cell r="H1264">
            <v>3147.9866945420995</v>
          </cell>
          <cell r="I1264">
            <v>4.8899999999999997</v>
          </cell>
          <cell r="J1264">
            <v>3147.5421945420999</v>
          </cell>
          <cell r="K1264">
            <v>0.6</v>
          </cell>
          <cell r="L1264">
            <v>-5</v>
          </cell>
        </row>
        <row r="1265">
          <cell r="A1265">
            <v>1257</v>
          </cell>
          <cell r="D1265">
            <v>3.99</v>
          </cell>
          <cell r="E1265">
            <v>0</v>
          </cell>
          <cell r="H1265">
            <v>0</v>
          </cell>
          <cell r="J1265">
            <v>0</v>
          </cell>
        </row>
        <row r="1266">
          <cell r="A1266">
            <v>1258</v>
          </cell>
          <cell r="B1266" t="str">
            <v>PT</v>
          </cell>
          <cell r="C1266">
            <v>30250</v>
          </cell>
          <cell r="D1266">
            <v>3.99</v>
          </cell>
          <cell r="E1266">
            <v>3148.2358806674874</v>
          </cell>
          <cell r="G1266">
            <v>3.6320000000002133</v>
          </cell>
          <cell r="H1266">
            <v>3148.0909638674875</v>
          </cell>
          <cell r="I1266">
            <v>4.7258400000000256</v>
          </cell>
          <cell r="J1266">
            <v>3147.7193213586875</v>
          </cell>
          <cell r="K1266">
            <v>0.4358400000000256</v>
          </cell>
          <cell r="L1266">
            <v>-3.6320000000002133</v>
          </cell>
        </row>
        <row r="1267">
          <cell r="A1267">
            <v>1259</v>
          </cell>
          <cell r="D1267">
            <v>3.99</v>
          </cell>
          <cell r="E1267">
            <v>0</v>
          </cell>
          <cell r="H1267">
            <v>0</v>
          </cell>
          <cell r="J1267">
            <v>0</v>
          </cell>
        </row>
        <row r="1268">
          <cell r="A1268">
            <v>1260</v>
          </cell>
          <cell r="C1268">
            <v>30256.792000000001</v>
          </cell>
          <cell r="D1268">
            <v>4.0400250000000053</v>
          </cell>
          <cell r="E1268">
            <v>0.10100062500000014</v>
          </cell>
          <cell r="F1268">
            <v>5.0025000000005093E-2</v>
          </cell>
          <cell r="G1268">
            <v>2.5</v>
          </cell>
          <cell r="H1268">
            <v>0</v>
          </cell>
          <cell r="I1268">
            <v>4.59</v>
          </cell>
          <cell r="J1268">
            <v>-0.11474999999999999</v>
          </cell>
          <cell r="K1268">
            <v>0.3</v>
          </cell>
          <cell r="L1268">
            <v>-2.5</v>
          </cell>
        </row>
        <row r="1269">
          <cell r="A1269">
            <v>1261</v>
          </cell>
          <cell r="D1269">
            <v>3.99</v>
          </cell>
          <cell r="E1269">
            <v>0</v>
          </cell>
          <cell r="H1269">
            <v>0</v>
          </cell>
          <cell r="J1269">
            <v>0</v>
          </cell>
        </row>
        <row r="1270">
          <cell r="A1270">
            <v>1262</v>
          </cell>
          <cell r="C1270">
            <v>30260</v>
          </cell>
          <cell r="D1270">
            <v>4.1202249999999729</v>
          </cell>
          <cell r="E1270">
            <v>3148.3124313750391</v>
          </cell>
          <cell r="F1270">
            <v>0.13022499999997306</v>
          </cell>
          <cell r="G1270">
            <v>1.3971810738175396</v>
          </cell>
          <cell r="H1270">
            <v>3148.2548643711402</v>
          </cell>
          <cell r="I1270">
            <v>4.5258400000000254</v>
          </cell>
          <cell r="J1270">
            <v>3147.991630191229</v>
          </cell>
          <cell r="K1270">
            <v>0.23584000000002558</v>
          </cell>
          <cell r="L1270">
            <v>-1.3971810738175396</v>
          </cell>
        </row>
        <row r="1271">
          <cell r="A1271">
            <v>1263</v>
          </cell>
          <cell r="D1271">
            <v>3.99</v>
          </cell>
          <cell r="E1271">
            <v>0</v>
          </cell>
          <cell r="H1271">
            <v>0</v>
          </cell>
          <cell r="J1271">
            <v>0</v>
          </cell>
        </row>
        <row r="1272">
          <cell r="A1272">
            <v>1264</v>
          </cell>
          <cell r="B1272" t="str">
            <v>PC-</v>
          </cell>
          <cell r="C1272">
            <v>30270</v>
          </cell>
          <cell r="D1272">
            <v>4.3702249999999729</v>
          </cell>
          <cell r="E1272">
            <v>3148.5608667113283</v>
          </cell>
          <cell r="F1272">
            <v>0.38022499999997306</v>
          </cell>
          <cell r="G1272">
            <v>-2.0405337833610782</v>
          </cell>
          <cell r="H1272">
            <v>3148.4716907937946</v>
          </cell>
          <cell r="I1272">
            <v>4.3258400000000252</v>
          </cell>
          <cell r="J1272">
            <v>3148.3599610204087</v>
          </cell>
          <cell r="K1272">
            <v>3.5840000000025574E-2</v>
          </cell>
          <cell r="L1272">
            <v>2.0405337833610782</v>
          </cell>
        </row>
        <row r="1273">
          <cell r="A1273">
            <v>1265</v>
          </cell>
          <cell r="D1273">
            <v>3.99</v>
          </cell>
          <cell r="E1273">
            <v>0</v>
          </cell>
          <cell r="H1273">
            <v>0</v>
          </cell>
          <cell r="J1273">
            <v>0</v>
          </cell>
        </row>
        <row r="1274">
          <cell r="A1274">
            <v>1266</v>
          </cell>
          <cell r="C1274">
            <v>30272.791000000001</v>
          </cell>
          <cell r="D1274">
            <v>4.4400000000000004</v>
          </cell>
          <cell r="E1274">
            <v>0.13320000000000001</v>
          </cell>
          <cell r="F1274">
            <v>0.45</v>
          </cell>
          <cell r="G1274">
            <v>-3</v>
          </cell>
          <cell r="H1274">
            <v>0</v>
          </cell>
          <cell r="I1274">
            <v>4.29</v>
          </cell>
          <cell r="J1274">
            <v>0.12870000000000001</v>
          </cell>
          <cell r="L1274">
            <v>3</v>
          </cell>
          <cell r="M1274" t="str">
            <v>LT=36</v>
          </cell>
        </row>
        <row r="1275">
          <cell r="A1275">
            <v>1267</v>
          </cell>
          <cell r="D1275">
            <v>3.99</v>
          </cell>
          <cell r="E1275">
            <v>0</v>
          </cell>
          <cell r="H1275">
            <v>0</v>
          </cell>
          <cell r="J1275">
            <v>0</v>
          </cell>
        </row>
        <row r="1276">
          <cell r="A1276">
            <v>1268</v>
          </cell>
          <cell r="C1276">
            <v>30280</v>
          </cell>
          <cell r="D1276">
            <v>4.6202249999999729</v>
          </cell>
          <cell r="E1276">
            <v>3148.8595256399544</v>
          </cell>
          <cell r="F1276">
            <v>0.63022499999997317</v>
          </cell>
          <cell r="G1276">
            <v>-4.2014999999998199</v>
          </cell>
          <cell r="H1276">
            <v>3148.6654068865796</v>
          </cell>
          <cell r="I1276">
            <v>4.29</v>
          </cell>
          <cell r="J1276">
            <v>3148.6456512365799</v>
          </cell>
          <cell r="L1276">
            <v>4.2014999999998199</v>
          </cell>
          <cell r="M1276" t="str">
            <v>IT=12</v>
          </cell>
        </row>
        <row r="1277">
          <cell r="A1277">
            <v>1269</v>
          </cell>
          <cell r="D1277">
            <v>3.99</v>
          </cell>
          <cell r="E1277">
            <v>0</v>
          </cell>
          <cell r="H1277">
            <v>0</v>
          </cell>
          <cell r="J1277">
            <v>0</v>
          </cell>
        </row>
        <row r="1278">
          <cell r="A1278">
            <v>1270</v>
          </cell>
          <cell r="C1278">
            <v>30290</v>
          </cell>
          <cell r="D1278">
            <v>4.8702249999999729</v>
          </cell>
          <cell r="E1278">
            <v>3149.1449158994064</v>
          </cell>
          <cell r="F1278">
            <v>0.88022499999997317</v>
          </cell>
          <cell r="G1278">
            <v>-5.8681666666664869</v>
          </cell>
          <cell r="H1278">
            <v>3148.8591229793647</v>
          </cell>
          <cell r="I1278">
            <v>4.29</v>
          </cell>
          <cell r="J1278">
            <v>3148.9108673293649</v>
          </cell>
          <cell r="L1278">
            <v>5.8681666666664869</v>
          </cell>
        </row>
        <row r="1279">
          <cell r="A1279">
            <v>1271</v>
          </cell>
          <cell r="D1279">
            <v>3.99</v>
          </cell>
          <cell r="E1279">
            <v>0</v>
          </cell>
          <cell r="H1279">
            <v>0</v>
          </cell>
          <cell r="J1279">
            <v>0</v>
          </cell>
        </row>
        <row r="1280">
          <cell r="A1280">
            <v>1272</v>
          </cell>
          <cell r="C1280">
            <v>30300</v>
          </cell>
          <cell r="D1280">
            <v>4.8900000000000006</v>
          </cell>
          <cell r="E1280">
            <v>3149.3462390721497</v>
          </cell>
          <cell r="F1280">
            <v>0.9</v>
          </cell>
          <cell r="G1280">
            <v>-6</v>
          </cell>
          <cell r="H1280">
            <v>3149.0528390721497</v>
          </cell>
          <cell r="I1280">
            <v>4.29</v>
          </cell>
          <cell r="J1280">
            <v>3149.1102390721499</v>
          </cell>
          <cell r="L1280">
            <v>6</v>
          </cell>
        </row>
        <row r="1281">
          <cell r="A1281">
            <v>1273</v>
          </cell>
          <cell r="D1281">
            <v>3.99</v>
          </cell>
          <cell r="E1281">
            <v>0</v>
          </cell>
          <cell r="H1281">
            <v>0</v>
          </cell>
          <cell r="J1281">
            <v>0</v>
          </cell>
        </row>
        <row r="1282">
          <cell r="A1282">
            <v>1274</v>
          </cell>
          <cell r="C1282">
            <v>30310</v>
          </cell>
          <cell r="D1282">
            <v>4.8900000000000006</v>
          </cell>
          <cell r="E1282">
            <v>3149.5399551649343</v>
          </cell>
          <cell r="F1282">
            <v>0.9</v>
          </cell>
          <cell r="G1282">
            <v>-6</v>
          </cell>
          <cell r="H1282">
            <v>3149.2465551649343</v>
          </cell>
          <cell r="I1282">
            <v>4.29</v>
          </cell>
          <cell r="J1282">
            <v>3149.3039551649345</v>
          </cell>
          <cell r="L1282">
            <v>6</v>
          </cell>
        </row>
        <row r="1283">
          <cell r="A1283">
            <v>1275</v>
          </cell>
          <cell r="D1283">
            <v>3.99</v>
          </cell>
          <cell r="E1283">
            <v>0</v>
          </cell>
          <cell r="H1283">
            <v>0</v>
          </cell>
          <cell r="J1283">
            <v>0</v>
          </cell>
        </row>
        <row r="1284">
          <cell r="A1284">
            <v>1276</v>
          </cell>
          <cell r="C1284">
            <v>30320</v>
          </cell>
          <cell r="D1284">
            <v>4.8900000000000006</v>
          </cell>
          <cell r="E1284">
            <v>3149.7336712577194</v>
          </cell>
          <cell r="F1284">
            <v>0.9</v>
          </cell>
          <cell r="G1284">
            <v>-6</v>
          </cell>
          <cell r="H1284">
            <v>3149.4402712577194</v>
          </cell>
          <cell r="I1284">
            <v>4.29</v>
          </cell>
          <cell r="J1284">
            <v>3149.4976712577195</v>
          </cell>
          <cell r="L1284">
            <v>6</v>
          </cell>
        </row>
        <row r="1285">
          <cell r="A1285">
            <v>1277</v>
          </cell>
          <cell r="D1285">
            <v>3.99</v>
          </cell>
          <cell r="E1285">
            <v>0</v>
          </cell>
          <cell r="H1285">
            <v>0</v>
          </cell>
          <cell r="J1285">
            <v>0</v>
          </cell>
        </row>
        <row r="1286">
          <cell r="A1286">
            <v>1278</v>
          </cell>
          <cell r="C1286">
            <v>30330</v>
          </cell>
          <cell r="D1286">
            <v>4.8088750000000253</v>
          </cell>
          <cell r="E1286">
            <v>3149.8965118515462</v>
          </cell>
          <cell r="F1286">
            <v>0.81887500000002555</v>
          </cell>
          <cell r="G1286">
            <v>-5.4591666666668361</v>
          </cell>
          <cell r="H1286">
            <v>3149.6339873505044</v>
          </cell>
          <cell r="I1286">
            <v>4.29</v>
          </cell>
          <cell r="J1286">
            <v>3149.6681856005048</v>
          </cell>
          <cell r="L1286">
            <v>5.4591666666668361</v>
          </cell>
        </row>
        <row r="1287">
          <cell r="A1287">
            <v>1279</v>
          </cell>
          <cell r="D1287">
            <v>3.99</v>
          </cell>
          <cell r="E1287">
            <v>0</v>
          </cell>
          <cell r="H1287">
            <v>0</v>
          </cell>
          <cell r="J1287">
            <v>0</v>
          </cell>
        </row>
        <row r="1288">
          <cell r="A1288">
            <v>1280</v>
          </cell>
          <cell r="B1288" t="str">
            <v>PT-</v>
          </cell>
          <cell r="C1288">
            <v>30340</v>
          </cell>
          <cell r="D1288">
            <v>4.5588750000000253</v>
          </cell>
          <cell r="E1288">
            <v>3150.0005987776644</v>
          </cell>
          <cell r="F1288">
            <v>0.56887500000002544</v>
          </cell>
          <cell r="G1288">
            <v>-3.7925000000001696</v>
          </cell>
          <cell r="H1288">
            <v>3149.8277034432895</v>
          </cell>
          <cell r="I1288">
            <v>4.29</v>
          </cell>
          <cell r="J1288">
            <v>3149.7904016932898</v>
          </cell>
          <cell r="L1288">
            <v>3.7925000000001696</v>
          </cell>
        </row>
        <row r="1289">
          <cell r="A1289">
            <v>1281</v>
          </cell>
          <cell r="D1289">
            <v>3.99</v>
          </cell>
          <cell r="E1289">
            <v>0</v>
          </cell>
          <cell r="H1289">
            <v>0</v>
          </cell>
          <cell r="J1289">
            <v>0</v>
          </cell>
        </row>
        <row r="1290">
          <cell r="A1290">
            <v>1282</v>
          </cell>
          <cell r="C1290">
            <v>30344.755000000001</v>
          </cell>
          <cell r="D1290">
            <v>4.4400000000000004</v>
          </cell>
          <cell r="E1290">
            <v>0.13320000000000001</v>
          </cell>
          <cell r="F1290">
            <v>0.45</v>
          </cell>
          <cell r="G1290">
            <v>-3</v>
          </cell>
          <cell r="H1290">
            <v>0</v>
          </cell>
          <cell r="I1290">
            <v>4.29</v>
          </cell>
          <cell r="J1290">
            <v>0.12870000000000001</v>
          </cell>
          <cell r="L1290">
            <v>3</v>
          </cell>
        </row>
        <row r="1291">
          <cell r="A1291">
            <v>1283</v>
          </cell>
          <cell r="D1291">
            <v>3.99</v>
          </cell>
          <cell r="E1291">
            <v>0</v>
          </cell>
          <cell r="H1291">
            <v>0</v>
          </cell>
          <cell r="J1291">
            <v>0</v>
          </cell>
        </row>
        <row r="1292">
          <cell r="A1292">
            <v>1284</v>
          </cell>
          <cell r="C1292">
            <v>30350</v>
          </cell>
          <cell r="D1292">
            <v>4.3088750000000253</v>
          </cell>
          <cell r="E1292">
            <v>3150.1062892643672</v>
          </cell>
          <cell r="F1292">
            <v>0.31887500000002544</v>
          </cell>
          <cell r="G1292">
            <v>-1.9696493468226399</v>
          </cell>
          <cell r="H1292">
            <v>3150.0214195360745</v>
          </cell>
          <cell r="I1292">
            <v>4.29</v>
          </cell>
          <cell r="J1292">
            <v>3149.9059174930535</v>
          </cell>
          <cell r="L1292">
            <v>1.9696493468226399</v>
          </cell>
        </row>
        <row r="1293">
          <cell r="A1293">
            <v>1285</v>
          </cell>
          <cell r="D1293">
            <v>3.99</v>
          </cell>
          <cell r="E1293">
            <v>0</v>
          </cell>
          <cell r="H1293">
            <v>0</v>
          </cell>
          <cell r="J1293">
            <v>0</v>
          </cell>
        </row>
        <row r="1294">
          <cell r="A1294">
            <v>1286</v>
          </cell>
          <cell r="C1294">
            <v>30360</v>
          </cell>
          <cell r="D1294">
            <v>4.0588750000000253</v>
          </cell>
          <cell r="E1294">
            <v>3150.2153469247783</v>
          </cell>
          <cell r="F1294">
            <v>6.8875000000025444E-2</v>
          </cell>
          <cell r="G1294">
            <v>-5.2057754640886245E-3</v>
          </cell>
          <cell r="H1294">
            <v>3150.2151356288596</v>
          </cell>
          <cell r="I1294">
            <v>4.3800666666667043</v>
          </cell>
          <cell r="J1294">
            <v>3150.0153636452956</v>
          </cell>
          <cell r="K1294">
            <v>9.0066666666704487E-2</v>
          </cell>
          <cell r="L1294">
            <v>5.2057754640886245E-3</v>
          </cell>
        </row>
        <row r="1295">
          <cell r="A1295">
            <v>1287</v>
          </cell>
          <cell r="D1295">
            <v>3.99</v>
          </cell>
          <cell r="E1295">
            <v>0</v>
          </cell>
          <cell r="H1295">
            <v>0</v>
          </cell>
          <cell r="J1295">
            <v>0</v>
          </cell>
        </row>
        <row r="1296">
          <cell r="A1296">
            <v>1288</v>
          </cell>
          <cell r="B1296" t="str">
            <v>PC</v>
          </cell>
          <cell r="C1296">
            <v>30370</v>
          </cell>
          <cell r="D1296">
            <v>3.99</v>
          </cell>
          <cell r="E1296">
            <v>3150.4687083764825</v>
          </cell>
          <cell r="G1296">
            <v>1.9592377958944622</v>
          </cell>
          <cell r="H1296">
            <v>3150.3905347884261</v>
          </cell>
          <cell r="I1296">
            <v>4.7134000000000382</v>
          </cell>
          <cell r="J1296">
            <v>3150.0981880741547</v>
          </cell>
          <cell r="K1296">
            <v>0.4234000000000378</v>
          </cell>
          <cell r="L1296">
            <v>-1.9592377958944622</v>
          </cell>
        </row>
        <row r="1297">
          <cell r="A1297">
            <v>1289</v>
          </cell>
          <cell r="D1297">
            <v>3.99</v>
          </cell>
          <cell r="E1297">
            <v>0</v>
          </cell>
          <cell r="H1297">
            <v>0</v>
          </cell>
          <cell r="J1297">
            <v>0</v>
          </cell>
        </row>
        <row r="1298">
          <cell r="A1298">
            <v>1290</v>
          </cell>
          <cell r="C1298">
            <v>30375.297999999999</v>
          </cell>
          <cell r="D1298">
            <v>3.99</v>
          </cell>
          <cell r="E1298">
            <v>0.1197</v>
          </cell>
          <cell r="G1298">
            <v>3</v>
          </cell>
          <cell r="H1298">
            <v>0</v>
          </cell>
          <cell r="I1298">
            <v>4.8899999999999997</v>
          </cell>
          <cell r="J1298">
            <v>-0.14669999999999997</v>
          </cell>
          <cell r="K1298">
            <v>0.6</v>
          </cell>
          <cell r="L1298">
            <v>-3</v>
          </cell>
          <cell r="M1298" t="str">
            <v>LT=36</v>
          </cell>
        </row>
        <row r="1299">
          <cell r="A1299">
            <v>1291</v>
          </cell>
          <cell r="D1299">
            <v>3.99</v>
          </cell>
          <cell r="E1299">
            <v>0</v>
          </cell>
          <cell r="H1299">
            <v>0</v>
          </cell>
          <cell r="J1299">
            <v>0</v>
          </cell>
        </row>
        <row r="1300">
          <cell r="A1300">
            <v>1292</v>
          </cell>
          <cell r="C1300">
            <v>30380</v>
          </cell>
          <cell r="D1300">
            <v>3.99</v>
          </cell>
          <cell r="E1300">
            <v>3150.6802683815558</v>
          </cell>
          <cell r="G1300">
            <v>3.7836666666668557</v>
          </cell>
          <cell r="H1300">
            <v>3150.5293000815559</v>
          </cell>
          <cell r="I1300">
            <v>5.0467333333333713</v>
          </cell>
          <cell r="J1300">
            <v>3150.1383485146671</v>
          </cell>
          <cell r="K1300">
            <v>0.75673333333337112</v>
          </cell>
          <cell r="L1300">
            <v>-3.7836666666668557</v>
          </cell>
          <cell r="M1300" t="str">
            <v>IT=12</v>
          </cell>
        </row>
        <row r="1301">
          <cell r="A1301">
            <v>1293</v>
          </cell>
          <cell r="D1301">
            <v>3.99</v>
          </cell>
          <cell r="E1301">
            <v>0</v>
          </cell>
          <cell r="H1301">
            <v>0</v>
          </cell>
          <cell r="J1301">
            <v>0</v>
          </cell>
        </row>
        <row r="1302">
          <cell r="A1302">
            <v>1294</v>
          </cell>
          <cell r="C1302">
            <v>30390</v>
          </cell>
          <cell r="D1302">
            <v>3.99</v>
          </cell>
          <cell r="E1302">
            <v>3150.8488998082489</v>
          </cell>
          <cell r="G1302">
            <v>5.4503333333335222</v>
          </cell>
          <cell r="H1302">
            <v>3150.6314315082491</v>
          </cell>
          <cell r="I1302">
            <v>5.3800666666667043</v>
          </cell>
          <cell r="J1302">
            <v>3150.1381999413602</v>
          </cell>
          <cell r="K1302">
            <v>1.0900666666667045</v>
          </cell>
          <cell r="L1302">
            <v>-5.4503333333335222</v>
          </cell>
        </row>
        <row r="1303">
          <cell r="A1303">
            <v>1295</v>
          </cell>
          <cell r="D1303">
            <v>3.99</v>
          </cell>
          <cell r="E1303">
            <v>0</v>
          </cell>
          <cell r="H1303">
            <v>0</v>
          </cell>
          <cell r="J1303">
            <v>0</v>
          </cell>
        </row>
        <row r="1304">
          <cell r="A1304">
            <v>1296</v>
          </cell>
          <cell r="C1304">
            <v>30400</v>
          </cell>
          <cell r="D1304">
            <v>3.99</v>
          </cell>
          <cell r="E1304">
            <v>3150.9049876185049</v>
          </cell>
          <cell r="G1304">
            <v>5.2145000000000437</v>
          </cell>
          <cell r="H1304">
            <v>3150.6969290685051</v>
          </cell>
          <cell r="I1304">
            <v>5.3329000000000093</v>
          </cell>
          <cell r="J1304">
            <v>3150.2188449980054</v>
          </cell>
          <cell r="K1304">
            <v>1.0429000000000088</v>
          </cell>
          <cell r="L1304">
            <v>-5.2145000000000437</v>
          </cell>
        </row>
        <row r="1305">
          <cell r="A1305">
            <v>1297</v>
          </cell>
          <cell r="D1305">
            <v>3.99</v>
          </cell>
          <cell r="E1305">
            <v>0</v>
          </cell>
          <cell r="H1305">
            <v>0</v>
          </cell>
          <cell r="J1305">
            <v>0</v>
          </cell>
        </row>
        <row r="1306">
          <cell r="A1306">
            <v>1298</v>
          </cell>
          <cell r="B1306" t="str">
            <v>PT</v>
          </cell>
          <cell r="C1306">
            <v>30410</v>
          </cell>
          <cell r="D1306">
            <v>3.99</v>
          </cell>
          <cell r="E1306">
            <v>3150.8673513123244</v>
          </cell>
          <cell r="G1306">
            <v>3.5478333333333767</v>
          </cell>
          <cell r="H1306">
            <v>3150.7257927623245</v>
          </cell>
          <cell r="I1306">
            <v>4.9995666666666754</v>
          </cell>
          <cell r="J1306">
            <v>3150.3484164696024</v>
          </cell>
          <cell r="K1306">
            <v>0.70956666666667534</v>
          </cell>
          <cell r="L1306">
            <v>-3.5478333333333767</v>
          </cell>
        </row>
        <row r="1307">
          <cell r="A1307">
            <v>1299</v>
          </cell>
          <cell r="D1307">
            <v>3.99</v>
          </cell>
          <cell r="E1307">
            <v>0</v>
          </cell>
          <cell r="H1307">
            <v>0</v>
          </cell>
          <cell r="J1307">
            <v>0</v>
          </cell>
        </row>
        <row r="1308">
          <cell r="A1308">
            <v>1300</v>
          </cell>
          <cell r="C1308">
            <v>30413.287</v>
          </cell>
          <cell r="D1308">
            <v>3.99</v>
          </cell>
          <cell r="E1308">
            <v>0.1197</v>
          </cell>
          <cell r="G1308">
            <v>3</v>
          </cell>
          <cell r="H1308">
            <v>0</v>
          </cell>
          <cell r="I1308">
            <v>4.8899999999999997</v>
          </cell>
          <cell r="J1308">
            <v>-0.14669999999999997</v>
          </cell>
          <cell r="K1308">
            <v>0.6</v>
          </cell>
          <cell r="L1308">
            <v>-3</v>
          </cell>
        </row>
        <row r="1309">
          <cell r="A1309">
            <v>1301</v>
          </cell>
          <cell r="D1309">
            <v>3.99</v>
          </cell>
          <cell r="E1309">
            <v>0</v>
          </cell>
          <cell r="H1309">
            <v>0</v>
          </cell>
          <cell r="J1309">
            <v>0</v>
          </cell>
        </row>
        <row r="1310">
          <cell r="A1310">
            <v>1302</v>
          </cell>
          <cell r="C1310">
            <v>30420</v>
          </cell>
          <cell r="D1310">
            <v>3.99</v>
          </cell>
          <cell r="E1310">
            <v>3150.7978225897068</v>
          </cell>
          <cell r="G1310">
            <v>2</v>
          </cell>
          <cell r="H1310">
            <v>3150.7180225897068</v>
          </cell>
          <cell r="I1310">
            <v>4.6662333333333423</v>
          </cell>
          <cell r="J1310">
            <v>3150.4246979230402</v>
          </cell>
          <cell r="K1310">
            <v>0.37623333333334208</v>
          </cell>
          <cell r="L1310">
            <v>-2</v>
          </cell>
        </row>
        <row r="1311">
          <cell r="A1311">
            <v>1303</v>
          </cell>
          <cell r="D1311">
            <v>3.99</v>
          </cell>
          <cell r="E1311">
            <v>0</v>
          </cell>
          <cell r="H1311">
            <v>0</v>
          </cell>
          <cell r="J1311">
            <v>0</v>
          </cell>
        </row>
        <row r="1312">
          <cell r="A1312">
            <v>1304</v>
          </cell>
          <cell r="B1312" t="str">
            <v>TT</v>
          </cell>
          <cell r="C1312">
            <v>30430</v>
          </cell>
          <cell r="D1312">
            <v>3.99</v>
          </cell>
          <cell r="E1312">
            <v>3150.753418550652</v>
          </cell>
          <cell r="G1312">
            <v>2</v>
          </cell>
          <cell r="H1312">
            <v>3150.673618550652</v>
          </cell>
          <cell r="I1312">
            <v>4.3329000000000084</v>
          </cell>
          <cell r="J1312">
            <v>3150.386960550652</v>
          </cell>
          <cell r="K1312">
            <v>4.2900000000008709E-2</v>
          </cell>
          <cell r="L1312">
            <v>-2</v>
          </cell>
        </row>
        <row r="1313">
          <cell r="A1313">
            <v>1305</v>
          </cell>
          <cell r="D1313">
            <v>3.99</v>
          </cell>
          <cell r="E1313">
            <v>0</v>
          </cell>
          <cell r="H1313">
            <v>0</v>
          </cell>
          <cell r="J1313">
            <v>0</v>
          </cell>
        </row>
        <row r="1314">
          <cell r="A1314">
            <v>1306</v>
          </cell>
          <cell r="B1314" t="str">
            <v>TT</v>
          </cell>
          <cell r="C1314">
            <v>30431.29</v>
          </cell>
          <cell r="D1314">
            <v>3.99</v>
          </cell>
          <cell r="E1314">
            <v>7.980000000000001E-2</v>
          </cell>
          <cell r="G1314">
            <v>2</v>
          </cell>
          <cell r="H1314">
            <v>0</v>
          </cell>
          <cell r="I1314">
            <v>4.2898999999999798</v>
          </cell>
          <cell r="J1314">
            <v>-8.5797999999999597E-2</v>
          </cell>
          <cell r="K1314">
            <v>-1.0000000002041709E-4</v>
          </cell>
          <cell r="L1314">
            <v>-2</v>
          </cell>
        </row>
        <row r="1315">
          <cell r="A1315">
            <v>1307</v>
          </cell>
          <cell r="D1315">
            <v>3.99</v>
          </cell>
          <cell r="E1315">
            <v>0</v>
          </cell>
          <cell r="H1315">
            <v>0</v>
          </cell>
          <cell r="J1315">
            <v>0</v>
          </cell>
        </row>
        <row r="1316">
          <cell r="A1316">
            <v>1308</v>
          </cell>
          <cell r="C1316">
            <v>30434.77</v>
          </cell>
          <cell r="D1316">
            <v>3.99</v>
          </cell>
          <cell r="E1316">
            <v>7.980000000000001E-2</v>
          </cell>
          <cell r="G1316">
            <v>2</v>
          </cell>
          <cell r="H1316">
            <v>0</v>
          </cell>
          <cell r="I1316">
            <v>4.2899749999999948</v>
          </cell>
          <cell r="J1316">
            <v>-8.579949999999989E-2</v>
          </cell>
          <cell r="K1316">
            <v>-2.5000000005104273E-5</v>
          </cell>
          <cell r="L1316">
            <v>-2</v>
          </cell>
        </row>
        <row r="1317">
          <cell r="A1317">
            <v>1309</v>
          </cell>
          <cell r="D1317">
            <v>3.99</v>
          </cell>
          <cell r="E1317">
            <v>0</v>
          </cell>
          <cell r="H1317">
            <v>0</v>
          </cell>
          <cell r="J1317">
            <v>0</v>
          </cell>
        </row>
        <row r="1318">
          <cell r="A1318">
            <v>1310</v>
          </cell>
          <cell r="C1318">
            <v>30440</v>
          </cell>
          <cell r="D1318">
            <v>3.99</v>
          </cell>
          <cell r="E1318">
            <v>3150.672380645161</v>
          </cell>
          <cell r="G1318">
            <v>2</v>
          </cell>
          <cell r="H1318">
            <v>3150.592580645161</v>
          </cell>
          <cell r="I1318">
            <v>4.420724999999984</v>
          </cell>
          <cell r="J1318">
            <v>3150.3041661451612</v>
          </cell>
          <cell r="K1318">
            <v>0.13072499999998399</v>
          </cell>
          <cell r="L1318">
            <v>-2</v>
          </cell>
        </row>
        <row r="1319">
          <cell r="A1319">
            <v>1311</v>
          </cell>
          <cell r="D1319">
            <v>3.99</v>
          </cell>
          <cell r="E1319">
            <v>0</v>
          </cell>
          <cell r="H1319">
            <v>0</v>
          </cell>
          <cell r="J1319">
            <v>0</v>
          </cell>
        </row>
        <row r="1320">
          <cell r="A1320">
            <v>1312</v>
          </cell>
          <cell r="B1320" t="str">
            <v>PC</v>
          </cell>
          <cell r="C1320">
            <v>30450</v>
          </cell>
          <cell r="D1320">
            <v>3.99</v>
          </cell>
          <cell r="E1320">
            <v>3150.5944986564514</v>
          </cell>
          <cell r="G1320">
            <v>2.5381666666665601</v>
          </cell>
          <cell r="H1320">
            <v>3150.4932258064514</v>
          </cell>
          <cell r="I1320">
            <v>4.670724999999984</v>
          </cell>
          <cell r="J1320">
            <v>3150.1746750214097</v>
          </cell>
          <cell r="K1320">
            <v>0.38072499999998399</v>
          </cell>
          <cell r="L1320">
            <v>-2.5381666666665601</v>
          </cell>
        </row>
        <row r="1321">
          <cell r="A1321">
            <v>1313</v>
          </cell>
          <cell r="D1321">
            <v>3.99</v>
          </cell>
          <cell r="E1321">
            <v>0</v>
          </cell>
          <cell r="H1321">
            <v>0</v>
          </cell>
          <cell r="J1321">
            <v>0</v>
          </cell>
        </row>
        <row r="1322">
          <cell r="A1322">
            <v>1314</v>
          </cell>
          <cell r="C1322">
            <v>30452.771000000001</v>
          </cell>
          <cell r="D1322">
            <v>3.99</v>
          </cell>
          <cell r="E1322">
            <v>0.1197</v>
          </cell>
          <cell r="G1322">
            <v>3</v>
          </cell>
          <cell r="H1322">
            <v>0</v>
          </cell>
          <cell r="I1322">
            <v>4.74</v>
          </cell>
          <cell r="J1322">
            <v>-0.14219999999999999</v>
          </cell>
          <cell r="K1322">
            <v>0.45</v>
          </cell>
          <cell r="L1322">
            <v>-3</v>
          </cell>
          <cell r="M1322" t="str">
            <v>LT=36</v>
          </cell>
        </row>
        <row r="1323">
          <cell r="A1323">
            <v>1315</v>
          </cell>
          <cell r="D1323">
            <v>3.99</v>
          </cell>
          <cell r="E1323">
            <v>0</v>
          </cell>
          <cell r="H1323">
            <v>0</v>
          </cell>
          <cell r="J1323">
            <v>0</v>
          </cell>
        </row>
        <row r="1324">
          <cell r="A1324">
            <v>1316</v>
          </cell>
          <cell r="C1324">
            <v>30460</v>
          </cell>
          <cell r="D1324">
            <v>3.99</v>
          </cell>
          <cell r="E1324">
            <v>3150.5616438177417</v>
          </cell>
          <cell r="G1324">
            <v>4.2048333333332266</v>
          </cell>
          <cell r="H1324">
            <v>3150.3938709677418</v>
          </cell>
          <cell r="I1324">
            <v>4.920724999999984</v>
          </cell>
          <cell r="J1324">
            <v>3149.9869626827003</v>
          </cell>
          <cell r="K1324">
            <v>0.63072499999998399</v>
          </cell>
          <cell r="L1324">
            <v>-4.2048333333332266</v>
          </cell>
          <cell r="M1324" t="str">
            <v>IT=12</v>
          </cell>
        </row>
        <row r="1325">
          <cell r="A1325">
            <v>1317</v>
          </cell>
          <cell r="D1325">
            <v>3.99</v>
          </cell>
          <cell r="E1325">
            <v>0</v>
          </cell>
          <cell r="H1325">
            <v>0</v>
          </cell>
          <cell r="J1325">
            <v>0</v>
          </cell>
        </row>
        <row r="1326">
          <cell r="A1326">
            <v>1318</v>
          </cell>
          <cell r="C1326">
            <v>30470</v>
          </cell>
          <cell r="D1326">
            <v>3.99</v>
          </cell>
          <cell r="E1326">
            <v>3150.4629827956987</v>
          </cell>
          <cell r="G1326">
            <v>4.2222222222222223</v>
          </cell>
          <cell r="H1326">
            <v>3150.2945161290322</v>
          </cell>
          <cell r="I1326">
            <v>5.170724999999984</v>
          </cell>
          <cell r="J1326">
            <v>3149.8761966290326</v>
          </cell>
          <cell r="K1326">
            <v>0.88072499999998399</v>
          </cell>
          <cell r="L1326">
            <v>-4.2222222222222223</v>
          </cell>
        </row>
        <row r="1327">
          <cell r="A1327">
            <v>1319</v>
          </cell>
          <cell r="D1327">
            <v>3.99</v>
          </cell>
          <cell r="E1327">
            <v>0</v>
          </cell>
          <cell r="H1327">
            <v>0</v>
          </cell>
          <cell r="J1327">
            <v>0</v>
          </cell>
        </row>
        <row r="1328">
          <cell r="A1328">
            <v>1320</v>
          </cell>
          <cell r="B1328" t="str">
            <v>PT</v>
          </cell>
          <cell r="C1328">
            <v>30480</v>
          </cell>
          <cell r="D1328">
            <v>3.99</v>
          </cell>
          <cell r="E1328">
            <v>3150.3192946236554</v>
          </cell>
          <cell r="G1328">
            <v>3.1111111111111112</v>
          </cell>
          <cell r="H1328">
            <v>3150.1951612903222</v>
          </cell>
          <cell r="I1328">
            <v>4.99</v>
          </cell>
          <cell r="J1328">
            <v>3149.8399168458777</v>
          </cell>
          <cell r="K1328">
            <v>0.7</v>
          </cell>
          <cell r="L1328">
            <v>-3.1111111111111112</v>
          </cell>
        </row>
        <row r="1329">
          <cell r="A1329">
            <v>1321</v>
          </cell>
          <cell r="D1329">
            <v>3.99</v>
          </cell>
          <cell r="E1329">
            <v>0</v>
          </cell>
          <cell r="H1329">
            <v>0</v>
          </cell>
          <cell r="J1329">
            <v>0</v>
          </cell>
        </row>
        <row r="1330">
          <cell r="A1330">
            <v>1322</v>
          </cell>
          <cell r="C1330">
            <v>30490</v>
          </cell>
          <cell r="D1330">
            <v>4.1879999999999562</v>
          </cell>
          <cell r="E1330">
            <v>3150.1795664516126</v>
          </cell>
          <cell r="F1330">
            <v>0.19799999999995632</v>
          </cell>
          <cell r="G1330">
            <v>2</v>
          </cell>
          <cell r="H1330">
            <v>3150.0958064516126</v>
          </cell>
          <cell r="I1330">
            <v>4.74</v>
          </cell>
          <cell r="J1330">
            <v>3149.8010064516129</v>
          </cell>
          <cell r="K1330">
            <v>0.45</v>
          </cell>
          <cell r="L1330">
            <v>-2</v>
          </cell>
        </row>
        <row r="1331">
          <cell r="A1331">
            <v>1323</v>
          </cell>
          <cell r="D1331">
            <v>3.99</v>
          </cell>
          <cell r="E1331">
            <v>0</v>
          </cell>
          <cell r="H1331">
            <v>0</v>
          </cell>
          <cell r="J1331">
            <v>0</v>
          </cell>
        </row>
        <row r="1332">
          <cell r="A1332">
            <v>1324</v>
          </cell>
          <cell r="C1332">
            <v>30495.040000000001</v>
          </cell>
          <cell r="D1332">
            <v>4.3139999999999787</v>
          </cell>
          <cell r="E1332">
            <v>0</v>
          </cell>
          <cell r="F1332">
            <v>0.32399999999997819</v>
          </cell>
          <cell r="G1332">
            <v>0</v>
          </cell>
          <cell r="H1332">
            <v>0</v>
          </cell>
          <cell r="J1332">
            <v>0</v>
          </cell>
          <cell r="K1332">
            <v>0.32399999999997819</v>
          </cell>
          <cell r="L1332">
            <v>0</v>
          </cell>
        </row>
        <row r="1333">
          <cell r="A1333">
            <v>1325</v>
          </cell>
          <cell r="D1333">
            <v>3.99</v>
          </cell>
          <cell r="E1333">
            <v>0</v>
          </cell>
          <cell r="H1333">
            <v>0</v>
          </cell>
          <cell r="J1333">
            <v>0</v>
          </cell>
        </row>
        <row r="1334">
          <cell r="A1334">
            <v>1326</v>
          </cell>
          <cell r="B1334" t="str">
            <v>PC-</v>
          </cell>
          <cell r="C1334">
            <v>30500</v>
          </cell>
          <cell r="D1334">
            <v>4.4379999999999562</v>
          </cell>
          <cell r="E1334">
            <v>3150.0838027240143</v>
          </cell>
          <cell r="F1334">
            <v>0.44799999999995638</v>
          </cell>
          <cell r="G1334">
            <v>-1.9682539682532807</v>
          </cell>
          <cell r="H1334">
            <v>3149.996451612903</v>
          </cell>
          <cell r="I1334">
            <v>4.49</v>
          </cell>
          <cell r="J1334">
            <v>3149.8848262160777</v>
          </cell>
          <cell r="K1334">
            <v>0.2</v>
          </cell>
          <cell r="L1334">
            <v>1.9682539682532807</v>
          </cell>
        </row>
        <row r="1335">
          <cell r="A1335">
            <v>1327</v>
          </cell>
          <cell r="D1335">
            <v>3.99</v>
          </cell>
          <cell r="E1335">
            <v>0</v>
          </cell>
          <cell r="H1335">
            <v>0</v>
          </cell>
          <cell r="J1335">
            <v>0</v>
          </cell>
        </row>
        <row r="1336">
          <cell r="A1336">
            <v>1328</v>
          </cell>
          <cell r="C1336">
            <v>30500.080000000002</v>
          </cell>
          <cell r="D1336">
            <v>4.4400000000000004</v>
          </cell>
          <cell r="E1336">
            <v>8.8800000000000004E-2</v>
          </cell>
          <cell r="F1336">
            <v>0.45</v>
          </cell>
          <cell r="G1336">
            <v>-2</v>
          </cell>
          <cell r="H1336">
            <v>0</v>
          </cell>
          <cell r="I1336">
            <v>4.487999999999956</v>
          </cell>
          <cell r="J1336">
            <v>8.9759999999999118E-2</v>
          </cell>
          <cell r="K1336">
            <v>0.19799999999995632</v>
          </cell>
          <cell r="L1336">
            <v>2</v>
          </cell>
          <cell r="M1336" t="str">
            <v>LT=36</v>
          </cell>
        </row>
        <row r="1337">
          <cell r="A1337">
            <v>1329</v>
          </cell>
          <cell r="D1337">
            <v>3.99</v>
          </cell>
          <cell r="E1337">
            <v>0</v>
          </cell>
          <cell r="H1337">
            <v>0</v>
          </cell>
          <cell r="J1337">
            <v>0</v>
          </cell>
        </row>
        <row r="1338">
          <cell r="A1338">
            <v>1330</v>
          </cell>
          <cell r="C1338">
            <v>30510</v>
          </cell>
          <cell r="D1338">
            <v>4.6879999999999562</v>
          </cell>
          <cell r="E1338">
            <v>3150.0425289519712</v>
          </cell>
          <cell r="F1338">
            <v>0.69799999999995643</v>
          </cell>
          <cell r="G1338">
            <v>-3.1022222222220281</v>
          </cell>
          <cell r="H1338">
            <v>3149.8970967741934</v>
          </cell>
          <cell r="I1338">
            <v>4.29</v>
          </cell>
          <cell r="J1338">
            <v>3149.830182107527</v>
          </cell>
          <cell r="L1338">
            <v>3.1022222222220281</v>
          </cell>
          <cell r="M1338" t="str">
            <v>IT=12</v>
          </cell>
        </row>
        <row r="1339">
          <cell r="A1339">
            <v>1331</v>
          </cell>
          <cell r="D1339">
            <v>3.99</v>
          </cell>
          <cell r="E1339">
            <v>0</v>
          </cell>
          <cell r="H1339">
            <v>0</v>
          </cell>
          <cell r="J1339">
            <v>0</v>
          </cell>
        </row>
        <row r="1340">
          <cell r="A1340">
            <v>1332</v>
          </cell>
          <cell r="C1340">
            <v>30520</v>
          </cell>
          <cell r="D1340">
            <v>4.8900000000000006</v>
          </cell>
          <cell r="E1340">
            <v>3149.9941354764605</v>
          </cell>
          <cell r="F1340">
            <v>0.9</v>
          </cell>
          <cell r="G1340">
            <v>-4.2133333333331393</v>
          </cell>
          <cell r="H1340">
            <v>3149.7881034764605</v>
          </cell>
          <cell r="I1340">
            <v>4.29</v>
          </cell>
          <cell r="J1340">
            <v>3149.7688554764609</v>
          </cell>
          <cell r="L1340">
            <v>4.2133333333331393</v>
          </cell>
        </row>
        <row r="1341">
          <cell r="A1341">
            <v>1333</v>
          </cell>
          <cell r="D1341">
            <v>3.99</v>
          </cell>
          <cell r="E1341">
            <v>0</v>
          </cell>
          <cell r="H1341">
            <v>0</v>
          </cell>
          <cell r="J1341">
            <v>0</v>
          </cell>
        </row>
        <row r="1342">
          <cell r="A1342">
            <v>1334</v>
          </cell>
          <cell r="C1342">
            <v>30530</v>
          </cell>
          <cell r="D1342">
            <v>4.8900000000000006</v>
          </cell>
          <cell r="E1342">
            <v>3149.8720062988955</v>
          </cell>
          <cell r="F1342">
            <v>0.9</v>
          </cell>
          <cell r="G1342">
            <v>-5.32444444444425</v>
          </cell>
          <cell r="H1342">
            <v>3149.6116409655619</v>
          </cell>
          <cell r="I1342">
            <v>4.29</v>
          </cell>
          <cell r="J1342">
            <v>3149.6400596322287</v>
          </cell>
          <cell r="L1342">
            <v>5.32444444444425</v>
          </cell>
        </row>
        <row r="1343">
          <cell r="A1343">
            <v>1335</v>
          </cell>
          <cell r="D1343">
            <v>3.99</v>
          </cell>
          <cell r="E1343">
            <v>0</v>
          </cell>
          <cell r="H1343">
            <v>0</v>
          </cell>
          <cell r="J1343">
            <v>0</v>
          </cell>
        </row>
        <row r="1344">
          <cell r="A1344">
            <v>1336</v>
          </cell>
          <cell r="C1344">
            <v>30540</v>
          </cell>
          <cell r="D1344">
            <v>4.8448499999999877</v>
          </cell>
          <cell r="E1344">
            <v>3149.6341787839756</v>
          </cell>
          <cell r="F1344">
            <v>0.85484999999998768</v>
          </cell>
          <cell r="G1344">
            <v>-5.6989999999999172</v>
          </cell>
          <cell r="H1344">
            <v>3149.3580707824758</v>
          </cell>
          <cell r="I1344">
            <v>4.29</v>
          </cell>
          <cell r="J1344">
            <v>3149.4025578824758</v>
          </cell>
          <cell r="L1344">
            <v>5.6989999999999172</v>
          </cell>
        </row>
        <row r="1345">
          <cell r="A1345">
            <v>1337</v>
          </cell>
          <cell r="D1345">
            <v>3.99</v>
          </cell>
          <cell r="E1345">
            <v>0</v>
          </cell>
          <cell r="H1345">
            <v>0</v>
          </cell>
          <cell r="J1345">
            <v>0</v>
          </cell>
        </row>
        <row r="1346">
          <cell r="A1346">
            <v>1338</v>
          </cell>
          <cell r="B1346" t="str">
            <v>PT-</v>
          </cell>
          <cell r="C1346">
            <v>30550</v>
          </cell>
          <cell r="D1346">
            <v>4.5948499999999877</v>
          </cell>
          <cell r="E1346">
            <v>3149.2126725953676</v>
          </cell>
          <cell r="F1346">
            <v>0.60484999999998768</v>
          </cell>
          <cell r="G1346">
            <v>-4.0323333333332503</v>
          </cell>
          <cell r="H1346">
            <v>3149.0273929272012</v>
          </cell>
          <cell r="I1346">
            <v>4.29</v>
          </cell>
          <cell r="J1346">
            <v>3149.0003800272011</v>
          </cell>
          <cell r="L1346">
            <v>4.0323333333332503</v>
          </cell>
        </row>
        <row r="1347">
          <cell r="A1347">
            <v>1339</v>
          </cell>
          <cell r="D1347">
            <v>3.99</v>
          </cell>
          <cell r="E1347">
            <v>0</v>
          </cell>
          <cell r="H1347">
            <v>0</v>
          </cell>
          <cell r="J1347">
            <v>0</v>
          </cell>
        </row>
        <row r="1348">
          <cell r="A1348">
            <v>1340</v>
          </cell>
          <cell r="C1348">
            <v>30556.194</v>
          </cell>
          <cell r="D1348">
            <v>4.4400000000000004</v>
          </cell>
          <cell r="E1348">
            <v>0.13320000000000001</v>
          </cell>
          <cell r="F1348">
            <v>0.45</v>
          </cell>
          <cell r="G1348">
            <v>-3</v>
          </cell>
          <cell r="H1348">
            <v>0</v>
          </cell>
          <cell r="I1348">
            <v>4.29</v>
          </cell>
          <cell r="J1348">
            <v>0.12870000000000001</v>
          </cell>
          <cell r="L1348">
            <v>3</v>
          </cell>
        </row>
        <row r="1349">
          <cell r="A1349">
            <v>1341</v>
          </cell>
          <cell r="D1349">
            <v>3.99</v>
          </cell>
          <cell r="E1349">
            <v>0</v>
          </cell>
          <cell r="H1349">
            <v>0</v>
          </cell>
          <cell r="J1349">
            <v>0</v>
          </cell>
        </row>
        <row r="1350">
          <cell r="A1350">
            <v>1342</v>
          </cell>
          <cell r="C1350">
            <v>30560</v>
          </cell>
          <cell r="D1350">
            <v>4.4037270474617136</v>
          </cell>
          <cell r="E1350">
            <v>3148.7237849025914</v>
          </cell>
          <cell r="F1350">
            <v>0.41372704746171363</v>
          </cell>
          <cell r="G1350">
            <v>-2.3656666666665842</v>
          </cell>
          <cell r="H1350">
            <v>3148.6196073997385</v>
          </cell>
          <cell r="I1350">
            <v>4.29</v>
          </cell>
          <cell r="J1350">
            <v>3148.5210944997389</v>
          </cell>
          <cell r="L1350">
            <v>2.3656666666665842</v>
          </cell>
        </row>
        <row r="1351">
          <cell r="A1351">
            <v>1343</v>
          </cell>
          <cell r="D1351">
            <v>3.99</v>
          </cell>
          <cell r="E1351">
            <v>0</v>
          </cell>
          <cell r="H1351">
            <v>0</v>
          </cell>
          <cell r="J1351">
            <v>0</v>
          </cell>
        </row>
        <row r="1352">
          <cell r="A1352">
            <v>1344</v>
          </cell>
          <cell r="C1352">
            <v>30570</v>
          </cell>
          <cell r="D1352">
            <v>4.3084223902407954</v>
          </cell>
          <cell r="E1352">
            <v>3148.2208826478923</v>
          </cell>
          <cell r="F1352">
            <v>0.31842239024079488</v>
          </cell>
          <cell r="G1352">
            <v>-2</v>
          </cell>
          <cell r="H1352">
            <v>3148.1347142000873</v>
          </cell>
          <cell r="I1352">
            <v>4.29</v>
          </cell>
          <cell r="J1352">
            <v>3148.0205142000873</v>
          </cell>
          <cell r="L1352">
            <v>2</v>
          </cell>
        </row>
        <row r="1353">
          <cell r="A1353">
            <v>1345</v>
          </cell>
          <cell r="D1353">
            <v>3.99</v>
          </cell>
          <cell r="E1353">
            <v>0</v>
          </cell>
          <cell r="H1353">
            <v>0</v>
          </cell>
          <cell r="J1353">
            <v>0</v>
          </cell>
        </row>
        <row r="1354">
          <cell r="A1354">
            <v>1346</v>
          </cell>
          <cell r="B1354" t="str">
            <v>PC-</v>
          </cell>
          <cell r="C1354">
            <v>30580</v>
          </cell>
          <cell r="D1354">
            <v>4.2131177330198764</v>
          </cell>
          <cell r="E1354">
            <v>3147.6569756829081</v>
          </cell>
          <cell r="F1354">
            <v>0.22311773301987609</v>
          </cell>
          <cell r="G1354">
            <v>-2</v>
          </cell>
          <cell r="H1354">
            <v>3147.5727133282476</v>
          </cell>
          <cell r="I1354">
            <v>4.29</v>
          </cell>
          <cell r="J1354">
            <v>3147.4585133282476</v>
          </cell>
          <cell r="L1354">
            <v>2</v>
          </cell>
        </row>
        <row r="1355">
          <cell r="A1355">
            <v>1347</v>
          </cell>
          <cell r="D1355">
            <v>3.99</v>
          </cell>
          <cell r="E1355">
            <v>0</v>
          </cell>
          <cell r="H1355">
            <v>0</v>
          </cell>
          <cell r="J1355">
            <v>0</v>
          </cell>
        </row>
        <row r="1356">
          <cell r="A1356">
            <v>1348</v>
          </cell>
          <cell r="C1356">
            <v>30587.671999999999</v>
          </cell>
          <cell r="D1356">
            <v>4.1400000000000006</v>
          </cell>
          <cell r="E1356">
            <v>8.2800000000000012E-2</v>
          </cell>
          <cell r="F1356">
            <v>0.15</v>
          </cell>
          <cell r="G1356">
            <v>-2</v>
          </cell>
          <cell r="H1356">
            <v>0</v>
          </cell>
          <cell r="I1356">
            <v>4.29</v>
          </cell>
          <cell r="J1356">
            <v>8.5800000000000001E-2</v>
          </cell>
          <cell r="L1356">
            <v>2</v>
          </cell>
          <cell r="M1356" t="str">
            <v>LT=24</v>
          </cell>
        </row>
        <row r="1357">
          <cell r="A1357">
            <v>1349</v>
          </cell>
          <cell r="D1357">
            <v>3.99</v>
          </cell>
          <cell r="E1357">
            <v>0</v>
          </cell>
          <cell r="H1357">
            <v>0</v>
          </cell>
          <cell r="J1357">
            <v>0</v>
          </cell>
        </row>
        <row r="1358">
          <cell r="A1358">
            <v>1350</v>
          </cell>
          <cell r="C1358">
            <v>30590</v>
          </cell>
          <cell r="D1358">
            <v>4.1691000000000171</v>
          </cell>
          <cell r="E1358">
            <v>3147.0331628922199</v>
          </cell>
          <cell r="F1358">
            <v>0.17910000000001672</v>
          </cell>
          <cell r="G1358">
            <v>-2.3880000000002233</v>
          </cell>
          <cell r="H1358">
            <v>3146.9336047842198</v>
          </cell>
          <cell r="I1358">
            <v>4.29</v>
          </cell>
          <cell r="J1358">
            <v>3146.8360499842202</v>
          </cell>
          <cell r="L1358">
            <v>2.3880000000002233</v>
          </cell>
          <cell r="M1358" t="str">
            <v>IT=12</v>
          </cell>
        </row>
        <row r="1359">
          <cell r="A1359">
            <v>1351</v>
          </cell>
          <cell r="D1359">
            <v>3.99</v>
          </cell>
          <cell r="E1359">
            <v>0</v>
          </cell>
          <cell r="H1359">
            <v>0</v>
          </cell>
          <cell r="J1359">
            <v>0</v>
          </cell>
        </row>
        <row r="1360">
          <cell r="A1360">
            <v>1352</v>
          </cell>
          <cell r="C1360">
            <v>30600</v>
          </cell>
          <cell r="D1360">
            <v>4.29</v>
          </cell>
          <cell r="E1360">
            <v>3146.398627027027</v>
          </cell>
          <cell r="F1360">
            <v>0.3</v>
          </cell>
          <cell r="G1360">
            <v>-4</v>
          </cell>
          <cell r="H1360">
            <v>3146.2270270270269</v>
          </cell>
          <cell r="I1360">
            <v>4.29</v>
          </cell>
          <cell r="J1360">
            <v>3146.1986270270272</v>
          </cell>
          <cell r="L1360">
            <v>4</v>
          </cell>
        </row>
        <row r="1361">
          <cell r="A1361">
            <v>1353</v>
          </cell>
          <cell r="D1361">
            <v>3.99</v>
          </cell>
          <cell r="E1361">
            <v>0</v>
          </cell>
          <cell r="H1361">
            <v>0</v>
          </cell>
          <cell r="J1361">
            <v>0</v>
          </cell>
        </row>
        <row r="1362">
          <cell r="A1362">
            <v>1354</v>
          </cell>
          <cell r="C1362">
            <v>30610</v>
          </cell>
          <cell r="D1362">
            <v>4.29</v>
          </cell>
          <cell r="E1362">
            <v>3145.6824108108108</v>
          </cell>
          <cell r="F1362">
            <v>0.3</v>
          </cell>
          <cell r="G1362">
            <v>-4</v>
          </cell>
          <cell r="H1362">
            <v>3145.5108108108107</v>
          </cell>
          <cell r="I1362">
            <v>4.29</v>
          </cell>
          <cell r="J1362">
            <v>3145.482410810811</v>
          </cell>
          <cell r="L1362">
            <v>4</v>
          </cell>
        </row>
        <row r="1363">
          <cell r="A1363">
            <v>1355</v>
          </cell>
          <cell r="D1363">
            <v>3.99</v>
          </cell>
          <cell r="E1363">
            <v>0</v>
          </cell>
          <cell r="H1363">
            <v>0</v>
          </cell>
          <cell r="J1363">
            <v>0</v>
          </cell>
        </row>
        <row r="1364">
          <cell r="A1364">
            <v>1356</v>
          </cell>
          <cell r="C1364">
            <v>30620</v>
          </cell>
          <cell r="D1364">
            <v>4.29</v>
          </cell>
          <cell r="E1364">
            <v>3144.9661945945945</v>
          </cell>
          <cell r="F1364">
            <v>0.3</v>
          </cell>
          <cell r="G1364">
            <v>-4</v>
          </cell>
          <cell r="H1364">
            <v>3144.7945945945944</v>
          </cell>
          <cell r="I1364">
            <v>4.29</v>
          </cell>
          <cell r="J1364">
            <v>3144.7661945945947</v>
          </cell>
          <cell r="L1364">
            <v>4</v>
          </cell>
        </row>
        <row r="1365">
          <cell r="A1365">
            <v>1357</v>
          </cell>
          <cell r="D1365">
            <v>3.99</v>
          </cell>
          <cell r="E1365">
            <v>0</v>
          </cell>
          <cell r="H1365">
            <v>0</v>
          </cell>
          <cell r="J1365">
            <v>0</v>
          </cell>
        </row>
        <row r="1366">
          <cell r="A1366">
            <v>1358</v>
          </cell>
          <cell r="C1366">
            <v>30630</v>
          </cell>
          <cell r="D1366">
            <v>4.29</v>
          </cell>
          <cell r="E1366">
            <v>3144.2499783783783</v>
          </cell>
          <cell r="F1366">
            <v>0.3</v>
          </cell>
          <cell r="G1366">
            <v>-4</v>
          </cell>
          <cell r="H1366">
            <v>3144.0783783783781</v>
          </cell>
          <cell r="I1366">
            <v>4.29</v>
          </cell>
          <cell r="J1366">
            <v>3144.0499783783785</v>
          </cell>
          <cell r="L1366">
            <v>4</v>
          </cell>
        </row>
        <row r="1367">
          <cell r="A1367">
            <v>1359</v>
          </cell>
          <cell r="D1367">
            <v>3.99</v>
          </cell>
          <cell r="E1367">
            <v>0</v>
          </cell>
          <cell r="H1367">
            <v>0</v>
          </cell>
          <cell r="J1367">
            <v>0</v>
          </cell>
        </row>
        <row r="1368">
          <cell r="A1368">
            <v>1360</v>
          </cell>
          <cell r="B1368" t="str">
            <v>PT-</v>
          </cell>
          <cell r="C1368">
            <v>30640</v>
          </cell>
          <cell r="D1368">
            <v>4.2072500000000126</v>
          </cell>
          <cell r="E1368">
            <v>3143.4840321704951</v>
          </cell>
          <cell r="F1368">
            <v>0.21725000000001271</v>
          </cell>
          <cell r="G1368">
            <v>-2.8966666666668361</v>
          </cell>
          <cell r="H1368">
            <v>3143.3621621621619</v>
          </cell>
          <cell r="I1368">
            <v>4.29</v>
          </cell>
          <cell r="J1368">
            <v>3143.2864291621622</v>
          </cell>
          <cell r="L1368">
            <v>2.8966666666668361</v>
          </cell>
        </row>
        <row r="1369">
          <cell r="A1369">
            <v>1361</v>
          </cell>
          <cell r="D1369">
            <v>3.99</v>
          </cell>
          <cell r="E1369">
            <v>0</v>
          </cell>
          <cell r="H1369">
            <v>0</v>
          </cell>
          <cell r="J1369">
            <v>0</v>
          </cell>
        </row>
        <row r="1370">
          <cell r="A1370">
            <v>1362</v>
          </cell>
          <cell r="C1370">
            <v>30645.38</v>
          </cell>
          <cell r="D1370">
            <v>4.1400000000000006</v>
          </cell>
          <cell r="E1370">
            <v>8.2800000000000012E-2</v>
          </cell>
          <cell r="F1370">
            <v>0.15</v>
          </cell>
          <cell r="G1370">
            <v>-2</v>
          </cell>
          <cell r="H1370">
            <v>0</v>
          </cell>
          <cell r="I1370">
            <v>4.29</v>
          </cell>
          <cell r="J1370">
            <v>8.5800000000000001E-2</v>
          </cell>
          <cell r="L1370">
            <v>2</v>
          </cell>
        </row>
        <row r="1371">
          <cell r="A1371">
            <v>1363</v>
          </cell>
          <cell r="D1371">
            <v>3.99</v>
          </cell>
          <cell r="E1371">
            <v>0</v>
          </cell>
          <cell r="H1371">
            <v>0</v>
          </cell>
          <cell r="J1371">
            <v>0</v>
          </cell>
        </row>
        <row r="1372">
          <cell r="A1372">
            <v>1364</v>
          </cell>
          <cell r="B1372" t="str">
            <v>TT</v>
          </cell>
          <cell r="C1372">
            <v>30650</v>
          </cell>
          <cell r="D1372">
            <v>4.0822500000000126</v>
          </cell>
          <cell r="E1372">
            <v>3142.7275909459458</v>
          </cell>
          <cell r="F1372">
            <v>9.2250000000012738E-2</v>
          </cell>
          <cell r="G1372">
            <v>-2</v>
          </cell>
          <cell r="H1372">
            <v>3142.6459459459456</v>
          </cell>
          <cell r="I1372">
            <v>4.29</v>
          </cell>
          <cell r="J1372">
            <v>3142.5317459459457</v>
          </cell>
          <cell r="L1372">
            <v>2</v>
          </cell>
        </row>
        <row r="1373">
          <cell r="A1373">
            <v>1365</v>
          </cell>
          <cell r="D1373">
            <v>3.99</v>
          </cell>
          <cell r="E1373">
            <v>0</v>
          </cell>
          <cell r="H1373">
            <v>0</v>
          </cell>
          <cell r="J1373">
            <v>0</v>
          </cell>
        </row>
        <row r="1374">
          <cell r="A1374">
            <v>1366</v>
          </cell>
          <cell r="C1374">
            <v>30657.38</v>
          </cell>
          <cell r="D1374">
            <v>3.99</v>
          </cell>
          <cell r="E1374">
            <v>7.980000000000001E-2</v>
          </cell>
          <cell r="G1374">
            <v>-2</v>
          </cell>
          <cell r="H1374">
            <v>0</v>
          </cell>
          <cell r="J1374">
            <v>0</v>
          </cell>
          <cell r="L1374">
            <v>2</v>
          </cell>
        </row>
        <row r="1375">
          <cell r="A1375">
            <v>1367</v>
          </cell>
          <cell r="D1375">
            <v>3.99</v>
          </cell>
          <cell r="E1375">
            <v>0</v>
          </cell>
          <cell r="H1375">
            <v>0</v>
          </cell>
          <cell r="J1375">
            <v>0</v>
          </cell>
        </row>
        <row r="1376">
          <cell r="A1376">
            <v>1368</v>
          </cell>
          <cell r="C1376">
            <v>30660</v>
          </cell>
          <cell r="D1376">
            <v>3.99</v>
          </cell>
          <cell r="E1376">
            <v>3142.0095297297294</v>
          </cell>
          <cell r="G1376">
            <v>-2</v>
          </cell>
          <cell r="H1376">
            <v>3141.9297297297294</v>
          </cell>
          <cell r="I1376">
            <v>4.29</v>
          </cell>
          <cell r="J1376">
            <v>3141.8155297297294</v>
          </cell>
          <cell r="L1376">
            <v>2</v>
          </cell>
        </row>
        <row r="1377">
          <cell r="A1377">
            <v>1369</v>
          </cell>
          <cell r="D1377">
            <v>3.99</v>
          </cell>
          <cell r="E1377">
            <v>0</v>
          </cell>
          <cell r="H1377">
            <v>0</v>
          </cell>
          <cell r="J1377">
            <v>0</v>
          </cell>
        </row>
        <row r="1378">
          <cell r="A1378">
            <v>1370</v>
          </cell>
          <cell r="B1378" t="str">
            <v>TT</v>
          </cell>
          <cell r="C1378">
            <v>30670</v>
          </cell>
          <cell r="D1378">
            <v>3.99</v>
          </cell>
          <cell r="E1378">
            <v>3141.2933135135131</v>
          </cell>
          <cell r="G1378">
            <v>-2</v>
          </cell>
          <cell r="H1378">
            <v>3141.2135135135131</v>
          </cell>
          <cell r="I1378">
            <v>4.29</v>
          </cell>
          <cell r="J1378">
            <v>3141.0993135135132</v>
          </cell>
          <cell r="L1378">
            <v>2</v>
          </cell>
        </row>
        <row r="1379">
          <cell r="A1379">
            <v>1371</v>
          </cell>
          <cell r="D1379">
            <v>3.99</v>
          </cell>
          <cell r="E1379">
            <v>0</v>
          </cell>
          <cell r="H1379">
            <v>0</v>
          </cell>
          <cell r="J1379">
            <v>0</v>
          </cell>
        </row>
        <row r="1380">
          <cell r="A1380">
            <v>1372</v>
          </cell>
          <cell r="C1380">
            <v>30675.09</v>
          </cell>
          <cell r="D1380">
            <v>3.9900400000000085</v>
          </cell>
          <cell r="E1380">
            <v>7.9803460026667383E-2</v>
          </cell>
          <cell r="F1380">
            <v>4.0000000008144632E-5</v>
          </cell>
          <cell r="G1380">
            <v>-2.0000666666666804</v>
          </cell>
          <cell r="H1380">
            <v>0</v>
          </cell>
          <cell r="J1380">
            <v>0</v>
          </cell>
          <cell r="L1380">
            <v>2.0000666666666804</v>
          </cell>
        </row>
        <row r="1381">
          <cell r="A1381">
            <v>1373</v>
          </cell>
          <cell r="D1381">
            <v>3.99</v>
          </cell>
          <cell r="E1381">
            <v>0</v>
          </cell>
          <cell r="H1381">
            <v>0</v>
          </cell>
          <cell r="J1381">
            <v>0</v>
          </cell>
        </row>
        <row r="1382">
          <cell r="A1382">
            <v>1374</v>
          </cell>
          <cell r="C1382">
            <v>30680</v>
          </cell>
          <cell r="D1382">
            <v>4.0882400000000052</v>
          </cell>
          <cell r="E1382">
            <v>3140.5857559089241</v>
          </cell>
          <cell r="F1382">
            <v>9.8240000000005212E-2</v>
          </cell>
          <cell r="G1382">
            <v>-2.1637333333333419</v>
          </cell>
          <cell r="H1382">
            <v>3140.4972972972973</v>
          </cell>
          <cell r="I1382">
            <v>4.29</v>
          </cell>
          <cell r="J1382">
            <v>3140.3901214572975</v>
          </cell>
          <cell r="L1382">
            <v>2.1637333333333419</v>
          </cell>
        </row>
        <row r="1383">
          <cell r="A1383">
            <v>1375</v>
          </cell>
          <cell r="D1383">
            <v>3.99</v>
          </cell>
          <cell r="E1383">
            <v>0</v>
          </cell>
          <cell r="H1383">
            <v>0</v>
          </cell>
          <cell r="J1383">
            <v>0</v>
          </cell>
        </row>
        <row r="1384">
          <cell r="A1384">
            <v>1376</v>
          </cell>
          <cell r="B1384" t="str">
            <v>PC-</v>
          </cell>
          <cell r="C1384">
            <v>30690</v>
          </cell>
          <cell r="D1384">
            <v>4.2882400000000054</v>
          </cell>
          <cell r="E1384">
            <v>3139.8881612927075</v>
          </cell>
          <cell r="F1384">
            <v>0.29824000000000522</v>
          </cell>
          <cell r="G1384">
            <v>-2.4970666666666754</v>
          </cell>
          <cell r="H1384">
            <v>3139.7810810810811</v>
          </cell>
          <cell r="I1384">
            <v>4.29</v>
          </cell>
          <cell r="J1384">
            <v>3139.6882052410811</v>
          </cell>
          <cell r="L1384">
            <v>2.4970666666666754</v>
          </cell>
        </row>
        <row r="1385">
          <cell r="A1385">
            <v>1377</v>
          </cell>
          <cell r="D1385">
            <v>3.99</v>
          </cell>
          <cell r="E1385">
            <v>0</v>
          </cell>
          <cell r="H1385">
            <v>0</v>
          </cell>
          <cell r="J1385">
            <v>0</v>
          </cell>
        </row>
        <row r="1386">
          <cell r="A1386">
            <v>1378</v>
          </cell>
          <cell r="C1386">
            <v>30690.088</v>
          </cell>
          <cell r="D1386">
            <v>4.29</v>
          </cell>
          <cell r="E1386">
            <v>0.10725</v>
          </cell>
          <cell r="F1386">
            <v>0.3</v>
          </cell>
          <cell r="G1386">
            <v>-2.5</v>
          </cell>
          <cell r="H1386">
            <v>0</v>
          </cell>
          <cell r="I1386">
            <v>4.29</v>
          </cell>
          <cell r="J1386">
            <v>0.10725</v>
          </cell>
          <cell r="L1386">
            <v>2.5</v>
          </cell>
          <cell r="M1386" t="str">
            <v>LT=30</v>
          </cell>
        </row>
        <row r="1387">
          <cell r="A1387">
            <v>1379</v>
          </cell>
          <cell r="D1387">
            <v>3.99</v>
          </cell>
          <cell r="E1387">
            <v>0</v>
          </cell>
          <cell r="H1387">
            <v>0</v>
          </cell>
          <cell r="J1387">
            <v>0</v>
          </cell>
        </row>
        <row r="1388">
          <cell r="A1388">
            <v>1380</v>
          </cell>
          <cell r="C1388">
            <v>30700</v>
          </cell>
          <cell r="D1388">
            <v>4.4882400000000056</v>
          </cell>
          <cell r="E1388">
            <v>3139.2512165896646</v>
          </cell>
          <cell r="F1388">
            <v>0.49824000000000523</v>
          </cell>
          <cell r="G1388">
            <v>-4.1520000000000437</v>
          </cell>
          <cell r="H1388">
            <v>3139.0648648648648</v>
          </cell>
          <cell r="I1388">
            <v>4.29</v>
          </cell>
          <cell r="J1388">
            <v>3139.0429856648652</v>
          </cell>
          <cell r="L1388">
            <v>4.1520000000000437</v>
          </cell>
          <cell r="M1388" t="str">
            <v>IT=12</v>
          </cell>
        </row>
        <row r="1389">
          <cell r="A1389">
            <v>1381</v>
          </cell>
          <cell r="D1389">
            <v>3.99</v>
          </cell>
          <cell r="E1389">
            <v>0</v>
          </cell>
          <cell r="H1389">
            <v>0</v>
          </cell>
          <cell r="J1389">
            <v>0</v>
          </cell>
        </row>
        <row r="1390">
          <cell r="A1390">
            <v>1382</v>
          </cell>
          <cell r="C1390">
            <v>30710</v>
          </cell>
          <cell r="D1390">
            <v>4.59</v>
          </cell>
          <cell r="E1390">
            <v>3138.6146735257985</v>
          </cell>
          <cell r="F1390">
            <v>0.6</v>
          </cell>
          <cell r="G1390">
            <v>-5</v>
          </cell>
          <cell r="H1390">
            <v>3138.3851735257986</v>
          </cell>
          <cell r="I1390">
            <v>4.29</v>
          </cell>
          <cell r="J1390">
            <v>3138.3996735257988</v>
          </cell>
          <cell r="L1390">
            <v>5</v>
          </cell>
        </row>
        <row r="1391">
          <cell r="A1391">
            <v>1383</v>
          </cell>
          <cell r="D1391">
            <v>3.99</v>
          </cell>
          <cell r="E1391">
            <v>0</v>
          </cell>
          <cell r="H1391">
            <v>0</v>
          </cell>
          <cell r="J1391">
            <v>0</v>
          </cell>
        </row>
        <row r="1392">
          <cell r="A1392">
            <v>1384</v>
          </cell>
          <cell r="B1392" t="str">
            <v>PT-</v>
          </cell>
          <cell r="C1392">
            <v>30720</v>
          </cell>
          <cell r="D1392">
            <v>4.4393600000000157</v>
          </cell>
          <cell r="E1392">
            <v>3137.944771175165</v>
          </cell>
          <cell r="F1392">
            <v>0.44936000000001514</v>
          </cell>
          <cell r="G1392">
            <v>-3.7446666666667925</v>
          </cell>
          <cell r="H1392">
            <v>3137.7785319410318</v>
          </cell>
          <cell r="I1392">
            <v>4.29</v>
          </cell>
          <cell r="J1392">
            <v>3137.739178141032</v>
          </cell>
          <cell r="L1392">
            <v>3.7446666666667925</v>
          </cell>
        </row>
        <row r="1393">
          <cell r="A1393">
            <v>1385</v>
          </cell>
          <cell r="D1393">
            <v>3.99</v>
          </cell>
          <cell r="E1393">
            <v>0</v>
          </cell>
          <cell r="H1393">
            <v>0</v>
          </cell>
          <cell r="J1393">
            <v>0</v>
          </cell>
        </row>
        <row r="1394">
          <cell r="A1394">
            <v>1386</v>
          </cell>
          <cell r="C1394">
            <v>30727.468000000001</v>
          </cell>
          <cell r="D1394">
            <v>4.29</v>
          </cell>
          <cell r="E1394">
            <v>0.10725</v>
          </cell>
          <cell r="F1394">
            <v>0.3</v>
          </cell>
          <cell r="G1394">
            <v>-2.5</v>
          </cell>
          <cell r="H1394">
            <v>0</v>
          </cell>
          <cell r="I1394">
            <v>4.29</v>
          </cell>
          <cell r="J1394">
            <v>0.10725</v>
          </cell>
          <cell r="L1394">
            <v>2.5</v>
          </cell>
        </row>
        <row r="1395">
          <cell r="A1395">
            <v>1387</v>
          </cell>
          <cell r="D1395">
            <v>3.99</v>
          </cell>
          <cell r="E1395">
            <v>0</v>
          </cell>
          <cell r="H1395">
            <v>0</v>
          </cell>
          <cell r="J1395">
            <v>0</v>
          </cell>
        </row>
        <row r="1396">
          <cell r="A1396">
            <v>1388</v>
          </cell>
          <cell r="C1396">
            <v>30730</v>
          </cell>
          <cell r="D1396">
            <v>4.2393600000000156</v>
          </cell>
          <cell r="E1396">
            <v>3137.3350518985817</v>
          </cell>
          <cell r="F1396">
            <v>0.24936000000001513</v>
          </cell>
          <cell r="G1396">
            <v>-2.1255988643757977</v>
          </cell>
          <cell r="H1396">
            <v>3137.244940110565</v>
          </cell>
          <cell r="I1396">
            <v>4.29</v>
          </cell>
          <cell r="J1396">
            <v>3137.1361283018468</v>
          </cell>
          <cell r="L1396">
            <v>2.1255988643757977</v>
          </cell>
        </row>
        <row r="1397">
          <cell r="A1397">
            <v>1389</v>
          </cell>
          <cell r="D1397">
            <v>3.99</v>
          </cell>
          <cell r="E1397">
            <v>0</v>
          </cell>
          <cell r="H1397">
            <v>0</v>
          </cell>
          <cell r="J1397">
            <v>0</v>
          </cell>
        </row>
        <row r="1398">
          <cell r="A1398">
            <v>1390</v>
          </cell>
          <cell r="C1398">
            <v>30740</v>
          </cell>
          <cell r="D1398">
            <v>4.0393600000000154</v>
          </cell>
          <cell r="E1398">
            <v>3136.8105295183987</v>
          </cell>
          <cell r="F1398">
            <v>4.9360000000015114E-2</v>
          </cell>
          <cell r="G1398">
            <v>-0.64692139350567746</v>
          </cell>
          <cell r="H1398">
            <v>3136.7843980343978</v>
          </cell>
          <cell r="I1398">
            <v>4.29</v>
          </cell>
          <cell r="J1398">
            <v>3136.6121509621794</v>
          </cell>
          <cell r="L1398">
            <v>0.64692139350567746</v>
          </cell>
        </row>
        <row r="1399">
          <cell r="A1399">
            <v>1391</v>
          </cell>
          <cell r="D1399">
            <v>3.99</v>
          </cell>
          <cell r="E1399">
            <v>0</v>
          </cell>
          <cell r="H1399">
            <v>0</v>
          </cell>
          <cell r="J1399">
            <v>0</v>
          </cell>
        </row>
        <row r="1400">
          <cell r="A1400">
            <v>1392</v>
          </cell>
          <cell r="C1400">
            <v>30750</v>
          </cell>
          <cell r="D1400">
            <v>3.99</v>
          </cell>
          <cell r="E1400">
            <v>3136.4300927800173</v>
          </cell>
          <cell r="G1400">
            <v>0.83175607736444235</v>
          </cell>
          <cell r="H1400">
            <v>3136.3969057125305</v>
          </cell>
          <cell r="I1400">
            <v>4.3643600000000156</v>
          </cell>
          <cell r="J1400">
            <v>3136.1606048829926</v>
          </cell>
          <cell r="K1400">
            <v>7.4360000000015108E-2</v>
          </cell>
          <cell r="L1400">
            <v>-0.83175607736444235</v>
          </cell>
        </row>
        <row r="1401">
          <cell r="A1401">
            <v>1393</v>
          </cell>
          <cell r="D1401">
            <v>3.99</v>
          </cell>
          <cell r="E1401">
            <v>0</v>
          </cell>
          <cell r="H1401">
            <v>0</v>
          </cell>
          <cell r="J1401">
            <v>0</v>
          </cell>
        </row>
        <row r="1402">
          <cell r="A1402">
            <v>1394</v>
          </cell>
          <cell r="B1402" t="str">
            <v>PC</v>
          </cell>
          <cell r="C1402">
            <v>30760</v>
          </cell>
          <cell r="D1402">
            <v>3.99</v>
          </cell>
          <cell r="E1402">
            <v>3136.1746494435374</v>
          </cell>
          <cell r="G1402">
            <v>2.3104335482345624</v>
          </cell>
          <cell r="H1402">
            <v>3136.0824631449627</v>
          </cell>
          <cell r="I1402">
            <v>4.5643600000000148</v>
          </cell>
          <cell r="J1402">
            <v>3135.7770066402609</v>
          </cell>
          <cell r="K1402">
            <v>0.27436000000001515</v>
          </cell>
          <cell r="L1402">
            <v>-2.3104335482345624</v>
          </cell>
        </row>
        <row r="1403">
          <cell r="A1403">
            <v>1395</v>
          </cell>
          <cell r="D1403">
            <v>3.99</v>
          </cell>
          <cell r="E1403">
            <v>0</v>
          </cell>
          <cell r="H1403">
            <v>0</v>
          </cell>
          <cell r="J1403">
            <v>0</v>
          </cell>
        </row>
        <row r="1404">
          <cell r="A1404">
            <v>1396</v>
          </cell>
          <cell r="C1404">
            <v>30761.281999999999</v>
          </cell>
          <cell r="D1404">
            <v>3.99</v>
          </cell>
          <cell r="E1404">
            <v>9.9750000000000019E-2</v>
          </cell>
          <cell r="G1404">
            <v>2.5</v>
          </cell>
          <cell r="H1404">
            <v>0</v>
          </cell>
          <cell r="I1404">
            <v>4.59</v>
          </cell>
          <cell r="J1404">
            <v>-0.11474999999999999</v>
          </cell>
          <cell r="K1404">
            <v>0.3</v>
          </cell>
          <cell r="L1404">
            <v>-2.5</v>
          </cell>
          <cell r="M1404" t="str">
            <v>LT=30</v>
          </cell>
        </row>
        <row r="1405">
          <cell r="A1405">
            <v>1397</v>
          </cell>
          <cell r="D1405">
            <v>3.99</v>
          </cell>
          <cell r="E1405">
            <v>0</v>
          </cell>
          <cell r="H1405">
            <v>0</v>
          </cell>
          <cell r="J1405">
            <v>0</v>
          </cell>
        </row>
        <row r="1406">
          <cell r="A1406">
            <v>1398</v>
          </cell>
          <cell r="C1406">
            <v>30770</v>
          </cell>
          <cell r="D1406">
            <v>3.99</v>
          </cell>
          <cell r="E1406">
            <v>3135.9987950316954</v>
          </cell>
          <cell r="G1406">
            <v>3.953000000000126</v>
          </cell>
          <cell r="H1406">
            <v>3135.8410703316954</v>
          </cell>
          <cell r="I1406">
            <v>4.764360000000015</v>
          </cell>
          <cell r="J1406">
            <v>3135.4527351808956</v>
          </cell>
          <cell r="K1406">
            <v>0.4743600000000151</v>
          </cell>
          <cell r="L1406">
            <v>-3.953000000000126</v>
          </cell>
          <cell r="M1406" t="str">
            <v>IT=12</v>
          </cell>
        </row>
        <row r="1407">
          <cell r="A1407">
            <v>1399</v>
          </cell>
          <cell r="D1407">
            <v>3.99</v>
          </cell>
          <cell r="E1407">
            <v>0</v>
          </cell>
          <cell r="H1407">
            <v>0</v>
          </cell>
          <cell r="J1407">
            <v>0</v>
          </cell>
        </row>
        <row r="1408">
          <cell r="A1408">
            <v>1400</v>
          </cell>
          <cell r="C1408">
            <v>30780</v>
          </cell>
          <cell r="D1408">
            <v>3.99</v>
          </cell>
          <cell r="E1408">
            <v>3135.8722272727273</v>
          </cell>
          <cell r="G1408">
            <v>5</v>
          </cell>
          <cell r="H1408">
            <v>3135.6727272727271</v>
          </cell>
          <cell r="I1408">
            <v>4.8899999999999997</v>
          </cell>
          <cell r="J1408">
            <v>3135.2282272727275</v>
          </cell>
          <cell r="K1408">
            <v>0.6</v>
          </cell>
          <cell r="L1408">
            <v>-5</v>
          </cell>
        </row>
        <row r="1409">
          <cell r="A1409">
            <v>1401</v>
          </cell>
          <cell r="D1409">
            <v>3.99</v>
          </cell>
          <cell r="E1409">
            <v>0</v>
          </cell>
          <cell r="H1409">
            <v>0</v>
          </cell>
          <cell r="J1409">
            <v>0</v>
          </cell>
        </row>
        <row r="1410">
          <cell r="A1410">
            <v>1402</v>
          </cell>
          <cell r="B1410" t="str">
            <v>PT</v>
          </cell>
          <cell r="C1410">
            <v>30790</v>
          </cell>
          <cell r="D1410">
            <v>3.99</v>
          </cell>
          <cell r="E1410">
            <v>3135.6990061909087</v>
          </cell>
          <cell r="G1410">
            <v>3.9623333333335418</v>
          </cell>
          <cell r="H1410">
            <v>3135.5409090909088</v>
          </cell>
          <cell r="I1410">
            <v>4.765480000000025</v>
          </cell>
          <cell r="J1410">
            <v>3135.1520848883756</v>
          </cell>
          <cell r="K1410">
            <v>0.47548000000002499</v>
          </cell>
          <cell r="L1410">
            <v>-3.9623333333335418</v>
          </cell>
        </row>
        <row r="1411">
          <cell r="A1411">
            <v>1403</v>
          </cell>
          <cell r="D1411">
            <v>3.99</v>
          </cell>
          <cell r="E1411">
            <v>0</v>
          </cell>
          <cell r="H1411">
            <v>0</v>
          </cell>
          <cell r="J1411">
            <v>0</v>
          </cell>
        </row>
        <row r="1412">
          <cell r="A1412">
            <v>1404</v>
          </cell>
          <cell r="C1412">
            <v>30798.774000000001</v>
          </cell>
          <cell r="D1412">
            <v>3.99</v>
          </cell>
          <cell r="E1412">
            <v>9.9750000000000019E-2</v>
          </cell>
          <cell r="G1412">
            <v>2.5</v>
          </cell>
          <cell r="H1412">
            <v>0</v>
          </cell>
          <cell r="I1412">
            <v>4.59</v>
          </cell>
          <cell r="J1412">
            <v>-0.11474999999999999</v>
          </cell>
          <cell r="K1412">
            <v>0.3</v>
          </cell>
          <cell r="L1412">
            <v>-2.5</v>
          </cell>
        </row>
        <row r="1413">
          <cell r="A1413">
            <v>1405</v>
          </cell>
          <cell r="D1413">
            <v>3.99</v>
          </cell>
          <cell r="E1413">
            <v>0</v>
          </cell>
          <cell r="H1413">
            <v>0</v>
          </cell>
          <cell r="J1413">
            <v>0</v>
          </cell>
        </row>
        <row r="1414">
          <cell r="A1414">
            <v>1406</v>
          </cell>
          <cell r="C1414">
            <v>30800</v>
          </cell>
          <cell r="D1414">
            <v>3.99</v>
          </cell>
          <cell r="E1414">
            <v>3135.5006880090905</v>
          </cell>
          <cell r="G1414">
            <v>2.2956666666668752</v>
          </cell>
          <cell r="H1414">
            <v>3135.4090909090905</v>
          </cell>
          <cell r="I1414">
            <v>4.5654800000000249</v>
          </cell>
          <cell r="J1414">
            <v>3135.096819668584</v>
          </cell>
          <cell r="K1414">
            <v>0.27548000000002504</v>
          </cell>
          <cell r="L1414">
            <v>-2.4591333333333751</v>
          </cell>
        </row>
        <row r="1415">
          <cell r="A1415">
            <v>1407</v>
          </cell>
          <cell r="D1415">
            <v>3.99</v>
          </cell>
          <cell r="E1415">
            <v>0</v>
          </cell>
          <cell r="H1415">
            <v>0</v>
          </cell>
          <cell r="J1415">
            <v>0</v>
          </cell>
        </row>
        <row r="1416">
          <cell r="A1416">
            <v>1408</v>
          </cell>
          <cell r="B1416" t="str">
            <v>TT</v>
          </cell>
          <cell r="C1416">
            <v>30810</v>
          </cell>
          <cell r="D1416">
            <v>3.99</v>
          </cell>
          <cell r="E1416">
            <v>3135.3023698272727</v>
          </cell>
          <cell r="G1416">
            <v>0.62900000000020873</v>
          </cell>
          <cell r="H1416">
            <v>3135.2772727272727</v>
          </cell>
          <cell r="I1416">
            <v>4.3654800000000247</v>
          </cell>
          <cell r="J1416">
            <v>3134.984471353433</v>
          </cell>
          <cell r="K1416">
            <v>7.5480000000025027E-2</v>
          </cell>
          <cell r="L1416">
            <v>-2.1258000000000417</v>
          </cell>
        </row>
        <row r="1417">
          <cell r="A1417">
            <v>1409</v>
          </cell>
          <cell r="D1417">
            <v>3.99</v>
          </cell>
          <cell r="E1417">
            <v>0</v>
          </cell>
          <cell r="H1417">
            <v>0</v>
          </cell>
          <cell r="J1417">
            <v>0</v>
          </cell>
        </row>
        <row r="1418">
          <cell r="A1418">
            <v>1410</v>
          </cell>
          <cell r="C1418">
            <v>30813.77</v>
          </cell>
          <cell r="D1418">
            <v>3.99</v>
          </cell>
          <cell r="E1418">
            <v>2.6600000005419133E-5</v>
          </cell>
          <cell r="G1418">
            <v>6.6666666680248454E-4</v>
          </cell>
          <cell r="H1418">
            <v>0</v>
          </cell>
          <cell r="J1418">
            <v>0</v>
          </cell>
          <cell r="L1418">
            <v>-2.0001333333333604</v>
          </cell>
        </row>
        <row r="1419">
          <cell r="A1419">
            <v>1411</v>
          </cell>
          <cell r="D1419">
            <v>3.99</v>
          </cell>
          <cell r="E1419">
            <v>0</v>
          </cell>
          <cell r="H1419">
            <v>0</v>
          </cell>
          <cell r="J1419">
            <v>0</v>
          </cell>
        </row>
        <row r="1420">
          <cell r="A1420">
            <v>1412</v>
          </cell>
          <cell r="B1420" t="str">
            <v>IT</v>
          </cell>
          <cell r="C1420">
            <v>30820</v>
          </cell>
          <cell r="D1420">
            <v>3.99</v>
          </cell>
          <cell r="E1420">
            <v>3135.1868574454543</v>
          </cell>
          <cell r="G1420">
            <v>-1.0376666666664578</v>
          </cell>
          <cell r="H1420">
            <v>3135.1454545454544</v>
          </cell>
          <cell r="I1420">
            <v>4.29</v>
          </cell>
          <cell r="J1420">
            <v>3134.8596545454548</v>
          </cell>
          <cell r="L1420">
            <v>-2</v>
          </cell>
        </row>
        <row r="1421">
          <cell r="A1421">
            <v>1413</v>
          </cell>
          <cell r="D1421">
            <v>3.99</v>
          </cell>
          <cell r="E1421">
            <v>0</v>
          </cell>
          <cell r="H1421">
            <v>0</v>
          </cell>
          <cell r="J1421">
            <v>0</v>
          </cell>
        </row>
        <row r="1422">
          <cell r="A1422">
            <v>1414</v>
          </cell>
          <cell r="C1422">
            <v>30825.77</v>
          </cell>
          <cell r="D1422">
            <v>3.99</v>
          </cell>
          <cell r="E1422">
            <v>7.9773399999994582E-2</v>
          </cell>
          <cell r="G1422">
            <v>-1.9993333333331975</v>
          </cell>
          <cell r="H1422">
            <v>0</v>
          </cell>
          <cell r="J1422">
            <v>0</v>
          </cell>
          <cell r="L1422">
            <v>-2</v>
          </cell>
        </row>
        <row r="1423">
          <cell r="A1423">
            <v>1415</v>
          </cell>
          <cell r="D1423">
            <v>3.99</v>
          </cell>
          <cell r="E1423">
            <v>0</v>
          </cell>
          <cell r="H1423">
            <v>0</v>
          </cell>
          <cell r="J1423">
            <v>0</v>
          </cell>
        </row>
        <row r="1424">
          <cell r="A1424">
            <v>1416</v>
          </cell>
          <cell r="C1424">
            <v>30830</v>
          </cell>
          <cell r="D1424">
            <v>3.99</v>
          </cell>
          <cell r="E1424">
            <v>3135.0934363636361</v>
          </cell>
          <cell r="G1424">
            <v>-2</v>
          </cell>
          <cell r="H1424">
            <v>3135.0136363636361</v>
          </cell>
          <cell r="I1424">
            <v>4.29</v>
          </cell>
          <cell r="J1424">
            <v>3134.7278363636365</v>
          </cell>
          <cell r="L1424">
            <v>-2</v>
          </cell>
        </row>
        <row r="1425">
          <cell r="A1425">
            <v>1417</v>
          </cell>
          <cell r="D1425">
            <v>3.99</v>
          </cell>
          <cell r="E1425">
            <v>0</v>
          </cell>
          <cell r="H1425">
            <v>0</v>
          </cell>
          <cell r="J1425">
            <v>0</v>
          </cell>
        </row>
        <row r="1426">
          <cell r="A1426">
            <v>1418</v>
          </cell>
          <cell r="C1426">
            <v>30840</v>
          </cell>
          <cell r="D1426">
            <v>3.99</v>
          </cell>
          <cell r="E1426">
            <v>3134.9616181818178</v>
          </cell>
          <cell r="G1426">
            <v>-2</v>
          </cell>
          <cell r="H1426">
            <v>3134.8818181818178</v>
          </cell>
          <cell r="I1426">
            <v>4.29</v>
          </cell>
          <cell r="J1426">
            <v>3134.5960181818182</v>
          </cell>
          <cell r="L1426">
            <v>-2</v>
          </cell>
        </row>
        <row r="1427">
          <cell r="A1427">
            <v>1419</v>
          </cell>
          <cell r="D1427">
            <v>3.99</v>
          </cell>
          <cell r="E1427">
            <v>0</v>
          </cell>
          <cell r="H1427">
            <v>0</v>
          </cell>
          <cell r="J1427">
            <v>0</v>
          </cell>
        </row>
        <row r="1428">
          <cell r="A1428">
            <v>1420</v>
          </cell>
          <cell r="C1428">
            <v>30850</v>
          </cell>
          <cell r="D1428">
            <v>3.99</v>
          </cell>
          <cell r="E1428">
            <v>3134.8298</v>
          </cell>
          <cell r="G1428">
            <v>-2</v>
          </cell>
          <cell r="H1428">
            <v>3134.75</v>
          </cell>
          <cell r="I1428">
            <v>4.29</v>
          </cell>
          <cell r="J1428">
            <v>3134.4642000000003</v>
          </cell>
          <cell r="L1428">
            <v>-2</v>
          </cell>
        </row>
        <row r="1429">
          <cell r="A1429">
            <v>1421</v>
          </cell>
          <cell r="D1429">
            <v>3.99</v>
          </cell>
          <cell r="E1429">
            <v>0</v>
          </cell>
          <cell r="H1429">
            <v>0</v>
          </cell>
          <cell r="J1429">
            <v>0</v>
          </cell>
        </row>
        <row r="1430">
          <cell r="A1430">
            <v>1422</v>
          </cell>
          <cell r="C1430">
            <v>30860</v>
          </cell>
          <cell r="D1430">
            <v>3.99</v>
          </cell>
          <cell r="E1430">
            <v>3134.6979818181817</v>
          </cell>
          <cell r="G1430">
            <v>-2</v>
          </cell>
          <cell r="H1430">
            <v>3134.6181818181817</v>
          </cell>
          <cell r="I1430">
            <v>4.29</v>
          </cell>
          <cell r="J1430">
            <v>3134.3323818181821</v>
          </cell>
          <cell r="L1430">
            <v>-2</v>
          </cell>
        </row>
        <row r="1431">
          <cell r="A1431">
            <v>1423</v>
          </cell>
          <cell r="D1431">
            <v>3.99</v>
          </cell>
          <cell r="E1431">
            <v>0</v>
          </cell>
          <cell r="H1431">
            <v>0</v>
          </cell>
          <cell r="J1431">
            <v>0</v>
          </cell>
        </row>
        <row r="1432">
          <cell r="A1432">
            <v>1424</v>
          </cell>
          <cell r="C1432">
            <v>30870</v>
          </cell>
          <cell r="D1432">
            <v>3.99</v>
          </cell>
          <cell r="E1432">
            <v>3134.5661636363634</v>
          </cell>
          <cell r="G1432">
            <v>-2</v>
          </cell>
          <cell r="H1432">
            <v>3134.4863636363634</v>
          </cell>
          <cell r="I1432">
            <v>4.29</v>
          </cell>
          <cell r="J1432">
            <v>3134.2005636363638</v>
          </cell>
          <cell r="L1432">
            <v>-2</v>
          </cell>
        </row>
        <row r="1433">
          <cell r="A1433">
            <v>1425</v>
          </cell>
          <cell r="D1433">
            <v>3.99</v>
          </cell>
          <cell r="E1433">
            <v>0</v>
          </cell>
          <cell r="H1433">
            <v>0</v>
          </cell>
          <cell r="J1433">
            <v>0</v>
          </cell>
        </row>
        <row r="1434">
          <cell r="A1434">
            <v>1426</v>
          </cell>
          <cell r="B1434" t="str">
            <v>IT</v>
          </cell>
          <cell r="C1434">
            <v>30880</v>
          </cell>
          <cell r="D1434">
            <v>3.99</v>
          </cell>
          <cell r="E1434">
            <v>3134.4343454545451</v>
          </cell>
          <cell r="G1434">
            <v>-2</v>
          </cell>
          <cell r="H1434">
            <v>3134.3545454545451</v>
          </cell>
          <cell r="I1434">
            <v>4.29</v>
          </cell>
          <cell r="J1434">
            <v>3134.0687454545455</v>
          </cell>
          <cell r="L1434">
            <v>-2</v>
          </cell>
        </row>
        <row r="1435">
          <cell r="A1435">
            <v>1427</v>
          </cell>
          <cell r="D1435">
            <v>3.99</v>
          </cell>
          <cell r="E1435">
            <v>0</v>
          </cell>
          <cell r="H1435">
            <v>0</v>
          </cell>
          <cell r="J1435">
            <v>0</v>
          </cell>
        </row>
        <row r="1436">
          <cell r="A1436">
            <v>1428</v>
          </cell>
          <cell r="C1436">
            <v>30885.995999999999</v>
          </cell>
          <cell r="D1436">
            <v>3.99</v>
          </cell>
          <cell r="E1436">
            <v>7.980000000000001E-2</v>
          </cell>
          <cell r="G1436">
            <v>-2</v>
          </cell>
          <cell r="H1436">
            <v>0</v>
          </cell>
          <cell r="J1436">
            <v>0</v>
          </cell>
          <cell r="L1436">
            <v>-2</v>
          </cell>
        </row>
        <row r="1437">
          <cell r="A1437">
            <v>1429</v>
          </cell>
          <cell r="D1437">
            <v>3.99</v>
          </cell>
          <cell r="E1437">
            <v>0</v>
          </cell>
          <cell r="H1437">
            <v>0</v>
          </cell>
          <cell r="J1437">
            <v>0</v>
          </cell>
        </row>
        <row r="1438">
          <cell r="A1438">
            <v>1430</v>
          </cell>
          <cell r="B1438" t="str">
            <v>TT</v>
          </cell>
          <cell r="C1438">
            <v>30890</v>
          </cell>
          <cell r="D1438">
            <v>3.99</v>
          </cell>
          <cell r="E1438">
            <v>3134.3025272727268</v>
          </cell>
          <cell r="G1438">
            <v>-2</v>
          </cell>
          <cell r="H1438">
            <v>3134.2227272727268</v>
          </cell>
          <cell r="I1438">
            <v>4.29</v>
          </cell>
          <cell r="J1438">
            <v>3133.9655558727272</v>
          </cell>
          <cell r="L1438">
            <v>-1.3326666666665306</v>
          </cell>
        </row>
        <row r="1439">
          <cell r="A1439">
            <v>1431</v>
          </cell>
          <cell r="D1439">
            <v>3.99</v>
          </cell>
          <cell r="E1439">
            <v>0</v>
          </cell>
          <cell r="H1439">
            <v>0</v>
          </cell>
          <cell r="J1439">
            <v>0</v>
          </cell>
        </row>
        <row r="1440">
          <cell r="A1440">
            <v>1432</v>
          </cell>
          <cell r="C1440">
            <v>30897.995999999999</v>
          </cell>
          <cell r="D1440">
            <v>3.99</v>
          </cell>
          <cell r="E1440">
            <v>7.980000000000001E-2</v>
          </cell>
          <cell r="F1440">
            <v>0</v>
          </cell>
          <cell r="G1440">
            <v>-2</v>
          </cell>
          <cell r="H1440">
            <v>0</v>
          </cell>
          <cell r="J1440">
            <v>0</v>
          </cell>
          <cell r="L1440">
            <v>0</v>
          </cell>
        </row>
        <row r="1441">
          <cell r="A1441">
            <v>1433</v>
          </cell>
          <cell r="D1441">
            <v>3.99</v>
          </cell>
          <cell r="E1441">
            <v>0</v>
          </cell>
          <cell r="H1441">
            <v>0</v>
          </cell>
          <cell r="J1441">
            <v>0</v>
          </cell>
        </row>
        <row r="1442">
          <cell r="A1442">
            <v>1434</v>
          </cell>
          <cell r="C1442">
            <v>30900</v>
          </cell>
          <cell r="D1442">
            <v>4.010040000000008</v>
          </cell>
          <cell r="E1442">
            <v>3134.173788597629</v>
          </cell>
          <cell r="F1442">
            <v>2.0040000000008135E-2</v>
          </cell>
          <cell r="G1442">
            <v>-2.0668000000000273</v>
          </cell>
          <cell r="H1442">
            <v>3134.090909090909</v>
          </cell>
          <cell r="I1442">
            <v>4.29</v>
          </cell>
          <cell r="J1442">
            <v>3133.9052376909094</v>
          </cell>
          <cell r="L1442">
            <v>0.33400000000013597</v>
          </cell>
        </row>
        <row r="1443">
          <cell r="A1443">
            <v>1435</v>
          </cell>
          <cell r="D1443">
            <v>3.99</v>
          </cell>
          <cell r="E1443">
            <v>0</v>
          </cell>
          <cell r="H1443">
            <v>0</v>
          </cell>
          <cell r="J1443">
            <v>0</v>
          </cell>
        </row>
        <row r="1444">
          <cell r="A1444">
            <v>1436</v>
          </cell>
          <cell r="B1444" t="str">
            <v>PC-</v>
          </cell>
          <cell r="C1444">
            <v>30910</v>
          </cell>
          <cell r="D1444">
            <v>4.1100400000000086</v>
          </cell>
          <cell r="E1444">
            <v>3134.0577373491442</v>
          </cell>
          <cell r="F1444">
            <v>0.12004000000000814</v>
          </cell>
          <cell r="G1444">
            <v>-2.4001333333333603</v>
          </cell>
          <cell r="H1444">
            <v>3133.9590909090907</v>
          </cell>
          <cell r="I1444">
            <v>4.29</v>
          </cell>
          <cell r="J1444">
            <v>3133.8449195090907</v>
          </cell>
          <cell r="L1444">
            <v>2.0006666666668025</v>
          </cell>
        </row>
        <row r="1445">
          <cell r="A1445">
            <v>1437</v>
          </cell>
          <cell r="D1445">
            <v>3.99</v>
          </cell>
          <cell r="E1445">
            <v>0</v>
          </cell>
          <cell r="H1445">
            <v>0</v>
          </cell>
          <cell r="J1445">
            <v>0</v>
          </cell>
        </row>
        <row r="1446">
          <cell r="A1446">
            <v>1438</v>
          </cell>
          <cell r="C1446">
            <v>30912.995999999999</v>
          </cell>
          <cell r="D1446">
            <v>4.1400000000000006</v>
          </cell>
          <cell r="E1446">
            <v>0.10350000000000001</v>
          </cell>
          <cell r="F1446">
            <v>0.15</v>
          </cell>
          <cell r="G1446">
            <v>-2.5</v>
          </cell>
          <cell r="H1446">
            <v>0</v>
          </cell>
          <cell r="I1446">
            <v>4.29</v>
          </cell>
          <cell r="J1446">
            <v>0.10725</v>
          </cell>
          <cell r="L1446">
            <v>2.5</v>
          </cell>
          <cell r="M1446" t="str">
            <v>LT=30</v>
          </cell>
        </row>
        <row r="1447">
          <cell r="A1447">
            <v>1439</v>
          </cell>
          <cell r="D1447">
            <v>3.99</v>
          </cell>
          <cell r="E1447">
            <v>0</v>
          </cell>
          <cell r="H1447">
            <v>0</v>
          </cell>
          <cell r="J1447">
            <v>0</v>
          </cell>
        </row>
        <row r="1448">
          <cell r="A1448">
            <v>1440</v>
          </cell>
          <cell r="C1448">
            <v>30920</v>
          </cell>
          <cell r="D1448">
            <v>4.2100400000000082</v>
          </cell>
          <cell r="E1448">
            <v>3133.981668927539</v>
          </cell>
          <cell r="F1448">
            <v>0.22004000000000815</v>
          </cell>
          <cell r="G1448">
            <v>-3.667333333333469</v>
          </cell>
          <cell r="H1448">
            <v>3133.8272727272724</v>
          </cell>
          <cell r="I1448">
            <v>4.29</v>
          </cell>
          <cell r="J1448">
            <v>3133.7846013272724</v>
          </cell>
          <cell r="L1448">
            <v>3.667333333333469</v>
          </cell>
          <cell r="M1448" t="str">
            <v>IT=12</v>
          </cell>
        </row>
        <row r="1449">
          <cell r="A1449">
            <v>1441</v>
          </cell>
          <cell r="D1449">
            <v>3.99</v>
          </cell>
          <cell r="E1449">
            <v>0</v>
          </cell>
          <cell r="H1449">
            <v>0</v>
          </cell>
          <cell r="J1449">
            <v>0</v>
          </cell>
        </row>
        <row r="1450">
          <cell r="A1450">
            <v>1442</v>
          </cell>
          <cell r="C1450">
            <v>30930</v>
          </cell>
          <cell r="D1450">
            <v>4.29</v>
          </cell>
          <cell r="E1450">
            <v>3133.9213181818177</v>
          </cell>
          <cell r="F1450">
            <v>0.3</v>
          </cell>
          <cell r="G1450">
            <v>-5</v>
          </cell>
          <cell r="H1450">
            <v>3133.7068181818177</v>
          </cell>
          <cell r="I1450">
            <v>4.29</v>
          </cell>
          <cell r="J1450">
            <v>3133.7213181818179</v>
          </cell>
          <cell r="L1450">
            <v>5</v>
          </cell>
        </row>
        <row r="1451">
          <cell r="A1451">
            <v>1443</v>
          </cell>
          <cell r="D1451">
            <v>3.99</v>
          </cell>
          <cell r="E1451">
            <v>0</v>
          </cell>
          <cell r="H1451">
            <v>0</v>
          </cell>
          <cell r="J1451">
            <v>0</v>
          </cell>
        </row>
        <row r="1452">
          <cell r="A1452">
            <v>1444</v>
          </cell>
          <cell r="C1452">
            <v>30940</v>
          </cell>
          <cell r="D1452">
            <v>4.29</v>
          </cell>
          <cell r="E1452">
            <v>3133.8235909090909</v>
          </cell>
          <cell r="F1452">
            <v>0.3</v>
          </cell>
          <cell r="G1452">
            <v>-5</v>
          </cell>
          <cell r="H1452">
            <v>3133.6090909090908</v>
          </cell>
          <cell r="I1452">
            <v>4.29</v>
          </cell>
          <cell r="J1452">
            <v>3133.623590909091</v>
          </cell>
          <cell r="L1452">
            <v>5</v>
          </cell>
        </row>
        <row r="1453">
          <cell r="A1453">
            <v>1445</v>
          </cell>
          <cell r="D1453">
            <v>3.99</v>
          </cell>
          <cell r="E1453">
            <v>0</v>
          </cell>
          <cell r="H1453">
            <v>0</v>
          </cell>
          <cell r="J1453">
            <v>0</v>
          </cell>
        </row>
        <row r="1454">
          <cell r="A1454">
            <v>1446</v>
          </cell>
          <cell r="C1454">
            <v>30950</v>
          </cell>
          <cell r="D1454">
            <v>4.29</v>
          </cell>
          <cell r="E1454">
            <v>3133.7485909090906</v>
          </cell>
          <cell r="F1454">
            <v>0.3</v>
          </cell>
          <cell r="G1454">
            <v>-5</v>
          </cell>
          <cell r="H1454">
            <v>3133.5340909090905</v>
          </cell>
          <cell r="I1454">
            <v>4.29</v>
          </cell>
          <cell r="J1454">
            <v>3133.5485909090908</v>
          </cell>
          <cell r="L1454">
            <v>5</v>
          </cell>
        </row>
        <row r="1455">
          <cell r="A1455">
            <v>1447</v>
          </cell>
          <cell r="D1455">
            <v>3.99</v>
          </cell>
          <cell r="E1455">
            <v>0</v>
          </cell>
          <cell r="H1455">
            <v>0</v>
          </cell>
          <cell r="J1455">
            <v>0</v>
          </cell>
        </row>
        <row r="1456">
          <cell r="A1456">
            <v>1448</v>
          </cell>
          <cell r="C1456">
            <v>30960</v>
          </cell>
          <cell r="D1456">
            <v>4.29</v>
          </cell>
          <cell r="E1456">
            <v>3133.6963181818178</v>
          </cell>
          <cell r="F1456">
            <v>0.3</v>
          </cell>
          <cell r="G1456">
            <v>-5</v>
          </cell>
          <cell r="H1456">
            <v>3133.4818181818177</v>
          </cell>
          <cell r="I1456">
            <v>4.29</v>
          </cell>
          <cell r="J1456">
            <v>3133.496318181818</v>
          </cell>
          <cell r="L1456">
            <v>5</v>
          </cell>
        </row>
        <row r="1457">
          <cell r="A1457">
            <v>1449</v>
          </cell>
          <cell r="D1457">
            <v>3.99</v>
          </cell>
          <cell r="E1457">
            <v>0</v>
          </cell>
          <cell r="H1457">
            <v>0</v>
          </cell>
          <cell r="J1457">
            <v>0</v>
          </cell>
        </row>
        <row r="1458">
          <cell r="A1458">
            <v>1450</v>
          </cell>
          <cell r="C1458">
            <v>30970</v>
          </cell>
          <cell r="D1458">
            <v>4.2602400000000129</v>
          </cell>
          <cell r="E1458">
            <v>3133.6441539368725</v>
          </cell>
          <cell r="F1458">
            <v>0.27024000000001253</v>
          </cell>
          <cell r="G1458">
            <v>-4.5040000000002083</v>
          </cell>
          <cell r="H1458">
            <v>3133.4522727272724</v>
          </cell>
          <cell r="I1458">
            <v>4.29</v>
          </cell>
          <cell r="J1458">
            <v>3133.4454943272726</v>
          </cell>
          <cell r="L1458">
            <v>4.5040000000002083</v>
          </cell>
        </row>
        <row r="1459">
          <cell r="A1459">
            <v>1451</v>
          </cell>
          <cell r="D1459">
            <v>3.99</v>
          </cell>
          <cell r="E1459">
            <v>0</v>
          </cell>
          <cell r="H1459">
            <v>0</v>
          </cell>
          <cell r="J1459">
            <v>0</v>
          </cell>
        </row>
        <row r="1460">
          <cell r="A1460">
            <v>1452</v>
          </cell>
          <cell r="B1460" t="str">
            <v>PT-</v>
          </cell>
          <cell r="C1460">
            <v>30980</v>
          </cell>
          <cell r="D1460">
            <v>4.1602400000000124</v>
          </cell>
          <cell r="E1460">
            <v>3133.5634944217209</v>
          </cell>
          <cell r="F1460">
            <v>0.17024000000001252</v>
          </cell>
          <cell r="G1460">
            <v>-2.8373333333335418</v>
          </cell>
          <cell r="H1460">
            <v>3133.4454545454541</v>
          </cell>
          <cell r="I1460">
            <v>4.29</v>
          </cell>
          <cell r="J1460">
            <v>3133.3671761454543</v>
          </cell>
          <cell r="L1460">
            <v>2.8373333333335418</v>
          </cell>
        </row>
        <row r="1461">
          <cell r="A1461">
            <v>1453</v>
          </cell>
          <cell r="D1461">
            <v>3.99</v>
          </cell>
          <cell r="E1461">
            <v>0</v>
          </cell>
          <cell r="H1461">
            <v>0</v>
          </cell>
          <cell r="J1461">
            <v>0</v>
          </cell>
        </row>
        <row r="1462">
          <cell r="A1462">
            <v>1454</v>
          </cell>
          <cell r="C1462">
            <v>30982.024000000001</v>
          </cell>
          <cell r="D1462">
            <v>4.1400000000000006</v>
          </cell>
          <cell r="E1462">
            <v>0.10350000000000001</v>
          </cell>
          <cell r="F1462">
            <v>0.15</v>
          </cell>
          <cell r="G1462">
            <v>-2.5</v>
          </cell>
          <cell r="H1462">
            <v>0</v>
          </cell>
          <cell r="J1462">
            <v>0</v>
          </cell>
          <cell r="L1462">
            <v>2.5</v>
          </cell>
        </row>
        <row r="1463">
          <cell r="A1463">
            <v>1455</v>
          </cell>
          <cell r="D1463">
            <v>3.99</v>
          </cell>
          <cell r="E1463">
            <v>0</v>
          </cell>
          <cell r="H1463">
            <v>0</v>
          </cell>
          <cell r="J1463">
            <v>0</v>
          </cell>
        </row>
        <row r="1464">
          <cell r="A1464">
            <v>1456</v>
          </cell>
          <cell r="B1464" t="str">
            <v>TT</v>
          </cell>
          <cell r="C1464">
            <v>30990</v>
          </cell>
          <cell r="D1464">
            <v>4.0602400000000127</v>
          </cell>
          <cell r="E1464">
            <v>3133.5520748116169</v>
          </cell>
          <cell r="F1464">
            <v>7.0240000000012501E-2</v>
          </cell>
          <cell r="G1464">
            <v>-2.234133333333375</v>
          </cell>
          <cell r="H1464">
            <v>3133.4613636363633</v>
          </cell>
          <cell r="I1464">
            <v>4.29</v>
          </cell>
          <cell r="J1464">
            <v>3133.3115852363635</v>
          </cell>
          <cell r="L1464">
            <v>1.1706666666668752</v>
          </cell>
        </row>
        <row r="1465">
          <cell r="A1465">
            <v>1457</v>
          </cell>
          <cell r="D1465">
            <v>3.99</v>
          </cell>
          <cell r="E1465">
            <v>0</v>
          </cell>
          <cell r="H1465">
            <v>0</v>
          </cell>
          <cell r="J1465">
            <v>0</v>
          </cell>
        </row>
        <row r="1466">
          <cell r="A1466">
            <v>1458</v>
          </cell>
          <cell r="C1466">
            <v>30997.02</v>
          </cell>
          <cell r="D1466">
            <v>3.9900400000000085</v>
          </cell>
          <cell r="E1466">
            <v>7.9806120053334581E-2</v>
          </cell>
          <cell r="F1466">
            <v>4.0000000008144632E-5</v>
          </cell>
          <cell r="G1466">
            <v>-2.0001333333333604</v>
          </cell>
          <cell r="H1466">
            <v>0</v>
          </cell>
          <cell r="J1466">
            <v>0</v>
          </cell>
          <cell r="L1466">
            <v>6.6666666680248454E-4</v>
          </cell>
        </row>
        <row r="1467">
          <cell r="A1467">
            <v>1459</v>
          </cell>
          <cell r="D1467">
            <v>3.99</v>
          </cell>
          <cell r="E1467">
            <v>0</v>
          </cell>
          <cell r="H1467">
            <v>0</v>
          </cell>
          <cell r="J1467">
            <v>0</v>
          </cell>
        </row>
        <row r="1468">
          <cell r="A1468">
            <v>1460</v>
          </cell>
          <cell r="B1468" t="str">
            <v>IT</v>
          </cell>
          <cell r="C1468">
            <v>31000</v>
          </cell>
          <cell r="D1468">
            <v>3.99</v>
          </cell>
          <cell r="E1468">
            <v>3133.5798</v>
          </cell>
          <cell r="G1468">
            <v>-2</v>
          </cell>
          <cell r="H1468">
            <v>3133.5</v>
          </cell>
          <cell r="I1468">
            <v>4.29</v>
          </cell>
          <cell r="J1468">
            <v>3133.1980767500004</v>
          </cell>
          <cell r="L1468">
            <v>-2.3758333333333517</v>
          </cell>
        </row>
        <row r="1469">
          <cell r="A1469">
            <v>1461</v>
          </cell>
          <cell r="D1469">
            <v>3.99</v>
          </cell>
          <cell r="E1469">
            <v>0</v>
          </cell>
          <cell r="H1469">
            <v>0</v>
          </cell>
          <cell r="J1469">
            <v>0</v>
          </cell>
        </row>
        <row r="1470">
          <cell r="A1470">
            <v>1462</v>
          </cell>
          <cell r="C1470">
            <v>31009.02</v>
          </cell>
          <cell r="D1470">
            <v>3.99</v>
          </cell>
          <cell r="E1470">
            <v>7.980000000000001E-2</v>
          </cell>
          <cell r="G1470">
            <v>-2</v>
          </cell>
          <cell r="H1470">
            <v>0</v>
          </cell>
          <cell r="J1470">
            <v>0</v>
          </cell>
          <cell r="L1470">
            <v>-2</v>
          </cell>
        </row>
        <row r="1471">
          <cell r="A1471">
            <v>1463</v>
          </cell>
          <cell r="D1471">
            <v>3.99</v>
          </cell>
          <cell r="E1471">
            <v>0</v>
          </cell>
          <cell r="H1471">
            <v>0</v>
          </cell>
          <cell r="J1471">
            <v>0</v>
          </cell>
        </row>
        <row r="1472">
          <cell r="A1472">
            <v>1464</v>
          </cell>
          <cell r="C1472">
            <v>31010</v>
          </cell>
          <cell r="D1472">
            <v>3.99</v>
          </cell>
          <cell r="E1472">
            <v>3133.6298000000002</v>
          </cell>
          <cell r="G1472">
            <v>-2</v>
          </cell>
          <cell r="H1472">
            <v>3133.55</v>
          </cell>
          <cell r="I1472">
            <v>4.29</v>
          </cell>
          <cell r="J1472">
            <v>3133.2642000000001</v>
          </cell>
          <cell r="L1472">
            <v>-2</v>
          </cell>
        </row>
        <row r="1473">
          <cell r="A1473">
            <v>1465</v>
          </cell>
          <cell r="D1473">
            <v>3.99</v>
          </cell>
          <cell r="E1473">
            <v>0</v>
          </cell>
          <cell r="H1473">
            <v>0</v>
          </cell>
          <cell r="J1473">
            <v>0</v>
          </cell>
        </row>
        <row r="1474">
          <cell r="A1474">
            <v>1466</v>
          </cell>
          <cell r="C1474">
            <v>31020</v>
          </cell>
          <cell r="D1474">
            <v>3.99</v>
          </cell>
          <cell r="E1474">
            <v>3133.6797999999999</v>
          </cell>
          <cell r="G1474">
            <v>-2</v>
          </cell>
          <cell r="H1474">
            <v>3133.6</v>
          </cell>
          <cell r="I1474">
            <v>4.29</v>
          </cell>
          <cell r="J1474">
            <v>3133.3142000000003</v>
          </cell>
          <cell r="L1474">
            <v>-2</v>
          </cell>
        </row>
        <row r="1475">
          <cell r="A1475">
            <v>1467</v>
          </cell>
          <cell r="D1475">
            <v>3.99</v>
          </cell>
          <cell r="E1475">
            <v>0</v>
          </cell>
          <cell r="H1475">
            <v>0</v>
          </cell>
          <cell r="J1475">
            <v>0</v>
          </cell>
        </row>
        <row r="1476">
          <cell r="A1476">
            <v>1468</v>
          </cell>
          <cell r="C1476">
            <v>31030</v>
          </cell>
          <cell r="D1476">
            <v>3.99</v>
          </cell>
          <cell r="E1476">
            <v>3133.7085499999998</v>
          </cell>
          <cell r="G1476">
            <v>-2</v>
          </cell>
          <cell r="H1476">
            <v>3133.6287499999999</v>
          </cell>
          <cell r="I1476">
            <v>4.29</v>
          </cell>
          <cell r="J1476">
            <v>3133.3429500000002</v>
          </cell>
          <cell r="L1476">
            <v>-2</v>
          </cell>
        </row>
        <row r="1477">
          <cell r="A1477">
            <v>1469</v>
          </cell>
          <cell r="D1477">
            <v>3.99</v>
          </cell>
          <cell r="E1477">
            <v>0</v>
          </cell>
          <cell r="H1477">
            <v>0</v>
          </cell>
          <cell r="J1477">
            <v>0</v>
          </cell>
        </row>
        <row r="1478">
          <cell r="A1478">
            <v>1470</v>
          </cell>
          <cell r="B1478" t="str">
            <v>IT</v>
          </cell>
          <cell r="C1478">
            <v>31040</v>
          </cell>
          <cell r="D1478">
            <v>3.99</v>
          </cell>
          <cell r="E1478">
            <v>3133.6947999999998</v>
          </cell>
          <cell r="G1478">
            <v>-2</v>
          </cell>
          <cell r="H1478">
            <v>3133.6149999999998</v>
          </cell>
          <cell r="I1478">
            <v>4.29</v>
          </cell>
          <cell r="J1478">
            <v>3133.3292000000001</v>
          </cell>
          <cell r="L1478">
            <v>-2</v>
          </cell>
        </row>
        <row r="1479">
          <cell r="A1479">
            <v>1471</v>
          </cell>
          <cell r="D1479">
            <v>3.99</v>
          </cell>
          <cell r="E1479">
            <v>0</v>
          </cell>
          <cell r="H1479">
            <v>0</v>
          </cell>
          <cell r="J1479">
            <v>0</v>
          </cell>
        </row>
        <row r="1480">
          <cell r="A1480">
            <v>1472</v>
          </cell>
          <cell r="C1480">
            <v>31040.71</v>
          </cell>
          <cell r="D1480">
            <v>3.99</v>
          </cell>
          <cell r="E1480">
            <v>0</v>
          </cell>
          <cell r="H1480">
            <v>0</v>
          </cell>
          <cell r="J1480">
            <v>0</v>
          </cell>
          <cell r="L1480">
            <v>-1.9991666666671031</v>
          </cell>
        </row>
        <row r="1481">
          <cell r="A1481">
            <v>1473</v>
          </cell>
          <cell r="D1481">
            <v>3.99</v>
          </cell>
          <cell r="E1481">
            <v>0</v>
          </cell>
          <cell r="H1481">
            <v>0</v>
          </cell>
          <cell r="J1481">
            <v>0</v>
          </cell>
        </row>
        <row r="1482">
          <cell r="A1482">
            <v>1474</v>
          </cell>
          <cell r="B1482" t="str">
            <v>TT</v>
          </cell>
          <cell r="C1482">
            <v>31050</v>
          </cell>
          <cell r="D1482">
            <v>3.99</v>
          </cell>
          <cell r="E1482">
            <v>3133.6385499999997</v>
          </cell>
          <cell r="G1482">
            <v>-2</v>
          </cell>
          <cell r="H1482">
            <v>3133.5587499999997</v>
          </cell>
          <cell r="I1482">
            <v>4.29</v>
          </cell>
          <cell r="J1482">
            <v>3133.3394092499998</v>
          </cell>
          <cell r="L1482">
            <v>-0.4508333333336243</v>
          </cell>
        </row>
        <row r="1483">
          <cell r="A1483">
            <v>1475</v>
          </cell>
          <cell r="D1483">
            <v>3.99</v>
          </cell>
          <cell r="E1483">
            <v>0</v>
          </cell>
          <cell r="H1483">
            <v>0</v>
          </cell>
          <cell r="J1483">
            <v>0</v>
          </cell>
        </row>
        <row r="1484">
          <cell r="A1484">
            <v>1476</v>
          </cell>
          <cell r="C1484">
            <v>31052.71</v>
          </cell>
          <cell r="D1484">
            <v>3.99</v>
          </cell>
          <cell r="E1484">
            <v>0</v>
          </cell>
          <cell r="H1484">
            <v>0</v>
          </cell>
          <cell r="J1484">
            <v>0</v>
          </cell>
          <cell r="L1484">
            <v>8.3333333289692391E-4</v>
          </cell>
        </row>
        <row r="1485">
          <cell r="A1485">
            <v>1477</v>
          </cell>
          <cell r="D1485">
            <v>3.99</v>
          </cell>
          <cell r="E1485">
            <v>0</v>
          </cell>
          <cell r="H1485">
            <v>0</v>
          </cell>
          <cell r="J1485">
            <v>0</v>
          </cell>
        </row>
        <row r="1486">
          <cell r="A1486">
            <v>1478</v>
          </cell>
          <cell r="B1486" t="str">
            <v>PC-</v>
          </cell>
          <cell r="C1486">
            <v>31060</v>
          </cell>
          <cell r="D1486">
            <v>4.1115833333333045</v>
          </cell>
          <cell r="E1486">
            <v>3133.5422316666668</v>
          </cell>
          <cell r="F1486">
            <v>0.12158333333330422</v>
          </cell>
          <cell r="G1486">
            <v>-2</v>
          </cell>
          <cell r="H1486">
            <v>3133.46</v>
          </cell>
          <cell r="I1486">
            <v>4.29</v>
          </cell>
          <cell r="J1486">
            <v>3133.3121592500001</v>
          </cell>
          <cell r="L1486">
            <v>1.2158333333330424</v>
          </cell>
        </row>
        <row r="1487">
          <cell r="A1487">
            <v>1479</v>
          </cell>
          <cell r="D1487">
            <v>3.99</v>
          </cell>
          <cell r="E1487">
            <v>0</v>
          </cell>
          <cell r="H1487">
            <v>0</v>
          </cell>
          <cell r="J1487">
            <v>0</v>
          </cell>
        </row>
        <row r="1488">
          <cell r="A1488">
            <v>1480</v>
          </cell>
          <cell r="C1488">
            <v>31061.705000000002</v>
          </cell>
          <cell r="D1488">
            <v>4.1400000000000006</v>
          </cell>
          <cell r="E1488">
            <v>8.2800000000000012E-2</v>
          </cell>
          <cell r="F1488">
            <v>0.15</v>
          </cell>
          <cell r="G1488">
            <v>-2</v>
          </cell>
          <cell r="H1488">
            <v>0</v>
          </cell>
          <cell r="J1488">
            <v>0</v>
          </cell>
          <cell r="L1488">
            <v>1.5</v>
          </cell>
          <cell r="M1488" t="str">
            <v>LT=18</v>
          </cell>
        </row>
        <row r="1489">
          <cell r="A1489">
            <v>1481</v>
          </cell>
          <cell r="D1489">
            <v>3.99</v>
          </cell>
          <cell r="E1489">
            <v>0</v>
          </cell>
          <cell r="H1489">
            <v>0</v>
          </cell>
          <cell r="J1489">
            <v>0</v>
          </cell>
        </row>
        <row r="1490">
          <cell r="A1490">
            <v>1482</v>
          </cell>
          <cell r="C1490">
            <v>31070</v>
          </cell>
          <cell r="D1490">
            <v>4.2782499999999715</v>
          </cell>
          <cell r="E1490">
            <v>3133.4437462041665</v>
          </cell>
          <cell r="F1490">
            <v>0.28824999999997092</v>
          </cell>
          <cell r="G1490">
            <v>-2.9216666666664723</v>
          </cell>
          <cell r="H1490">
            <v>3133.3187499999999</v>
          </cell>
          <cell r="I1490">
            <v>4.29</v>
          </cell>
          <cell r="J1490">
            <v>3133.24240925</v>
          </cell>
          <cell r="L1490">
            <v>2.882499999999709</v>
          </cell>
          <cell r="M1490" t="str">
            <v>IT=12</v>
          </cell>
        </row>
        <row r="1491">
          <cell r="A1491">
            <v>1483</v>
          </cell>
          <cell r="D1491">
            <v>3.99</v>
          </cell>
          <cell r="E1491">
            <v>0</v>
          </cell>
          <cell r="H1491">
            <v>0</v>
          </cell>
          <cell r="J1491">
            <v>0</v>
          </cell>
        </row>
        <row r="1492">
          <cell r="A1492">
            <v>1484</v>
          </cell>
          <cell r="C1492">
            <v>31080</v>
          </cell>
          <cell r="D1492">
            <v>4.29</v>
          </cell>
          <cell r="E1492">
            <v>3133.2637</v>
          </cell>
          <cell r="F1492">
            <v>0.3</v>
          </cell>
          <cell r="G1492">
            <v>-3</v>
          </cell>
          <cell r="H1492">
            <v>3133.1349999999998</v>
          </cell>
          <cell r="I1492">
            <v>4.29</v>
          </cell>
          <cell r="J1492">
            <v>3133.0637000000002</v>
          </cell>
          <cell r="L1492">
            <v>3</v>
          </cell>
        </row>
        <row r="1493">
          <cell r="A1493">
            <v>1485</v>
          </cell>
          <cell r="D1493">
            <v>3.99</v>
          </cell>
          <cell r="E1493">
            <v>0</v>
          </cell>
          <cell r="H1493">
            <v>0</v>
          </cell>
          <cell r="J1493">
            <v>0</v>
          </cell>
        </row>
        <row r="1494">
          <cell r="A1494">
            <v>1486</v>
          </cell>
          <cell r="B1494" t="str">
            <v>PT-</v>
          </cell>
          <cell r="C1494">
            <v>31090</v>
          </cell>
          <cell r="D1494">
            <v>4.2768499999999889</v>
          </cell>
          <cell r="E1494">
            <v>3133.0333061281667</v>
          </cell>
          <cell r="F1494">
            <v>0.28684999999998884</v>
          </cell>
          <cell r="G1494">
            <v>-2.9123333333332591</v>
          </cell>
          <cell r="H1494">
            <v>3132.9087500000001</v>
          </cell>
          <cell r="I1494">
            <v>4.29</v>
          </cell>
          <cell r="J1494">
            <v>3132.8318086500003</v>
          </cell>
          <cell r="L1494">
            <v>2.8684999999998881</v>
          </cell>
        </row>
        <row r="1495">
          <cell r="A1495">
            <v>1487</v>
          </cell>
          <cell r="D1495">
            <v>3.99</v>
          </cell>
          <cell r="E1495">
            <v>0</v>
          </cell>
          <cell r="H1495">
            <v>0</v>
          </cell>
          <cell r="J1495">
            <v>0</v>
          </cell>
        </row>
        <row r="1496">
          <cell r="A1496">
            <v>1488</v>
          </cell>
          <cell r="C1496">
            <v>31098.210999999999</v>
          </cell>
          <cell r="D1496">
            <v>4.1400000000000006</v>
          </cell>
          <cell r="E1496">
            <v>8.2800000000000012E-2</v>
          </cell>
          <cell r="F1496">
            <v>0.15</v>
          </cell>
          <cell r="G1496">
            <v>-2</v>
          </cell>
          <cell r="H1496">
            <v>0</v>
          </cell>
          <cell r="J1496">
            <v>0</v>
          </cell>
          <cell r="L1496">
            <v>1.5</v>
          </cell>
        </row>
        <row r="1497">
          <cell r="A1497">
            <v>1489</v>
          </cell>
          <cell r="D1497">
            <v>3.99</v>
          </cell>
          <cell r="E1497">
            <v>0</v>
          </cell>
          <cell r="H1497">
            <v>0</v>
          </cell>
          <cell r="J1497">
            <v>0</v>
          </cell>
        </row>
        <row r="1498">
          <cell r="A1498">
            <v>1490</v>
          </cell>
          <cell r="C1498">
            <v>31100</v>
          </cell>
          <cell r="D1498">
            <v>4.110183333333322</v>
          </cell>
          <cell r="E1498">
            <v>3132.7222036666667</v>
          </cell>
          <cell r="F1498">
            <v>0.12018333333332218</v>
          </cell>
          <cell r="G1498">
            <v>-2</v>
          </cell>
          <cell r="H1498">
            <v>3132.64</v>
          </cell>
          <cell r="I1498">
            <v>4.29</v>
          </cell>
          <cell r="J1498">
            <v>3132.5043500000002</v>
          </cell>
          <cell r="L1498">
            <v>1.5</v>
          </cell>
        </row>
        <row r="1499">
          <cell r="A1499">
            <v>1491</v>
          </cell>
          <cell r="D1499">
            <v>3.99</v>
          </cell>
          <cell r="E1499">
            <v>0</v>
          </cell>
          <cell r="H1499">
            <v>0</v>
          </cell>
          <cell r="J1499">
            <v>0</v>
          </cell>
        </row>
        <row r="1500">
          <cell r="A1500">
            <v>1492</v>
          </cell>
          <cell r="C1500">
            <v>31110</v>
          </cell>
          <cell r="D1500">
            <v>3.99</v>
          </cell>
          <cell r="E1500">
            <v>3132.4297999999999</v>
          </cell>
          <cell r="G1500">
            <v>-2</v>
          </cell>
          <cell r="H1500">
            <v>3132.35</v>
          </cell>
          <cell r="I1500">
            <v>4.29</v>
          </cell>
          <cell r="J1500">
            <v>3132.2143500000002</v>
          </cell>
          <cell r="L1500">
            <v>1.5</v>
          </cell>
        </row>
        <row r="1501">
          <cell r="A1501">
            <v>1493</v>
          </cell>
          <cell r="D1501">
            <v>3.99</v>
          </cell>
          <cell r="E1501">
            <v>0</v>
          </cell>
          <cell r="H1501">
            <v>0</v>
          </cell>
          <cell r="J1501">
            <v>0</v>
          </cell>
        </row>
        <row r="1502">
          <cell r="A1502">
            <v>1494</v>
          </cell>
          <cell r="C1502">
            <v>31120</v>
          </cell>
          <cell r="D1502">
            <v>4.0126099999999862</v>
          </cell>
          <cell r="E1502">
            <v>3132.1402521999998</v>
          </cell>
          <cell r="F1502">
            <v>2.260999999998603E-2</v>
          </cell>
          <cell r="G1502">
            <v>-2</v>
          </cell>
          <cell r="H1502">
            <v>3132.06</v>
          </cell>
          <cell r="I1502">
            <v>4.29</v>
          </cell>
          <cell r="J1502">
            <v>3131.9243500000002</v>
          </cell>
          <cell r="L1502">
            <v>1.5</v>
          </cell>
        </row>
        <row r="1503">
          <cell r="A1503">
            <v>1495</v>
          </cell>
          <cell r="D1503">
            <v>3.99</v>
          </cell>
          <cell r="E1503">
            <v>0</v>
          </cell>
          <cell r="H1503">
            <v>0</v>
          </cell>
          <cell r="J1503">
            <v>0</v>
          </cell>
        </row>
        <row r="1504">
          <cell r="A1504">
            <v>1496</v>
          </cell>
          <cell r="B1504" t="str">
            <v>PC-</v>
          </cell>
          <cell r="C1504">
            <v>31130</v>
          </cell>
          <cell r="D1504">
            <v>4.1126099999999859</v>
          </cell>
          <cell r="E1504">
            <v>3131.8255855333327</v>
          </cell>
          <cell r="F1504">
            <v>0.12260999999998602</v>
          </cell>
          <cell r="G1504">
            <v>-2</v>
          </cell>
          <cell r="H1504">
            <v>3131.7433333333329</v>
          </cell>
          <cell r="I1504">
            <v>4.29</v>
          </cell>
          <cell r="J1504">
            <v>3131.6309994833332</v>
          </cell>
          <cell r="L1504">
            <v>2.0434999999997672</v>
          </cell>
        </row>
        <row r="1505">
          <cell r="A1505">
            <v>1497</v>
          </cell>
          <cell r="D1505">
            <v>3.99</v>
          </cell>
          <cell r="E1505">
            <v>0</v>
          </cell>
          <cell r="H1505">
            <v>0</v>
          </cell>
          <cell r="J1505">
            <v>0</v>
          </cell>
        </row>
        <row r="1506">
          <cell r="A1506">
            <v>1498</v>
          </cell>
          <cell r="C1506">
            <v>31132.739000000001</v>
          </cell>
          <cell r="D1506">
            <v>4.1400000000000006</v>
          </cell>
          <cell r="E1506">
            <v>0.10350000000000001</v>
          </cell>
          <cell r="F1506">
            <v>0.15</v>
          </cell>
          <cell r="G1506">
            <v>-2.5</v>
          </cell>
          <cell r="H1506">
            <v>0</v>
          </cell>
          <cell r="J1506">
            <v>0</v>
          </cell>
          <cell r="L1506">
            <v>2.5</v>
          </cell>
          <cell r="M1506" t="str">
            <v>LT=30</v>
          </cell>
        </row>
        <row r="1507">
          <cell r="A1507">
            <v>1499</v>
          </cell>
          <cell r="D1507">
            <v>3.99</v>
          </cell>
          <cell r="E1507">
            <v>0</v>
          </cell>
          <cell r="H1507">
            <v>0</v>
          </cell>
          <cell r="J1507">
            <v>0</v>
          </cell>
        </row>
        <row r="1508">
          <cell r="A1508">
            <v>1500</v>
          </cell>
          <cell r="C1508">
            <v>31140</v>
          </cell>
          <cell r="D1508">
            <v>4.2126099999999864</v>
          </cell>
          <cell r="E1508">
            <v>3131.5296281853498</v>
          </cell>
          <cell r="F1508">
            <v>0.22260999999998604</v>
          </cell>
          <cell r="G1508">
            <v>-3.7101666666664337</v>
          </cell>
          <cell r="H1508">
            <v>3131.373333333333</v>
          </cell>
          <cell r="I1508">
            <v>4.29</v>
          </cell>
          <cell r="J1508">
            <v>3131.3324994833333</v>
          </cell>
          <cell r="L1508">
            <v>3.7101666666664337</v>
          </cell>
          <cell r="M1508" t="str">
            <v>IT=12</v>
          </cell>
        </row>
        <row r="1509">
          <cell r="A1509">
            <v>1501</v>
          </cell>
          <cell r="D1509">
            <v>3.99</v>
          </cell>
          <cell r="E1509">
            <v>0</v>
          </cell>
          <cell r="H1509">
            <v>0</v>
          </cell>
          <cell r="J1509">
            <v>0</v>
          </cell>
        </row>
        <row r="1510">
          <cell r="A1510">
            <v>1502</v>
          </cell>
          <cell r="C1510">
            <v>31150</v>
          </cell>
          <cell r="D1510">
            <v>4.29</v>
          </cell>
          <cell r="E1510">
            <v>3131.1644999999999</v>
          </cell>
          <cell r="F1510">
            <v>0.3</v>
          </cell>
          <cell r="G1510">
            <v>-5</v>
          </cell>
          <cell r="H1510">
            <v>3130.95</v>
          </cell>
          <cell r="I1510">
            <v>4.29</v>
          </cell>
          <cell r="J1510">
            <v>3130.9645</v>
          </cell>
          <cell r="L1510">
            <v>5</v>
          </cell>
        </row>
        <row r="1511">
          <cell r="A1511">
            <v>1503</v>
          </cell>
          <cell r="D1511">
            <v>3.99</v>
          </cell>
          <cell r="E1511">
            <v>0</v>
          </cell>
          <cell r="H1511">
            <v>0</v>
          </cell>
          <cell r="J1511">
            <v>0</v>
          </cell>
        </row>
        <row r="1512">
          <cell r="A1512">
            <v>1504</v>
          </cell>
          <cell r="B1512" t="str">
            <v>PT-</v>
          </cell>
          <cell r="C1512">
            <v>31160</v>
          </cell>
          <cell r="D1512">
            <v>4.2269299999999932</v>
          </cell>
          <cell r="E1512">
            <v>3130.6402477541496</v>
          </cell>
          <cell r="F1512">
            <v>0.23692999999999301</v>
          </cell>
          <cell r="G1512">
            <v>-3.9488333333332166</v>
          </cell>
          <cell r="H1512">
            <v>3130.4733333333329</v>
          </cell>
          <cell r="I1512">
            <v>4.29</v>
          </cell>
          <cell r="J1512">
            <v>3130.4427382833333</v>
          </cell>
          <cell r="L1512">
            <v>3.9488333333332166</v>
          </cell>
        </row>
        <row r="1513">
          <cell r="A1513">
            <v>1505</v>
          </cell>
          <cell r="D1513">
            <v>3.99</v>
          </cell>
          <cell r="E1513">
            <v>0</v>
          </cell>
          <cell r="H1513">
            <v>0</v>
          </cell>
          <cell r="J1513">
            <v>0</v>
          </cell>
        </row>
        <row r="1514">
          <cell r="A1514">
            <v>1506</v>
          </cell>
          <cell r="C1514">
            <v>31168.692999999999</v>
          </cell>
          <cell r="D1514">
            <v>4.1400000000000006</v>
          </cell>
          <cell r="E1514">
            <v>0.10350000000000001</v>
          </cell>
          <cell r="F1514">
            <v>0.15</v>
          </cell>
          <cell r="G1514">
            <v>-2.5</v>
          </cell>
          <cell r="H1514">
            <v>0</v>
          </cell>
          <cell r="J1514">
            <v>0</v>
          </cell>
          <cell r="L1514">
            <v>2.5</v>
          </cell>
        </row>
        <row r="1515">
          <cell r="A1515">
            <v>1507</v>
          </cell>
          <cell r="D1515">
            <v>3.99</v>
          </cell>
          <cell r="E1515">
            <v>0</v>
          </cell>
          <cell r="H1515">
            <v>0</v>
          </cell>
          <cell r="J1515">
            <v>0</v>
          </cell>
        </row>
        <row r="1516">
          <cell r="A1516">
            <v>1508</v>
          </cell>
          <cell r="C1516">
            <v>31170</v>
          </cell>
          <cell r="D1516">
            <v>4.1269299999999935</v>
          </cell>
          <cell r="E1516">
            <v>3130.035798456775</v>
          </cell>
          <cell r="F1516">
            <v>0.136929999999993</v>
          </cell>
          <cell r="G1516">
            <v>-2.2405304534263837</v>
          </cell>
          <cell r="H1516">
            <v>3129.9433333333332</v>
          </cell>
          <cell r="I1516">
            <v>4.29</v>
          </cell>
          <cell r="J1516">
            <v>3129.8394520897855</v>
          </cell>
          <cell r="L1516">
            <v>2.2405304534263837</v>
          </cell>
        </row>
        <row r="1517">
          <cell r="A1517">
            <v>1509</v>
          </cell>
          <cell r="D1517">
            <v>3.99</v>
          </cell>
          <cell r="E1517">
            <v>0</v>
          </cell>
          <cell r="H1517">
            <v>0</v>
          </cell>
          <cell r="J1517">
            <v>0</v>
          </cell>
        </row>
        <row r="1518">
          <cell r="A1518">
            <v>1510</v>
          </cell>
          <cell r="C1518">
            <v>31180</v>
          </cell>
          <cell r="D1518">
            <v>4.026929999999993</v>
          </cell>
          <cell r="E1518">
            <v>3129.3702807749942</v>
          </cell>
          <cell r="F1518">
            <v>3.692999999999301E-2</v>
          </cell>
          <cell r="G1518">
            <v>-0.25530056380528476</v>
          </cell>
          <cell r="H1518">
            <v>3129.36</v>
          </cell>
          <cell r="I1518">
            <v>4.3124199999999835</v>
          </cell>
          <cell r="J1518">
            <v>3129.1710096325737</v>
          </cell>
          <cell r="K1518">
            <v>2.2419999999983675E-2</v>
          </cell>
          <cell r="L1518">
            <v>0.25530056380528476</v>
          </cell>
        </row>
        <row r="1519">
          <cell r="A1519">
            <v>1511</v>
          </cell>
          <cell r="D1519">
            <v>3.99</v>
          </cell>
          <cell r="E1519">
            <v>0</v>
          </cell>
          <cell r="H1519">
            <v>0</v>
          </cell>
          <cell r="J1519">
            <v>0</v>
          </cell>
        </row>
        <row r="1520">
          <cell r="A1520">
            <v>1512</v>
          </cell>
          <cell r="B1520" t="str">
            <v>PC</v>
          </cell>
          <cell r="C1520">
            <v>31190</v>
          </cell>
          <cell r="D1520">
            <v>3.99</v>
          </cell>
          <cell r="E1520">
            <v>3128.7923575134328</v>
          </cell>
          <cell r="G1520">
            <v>1.7299293258158137</v>
          </cell>
          <cell r="H1520">
            <v>3128.7233333333329</v>
          </cell>
          <cell r="I1520">
            <v>4.5124199999999837</v>
          </cell>
          <cell r="J1520">
            <v>3128.4452716564492</v>
          </cell>
          <cell r="K1520">
            <v>0.22241999999998369</v>
          </cell>
          <cell r="L1520">
            <v>-1.7299293258158137</v>
          </cell>
        </row>
        <row r="1521">
          <cell r="A1521">
            <v>1513</v>
          </cell>
          <cell r="D1521">
            <v>3.99</v>
          </cell>
          <cell r="E1521">
            <v>0</v>
          </cell>
          <cell r="H1521">
            <v>0</v>
          </cell>
          <cell r="J1521">
            <v>0</v>
          </cell>
        </row>
        <row r="1522">
          <cell r="A1522">
            <v>1514</v>
          </cell>
          <cell r="C1522">
            <v>31193.879000000001</v>
          </cell>
          <cell r="D1522">
            <v>3.99</v>
          </cell>
          <cell r="E1522">
            <v>9.9750000000000019E-2</v>
          </cell>
          <cell r="G1522">
            <v>2.5</v>
          </cell>
          <cell r="H1522">
            <v>0</v>
          </cell>
          <cell r="J1522">
            <v>0</v>
          </cell>
          <cell r="K1522">
            <v>0.3</v>
          </cell>
          <cell r="L1522">
            <v>-2.5</v>
          </cell>
          <cell r="M1522" t="str">
            <v>LT=30</v>
          </cell>
        </row>
        <row r="1523">
          <cell r="A1523">
            <v>1515</v>
          </cell>
          <cell r="D1523">
            <v>3.99</v>
          </cell>
          <cell r="E1523">
            <v>0</v>
          </cell>
          <cell r="H1523">
            <v>0</v>
          </cell>
          <cell r="J1523">
            <v>0</v>
          </cell>
        </row>
        <row r="1524">
          <cell r="A1524">
            <v>1516</v>
          </cell>
          <cell r="C1524">
            <v>31200</v>
          </cell>
          <cell r="D1524">
            <v>3.99</v>
          </cell>
          <cell r="E1524">
            <v>3128.1737879833327</v>
          </cell>
          <cell r="G1524">
            <v>3.5201666666665306</v>
          </cell>
          <cell r="H1524">
            <v>3128.0333333333328</v>
          </cell>
          <cell r="I1524">
            <v>4.7124199999999838</v>
          </cell>
          <cell r="J1524">
            <v>3127.6674482952999</v>
          </cell>
          <cell r="K1524">
            <v>0.4224199999999837</v>
          </cell>
          <cell r="L1524">
            <v>-3.5201666666665306</v>
          </cell>
          <cell r="M1524" t="str">
            <v>IT=12</v>
          </cell>
        </row>
        <row r="1525">
          <cell r="A1525">
            <v>1517</v>
          </cell>
          <cell r="D1525">
            <v>3.99</v>
          </cell>
          <cell r="E1525">
            <v>0</v>
          </cell>
          <cell r="H1525">
            <v>0</v>
          </cell>
          <cell r="J1525">
            <v>0</v>
          </cell>
        </row>
        <row r="1526">
          <cell r="A1526">
            <v>1518</v>
          </cell>
          <cell r="C1526">
            <v>31210</v>
          </cell>
          <cell r="D1526">
            <v>3.99</v>
          </cell>
          <cell r="E1526">
            <v>3127.5161666666668</v>
          </cell>
          <cell r="G1526">
            <v>5</v>
          </cell>
          <cell r="H1526">
            <v>3127.3166666666666</v>
          </cell>
          <cell r="I1526">
            <v>4.8899999999999997</v>
          </cell>
          <cell r="J1526">
            <v>3126.872166666667</v>
          </cell>
          <cell r="K1526">
            <v>0.6</v>
          </cell>
          <cell r="L1526">
            <v>-5</v>
          </cell>
        </row>
        <row r="1527">
          <cell r="A1527">
            <v>1519</v>
          </cell>
          <cell r="D1527">
            <v>3.99</v>
          </cell>
          <cell r="E1527">
            <v>0</v>
          </cell>
          <cell r="H1527">
            <v>0</v>
          </cell>
          <cell r="J1527">
            <v>0</v>
          </cell>
        </row>
        <row r="1528">
          <cell r="A1528">
            <v>1520</v>
          </cell>
          <cell r="B1528" t="str">
            <v>PT</v>
          </cell>
          <cell r="C1528">
            <v>31220</v>
          </cell>
          <cell r="D1528">
            <v>3.99</v>
          </cell>
          <cell r="E1528">
            <v>3126.7628319</v>
          </cell>
          <cell r="G1528">
            <v>4.081000000000131</v>
          </cell>
          <cell r="H1528">
            <v>3126.6</v>
          </cell>
          <cell r="I1528">
            <v>4.7797200000000153</v>
          </cell>
          <cell r="J1528">
            <v>3126.2049396268003</v>
          </cell>
          <cell r="K1528">
            <v>0.4897200000000157</v>
          </cell>
          <cell r="L1528">
            <v>-4.081000000000131</v>
          </cell>
        </row>
        <row r="1529">
          <cell r="A1529">
            <v>1521</v>
          </cell>
          <cell r="D1529">
            <v>3.99</v>
          </cell>
          <cell r="E1529">
            <v>0</v>
          </cell>
          <cell r="H1529">
            <v>0</v>
          </cell>
          <cell r="J1529">
            <v>0</v>
          </cell>
        </row>
        <row r="1530">
          <cell r="A1530">
            <v>1522</v>
          </cell>
          <cell r="C1530">
            <v>31229.486000000001</v>
          </cell>
          <cell r="D1530">
            <v>3.99</v>
          </cell>
          <cell r="E1530">
            <v>9.9750000000000019E-2</v>
          </cell>
          <cell r="G1530">
            <v>2.5</v>
          </cell>
          <cell r="H1530">
            <v>0</v>
          </cell>
          <cell r="J1530">
            <v>0</v>
          </cell>
          <cell r="K1530">
            <v>0.3</v>
          </cell>
          <cell r="L1530">
            <v>-2.5</v>
          </cell>
        </row>
        <row r="1531">
          <cell r="A1531">
            <v>1523</v>
          </cell>
          <cell r="D1531">
            <v>3.99</v>
          </cell>
          <cell r="E1531">
            <v>0</v>
          </cell>
          <cell r="H1531">
            <v>0</v>
          </cell>
          <cell r="J1531">
            <v>0</v>
          </cell>
        </row>
        <row r="1532">
          <cell r="A1532">
            <v>1524</v>
          </cell>
          <cell r="C1532">
            <v>31230</v>
          </cell>
          <cell r="D1532">
            <v>3.99</v>
          </cell>
          <cell r="E1532">
            <v>3125.9796652333334</v>
          </cell>
          <cell r="G1532">
            <v>2.4143333333334644</v>
          </cell>
          <cell r="H1532">
            <v>3125.8833333333332</v>
          </cell>
          <cell r="I1532">
            <v>4.579720000000016</v>
          </cell>
          <cell r="J1532">
            <v>3125.5727636268002</v>
          </cell>
          <cell r="K1532">
            <v>0.28972000000001569</v>
          </cell>
          <cell r="L1532">
            <v>-2.4143333333334644</v>
          </cell>
        </row>
        <row r="1533">
          <cell r="A1533">
            <v>1525</v>
          </cell>
          <cell r="D1533">
            <v>3.99</v>
          </cell>
          <cell r="E1533">
            <v>0</v>
          </cell>
          <cell r="H1533">
            <v>0</v>
          </cell>
          <cell r="J1533">
            <v>0</v>
          </cell>
        </row>
        <row r="1534">
          <cell r="A1534">
            <v>1526</v>
          </cell>
          <cell r="C1534">
            <v>31240</v>
          </cell>
          <cell r="D1534">
            <v>3.99</v>
          </cell>
          <cell r="E1534">
            <v>3125.2276443999999</v>
          </cell>
          <cell r="G1534">
            <v>0.74766666666679771</v>
          </cell>
          <cell r="H1534">
            <v>3125.1978125000001</v>
          </cell>
          <cell r="I1534">
            <v>4.3797200000000158</v>
          </cell>
          <cell r="J1534">
            <v>3124.965066793467</v>
          </cell>
          <cell r="K1534">
            <v>8.9720000000015704E-2</v>
          </cell>
          <cell r="L1534">
            <v>-0.74766666666679771</v>
          </cell>
        </row>
        <row r="1535">
          <cell r="A1535">
            <v>1527</v>
          </cell>
          <cell r="D1535">
            <v>3.99</v>
          </cell>
          <cell r="E1535">
            <v>0</v>
          </cell>
          <cell r="H1535">
            <v>0</v>
          </cell>
          <cell r="J1535">
            <v>0</v>
          </cell>
        </row>
        <row r="1536">
          <cell r="A1536">
            <v>1528</v>
          </cell>
          <cell r="C1536">
            <v>31250</v>
          </cell>
          <cell r="D1536">
            <v>3.99</v>
          </cell>
          <cell r="E1536">
            <v>3124.5745833333331</v>
          </cell>
          <cell r="G1536">
            <v>0</v>
          </cell>
          <cell r="H1536">
            <v>3124.5745833333331</v>
          </cell>
          <cell r="I1536">
            <v>4.29</v>
          </cell>
          <cell r="J1536">
            <v>3124.3745833333332</v>
          </cell>
          <cell r="L1536">
            <v>0</v>
          </cell>
        </row>
        <row r="1537">
          <cell r="A1537">
            <v>1529</v>
          </cell>
          <cell r="D1537">
            <v>3.99</v>
          </cell>
          <cell r="E1537">
            <v>0</v>
          </cell>
          <cell r="H1537">
            <v>0</v>
          </cell>
          <cell r="J1537">
            <v>0</v>
          </cell>
        </row>
        <row r="1538">
          <cell r="A1538">
            <v>1530</v>
          </cell>
          <cell r="B1538" t="str">
            <v>PC-</v>
          </cell>
          <cell r="C1538">
            <v>31260</v>
          </cell>
          <cell r="D1538">
            <v>3.99</v>
          </cell>
          <cell r="E1538">
            <v>3124.0535458333338</v>
          </cell>
          <cell r="G1538">
            <v>-1</v>
          </cell>
          <cell r="H1538">
            <v>3124.0136458333336</v>
          </cell>
          <cell r="I1538">
            <v>4.29</v>
          </cell>
          <cell r="J1538">
            <v>3123.7865330333339</v>
          </cell>
          <cell r="L1538">
            <v>-0.63200000000021328</v>
          </cell>
        </row>
        <row r="1539">
          <cell r="A1539">
            <v>1531</v>
          </cell>
          <cell r="D1539">
            <v>3.99</v>
          </cell>
          <cell r="E1539">
            <v>0</v>
          </cell>
          <cell r="H1539">
            <v>0</v>
          </cell>
          <cell r="J1539">
            <v>0</v>
          </cell>
        </row>
        <row r="1540">
          <cell r="A1540">
            <v>1532</v>
          </cell>
          <cell r="C1540">
            <v>31269.792000000001</v>
          </cell>
          <cell r="D1540">
            <v>3.99</v>
          </cell>
          <cell r="E1540">
            <v>7.980000000000001E-2</v>
          </cell>
          <cell r="G1540">
            <v>-2</v>
          </cell>
          <cell r="H1540">
            <v>0</v>
          </cell>
          <cell r="J1540">
            <v>0</v>
          </cell>
          <cell r="L1540">
            <v>1</v>
          </cell>
          <cell r="M1540" t="str">
            <v>LT=12</v>
          </cell>
        </row>
        <row r="1541">
          <cell r="A1541">
            <v>1533</v>
          </cell>
          <cell r="D1541">
            <v>3.99</v>
          </cell>
          <cell r="E1541">
            <v>0</v>
          </cell>
          <cell r="H1541">
            <v>0</v>
          </cell>
          <cell r="J1541">
            <v>0</v>
          </cell>
        </row>
        <row r="1542">
          <cell r="A1542">
            <v>1534</v>
          </cell>
          <cell r="C1542">
            <v>31270</v>
          </cell>
          <cell r="D1542">
            <v>3.99</v>
          </cell>
          <cell r="E1542">
            <v>3123.5947999999999</v>
          </cell>
          <cell r="G1542">
            <v>-2</v>
          </cell>
          <cell r="H1542">
            <v>3123.5149999999999</v>
          </cell>
          <cell r="I1542">
            <v>4.29</v>
          </cell>
          <cell r="J1542">
            <v>3123.3593872000001</v>
          </cell>
          <cell r="L1542">
            <v>1.0346666666664532</v>
          </cell>
          <cell r="M1542" t="str">
            <v>IT=12</v>
          </cell>
        </row>
        <row r="1543">
          <cell r="A1543">
            <v>1535</v>
          </cell>
          <cell r="D1543">
            <v>3.99</v>
          </cell>
          <cell r="E1543">
            <v>0</v>
          </cell>
          <cell r="H1543">
            <v>0</v>
          </cell>
          <cell r="J1543">
            <v>0</v>
          </cell>
        </row>
        <row r="1544">
          <cell r="A1544">
            <v>1536</v>
          </cell>
          <cell r="C1544">
            <v>31280</v>
          </cell>
          <cell r="D1544">
            <v>3.99</v>
          </cell>
          <cell r="E1544">
            <v>3123.0871957412724</v>
          </cell>
          <cell r="G1544">
            <v>-2</v>
          </cell>
          <cell r="H1544">
            <v>3123.0073957412724</v>
          </cell>
          <cell r="I1544">
            <v>4.29</v>
          </cell>
          <cell r="J1544">
            <v>3122.8931957412724</v>
          </cell>
          <cell r="L1544">
            <v>2</v>
          </cell>
        </row>
        <row r="1545">
          <cell r="A1545">
            <v>1537</v>
          </cell>
          <cell r="D1545">
            <v>3.99</v>
          </cell>
          <cell r="E1545">
            <v>0</v>
          </cell>
          <cell r="H1545">
            <v>0</v>
          </cell>
          <cell r="J1545">
            <v>0</v>
          </cell>
        </row>
        <row r="1546">
          <cell r="A1546">
            <v>1538</v>
          </cell>
          <cell r="B1546" t="str">
            <v>PT-</v>
          </cell>
          <cell r="C1546">
            <v>31290</v>
          </cell>
          <cell r="D1546">
            <v>3.99</v>
          </cell>
          <cell r="E1546">
            <v>3122.5029985430942</v>
          </cell>
          <cell r="G1546">
            <v>-2</v>
          </cell>
          <cell r="H1546">
            <v>3122.4231985430943</v>
          </cell>
          <cell r="I1546">
            <v>4.29</v>
          </cell>
          <cell r="J1546">
            <v>3122.2944161180944</v>
          </cell>
          <cell r="L1546">
            <v>1.6600833333332048</v>
          </cell>
        </row>
        <row r="1547">
          <cell r="A1547">
            <v>1539</v>
          </cell>
          <cell r="D1547">
            <v>3.99</v>
          </cell>
          <cell r="E1547">
            <v>0</v>
          </cell>
          <cell r="H1547">
            <v>0</v>
          </cell>
          <cell r="J1547">
            <v>0</v>
          </cell>
        </row>
        <row r="1548">
          <cell r="A1548">
            <v>1540</v>
          </cell>
          <cell r="C1548">
            <v>31297.920999999998</v>
          </cell>
          <cell r="D1548">
            <v>3.99</v>
          </cell>
          <cell r="E1548">
            <v>7.980000000000001E-2</v>
          </cell>
          <cell r="G1548">
            <v>-2</v>
          </cell>
          <cell r="H1548">
            <v>0</v>
          </cell>
          <cell r="J1548">
            <v>0</v>
          </cell>
          <cell r="L1548">
            <v>1</v>
          </cell>
        </row>
        <row r="1549">
          <cell r="A1549">
            <v>1541</v>
          </cell>
          <cell r="D1549">
            <v>3.99</v>
          </cell>
          <cell r="E1549">
            <v>0</v>
          </cell>
          <cell r="H1549">
            <v>0</v>
          </cell>
          <cell r="J1549">
            <v>0</v>
          </cell>
        </row>
        <row r="1550">
          <cell r="A1550">
            <v>1542</v>
          </cell>
          <cell r="C1550">
            <v>31300</v>
          </cell>
          <cell r="D1550">
            <v>3.99</v>
          </cell>
          <cell r="E1550">
            <v>3121.825574579927</v>
          </cell>
          <cell r="G1550">
            <v>-1.6510741344584083</v>
          </cell>
          <cell r="H1550">
            <v>3121.759696721962</v>
          </cell>
          <cell r="I1550">
            <v>4.29</v>
          </cell>
          <cell r="J1550">
            <v>3121.5919046365111</v>
          </cell>
          <cell r="L1550">
            <v>0.7507672388988631</v>
          </cell>
        </row>
        <row r="1551">
          <cell r="A1551">
            <v>1543</v>
          </cell>
          <cell r="D1551">
            <v>3.99</v>
          </cell>
          <cell r="E1551">
            <v>0</v>
          </cell>
          <cell r="H1551">
            <v>0</v>
          </cell>
          <cell r="J1551">
            <v>0</v>
          </cell>
        </row>
        <row r="1552">
          <cell r="A1552">
            <v>1544</v>
          </cell>
          <cell r="B1552" t="str">
            <v>PC</v>
          </cell>
          <cell r="C1552">
            <v>31310</v>
          </cell>
          <cell r="D1552">
            <v>3.99</v>
          </cell>
          <cell r="E1552">
            <v>3121.0188818845663</v>
          </cell>
          <cell r="G1552">
            <v>2.7260957130494035E-2</v>
          </cell>
          <cell r="H1552">
            <v>3121.0177941723769</v>
          </cell>
          <cell r="I1552">
            <v>4.29</v>
          </cell>
          <cell r="J1552">
            <v>3120.7985731044764</v>
          </cell>
          <cell r="L1552">
            <v>-0.44804354080749564</v>
          </cell>
        </row>
        <row r="1553">
          <cell r="A1553">
            <v>1545</v>
          </cell>
          <cell r="D1553">
            <v>3.99</v>
          </cell>
          <cell r="E1553">
            <v>0</v>
          </cell>
          <cell r="H1553">
            <v>0</v>
          </cell>
          <cell r="J1553">
            <v>0</v>
          </cell>
        </row>
        <row r="1554">
          <cell r="A1554">
            <v>1546</v>
          </cell>
          <cell r="C1554">
            <v>31318.775000000001</v>
          </cell>
          <cell r="D1554">
            <v>3.99</v>
          </cell>
          <cell r="E1554">
            <v>5.985E-2</v>
          </cell>
          <cell r="G1554">
            <v>1.5</v>
          </cell>
          <cell r="H1554">
            <v>0</v>
          </cell>
          <cell r="J1554">
            <v>0</v>
          </cell>
          <cell r="L1554">
            <v>-1.5</v>
          </cell>
          <cell r="M1554" t="str">
            <v>LT=36</v>
          </cell>
        </row>
        <row r="1555">
          <cell r="A1555">
            <v>1547</v>
          </cell>
          <cell r="D1555">
            <v>3.99</v>
          </cell>
          <cell r="E1555">
            <v>0</v>
          </cell>
          <cell r="H1555">
            <v>0</v>
          </cell>
          <cell r="J1555">
            <v>0</v>
          </cell>
        </row>
        <row r="1556">
          <cell r="A1556">
            <v>1548</v>
          </cell>
          <cell r="C1556">
            <v>31320</v>
          </cell>
          <cell r="D1556">
            <v>3.99</v>
          </cell>
          <cell r="E1556">
            <v>3120.3079861146875</v>
          </cell>
          <cell r="G1556">
            <v>1.6020833333332121</v>
          </cell>
          <cell r="H1556">
            <v>3120.2440629896873</v>
          </cell>
          <cell r="I1556">
            <v>4.29</v>
          </cell>
          <cell r="J1556">
            <v>3119.9753336146873</v>
          </cell>
          <cell r="L1556">
            <v>-1.6020833333332121</v>
          </cell>
          <cell r="M1556" t="str">
            <v>IT=12</v>
          </cell>
        </row>
        <row r="1557">
          <cell r="A1557">
            <v>1549</v>
          </cell>
          <cell r="D1557">
            <v>3.99</v>
          </cell>
          <cell r="E1557">
            <v>0</v>
          </cell>
          <cell r="H1557">
            <v>0</v>
          </cell>
          <cell r="J1557">
            <v>0</v>
          </cell>
        </row>
        <row r="1558">
          <cell r="A1558">
            <v>1550</v>
          </cell>
          <cell r="B1558" t="str">
            <v>PT</v>
          </cell>
          <cell r="C1558">
            <v>31330</v>
          </cell>
          <cell r="D1558">
            <v>3.99</v>
          </cell>
          <cell r="E1558">
            <v>3119.607664526945</v>
          </cell>
          <cell r="G1558">
            <v>1.7819999999998495</v>
          </cell>
          <cell r="H1558">
            <v>3119.5365627269448</v>
          </cell>
          <cell r="I1558">
            <v>4.29</v>
          </cell>
          <cell r="J1558">
            <v>3119.2601149269449</v>
          </cell>
          <cell r="L1558">
            <v>-1.7819999999998495</v>
          </cell>
        </row>
        <row r="1559">
          <cell r="A1559">
            <v>1551</v>
          </cell>
          <cell r="D1559">
            <v>3.99</v>
          </cell>
          <cell r="E1559">
            <v>0</v>
          </cell>
          <cell r="H1559">
            <v>0</v>
          </cell>
          <cell r="J1559">
            <v>0</v>
          </cell>
        </row>
        <row r="1560">
          <cell r="A1560">
            <v>1552</v>
          </cell>
          <cell r="B1560" t="str">
            <v>EE</v>
          </cell>
          <cell r="C1560">
            <v>31333.383999999998</v>
          </cell>
          <cell r="D1560">
            <v>3.99</v>
          </cell>
          <cell r="E1560">
            <v>5.985E-2</v>
          </cell>
          <cell r="G1560">
            <v>1.5</v>
          </cell>
          <cell r="H1560">
            <v>0</v>
          </cell>
          <cell r="J1560">
            <v>0</v>
          </cell>
          <cell r="L1560">
            <v>-1.5</v>
          </cell>
        </row>
        <row r="1561">
          <cell r="A1561">
            <v>1553</v>
          </cell>
          <cell r="D1561">
            <v>3.99</v>
          </cell>
          <cell r="E1561">
            <v>0</v>
          </cell>
          <cell r="H1561">
            <v>0</v>
          </cell>
          <cell r="J1561">
            <v>0</v>
          </cell>
        </row>
        <row r="1562">
          <cell r="A1562">
            <v>1554</v>
          </cell>
          <cell r="B1562" t="str">
            <v>EE</v>
          </cell>
          <cell r="C1562">
            <v>31335.674999999999</v>
          </cell>
          <cell r="D1562">
            <v>3.99</v>
          </cell>
          <cell r="E1562">
            <v>3119.2098286580181</v>
          </cell>
          <cell r="G1562">
            <v>1</v>
          </cell>
          <cell r="H1562">
            <v>3119.1699286580179</v>
          </cell>
          <cell r="I1562">
            <v>4.29</v>
          </cell>
          <cell r="J1562">
            <v>3118.969928658018</v>
          </cell>
          <cell r="L1562">
            <v>0</v>
          </cell>
        </row>
        <row r="1563">
          <cell r="A1563">
            <v>1555</v>
          </cell>
          <cell r="C1563">
            <v>31270</v>
          </cell>
          <cell r="D1563">
            <v>3.99</v>
          </cell>
          <cell r="E1563">
            <v>3119.0098286580183</v>
          </cell>
          <cell r="G1563">
            <v>1</v>
          </cell>
          <cell r="H1563">
            <v>3118.969928658018</v>
          </cell>
          <cell r="I1563">
            <v>4.29</v>
          </cell>
          <cell r="J1563">
            <v>0</v>
          </cell>
        </row>
      </sheetData>
      <sheetData sheetId="2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EEFFmensual"/>
      <sheetName val="EEFF"/>
      <sheetName val="VPLCHAGLLA"/>
      <sheetName val="Creación de Valor"/>
      <sheetName val="IMPOSTOS"/>
      <sheetName val="INGRESOS"/>
      <sheetName val="COSTOS"/>
      <sheetName val="Hoja2"/>
      <sheetName val="ATIVOS"/>
      <sheetName val="EPC MENSUAL"/>
      <sheetName val="EPC"/>
      <sheetName val="FINANCIAMIENTO"/>
      <sheetName val="FATOR DE PLANTA"/>
      <sheetName val="POTENCIA EFETIVA"/>
      <sheetName val="PRECIO ENERGIA"/>
      <sheetName val="COSTOS MARGINALES"/>
      <sheetName val="DESPACHO"/>
      <sheetName val="RiskSerializationData"/>
      <sheetName val="rsklibSimData"/>
      <sheetName val="DATOS DE POTENCIA"/>
      <sheetName val="EvSpot"/>
      <sheetName val="CanonAgua"/>
      <sheetName val="Contratos_Exercicio"/>
      <sheetName val="POS FINANC MÊS-13"/>
      <sheetName val="Plan2"/>
    </sheetNames>
    <sheetDataSet>
      <sheetData sheetId="0">
        <row r="60">
          <cell r="B60">
            <v>0.19</v>
          </cell>
        </row>
      </sheetData>
      <sheetData sheetId="1">
        <row r="64">
          <cell r="K64">
            <v>0</v>
          </cell>
        </row>
      </sheetData>
      <sheetData sheetId="2">
        <row r="42">
          <cell r="I42">
            <v>29511.167612110039</v>
          </cell>
        </row>
      </sheetData>
      <sheetData sheetId="3"/>
      <sheetData sheetId="4">
        <row r="38">
          <cell r="J38">
            <v>6.8257979632095598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J20">
            <v>37028.090658003661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 t="str">
            <v>Central</v>
          </cell>
          <cell r="C1" t="str">
            <v>Grupo</v>
          </cell>
          <cell r="D1" t="str">
            <v>Fecha</v>
          </cell>
          <cell r="E1" t="str">
            <v>Potencia Firme (kW)</v>
          </cell>
        </row>
        <row r="2">
          <cell r="B2" t="str">
            <v>CAHUA</v>
          </cell>
          <cell r="C2" t="str">
            <v>CAHUA</v>
          </cell>
          <cell r="D2" t="str">
            <v>2008-06</v>
          </cell>
          <cell r="E2">
            <v>39403</v>
          </cell>
        </row>
        <row r="3">
          <cell r="B3" t="str">
            <v>GALLITO CIEGO</v>
          </cell>
          <cell r="C3" t="str">
            <v>GALLITOC</v>
          </cell>
          <cell r="D3" t="str">
            <v>2008-06</v>
          </cell>
          <cell r="E3">
            <v>27041</v>
          </cell>
        </row>
        <row r="4">
          <cell r="B4" t="str">
            <v>HUAYLLACHO</v>
          </cell>
          <cell r="C4" t="str">
            <v>TODOS</v>
          </cell>
          <cell r="D4" t="str">
            <v>2008-06</v>
          </cell>
          <cell r="E4">
            <v>186</v>
          </cell>
        </row>
        <row r="5">
          <cell r="B5" t="str">
            <v>MISAPUQUIO</v>
          </cell>
          <cell r="C5" t="str">
            <v>TODOS</v>
          </cell>
          <cell r="D5" t="str">
            <v>2008-06</v>
          </cell>
          <cell r="E5">
            <v>3866</v>
          </cell>
        </row>
        <row r="6">
          <cell r="B6" t="str">
            <v>PARIAC</v>
          </cell>
          <cell r="C6" t="str">
            <v>TODOS</v>
          </cell>
          <cell r="D6" t="str">
            <v>2008-06</v>
          </cell>
          <cell r="E6">
            <v>4951</v>
          </cell>
        </row>
        <row r="7">
          <cell r="B7" t="str">
            <v>SAN ANTONIO</v>
          </cell>
          <cell r="C7" t="str">
            <v>TODOS</v>
          </cell>
          <cell r="D7" t="str">
            <v>2008-06</v>
          </cell>
          <cell r="E7">
            <v>580</v>
          </cell>
        </row>
        <row r="8">
          <cell r="B8" t="str">
            <v>SAN IGNACIO</v>
          </cell>
          <cell r="C8" t="str">
            <v>TODOS</v>
          </cell>
          <cell r="D8" t="str">
            <v>2008-06</v>
          </cell>
          <cell r="E8">
            <v>422</v>
          </cell>
        </row>
        <row r="9">
          <cell r="B9" t="str">
            <v>CALLAHUANCA</v>
          </cell>
          <cell r="C9" t="str">
            <v>CALL</v>
          </cell>
          <cell r="D9" t="str">
            <v>2008-06</v>
          </cell>
          <cell r="E9">
            <v>80433</v>
          </cell>
        </row>
        <row r="10">
          <cell r="B10" t="str">
            <v>CHIMAY</v>
          </cell>
          <cell r="C10" t="str">
            <v>CHIMAY</v>
          </cell>
          <cell r="D10" t="str">
            <v>2008-06</v>
          </cell>
          <cell r="E10">
            <v>150900</v>
          </cell>
        </row>
        <row r="11">
          <cell r="B11" t="str">
            <v>HUAMPANI</v>
          </cell>
          <cell r="C11" t="str">
            <v>HPNI</v>
          </cell>
          <cell r="D11" t="str">
            <v>2008-06</v>
          </cell>
          <cell r="E11">
            <v>30176</v>
          </cell>
        </row>
        <row r="12">
          <cell r="B12" t="str">
            <v>HUINCO</v>
          </cell>
          <cell r="C12" t="str">
            <v>HUIN</v>
          </cell>
          <cell r="D12" t="str">
            <v>2008-06</v>
          </cell>
          <cell r="E12">
            <v>247340</v>
          </cell>
        </row>
        <row r="13">
          <cell r="B13" t="str">
            <v>MATUCANA</v>
          </cell>
          <cell r="C13" t="str">
            <v xml:space="preserve">MAT </v>
          </cell>
          <cell r="D13" t="str">
            <v>2008-06</v>
          </cell>
          <cell r="E13">
            <v>128578</v>
          </cell>
        </row>
        <row r="14">
          <cell r="B14" t="str">
            <v>MOYOPAMPA</v>
          </cell>
          <cell r="C14" t="str">
            <v>MOY</v>
          </cell>
          <cell r="D14" t="str">
            <v>2008-06</v>
          </cell>
          <cell r="E14">
            <v>64704</v>
          </cell>
        </row>
        <row r="15">
          <cell r="B15" t="str">
            <v>UTI</v>
          </cell>
          <cell r="C15" t="str">
            <v>UTI5</v>
          </cell>
          <cell r="D15" t="str">
            <v>2008-06</v>
          </cell>
          <cell r="E15">
            <v>52262.5</v>
          </cell>
        </row>
        <row r="16">
          <cell r="B16" t="str">
            <v>UTI</v>
          </cell>
          <cell r="C16" t="str">
            <v>UTI6</v>
          </cell>
          <cell r="D16" t="str">
            <v>2008-06</v>
          </cell>
          <cell r="E16">
            <v>51202.55</v>
          </cell>
        </row>
        <row r="17">
          <cell r="B17" t="str">
            <v>VENTANILLA</v>
          </cell>
          <cell r="C17" t="str">
            <v>TV-3 C.C.</v>
          </cell>
          <cell r="D17" t="str">
            <v>2008-06</v>
          </cell>
          <cell r="E17">
            <v>480756.35</v>
          </cell>
        </row>
        <row r="18">
          <cell r="B18" t="str">
            <v>WEST</v>
          </cell>
          <cell r="C18" t="str">
            <v>TG7</v>
          </cell>
          <cell r="D18" t="str">
            <v>2008-06</v>
          </cell>
          <cell r="E18">
            <v>122441.32</v>
          </cell>
        </row>
        <row r="19">
          <cell r="B19" t="str">
            <v>YANANGO</v>
          </cell>
          <cell r="C19" t="str">
            <v>C.H. YANANGO</v>
          </cell>
          <cell r="D19" t="str">
            <v>2008-06</v>
          </cell>
          <cell r="E19">
            <v>16615</v>
          </cell>
        </row>
        <row r="20">
          <cell r="B20" t="str">
            <v>MALACAS</v>
          </cell>
          <cell r="C20" t="str">
            <v>TG1</v>
          </cell>
          <cell r="D20" t="str">
            <v>2008-06</v>
          </cell>
          <cell r="E20">
            <v>14622.86</v>
          </cell>
        </row>
        <row r="21">
          <cell r="B21" t="str">
            <v>MALACAS</v>
          </cell>
          <cell r="C21" t="str">
            <v>TG2</v>
          </cell>
          <cell r="D21" t="str">
            <v>2008-06</v>
          </cell>
          <cell r="E21">
            <v>14913.08</v>
          </cell>
        </row>
        <row r="22">
          <cell r="B22" t="str">
            <v>MALACAS</v>
          </cell>
          <cell r="C22" t="str">
            <v>TGN4</v>
          </cell>
          <cell r="D22" t="str">
            <v>2008-06</v>
          </cell>
          <cell r="E22">
            <v>100305.93</v>
          </cell>
        </row>
        <row r="23">
          <cell r="B23" t="str">
            <v>CHARCANI I</v>
          </cell>
          <cell r="C23" t="str">
            <v>CHARCANI 1</v>
          </cell>
          <cell r="D23" t="str">
            <v>2008-06</v>
          </cell>
          <cell r="E23">
            <v>1408</v>
          </cell>
        </row>
        <row r="24">
          <cell r="B24" t="str">
            <v>CHARCANI II</v>
          </cell>
          <cell r="C24" t="str">
            <v>CHAII</v>
          </cell>
          <cell r="D24" t="str">
            <v>2008-06</v>
          </cell>
          <cell r="E24">
            <v>600</v>
          </cell>
        </row>
        <row r="25">
          <cell r="B25" t="str">
            <v>CHARCANI III</v>
          </cell>
          <cell r="C25" t="str">
            <v>CHARCANI 3</v>
          </cell>
          <cell r="D25" t="str">
            <v>2008-06</v>
          </cell>
          <cell r="E25">
            <v>4275</v>
          </cell>
        </row>
        <row r="26">
          <cell r="B26" t="str">
            <v>CHARCANI IV</v>
          </cell>
          <cell r="C26" t="str">
            <v xml:space="preserve">CHAR_IV </v>
          </cell>
          <cell r="D26" t="str">
            <v>2008-06</v>
          </cell>
          <cell r="E26">
            <v>15301</v>
          </cell>
        </row>
        <row r="27">
          <cell r="B27" t="str">
            <v>CHARCANI V</v>
          </cell>
          <cell r="C27" t="str">
            <v xml:space="preserve">CHAR_V </v>
          </cell>
          <cell r="D27" t="str">
            <v>2008-06</v>
          </cell>
          <cell r="E27">
            <v>144622</v>
          </cell>
        </row>
        <row r="28">
          <cell r="B28" t="str">
            <v>CHARCANI VI</v>
          </cell>
          <cell r="C28" t="str">
            <v>CHARCANI 6</v>
          </cell>
          <cell r="D28" t="str">
            <v>2008-06</v>
          </cell>
          <cell r="E28">
            <v>8947</v>
          </cell>
        </row>
        <row r="29">
          <cell r="B29" t="str">
            <v>CHILINA</v>
          </cell>
          <cell r="C29" t="str">
            <v>C. C.</v>
          </cell>
          <cell r="D29" t="str">
            <v>2008-06</v>
          </cell>
          <cell r="E29">
            <v>16671.099999999999</v>
          </cell>
        </row>
        <row r="30">
          <cell r="B30" t="str">
            <v>CHILINA</v>
          </cell>
          <cell r="C30" t="str">
            <v>SULZ 1</v>
          </cell>
          <cell r="D30" t="str">
            <v>2008-06</v>
          </cell>
          <cell r="E30">
            <v>5014.79</v>
          </cell>
        </row>
        <row r="31">
          <cell r="B31" t="str">
            <v>CHILINA</v>
          </cell>
          <cell r="C31" t="str">
            <v>SULZ 2</v>
          </cell>
          <cell r="D31" t="str">
            <v>2008-06</v>
          </cell>
          <cell r="E31">
            <v>5244.55</v>
          </cell>
        </row>
        <row r="32">
          <cell r="B32" t="str">
            <v>CHILINA</v>
          </cell>
          <cell r="C32" t="str">
            <v>TV 2</v>
          </cell>
          <cell r="D32" t="str">
            <v>2008-06</v>
          </cell>
          <cell r="E32">
            <v>6139.53</v>
          </cell>
        </row>
        <row r="33">
          <cell r="B33" t="str">
            <v>CHILINA</v>
          </cell>
          <cell r="C33" t="str">
            <v>TV 3</v>
          </cell>
          <cell r="D33" t="str">
            <v>2008-06</v>
          </cell>
          <cell r="E33">
            <v>9787.17</v>
          </cell>
        </row>
        <row r="34">
          <cell r="B34" t="str">
            <v>MOLLENDO</v>
          </cell>
          <cell r="C34" t="str">
            <v>MIR1</v>
          </cell>
          <cell r="D34" t="str">
            <v>2008-06</v>
          </cell>
          <cell r="E34">
            <v>9687.1299999999992</v>
          </cell>
        </row>
        <row r="35">
          <cell r="B35" t="str">
            <v>MOLLENDO</v>
          </cell>
          <cell r="C35" t="str">
            <v>MIR2</v>
          </cell>
          <cell r="D35" t="str">
            <v>2008-06</v>
          </cell>
          <cell r="E35">
            <v>10025.219999999999</v>
          </cell>
        </row>
        <row r="36">
          <cell r="B36" t="str">
            <v>MOLLENDO</v>
          </cell>
          <cell r="C36" t="str">
            <v>MIR3</v>
          </cell>
          <cell r="D36" t="str">
            <v>2008-06</v>
          </cell>
          <cell r="E36">
            <v>10021.790000000001</v>
          </cell>
        </row>
        <row r="37">
          <cell r="B37" t="str">
            <v>MOLLENDO</v>
          </cell>
          <cell r="C37" t="str">
            <v>TGM1</v>
          </cell>
          <cell r="D37" t="str">
            <v>2008-06</v>
          </cell>
          <cell r="E37">
            <v>36643.769999999997</v>
          </cell>
        </row>
        <row r="38">
          <cell r="B38" t="str">
            <v>MOLLENDO</v>
          </cell>
          <cell r="C38" t="str">
            <v>TGM2</v>
          </cell>
          <cell r="D38" t="str">
            <v>2008-06</v>
          </cell>
          <cell r="E38">
            <v>36056.199999999997</v>
          </cell>
        </row>
        <row r="39">
          <cell r="B39" t="str">
            <v>DOLORESPATA</v>
          </cell>
          <cell r="C39" t="str">
            <v>ALCO 1</v>
          </cell>
          <cell r="D39" t="str">
            <v>2008-06</v>
          </cell>
          <cell r="E39">
            <v>1610.87</v>
          </cell>
        </row>
        <row r="40">
          <cell r="B40" t="str">
            <v>DOLORESPATA</v>
          </cell>
          <cell r="C40" t="str">
            <v>ALCO 2</v>
          </cell>
          <cell r="D40" t="str">
            <v>2008-06</v>
          </cell>
          <cell r="E40">
            <v>1748.81</v>
          </cell>
        </row>
        <row r="41">
          <cell r="B41" t="str">
            <v>DOLORESPATA</v>
          </cell>
          <cell r="C41" t="str">
            <v>DOL SULZER 1</v>
          </cell>
          <cell r="D41" t="str">
            <v>2008-06</v>
          </cell>
          <cell r="E41">
            <v>884.48</v>
          </cell>
        </row>
        <row r="42">
          <cell r="B42" t="str">
            <v>DOLORESPATA</v>
          </cell>
          <cell r="C42" t="str">
            <v>DOL SULZER 2</v>
          </cell>
          <cell r="D42" t="str">
            <v>2008-06</v>
          </cell>
          <cell r="E42">
            <v>1853.43</v>
          </cell>
        </row>
        <row r="43">
          <cell r="B43" t="str">
            <v>DOLORESPATA</v>
          </cell>
          <cell r="C43" t="str">
            <v>GM 1</v>
          </cell>
          <cell r="D43" t="str">
            <v>2008-06</v>
          </cell>
          <cell r="E43">
            <v>1741.49</v>
          </cell>
        </row>
        <row r="44">
          <cell r="B44" t="str">
            <v>DOLORESPATA</v>
          </cell>
          <cell r="C44" t="str">
            <v>GM 2</v>
          </cell>
          <cell r="D44" t="str">
            <v>2008-06</v>
          </cell>
          <cell r="E44">
            <v>1811.09</v>
          </cell>
        </row>
        <row r="45">
          <cell r="B45" t="str">
            <v>DOLORESPATA</v>
          </cell>
          <cell r="C45" t="str">
            <v>GM 3</v>
          </cell>
          <cell r="D45" t="str">
            <v>2008-06</v>
          </cell>
          <cell r="E45">
            <v>1725.52</v>
          </cell>
        </row>
        <row r="46">
          <cell r="B46" t="str">
            <v>MACHUPICCHU</v>
          </cell>
          <cell r="C46" t="str">
            <v>TODOS</v>
          </cell>
          <cell r="D46" t="str">
            <v>2008-06</v>
          </cell>
          <cell r="E46">
            <v>85791</v>
          </cell>
        </row>
        <row r="47">
          <cell r="B47" t="str">
            <v>CAÑON DEL PATO</v>
          </cell>
          <cell r="C47" t="str">
            <v>TODOS</v>
          </cell>
          <cell r="D47" t="str">
            <v>2008-06</v>
          </cell>
          <cell r="E47">
            <v>263490</v>
          </cell>
        </row>
        <row r="48">
          <cell r="B48" t="str">
            <v>CARHUAQUERO</v>
          </cell>
          <cell r="C48" t="str">
            <v>TODOS</v>
          </cell>
          <cell r="D48" t="str">
            <v>2008-06</v>
          </cell>
          <cell r="E48">
            <v>91943</v>
          </cell>
        </row>
        <row r="49">
          <cell r="B49" t="str">
            <v>CHICLAYO OESTE</v>
          </cell>
          <cell r="C49" t="str">
            <v>CHO_GMT1</v>
          </cell>
          <cell r="D49" t="str">
            <v>2008-06</v>
          </cell>
          <cell r="E49">
            <v>3677.1</v>
          </cell>
        </row>
        <row r="50">
          <cell r="B50" t="str">
            <v>CHICLAYO OESTE</v>
          </cell>
          <cell r="C50" t="str">
            <v>CHO_GMT2</v>
          </cell>
          <cell r="D50" t="str">
            <v>2008-06</v>
          </cell>
          <cell r="E50">
            <v>3949.82</v>
          </cell>
        </row>
        <row r="51">
          <cell r="B51" t="str">
            <v>CHICLAYO OESTE</v>
          </cell>
          <cell r="C51" t="str">
            <v>CHO_GMT3</v>
          </cell>
          <cell r="D51" t="str">
            <v>2008-06</v>
          </cell>
          <cell r="E51">
            <v>3797.52</v>
          </cell>
        </row>
        <row r="52">
          <cell r="B52" t="str">
            <v>CHICLAYO OESTE</v>
          </cell>
          <cell r="C52" t="str">
            <v>CHO_SZ1</v>
          </cell>
          <cell r="D52" t="str">
            <v>2008-06</v>
          </cell>
          <cell r="E52">
            <v>5282.7</v>
          </cell>
        </row>
        <row r="53">
          <cell r="B53" t="str">
            <v>CHICLAYO OESTE</v>
          </cell>
          <cell r="C53" t="str">
            <v>CHO_SZ2</v>
          </cell>
          <cell r="D53" t="str">
            <v>2008-06</v>
          </cell>
          <cell r="E53">
            <v>5480.48</v>
          </cell>
        </row>
        <row r="54">
          <cell r="B54" t="str">
            <v>CHIMBOTE</v>
          </cell>
          <cell r="C54" t="str">
            <v>CHIM1</v>
          </cell>
          <cell r="D54" t="str">
            <v>2008-06</v>
          </cell>
          <cell r="E54">
            <v>21884.85</v>
          </cell>
        </row>
        <row r="55">
          <cell r="B55" t="str">
            <v>CHIMBOTE</v>
          </cell>
          <cell r="C55" t="str">
            <v>CHIM3</v>
          </cell>
          <cell r="D55" t="str">
            <v>2008-06</v>
          </cell>
          <cell r="E55">
            <v>20949.650000000001</v>
          </cell>
        </row>
        <row r="56">
          <cell r="B56" t="str">
            <v>PAITA</v>
          </cell>
          <cell r="C56" t="str">
            <v>EMD-1</v>
          </cell>
          <cell r="D56" t="str">
            <v>2008-06</v>
          </cell>
          <cell r="E56">
            <v>2019.49</v>
          </cell>
        </row>
        <row r="57">
          <cell r="B57" t="str">
            <v>PAITA</v>
          </cell>
          <cell r="C57" t="str">
            <v>EMD-3</v>
          </cell>
          <cell r="D57" t="str">
            <v>2008-06</v>
          </cell>
          <cell r="E57">
            <v>2008.73</v>
          </cell>
        </row>
        <row r="58">
          <cell r="B58" t="str">
            <v>PAITA</v>
          </cell>
          <cell r="C58" t="str">
            <v>SKODA-2</v>
          </cell>
          <cell r="D58" t="str">
            <v>2008-06</v>
          </cell>
          <cell r="E58">
            <v>760.76</v>
          </cell>
        </row>
        <row r="59">
          <cell r="B59" t="str">
            <v>PAITA</v>
          </cell>
          <cell r="C59" t="str">
            <v>SKODA-3</v>
          </cell>
          <cell r="D59" t="str">
            <v>2008-06</v>
          </cell>
          <cell r="E59">
            <v>878.78</v>
          </cell>
        </row>
        <row r="60">
          <cell r="B60" t="str">
            <v>PIURA</v>
          </cell>
          <cell r="C60" t="str">
            <v>MIRRL-1</v>
          </cell>
          <cell r="D60" t="str">
            <v>2008-06</v>
          </cell>
          <cell r="E60">
            <v>1134.7</v>
          </cell>
        </row>
        <row r="61">
          <cell r="B61" t="str">
            <v>PIURA</v>
          </cell>
          <cell r="C61" t="str">
            <v>MIRRL-4</v>
          </cell>
          <cell r="D61" t="str">
            <v>2008-06</v>
          </cell>
          <cell r="E61">
            <v>1646.09</v>
          </cell>
        </row>
        <row r="62">
          <cell r="B62" t="str">
            <v>PIURA</v>
          </cell>
          <cell r="C62" t="str">
            <v>PIURGMT1</v>
          </cell>
          <cell r="D62" t="str">
            <v>2008-06</v>
          </cell>
          <cell r="E62">
            <v>4425.67</v>
          </cell>
        </row>
        <row r="63">
          <cell r="B63" t="str">
            <v>PIURA</v>
          </cell>
          <cell r="C63" t="str">
            <v>PIURGMT2</v>
          </cell>
          <cell r="D63" t="str">
            <v>2008-06</v>
          </cell>
          <cell r="E63">
            <v>4351.3500000000004</v>
          </cell>
        </row>
        <row r="64">
          <cell r="B64" t="str">
            <v>PIURA</v>
          </cell>
          <cell r="C64" t="str">
            <v>PIURMAN</v>
          </cell>
          <cell r="D64" t="str">
            <v>2008-06</v>
          </cell>
          <cell r="E64">
            <v>6434.89</v>
          </cell>
        </row>
        <row r="65">
          <cell r="B65" t="str">
            <v>PIURA TG</v>
          </cell>
          <cell r="C65" t="str">
            <v>PIURTG1</v>
          </cell>
          <cell r="D65" t="str">
            <v>2008-06</v>
          </cell>
          <cell r="E65">
            <v>17972.12</v>
          </cell>
        </row>
        <row r="66">
          <cell r="B66" t="str">
            <v>SULLANA</v>
          </cell>
          <cell r="C66" t="str">
            <v>ALCO-2</v>
          </cell>
          <cell r="D66" t="str">
            <v>2008-06</v>
          </cell>
          <cell r="E66">
            <v>2183.5700000000002</v>
          </cell>
        </row>
        <row r="67">
          <cell r="B67" t="str">
            <v>SULLANA</v>
          </cell>
          <cell r="C67" t="str">
            <v>ALCO-3</v>
          </cell>
          <cell r="D67" t="str">
            <v>2008-06</v>
          </cell>
          <cell r="E67">
            <v>2086.12</v>
          </cell>
        </row>
        <row r="68">
          <cell r="B68" t="str">
            <v>SULLANA</v>
          </cell>
          <cell r="C68" t="str">
            <v>ALCO-4</v>
          </cell>
          <cell r="D68" t="str">
            <v>2008-06</v>
          </cell>
          <cell r="E68">
            <v>2010.75</v>
          </cell>
        </row>
        <row r="69">
          <cell r="B69" t="str">
            <v>SULLANA</v>
          </cell>
          <cell r="C69" t="str">
            <v>ALCO-5</v>
          </cell>
          <cell r="D69" t="str">
            <v>2008-06</v>
          </cell>
          <cell r="E69">
            <v>2063.27</v>
          </cell>
        </row>
        <row r="70">
          <cell r="B70" t="str">
            <v>TRUJILLO</v>
          </cell>
          <cell r="C70" t="str">
            <v>TRUJ4</v>
          </cell>
          <cell r="D70" t="str">
            <v>2008-06</v>
          </cell>
          <cell r="E70">
            <v>19781.740000000002</v>
          </cell>
        </row>
        <row r="71">
          <cell r="B71" t="str">
            <v>ARICOTA I</v>
          </cell>
          <cell r="C71" t="str">
            <v>AR1 1,2</v>
          </cell>
          <cell r="D71" t="str">
            <v>2008-06</v>
          </cell>
          <cell r="E71">
            <v>22500</v>
          </cell>
        </row>
        <row r="72">
          <cell r="B72" t="str">
            <v>ARICOTA II</v>
          </cell>
          <cell r="C72" t="str">
            <v>ARI3</v>
          </cell>
          <cell r="D72" t="str">
            <v>2008-06</v>
          </cell>
          <cell r="E72">
            <v>12400</v>
          </cell>
        </row>
        <row r="73">
          <cell r="B73" t="str">
            <v>CALANA</v>
          </cell>
          <cell r="C73" t="str">
            <v>CAL1</v>
          </cell>
          <cell r="D73" t="str">
            <v>2008-06</v>
          </cell>
          <cell r="E73">
            <v>6237.48</v>
          </cell>
        </row>
        <row r="74">
          <cell r="B74" t="str">
            <v>CALANA</v>
          </cell>
          <cell r="C74" t="str">
            <v>CAL2</v>
          </cell>
          <cell r="D74" t="str">
            <v>2008-06</v>
          </cell>
          <cell r="E74">
            <v>6608</v>
          </cell>
        </row>
        <row r="75">
          <cell r="B75" t="str">
            <v>CALANA</v>
          </cell>
          <cell r="C75" t="str">
            <v>CAL3</v>
          </cell>
          <cell r="D75" t="str">
            <v>2008-06</v>
          </cell>
          <cell r="E75">
            <v>6217</v>
          </cell>
        </row>
        <row r="76">
          <cell r="B76" t="str">
            <v>CALANA</v>
          </cell>
          <cell r="C76" t="str">
            <v>CAL4</v>
          </cell>
          <cell r="D76" t="str">
            <v>2008-06</v>
          </cell>
          <cell r="E76">
            <v>6442</v>
          </cell>
        </row>
        <row r="77">
          <cell r="B77" t="str">
            <v>MALPASO</v>
          </cell>
          <cell r="C77" t="str">
            <v>MALPASO</v>
          </cell>
          <cell r="D77" t="str">
            <v>2008-06</v>
          </cell>
          <cell r="E77">
            <v>48020.88</v>
          </cell>
        </row>
        <row r="78">
          <cell r="B78" t="str">
            <v>OROYA</v>
          </cell>
          <cell r="C78" t="str">
            <v>OROYA</v>
          </cell>
          <cell r="D78" t="str">
            <v>2008-06</v>
          </cell>
          <cell r="E78">
            <v>9480</v>
          </cell>
        </row>
        <row r="79">
          <cell r="B79" t="str">
            <v>PACHACHACA</v>
          </cell>
          <cell r="C79" t="str">
            <v>PACHACHACA</v>
          </cell>
          <cell r="D79" t="str">
            <v>2008-06</v>
          </cell>
          <cell r="E79">
            <v>9650</v>
          </cell>
        </row>
        <row r="80">
          <cell r="B80" t="str">
            <v>YAUPI</v>
          </cell>
          <cell r="C80" t="str">
            <v xml:space="preserve">YAUPI </v>
          </cell>
          <cell r="D80" t="str">
            <v>2008-06</v>
          </cell>
          <cell r="E80">
            <v>110207</v>
          </cell>
        </row>
        <row r="81">
          <cell r="B81" t="str">
            <v>MANTARO</v>
          </cell>
          <cell r="C81" t="str">
            <v xml:space="preserve">MAN </v>
          </cell>
          <cell r="D81" t="str">
            <v>2008-06</v>
          </cell>
          <cell r="E81">
            <v>650483</v>
          </cell>
        </row>
        <row r="82">
          <cell r="B82" t="str">
            <v>RESTITUCION</v>
          </cell>
          <cell r="C82" t="str">
            <v>RON</v>
          </cell>
          <cell r="D82" t="str">
            <v>2008-06</v>
          </cell>
          <cell r="E82">
            <v>215359</v>
          </cell>
        </row>
        <row r="83">
          <cell r="B83" t="str">
            <v>TUMBES</v>
          </cell>
          <cell r="C83" t="str">
            <v>MAK1</v>
          </cell>
          <cell r="D83" t="str">
            <v>2008-06</v>
          </cell>
          <cell r="E83">
            <v>8923.34</v>
          </cell>
        </row>
        <row r="84">
          <cell r="B84" t="str">
            <v>TUMBES</v>
          </cell>
          <cell r="C84" t="str">
            <v>MAK2</v>
          </cell>
          <cell r="D84" t="str">
            <v>2008-06</v>
          </cell>
          <cell r="E84">
            <v>7729.16</v>
          </cell>
        </row>
        <row r="85">
          <cell r="B85" t="str">
            <v>YARINACOCHA</v>
          </cell>
          <cell r="C85" t="str">
            <v>WAR1</v>
          </cell>
          <cell r="D85" t="str">
            <v>2008-06</v>
          </cell>
          <cell r="E85">
            <v>6123.69</v>
          </cell>
        </row>
        <row r="86">
          <cell r="B86" t="str">
            <v>YARINACOCHA</v>
          </cell>
          <cell r="C86" t="str">
            <v>WAR2</v>
          </cell>
          <cell r="D86" t="str">
            <v>2008-06</v>
          </cell>
          <cell r="E86">
            <v>6032.01</v>
          </cell>
        </row>
        <row r="87">
          <cell r="B87" t="str">
            <v>YARINACOCHA</v>
          </cell>
          <cell r="C87" t="str">
            <v>WAR3</v>
          </cell>
          <cell r="D87" t="str">
            <v>2008-06</v>
          </cell>
          <cell r="E87">
            <v>6028.03</v>
          </cell>
        </row>
        <row r="88">
          <cell r="B88" t="str">
            <v>YARINACOCHA</v>
          </cell>
          <cell r="C88" t="str">
            <v>WAR4</v>
          </cell>
          <cell r="D88" t="str">
            <v>2008-06</v>
          </cell>
          <cell r="E88">
            <v>5927.97</v>
          </cell>
        </row>
        <row r="89">
          <cell r="B89" t="str">
            <v>CHILCA</v>
          </cell>
          <cell r="C89" t="str">
            <v>G1</v>
          </cell>
          <cell r="D89" t="str">
            <v>2008-06</v>
          </cell>
          <cell r="E89">
            <v>173514.26</v>
          </cell>
        </row>
        <row r="90">
          <cell r="B90" t="str">
            <v>CHILCA</v>
          </cell>
          <cell r="C90" t="str">
            <v>G2</v>
          </cell>
          <cell r="D90" t="str">
            <v>2008-06</v>
          </cell>
          <cell r="E90">
            <v>170402.98</v>
          </cell>
        </row>
        <row r="91">
          <cell r="B91" t="str">
            <v>ILO 1</v>
          </cell>
          <cell r="C91" t="str">
            <v>CAT</v>
          </cell>
          <cell r="D91" t="str">
            <v>2008-06</v>
          </cell>
          <cell r="E91">
            <v>3267.22</v>
          </cell>
        </row>
        <row r="92">
          <cell r="B92" t="str">
            <v>ILO 1</v>
          </cell>
          <cell r="C92" t="str">
            <v>TG1</v>
          </cell>
          <cell r="D92" t="str">
            <v>2008-06</v>
          </cell>
          <cell r="E92">
            <v>34674.17</v>
          </cell>
        </row>
        <row r="93">
          <cell r="B93" t="str">
            <v>ILO 1</v>
          </cell>
          <cell r="C93" t="str">
            <v>TG2</v>
          </cell>
          <cell r="D93" t="str">
            <v>2008-06</v>
          </cell>
          <cell r="E93">
            <v>32192.17</v>
          </cell>
        </row>
        <row r="94">
          <cell r="B94" t="str">
            <v>ILO 1</v>
          </cell>
          <cell r="C94" t="str">
            <v>TV2</v>
          </cell>
          <cell r="D94" t="str">
            <v>2008-06</v>
          </cell>
          <cell r="E94">
            <v>8.8800000000000008</v>
          </cell>
        </row>
        <row r="95">
          <cell r="B95" t="str">
            <v>ILO 1</v>
          </cell>
          <cell r="C95" t="str">
            <v>TV3</v>
          </cell>
          <cell r="D95" t="str">
            <v>2008-06</v>
          </cell>
          <cell r="E95">
            <v>69308.23</v>
          </cell>
        </row>
        <row r="96">
          <cell r="B96" t="str">
            <v>ILO 1</v>
          </cell>
          <cell r="C96" t="str">
            <v>TV4</v>
          </cell>
          <cell r="D96" t="str">
            <v>2008-06</v>
          </cell>
          <cell r="E96">
            <v>66127.64</v>
          </cell>
        </row>
        <row r="97">
          <cell r="B97" t="str">
            <v>ILO 2</v>
          </cell>
          <cell r="C97" t="str">
            <v>TV1</v>
          </cell>
          <cell r="D97" t="str">
            <v>2008-06</v>
          </cell>
          <cell r="E97">
            <v>141692.4</v>
          </cell>
        </row>
        <row r="98">
          <cell r="B98" t="str">
            <v>YUNCAN</v>
          </cell>
          <cell r="C98" t="str">
            <v>TODOS</v>
          </cell>
          <cell r="D98" t="str">
            <v>2008-06</v>
          </cell>
          <cell r="E98">
            <v>136760</v>
          </cell>
        </row>
        <row r="99">
          <cell r="B99" t="str">
            <v>KALLPA</v>
          </cell>
          <cell r="C99" t="str">
            <v>TG1-KALLPA</v>
          </cell>
          <cell r="D99" t="str">
            <v>2008-06</v>
          </cell>
          <cell r="E99">
            <v>172829.17</v>
          </cell>
        </row>
        <row r="100">
          <cell r="B100" t="str">
            <v>BELLAVISTA</v>
          </cell>
          <cell r="C100" t="str">
            <v>ALCO</v>
          </cell>
          <cell r="D100" t="str">
            <v>2008-06</v>
          </cell>
          <cell r="E100">
            <v>1751.34</v>
          </cell>
        </row>
        <row r="101">
          <cell r="B101" t="str">
            <v>BELLAVISTA</v>
          </cell>
          <cell r="C101" t="str">
            <v>MAN 1</v>
          </cell>
          <cell r="D101" t="str">
            <v>2008-06</v>
          </cell>
          <cell r="E101">
            <v>1730.17</v>
          </cell>
        </row>
        <row r="102">
          <cell r="B102" t="str">
            <v>SAN GABAN</v>
          </cell>
          <cell r="C102" t="str">
            <v>TODOS</v>
          </cell>
          <cell r="D102" t="str">
            <v>2008-06</v>
          </cell>
          <cell r="E102">
            <v>113098</v>
          </cell>
        </row>
        <row r="103">
          <cell r="B103" t="str">
            <v>TAPARACHI</v>
          </cell>
          <cell r="C103" t="str">
            <v>MAN 3</v>
          </cell>
          <cell r="D103" t="str">
            <v>2008-06</v>
          </cell>
          <cell r="E103">
            <v>1761.7</v>
          </cell>
        </row>
        <row r="104">
          <cell r="B104" t="str">
            <v>TAPARACHI</v>
          </cell>
          <cell r="C104" t="str">
            <v>MAN 4</v>
          </cell>
          <cell r="D104" t="str">
            <v>2008-06</v>
          </cell>
          <cell r="E104">
            <v>1845.83</v>
          </cell>
        </row>
        <row r="105">
          <cell r="B105" t="str">
            <v>TAPARACHI</v>
          </cell>
          <cell r="C105" t="str">
            <v>SKODA 1</v>
          </cell>
          <cell r="D105" t="str">
            <v>2008-06</v>
          </cell>
          <cell r="E105">
            <v>428.6</v>
          </cell>
        </row>
        <row r="106">
          <cell r="B106" t="str">
            <v>TAPARACHI</v>
          </cell>
          <cell r="C106" t="str">
            <v>TAP MAN 1</v>
          </cell>
          <cell r="D106" t="str">
            <v>2008-06</v>
          </cell>
          <cell r="E106">
            <v>803.89</v>
          </cell>
        </row>
        <row r="107">
          <cell r="B107" t="str">
            <v>SAN NICOLAS</v>
          </cell>
          <cell r="C107" t="str">
            <v>ONAN</v>
          </cell>
          <cell r="D107" t="str">
            <v>2008-06</v>
          </cell>
          <cell r="E107">
            <v>1219.3</v>
          </cell>
        </row>
        <row r="108">
          <cell r="B108" t="str">
            <v>SAN NICOLAS</v>
          </cell>
          <cell r="C108" t="str">
            <v>TV1</v>
          </cell>
          <cell r="D108" t="str">
            <v>2008-06</v>
          </cell>
          <cell r="E108">
            <v>18394.62</v>
          </cell>
        </row>
        <row r="109">
          <cell r="B109" t="str">
            <v>SAN NICOLAS</v>
          </cell>
          <cell r="C109" t="str">
            <v>TV2</v>
          </cell>
          <cell r="D109" t="str">
            <v>2008-06</v>
          </cell>
          <cell r="E109">
            <v>17562.38</v>
          </cell>
        </row>
        <row r="110">
          <cell r="B110" t="str">
            <v>SAN NICOLAS</v>
          </cell>
          <cell r="C110" t="str">
            <v>TV3</v>
          </cell>
          <cell r="D110" t="str">
            <v>2008-06</v>
          </cell>
          <cell r="E110">
            <v>25213.56</v>
          </cell>
        </row>
        <row r="111">
          <cell r="B111" t="str">
            <v>HUANCHOR</v>
          </cell>
          <cell r="C111" t="str">
            <v>HUANCHOR</v>
          </cell>
          <cell r="D111" t="str">
            <v>2008-06</v>
          </cell>
          <cell r="E111">
            <v>19632</v>
          </cell>
        </row>
        <row r="112">
          <cell r="B112" t="str">
            <v>AGUAYTIA</v>
          </cell>
          <cell r="C112" t="str">
            <v>G1</v>
          </cell>
          <cell r="D112" t="str">
            <v>2008-06</v>
          </cell>
          <cell r="E112">
            <v>88229.86</v>
          </cell>
        </row>
        <row r="113">
          <cell r="B113" t="str">
            <v>AGUAYTIA</v>
          </cell>
          <cell r="C113" t="str">
            <v>G2</v>
          </cell>
          <cell r="D113" t="str">
            <v>2008-06</v>
          </cell>
          <cell r="E113">
            <v>88021.82</v>
          </cell>
        </row>
      </sheetData>
      <sheetData sheetId="2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2"/>
      <sheetName val="Resumen"/>
      <sheetName val="IP"/>
      <sheetName val="PPTO x PC"/>
      <sheetName val="Tarifas"/>
      <sheetName val="Comentarios"/>
      <sheetName val="Graficos"/>
    </sheetNames>
    <sheetDataSet>
      <sheetData sheetId="0"/>
      <sheetData sheetId="1"/>
      <sheetData sheetId="2" refreshError="1"/>
      <sheetData sheetId="3">
        <row r="4">
          <cell r="A4" t="str">
            <v>Frente / Partida</v>
          </cell>
          <cell r="B4" t="str">
            <v>Descripción</v>
          </cell>
          <cell r="C4" t="str">
            <v>Und.</v>
          </cell>
          <cell r="D4" t="str">
            <v>Metrado</v>
          </cell>
          <cell r="E4" t="str">
            <v>Ratio MO (UND/M2)</v>
          </cell>
        </row>
        <row r="6">
          <cell r="A6">
            <v>1</v>
          </cell>
          <cell r="B6" t="str">
            <v>Cemento Asfaltico PEN</v>
          </cell>
          <cell r="C6" t="str">
            <v>Gal</v>
          </cell>
          <cell r="D6">
            <v>4173963.2807703232</v>
          </cell>
          <cell r="E6">
            <v>2.72</v>
          </cell>
        </row>
        <row r="7">
          <cell r="A7">
            <v>2</v>
          </cell>
          <cell r="B7" t="str">
            <v>Emulsión Slurry</v>
          </cell>
          <cell r="C7" t="str">
            <v>Gal</v>
          </cell>
          <cell r="D7">
            <v>714176.22674777405</v>
          </cell>
          <cell r="E7">
            <v>0.45</v>
          </cell>
        </row>
        <row r="8">
          <cell r="A8">
            <v>3</v>
          </cell>
          <cell r="B8" t="str">
            <v>Emulsión Riego de Liga</v>
          </cell>
          <cell r="C8" t="str">
            <v>Gal</v>
          </cell>
          <cell r="D8">
            <v>349152.82196557842</v>
          </cell>
          <cell r="E8">
            <v>0.22</v>
          </cell>
        </row>
        <row r="9">
          <cell r="A9">
            <v>4</v>
          </cell>
          <cell r="B9" t="str">
            <v>Cemento Base Reciclada</v>
          </cell>
          <cell r="C9" t="str">
            <v>Bol</v>
          </cell>
          <cell r="D9">
            <v>1967952.2692605327</v>
          </cell>
          <cell r="E9">
            <v>0.10400000000000001</v>
          </cell>
        </row>
        <row r="10">
          <cell r="A10">
            <v>5</v>
          </cell>
          <cell r="B10" t="str">
            <v>Cemento Cunetas</v>
          </cell>
          <cell r="C10" t="str">
            <v>Bol</v>
          </cell>
          <cell r="D10">
            <v>86000</v>
          </cell>
          <cell r="E10">
            <v>1.1200000000000001</v>
          </cell>
          <cell r="G10" t="str">
            <v>area tipo 1 : 0.154m3</v>
          </cell>
        </row>
        <row r="11">
          <cell r="A11">
            <v>6</v>
          </cell>
          <cell r="B11" t="str">
            <v>Cemento Muros</v>
          </cell>
          <cell r="C11" t="str">
            <v>Bol</v>
          </cell>
        </row>
        <row r="12">
          <cell r="A12">
            <v>7</v>
          </cell>
          <cell r="B12" t="str">
            <v>Cemento Alcantarillas</v>
          </cell>
          <cell r="C12" t="str">
            <v>Bol</v>
          </cell>
          <cell r="D12">
            <v>1500</v>
          </cell>
          <cell r="E12">
            <v>7</v>
          </cell>
        </row>
        <row r="13">
          <cell r="A13">
            <v>8</v>
          </cell>
          <cell r="B13" t="str">
            <v>Cemento Puentes y Pontones</v>
          </cell>
          <cell r="C13" t="str">
            <v>Bol</v>
          </cell>
        </row>
        <row r="14">
          <cell r="A14">
            <v>9</v>
          </cell>
          <cell r="B14" t="str">
            <v>Combustible D2 Planta de Calentamiento</v>
          </cell>
          <cell r="C14" t="str">
            <v>Gal</v>
          </cell>
          <cell r="E14">
            <v>6.4000000000000001E-2</v>
          </cell>
        </row>
        <row r="15">
          <cell r="A15">
            <v>10</v>
          </cell>
          <cell r="B15" t="str">
            <v>Porta picas</v>
          </cell>
          <cell r="C15" t="str">
            <v>und</v>
          </cell>
          <cell r="D15">
            <v>1190.2937112462901</v>
          </cell>
          <cell r="E15">
            <v>7.5000000000000002E-4</v>
          </cell>
        </row>
        <row r="16">
          <cell r="A16">
            <v>11</v>
          </cell>
          <cell r="B16" t="str">
            <v>Picas</v>
          </cell>
          <cell r="C16" t="str">
            <v>und</v>
          </cell>
          <cell r="D16">
            <v>68256.202577707256</v>
          </cell>
          <cell r="E16">
            <v>4.3008000000000005E-2</v>
          </cell>
        </row>
        <row r="17">
          <cell r="A17">
            <v>12</v>
          </cell>
          <cell r="B17" t="str">
            <v>Cemento Asfaltico PEN (Diseño 2)</v>
          </cell>
          <cell r="C17" t="str">
            <v>Gal</v>
          </cell>
          <cell r="D17">
            <v>4173963.2807703232</v>
          </cell>
          <cell r="E17">
            <v>2.72</v>
          </cell>
        </row>
        <row r="18">
          <cell r="A18">
            <v>13</v>
          </cell>
          <cell r="B18" t="str">
            <v>Cemento Base Reciclada (Diseño 2)</v>
          </cell>
          <cell r="C18" t="str">
            <v>Bol</v>
          </cell>
          <cell r="D18">
            <v>1967952.2692605327</v>
          </cell>
          <cell r="E18">
            <v>0.10400000000000001</v>
          </cell>
        </row>
        <row r="149">
          <cell r="L149">
            <v>1</v>
          </cell>
        </row>
      </sheetData>
      <sheetData sheetId="4">
        <row r="4">
          <cell r="B4" t="str">
            <v>MOD</v>
          </cell>
          <cell r="C4" t="str">
            <v>HH</v>
          </cell>
        </row>
        <row r="5">
          <cell r="B5" t="str">
            <v>Cemento Asfaltico PEN</v>
          </cell>
          <cell r="C5" t="str">
            <v>Gal</v>
          </cell>
          <cell r="D5">
            <v>2.4300000000000002</v>
          </cell>
        </row>
        <row r="6">
          <cell r="B6" t="str">
            <v>Emulsión Slurry</v>
          </cell>
          <cell r="C6" t="str">
            <v>Gal</v>
          </cell>
          <cell r="D6">
            <v>0</v>
          </cell>
        </row>
        <row r="7">
          <cell r="B7" t="str">
            <v>Emulsión Riego de Liga</v>
          </cell>
          <cell r="C7" t="str">
            <v>Gal</v>
          </cell>
          <cell r="D7">
            <v>1.85</v>
          </cell>
        </row>
        <row r="8">
          <cell r="B8" t="str">
            <v>Cemento Tipo 1</v>
          </cell>
          <cell r="C8" t="str">
            <v>Bol</v>
          </cell>
          <cell r="D8">
            <v>4.6500000000000004</v>
          </cell>
        </row>
        <row r="9">
          <cell r="B9" t="str">
            <v>Cemento Tipo 5</v>
          </cell>
          <cell r="C9" t="str">
            <v>Bol</v>
          </cell>
          <cell r="D9">
            <v>0</v>
          </cell>
        </row>
        <row r="10">
          <cell r="B10" t="str">
            <v>Cemento Puzolanico</v>
          </cell>
          <cell r="C10" t="str">
            <v>Bol</v>
          </cell>
          <cell r="D10">
            <v>0</v>
          </cell>
        </row>
        <row r="11">
          <cell r="B11" t="str">
            <v>Tanque de Caldero</v>
          </cell>
          <cell r="C11" t="str">
            <v>Bol</v>
          </cell>
          <cell r="D11">
            <v>0</v>
          </cell>
        </row>
        <row r="12">
          <cell r="B12" t="str">
            <v>Quemador Movil</v>
          </cell>
          <cell r="C12" t="str">
            <v>Bol</v>
          </cell>
          <cell r="D12">
            <v>0</v>
          </cell>
        </row>
        <row r="13">
          <cell r="B13" t="str">
            <v>Disel D2</v>
          </cell>
          <cell r="C13" t="str">
            <v>Gal</v>
          </cell>
          <cell r="D13">
            <v>3.25</v>
          </cell>
        </row>
        <row r="14">
          <cell r="B14" t="str">
            <v>Porta picas</v>
          </cell>
          <cell r="C14" t="str">
            <v>und</v>
          </cell>
        </row>
        <row r="15">
          <cell r="B15" t="str">
            <v>Picas</v>
          </cell>
          <cell r="C15" t="str">
            <v>und</v>
          </cell>
        </row>
      </sheetData>
      <sheetData sheetId="5" refreshError="1"/>
      <sheetData sheetId="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CRONOG."/>
      <sheetName val="PRE_CIRU"/>
      <sheetName val="PRE_COIP"/>
      <sheetName val="RESUMEN"/>
      <sheetName val="METRADOS"/>
      <sheetName val="CRONOGRAMA"/>
      <sheetName val="METRADOS (2)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PER,COM.PRO.ADI1"/>
      <sheetName val="datos base"/>
      <sheetName val="LIMA-CANTA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NO IMPRIMIR"/>
      <sheetName val="II-MOI"/>
      <sheetName val="Imprimacion_Planilla"/>
      <sheetName val="Série EMBI"/>
      <sheetName val="PL"/>
      <sheetName val="REC"/>
      <sheetName val="STN"/>
      <sheetName val="ST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D"/>
      <sheetName val="Tabla"/>
      <sheetName val="Ver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"/>
      <sheetName val="Indice de Procesos"/>
      <sheetName val="Costo por Recurso "/>
      <sheetName val="Resumen x Proceso"/>
      <sheetName val="Resumen x Partida-Cliente"/>
      <sheetName val="P01 Indirectos"/>
      <sheetName val="P02 Topografía"/>
      <sheetName val="P03 Obras Provisionales"/>
      <sheetName val="P04 Mov de Tierra"/>
      <sheetName val="P05 Calzadura"/>
      <sheetName val="P06 Fierro"/>
      <sheetName val="P07 Conc cimen"/>
      <sheetName val="P08 Conc Elem Verti"/>
      <sheetName val="P09 Conc Los y Vig"/>
      <sheetName val="P10 Encof Cimie"/>
      <sheetName val="P11 Encof Elem Vert"/>
      <sheetName val="P12 Encof Los y Vig"/>
      <sheetName val="P13 Tabiqueria y Albañileria"/>
      <sheetName val="P14 Postensado"/>
      <sheetName val="P15 Estruc Metal"/>
      <sheetName val="P16 Coberturas"/>
      <sheetName val="P17 Puerta Enroll"/>
      <sheetName val="P18 Superboard"/>
      <sheetName val="P19 Juntas"/>
      <sheetName val="P20 Demol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VA"/>
      <sheetName val="Avance Detallado"/>
      <sheetName val="RC-HH"/>
      <sheetName val="Resumen del avance"/>
    </sheetNames>
    <sheetDataSet>
      <sheetData sheetId="0" refreshError="1"/>
      <sheetData sheetId="1" refreshError="1"/>
      <sheetData sheetId="2" refreshError="1"/>
      <sheetData sheetId="3" refreshError="1">
        <row r="12">
          <cell r="C12" t="str">
            <v>1.1.1</v>
          </cell>
          <cell r="D12" t="str">
            <v>Obras de movimiento de tierras</v>
          </cell>
          <cell r="E12">
            <v>1</v>
          </cell>
          <cell r="F12">
            <v>1</v>
          </cell>
          <cell r="G12">
            <v>1.2491644299172436E-3</v>
          </cell>
          <cell r="H12">
            <v>2.1909350976431818E-2</v>
          </cell>
          <cell r="I12">
            <v>4712</v>
          </cell>
          <cell r="J12">
            <v>4712</v>
          </cell>
          <cell r="K12">
            <v>30</v>
          </cell>
          <cell r="L12">
            <v>1833</v>
          </cell>
          <cell r="N12">
            <v>103.23686180094673</v>
          </cell>
          <cell r="O12">
            <v>2.1909350976431818E-2</v>
          </cell>
        </row>
        <row r="13">
          <cell r="C13" t="str">
            <v>1.1.2</v>
          </cell>
          <cell r="D13" t="str">
            <v>Sistema de Sub drenaje - Pad</v>
          </cell>
          <cell r="E13">
            <v>1</v>
          </cell>
          <cell r="F13">
            <v>1</v>
          </cell>
          <cell r="G13">
            <v>9.9545806059744297E-3</v>
          </cell>
          <cell r="H13">
            <v>0.15915804012329629</v>
          </cell>
          <cell r="I13">
            <v>1135</v>
          </cell>
          <cell r="J13">
            <v>1135</v>
          </cell>
          <cell r="K13">
            <v>175</v>
          </cell>
          <cell r="L13">
            <v>500</v>
          </cell>
          <cell r="N13">
            <v>180.64437553994128</v>
          </cell>
          <cell r="O13">
            <v>0.15915804012329629</v>
          </cell>
        </row>
        <row r="14">
          <cell r="C14" t="str">
            <v>1.1.3</v>
          </cell>
          <cell r="D14" t="str">
            <v>Sistema de Revestimiento - Pad</v>
          </cell>
          <cell r="E14">
            <v>1</v>
          </cell>
          <cell r="F14">
            <v>1</v>
          </cell>
          <cell r="G14">
            <v>1.4129553498485508E-2</v>
          </cell>
          <cell r="H14">
            <v>0.88399524031896248</v>
          </cell>
          <cell r="I14">
            <v>1135</v>
          </cell>
          <cell r="J14">
            <v>1135</v>
          </cell>
          <cell r="K14">
            <v>185</v>
          </cell>
          <cell r="L14">
            <v>400</v>
          </cell>
          <cell r="N14">
            <v>1003.3345977620224</v>
          </cell>
          <cell r="O14">
            <v>0.88399524031896248</v>
          </cell>
        </row>
        <row r="15">
          <cell r="C15" t="str">
            <v>1.1.4</v>
          </cell>
          <cell r="D15" t="str">
            <v>Sistema de Colección y Conducción de Solución Lixiviada</v>
          </cell>
          <cell r="E15">
            <v>1</v>
          </cell>
          <cell r="F15">
            <v>1</v>
          </cell>
          <cell r="G15">
            <v>1.6704706609089563E-2</v>
          </cell>
          <cell r="H15">
            <v>0.6714944042132982</v>
          </cell>
          <cell r="I15">
            <v>1135</v>
          </cell>
          <cell r="J15">
            <v>1135</v>
          </cell>
          <cell r="K15">
            <v>100</v>
          </cell>
          <cell r="L15">
            <v>720</v>
          </cell>
          <cell r="N15">
            <v>762.14614878209341</v>
          </cell>
          <cell r="O15">
            <v>0.6714944042132982</v>
          </cell>
        </row>
        <row r="16">
          <cell r="C16" t="str">
            <v>1.1.5</v>
          </cell>
          <cell r="D16" t="str">
            <v xml:space="preserve">Camino de Acceso Perimetral y Canales de Derivación de Aguas Superficiales </v>
          </cell>
          <cell r="E16">
            <v>1</v>
          </cell>
          <cell r="F16">
            <v>1</v>
          </cell>
          <cell r="G16" t="str">
            <v xml:space="preserve"> </v>
          </cell>
          <cell r="H16" t="str">
            <v xml:space="preserve"> 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</row>
        <row r="17">
          <cell r="C17" t="str">
            <v>1.1.6</v>
          </cell>
          <cell r="D17" t="str">
            <v>Monitoreo Geotécnico</v>
          </cell>
          <cell r="E17">
            <v>1</v>
          </cell>
          <cell r="F17">
            <v>1</v>
          </cell>
          <cell r="G17">
            <v>0.22713044500122839</v>
          </cell>
          <cell r="H17">
            <v>0.9790938186559246</v>
          </cell>
          <cell r="I17">
            <v>1582</v>
          </cell>
          <cell r="J17">
            <v>1582</v>
          </cell>
          <cell r="K17">
            <v>250</v>
          </cell>
          <cell r="L17">
            <v>750</v>
          </cell>
          <cell r="N17">
            <v>1548.9264211136726</v>
          </cell>
          <cell r="O17">
            <v>0.9790938186559246</v>
          </cell>
        </row>
        <row r="19">
          <cell r="C19" t="str">
            <v>1.2</v>
          </cell>
          <cell r="D19" t="str">
            <v xml:space="preserve">Movimiento de Tierras y Geosintético para la Poza de Procesos y la Poza de Detección de Fugas </v>
          </cell>
        </row>
        <row r="20">
          <cell r="C20" t="str">
            <v>1.2.1</v>
          </cell>
          <cell r="D20" t="str">
            <v>Obras de movimiento de tierras</v>
          </cell>
          <cell r="E20">
            <v>1</v>
          </cell>
          <cell r="F20">
            <v>1</v>
          </cell>
          <cell r="G20">
            <v>5.9348633229972199E-2</v>
          </cell>
          <cell r="H20">
            <v>0.64130323152670976</v>
          </cell>
          <cell r="I20">
            <v>6011</v>
          </cell>
          <cell r="J20">
            <v>6011</v>
          </cell>
          <cell r="K20">
            <v>1049</v>
          </cell>
          <cell r="L20">
            <v>2549</v>
          </cell>
          <cell r="N20">
            <v>3854.8737247070526</v>
          </cell>
          <cell r="O20">
            <v>0.64130323152670976</v>
          </cell>
        </row>
        <row r="21">
          <cell r="C21" t="str">
            <v>1.2.2</v>
          </cell>
          <cell r="D21" t="str">
            <v xml:space="preserve">Sistema de Sub drenaje </v>
          </cell>
          <cell r="E21">
            <v>1</v>
          </cell>
          <cell r="F21">
            <v>1</v>
          </cell>
          <cell r="G21">
            <v>0.14876061325768233</v>
          </cell>
          <cell r="H21">
            <v>0.34721772229689191</v>
          </cell>
          <cell r="I21">
            <v>2153</v>
          </cell>
          <cell r="J21">
            <v>2153</v>
          </cell>
          <cell r="K21">
            <v>1015</v>
          </cell>
          <cell r="L21">
            <v>2415</v>
          </cell>
          <cell r="N21">
            <v>747.55975610520829</v>
          </cell>
          <cell r="O21">
            <v>0.34721772229689191</v>
          </cell>
        </row>
        <row r="22">
          <cell r="C22" t="str">
            <v>1.2.3</v>
          </cell>
          <cell r="D22" t="str">
            <v>Sistema de Revestimiento</v>
          </cell>
          <cell r="E22">
            <v>1</v>
          </cell>
          <cell r="F22">
            <v>1</v>
          </cell>
          <cell r="G22">
            <v>3.8139193856963356E-2</v>
          </cell>
          <cell r="H22">
            <v>0.87500197825789316</v>
          </cell>
          <cell r="I22">
            <v>6011</v>
          </cell>
          <cell r="J22">
            <v>6011</v>
          </cell>
          <cell r="K22">
            <v>466</v>
          </cell>
          <cell r="L22">
            <v>3015</v>
          </cell>
          <cell r="N22">
            <v>5259.636891308196</v>
          </cell>
          <cell r="O22">
            <v>0.87500197825789316</v>
          </cell>
        </row>
        <row r="23">
          <cell r="C23" t="str">
            <v>1.2.4</v>
          </cell>
          <cell r="D23" t="str">
            <v xml:space="preserve">Camino de Acceso Perimetral y Canales de Derivación de Aguas Superficiales </v>
          </cell>
          <cell r="E23">
            <v>1</v>
          </cell>
          <cell r="F23">
            <v>1</v>
          </cell>
          <cell r="G23" t="str">
            <v xml:space="preserve"> </v>
          </cell>
          <cell r="H23" t="str">
            <v xml:space="preserve"> 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</row>
        <row r="26">
          <cell r="J26">
            <v>23874</v>
          </cell>
          <cell r="K26">
            <v>3270</v>
          </cell>
          <cell r="L26">
            <v>12182</v>
          </cell>
          <cell r="N26">
            <v>13460.358777119134</v>
          </cell>
        </row>
      </sheetData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OBRAINSA INV Descuentos Por Sub"/>
      <sheetName val="Macro1"/>
    </sheetNames>
    <sheetDataSet>
      <sheetData sheetId="0" refreshError="1"/>
      <sheetData sheetId="1"/>
      <sheetData sheetId="2">
        <row r="45">
          <cell r="A45" t="str">
            <v>Recover</v>
          </cell>
        </row>
      </sheetData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Planilla"/>
      <sheetName val="LIMA-CANTA"/>
      <sheetName val="Explanac."/>
      <sheetName val="RES,MET,ADI1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II_3"/>
      <sheetName val="Bloomberg bonds"/>
      <sheetName val="Tropical Beta active days"/>
      <sheetName val="Causas No Cumplimiento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EXPLANACIONES REPLANTEO"/>
      <sheetName val="Reaj."/>
      <sheetName val="DATOS"/>
      <sheetName val="ANACOS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-Costo"/>
      <sheetName val="Gráfico Desc Costo Diret."/>
      <sheetName val="Gráfico Desc Costo Total"/>
      <sheetName val="Gráfico Desc Costo Indirecto"/>
      <sheetName val="Datos Venta"/>
      <sheetName val="Gráfico-Venta FinalOK"/>
      <sheetName val="RESUMEN"/>
      <sheetName val="Partidas Analizadas"/>
      <sheetName val="Partidas que crecieronOK"/>
      <sheetName val="Partidas más Incidentes"/>
      <sheetName val="Relacion de Recursos"/>
      <sheetName val="3.04.00 Base Asfáltica"/>
      <sheetName val="2.01.01 y 2.01.02 Corte Suelto"/>
      <sheetName val="2.01.03 Corte Roca Fija"/>
      <sheetName val="2.02.02Conformación Terraplenes"/>
      <sheetName val="2.03.00 Reemplazo de Material"/>
      <sheetName val="3.01.00 Sub-Base Granular"/>
      <sheetName val="3.02.00 Base Granular"/>
      <sheetName val="3.03.00 Carpeta Asfáltica"/>
      <sheetName val="3.08.00 Asfalto Sólido"/>
      <sheetName val="4.01.00 Transporte Material Sel"/>
      <sheetName val="4.02.00 Transporte de Mezcla As"/>
      <sheetName val="4.03.00 Transporte Excedentes"/>
      <sheetName val="5.03.03 Concreto 175 kgm2+30%"/>
      <sheetName val="5.04.00 Encofrado y desencofrad"/>
      <sheetName val="5.08.01 Cunetas Revestidas"/>
      <sheetName val="5.16.01 Sub-drenaje"/>
      <sheetName val="Plan Fases"/>
      <sheetName val="Turno"/>
      <sheetName val="Observaciones"/>
      <sheetName val="DATOS"/>
      <sheetName val="Sheet1"/>
      <sheetName val="Datos_-Costo"/>
      <sheetName val="Gráfico_Desc_Costo_Diret_"/>
      <sheetName val="Gráfico_Desc_Costo_Total"/>
      <sheetName val="Gráfico_Desc_Costo_Indirecto"/>
      <sheetName val="Datos_Venta"/>
      <sheetName val="Gráfico-Venta_FinalOK"/>
      <sheetName val="Partidas_Analizadas"/>
      <sheetName val="Partidas_que_crecieronOK"/>
      <sheetName val="Partidas_más_Incidentes"/>
      <sheetName val="Relacion_de_Recursos"/>
      <sheetName val="3_04_00_Base_Asfáltica"/>
      <sheetName val="2_01_01_y_2_01_02_Corte_Suelto"/>
      <sheetName val="2_01_03_Corte_Roca_Fija"/>
      <sheetName val="2_02_02Conformación_Terraplenes"/>
      <sheetName val="2_03_00_Reemplazo_de_Material"/>
      <sheetName val="3_01_00_Sub-Base_Granular"/>
      <sheetName val="3_02_00_Base_Granular"/>
      <sheetName val="3_03_00_Carpeta_Asfáltica"/>
      <sheetName val="3_08_00_Asfalto_Sólido"/>
      <sheetName val="4_01_00_Transporte_Material_Sel"/>
      <sheetName val="4_02_00_Transporte_de_Mezcla_As"/>
      <sheetName val="4_03_00_Transporte_Excedentes"/>
      <sheetName val="5_03_03_Concreto_175_kgm2+30%"/>
      <sheetName val="5_04_00_Encofrado_y_desencofrad"/>
      <sheetName val="5_08_01_Cunetas_Revestidas"/>
      <sheetName val="5_16_01_Sub-drenaje"/>
      <sheetName val="Plan_Fases"/>
      <sheetName val="PRECIOS_UNITARIOS"/>
      <sheetName val="gs"/>
      <sheetName val="Quantity"/>
      <sheetName val="resoc"/>
      <sheetName val="PTO_ARES"/>
      <sheetName val="Valorizacion"/>
      <sheetName val="MANO"/>
      <sheetName val="EXPLANACIONES X"/>
      <sheetName val="PER,COM.PRO.ADI1"/>
      <sheetName val="Hoja1"/>
      <sheetName val="Macro1"/>
      <sheetName val="Formato 18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 refreshError="1">
        <row r="4">
          <cell r="C4" t="str">
            <v>Cemento Tipo I</v>
          </cell>
          <cell r="D4">
            <v>15.97</v>
          </cell>
        </row>
        <row r="5">
          <cell r="C5" t="str">
            <v>Sika Aer</v>
          </cell>
          <cell r="D5">
            <v>4.2</v>
          </cell>
        </row>
        <row r="6">
          <cell r="C6" t="str">
            <v>Antisol</v>
          </cell>
          <cell r="D6">
            <v>5.57</v>
          </cell>
        </row>
        <row r="7">
          <cell r="C7" t="str">
            <v>Mezcla asfáltica</v>
          </cell>
          <cell r="D7">
            <v>0.54</v>
          </cell>
        </row>
        <row r="8">
          <cell r="C8" t="str">
            <v>Tub PVC 6"</v>
          </cell>
          <cell r="D8">
            <v>20.81</v>
          </cell>
        </row>
        <row r="9">
          <cell r="C9" t="str">
            <v>Accesorios Tub PVC 6"</v>
          </cell>
          <cell r="D9">
            <v>47.856677524429969</v>
          </cell>
        </row>
        <row r="10">
          <cell r="C10" t="str">
            <v>Geotextil 200 gr/m2</v>
          </cell>
          <cell r="D10">
            <v>2.97</v>
          </cell>
        </row>
        <row r="15">
          <cell r="C15" t="str">
            <v>Madera para encofrados</v>
          </cell>
          <cell r="D15">
            <v>2</v>
          </cell>
        </row>
        <row r="16">
          <cell r="C16" t="str">
            <v>Triplay de 19 mm</v>
          </cell>
          <cell r="D16">
            <v>69.790000000000006</v>
          </cell>
        </row>
        <row r="17">
          <cell r="C17" t="str">
            <v>Clavos</v>
          </cell>
          <cell r="D17">
            <v>1.8</v>
          </cell>
        </row>
        <row r="18">
          <cell r="C18" t="str">
            <v>Alambre negro #16</v>
          </cell>
          <cell r="D18">
            <v>1.87</v>
          </cell>
        </row>
        <row r="19">
          <cell r="C19" t="str">
            <v>Alambre negro # 8</v>
          </cell>
          <cell r="D19">
            <v>1.8</v>
          </cell>
        </row>
        <row r="20">
          <cell r="C20" t="str">
            <v>Dinamita Semexa 65</v>
          </cell>
          <cell r="D20">
            <v>5.61</v>
          </cell>
        </row>
        <row r="21">
          <cell r="C21" t="str">
            <v>Examón P</v>
          </cell>
          <cell r="D21">
            <v>2.11</v>
          </cell>
        </row>
        <row r="22">
          <cell r="C22" t="str">
            <v>Fulminante Común Nº06</v>
          </cell>
          <cell r="D22">
            <v>0.31</v>
          </cell>
        </row>
        <row r="23">
          <cell r="C23" t="str">
            <v>Guía Blanca</v>
          </cell>
          <cell r="D23">
            <v>0.28999999999999998</v>
          </cell>
        </row>
        <row r="24">
          <cell r="C24" t="str">
            <v>Cordon Detonante</v>
          </cell>
          <cell r="D24">
            <v>0.48</v>
          </cell>
        </row>
        <row r="25">
          <cell r="C25" t="str">
            <v>Barreno de 7/8 x 7'</v>
          </cell>
          <cell r="D25">
            <v>240</v>
          </cell>
        </row>
        <row r="26">
          <cell r="C26" t="str">
            <v>Toldera de Lona</v>
          </cell>
          <cell r="D26">
            <v>0.03</v>
          </cell>
        </row>
        <row r="27">
          <cell r="C27" t="str">
            <v>Zaranda Metálica</v>
          </cell>
          <cell r="D27">
            <v>0.15</v>
          </cell>
        </row>
        <row r="28">
          <cell r="C28" t="str">
            <v>Laca Protectora para encofrado</v>
          </cell>
          <cell r="D28">
            <v>57.6</v>
          </cell>
        </row>
        <row r="29">
          <cell r="C29" t="str">
            <v>Disolvente</v>
          </cell>
          <cell r="D29">
            <v>21.6</v>
          </cell>
        </row>
        <row r="49">
          <cell r="C49" t="str">
            <v>Operador de equipo</v>
          </cell>
          <cell r="D49">
            <v>10.050000000000001</v>
          </cell>
        </row>
        <row r="50">
          <cell r="C50" t="str">
            <v>Ayudante (zona)</v>
          </cell>
          <cell r="D50">
            <v>7.98</v>
          </cell>
        </row>
        <row r="51">
          <cell r="C51" t="str">
            <v>Operario</v>
          </cell>
          <cell r="D51">
            <v>9.64</v>
          </cell>
        </row>
        <row r="52">
          <cell r="C52" t="str">
            <v>Capataz</v>
          </cell>
          <cell r="D52">
            <v>10.45</v>
          </cell>
        </row>
        <row r="53">
          <cell r="C53" t="str">
            <v>Oficial (zona)</v>
          </cell>
          <cell r="D53">
            <v>6.84</v>
          </cell>
        </row>
        <row r="60">
          <cell r="C60" t="str">
            <v>Camión concretero 6m3</v>
          </cell>
          <cell r="D60">
            <v>76.8</v>
          </cell>
        </row>
        <row r="61">
          <cell r="C61" t="str">
            <v>Cargaretroexcavadora CAT 426 62 HP</v>
          </cell>
          <cell r="D61">
            <v>48</v>
          </cell>
        </row>
        <row r="62">
          <cell r="C62" t="str">
            <v>Cargador Frontal 170 HP 4yardas3</v>
          </cell>
          <cell r="D62">
            <v>91.2</v>
          </cell>
        </row>
        <row r="63">
          <cell r="C63" t="str">
            <v>Compresora 445 pcm</v>
          </cell>
          <cell r="D63">
            <v>48</v>
          </cell>
        </row>
        <row r="64">
          <cell r="C64" t="str">
            <v>Compresora 750 pcm</v>
          </cell>
          <cell r="D64">
            <v>48</v>
          </cell>
        </row>
        <row r="65">
          <cell r="C65" t="str">
            <v>Grupo Electrógeno 83KW</v>
          </cell>
          <cell r="D65">
            <v>28.8</v>
          </cell>
        </row>
        <row r="66">
          <cell r="C66" t="str">
            <v>Grupo Electrógeno 440KW</v>
          </cell>
          <cell r="D66">
            <v>96</v>
          </cell>
        </row>
        <row r="67">
          <cell r="C67" t="str">
            <v>Grupo Electrógeno 56KW</v>
          </cell>
          <cell r="D67">
            <v>24</v>
          </cell>
        </row>
        <row r="68">
          <cell r="C68" t="str">
            <v>Grupo Electrógeno 350KW</v>
          </cell>
          <cell r="D68">
            <v>72</v>
          </cell>
        </row>
        <row r="69">
          <cell r="C69" t="str">
            <v>Planta de Asfalto</v>
          </cell>
          <cell r="D69">
            <v>228</v>
          </cell>
        </row>
        <row r="70">
          <cell r="C70" t="str">
            <v>Planta Trituración</v>
          </cell>
          <cell r="D70">
            <v>240</v>
          </cell>
        </row>
        <row r="71">
          <cell r="C71" t="str">
            <v>Planta Zarandeo Finlay</v>
          </cell>
          <cell r="D71">
            <v>147</v>
          </cell>
        </row>
        <row r="72">
          <cell r="C72" t="str">
            <v>Retroexcavadora CAT325 168HP</v>
          </cell>
          <cell r="D72">
            <v>156</v>
          </cell>
        </row>
        <row r="73">
          <cell r="C73" t="str">
            <v>Tanque Térmico de 8000 gal</v>
          </cell>
          <cell r="D73">
            <v>7.68</v>
          </cell>
        </row>
        <row r="74">
          <cell r="C74" t="str">
            <v>Caldero para tanques térmicos</v>
          </cell>
          <cell r="D74">
            <v>20</v>
          </cell>
        </row>
        <row r="75">
          <cell r="C75" t="str">
            <v>Cargador Frontal Tipo Cat950</v>
          </cell>
          <cell r="D75">
            <v>74.400000000000006</v>
          </cell>
        </row>
        <row r="76">
          <cell r="C76" t="str">
            <v>Pavimentadora de Asfalto</v>
          </cell>
          <cell r="D76">
            <v>103.2</v>
          </cell>
        </row>
        <row r="77">
          <cell r="C77" t="str">
            <v>Rodillo Vibratorio Tandem Tipo CC-43</v>
          </cell>
          <cell r="D77">
            <v>60</v>
          </cell>
        </row>
        <row r="78">
          <cell r="C78" t="str">
            <v>Rodillo Neumático Tipo CP-30</v>
          </cell>
          <cell r="D78">
            <v>60</v>
          </cell>
        </row>
        <row r="79">
          <cell r="C79" t="str">
            <v>Perforadora AC BBC 16 W</v>
          </cell>
          <cell r="D79">
            <v>6</v>
          </cell>
        </row>
        <row r="80">
          <cell r="C80" t="str">
            <v>Track Drill Atlas Copco</v>
          </cell>
          <cell r="D80">
            <v>180</v>
          </cell>
        </row>
        <row r="81">
          <cell r="C81" t="str">
            <v>Rodillo Neumático Tipo CP-22</v>
          </cell>
          <cell r="D81">
            <v>50</v>
          </cell>
        </row>
        <row r="82">
          <cell r="C82" t="str">
            <v>Rodillo Vibratorio Tipo CC102</v>
          </cell>
          <cell r="D82">
            <v>28.8</v>
          </cell>
        </row>
        <row r="83">
          <cell r="C83" t="str">
            <v>Motoniveladora 150 HP</v>
          </cell>
          <cell r="D83">
            <v>86.4</v>
          </cell>
        </row>
        <row r="84">
          <cell r="C84" t="str">
            <v>Rodillo Vibratorio tipo CA-25</v>
          </cell>
          <cell r="D84">
            <v>60</v>
          </cell>
        </row>
        <row r="85">
          <cell r="C85" t="str">
            <v>Tractor D8N</v>
          </cell>
          <cell r="D85">
            <v>192</v>
          </cell>
        </row>
        <row r="86">
          <cell r="C86" t="str">
            <v>Tractor D6D</v>
          </cell>
          <cell r="D86">
            <v>72</v>
          </cell>
        </row>
        <row r="87">
          <cell r="C87" t="str">
            <v>Planta Dosificadora</v>
          </cell>
          <cell r="D87">
            <v>72</v>
          </cell>
        </row>
        <row r="88">
          <cell r="C88" t="str">
            <v>Volquete 10 m3</v>
          </cell>
          <cell r="D88">
            <v>30</v>
          </cell>
        </row>
        <row r="89">
          <cell r="C89" t="str">
            <v>Volquete 15m3</v>
          </cell>
          <cell r="D89">
            <v>62.4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Hoja2"/>
      <sheetName val="ANTERIOR"/>
      <sheetName val="RESUMEN KM"/>
      <sheetName val="RESUMEN"/>
      <sheetName val="Res Met Exc"/>
      <sheetName val="Hoja1"/>
      <sheetName val="Res Met Limp"/>
      <sheetName val="DATEXC"/>
      <sheetName val="Res Met TUB"/>
      <sheetName val="VOL ARENA"/>
      <sheetName val="DATTUB"/>
      <sheetName val="Res Met Rell"/>
      <sheetName val="DATRELL"/>
      <sheetName val="Res Met 140"/>
      <sheetName val="Res Met 175"/>
      <sheetName val="Res Met ENCOF"/>
      <sheetName val="DATCONCRET"/>
      <sheetName val="Res Met EMB"/>
      <sheetName val="DATEMB"/>
      <sheetName val="ALC TMC"/>
      <sheetName val="Hoja3"/>
      <sheetName val="NO IMPRIMIR"/>
      <sheetName val="Macro1"/>
      <sheetName val="Relacion de Recursos"/>
      <sheetName val="IP_EQUIPOS_STEP_04B"/>
    </sheetNames>
    <sheetDataSet>
      <sheetData sheetId="0"/>
      <sheetData sheetId="1"/>
      <sheetData sheetId="2"/>
      <sheetData sheetId="3"/>
      <sheetData sheetId="4">
        <row r="14">
          <cell r="A14" t="e">
            <v>#VALUE!</v>
          </cell>
          <cell r="C14">
            <v>1</v>
          </cell>
          <cell r="D14">
            <v>220</v>
          </cell>
          <cell r="F14" t="str">
            <v>TMC Ø 36"</v>
          </cell>
          <cell r="G14">
            <v>98.792459999999991</v>
          </cell>
          <cell r="H14">
            <v>33.600571634064451</v>
          </cell>
          <cell r="I14">
            <v>2.13</v>
          </cell>
          <cell r="J14">
            <v>6.6</v>
          </cell>
          <cell r="K14">
            <v>30.28</v>
          </cell>
          <cell r="L14">
            <v>12.15</v>
          </cell>
          <cell r="M14">
            <v>0</v>
          </cell>
          <cell r="N14">
            <v>3.5941500000000004</v>
          </cell>
          <cell r="O14">
            <v>38.012</v>
          </cell>
          <cell r="P14">
            <v>0</v>
          </cell>
        </row>
        <row r="15">
          <cell r="A15" t="e">
            <v>#VALUE!</v>
          </cell>
          <cell r="C15">
            <v>2</v>
          </cell>
          <cell r="D15">
            <v>350</v>
          </cell>
          <cell r="F15" t="str">
            <v>TMC Ø 36"</v>
          </cell>
          <cell r="G15">
            <v>86.990400000000008</v>
          </cell>
          <cell r="H15">
            <v>33.914645757211659</v>
          </cell>
          <cell r="I15">
            <v>2.13</v>
          </cell>
          <cell r="J15">
            <v>6.6</v>
          </cell>
          <cell r="K15">
            <v>30.28</v>
          </cell>
          <cell r="L15">
            <v>12.15</v>
          </cell>
          <cell r="M15">
            <v>0</v>
          </cell>
          <cell r="N15">
            <v>3.6414000000000004</v>
          </cell>
          <cell r="O15">
            <v>44.547999999999995</v>
          </cell>
          <cell r="P15">
            <v>9.6000000000000014</v>
          </cell>
        </row>
        <row r="16">
          <cell r="A16" t="e">
            <v>#VALUE!</v>
          </cell>
          <cell r="C16">
            <v>3</v>
          </cell>
          <cell r="D16">
            <v>660</v>
          </cell>
          <cell r="F16" t="str">
            <v>TMC Ø 36"</v>
          </cell>
          <cell r="G16">
            <v>103.30255</v>
          </cell>
          <cell r="H16">
            <v>34.731238477394406</v>
          </cell>
          <cell r="I16">
            <v>2.13</v>
          </cell>
          <cell r="J16">
            <v>6.6</v>
          </cell>
          <cell r="K16">
            <v>30.28</v>
          </cell>
          <cell r="L16">
            <v>12.15</v>
          </cell>
          <cell r="M16">
            <v>0</v>
          </cell>
          <cell r="N16">
            <v>3.7642499999999997</v>
          </cell>
          <cell r="O16">
            <v>30.314999999999998</v>
          </cell>
          <cell r="P16">
            <v>0</v>
          </cell>
        </row>
        <row r="17">
          <cell r="A17" t="e">
            <v>#VALUE!</v>
          </cell>
          <cell r="C17">
            <v>4</v>
          </cell>
          <cell r="D17">
            <v>806.5</v>
          </cell>
          <cell r="F17" t="str">
            <v>TMC Ø 36"</v>
          </cell>
          <cell r="G17">
            <v>134.69035999999997</v>
          </cell>
          <cell r="H17">
            <v>33.11899131190539</v>
          </cell>
          <cell r="I17">
            <v>2.13</v>
          </cell>
          <cell r="J17">
            <v>6.6</v>
          </cell>
          <cell r="K17">
            <v>30.28</v>
          </cell>
          <cell r="L17">
            <v>11.34</v>
          </cell>
          <cell r="M17">
            <v>0</v>
          </cell>
          <cell r="N17">
            <v>3.5217000000000001</v>
          </cell>
          <cell r="O17">
            <v>36.721999999999994</v>
          </cell>
          <cell r="P17">
            <v>0</v>
          </cell>
        </row>
        <row r="18">
          <cell r="A18">
            <v>0</v>
          </cell>
          <cell r="C18" t="str">
            <v>DEL</v>
          </cell>
          <cell r="D18">
            <v>0</v>
          </cell>
          <cell r="E18" t="str">
            <v>AL</v>
          </cell>
          <cell r="F18">
            <v>1000</v>
          </cell>
          <cell r="G18">
            <v>423.77576999999997</v>
          </cell>
          <cell r="H18">
            <v>135.36544718057593</v>
          </cell>
          <cell r="I18">
            <v>8.52</v>
          </cell>
          <cell r="J18">
            <v>26.4</v>
          </cell>
          <cell r="K18">
            <v>121.12</v>
          </cell>
          <cell r="L18">
            <v>47.790000000000006</v>
          </cell>
          <cell r="M18">
            <v>0</v>
          </cell>
          <cell r="N18">
            <v>14.5215</v>
          </cell>
          <cell r="O18">
            <v>149.59699999999998</v>
          </cell>
          <cell r="P18">
            <v>9.6000000000000014</v>
          </cell>
        </row>
        <row r="19">
          <cell r="A19" t="e">
            <v>#VALUE!</v>
          </cell>
          <cell r="C19">
            <v>5</v>
          </cell>
          <cell r="D19">
            <v>1070</v>
          </cell>
          <cell r="F19" t="str">
            <v>TMC Ø 36"</v>
          </cell>
          <cell r="G19">
            <v>110.74684999999999</v>
          </cell>
          <cell r="H19">
            <v>32.637410989746336</v>
          </cell>
          <cell r="I19">
            <v>2.13</v>
          </cell>
          <cell r="J19">
            <v>6.6</v>
          </cell>
          <cell r="K19">
            <v>30.28</v>
          </cell>
          <cell r="L19">
            <v>11.34</v>
          </cell>
          <cell r="M19">
            <v>0</v>
          </cell>
          <cell r="N19">
            <v>3.4492500000000001</v>
          </cell>
          <cell r="O19">
            <v>23.65</v>
          </cell>
          <cell r="P19">
            <v>0</v>
          </cell>
        </row>
        <row r="20">
          <cell r="A20" t="e">
            <v>#VALUE!</v>
          </cell>
          <cell r="C20">
            <v>6</v>
          </cell>
          <cell r="D20">
            <v>1360</v>
          </cell>
          <cell r="F20" t="str">
            <v>TMC Ø 36"</v>
          </cell>
          <cell r="G20">
            <v>75.323179999999994</v>
          </cell>
          <cell r="H20">
            <v>32.09301584295784</v>
          </cell>
          <cell r="I20">
            <v>2.13</v>
          </cell>
          <cell r="J20">
            <v>6.6</v>
          </cell>
          <cell r="K20">
            <v>30.28</v>
          </cell>
          <cell r="L20">
            <v>11.34</v>
          </cell>
          <cell r="M20">
            <v>0</v>
          </cell>
          <cell r="N20">
            <v>3.3673500000000001</v>
          </cell>
          <cell r="O20">
            <v>15.866999999999999</v>
          </cell>
          <cell r="P20">
            <v>9.6000000000000014</v>
          </cell>
        </row>
        <row r="21">
          <cell r="A21" t="e">
            <v>#VALUE!</v>
          </cell>
          <cell r="C21">
            <v>7</v>
          </cell>
          <cell r="D21">
            <v>1660</v>
          </cell>
          <cell r="F21" t="str">
            <v>TMC Ø 36"</v>
          </cell>
          <cell r="G21">
            <v>145.69951999999998</v>
          </cell>
          <cell r="H21">
            <v>38.688572429049252</v>
          </cell>
          <cell r="I21">
            <v>2.13</v>
          </cell>
          <cell r="J21">
            <v>6.6</v>
          </cell>
          <cell r="K21">
            <v>30.28</v>
          </cell>
          <cell r="L21">
            <v>14.580000000000002</v>
          </cell>
          <cell r="M21">
            <v>0</v>
          </cell>
          <cell r="N21">
            <v>4.3595999999999995</v>
          </cell>
          <cell r="O21">
            <v>13.157999999999999</v>
          </cell>
          <cell r="P21">
            <v>9.6000000000000014</v>
          </cell>
        </row>
        <row r="22">
          <cell r="A22" t="e">
            <v>#VALUE!</v>
          </cell>
          <cell r="C22">
            <v>8</v>
          </cell>
          <cell r="D22">
            <v>1970</v>
          </cell>
          <cell r="F22" t="str">
            <v>TMC Ø 36"</v>
          </cell>
          <cell r="G22">
            <v>85.572000000000017</v>
          </cell>
          <cell r="H22">
            <v>34.438102629123676</v>
          </cell>
          <cell r="I22">
            <v>2.13</v>
          </cell>
          <cell r="J22">
            <v>6.6</v>
          </cell>
          <cell r="K22">
            <v>30.28</v>
          </cell>
          <cell r="L22">
            <v>12.15</v>
          </cell>
          <cell r="M22">
            <v>0</v>
          </cell>
          <cell r="N22">
            <v>3.7201500000000003</v>
          </cell>
          <cell r="O22">
            <v>39.430999999999997</v>
          </cell>
          <cell r="P22">
            <v>9.6000000000000014</v>
          </cell>
        </row>
        <row r="23">
          <cell r="A23">
            <v>1000</v>
          </cell>
          <cell r="C23" t="str">
            <v>DEL</v>
          </cell>
          <cell r="D23">
            <v>1000</v>
          </cell>
          <cell r="E23" t="str">
            <v>AL</v>
          </cell>
          <cell r="F23">
            <v>2000</v>
          </cell>
          <cell r="G23">
            <v>417.34154999999998</v>
          </cell>
          <cell r="H23">
            <v>137.85710189087712</v>
          </cell>
          <cell r="I23">
            <v>8.52</v>
          </cell>
          <cell r="J23">
            <v>26.4</v>
          </cell>
          <cell r="K23">
            <v>121.12</v>
          </cell>
          <cell r="L23">
            <v>49.410000000000004</v>
          </cell>
          <cell r="M23">
            <v>0</v>
          </cell>
          <cell r="N23">
            <v>14.89635</v>
          </cell>
          <cell r="O23">
            <v>92.105999999999995</v>
          </cell>
          <cell r="P23">
            <v>28.800000000000004</v>
          </cell>
        </row>
        <row r="24">
          <cell r="A24" t="e">
            <v>#VALUE!</v>
          </cell>
          <cell r="C24">
            <v>9</v>
          </cell>
          <cell r="D24">
            <v>2240</v>
          </cell>
          <cell r="F24" t="str">
            <v>TMC Ø 36"</v>
          </cell>
          <cell r="G24">
            <v>114.36055</v>
          </cell>
          <cell r="H24">
            <v>39.12827620145535</v>
          </cell>
          <cell r="I24">
            <v>2.13</v>
          </cell>
          <cell r="J24">
            <v>6.6</v>
          </cell>
          <cell r="K24">
            <v>30.28</v>
          </cell>
          <cell r="L24">
            <v>14.580000000000002</v>
          </cell>
          <cell r="M24">
            <v>0</v>
          </cell>
          <cell r="N24">
            <v>4.4257499999999999</v>
          </cell>
          <cell r="O24">
            <v>28.465999999999998</v>
          </cell>
          <cell r="P24">
            <v>9.6000000000000014</v>
          </cell>
        </row>
        <row r="25">
          <cell r="A25" t="e">
            <v>#VALUE!</v>
          </cell>
          <cell r="C25">
            <v>10</v>
          </cell>
          <cell r="D25">
            <v>2410</v>
          </cell>
          <cell r="F25" t="str">
            <v>MC 2.0x1.5 (2 ojos)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A26" t="e">
            <v>#VALUE!</v>
          </cell>
          <cell r="C26">
            <v>11</v>
          </cell>
          <cell r="D26">
            <v>2660</v>
          </cell>
          <cell r="F26" t="str">
            <v>TMC Ø 36"</v>
          </cell>
          <cell r="G26">
            <v>132.94551999999999</v>
          </cell>
          <cell r="H26">
            <v>33.642448183817407</v>
          </cell>
          <cell r="I26">
            <v>2.13</v>
          </cell>
          <cell r="J26">
            <v>6.6</v>
          </cell>
          <cell r="K26">
            <v>30.28</v>
          </cell>
          <cell r="L26">
            <v>12.15</v>
          </cell>
          <cell r="M26">
            <v>0</v>
          </cell>
          <cell r="N26">
            <v>3.6004499999999999</v>
          </cell>
          <cell r="O26">
            <v>5.633</v>
          </cell>
          <cell r="P26">
            <v>0</v>
          </cell>
        </row>
        <row r="27">
          <cell r="A27" t="e">
            <v>#VALUE!</v>
          </cell>
          <cell r="C27">
            <v>12</v>
          </cell>
          <cell r="D27">
            <v>2920</v>
          </cell>
          <cell r="F27" t="str">
            <v>TMC Ø 36"</v>
          </cell>
          <cell r="G27">
            <v>84.683730000000011</v>
          </cell>
          <cell r="H27">
            <v>35.694399121712514</v>
          </cell>
          <cell r="I27">
            <v>2.13</v>
          </cell>
          <cell r="J27">
            <v>6.6</v>
          </cell>
          <cell r="K27">
            <v>30.28</v>
          </cell>
          <cell r="L27">
            <v>12.96</v>
          </cell>
          <cell r="M27">
            <v>0</v>
          </cell>
          <cell r="N27">
            <v>3.9091499999999999</v>
          </cell>
          <cell r="O27">
            <v>0</v>
          </cell>
          <cell r="P27">
            <v>9.6000000000000014</v>
          </cell>
        </row>
        <row r="28">
          <cell r="A28">
            <v>2000</v>
          </cell>
          <cell r="C28" t="str">
            <v>DEL</v>
          </cell>
          <cell r="D28">
            <v>2000</v>
          </cell>
          <cell r="E28" t="str">
            <v>AL</v>
          </cell>
          <cell r="F28">
            <v>3000</v>
          </cell>
          <cell r="G28">
            <v>331.9898</v>
          </cell>
          <cell r="H28">
            <v>108.46512350698526</v>
          </cell>
          <cell r="I28">
            <v>6.39</v>
          </cell>
          <cell r="J28">
            <v>19.799999999999997</v>
          </cell>
          <cell r="K28">
            <v>90.84</v>
          </cell>
          <cell r="L28">
            <v>39.690000000000005</v>
          </cell>
          <cell r="M28">
            <v>0</v>
          </cell>
          <cell r="N28">
            <v>11.93535</v>
          </cell>
          <cell r="O28">
            <v>34.098999999999997</v>
          </cell>
          <cell r="P28">
            <v>19.200000000000003</v>
          </cell>
        </row>
        <row r="29">
          <cell r="A29" t="e">
            <v>#VALUE!</v>
          </cell>
          <cell r="C29">
            <v>13</v>
          </cell>
          <cell r="D29">
            <v>3220</v>
          </cell>
          <cell r="F29" t="str">
            <v>TMC Ø 36"</v>
          </cell>
          <cell r="G29">
            <v>116.89419000000001</v>
          </cell>
          <cell r="H29">
            <v>39.044523101949423</v>
          </cell>
          <cell r="I29">
            <v>2.13</v>
          </cell>
          <cell r="J29">
            <v>6.6</v>
          </cell>
          <cell r="K29">
            <v>30.28</v>
          </cell>
          <cell r="L29">
            <v>14.580000000000002</v>
          </cell>
          <cell r="M29">
            <v>0</v>
          </cell>
          <cell r="N29">
            <v>4.4131499999999999</v>
          </cell>
          <cell r="O29">
            <v>0</v>
          </cell>
          <cell r="P29">
            <v>9.6000000000000014</v>
          </cell>
        </row>
        <row r="30">
          <cell r="A30" t="e">
            <v>#VALUE!</v>
          </cell>
          <cell r="C30">
            <v>14</v>
          </cell>
          <cell r="D30">
            <v>3540</v>
          </cell>
          <cell r="F30" t="str">
            <v>TMC Ø 36"</v>
          </cell>
          <cell r="G30">
            <v>68.603399999999993</v>
          </cell>
          <cell r="H30">
            <v>32.386151691228569</v>
          </cell>
          <cell r="I30">
            <v>2.13</v>
          </cell>
          <cell r="J30">
            <v>6.6</v>
          </cell>
          <cell r="K30">
            <v>30.28</v>
          </cell>
          <cell r="L30">
            <v>11.34</v>
          </cell>
          <cell r="M30">
            <v>0</v>
          </cell>
          <cell r="N30">
            <v>3.4114500000000003</v>
          </cell>
          <cell r="O30">
            <v>21.5</v>
          </cell>
          <cell r="P30">
            <v>9.6000000000000014</v>
          </cell>
        </row>
        <row r="31">
          <cell r="A31" t="e">
            <v>#VALUE!</v>
          </cell>
          <cell r="C31">
            <v>15</v>
          </cell>
          <cell r="D31">
            <v>3810</v>
          </cell>
          <cell r="F31" t="str">
            <v>TMC Ø 36"</v>
          </cell>
          <cell r="G31">
            <v>90.782799999999995</v>
          </cell>
          <cell r="H31">
            <v>34.940621226159209</v>
          </cell>
          <cell r="I31">
            <v>2.13</v>
          </cell>
          <cell r="J31">
            <v>6.6</v>
          </cell>
          <cell r="K31">
            <v>30.28</v>
          </cell>
          <cell r="L31">
            <v>12.15</v>
          </cell>
          <cell r="M31">
            <v>0</v>
          </cell>
          <cell r="N31">
            <v>3.7957500000000004</v>
          </cell>
          <cell r="O31">
            <v>38.895000000000003</v>
          </cell>
          <cell r="P31">
            <v>0</v>
          </cell>
        </row>
        <row r="32">
          <cell r="A32">
            <v>3000</v>
          </cell>
          <cell r="C32" t="str">
            <v>DEL</v>
          </cell>
          <cell r="D32">
            <v>3000</v>
          </cell>
          <cell r="E32" t="str">
            <v>AL</v>
          </cell>
          <cell r="F32">
            <v>4000</v>
          </cell>
          <cell r="G32">
            <v>276.28039000000001</v>
          </cell>
          <cell r="H32">
            <v>106.37129601933719</v>
          </cell>
          <cell r="I32">
            <v>6.39</v>
          </cell>
          <cell r="J32">
            <v>19.799999999999997</v>
          </cell>
          <cell r="K32">
            <v>90.84</v>
          </cell>
          <cell r="L32">
            <v>38.07</v>
          </cell>
          <cell r="M32">
            <v>0</v>
          </cell>
          <cell r="N32">
            <v>11.62035</v>
          </cell>
          <cell r="O32">
            <v>60.395000000000003</v>
          </cell>
          <cell r="P32">
            <v>19.200000000000003</v>
          </cell>
        </row>
        <row r="33">
          <cell r="A33" t="e">
            <v>#VALUE!</v>
          </cell>
          <cell r="C33">
            <v>16</v>
          </cell>
          <cell r="D33">
            <v>4070</v>
          </cell>
          <cell r="F33" t="str">
            <v>TMC Ø 36"</v>
          </cell>
          <cell r="G33">
            <v>106.61512</v>
          </cell>
          <cell r="H33">
            <v>42.876227404345386</v>
          </cell>
          <cell r="I33">
            <v>2.13</v>
          </cell>
          <cell r="J33">
            <v>6.6</v>
          </cell>
          <cell r="K33">
            <v>30.28</v>
          </cell>
          <cell r="L33">
            <v>16.200000000000003</v>
          </cell>
          <cell r="M33">
            <v>0</v>
          </cell>
          <cell r="N33">
            <v>4.9896000000000003</v>
          </cell>
          <cell r="O33">
            <v>23.134</v>
          </cell>
          <cell r="P33">
            <v>9.6000000000000014</v>
          </cell>
        </row>
        <row r="34">
          <cell r="A34" t="e">
            <v>#VALUE!</v>
          </cell>
          <cell r="C34">
            <v>17</v>
          </cell>
          <cell r="D34">
            <v>4340</v>
          </cell>
          <cell r="F34" t="str">
            <v>TMC Ø 36"</v>
          </cell>
          <cell r="G34">
            <v>305.65621999999996</v>
          </cell>
          <cell r="H34">
            <v>36.217855993624532</v>
          </cell>
          <cell r="I34">
            <v>2.13</v>
          </cell>
          <cell r="J34">
            <v>6.6</v>
          </cell>
          <cell r="K34">
            <v>30.28</v>
          </cell>
          <cell r="L34">
            <v>12.96</v>
          </cell>
          <cell r="M34">
            <v>0</v>
          </cell>
          <cell r="N34">
            <v>3.9879000000000002</v>
          </cell>
          <cell r="O34">
            <v>45.724999999999994</v>
          </cell>
          <cell r="P34">
            <v>0</v>
          </cell>
        </row>
        <row r="35">
          <cell r="A35" t="e">
            <v>#VALUE!</v>
          </cell>
          <cell r="C35">
            <v>18</v>
          </cell>
          <cell r="D35">
            <v>4960</v>
          </cell>
          <cell r="F35" t="str">
            <v>TMC Ø 36"</v>
          </cell>
          <cell r="G35">
            <v>134.88634999999999</v>
          </cell>
          <cell r="H35">
            <v>39.337658950220153</v>
          </cell>
          <cell r="I35">
            <v>2.13</v>
          </cell>
          <cell r="J35">
            <v>6.6</v>
          </cell>
          <cell r="K35">
            <v>30.28</v>
          </cell>
          <cell r="L35">
            <v>14.580000000000002</v>
          </cell>
          <cell r="M35">
            <v>0</v>
          </cell>
          <cell r="N35">
            <v>4.4572500000000002</v>
          </cell>
          <cell r="O35">
            <v>30.745000000000001</v>
          </cell>
          <cell r="P35">
            <v>9.6000000000000014</v>
          </cell>
        </row>
        <row r="36">
          <cell r="A36">
            <v>4000</v>
          </cell>
          <cell r="C36" t="str">
            <v>DEL</v>
          </cell>
          <cell r="D36">
            <v>4000</v>
          </cell>
          <cell r="E36" t="str">
            <v>AL</v>
          </cell>
          <cell r="F36">
            <v>5000</v>
          </cell>
          <cell r="G36">
            <v>547.15769</v>
          </cell>
          <cell r="H36">
            <v>118.43174234819006</v>
          </cell>
          <cell r="I36">
            <v>6.39</v>
          </cell>
          <cell r="J36">
            <v>19.799999999999997</v>
          </cell>
          <cell r="K36">
            <v>90.84</v>
          </cell>
          <cell r="L36">
            <v>43.740000000000009</v>
          </cell>
          <cell r="M36">
            <v>0</v>
          </cell>
          <cell r="N36">
            <v>13.434750000000001</v>
          </cell>
          <cell r="O36">
            <v>99.603999999999999</v>
          </cell>
          <cell r="P36">
            <v>19.200000000000003</v>
          </cell>
        </row>
        <row r="37">
          <cell r="A37" t="e">
            <v>#VALUE!</v>
          </cell>
          <cell r="C37">
            <v>19</v>
          </cell>
          <cell r="D37">
            <v>5225</v>
          </cell>
          <cell r="F37" t="str">
            <v>TMC Ø 36"</v>
          </cell>
          <cell r="G37">
            <v>159.06016</v>
          </cell>
          <cell r="H37">
            <v>42.289955707803927</v>
          </cell>
          <cell r="I37">
            <v>2.13</v>
          </cell>
          <cell r="J37">
            <v>6.6</v>
          </cell>
          <cell r="K37">
            <v>30.28</v>
          </cell>
          <cell r="L37">
            <v>16.200000000000003</v>
          </cell>
          <cell r="M37">
            <v>0</v>
          </cell>
          <cell r="N37">
            <v>4.9013999999999998</v>
          </cell>
          <cell r="O37">
            <v>37.519999999999996</v>
          </cell>
          <cell r="P37">
            <v>9.6000000000000014</v>
          </cell>
        </row>
        <row r="38">
          <cell r="A38" t="e">
            <v>#VALUE!</v>
          </cell>
          <cell r="C38">
            <v>20</v>
          </cell>
          <cell r="D38">
            <v>5300</v>
          </cell>
          <cell r="F38" t="str">
            <v>TMC Ø 36"</v>
          </cell>
          <cell r="G38">
            <v>110.02897</v>
          </cell>
          <cell r="H38">
            <v>34.27059643011183</v>
          </cell>
          <cell r="I38">
            <v>2.13</v>
          </cell>
          <cell r="J38">
            <v>6.6</v>
          </cell>
          <cell r="K38">
            <v>30.28</v>
          </cell>
          <cell r="L38">
            <v>12.15</v>
          </cell>
          <cell r="M38">
            <v>0</v>
          </cell>
          <cell r="N38">
            <v>3.6949500000000004</v>
          </cell>
          <cell r="O38">
            <v>35.990999999999993</v>
          </cell>
          <cell r="P38">
            <v>9.6000000000000014</v>
          </cell>
        </row>
        <row r="39">
          <cell r="A39" t="e">
            <v>#VALUE!</v>
          </cell>
          <cell r="C39">
            <v>21</v>
          </cell>
          <cell r="D39">
            <v>5688.83</v>
          </cell>
          <cell r="F39" t="str">
            <v>TMC Ø 36"</v>
          </cell>
          <cell r="G39">
            <v>143.40647999999999</v>
          </cell>
          <cell r="H39">
            <v>43.881264598416458</v>
          </cell>
          <cell r="I39">
            <v>2.13</v>
          </cell>
          <cell r="J39">
            <v>6.6</v>
          </cell>
          <cell r="K39">
            <v>30.28</v>
          </cell>
          <cell r="L39">
            <v>17.010000000000002</v>
          </cell>
          <cell r="M39">
            <v>0</v>
          </cell>
          <cell r="N39">
            <v>5.1408000000000005</v>
          </cell>
          <cell r="O39">
            <v>33.134</v>
          </cell>
          <cell r="P39">
            <v>19.200000000000003</v>
          </cell>
        </row>
        <row r="40">
          <cell r="A40" t="e">
            <v>#VALUE!</v>
          </cell>
          <cell r="C40">
            <v>22</v>
          </cell>
          <cell r="D40">
            <v>5800</v>
          </cell>
          <cell r="F40" t="str">
            <v>TMC Ø 36"</v>
          </cell>
          <cell r="G40">
            <v>137.12441000000001</v>
          </cell>
          <cell r="H40">
            <v>35.820028770971398</v>
          </cell>
          <cell r="I40">
            <v>2.13</v>
          </cell>
          <cell r="J40">
            <v>6.6</v>
          </cell>
          <cell r="K40">
            <v>30.28</v>
          </cell>
          <cell r="L40">
            <v>12.96</v>
          </cell>
          <cell r="M40">
            <v>0</v>
          </cell>
          <cell r="N40">
            <v>3.9280499999999998</v>
          </cell>
          <cell r="O40">
            <v>33.497</v>
          </cell>
          <cell r="P40">
            <v>9.6000000000000014</v>
          </cell>
        </row>
        <row r="41">
          <cell r="A41">
            <v>5000</v>
          </cell>
          <cell r="C41" t="str">
            <v>DEL</v>
          </cell>
          <cell r="D41">
            <v>5000</v>
          </cell>
          <cell r="E41" t="str">
            <v>AL</v>
          </cell>
          <cell r="F41">
            <v>6000</v>
          </cell>
          <cell r="G41">
            <v>549.62002000000007</v>
          </cell>
          <cell r="H41">
            <v>156.2618455073036</v>
          </cell>
          <cell r="I41">
            <v>8.52</v>
          </cell>
          <cell r="J41">
            <v>26.4</v>
          </cell>
          <cell r="K41">
            <v>121.12</v>
          </cell>
          <cell r="L41">
            <v>58.32</v>
          </cell>
          <cell r="M41">
            <v>0</v>
          </cell>
          <cell r="N41">
            <v>17.665200000000002</v>
          </cell>
          <cell r="O41">
            <v>140.142</v>
          </cell>
          <cell r="P41">
            <v>48.000000000000007</v>
          </cell>
        </row>
        <row r="42">
          <cell r="A42" t="e">
            <v>#VALUE!</v>
          </cell>
          <cell r="C42">
            <v>23</v>
          </cell>
          <cell r="D42">
            <v>6000</v>
          </cell>
          <cell r="F42" t="str">
            <v>TMC Ø 36"</v>
          </cell>
          <cell r="G42">
            <v>127.36322</v>
          </cell>
          <cell r="H42">
            <v>32.302398591722643</v>
          </cell>
          <cell r="I42">
            <v>2.13</v>
          </cell>
          <cell r="J42">
            <v>6.6</v>
          </cell>
          <cell r="K42">
            <v>30.28</v>
          </cell>
          <cell r="L42">
            <v>11.34</v>
          </cell>
          <cell r="M42">
            <v>0</v>
          </cell>
          <cell r="N42">
            <v>3.3988499999999999</v>
          </cell>
          <cell r="O42">
            <v>36.334999999999994</v>
          </cell>
          <cell r="P42">
            <v>0</v>
          </cell>
        </row>
        <row r="43">
          <cell r="A43" t="e">
            <v>#VALUE!</v>
          </cell>
          <cell r="C43">
            <v>24</v>
          </cell>
          <cell r="D43">
            <v>6160</v>
          </cell>
          <cell r="F43" t="str">
            <v>TMC Ø 36"</v>
          </cell>
          <cell r="G43">
            <v>141.58691999999999</v>
          </cell>
          <cell r="H43">
            <v>31.527682421292859</v>
          </cell>
          <cell r="I43">
            <v>2.13</v>
          </cell>
          <cell r="J43">
            <v>6.6</v>
          </cell>
          <cell r="K43">
            <v>30.28</v>
          </cell>
          <cell r="L43">
            <v>10.530000000000001</v>
          </cell>
          <cell r="M43">
            <v>0</v>
          </cell>
          <cell r="N43">
            <v>3.2823000000000002</v>
          </cell>
          <cell r="O43">
            <v>38.828999999999994</v>
          </cell>
          <cell r="P43">
            <v>0</v>
          </cell>
        </row>
        <row r="44">
          <cell r="A44" t="e">
            <v>#VALUE!</v>
          </cell>
          <cell r="C44">
            <v>25</v>
          </cell>
          <cell r="D44">
            <v>6280</v>
          </cell>
          <cell r="F44" t="str">
            <v>TMC Ø 36"</v>
          </cell>
          <cell r="G44">
            <v>120.13955</v>
          </cell>
          <cell r="H44">
            <v>32.302398591722643</v>
          </cell>
          <cell r="I44">
            <v>2.13</v>
          </cell>
          <cell r="J44">
            <v>6.6</v>
          </cell>
          <cell r="K44">
            <v>30.28</v>
          </cell>
          <cell r="L44">
            <v>11.34</v>
          </cell>
          <cell r="M44">
            <v>0</v>
          </cell>
          <cell r="N44">
            <v>3.3988499999999999</v>
          </cell>
          <cell r="O44">
            <v>29.498000000000001</v>
          </cell>
          <cell r="P44">
            <v>0</v>
          </cell>
        </row>
        <row r="45">
          <cell r="A45" t="e">
            <v>#VALUE!</v>
          </cell>
          <cell r="C45">
            <v>26</v>
          </cell>
          <cell r="D45">
            <v>6480</v>
          </cell>
          <cell r="F45" t="str">
            <v>TMC Ø 36"</v>
          </cell>
          <cell r="G45">
            <v>61.835970000000003</v>
          </cell>
          <cell r="H45">
            <v>32.302398591722643</v>
          </cell>
          <cell r="I45">
            <v>2.13</v>
          </cell>
          <cell r="J45">
            <v>6.6</v>
          </cell>
          <cell r="K45">
            <v>30.28</v>
          </cell>
          <cell r="L45">
            <v>11.34</v>
          </cell>
          <cell r="M45">
            <v>0</v>
          </cell>
          <cell r="N45">
            <v>3.3988499999999999</v>
          </cell>
          <cell r="O45">
            <v>33.97</v>
          </cell>
          <cell r="P45">
            <v>19.200000000000003</v>
          </cell>
        </row>
        <row r="46">
          <cell r="A46" t="e">
            <v>#VALUE!</v>
          </cell>
          <cell r="C46">
            <v>27</v>
          </cell>
          <cell r="D46">
            <v>6620</v>
          </cell>
          <cell r="F46" t="str">
            <v>TMC Ø 36"</v>
          </cell>
          <cell r="G46">
            <v>143.0693</v>
          </cell>
          <cell r="H46">
            <v>31.79987999468711</v>
          </cell>
          <cell r="I46">
            <v>2.13</v>
          </cell>
          <cell r="J46">
            <v>6.6</v>
          </cell>
          <cell r="K46">
            <v>30.28</v>
          </cell>
          <cell r="L46">
            <v>11.34</v>
          </cell>
          <cell r="M46">
            <v>0</v>
          </cell>
          <cell r="N46">
            <v>3.3232500000000003</v>
          </cell>
          <cell r="O46">
            <v>28.079000000000001</v>
          </cell>
          <cell r="P46">
            <v>0</v>
          </cell>
        </row>
        <row r="47">
          <cell r="A47" t="e">
            <v>#VALUE!</v>
          </cell>
          <cell r="C47">
            <v>28</v>
          </cell>
          <cell r="D47">
            <v>6700</v>
          </cell>
          <cell r="F47" t="str">
            <v>TMC Ø 36"</v>
          </cell>
          <cell r="G47">
            <v>144.20794999999998</v>
          </cell>
          <cell r="H47">
            <v>32.888670288264109</v>
          </cell>
          <cell r="I47">
            <v>2.13</v>
          </cell>
          <cell r="J47">
            <v>6.6</v>
          </cell>
          <cell r="K47">
            <v>30.28</v>
          </cell>
          <cell r="L47">
            <v>11.34</v>
          </cell>
          <cell r="M47">
            <v>0</v>
          </cell>
          <cell r="N47">
            <v>3.48705</v>
          </cell>
          <cell r="O47">
            <v>19.693999999999999</v>
          </cell>
          <cell r="P47">
            <v>0</v>
          </cell>
        </row>
        <row r="48">
          <cell r="A48">
            <v>6000</v>
          </cell>
          <cell r="C48" t="str">
            <v>DEL</v>
          </cell>
          <cell r="D48">
            <v>6000</v>
          </cell>
          <cell r="E48" t="str">
            <v>AL</v>
          </cell>
          <cell r="F48">
            <v>7000</v>
          </cell>
          <cell r="G48">
            <v>738.20290999999997</v>
          </cell>
          <cell r="H48">
            <v>193.12342847941198</v>
          </cell>
          <cell r="I48">
            <v>12.779999999999998</v>
          </cell>
          <cell r="J48">
            <v>39.6</v>
          </cell>
          <cell r="K48">
            <v>181.68</v>
          </cell>
          <cell r="L48">
            <v>67.23</v>
          </cell>
          <cell r="M48">
            <v>0</v>
          </cell>
          <cell r="N48">
            <v>20.289149999999999</v>
          </cell>
          <cell r="O48">
            <v>186.405</v>
          </cell>
          <cell r="P48">
            <v>19.200000000000003</v>
          </cell>
        </row>
        <row r="49">
          <cell r="A49" t="e">
            <v>#VALUE!</v>
          </cell>
          <cell r="C49">
            <v>29</v>
          </cell>
          <cell r="D49">
            <v>7000</v>
          </cell>
          <cell r="F49" t="str">
            <v>TMC Ø 36"</v>
          </cell>
          <cell r="G49">
            <v>100.2205</v>
          </cell>
          <cell r="H49">
            <v>33.789016107952776</v>
          </cell>
          <cell r="I49">
            <v>2.13</v>
          </cell>
          <cell r="J49">
            <v>6.6</v>
          </cell>
          <cell r="K49">
            <v>30.28</v>
          </cell>
          <cell r="L49">
            <v>12.15</v>
          </cell>
          <cell r="M49">
            <v>0</v>
          </cell>
          <cell r="N49">
            <v>3.6225000000000001</v>
          </cell>
          <cell r="O49">
            <v>17.2</v>
          </cell>
          <cell r="P49">
            <v>9.6000000000000014</v>
          </cell>
        </row>
        <row r="50">
          <cell r="A50" t="e">
            <v>#VALUE!</v>
          </cell>
          <cell r="C50">
            <v>30</v>
          </cell>
          <cell r="D50">
            <v>7520</v>
          </cell>
          <cell r="F50" t="str">
            <v>TMC Ø 36"</v>
          </cell>
          <cell r="G50">
            <v>75.90352</v>
          </cell>
          <cell r="H50">
            <v>32.030201018328398</v>
          </cell>
          <cell r="I50">
            <v>2.13</v>
          </cell>
          <cell r="J50">
            <v>6.6</v>
          </cell>
          <cell r="K50">
            <v>30.28</v>
          </cell>
          <cell r="L50">
            <v>11.34</v>
          </cell>
          <cell r="M50">
            <v>0</v>
          </cell>
          <cell r="N50">
            <v>3.3579000000000003</v>
          </cell>
          <cell r="O50">
            <v>13.459</v>
          </cell>
          <cell r="P50">
            <v>0</v>
          </cell>
        </row>
        <row r="51">
          <cell r="A51">
            <v>7000</v>
          </cell>
          <cell r="C51" t="str">
            <v>DEL</v>
          </cell>
          <cell r="D51">
            <v>7000</v>
          </cell>
          <cell r="E51" t="str">
            <v>AL</v>
          </cell>
          <cell r="F51">
            <v>8000</v>
          </cell>
          <cell r="G51">
            <v>176.12402</v>
          </cell>
          <cell r="H51">
            <v>65.819217126281174</v>
          </cell>
          <cell r="I51">
            <v>4.26</v>
          </cell>
          <cell r="J51">
            <v>13.2</v>
          </cell>
          <cell r="K51">
            <v>60.56</v>
          </cell>
          <cell r="L51">
            <v>23.490000000000002</v>
          </cell>
          <cell r="M51">
            <v>0</v>
          </cell>
          <cell r="N51">
            <v>6.9804000000000004</v>
          </cell>
          <cell r="O51">
            <v>30.658999999999999</v>
          </cell>
          <cell r="P51">
            <v>9.6000000000000014</v>
          </cell>
        </row>
        <row r="52">
          <cell r="A52" t="e">
            <v>#VALUE!</v>
          </cell>
          <cell r="C52">
            <v>31</v>
          </cell>
          <cell r="D52">
            <v>8160</v>
          </cell>
          <cell r="F52" t="str">
            <v>TMC Ø 36"</v>
          </cell>
          <cell r="G52">
            <v>142.50958</v>
          </cell>
          <cell r="H52">
            <v>34.961559501035694</v>
          </cell>
          <cell r="I52">
            <v>2.13</v>
          </cell>
          <cell r="J52">
            <v>6.6</v>
          </cell>
          <cell r="K52">
            <v>30.28</v>
          </cell>
          <cell r="L52">
            <v>12.15</v>
          </cell>
          <cell r="M52">
            <v>0</v>
          </cell>
          <cell r="N52">
            <v>3.7988999999999997</v>
          </cell>
          <cell r="O52">
            <v>17.2</v>
          </cell>
          <cell r="P52">
            <v>0</v>
          </cell>
        </row>
        <row r="53">
          <cell r="A53" t="e">
            <v>#VALUE!</v>
          </cell>
          <cell r="C53">
            <v>32</v>
          </cell>
          <cell r="D53">
            <v>8600</v>
          </cell>
          <cell r="F53" t="str">
            <v>TMC Ø 36"</v>
          </cell>
          <cell r="G53">
            <v>79.75688000000001</v>
          </cell>
          <cell r="H53">
            <v>40.531140618179549</v>
          </cell>
          <cell r="I53">
            <v>2.13</v>
          </cell>
          <cell r="J53">
            <v>6.6</v>
          </cell>
          <cell r="K53">
            <v>30.28</v>
          </cell>
          <cell r="L53">
            <v>15.39</v>
          </cell>
          <cell r="M53">
            <v>0</v>
          </cell>
          <cell r="N53">
            <v>4.6368</v>
          </cell>
          <cell r="O53">
            <v>11.652999999999999</v>
          </cell>
          <cell r="P53">
            <v>9.6000000000000014</v>
          </cell>
        </row>
        <row r="54">
          <cell r="A54" t="e">
            <v>#VALUE!</v>
          </cell>
          <cell r="C54">
            <v>33</v>
          </cell>
          <cell r="D54">
            <v>8900</v>
          </cell>
          <cell r="F54" t="str">
            <v>TMC Ø 36"</v>
          </cell>
          <cell r="G54">
            <v>82.081120000000013</v>
          </cell>
          <cell r="H54">
            <v>34.752176752270884</v>
          </cell>
          <cell r="I54">
            <v>2.13</v>
          </cell>
          <cell r="J54">
            <v>6.6</v>
          </cell>
          <cell r="K54">
            <v>30.28</v>
          </cell>
          <cell r="L54">
            <v>12.15</v>
          </cell>
          <cell r="M54">
            <v>0</v>
          </cell>
          <cell r="N54">
            <v>3.7674000000000003</v>
          </cell>
          <cell r="O54">
            <v>24.08</v>
          </cell>
          <cell r="P54">
            <v>9.6000000000000014</v>
          </cell>
        </row>
        <row r="55">
          <cell r="A55">
            <v>8000</v>
          </cell>
          <cell r="C55" t="str">
            <v>DEL</v>
          </cell>
          <cell r="D55">
            <v>8000</v>
          </cell>
          <cell r="E55" t="str">
            <v>AL</v>
          </cell>
          <cell r="F55">
            <v>9000</v>
          </cell>
          <cell r="G55">
            <v>304.34757999999999</v>
          </cell>
          <cell r="H55">
            <v>110.24487687148613</v>
          </cell>
          <cell r="I55">
            <v>6.39</v>
          </cell>
          <cell r="J55">
            <v>19.799999999999997</v>
          </cell>
          <cell r="K55">
            <v>90.84</v>
          </cell>
          <cell r="L55">
            <v>39.69</v>
          </cell>
          <cell r="M55">
            <v>0</v>
          </cell>
          <cell r="N55">
            <v>12.203100000000001</v>
          </cell>
          <cell r="O55">
            <v>52.932999999999993</v>
          </cell>
          <cell r="P55">
            <v>19.200000000000003</v>
          </cell>
        </row>
        <row r="56">
          <cell r="A56" t="e">
            <v>#VALUE!</v>
          </cell>
          <cell r="C56">
            <v>34</v>
          </cell>
          <cell r="D56">
            <v>9200</v>
          </cell>
          <cell r="F56" t="str">
            <v>MC 2.0x1.5 (2 ojos)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A57" t="e">
            <v>#VALUE!</v>
          </cell>
          <cell r="C57">
            <v>35</v>
          </cell>
          <cell r="D57">
            <v>9480</v>
          </cell>
          <cell r="F57" t="str">
            <v>TMC Ø 36"</v>
          </cell>
          <cell r="G57">
            <v>110.02804</v>
          </cell>
          <cell r="H57">
            <v>32.365213416352091</v>
          </cell>
          <cell r="I57">
            <v>2.13</v>
          </cell>
          <cell r="J57">
            <v>6.6</v>
          </cell>
          <cell r="K57">
            <v>30.28</v>
          </cell>
          <cell r="L57">
            <v>11.34</v>
          </cell>
          <cell r="M57">
            <v>0</v>
          </cell>
          <cell r="N57">
            <v>3.4083000000000001</v>
          </cell>
          <cell r="O57">
            <v>56.803000000000004</v>
          </cell>
          <cell r="P57">
            <v>9.6000000000000014</v>
          </cell>
        </row>
        <row r="58">
          <cell r="A58" t="e">
            <v>#VALUE!</v>
          </cell>
          <cell r="C58">
            <v>36</v>
          </cell>
          <cell r="D58">
            <v>9780</v>
          </cell>
          <cell r="F58" t="str">
            <v>TMC Ø 36"</v>
          </cell>
          <cell r="G58">
            <v>159.82128</v>
          </cell>
          <cell r="H58">
            <v>37.432275936460414</v>
          </cell>
          <cell r="I58">
            <v>2.13</v>
          </cell>
          <cell r="J58">
            <v>6.6</v>
          </cell>
          <cell r="K58">
            <v>30.28</v>
          </cell>
          <cell r="L58">
            <v>13.770000000000001</v>
          </cell>
          <cell r="M58">
            <v>0</v>
          </cell>
          <cell r="N58">
            <v>4.1706000000000003</v>
          </cell>
          <cell r="O58">
            <v>34.786999999999999</v>
          </cell>
          <cell r="P58">
            <v>9.6000000000000014</v>
          </cell>
        </row>
        <row r="59">
          <cell r="A59">
            <v>9000</v>
          </cell>
          <cell r="C59" t="str">
            <v>DEL</v>
          </cell>
          <cell r="D59">
            <v>9000</v>
          </cell>
          <cell r="E59" t="str">
            <v>AL</v>
          </cell>
          <cell r="F59">
            <v>10000</v>
          </cell>
          <cell r="G59">
            <v>269.84932000000003</v>
          </cell>
          <cell r="H59">
            <v>69.797489352812505</v>
          </cell>
          <cell r="I59">
            <v>4.26</v>
          </cell>
          <cell r="J59">
            <v>13.2</v>
          </cell>
          <cell r="K59">
            <v>60.56</v>
          </cell>
          <cell r="L59">
            <v>25.11</v>
          </cell>
          <cell r="M59">
            <v>0</v>
          </cell>
          <cell r="N59">
            <v>7.5789000000000009</v>
          </cell>
          <cell r="O59">
            <v>91.59</v>
          </cell>
          <cell r="P59">
            <v>19.200000000000003</v>
          </cell>
        </row>
        <row r="60">
          <cell r="A60" t="e">
            <v>#VALUE!</v>
          </cell>
          <cell r="C60">
            <v>37</v>
          </cell>
          <cell r="D60">
            <v>10080</v>
          </cell>
          <cell r="F60" t="str">
            <v>TMC Ø 36"</v>
          </cell>
          <cell r="G60">
            <v>93.479820000000004</v>
          </cell>
          <cell r="H60">
            <v>32.030201018328398</v>
          </cell>
          <cell r="I60">
            <v>2.13</v>
          </cell>
          <cell r="J60">
            <v>6.6</v>
          </cell>
          <cell r="K60">
            <v>30.28</v>
          </cell>
          <cell r="L60">
            <v>11.34</v>
          </cell>
          <cell r="M60">
            <v>0</v>
          </cell>
          <cell r="N60">
            <v>3.3579000000000003</v>
          </cell>
          <cell r="O60">
            <v>47.686999999999998</v>
          </cell>
          <cell r="P60">
            <v>9.6000000000000014</v>
          </cell>
        </row>
        <row r="61">
          <cell r="A61" t="e">
            <v>#VALUE!</v>
          </cell>
          <cell r="C61">
            <v>38</v>
          </cell>
          <cell r="D61">
            <v>10480</v>
          </cell>
          <cell r="F61" t="str">
            <v>TMC Ø 48"</v>
          </cell>
          <cell r="G61">
            <v>153.08336</v>
          </cell>
          <cell r="H61">
            <v>65.579095700082419</v>
          </cell>
          <cell r="I61">
            <v>2.76</v>
          </cell>
          <cell r="J61">
            <v>8.3099999999999987</v>
          </cell>
          <cell r="K61">
            <v>38.86</v>
          </cell>
          <cell r="L61">
            <v>0</v>
          </cell>
          <cell r="M61">
            <v>20.25</v>
          </cell>
          <cell r="N61">
            <v>9.4703999999999997</v>
          </cell>
          <cell r="O61">
            <v>10.043999999999999</v>
          </cell>
          <cell r="P61">
            <v>22.799999999999997</v>
          </cell>
        </row>
        <row r="62">
          <cell r="A62" t="e">
            <v>#VALUE!</v>
          </cell>
          <cell r="C62">
            <v>39</v>
          </cell>
          <cell r="D62">
            <v>10800</v>
          </cell>
          <cell r="F62" t="str">
            <v>TMC Ø 48"</v>
          </cell>
          <cell r="G62">
            <v>111.05263999999998</v>
          </cell>
          <cell r="H62">
            <v>57.533286565300628</v>
          </cell>
          <cell r="I62">
            <v>2.76</v>
          </cell>
          <cell r="J62">
            <v>8.3099999999999987</v>
          </cell>
          <cell r="K62">
            <v>38.86</v>
          </cell>
          <cell r="L62">
            <v>0</v>
          </cell>
          <cell r="M62">
            <v>17.010000000000002</v>
          </cell>
          <cell r="N62">
            <v>8.0448000000000004</v>
          </cell>
          <cell r="O62">
            <v>9.6119999999999983</v>
          </cell>
          <cell r="P62">
            <v>22.799999999999997</v>
          </cell>
        </row>
        <row r="63">
          <cell r="A63">
            <v>10000</v>
          </cell>
          <cell r="C63" t="str">
            <v>DEL</v>
          </cell>
          <cell r="D63">
            <v>10000</v>
          </cell>
          <cell r="E63" t="str">
            <v>AL</v>
          </cell>
          <cell r="F63">
            <v>11000</v>
          </cell>
          <cell r="G63">
            <v>357.61581999999999</v>
          </cell>
          <cell r="H63">
            <v>155.14258328371145</v>
          </cell>
          <cell r="I63">
            <v>7.6499999999999995</v>
          </cell>
          <cell r="J63">
            <v>23.22</v>
          </cell>
          <cell r="K63">
            <v>108</v>
          </cell>
          <cell r="L63">
            <v>11.34</v>
          </cell>
          <cell r="M63">
            <v>37.260000000000005</v>
          </cell>
          <cell r="N63">
            <v>20.873100000000001</v>
          </cell>
          <cell r="O63">
            <v>67.342999999999989</v>
          </cell>
          <cell r="P63">
            <v>55.199999999999996</v>
          </cell>
        </row>
        <row r="64">
          <cell r="A64" t="e">
            <v>#VALUE!</v>
          </cell>
          <cell r="C64">
            <v>40</v>
          </cell>
          <cell r="D64">
            <v>11080</v>
          </cell>
          <cell r="F64" t="str">
            <v>TMC Ø 36"</v>
          </cell>
          <cell r="G64">
            <v>93.482079999999996</v>
          </cell>
          <cell r="H64">
            <v>31.15079347351621</v>
          </cell>
          <cell r="I64">
            <v>2.13</v>
          </cell>
          <cell r="J64">
            <v>6.6</v>
          </cell>
          <cell r="K64">
            <v>30.28</v>
          </cell>
          <cell r="L64">
            <v>10.530000000000001</v>
          </cell>
          <cell r="M64">
            <v>0</v>
          </cell>
          <cell r="N64">
            <v>3.2256</v>
          </cell>
          <cell r="O64">
            <v>15.780999999999999</v>
          </cell>
          <cell r="P64">
            <v>0</v>
          </cell>
        </row>
        <row r="65">
          <cell r="A65" t="e">
            <v>#VALUE!</v>
          </cell>
          <cell r="C65">
            <v>41</v>
          </cell>
          <cell r="D65">
            <v>11380</v>
          </cell>
          <cell r="F65" t="str">
            <v>TMC Ø 36"</v>
          </cell>
          <cell r="G65">
            <v>154.74184</v>
          </cell>
          <cell r="H65">
            <v>32.490843065610974</v>
          </cell>
          <cell r="I65">
            <v>2.13</v>
          </cell>
          <cell r="J65">
            <v>6.6</v>
          </cell>
          <cell r="K65">
            <v>30.28</v>
          </cell>
          <cell r="L65">
            <v>11.34</v>
          </cell>
          <cell r="M65">
            <v>0</v>
          </cell>
          <cell r="N65">
            <v>3.4272000000000005</v>
          </cell>
          <cell r="O65">
            <v>17.2</v>
          </cell>
          <cell r="P65">
            <v>9.6000000000000014</v>
          </cell>
        </row>
        <row r="66">
          <cell r="A66" t="e">
            <v>#VALUE!</v>
          </cell>
          <cell r="B66" t="str">
            <v>*</v>
          </cell>
          <cell r="C66">
            <v>42</v>
          </cell>
          <cell r="D66">
            <v>11849</v>
          </cell>
          <cell r="F66" t="str">
            <v>TMC Ø 48"</v>
          </cell>
          <cell r="G66">
            <v>149.43559999999997</v>
          </cell>
          <cell r="H66">
            <v>46.534638387787467</v>
          </cell>
          <cell r="I66">
            <v>2.76</v>
          </cell>
          <cell r="J66">
            <v>8.3099999999999987</v>
          </cell>
          <cell r="K66">
            <v>38.86</v>
          </cell>
          <cell r="L66">
            <v>0</v>
          </cell>
          <cell r="M66">
            <v>12.96</v>
          </cell>
          <cell r="N66">
            <v>6.0960000000000001</v>
          </cell>
          <cell r="O66">
            <v>45.097499999999997</v>
          </cell>
          <cell r="P66">
            <v>11.399999999999999</v>
          </cell>
        </row>
        <row r="67">
          <cell r="A67">
            <v>11000</v>
          </cell>
          <cell r="C67" t="str">
            <v>DEL</v>
          </cell>
          <cell r="D67">
            <v>11000</v>
          </cell>
          <cell r="E67" t="str">
            <v>AL</v>
          </cell>
          <cell r="F67">
            <v>12000</v>
          </cell>
          <cell r="G67">
            <v>248.22391999999999</v>
          </cell>
          <cell r="H67">
            <v>63.641636539127184</v>
          </cell>
          <cell r="I67">
            <v>4.26</v>
          </cell>
          <cell r="J67">
            <v>13.2</v>
          </cell>
          <cell r="K67">
            <v>60.56</v>
          </cell>
          <cell r="L67">
            <v>21.87</v>
          </cell>
          <cell r="M67">
            <v>0</v>
          </cell>
          <cell r="N67">
            <v>6.6528000000000009</v>
          </cell>
          <cell r="O67">
            <v>32.980999999999995</v>
          </cell>
          <cell r="P67">
            <v>9.6000000000000014</v>
          </cell>
        </row>
        <row r="68">
          <cell r="A68" t="e">
            <v>#VALUE!</v>
          </cell>
          <cell r="B68" t="str">
            <v>*</v>
          </cell>
          <cell r="C68">
            <v>43</v>
          </cell>
          <cell r="D68">
            <v>12239</v>
          </cell>
          <cell r="F68" t="str">
            <v>TMC Ø 48"</v>
          </cell>
          <cell r="G68">
            <v>174.3382</v>
          </cell>
          <cell r="H68">
            <v>54.959711252828328</v>
          </cell>
          <cell r="I68">
            <v>2.76</v>
          </cell>
          <cell r="J68">
            <v>8.3099999999999987</v>
          </cell>
          <cell r="K68">
            <v>38.86</v>
          </cell>
          <cell r="L68">
            <v>0</v>
          </cell>
          <cell r="M68">
            <v>16.200000000000003</v>
          </cell>
          <cell r="N68">
            <v>7.5888000000000009</v>
          </cell>
          <cell r="O68">
            <v>69.825000000000003</v>
          </cell>
          <cell r="P68">
            <v>11.399999999999999</v>
          </cell>
        </row>
        <row r="69">
          <cell r="A69" t="e">
            <v>#VALUE!</v>
          </cell>
          <cell r="C69">
            <v>44</v>
          </cell>
          <cell r="D69">
            <v>12940</v>
          </cell>
          <cell r="F69" t="str">
            <v>TMC Ø 36"</v>
          </cell>
          <cell r="G69">
            <v>94.481620000000007</v>
          </cell>
          <cell r="H69">
            <v>33.558695084311488</v>
          </cell>
          <cell r="I69">
            <v>2.13</v>
          </cell>
          <cell r="J69">
            <v>6.6</v>
          </cell>
          <cell r="K69">
            <v>30.28</v>
          </cell>
          <cell r="L69">
            <v>12.15</v>
          </cell>
          <cell r="M69">
            <v>0</v>
          </cell>
          <cell r="N69">
            <v>3.58785</v>
          </cell>
          <cell r="O69">
            <v>32.207000000000001</v>
          </cell>
          <cell r="P69">
            <v>9.6000000000000014</v>
          </cell>
        </row>
        <row r="70">
          <cell r="A70">
            <v>12000</v>
          </cell>
          <cell r="C70" t="str">
            <v>DEL</v>
          </cell>
          <cell r="D70">
            <v>12000</v>
          </cell>
          <cell r="E70" t="str">
            <v>AL</v>
          </cell>
          <cell r="F70">
            <v>13000</v>
          </cell>
          <cell r="G70">
            <v>94.481620000000007</v>
          </cell>
          <cell r="H70">
            <v>33.558695084311488</v>
          </cell>
          <cell r="I70">
            <v>2.13</v>
          </cell>
          <cell r="J70">
            <v>6.6</v>
          </cell>
          <cell r="K70">
            <v>30.28</v>
          </cell>
          <cell r="L70">
            <v>12.15</v>
          </cell>
          <cell r="M70">
            <v>0</v>
          </cell>
          <cell r="N70">
            <v>3.58785</v>
          </cell>
          <cell r="O70">
            <v>32.207000000000001</v>
          </cell>
          <cell r="P70">
            <v>9.6000000000000014</v>
          </cell>
        </row>
        <row r="71">
          <cell r="A71" t="e">
            <v>#VALUE!</v>
          </cell>
          <cell r="C71">
            <v>45</v>
          </cell>
          <cell r="D71">
            <v>13240</v>
          </cell>
          <cell r="F71" t="str">
            <v>TMC Ø 36"</v>
          </cell>
          <cell r="G71">
            <v>100.39986</v>
          </cell>
          <cell r="H71">
            <v>31.967386193698957</v>
          </cell>
          <cell r="I71">
            <v>2.13</v>
          </cell>
          <cell r="J71">
            <v>6.6</v>
          </cell>
          <cell r="K71">
            <v>30.28</v>
          </cell>
          <cell r="L71">
            <v>11.34</v>
          </cell>
          <cell r="M71">
            <v>0</v>
          </cell>
          <cell r="N71">
            <v>3.3484500000000006</v>
          </cell>
          <cell r="O71">
            <v>25.799999999999997</v>
          </cell>
          <cell r="P71">
            <v>0</v>
          </cell>
        </row>
        <row r="72">
          <cell r="A72" t="e">
            <v>#VALUE!</v>
          </cell>
          <cell r="C72">
            <v>46</v>
          </cell>
          <cell r="D72">
            <v>13530</v>
          </cell>
          <cell r="F72" t="str">
            <v>TMC Ø 36"</v>
          </cell>
          <cell r="G72">
            <v>143.70744999999999</v>
          </cell>
          <cell r="H72">
            <v>35.736275671465478</v>
          </cell>
          <cell r="I72">
            <v>2.13</v>
          </cell>
          <cell r="J72">
            <v>6.6</v>
          </cell>
          <cell r="K72">
            <v>30.28</v>
          </cell>
          <cell r="L72">
            <v>12.96</v>
          </cell>
          <cell r="M72">
            <v>0</v>
          </cell>
          <cell r="N72">
            <v>3.9154499999999999</v>
          </cell>
          <cell r="O72">
            <v>34.314</v>
          </cell>
          <cell r="P72">
            <v>0</v>
          </cell>
        </row>
        <row r="73">
          <cell r="A73" t="e">
            <v>#VALUE!</v>
          </cell>
          <cell r="C73">
            <v>47</v>
          </cell>
          <cell r="D73">
            <v>13820</v>
          </cell>
          <cell r="F73" t="str">
            <v>TMC Ø 36"</v>
          </cell>
          <cell r="G73">
            <v>96.173140000000004</v>
          </cell>
          <cell r="H73">
            <v>32.469904790734489</v>
          </cell>
          <cell r="I73">
            <v>2.13</v>
          </cell>
          <cell r="J73">
            <v>6.6</v>
          </cell>
          <cell r="K73">
            <v>30.28</v>
          </cell>
          <cell r="L73">
            <v>11.34</v>
          </cell>
          <cell r="M73">
            <v>0</v>
          </cell>
          <cell r="N73">
            <v>3.4240499999999998</v>
          </cell>
          <cell r="O73">
            <v>12.899999999999999</v>
          </cell>
          <cell r="P73">
            <v>0</v>
          </cell>
        </row>
        <row r="74">
          <cell r="A74">
            <v>13000</v>
          </cell>
          <cell r="C74" t="str">
            <v>DEL</v>
          </cell>
          <cell r="D74">
            <v>13000</v>
          </cell>
          <cell r="E74" t="str">
            <v>AL</v>
          </cell>
          <cell r="F74">
            <v>14000</v>
          </cell>
          <cell r="G74">
            <v>340.28044999999997</v>
          </cell>
          <cell r="H74">
            <v>100.17356665589892</v>
          </cell>
          <cell r="I74">
            <v>6.39</v>
          </cell>
          <cell r="J74">
            <v>19.799999999999997</v>
          </cell>
          <cell r="K74">
            <v>90.84</v>
          </cell>
          <cell r="L74">
            <v>35.64</v>
          </cell>
          <cell r="M74">
            <v>0</v>
          </cell>
          <cell r="N74">
            <v>10.687950000000001</v>
          </cell>
          <cell r="O74">
            <v>73.013999999999996</v>
          </cell>
          <cell r="P74">
            <v>0</v>
          </cell>
        </row>
        <row r="75">
          <cell r="A75" t="e">
            <v>#VALUE!</v>
          </cell>
          <cell r="C75">
            <v>48</v>
          </cell>
          <cell r="D75">
            <v>14440</v>
          </cell>
          <cell r="F75" t="str">
            <v>TMC Ø 36"</v>
          </cell>
          <cell r="G75">
            <v>93.207400000000021</v>
          </cell>
          <cell r="H75">
            <v>32.846793738511145</v>
          </cell>
          <cell r="I75">
            <v>2.13</v>
          </cell>
          <cell r="J75">
            <v>6.6</v>
          </cell>
          <cell r="K75">
            <v>30.28</v>
          </cell>
          <cell r="L75">
            <v>11.34</v>
          </cell>
          <cell r="M75">
            <v>0</v>
          </cell>
          <cell r="N75">
            <v>3.48075</v>
          </cell>
          <cell r="O75">
            <v>24.381</v>
          </cell>
          <cell r="P75">
            <v>0</v>
          </cell>
        </row>
        <row r="76">
          <cell r="A76">
            <v>14000</v>
          </cell>
          <cell r="C76" t="str">
            <v>DEL</v>
          </cell>
          <cell r="D76">
            <v>14000</v>
          </cell>
          <cell r="E76" t="str">
            <v>AL</v>
          </cell>
          <cell r="F76">
            <v>15000</v>
          </cell>
          <cell r="G76">
            <v>93.207400000000021</v>
          </cell>
          <cell r="H76">
            <v>32.846793738511145</v>
          </cell>
          <cell r="I76">
            <v>2.13</v>
          </cell>
          <cell r="J76">
            <v>6.6</v>
          </cell>
          <cell r="K76">
            <v>30.28</v>
          </cell>
          <cell r="L76">
            <v>11.34</v>
          </cell>
          <cell r="M76">
            <v>0</v>
          </cell>
          <cell r="N76">
            <v>3.48075</v>
          </cell>
          <cell r="O76">
            <v>24.381</v>
          </cell>
          <cell r="P76">
            <v>0</v>
          </cell>
        </row>
        <row r="77">
          <cell r="A77" t="e">
            <v>#VALUE!</v>
          </cell>
          <cell r="C77">
            <v>49</v>
          </cell>
          <cell r="D77">
            <v>15040</v>
          </cell>
          <cell r="F77" t="str">
            <v>TMC Ø 36"</v>
          </cell>
          <cell r="G77">
            <v>86.320250000000001</v>
          </cell>
          <cell r="H77">
            <v>35.233757074429938</v>
          </cell>
          <cell r="I77">
            <v>2.13</v>
          </cell>
          <cell r="J77">
            <v>6.6</v>
          </cell>
          <cell r="K77">
            <v>30.28</v>
          </cell>
          <cell r="L77">
            <v>12.96</v>
          </cell>
          <cell r="M77">
            <v>0</v>
          </cell>
          <cell r="N77">
            <v>3.8398499999999998</v>
          </cell>
          <cell r="O77">
            <v>17.2</v>
          </cell>
          <cell r="P77">
            <v>9.6000000000000014</v>
          </cell>
        </row>
        <row r="78">
          <cell r="A78" t="e">
            <v>#VALUE!</v>
          </cell>
          <cell r="C78">
            <v>50</v>
          </cell>
          <cell r="D78">
            <v>15340</v>
          </cell>
          <cell r="F78" t="str">
            <v>TMC Ø 36"</v>
          </cell>
          <cell r="G78">
            <v>109.78943</v>
          </cell>
          <cell r="H78">
            <v>32.17676894246376</v>
          </cell>
          <cell r="I78">
            <v>2.13</v>
          </cell>
          <cell r="J78">
            <v>6.6</v>
          </cell>
          <cell r="K78">
            <v>30.28</v>
          </cell>
          <cell r="L78">
            <v>11.34</v>
          </cell>
          <cell r="M78">
            <v>0</v>
          </cell>
          <cell r="N78">
            <v>3.37995</v>
          </cell>
          <cell r="O78">
            <v>0</v>
          </cell>
          <cell r="P78">
            <v>0</v>
          </cell>
        </row>
        <row r="79">
          <cell r="A79" t="e">
            <v>#VALUE!</v>
          </cell>
          <cell r="C79">
            <v>51</v>
          </cell>
          <cell r="D79">
            <v>15640</v>
          </cell>
          <cell r="F79" t="str">
            <v>TMC Ø 36"</v>
          </cell>
          <cell r="G79">
            <v>89.631059999999991</v>
          </cell>
          <cell r="H79">
            <v>32.469904790734489</v>
          </cell>
          <cell r="I79">
            <v>2.13</v>
          </cell>
          <cell r="J79">
            <v>6.6</v>
          </cell>
          <cell r="K79">
            <v>30.28</v>
          </cell>
          <cell r="L79">
            <v>11.34</v>
          </cell>
          <cell r="M79">
            <v>0</v>
          </cell>
          <cell r="N79">
            <v>3.4240499999999998</v>
          </cell>
          <cell r="O79">
            <v>22.36</v>
          </cell>
          <cell r="P79">
            <v>0</v>
          </cell>
        </row>
        <row r="80">
          <cell r="A80" t="e">
            <v>#VALUE!</v>
          </cell>
          <cell r="C80">
            <v>52</v>
          </cell>
          <cell r="D80">
            <v>15940</v>
          </cell>
          <cell r="F80" t="str">
            <v>TMC Ø 36"</v>
          </cell>
          <cell r="G80">
            <v>89.60633</v>
          </cell>
          <cell r="H80">
            <v>39.421412049726072</v>
          </cell>
          <cell r="I80">
            <v>2.13</v>
          </cell>
          <cell r="J80">
            <v>6.6</v>
          </cell>
          <cell r="K80">
            <v>30.28</v>
          </cell>
          <cell r="L80">
            <v>14.580000000000002</v>
          </cell>
          <cell r="M80">
            <v>0</v>
          </cell>
          <cell r="N80">
            <v>4.4698500000000001</v>
          </cell>
          <cell r="O80">
            <v>17.2</v>
          </cell>
          <cell r="P80">
            <v>9.6000000000000014</v>
          </cell>
        </row>
        <row r="81">
          <cell r="A81">
            <v>15000</v>
          </cell>
          <cell r="C81" t="str">
            <v>DEL</v>
          </cell>
          <cell r="D81">
            <v>15000</v>
          </cell>
          <cell r="E81" t="str">
            <v>AL</v>
          </cell>
          <cell r="F81">
            <v>16000</v>
          </cell>
          <cell r="G81">
            <v>375.34706999999997</v>
          </cell>
          <cell r="H81">
            <v>139.30184285735425</v>
          </cell>
          <cell r="I81">
            <v>8.52</v>
          </cell>
          <cell r="J81">
            <v>26.4</v>
          </cell>
          <cell r="K81">
            <v>121.12</v>
          </cell>
          <cell r="L81">
            <v>50.22</v>
          </cell>
          <cell r="M81">
            <v>0</v>
          </cell>
          <cell r="N81">
            <v>15.113699999999998</v>
          </cell>
          <cell r="O81">
            <v>56.760000000000005</v>
          </cell>
          <cell r="P81">
            <v>19.200000000000003</v>
          </cell>
        </row>
        <row r="82">
          <cell r="A82" t="e">
            <v>#VALUE!</v>
          </cell>
          <cell r="C82">
            <v>53</v>
          </cell>
          <cell r="D82">
            <v>16280</v>
          </cell>
          <cell r="F82" t="str">
            <v>TMC Ø 36"</v>
          </cell>
          <cell r="G82">
            <v>74.419200000000004</v>
          </cell>
          <cell r="H82">
            <v>31.904571369069515</v>
          </cell>
          <cell r="I82">
            <v>2.13</v>
          </cell>
          <cell r="J82">
            <v>6.6</v>
          </cell>
          <cell r="K82">
            <v>30.28</v>
          </cell>
          <cell r="L82">
            <v>11.34</v>
          </cell>
          <cell r="M82">
            <v>0</v>
          </cell>
          <cell r="N82">
            <v>3.339</v>
          </cell>
          <cell r="O82">
            <v>17.2</v>
          </cell>
          <cell r="P82">
            <v>9.6000000000000014</v>
          </cell>
        </row>
        <row r="83">
          <cell r="A83" t="e">
            <v>#VALUE!</v>
          </cell>
          <cell r="C83">
            <v>54</v>
          </cell>
          <cell r="D83">
            <v>16440</v>
          </cell>
          <cell r="F83" t="str">
            <v>TMC Ø 36"</v>
          </cell>
          <cell r="G83">
            <v>83.809799999999996</v>
          </cell>
          <cell r="H83">
            <v>34.165905055729425</v>
          </cell>
          <cell r="I83">
            <v>2.13</v>
          </cell>
          <cell r="J83">
            <v>6.6</v>
          </cell>
          <cell r="K83">
            <v>30.28</v>
          </cell>
          <cell r="L83">
            <v>12.15</v>
          </cell>
          <cell r="M83">
            <v>0</v>
          </cell>
          <cell r="N83">
            <v>3.6791999999999998</v>
          </cell>
          <cell r="O83">
            <v>34.722000000000001</v>
          </cell>
          <cell r="P83">
            <v>9.6000000000000014</v>
          </cell>
        </row>
        <row r="84">
          <cell r="A84">
            <v>16000</v>
          </cell>
          <cell r="C84" t="str">
            <v>DEL</v>
          </cell>
          <cell r="D84">
            <v>16000</v>
          </cell>
          <cell r="E84" t="str">
            <v>AL</v>
          </cell>
          <cell r="F84">
            <v>17000</v>
          </cell>
          <cell r="G84">
            <v>158.22899999999998</v>
          </cell>
          <cell r="H84">
            <v>66.07047642479894</v>
          </cell>
          <cell r="I84">
            <v>4.26</v>
          </cell>
          <cell r="J84">
            <v>13.2</v>
          </cell>
          <cell r="K84">
            <v>60.56</v>
          </cell>
          <cell r="L84">
            <v>23.490000000000002</v>
          </cell>
          <cell r="M84">
            <v>0</v>
          </cell>
          <cell r="N84">
            <v>7.0182000000000002</v>
          </cell>
          <cell r="O84">
            <v>51.921999999999997</v>
          </cell>
          <cell r="P84">
            <v>19.200000000000003</v>
          </cell>
        </row>
        <row r="85">
          <cell r="A85" t="e">
            <v>#VALUE!</v>
          </cell>
          <cell r="C85">
            <v>55</v>
          </cell>
          <cell r="D85">
            <v>17320</v>
          </cell>
          <cell r="F85" t="str">
            <v>TMC Ø 36"</v>
          </cell>
          <cell r="G85">
            <v>183.30007000000001</v>
          </cell>
          <cell r="H85">
            <v>33.726201283323334</v>
          </cell>
          <cell r="I85">
            <v>2.13</v>
          </cell>
          <cell r="J85">
            <v>6.6</v>
          </cell>
          <cell r="K85">
            <v>30.28</v>
          </cell>
          <cell r="L85">
            <v>12.15</v>
          </cell>
          <cell r="M85">
            <v>0</v>
          </cell>
          <cell r="N85">
            <v>3.6130500000000003</v>
          </cell>
          <cell r="O85">
            <v>35.646999999999991</v>
          </cell>
          <cell r="P85">
            <v>0</v>
          </cell>
        </row>
        <row r="86">
          <cell r="A86" t="e">
            <v>#VALUE!</v>
          </cell>
          <cell r="C86">
            <v>56</v>
          </cell>
          <cell r="D86">
            <v>17800</v>
          </cell>
          <cell r="F86" t="str">
            <v>TMC Ø 48"</v>
          </cell>
          <cell r="G86">
            <v>106.62169999999999</v>
          </cell>
          <cell r="H86">
            <v>42.118924956913958</v>
          </cell>
          <cell r="I86">
            <v>2.76</v>
          </cell>
          <cell r="J86">
            <v>8.3099999999999987</v>
          </cell>
          <cell r="K86">
            <v>38.86</v>
          </cell>
          <cell r="L86">
            <v>0</v>
          </cell>
          <cell r="M86">
            <v>11.34</v>
          </cell>
          <cell r="N86">
            <v>5.313600000000001</v>
          </cell>
          <cell r="O86">
            <v>23.047499999999999</v>
          </cell>
          <cell r="P86">
            <v>0</v>
          </cell>
        </row>
        <row r="87">
          <cell r="A87">
            <v>17000</v>
          </cell>
          <cell r="C87" t="str">
            <v>DEL</v>
          </cell>
          <cell r="D87">
            <v>17000</v>
          </cell>
          <cell r="E87" t="str">
            <v>AL</v>
          </cell>
          <cell r="F87">
            <v>18000</v>
          </cell>
          <cell r="G87">
            <v>289.92176999999998</v>
          </cell>
          <cell r="H87">
            <v>75.845126240237292</v>
          </cell>
          <cell r="I87">
            <v>4.8899999999999997</v>
          </cell>
          <cell r="J87">
            <v>14.909999999999998</v>
          </cell>
          <cell r="K87">
            <v>69.14</v>
          </cell>
          <cell r="L87">
            <v>12.15</v>
          </cell>
          <cell r="M87">
            <v>11.34</v>
          </cell>
          <cell r="N87">
            <v>8.9266500000000022</v>
          </cell>
          <cell r="O87">
            <v>58.694499999999991</v>
          </cell>
          <cell r="P87">
            <v>0</v>
          </cell>
        </row>
        <row r="88">
          <cell r="A88" t="e">
            <v>#VALUE!</v>
          </cell>
          <cell r="C88">
            <v>57</v>
          </cell>
          <cell r="D88">
            <v>18103</v>
          </cell>
          <cell r="F88" t="str">
            <v>TMC Ø 48"</v>
          </cell>
          <cell r="G88">
            <v>141.55179999999999</v>
          </cell>
          <cell r="H88">
            <v>43.229625881244104</v>
          </cell>
          <cell r="I88">
            <v>2.76</v>
          </cell>
          <cell r="J88">
            <v>8.3099999999999987</v>
          </cell>
          <cell r="K88">
            <v>38.86</v>
          </cell>
          <cell r="L88">
            <v>0</v>
          </cell>
          <cell r="M88">
            <v>12.15</v>
          </cell>
          <cell r="N88">
            <v>5.5104000000000006</v>
          </cell>
          <cell r="O88">
            <v>27.5625</v>
          </cell>
          <cell r="P88">
            <v>0</v>
          </cell>
        </row>
        <row r="89">
          <cell r="A89" t="e">
            <v>#VALUE!</v>
          </cell>
          <cell r="C89">
            <v>58</v>
          </cell>
          <cell r="D89">
            <v>18400</v>
          </cell>
          <cell r="F89" t="str">
            <v>TMC Ø 48"</v>
          </cell>
          <cell r="G89">
            <v>354.28661999999997</v>
          </cell>
          <cell r="H89">
            <v>45.938652525951781</v>
          </cell>
          <cell r="I89">
            <v>2.76</v>
          </cell>
          <cell r="J89">
            <v>8.3099999999999987</v>
          </cell>
          <cell r="K89">
            <v>38.86</v>
          </cell>
          <cell r="L89">
            <v>0</v>
          </cell>
          <cell r="M89">
            <v>12.96</v>
          </cell>
          <cell r="N89">
            <v>5.9904000000000002</v>
          </cell>
          <cell r="O89">
            <v>23.1</v>
          </cell>
          <cell r="P89">
            <v>0</v>
          </cell>
        </row>
        <row r="90">
          <cell r="A90" t="e">
            <v>#VALUE!</v>
          </cell>
          <cell r="C90">
            <v>59</v>
          </cell>
          <cell r="D90">
            <v>18800</v>
          </cell>
          <cell r="F90" t="str">
            <v>TMC Ø 48"</v>
          </cell>
          <cell r="G90">
            <v>314.62248</v>
          </cell>
          <cell r="H90">
            <v>42.010563891125642</v>
          </cell>
          <cell r="I90">
            <v>2.76</v>
          </cell>
          <cell r="J90">
            <v>8.3099999999999987</v>
          </cell>
          <cell r="K90">
            <v>38.86</v>
          </cell>
          <cell r="L90">
            <v>0</v>
          </cell>
          <cell r="M90">
            <v>11.34</v>
          </cell>
          <cell r="N90">
            <v>5.2943999999999996</v>
          </cell>
          <cell r="O90">
            <v>23.1</v>
          </cell>
          <cell r="P90">
            <v>0</v>
          </cell>
        </row>
        <row r="91">
          <cell r="A91">
            <v>18000</v>
          </cell>
          <cell r="C91" t="str">
            <v>DEL</v>
          </cell>
          <cell r="D91">
            <v>18000</v>
          </cell>
          <cell r="E91" t="str">
            <v>AL</v>
          </cell>
          <cell r="F91">
            <v>19000</v>
          </cell>
          <cell r="G91">
            <v>810.46089999999992</v>
          </cell>
          <cell r="H91">
            <v>131.17884229832151</v>
          </cell>
          <cell r="I91">
            <v>8.2799999999999994</v>
          </cell>
          <cell r="J91">
            <v>24.929999999999996</v>
          </cell>
          <cell r="K91">
            <v>116.58</v>
          </cell>
          <cell r="L91">
            <v>0</v>
          </cell>
          <cell r="M91">
            <v>36.450000000000003</v>
          </cell>
          <cell r="N91">
            <v>16.795200000000001</v>
          </cell>
          <cell r="O91">
            <v>73.762500000000003</v>
          </cell>
          <cell r="P91">
            <v>0</v>
          </cell>
        </row>
        <row r="92">
          <cell r="A92" t="e">
            <v>#VALUE!</v>
          </cell>
          <cell r="C92">
            <v>60</v>
          </cell>
          <cell r="D92">
            <v>19180</v>
          </cell>
          <cell r="F92" t="str">
            <v>TMC Ø 36"</v>
          </cell>
          <cell r="G92">
            <v>75.929360000000003</v>
          </cell>
          <cell r="H92">
            <v>32.030201018328398</v>
          </cell>
          <cell r="I92">
            <v>2.13</v>
          </cell>
          <cell r="J92">
            <v>6.6</v>
          </cell>
          <cell r="K92">
            <v>30.28</v>
          </cell>
          <cell r="L92">
            <v>11.34</v>
          </cell>
          <cell r="M92">
            <v>0</v>
          </cell>
          <cell r="N92">
            <v>3.3579000000000003</v>
          </cell>
          <cell r="O92">
            <v>23.305999999999997</v>
          </cell>
          <cell r="P92">
            <v>9.6000000000000014</v>
          </cell>
        </row>
        <row r="93">
          <cell r="A93" t="e">
            <v>#VALUE!</v>
          </cell>
          <cell r="C93">
            <v>61</v>
          </cell>
          <cell r="D93">
            <v>19420</v>
          </cell>
          <cell r="F93" t="str">
            <v>TMC Ø 36"</v>
          </cell>
          <cell r="G93">
            <v>120.13152000000001</v>
          </cell>
          <cell r="H93">
            <v>32.030201018328398</v>
          </cell>
          <cell r="I93">
            <v>2.13</v>
          </cell>
          <cell r="J93">
            <v>6.6</v>
          </cell>
          <cell r="K93">
            <v>30.28</v>
          </cell>
          <cell r="L93">
            <v>11.34</v>
          </cell>
          <cell r="M93">
            <v>0</v>
          </cell>
          <cell r="N93">
            <v>3.3579000000000003</v>
          </cell>
          <cell r="O93">
            <v>20.553999999999998</v>
          </cell>
          <cell r="P93">
            <v>0</v>
          </cell>
        </row>
        <row r="94">
          <cell r="A94" t="e">
            <v>#VALUE!</v>
          </cell>
          <cell r="C94">
            <v>62</v>
          </cell>
          <cell r="D94">
            <v>19720</v>
          </cell>
          <cell r="F94" t="str">
            <v>TMC Ø 36"</v>
          </cell>
          <cell r="G94">
            <v>98.716949999999997</v>
          </cell>
          <cell r="H94">
            <v>31.79987999468711</v>
          </cell>
          <cell r="I94">
            <v>2.13</v>
          </cell>
          <cell r="J94">
            <v>6.6</v>
          </cell>
          <cell r="K94">
            <v>30.28</v>
          </cell>
          <cell r="L94">
            <v>11.34</v>
          </cell>
          <cell r="M94">
            <v>0</v>
          </cell>
          <cell r="N94">
            <v>3.3232500000000003</v>
          </cell>
          <cell r="O94">
            <v>19.349999999999998</v>
          </cell>
          <cell r="P94">
            <v>0</v>
          </cell>
        </row>
        <row r="95">
          <cell r="A95">
            <v>19000</v>
          </cell>
          <cell r="C95" t="str">
            <v>DEL</v>
          </cell>
          <cell r="D95">
            <v>19000</v>
          </cell>
          <cell r="E95" t="str">
            <v>AL</v>
          </cell>
          <cell r="F95">
            <v>20000</v>
          </cell>
          <cell r="G95">
            <v>294.77782999999999</v>
          </cell>
          <cell r="H95">
            <v>95.8602820313439</v>
          </cell>
          <cell r="I95">
            <v>6.39</v>
          </cell>
          <cell r="J95">
            <v>19.799999999999997</v>
          </cell>
          <cell r="K95">
            <v>90.84</v>
          </cell>
          <cell r="L95">
            <v>34.019999999999996</v>
          </cell>
          <cell r="M95">
            <v>0</v>
          </cell>
          <cell r="N95">
            <v>10.039050000000001</v>
          </cell>
          <cell r="O95">
            <v>63.209999999999994</v>
          </cell>
          <cell r="P95">
            <v>9.6000000000000014</v>
          </cell>
        </row>
        <row r="96">
          <cell r="A96" t="e">
            <v>#VALUE!</v>
          </cell>
          <cell r="C96">
            <v>63</v>
          </cell>
          <cell r="D96">
            <v>20130</v>
          </cell>
          <cell r="F96" t="str">
            <v>TMC Ø 36"</v>
          </cell>
          <cell r="G96">
            <v>75.952460000000002</v>
          </cell>
          <cell r="H96">
            <v>32.700225814375777</v>
          </cell>
          <cell r="I96">
            <v>2.13</v>
          </cell>
          <cell r="J96">
            <v>6.6</v>
          </cell>
          <cell r="K96">
            <v>30.28</v>
          </cell>
          <cell r="L96">
            <v>11.34</v>
          </cell>
          <cell r="M96">
            <v>0</v>
          </cell>
          <cell r="N96">
            <v>3.4587000000000003</v>
          </cell>
          <cell r="O96">
            <v>16.812999999999999</v>
          </cell>
          <cell r="P96">
            <v>9.6000000000000014</v>
          </cell>
        </row>
        <row r="97">
          <cell r="A97" t="e">
            <v>#VALUE!</v>
          </cell>
          <cell r="C97">
            <v>64</v>
          </cell>
          <cell r="D97">
            <v>20245</v>
          </cell>
          <cell r="F97" t="str">
            <v>TMC Ø 48"</v>
          </cell>
          <cell r="G97">
            <v>173.73049999999998</v>
          </cell>
          <cell r="H97">
            <v>42.010563891125642</v>
          </cell>
          <cell r="I97">
            <v>2.76</v>
          </cell>
          <cell r="J97">
            <v>8.3099999999999987</v>
          </cell>
          <cell r="K97">
            <v>38.86</v>
          </cell>
          <cell r="L97">
            <v>0</v>
          </cell>
          <cell r="M97">
            <v>11.34</v>
          </cell>
          <cell r="N97">
            <v>5.2943999999999996</v>
          </cell>
          <cell r="O97">
            <v>21</v>
          </cell>
          <cell r="P97">
            <v>0</v>
          </cell>
        </row>
        <row r="98">
          <cell r="A98" t="e">
            <v>#VALUE!</v>
          </cell>
          <cell r="C98">
            <v>65</v>
          </cell>
          <cell r="D98">
            <v>20350</v>
          </cell>
          <cell r="F98" t="str">
            <v>TMC Ø 48"</v>
          </cell>
          <cell r="G98">
            <v>123.55252</v>
          </cell>
          <cell r="H98">
            <v>42.173105489808108</v>
          </cell>
          <cell r="I98">
            <v>2.76</v>
          </cell>
          <cell r="J98">
            <v>8.3099999999999987</v>
          </cell>
          <cell r="K98">
            <v>38.86</v>
          </cell>
          <cell r="L98">
            <v>0</v>
          </cell>
          <cell r="M98">
            <v>11.34</v>
          </cell>
          <cell r="N98">
            <v>5.3231999999999999</v>
          </cell>
          <cell r="O98">
            <v>23.204999999999998</v>
          </cell>
          <cell r="P98">
            <v>11.399999999999999</v>
          </cell>
        </row>
        <row r="99">
          <cell r="A99" t="e">
            <v>#VALUE!</v>
          </cell>
          <cell r="C99">
            <v>66</v>
          </cell>
          <cell r="D99">
            <v>20680</v>
          </cell>
          <cell r="F99" t="str">
            <v>TMC Ø 48"</v>
          </cell>
          <cell r="G99">
            <v>331.36875999999995</v>
          </cell>
          <cell r="H99">
            <v>46.507548121340392</v>
          </cell>
          <cell r="I99">
            <v>2.76</v>
          </cell>
          <cell r="J99">
            <v>8.3099999999999987</v>
          </cell>
          <cell r="K99">
            <v>38.86</v>
          </cell>
          <cell r="L99">
            <v>0</v>
          </cell>
          <cell r="M99">
            <v>12.96</v>
          </cell>
          <cell r="N99">
            <v>6.0911999999999997</v>
          </cell>
          <cell r="O99">
            <v>37.432499999999997</v>
          </cell>
          <cell r="P99">
            <v>0</v>
          </cell>
        </row>
        <row r="100">
          <cell r="A100" t="e">
            <v>#VALUE!</v>
          </cell>
          <cell r="C100">
            <v>67</v>
          </cell>
          <cell r="D100">
            <v>20900</v>
          </cell>
          <cell r="F100" t="str">
            <v>TMC Ø 48"</v>
          </cell>
          <cell r="G100">
            <v>129.42068</v>
          </cell>
          <cell r="H100">
            <v>43.771431210185639</v>
          </cell>
          <cell r="I100">
            <v>2.76</v>
          </cell>
          <cell r="J100">
            <v>8.3099999999999987</v>
          </cell>
          <cell r="K100">
            <v>38.86</v>
          </cell>
          <cell r="L100">
            <v>0</v>
          </cell>
          <cell r="M100">
            <v>12.15</v>
          </cell>
          <cell r="N100">
            <v>5.6064000000000007</v>
          </cell>
          <cell r="O100">
            <v>23.1</v>
          </cell>
          <cell r="P100">
            <v>11.399999999999999</v>
          </cell>
        </row>
        <row r="101">
          <cell r="A101">
            <v>20000</v>
          </cell>
          <cell r="C101" t="str">
            <v>DEL</v>
          </cell>
          <cell r="D101">
            <v>20000</v>
          </cell>
          <cell r="E101" t="str">
            <v>AL</v>
          </cell>
          <cell r="F101">
            <v>21000</v>
          </cell>
          <cell r="G101">
            <v>834.02491999999984</v>
          </cell>
          <cell r="H101">
            <v>207.16287452683554</v>
          </cell>
          <cell r="I101">
            <v>13.17</v>
          </cell>
          <cell r="J101">
            <v>39.839999999999996</v>
          </cell>
          <cell r="K101">
            <v>185.72000000000003</v>
          </cell>
          <cell r="L101">
            <v>11.34</v>
          </cell>
          <cell r="M101">
            <v>47.79</v>
          </cell>
          <cell r="N101">
            <v>25.773900000000001</v>
          </cell>
          <cell r="O101">
            <v>121.5505</v>
          </cell>
          <cell r="P101">
            <v>32.4</v>
          </cell>
        </row>
        <row r="102">
          <cell r="A102" t="e">
            <v>#VALUE!</v>
          </cell>
          <cell r="C102">
            <v>68</v>
          </cell>
          <cell r="D102">
            <v>21320</v>
          </cell>
          <cell r="F102" t="str">
            <v>TMC Ø 48"</v>
          </cell>
          <cell r="G102">
            <v>106.94914000000001</v>
          </cell>
          <cell r="H102">
            <v>42.36273735493765</v>
          </cell>
          <cell r="I102">
            <v>2.76</v>
          </cell>
          <cell r="J102">
            <v>8.3099999999999987</v>
          </cell>
          <cell r="K102">
            <v>38.86</v>
          </cell>
          <cell r="L102">
            <v>0</v>
          </cell>
          <cell r="M102">
            <v>11.34</v>
          </cell>
          <cell r="N102">
            <v>5.3567999999999998</v>
          </cell>
          <cell r="O102">
            <v>82.207499999999996</v>
          </cell>
          <cell r="P102">
            <v>11.399999999999999</v>
          </cell>
        </row>
        <row r="103">
          <cell r="A103" t="e">
            <v>#VALUE!</v>
          </cell>
          <cell r="C103">
            <v>69</v>
          </cell>
          <cell r="D103">
            <v>21540</v>
          </cell>
          <cell r="F103" t="str">
            <v>TMC Ø 48"</v>
          </cell>
          <cell r="G103">
            <v>152.37624</v>
          </cell>
          <cell r="H103">
            <v>40.791501901007194</v>
          </cell>
          <cell r="I103">
            <v>2.76</v>
          </cell>
          <cell r="J103">
            <v>8.3099999999999987</v>
          </cell>
          <cell r="K103">
            <v>38.86</v>
          </cell>
          <cell r="L103">
            <v>0</v>
          </cell>
          <cell r="M103">
            <v>11.34</v>
          </cell>
          <cell r="N103">
            <v>5.0784000000000002</v>
          </cell>
          <cell r="O103">
            <v>26.25</v>
          </cell>
          <cell r="P103">
            <v>0</v>
          </cell>
        </row>
        <row r="104">
          <cell r="A104" t="e">
            <v>#VALUE!</v>
          </cell>
          <cell r="C104">
            <v>70</v>
          </cell>
          <cell r="D104">
            <v>21854</v>
          </cell>
          <cell r="F104" t="str">
            <v>TMC Ø 48"</v>
          </cell>
          <cell r="G104">
            <v>249.04704000000001</v>
          </cell>
          <cell r="H104">
            <v>42.36273735493765</v>
          </cell>
          <cell r="I104">
            <v>2.76</v>
          </cell>
          <cell r="J104">
            <v>8.3099999999999987</v>
          </cell>
          <cell r="K104">
            <v>38.86</v>
          </cell>
          <cell r="L104">
            <v>0</v>
          </cell>
          <cell r="M104">
            <v>11.34</v>
          </cell>
          <cell r="N104">
            <v>5.3567999999999998</v>
          </cell>
          <cell r="O104">
            <v>52.5</v>
          </cell>
          <cell r="P104">
            <v>0</v>
          </cell>
        </row>
        <row r="105">
          <cell r="A105">
            <v>21000</v>
          </cell>
          <cell r="C105" t="str">
            <v>DEL</v>
          </cell>
          <cell r="D105">
            <v>21000</v>
          </cell>
          <cell r="E105" t="str">
            <v>AL</v>
          </cell>
          <cell r="F105">
            <v>22000</v>
          </cell>
          <cell r="G105">
            <v>508.37242000000003</v>
          </cell>
          <cell r="H105">
            <v>125.51697661088249</v>
          </cell>
          <cell r="I105">
            <v>8.2799999999999994</v>
          </cell>
          <cell r="J105">
            <v>24.929999999999996</v>
          </cell>
          <cell r="K105">
            <v>116.58</v>
          </cell>
          <cell r="L105">
            <v>0</v>
          </cell>
          <cell r="M105">
            <v>34.019999999999996</v>
          </cell>
          <cell r="N105">
            <v>15.792</v>
          </cell>
          <cell r="O105">
            <v>160.95749999999998</v>
          </cell>
          <cell r="P105">
            <v>11.399999999999999</v>
          </cell>
        </row>
        <row r="106">
          <cell r="A106" t="e">
            <v>#VALUE!</v>
          </cell>
          <cell r="C106">
            <v>71</v>
          </cell>
          <cell r="D106">
            <v>22180</v>
          </cell>
          <cell r="F106" t="str">
            <v>TMC Ø 48"</v>
          </cell>
          <cell r="G106">
            <v>94.612400000000008</v>
          </cell>
          <cell r="H106">
            <v>35.892737354937644</v>
          </cell>
          <cell r="I106">
            <v>5.52</v>
          </cell>
          <cell r="J106">
            <v>4.26</v>
          </cell>
          <cell r="K106">
            <v>25.38</v>
          </cell>
          <cell r="L106">
            <v>0</v>
          </cell>
          <cell r="M106">
            <v>11.34</v>
          </cell>
          <cell r="N106">
            <v>5.3567999999999998</v>
          </cell>
          <cell r="O106">
            <v>78.75</v>
          </cell>
          <cell r="P106">
            <v>29.1</v>
          </cell>
        </row>
        <row r="107">
          <cell r="A107" t="e">
            <v>#VALUE!</v>
          </cell>
          <cell r="C107">
            <v>72</v>
          </cell>
          <cell r="D107">
            <v>22390</v>
          </cell>
          <cell r="F107" t="str">
            <v>TMC Ø 36"</v>
          </cell>
          <cell r="G107">
            <v>150.40492</v>
          </cell>
          <cell r="H107">
            <v>35.170942249800497</v>
          </cell>
          <cell r="I107">
            <v>2.13</v>
          </cell>
          <cell r="J107">
            <v>6.6</v>
          </cell>
          <cell r="K107">
            <v>30.28</v>
          </cell>
          <cell r="L107">
            <v>12.96</v>
          </cell>
          <cell r="M107">
            <v>0</v>
          </cell>
          <cell r="N107">
            <v>3.8304</v>
          </cell>
          <cell r="O107">
            <v>33.324999999999996</v>
          </cell>
          <cell r="P107">
            <v>0</v>
          </cell>
        </row>
        <row r="108">
          <cell r="A108" t="e">
            <v>#VALUE!</v>
          </cell>
          <cell r="C108">
            <v>73</v>
          </cell>
          <cell r="D108">
            <v>22600</v>
          </cell>
          <cell r="F108" t="str">
            <v>TMC Ø 48"</v>
          </cell>
          <cell r="G108">
            <v>125.77449999999999</v>
          </cell>
          <cell r="H108">
            <v>40.845682433901345</v>
          </cell>
          <cell r="I108">
            <v>2.76</v>
          </cell>
          <cell r="J108">
            <v>8.3099999999999987</v>
          </cell>
          <cell r="K108">
            <v>38.86</v>
          </cell>
          <cell r="L108">
            <v>0</v>
          </cell>
          <cell r="M108">
            <v>11.34</v>
          </cell>
          <cell r="N108">
            <v>5.0880000000000001</v>
          </cell>
          <cell r="O108">
            <v>26.25</v>
          </cell>
          <cell r="P108">
            <v>0</v>
          </cell>
        </row>
        <row r="109">
          <cell r="A109">
            <v>22000</v>
          </cell>
          <cell r="C109" t="str">
            <v>DEL</v>
          </cell>
          <cell r="D109">
            <v>22000</v>
          </cell>
          <cell r="E109" t="str">
            <v>AL</v>
          </cell>
          <cell r="F109">
            <v>23000</v>
          </cell>
          <cell r="G109">
            <v>370.79182000000003</v>
          </cell>
          <cell r="H109">
            <v>111.90936203863949</v>
          </cell>
          <cell r="I109">
            <v>10.41</v>
          </cell>
          <cell r="J109">
            <v>19.169999999999998</v>
          </cell>
          <cell r="K109">
            <v>94.52</v>
          </cell>
          <cell r="L109">
            <v>12.96</v>
          </cell>
          <cell r="M109">
            <v>22.68</v>
          </cell>
          <cell r="N109">
            <v>14.275200000000002</v>
          </cell>
          <cell r="O109">
            <v>138.32499999999999</v>
          </cell>
          <cell r="P109">
            <v>29.1</v>
          </cell>
        </row>
        <row r="110">
          <cell r="A110" t="e">
            <v>#VALUE!</v>
          </cell>
          <cell r="C110">
            <v>74</v>
          </cell>
          <cell r="D110">
            <v>23070</v>
          </cell>
          <cell r="F110" t="str">
            <v>TMC Ø 48"</v>
          </cell>
          <cell r="G110">
            <v>213.84593999999998</v>
          </cell>
          <cell r="H110">
            <v>42.36273735493765</v>
          </cell>
          <cell r="I110">
            <v>2.76</v>
          </cell>
          <cell r="J110">
            <v>8.3099999999999987</v>
          </cell>
          <cell r="K110">
            <v>38.86</v>
          </cell>
          <cell r="L110">
            <v>0</v>
          </cell>
          <cell r="M110">
            <v>11.34</v>
          </cell>
          <cell r="N110">
            <v>5.3567999999999998</v>
          </cell>
          <cell r="O110">
            <v>58.6875</v>
          </cell>
          <cell r="P110">
            <v>0</v>
          </cell>
        </row>
        <row r="111">
          <cell r="A111" t="e">
            <v>#VALUE!</v>
          </cell>
          <cell r="C111">
            <v>75</v>
          </cell>
          <cell r="D111">
            <v>23290</v>
          </cell>
          <cell r="F111" t="str">
            <v>TMC Ø 48"</v>
          </cell>
          <cell r="G111">
            <v>160.26650000000001</v>
          </cell>
          <cell r="H111">
            <v>40.845682433901345</v>
          </cell>
          <cell r="I111">
            <v>2.76</v>
          </cell>
          <cell r="J111">
            <v>8.3099999999999987</v>
          </cell>
          <cell r="K111">
            <v>38.86</v>
          </cell>
          <cell r="L111">
            <v>0</v>
          </cell>
          <cell r="M111">
            <v>11.34</v>
          </cell>
          <cell r="N111">
            <v>5.0880000000000001</v>
          </cell>
          <cell r="O111">
            <v>40.6875</v>
          </cell>
          <cell r="P111">
            <v>0</v>
          </cell>
        </row>
        <row r="112">
          <cell r="A112" t="e">
            <v>#VALUE!</v>
          </cell>
          <cell r="C112">
            <v>76</v>
          </cell>
          <cell r="D112">
            <v>23520</v>
          </cell>
          <cell r="F112" t="str">
            <v>TMC Ø 36"</v>
          </cell>
          <cell r="G112">
            <v>137.91145</v>
          </cell>
          <cell r="H112">
            <v>31.758003444934147</v>
          </cell>
          <cell r="I112">
            <v>2.13</v>
          </cell>
          <cell r="J112">
            <v>6.6</v>
          </cell>
          <cell r="K112">
            <v>30.28</v>
          </cell>
          <cell r="L112">
            <v>11.34</v>
          </cell>
          <cell r="M112">
            <v>0</v>
          </cell>
          <cell r="N112">
            <v>3.3169499999999998</v>
          </cell>
          <cell r="O112">
            <v>33.324999999999996</v>
          </cell>
          <cell r="P112">
            <v>0</v>
          </cell>
        </row>
        <row r="113">
          <cell r="A113" t="e">
            <v>#VALUE!</v>
          </cell>
          <cell r="C113">
            <v>77</v>
          </cell>
          <cell r="D113">
            <v>23622</v>
          </cell>
          <cell r="F113" t="str">
            <v>MC 2.0x1.5 (2 ojos)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A114" t="e">
            <v>#VALUE!</v>
          </cell>
          <cell r="C114">
            <v>78</v>
          </cell>
          <cell r="D114">
            <v>23652</v>
          </cell>
          <cell r="F114" t="str">
            <v>TMC Ø 36"</v>
          </cell>
          <cell r="G114">
            <v>106.2076</v>
          </cell>
          <cell r="H114">
            <v>32.909608563140587</v>
          </cell>
          <cell r="I114">
            <v>2.13</v>
          </cell>
          <cell r="J114">
            <v>6.6</v>
          </cell>
          <cell r="K114">
            <v>30.28</v>
          </cell>
          <cell r="L114">
            <v>11.34</v>
          </cell>
          <cell r="M114">
            <v>0</v>
          </cell>
          <cell r="N114">
            <v>3.4902000000000002</v>
          </cell>
          <cell r="O114">
            <v>17.2</v>
          </cell>
          <cell r="P114">
            <v>0</v>
          </cell>
        </row>
        <row r="115">
          <cell r="A115" t="e">
            <v>#VALUE!</v>
          </cell>
          <cell r="C115">
            <v>79</v>
          </cell>
          <cell r="D115">
            <v>23720</v>
          </cell>
          <cell r="F115" t="str">
            <v>MC 2.0x1.5 (2 ojos)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</row>
        <row r="116">
          <cell r="A116" t="e">
            <v>#VALUE!</v>
          </cell>
          <cell r="C116">
            <v>80</v>
          </cell>
          <cell r="D116">
            <v>23880</v>
          </cell>
          <cell r="F116" t="str">
            <v>MC 2.0x1.5 (2 ojos)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A117" t="e">
            <v>#VALUE!</v>
          </cell>
          <cell r="C117">
            <v>81</v>
          </cell>
          <cell r="D117">
            <v>23910</v>
          </cell>
          <cell r="F117" t="str">
            <v>TMC Ø 36"</v>
          </cell>
          <cell r="G117">
            <v>81.203819999999993</v>
          </cell>
          <cell r="H117">
            <v>33.726201283323334</v>
          </cell>
          <cell r="I117">
            <v>2.13</v>
          </cell>
          <cell r="J117">
            <v>6.6</v>
          </cell>
          <cell r="K117">
            <v>30.28</v>
          </cell>
          <cell r="L117">
            <v>12.15</v>
          </cell>
          <cell r="M117">
            <v>0</v>
          </cell>
          <cell r="N117">
            <v>3.6130500000000003</v>
          </cell>
          <cell r="O117">
            <v>17.2</v>
          </cell>
          <cell r="P117">
            <v>9.6000000000000014</v>
          </cell>
        </row>
        <row r="118">
          <cell r="A118" t="e">
            <v>#VALUE!</v>
          </cell>
          <cell r="C118">
            <v>82</v>
          </cell>
          <cell r="D118">
            <v>23960</v>
          </cell>
          <cell r="F118" t="str">
            <v>TMC Ø 36"</v>
          </cell>
          <cell r="G118">
            <v>87.836600000000004</v>
          </cell>
          <cell r="H118">
            <v>32.909608563140587</v>
          </cell>
          <cell r="I118">
            <v>2.13</v>
          </cell>
          <cell r="J118">
            <v>6.6</v>
          </cell>
          <cell r="K118">
            <v>30.28</v>
          </cell>
          <cell r="L118">
            <v>11.34</v>
          </cell>
          <cell r="M118">
            <v>0</v>
          </cell>
          <cell r="N118">
            <v>3.4902000000000002</v>
          </cell>
          <cell r="O118">
            <v>17.2</v>
          </cell>
          <cell r="P118">
            <v>9.6000000000000014</v>
          </cell>
        </row>
        <row r="119">
          <cell r="A119">
            <v>23000</v>
          </cell>
          <cell r="C119" t="str">
            <v>DEL</v>
          </cell>
          <cell r="D119">
            <v>23000</v>
          </cell>
          <cell r="E119" t="str">
            <v>AL</v>
          </cell>
          <cell r="F119">
            <v>24000</v>
          </cell>
          <cell r="G119">
            <v>787.27190999999982</v>
          </cell>
          <cell r="H119">
            <v>214.51184164337764</v>
          </cell>
          <cell r="I119">
            <v>14.04</v>
          </cell>
          <cell r="J119">
            <v>43.02</v>
          </cell>
          <cell r="K119">
            <v>198.84</v>
          </cell>
          <cell r="L119">
            <v>46.17</v>
          </cell>
          <cell r="M119">
            <v>22.68</v>
          </cell>
          <cell r="N119">
            <v>24.355200000000004</v>
          </cell>
          <cell r="O119">
            <v>184.29999999999995</v>
          </cell>
          <cell r="P119">
            <v>19.200000000000003</v>
          </cell>
        </row>
        <row r="120">
          <cell r="A120" t="e">
            <v>#VALUE!</v>
          </cell>
          <cell r="C120">
            <v>83</v>
          </cell>
          <cell r="D120">
            <v>24290</v>
          </cell>
          <cell r="F120" t="str">
            <v>TMC Ø 48"</v>
          </cell>
          <cell r="G120">
            <v>146.66916000000001</v>
          </cell>
          <cell r="H120">
            <v>42.36273735493765</v>
          </cell>
          <cell r="I120">
            <v>2.76</v>
          </cell>
          <cell r="J120">
            <v>8.3099999999999987</v>
          </cell>
          <cell r="K120">
            <v>38.86</v>
          </cell>
          <cell r="L120">
            <v>0</v>
          </cell>
          <cell r="M120">
            <v>11.34</v>
          </cell>
          <cell r="N120">
            <v>5.3567999999999998</v>
          </cell>
          <cell r="O120">
            <v>26.25</v>
          </cell>
          <cell r="P120">
            <v>0</v>
          </cell>
        </row>
        <row r="121">
          <cell r="A121" t="e">
            <v>#VALUE!</v>
          </cell>
          <cell r="C121">
            <v>84</v>
          </cell>
          <cell r="D121">
            <v>24570</v>
          </cell>
          <cell r="F121" t="str">
            <v>TMC Ø 48"</v>
          </cell>
          <cell r="G121">
            <v>155.34548000000001</v>
          </cell>
          <cell r="H121">
            <v>42.36273735493765</v>
          </cell>
          <cell r="I121">
            <v>2.76</v>
          </cell>
          <cell r="J121">
            <v>8.3099999999999987</v>
          </cell>
          <cell r="K121">
            <v>38.86</v>
          </cell>
          <cell r="L121">
            <v>0</v>
          </cell>
          <cell r="M121">
            <v>11.34</v>
          </cell>
          <cell r="N121">
            <v>5.3567999999999998</v>
          </cell>
          <cell r="O121">
            <v>40.6875</v>
          </cell>
          <cell r="P121">
            <v>0</v>
          </cell>
        </row>
        <row r="122">
          <cell r="A122" t="e">
            <v>#VALUE!</v>
          </cell>
          <cell r="C122">
            <v>85</v>
          </cell>
          <cell r="D122">
            <v>24860</v>
          </cell>
          <cell r="F122" t="str">
            <v>TMC Ø 36"</v>
          </cell>
          <cell r="G122">
            <v>89.457239999999999</v>
          </cell>
          <cell r="H122">
            <v>33.621509908940929</v>
          </cell>
          <cell r="I122">
            <v>2.13</v>
          </cell>
          <cell r="J122">
            <v>6.6</v>
          </cell>
          <cell r="K122">
            <v>30.28</v>
          </cell>
          <cell r="L122">
            <v>12.15</v>
          </cell>
          <cell r="M122">
            <v>0</v>
          </cell>
          <cell r="N122">
            <v>3.5972999999999997</v>
          </cell>
          <cell r="O122">
            <v>17.2</v>
          </cell>
          <cell r="P122">
            <v>9.6000000000000014</v>
          </cell>
        </row>
        <row r="123">
          <cell r="A123">
            <v>24000</v>
          </cell>
          <cell r="C123" t="str">
            <v>DEL</v>
          </cell>
          <cell r="D123">
            <v>24000</v>
          </cell>
          <cell r="E123" t="str">
            <v>AL</v>
          </cell>
          <cell r="F123">
            <v>25000</v>
          </cell>
          <cell r="G123">
            <v>391.47188</v>
          </cell>
          <cell r="H123">
            <v>118.34698461881624</v>
          </cell>
          <cell r="I123">
            <v>7.6499999999999995</v>
          </cell>
          <cell r="J123">
            <v>23.22</v>
          </cell>
          <cell r="K123">
            <v>108</v>
          </cell>
          <cell r="L123">
            <v>12.15</v>
          </cell>
          <cell r="M123">
            <v>22.68</v>
          </cell>
          <cell r="N123">
            <v>14.3109</v>
          </cell>
          <cell r="O123">
            <v>84.137500000000003</v>
          </cell>
          <cell r="P123">
            <v>9.6000000000000014</v>
          </cell>
        </row>
        <row r="124">
          <cell r="A124" t="e">
            <v>#VALUE!</v>
          </cell>
          <cell r="C124">
            <v>86</v>
          </cell>
          <cell r="D124">
            <v>25130</v>
          </cell>
          <cell r="F124" t="str">
            <v>TMC Ø 48"</v>
          </cell>
          <cell r="G124">
            <v>270.68456000000003</v>
          </cell>
          <cell r="H124">
            <v>41.766751493101957</v>
          </cell>
          <cell r="I124">
            <v>2.76</v>
          </cell>
          <cell r="J124">
            <v>8.3099999999999987</v>
          </cell>
          <cell r="K124">
            <v>38.86</v>
          </cell>
          <cell r="L124">
            <v>0</v>
          </cell>
          <cell r="M124">
            <v>11.34</v>
          </cell>
          <cell r="N124">
            <v>5.2511999999999999</v>
          </cell>
          <cell r="O124">
            <v>60.112499999999997</v>
          </cell>
          <cell r="P124">
            <v>0</v>
          </cell>
        </row>
        <row r="125">
          <cell r="A125" t="e">
            <v>#VALUE!</v>
          </cell>
          <cell r="C125">
            <v>87</v>
          </cell>
          <cell r="D125">
            <v>25390</v>
          </cell>
          <cell r="F125" t="str">
            <v>TMC Ø 48"</v>
          </cell>
          <cell r="G125">
            <v>90.221919999999997</v>
          </cell>
          <cell r="H125">
            <v>42.36273735493765</v>
          </cell>
          <cell r="I125">
            <v>2.76</v>
          </cell>
          <cell r="J125">
            <v>8.3099999999999987</v>
          </cell>
          <cell r="K125">
            <v>38.86</v>
          </cell>
          <cell r="L125">
            <v>0</v>
          </cell>
          <cell r="M125">
            <v>11.34</v>
          </cell>
          <cell r="N125">
            <v>5.3567999999999998</v>
          </cell>
          <cell r="O125">
            <v>40.203000000000003</v>
          </cell>
          <cell r="P125">
            <v>11.399999999999999</v>
          </cell>
        </row>
        <row r="126">
          <cell r="A126" t="e">
            <v>#VALUE!</v>
          </cell>
          <cell r="C126">
            <v>88</v>
          </cell>
          <cell r="D126">
            <v>25800</v>
          </cell>
          <cell r="F126" t="str">
            <v>TMC Ø 36"</v>
          </cell>
          <cell r="G126">
            <v>103.31317</v>
          </cell>
          <cell r="H126">
            <v>33.726201283323334</v>
          </cell>
          <cell r="I126">
            <v>2.13</v>
          </cell>
          <cell r="J126">
            <v>6.6</v>
          </cell>
          <cell r="K126">
            <v>30.28</v>
          </cell>
          <cell r="L126">
            <v>12.15</v>
          </cell>
          <cell r="M126">
            <v>0</v>
          </cell>
          <cell r="N126">
            <v>3.6130500000000003</v>
          </cell>
          <cell r="O126">
            <v>32.851999999999997</v>
          </cell>
          <cell r="P126">
            <v>0</v>
          </cell>
        </row>
        <row r="127">
          <cell r="A127">
            <v>25000</v>
          </cell>
          <cell r="C127" t="str">
            <v>DEL</v>
          </cell>
          <cell r="D127">
            <v>25000</v>
          </cell>
          <cell r="E127" t="str">
            <v>AL</v>
          </cell>
          <cell r="F127">
            <v>26000</v>
          </cell>
          <cell r="G127">
            <v>464.21965000000006</v>
          </cell>
          <cell r="H127">
            <v>117.85569013136295</v>
          </cell>
          <cell r="I127">
            <v>7.6499999999999995</v>
          </cell>
          <cell r="J127">
            <v>23.22</v>
          </cell>
          <cell r="K127">
            <v>108</v>
          </cell>
          <cell r="L127">
            <v>12.15</v>
          </cell>
          <cell r="M127">
            <v>22.68</v>
          </cell>
          <cell r="N127">
            <v>14.221050000000002</v>
          </cell>
          <cell r="O127">
            <v>133.16749999999999</v>
          </cell>
          <cell r="P127">
            <v>11.399999999999999</v>
          </cell>
        </row>
        <row r="128">
          <cell r="A128" t="e">
            <v>#VALUE!</v>
          </cell>
          <cell r="C128">
            <v>89</v>
          </cell>
          <cell r="D128">
            <v>26100</v>
          </cell>
          <cell r="F128" t="str">
            <v>TMC Ø 48"</v>
          </cell>
          <cell r="G128">
            <v>136.23559999999998</v>
          </cell>
          <cell r="H128">
            <v>45.071763999645327</v>
          </cell>
          <cell r="I128">
            <v>2.76</v>
          </cell>
          <cell r="J128">
            <v>8.3099999999999987</v>
          </cell>
          <cell r="K128">
            <v>38.86</v>
          </cell>
          <cell r="L128">
            <v>0</v>
          </cell>
          <cell r="M128">
            <v>12.96</v>
          </cell>
          <cell r="N128">
            <v>5.8368000000000002</v>
          </cell>
          <cell r="O128">
            <v>52.5</v>
          </cell>
          <cell r="P128">
            <v>11.399999999999999</v>
          </cell>
        </row>
        <row r="129">
          <cell r="A129" t="e">
            <v>#VALUE!</v>
          </cell>
          <cell r="C129">
            <v>90</v>
          </cell>
          <cell r="D129">
            <v>26400</v>
          </cell>
          <cell r="F129" t="str">
            <v>TMC Ø 48"</v>
          </cell>
          <cell r="G129">
            <v>248.82638000000003</v>
          </cell>
          <cell r="H129">
            <v>42.36273735493765</v>
          </cell>
          <cell r="I129">
            <v>2.76</v>
          </cell>
          <cell r="J129">
            <v>8.3099999999999987</v>
          </cell>
          <cell r="K129">
            <v>38.86</v>
          </cell>
          <cell r="L129">
            <v>0</v>
          </cell>
          <cell r="M129">
            <v>11.34</v>
          </cell>
          <cell r="N129">
            <v>5.3567999999999998</v>
          </cell>
          <cell r="O129">
            <v>34.86</v>
          </cell>
          <cell r="P129">
            <v>0</v>
          </cell>
        </row>
        <row r="130">
          <cell r="A130" t="e">
            <v>#VALUE!</v>
          </cell>
          <cell r="C130">
            <v>91</v>
          </cell>
          <cell r="D130">
            <v>26550</v>
          </cell>
          <cell r="F130" t="str">
            <v>TMC Ø 48"</v>
          </cell>
          <cell r="G130">
            <v>137.79012</v>
          </cell>
          <cell r="H130">
            <v>43.392167479926556</v>
          </cell>
          <cell r="I130">
            <v>2.76</v>
          </cell>
          <cell r="J130">
            <v>8.3099999999999987</v>
          </cell>
          <cell r="K130">
            <v>38.86</v>
          </cell>
          <cell r="L130">
            <v>0</v>
          </cell>
          <cell r="M130">
            <v>12.15</v>
          </cell>
          <cell r="N130">
            <v>5.5392000000000001</v>
          </cell>
          <cell r="O130">
            <v>28.875</v>
          </cell>
          <cell r="P130">
            <v>11.399999999999999</v>
          </cell>
        </row>
        <row r="131">
          <cell r="A131" t="e">
            <v>#VALUE!</v>
          </cell>
          <cell r="C131">
            <v>92</v>
          </cell>
          <cell r="D131">
            <v>26820</v>
          </cell>
          <cell r="F131" t="str">
            <v>TMC Ø 36"</v>
          </cell>
          <cell r="G131">
            <v>107.36301</v>
          </cell>
          <cell r="H131">
            <v>37.327584562078009</v>
          </cell>
          <cell r="I131">
            <v>2.13</v>
          </cell>
          <cell r="J131">
            <v>6.6</v>
          </cell>
          <cell r="K131">
            <v>30.28</v>
          </cell>
          <cell r="L131">
            <v>13.770000000000001</v>
          </cell>
          <cell r="M131">
            <v>0</v>
          </cell>
          <cell r="N131">
            <v>4.1548499999999997</v>
          </cell>
          <cell r="O131">
            <v>17.2</v>
          </cell>
          <cell r="P131">
            <v>9.6000000000000014</v>
          </cell>
        </row>
        <row r="132">
          <cell r="A132">
            <v>26000</v>
          </cell>
          <cell r="C132" t="str">
            <v>DEL</v>
          </cell>
          <cell r="D132">
            <v>26000</v>
          </cell>
          <cell r="E132" t="str">
            <v>AL</v>
          </cell>
          <cell r="F132">
            <v>27000</v>
          </cell>
          <cell r="G132">
            <v>630.2151100000001</v>
          </cell>
          <cell r="H132">
            <v>168.15425339658754</v>
          </cell>
          <cell r="I132">
            <v>10.41</v>
          </cell>
          <cell r="J132">
            <v>31.529999999999994</v>
          </cell>
          <cell r="K132">
            <v>146.86000000000001</v>
          </cell>
          <cell r="L132">
            <v>13.770000000000001</v>
          </cell>
          <cell r="M132">
            <v>36.450000000000003</v>
          </cell>
          <cell r="N132">
            <v>20.887650000000001</v>
          </cell>
          <cell r="O132">
            <v>133.435</v>
          </cell>
          <cell r="P132">
            <v>32.4</v>
          </cell>
        </row>
        <row r="133">
          <cell r="A133" t="e">
            <v>#VALUE!</v>
          </cell>
          <cell r="C133">
            <v>93</v>
          </cell>
          <cell r="D133">
            <v>27700</v>
          </cell>
          <cell r="F133" t="str">
            <v>TMC Ø 48"</v>
          </cell>
          <cell r="G133">
            <v>158.52248</v>
          </cell>
          <cell r="H133">
            <v>42.36273735493765</v>
          </cell>
          <cell r="I133">
            <v>2.76</v>
          </cell>
          <cell r="J133">
            <v>8.3099999999999987</v>
          </cell>
          <cell r="K133">
            <v>38.86</v>
          </cell>
          <cell r="L133">
            <v>0</v>
          </cell>
          <cell r="M133">
            <v>11.34</v>
          </cell>
          <cell r="N133">
            <v>5.3567999999999998</v>
          </cell>
          <cell r="O133">
            <v>26.25</v>
          </cell>
          <cell r="P133">
            <v>0</v>
          </cell>
        </row>
        <row r="134">
          <cell r="A134" t="e">
            <v>#VALUE!</v>
          </cell>
          <cell r="C134">
            <v>94</v>
          </cell>
          <cell r="D134">
            <v>27920</v>
          </cell>
          <cell r="F134" t="str">
            <v>TMC Ø 48"</v>
          </cell>
          <cell r="G134">
            <v>172.02098000000001</v>
          </cell>
          <cell r="H134">
            <v>42.36273735493765</v>
          </cell>
          <cell r="I134">
            <v>2.76</v>
          </cell>
          <cell r="J134">
            <v>8.3099999999999987</v>
          </cell>
          <cell r="K134">
            <v>38.86</v>
          </cell>
          <cell r="L134">
            <v>0</v>
          </cell>
          <cell r="M134">
            <v>11.34</v>
          </cell>
          <cell r="N134">
            <v>5.3567999999999998</v>
          </cell>
          <cell r="O134">
            <v>33.704999999999998</v>
          </cell>
          <cell r="P134">
            <v>0</v>
          </cell>
        </row>
        <row r="135">
          <cell r="A135">
            <v>27000</v>
          </cell>
          <cell r="C135" t="str">
            <v>DEL</v>
          </cell>
          <cell r="D135">
            <v>27000</v>
          </cell>
          <cell r="E135" t="str">
            <v>AL</v>
          </cell>
          <cell r="F135">
            <v>28000</v>
          </cell>
          <cell r="G135">
            <v>330.54345999999998</v>
          </cell>
          <cell r="H135">
            <v>84.7254747098753</v>
          </cell>
          <cell r="I135">
            <v>5.52</v>
          </cell>
          <cell r="J135">
            <v>16.619999999999997</v>
          </cell>
          <cell r="K135">
            <v>77.72</v>
          </cell>
          <cell r="L135">
            <v>0</v>
          </cell>
          <cell r="M135">
            <v>22.68</v>
          </cell>
          <cell r="N135">
            <v>10.7136</v>
          </cell>
          <cell r="O135">
            <v>59.954999999999998</v>
          </cell>
          <cell r="P135">
            <v>0</v>
          </cell>
        </row>
        <row r="136">
          <cell r="A136" t="e">
            <v>#VALUE!</v>
          </cell>
          <cell r="C136">
            <v>95</v>
          </cell>
          <cell r="D136">
            <v>28100</v>
          </cell>
          <cell r="F136" t="str">
            <v>TMC Ø 48"</v>
          </cell>
          <cell r="G136">
            <v>164.34948</v>
          </cell>
          <cell r="H136">
            <v>42.36273735493765</v>
          </cell>
          <cell r="I136">
            <v>2.76</v>
          </cell>
          <cell r="J136">
            <v>8.3099999999999987</v>
          </cell>
          <cell r="K136">
            <v>38.86</v>
          </cell>
          <cell r="L136">
            <v>0</v>
          </cell>
          <cell r="M136">
            <v>11.34</v>
          </cell>
          <cell r="N136">
            <v>5.3567999999999998</v>
          </cell>
          <cell r="O136">
            <v>52.5</v>
          </cell>
          <cell r="P136">
            <v>0</v>
          </cell>
        </row>
        <row r="137">
          <cell r="A137" t="e">
            <v>#VALUE!</v>
          </cell>
          <cell r="C137">
            <v>96</v>
          </cell>
          <cell r="D137">
            <v>28440</v>
          </cell>
          <cell r="F137" t="str">
            <v>TMC Ø 48"</v>
          </cell>
          <cell r="G137">
            <v>190.21248</v>
          </cell>
          <cell r="H137">
            <v>42.36273735493765</v>
          </cell>
          <cell r="I137">
            <v>2.76</v>
          </cell>
          <cell r="J137">
            <v>8.3099999999999987</v>
          </cell>
          <cell r="K137">
            <v>38.86</v>
          </cell>
          <cell r="L137">
            <v>0</v>
          </cell>
          <cell r="M137">
            <v>11.34</v>
          </cell>
          <cell r="N137">
            <v>5.3567999999999998</v>
          </cell>
          <cell r="O137">
            <v>35.4375</v>
          </cell>
          <cell r="P137">
            <v>0</v>
          </cell>
        </row>
        <row r="138">
          <cell r="A138" t="e">
            <v>#VALUE!</v>
          </cell>
          <cell r="C138">
            <v>97</v>
          </cell>
          <cell r="D138">
            <v>28580</v>
          </cell>
          <cell r="F138" t="str">
            <v>TMC Ø 48"</v>
          </cell>
          <cell r="G138">
            <v>112.09548000000001</v>
          </cell>
          <cell r="H138">
            <v>42.36273735493765</v>
          </cell>
          <cell r="I138">
            <v>2.76</v>
          </cell>
          <cell r="J138">
            <v>8.3099999999999987</v>
          </cell>
          <cell r="K138">
            <v>38.86</v>
          </cell>
          <cell r="L138">
            <v>0</v>
          </cell>
          <cell r="M138">
            <v>11.34</v>
          </cell>
          <cell r="N138">
            <v>5.3567999999999998</v>
          </cell>
          <cell r="O138">
            <v>26.25</v>
          </cell>
          <cell r="P138">
            <v>0</v>
          </cell>
        </row>
        <row r="139">
          <cell r="A139" t="e">
            <v>#VALUE!</v>
          </cell>
          <cell r="C139">
            <v>98</v>
          </cell>
          <cell r="D139">
            <v>28700</v>
          </cell>
          <cell r="F139" t="str">
            <v>TMC Ø 48"</v>
          </cell>
          <cell r="G139">
            <v>85.391960000000012</v>
          </cell>
          <cell r="H139">
            <v>42.525278953620109</v>
          </cell>
          <cell r="I139">
            <v>2.76</v>
          </cell>
          <cell r="J139">
            <v>8.3099999999999987</v>
          </cell>
          <cell r="K139">
            <v>38.86</v>
          </cell>
          <cell r="L139">
            <v>0</v>
          </cell>
          <cell r="M139">
            <v>11.34</v>
          </cell>
          <cell r="N139">
            <v>5.3856000000000002</v>
          </cell>
          <cell r="O139">
            <v>26.25</v>
          </cell>
          <cell r="P139">
            <v>11.399999999999999</v>
          </cell>
        </row>
        <row r="140">
          <cell r="A140" t="e">
            <v>#VALUE!</v>
          </cell>
          <cell r="C140">
            <v>99</v>
          </cell>
          <cell r="D140">
            <v>28976</v>
          </cell>
          <cell r="F140" t="str">
            <v>TMC Ø 48"</v>
          </cell>
          <cell r="G140">
            <v>222.97853999999998</v>
          </cell>
          <cell r="H140">
            <v>44.448687871362552</v>
          </cell>
          <cell r="I140">
            <v>2.76</v>
          </cell>
          <cell r="J140">
            <v>8.3099999999999987</v>
          </cell>
          <cell r="K140">
            <v>38.86</v>
          </cell>
          <cell r="L140">
            <v>0</v>
          </cell>
          <cell r="M140">
            <v>12.15</v>
          </cell>
          <cell r="N140">
            <v>5.7263999999999999</v>
          </cell>
          <cell r="O140">
            <v>38.534999999999997</v>
          </cell>
          <cell r="P140">
            <v>0</v>
          </cell>
        </row>
        <row r="141">
          <cell r="A141">
            <v>28000</v>
          </cell>
          <cell r="C141" t="str">
            <v>DEL</v>
          </cell>
          <cell r="D141">
            <v>28000</v>
          </cell>
          <cell r="E141" t="str">
            <v>AL</v>
          </cell>
          <cell r="F141">
            <v>29000</v>
          </cell>
          <cell r="G141">
            <v>775.02793999999994</v>
          </cell>
          <cell r="H141">
            <v>214.0621788897956</v>
          </cell>
          <cell r="I141">
            <v>13.799999999999999</v>
          </cell>
          <cell r="J141">
            <v>41.55</v>
          </cell>
          <cell r="K141">
            <v>194.3</v>
          </cell>
          <cell r="L141">
            <v>0</v>
          </cell>
          <cell r="M141">
            <v>57.51</v>
          </cell>
          <cell r="N141">
            <v>27.182400000000001</v>
          </cell>
          <cell r="O141">
            <v>178.9725</v>
          </cell>
          <cell r="P141">
            <v>11.399999999999999</v>
          </cell>
        </row>
        <row r="142">
          <cell r="A142" t="e">
            <v>#VALUE!</v>
          </cell>
          <cell r="C142">
            <v>100</v>
          </cell>
          <cell r="D142">
            <v>29240</v>
          </cell>
          <cell r="F142" t="str">
            <v>TMC Ø 48"</v>
          </cell>
          <cell r="G142">
            <v>117.18867999999999</v>
          </cell>
          <cell r="H142">
            <v>42.36273735493765</v>
          </cell>
          <cell r="I142">
            <v>2.76</v>
          </cell>
          <cell r="J142">
            <v>8.3099999999999987</v>
          </cell>
          <cell r="K142">
            <v>38.86</v>
          </cell>
          <cell r="L142">
            <v>0</v>
          </cell>
          <cell r="M142">
            <v>11.34</v>
          </cell>
          <cell r="N142">
            <v>5.3567999999999998</v>
          </cell>
          <cell r="O142">
            <v>26.25</v>
          </cell>
          <cell r="P142">
            <v>0</v>
          </cell>
        </row>
        <row r="143">
          <cell r="A143" t="e">
            <v>#VALUE!</v>
          </cell>
          <cell r="C143">
            <v>101</v>
          </cell>
          <cell r="D143">
            <v>29540</v>
          </cell>
          <cell r="F143" t="str">
            <v>TMC Ø 48"</v>
          </cell>
          <cell r="G143">
            <v>95.356800000000007</v>
          </cell>
          <cell r="H143">
            <v>42.36273735493765</v>
          </cell>
          <cell r="I143">
            <v>2.76</v>
          </cell>
          <cell r="J143">
            <v>8.3099999999999987</v>
          </cell>
          <cell r="K143">
            <v>38.86</v>
          </cell>
          <cell r="L143">
            <v>0</v>
          </cell>
          <cell r="M143">
            <v>11.34</v>
          </cell>
          <cell r="N143">
            <v>5.3567999999999998</v>
          </cell>
          <cell r="O143">
            <v>52.5</v>
          </cell>
          <cell r="P143">
            <v>11.399999999999999</v>
          </cell>
        </row>
        <row r="144">
          <cell r="A144" t="e">
            <v>#VALUE!</v>
          </cell>
          <cell r="C144">
            <v>102</v>
          </cell>
          <cell r="D144">
            <v>29880</v>
          </cell>
          <cell r="F144" t="str">
            <v>TMC Ø 48"</v>
          </cell>
          <cell r="G144">
            <v>133.75618</v>
          </cell>
          <cell r="H144">
            <v>42.36273735493765</v>
          </cell>
          <cell r="I144">
            <v>2.76</v>
          </cell>
          <cell r="J144">
            <v>8.3099999999999987</v>
          </cell>
          <cell r="K144">
            <v>38.86</v>
          </cell>
          <cell r="L144">
            <v>0</v>
          </cell>
          <cell r="M144">
            <v>11.34</v>
          </cell>
          <cell r="N144">
            <v>5.3567999999999998</v>
          </cell>
          <cell r="O144">
            <v>40.6875</v>
          </cell>
          <cell r="P144">
            <v>0</v>
          </cell>
        </row>
        <row r="145">
          <cell r="A145">
            <v>29000</v>
          </cell>
          <cell r="C145" t="str">
            <v>DEL</v>
          </cell>
          <cell r="D145">
            <v>29000</v>
          </cell>
          <cell r="E145" t="str">
            <v>AL</v>
          </cell>
          <cell r="F145">
            <v>30000</v>
          </cell>
          <cell r="G145">
            <v>346.30165999999997</v>
          </cell>
          <cell r="H145">
            <v>127.08821206481295</v>
          </cell>
          <cell r="I145">
            <v>8.2799999999999994</v>
          </cell>
          <cell r="J145">
            <v>24.929999999999996</v>
          </cell>
          <cell r="K145">
            <v>116.58</v>
          </cell>
          <cell r="L145">
            <v>0</v>
          </cell>
          <cell r="M145">
            <v>34.019999999999996</v>
          </cell>
          <cell r="N145">
            <v>16.070399999999999</v>
          </cell>
          <cell r="O145">
            <v>119.4375</v>
          </cell>
          <cell r="P145">
            <v>11.399999999999999</v>
          </cell>
        </row>
        <row r="146">
          <cell r="A146" t="e">
            <v>#VALUE!</v>
          </cell>
          <cell r="C146">
            <v>103</v>
          </cell>
          <cell r="D146">
            <v>30905</v>
          </cell>
          <cell r="F146" t="str">
            <v>TMC Ø 48"</v>
          </cell>
          <cell r="G146">
            <v>90.744559999999993</v>
          </cell>
          <cell r="H146">
            <v>46.345006522657926</v>
          </cell>
          <cell r="I146">
            <v>2.76</v>
          </cell>
          <cell r="J146">
            <v>8.3099999999999987</v>
          </cell>
          <cell r="K146">
            <v>38.86</v>
          </cell>
          <cell r="L146">
            <v>0</v>
          </cell>
          <cell r="M146">
            <v>12.96</v>
          </cell>
          <cell r="N146">
            <v>6.0624000000000002</v>
          </cell>
          <cell r="O146">
            <v>58.866</v>
          </cell>
          <cell r="P146">
            <v>22.799999999999997</v>
          </cell>
        </row>
        <row r="147">
          <cell r="A147">
            <v>30000</v>
          </cell>
          <cell r="C147" t="str">
            <v>DEL</v>
          </cell>
          <cell r="D147">
            <v>30000</v>
          </cell>
          <cell r="E147" t="str">
            <v>AL</v>
          </cell>
          <cell r="F147">
            <v>31000</v>
          </cell>
          <cell r="G147">
            <v>90.744559999999993</v>
          </cell>
          <cell r="H147">
            <v>46.345006522657926</v>
          </cell>
          <cell r="I147">
            <v>2.76</v>
          </cell>
          <cell r="J147">
            <v>8.3099999999999987</v>
          </cell>
          <cell r="K147">
            <v>38.86</v>
          </cell>
          <cell r="L147">
            <v>0</v>
          </cell>
          <cell r="M147">
            <v>12.96</v>
          </cell>
          <cell r="N147">
            <v>6.0624000000000002</v>
          </cell>
          <cell r="O147">
            <v>58.866</v>
          </cell>
          <cell r="P147">
            <v>22.799999999999997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NCRETO"/>
      <sheetName val="RELLENO-propio"/>
      <sheetName val="ME"/>
      <sheetName val="ME-ESTRUCTURAS"/>
      <sheetName val="DISGREGADO"/>
      <sheetName val="Cant. estruct"/>
      <sheetName val="DME Estructuras"/>
      <sheetName val="Escombros"/>
      <sheetName val="cantera"/>
      <sheetName val="Mat. Cant. Relleno"/>
      <sheetName val="Cantera Mej"/>
      <sheetName val="Cantera Estruc."/>
      <sheetName val="cantera Puente"/>
      <sheetName val="DME EXPLANACIONES"/>
      <sheetName val="DME mej"/>
      <sheetName val="DME´S Estruc."/>
      <sheetName val="DME´S Puente"/>
      <sheetName val="Data_Cateras"/>
      <sheetName val="Data_DMES"/>
      <sheetName val="05- Metrados de Transporte"/>
    </sheetNames>
    <sheetDataSet>
      <sheetData sheetId="0">
        <row r="17">
          <cell r="B17" t="str">
            <v>05</v>
          </cell>
          <cell r="C17" t="str">
            <v>TRANSPORTE</v>
          </cell>
        </row>
        <row r="18">
          <cell r="B18" t="str">
            <v>05.01</v>
          </cell>
          <cell r="C18" t="str">
            <v>TRANSPORTE DE MATERIALES GRANULARES D&lt;=1 KM</v>
          </cell>
          <cell r="D18" t="str">
            <v>m3 x km</v>
          </cell>
          <cell r="E18">
            <v>45281.967570000066</v>
          </cell>
        </row>
        <row r="19">
          <cell r="B19" t="str">
            <v>05.02</v>
          </cell>
          <cell r="C19" t="str">
            <v>TRANSPORTE DE MATERIALES GRANULARES D&gt;1 KM</v>
          </cell>
          <cell r="D19" t="str">
            <v>m3 x km</v>
          </cell>
          <cell r="E19">
            <v>3515828.3275545062</v>
          </cell>
        </row>
        <row r="20">
          <cell r="B20" t="str">
            <v>05.03</v>
          </cell>
          <cell r="C20" t="str">
            <v>TRANSPORTE DE MATERIAL PROPIO PARA RELLENO D&lt;=1KM</v>
          </cell>
          <cell r="D20" t="str">
            <v>m3 x km</v>
          </cell>
          <cell r="E20">
            <v>0</v>
          </cell>
        </row>
        <row r="21">
          <cell r="B21" t="str">
            <v>05.04</v>
          </cell>
          <cell r="C21" t="str">
            <v>TRANSPORTE DE MATERIAL DE CANTERA PARA RELLENO D&lt;=1KM</v>
          </cell>
          <cell r="D21" t="str">
            <v>m3 x km</v>
          </cell>
          <cell r="E21">
            <v>29178.969071999996</v>
          </cell>
        </row>
        <row r="22">
          <cell r="B22" t="str">
            <v>05.05</v>
          </cell>
          <cell r="C22" t="str">
            <v>TRANSPORTE DE MATERIAL DE CANTERA PARA RELLENO D&gt;1KM</v>
          </cell>
          <cell r="D22" t="str">
            <v>m3 x km</v>
          </cell>
          <cell r="E22">
            <v>2282362.9708170011</v>
          </cell>
        </row>
        <row r="23">
          <cell r="B23" t="str">
            <v>05.06</v>
          </cell>
          <cell r="C23" t="str">
            <v>TRANSPORTE DE EXCEDENTES A DME D&lt;=1KM</v>
          </cell>
          <cell r="D23" t="str">
            <v>m3 x km</v>
          </cell>
          <cell r="E23">
            <v>273019.41742053058</v>
          </cell>
        </row>
        <row r="24">
          <cell r="B24" t="str">
            <v>05.07</v>
          </cell>
          <cell r="C24" t="str">
            <v>TRANSPORTE DE EXCEDENTES A DME D&gt;1KM</v>
          </cell>
          <cell r="D24" t="str">
            <v>m3 x km</v>
          </cell>
          <cell r="E24">
            <v>14629473.381155791</v>
          </cell>
        </row>
        <row r="25">
          <cell r="B25" t="str">
            <v>05.08</v>
          </cell>
          <cell r="C25" t="str">
            <v>TRANSPORTE DE MEZCLA ASFALTICA D&lt;=1KM</v>
          </cell>
          <cell r="D25" t="str">
            <v>m3 x km</v>
          </cell>
          <cell r="E25">
            <v>7242.4757400000572</v>
          </cell>
        </row>
        <row r="26">
          <cell r="B26" t="str">
            <v>05.09</v>
          </cell>
          <cell r="C26" t="str">
            <v>TRANSPORTE DE MEZCLA ASFALTICA D&gt;1KM</v>
          </cell>
          <cell r="D26" t="str">
            <v>m3 x km</v>
          </cell>
          <cell r="E26">
            <v>365258.04176790064</v>
          </cell>
        </row>
        <row r="27">
          <cell r="B27" t="str">
            <v>05.10</v>
          </cell>
          <cell r="C27" t="str">
            <v>TRANSPORTE DE MATERIAL PARA ENROCADO D&lt;=1KM</v>
          </cell>
          <cell r="D27" t="str">
            <v>m3 x km</v>
          </cell>
          <cell r="E27">
            <v>0</v>
          </cell>
        </row>
        <row r="28">
          <cell r="B28" t="str">
            <v>05.11</v>
          </cell>
          <cell r="C28" t="str">
            <v>TRANSPORTE DE MATERIAL PARA ENROCADO D&gt;1KM</v>
          </cell>
          <cell r="D28" t="str">
            <v>m3 x km</v>
          </cell>
          <cell r="E28">
            <v>0</v>
          </cell>
        </row>
        <row r="29">
          <cell r="B29" t="str">
            <v>05.12</v>
          </cell>
          <cell r="C29" t="str">
            <v>TRANSPORTE DE ESCOMBROS D&lt;=1KM</v>
          </cell>
          <cell r="D29" t="str">
            <v>m3 x km</v>
          </cell>
          <cell r="E29">
            <v>0</v>
          </cell>
        </row>
        <row r="30">
          <cell r="B30" t="str">
            <v>05.13</v>
          </cell>
          <cell r="C30" t="str">
            <v>TRANSPORTE DE ESCOMBROS D&gt;1KM</v>
          </cell>
          <cell r="D30" t="str">
            <v>m3 x km</v>
          </cell>
          <cell r="E3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601-603-605"/>
      <sheetName val="604-607"/>
      <sheetName val="610"/>
      <sheetName val="6.12"/>
      <sheetName val="611-614"/>
      <sheetName val="6.13. PINTADO"/>
      <sheetName val="PIN. MURO"/>
      <sheetName val="PIN. ALC."/>
      <sheetName val="615-616"/>
      <sheetName val="6.08-6.09"/>
      <sheetName val="6.09 survial"/>
      <sheetName val="610 survial"/>
    </sheetNames>
    <sheetDataSet>
      <sheetData sheetId="0">
        <row r="18">
          <cell r="B18" t="str">
            <v>06</v>
          </cell>
          <cell r="C18" t="str">
            <v>SEÑALIZACIÓN Y SEGURIDAD VIAL</v>
          </cell>
        </row>
        <row r="19">
          <cell r="B19" t="str">
            <v>06.01</v>
          </cell>
          <cell r="C19" t="str">
            <v>SEÑAL PREVENTIVA (0.75 M X 0.75 M)</v>
          </cell>
          <cell r="D19" t="str">
            <v>und</v>
          </cell>
        </row>
        <row r="20">
          <cell r="B20" t="str">
            <v>06.02</v>
          </cell>
          <cell r="C20" t="str">
            <v>SEÑAL PREVENTIVA TIPO CHEVRON</v>
          </cell>
          <cell r="D20" t="str">
            <v>und</v>
          </cell>
        </row>
        <row r="21">
          <cell r="B21" t="str">
            <v>06.03</v>
          </cell>
          <cell r="C21" t="str">
            <v>SEÑAL REGLAMENTARIA RECTANGULAR (1.20 M X 0.80 M)</v>
          </cell>
          <cell r="D21" t="str">
            <v>und</v>
          </cell>
        </row>
        <row r="22">
          <cell r="B22" t="str">
            <v>06.04</v>
          </cell>
          <cell r="C22" t="str">
            <v>SEÑAL INFORMATIVA</v>
          </cell>
          <cell r="D22" t="str">
            <v>m2</v>
          </cell>
        </row>
        <row r="23">
          <cell r="B23" t="str">
            <v>06.05</v>
          </cell>
          <cell r="C23" t="str">
            <v>POSTES DE SEÑALES DE CONCRETO</v>
          </cell>
          <cell r="D23" t="str">
            <v>und</v>
          </cell>
        </row>
        <row r="24">
          <cell r="B24" t="str">
            <v>06.06</v>
          </cell>
          <cell r="C24" t="str">
            <v>SOPORTE DE FIERRO EN SEÑALES INFORMATIVAS</v>
          </cell>
          <cell r="D24" t="str">
            <v>m</v>
          </cell>
        </row>
        <row r="25">
          <cell r="B25" t="str">
            <v>06.07</v>
          </cell>
          <cell r="C25" t="str">
            <v>ESTRUCTURAS DE SOPORTE DE SEÑALES INFORMATIVAS</v>
          </cell>
          <cell r="D25" t="str">
            <v>und</v>
          </cell>
        </row>
        <row r="26">
          <cell r="B26" t="str">
            <v>06.08</v>
          </cell>
          <cell r="C26" t="str">
            <v>POSTE DELINEADOR</v>
          </cell>
          <cell r="D26" t="str">
            <v>und</v>
          </cell>
        </row>
        <row r="27">
          <cell r="B27" t="str">
            <v>06.09</v>
          </cell>
          <cell r="C27" t="str">
            <v>TACHA RETROREFLECTIVA</v>
          </cell>
          <cell r="D27" t="str">
            <v>und</v>
          </cell>
          <cell r="E27">
            <v>19098</v>
          </cell>
        </row>
        <row r="28">
          <cell r="B28" t="str">
            <v>06.10</v>
          </cell>
          <cell r="C28" t="str">
            <v>MARCAS EN EL PAVIMENTO TIPO B</v>
          </cell>
          <cell r="D28" t="str">
            <v>m2</v>
          </cell>
          <cell r="E28">
            <v>13740.253862499991</v>
          </cell>
        </row>
        <row r="29">
          <cell r="B29" t="str">
            <v>06.11</v>
          </cell>
          <cell r="C29" t="str">
            <v>POSTE DE KILOMETRAJE</v>
          </cell>
          <cell r="D29" t="str">
            <v>und</v>
          </cell>
        </row>
        <row r="30">
          <cell r="B30" t="str">
            <v>06.12</v>
          </cell>
          <cell r="C30" t="str">
            <v>BARRERAS DE SEGURIDAD</v>
          </cell>
          <cell r="D30" t="str">
            <v>m</v>
          </cell>
        </row>
        <row r="31">
          <cell r="B31" t="str">
            <v>06.13</v>
          </cell>
          <cell r="C31" t="str">
            <v>PINTADO DE PARAPETOS EN MUROS Y ALCANTARILLAS</v>
          </cell>
          <cell r="D31" t="str">
            <v>m2</v>
          </cell>
        </row>
        <row r="32">
          <cell r="B32" t="str">
            <v>06.14</v>
          </cell>
          <cell r="C32" t="str">
            <v>JIBAS</v>
          </cell>
          <cell r="D32" t="str">
            <v>m</v>
          </cell>
        </row>
        <row r="33">
          <cell r="B33" t="str">
            <v>06.15</v>
          </cell>
          <cell r="C33" t="str">
            <v>REUBICACION DE SEÑALES PREVENTIVAS</v>
          </cell>
          <cell r="D33" t="str">
            <v>und</v>
          </cell>
        </row>
        <row r="34">
          <cell r="B34" t="str">
            <v>06.16</v>
          </cell>
          <cell r="C34" t="str">
            <v>REUBICACION DE SEÑALES REGLAMENTARIAS</v>
          </cell>
          <cell r="D34" t="str">
            <v>und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ON 10"/>
      <sheetName val="REAJUSTE"/>
      <sheetName val="deducc mat. val 10"/>
      <sheetName val="reg deduc mat. val 09"/>
      <sheetName val="REGULAR. REAJUSTE"/>
      <sheetName val="REGULAR DEDUC"/>
      <sheetName val="DEDUCCION"/>
      <sheetName val="AMORTIZACION"/>
      <sheetName val="RESUMEN"/>
      <sheetName val="Hoja5"/>
      <sheetName val="Hoja6"/>
      <sheetName val="Hoja7"/>
      <sheetName val="Hoja8"/>
      <sheetName val="Hoja9"/>
      <sheetName val="Hoja10"/>
      <sheetName val="Presupuestos"/>
      <sheetName val="Metrados"/>
      <sheetName val="2.01"/>
      <sheetName val="Hoja1"/>
      <sheetName val="RES-TRAM"/>
      <sheetName val="PRESUPUESTO INICIAL"/>
      <sheetName val="RESUM CAO"/>
      <sheetName val="metr-avance"/>
      <sheetName val="VAL-MENSUALES"/>
      <sheetName val="VAL-MES"/>
      <sheetName val="RES-TRAMIT"/>
      <sheetName val="3 01 PAGOS A CUENTA"/>
      <sheetName val="IND-UNIF"/>
      <sheetName val="FACT-K"/>
      <sheetName val="REAJUST V"/>
      <sheetName val="DRNC-AE"/>
      <sheetName val="retencion por atraso"/>
      <sheetName val="AMORT-AE"/>
      <sheetName val="AM-ADELANTOS"/>
      <sheetName val="RESUM ADELANT"/>
      <sheetName val="Acero VC-1"/>
      <sheetName val=" Acero Cabezal VC-V-1A"/>
      <sheetName val="NO IMPRIMIR"/>
      <sheetName val="andrade"/>
      <sheetName val="Macro1"/>
      <sheetName val="Tablas"/>
      <sheetName val="time"/>
      <sheetName val="05"/>
      <sheetName val="Valorizacion-01"/>
      <sheetName val="PER,COM.PRO.ADI1"/>
      <sheetName val=""/>
      <sheetName val="VALORIZACION"/>
      <sheetName val="COSTO DIARIO"/>
      <sheetName val="MOI-Histograma"/>
      <sheetName val="datos base"/>
      <sheetName val="PL"/>
      <sheetName val="REC"/>
      <sheetName val="STN"/>
      <sheetName val="ST"/>
      <sheetName val="RES,MET,ADI1"/>
      <sheetName val="A2"/>
      <sheetName val="A3"/>
      <sheetName val="precio"/>
      <sheetName val="resumen valoriz"/>
      <sheetName val="pagoscontratista"/>
      <sheetName val="adelantos"/>
      <sheetName val="reajustes"/>
      <sheetName val="proyecc obra-informe"/>
      <sheetName val="Cuadro ProgVsReal"/>
      <sheetName val="Amort AE"/>
      <sheetName val="Ded AE"/>
      <sheetName val="Amort AM1_01"/>
      <sheetName val="Amort AM3_01"/>
      <sheetName val="Amort AM2_01"/>
      <sheetName val="DRQNC AM_01"/>
      <sheetName val="DRQNC AM3_01"/>
      <sheetName val="DRQNC AM2_01"/>
      <sheetName val="Hoja2"/>
      <sheetName val="Amort y Ded AE"/>
      <sheetName val="Control adel dir"/>
      <sheetName val="Adel otorg-informe"/>
      <sheetName val="Amort AM 21,28,43"/>
      <sheetName val="Amort Adel Mat 53,49"/>
      <sheetName val="Amort AM 03,53"/>
      <sheetName val="Ded AM"/>
      <sheetName val="RES DED-M V-03"/>
      <sheetName val="Resum metr-avance"/>
      <sheetName val="IP_MANO_DE_OBRA_STEP_04B"/>
      <sheetName val="VALORIZACION_10"/>
      <sheetName val="2_01"/>
      <sheetName val="deducc_mat__val_10"/>
      <sheetName val="reg_deduc_mat__val_09"/>
      <sheetName val="REGULAR__REAJUSTE"/>
      <sheetName val="REGULAR_DEDUC"/>
      <sheetName val="PRESUPUESTO_INICIAL"/>
      <sheetName val="RESUM_CAO"/>
      <sheetName val="3_01_PAGOS_A_CUENTA"/>
      <sheetName val="REAJUST_V"/>
      <sheetName val="retencion_por_atraso"/>
      <sheetName val="RESUM_ADELANT"/>
      <sheetName val="NO_IMPRIMIR"/>
      <sheetName val="Acero_VC-1"/>
      <sheetName val="_Acero_Cabezal_VC-V-1A"/>
      <sheetName val="CAOA Valorizado"/>
      <sheetName val="CATEGORIAS"/>
      <sheetName val="Formato 18"/>
      <sheetName val="DATOS"/>
    </sheetNames>
    <sheetDataSet>
      <sheetData sheetId="0" refreshError="1">
        <row r="21">
          <cell r="E21">
            <v>341230.77</v>
          </cell>
        </row>
        <row r="90">
          <cell r="J90">
            <v>1109209.17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23">
          <cell r="H23">
            <v>23540</v>
          </cell>
        </row>
      </sheetData>
      <sheetData sheetId="45" refreshError="1"/>
      <sheetData sheetId="46">
        <row r="23">
          <cell r="H23">
            <v>23540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RESUMEN"/>
      <sheetName val="METRADO  "/>
      <sheetName val="PARTIDAS"/>
      <sheetName val="DATOS"/>
      <sheetName val="CRITERIA1"/>
    </sheetNames>
    <sheetDataSet>
      <sheetData sheetId="0"/>
      <sheetData sheetId="1"/>
      <sheetData sheetId="2">
        <row r="1">
          <cell r="A1" t="str">
            <v>PARTIDAS</v>
          </cell>
        </row>
        <row r="3">
          <cell r="A3" t="str">
            <v>ITEM</v>
          </cell>
          <cell r="B3" t="str">
            <v>DESCRIPCION</v>
          </cell>
          <cell r="C3" t="str">
            <v>UND.</v>
          </cell>
        </row>
        <row r="5">
          <cell r="A5">
            <v>1</v>
          </cell>
          <cell r="B5" t="str">
            <v>ESTRIBOS</v>
          </cell>
        </row>
        <row r="6">
          <cell r="A6">
            <v>1.01</v>
          </cell>
          <cell r="B6" t="str">
            <v>Excavación talud 1/5</v>
          </cell>
          <cell r="C6" t="str">
            <v>m3</v>
          </cell>
        </row>
        <row r="7">
          <cell r="A7">
            <v>1.02</v>
          </cell>
          <cell r="B7" t="str">
            <v>Concreto C:H 1:12 E= 10 cm-Solado</v>
          </cell>
          <cell r="C7" t="str">
            <v>m2</v>
          </cell>
        </row>
        <row r="8">
          <cell r="A8">
            <v>1.03</v>
          </cell>
          <cell r="B8" t="str">
            <v>Concreto f´c=210 kg/cm2</v>
          </cell>
          <cell r="C8" t="str">
            <v>m3</v>
          </cell>
        </row>
        <row r="9">
          <cell r="A9">
            <v>1.04</v>
          </cell>
          <cell r="B9" t="str">
            <v>Encofrado</v>
          </cell>
          <cell r="C9" t="str">
            <v>m2</v>
          </cell>
        </row>
        <row r="10">
          <cell r="A10">
            <v>1.05</v>
          </cell>
          <cell r="B10" t="str">
            <v>Acero de Refuerzo G-60 , fy=4200 kg/cm2</v>
          </cell>
          <cell r="C10" t="str">
            <v>kg</v>
          </cell>
        </row>
        <row r="12">
          <cell r="A12">
            <v>2</v>
          </cell>
          <cell r="B12" t="str">
            <v>LOSA DE CONCRETO ARMADO</v>
          </cell>
        </row>
        <row r="13">
          <cell r="A13">
            <v>2.0099999999999998</v>
          </cell>
          <cell r="B13" t="str">
            <v xml:space="preserve">Concreto f´c=280 kg/cm2 </v>
          </cell>
          <cell r="C13" t="str">
            <v>m3</v>
          </cell>
        </row>
        <row r="14">
          <cell r="A14">
            <v>2.02</v>
          </cell>
          <cell r="B14" t="str">
            <v xml:space="preserve">Encofrado y desencofrado </v>
          </cell>
          <cell r="C14" t="str">
            <v>m2</v>
          </cell>
        </row>
        <row r="15">
          <cell r="A15">
            <v>2.0299999999999998</v>
          </cell>
          <cell r="B15" t="str">
            <v>Acero de Refuerzo G-60 fy=4200 kg/cm2</v>
          </cell>
          <cell r="C15" t="str">
            <v>kg</v>
          </cell>
        </row>
        <row r="17">
          <cell r="A17">
            <v>3</v>
          </cell>
          <cell r="B17" t="str">
            <v>LOSA DE APROXIMACION</v>
          </cell>
        </row>
        <row r="18">
          <cell r="A18">
            <v>3.01</v>
          </cell>
          <cell r="B18" t="str">
            <v xml:space="preserve">Concreto f´c=280 kg/cm2 </v>
          </cell>
          <cell r="C18" t="str">
            <v>m3</v>
          </cell>
        </row>
        <row r="19">
          <cell r="A19">
            <v>3.02</v>
          </cell>
          <cell r="B19" t="str">
            <v xml:space="preserve">Encofrado y desencofrado </v>
          </cell>
          <cell r="C19" t="str">
            <v>m2</v>
          </cell>
        </row>
        <row r="20">
          <cell r="A20">
            <v>3.03</v>
          </cell>
          <cell r="B20" t="str">
            <v>Acero de Refuerzo G-60 fy=4200 kg/cm2</v>
          </cell>
          <cell r="C20" t="str">
            <v>kg</v>
          </cell>
        </row>
        <row r="22">
          <cell r="A22">
            <v>4</v>
          </cell>
          <cell r="B22" t="str">
            <v>VARIOS</v>
          </cell>
        </row>
        <row r="23">
          <cell r="A23">
            <v>4.01</v>
          </cell>
          <cell r="B23" t="str">
            <v>Junta de Dilatación, losa de aproximación-losa de puente</v>
          </cell>
        </row>
        <row r="24">
          <cell r="A24" t="str">
            <v>04.01.01</v>
          </cell>
          <cell r="B24" t="str">
            <v>Plancha 1/2"X4"X4"</v>
          </cell>
          <cell r="C24" t="str">
            <v>kg</v>
          </cell>
        </row>
        <row r="25">
          <cell r="A25" t="str">
            <v>04.01.02</v>
          </cell>
          <cell r="B25" t="str">
            <v>Fierro de 1/2"@0.30m, L=0.45m</v>
          </cell>
          <cell r="C25" t="str">
            <v>kg</v>
          </cell>
        </row>
        <row r="26">
          <cell r="A26" t="str">
            <v>04.01.03</v>
          </cell>
          <cell r="B26" t="str">
            <v>Neopreno tipo panal expansible y comprimible (40mmx50mmxL m)</v>
          </cell>
          <cell r="C26" t="str">
            <v>dm3</v>
          </cell>
        </row>
        <row r="27">
          <cell r="A27" t="str">
            <v>04.01.04</v>
          </cell>
          <cell r="B27" t="str">
            <v>Varilla cuadrada de 3/8"</v>
          </cell>
          <cell r="C27" t="str">
            <v>ml</v>
          </cell>
        </row>
        <row r="28">
          <cell r="A28">
            <v>4.0199999999999996</v>
          </cell>
          <cell r="B28" t="str">
            <v>Junta de Dilatación, losa de aproximación-parapeto de estribo</v>
          </cell>
        </row>
        <row r="29">
          <cell r="A29" t="str">
            <v>04.02.01</v>
          </cell>
          <cell r="B29" t="str">
            <v>Plancha de neopreno DUREZA 60 (25.4mmx250mmxL m)</v>
          </cell>
          <cell r="C29" t="str">
            <v>dm3</v>
          </cell>
        </row>
        <row r="30">
          <cell r="A30">
            <v>4.03</v>
          </cell>
          <cell r="B30" t="str">
            <v>Apoyos de Neopreno Dureza 60 e=1'' (25.4mmx300mmxL m)</v>
          </cell>
          <cell r="C30" t="str">
            <v>dm3</v>
          </cell>
        </row>
        <row r="31">
          <cell r="A31">
            <v>4.04</v>
          </cell>
          <cell r="B31" t="str">
            <v>Tubos de Drenaje PVC SAP D=3" @ 2m</v>
          </cell>
        </row>
        <row r="32">
          <cell r="A32" t="str">
            <v>04.04.01</v>
          </cell>
          <cell r="B32" t="str">
            <v>Tubos de Drenaje PVC SAP D=3" @ 2m, Long.= 0.70 m.</v>
          </cell>
          <cell r="C32" t="str">
            <v>und</v>
          </cell>
        </row>
        <row r="33">
          <cell r="A33">
            <v>4.05</v>
          </cell>
          <cell r="B33" t="str">
            <v>Barandas Metálicas</v>
          </cell>
          <cell r="C33" t="str">
            <v>ml</v>
          </cell>
        </row>
        <row r="34">
          <cell r="A34">
            <v>4.0599999999999996</v>
          </cell>
          <cell r="B34" t="str">
            <v>Carpeta asfáltica E= 3"</v>
          </cell>
          <cell r="C34" t="str">
            <v>m2</v>
          </cell>
        </row>
      </sheetData>
      <sheetData sheetId="3"/>
      <sheetData sheetId="4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General"/>
      <sheetName val="Resumen Edificio"/>
      <sheetName val="Cimiento"/>
      <sheetName val="Losas y frisos"/>
      <sheetName val="Losas"/>
      <sheetName val="frisos"/>
      <sheetName val="vigas"/>
      <sheetName val="radier"/>
      <sheetName val="muros edif"/>
      <sheetName val="muros pantalla"/>
      <sheetName val="concreto simple pantalla"/>
      <sheetName val="fierro estimado"/>
      <sheetName val="JHH"/>
      <sheetName val="Metrados"/>
      <sheetName val="Form P3"/>
      <sheetName val="Trenes"/>
      <sheetName val="Precios"/>
      <sheetName val="File Links"/>
      <sheetName val="Labor FD1"/>
      <sheetName val="Resumen_General"/>
      <sheetName val="Resumen_Edificio"/>
      <sheetName val="Losas_y_frisos"/>
      <sheetName val="muros_edif"/>
      <sheetName val="muros_pantalla"/>
      <sheetName val="concreto_simple_pantalla"/>
      <sheetName val="fierro_estimado"/>
      <sheetName val="Form_P3"/>
      <sheetName val="File_Links"/>
      <sheetName val="Labor_FD1"/>
      <sheetName val="Datos-No imprimir"/>
      <sheetName val="ANALPRECIO"/>
      <sheetName val="presupuesto"/>
      <sheetName val="RESUMEN"/>
      <sheetName val="Final(1)summary"/>
      <sheetName val="Misc"/>
      <sheetName val="실행내역서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IMPRIMIR"/>
      <sheetName val="TMC 5+720 AA"/>
      <sheetName val="TMC 6+400 AA"/>
      <sheetName val="valorizaciones anuales"/>
      <sheetName val="SERVICIOS A OBRA 195"/>
      <sheetName val="Hoja1"/>
      <sheetName val="VALORIZACION 10"/>
    </sheetNames>
    <sheetDataSet>
      <sheetData sheetId="0">
        <row r="5">
          <cell r="A5" t="str">
            <v>05.03</v>
          </cell>
          <cell r="B5" t="str">
            <v xml:space="preserve">   ALCANTARILLA DE TUBO METAL CORRUGADO</v>
          </cell>
        </row>
        <row r="6">
          <cell r="A6" t="str">
            <v>05.04</v>
          </cell>
          <cell r="B6" t="str">
            <v>Limpieza de Alcantarillas</v>
          </cell>
        </row>
        <row r="7">
          <cell r="A7" t="str">
            <v>05.05</v>
          </cell>
          <cell r="B7" t="str">
            <v>Excavación no clasificada para estructuras</v>
          </cell>
        </row>
        <row r="8">
          <cell r="A8" t="str">
            <v>05.06</v>
          </cell>
          <cell r="B8" t="str">
            <v>Demolición de Estructuras (con equipo)</v>
          </cell>
        </row>
        <row r="9">
          <cell r="A9" t="str">
            <v>05.07</v>
          </cell>
          <cell r="B9" t="str">
            <v>Eliminación de Escombros</v>
          </cell>
        </row>
        <row r="10">
          <cell r="A10" t="str">
            <v>05.08</v>
          </cell>
          <cell r="B10" t="str">
            <v>Eliminación de Alcantarillas Metálicas</v>
          </cell>
        </row>
        <row r="11">
          <cell r="A11" t="str">
            <v>05.09</v>
          </cell>
          <cell r="B11" t="str">
            <v>Relleno compactado para estructuras</v>
          </cell>
        </row>
        <row r="12">
          <cell r="A12" t="str">
            <v>05.10</v>
          </cell>
          <cell r="B12" t="str">
            <v>Losa de concreto emboquillado, mampostería  con piedra de 0.20m</v>
          </cell>
        </row>
        <row r="13">
          <cell r="A13" t="str">
            <v>05.11</v>
          </cell>
          <cell r="B13" t="str">
            <v>Mortero lanzado shotcrete f'c=concreto simple f'c=320kg/cm2 en talud vertical de salida de alcantarilla</v>
          </cell>
        </row>
        <row r="14">
          <cell r="A14" t="str">
            <v>05.12</v>
          </cell>
          <cell r="B14" t="str">
            <v>Concreto simple de f´c= 210 Kg/cm2</v>
          </cell>
        </row>
        <row r="15">
          <cell r="A15" t="str">
            <v>05.13</v>
          </cell>
          <cell r="B15" t="str">
            <v>Encofrado y desencofrado</v>
          </cell>
        </row>
        <row r="16">
          <cell r="A16" t="str">
            <v>05.14</v>
          </cell>
          <cell r="B16" t="str">
            <v>Encauzamiento</v>
          </cell>
        </row>
        <row r="17">
          <cell r="A17" t="str">
            <v>05.12</v>
          </cell>
          <cell r="B17" t="str">
            <v xml:space="preserve">   TALUD VERTICAL DE SALIDA ALCANTARILLA</v>
          </cell>
        </row>
        <row r="18">
          <cell r="A18" t="str">
            <v>05.12.01</v>
          </cell>
          <cell r="B18" t="str">
            <v>Alcantarilla TMC D =36"</v>
          </cell>
        </row>
        <row r="19">
          <cell r="A19" t="str">
            <v>05.12.02</v>
          </cell>
          <cell r="B19" t="str">
            <v>Alcantarilla TMC D = 48"</v>
          </cell>
        </row>
        <row r="20">
          <cell r="A20" t="str">
            <v>05.12.03</v>
          </cell>
          <cell r="B20" t="str">
            <v>Alcantarilla TMC D = 60"</v>
          </cell>
        </row>
        <row r="21">
          <cell r="A21" t="str">
            <v>05.12.04</v>
          </cell>
          <cell r="B21" t="str">
            <v>Alcantarilla TMC D = 72"</v>
          </cell>
        </row>
        <row r="22">
          <cell r="A22" t="str">
            <v>05.12.05</v>
          </cell>
          <cell r="B22" t="str">
            <v>Abovedada 29-PA-5.17</v>
          </cell>
        </row>
        <row r="23">
          <cell r="A23" t="str">
            <v>05.12.06</v>
          </cell>
          <cell r="B23" t="str">
            <v>Abovedada 08-PA-100</v>
          </cell>
        </row>
        <row r="24">
          <cell r="A24" t="str">
            <v>05.12.07</v>
          </cell>
          <cell r="B24" t="str">
            <v>Abovedada 19-PA-3.10</v>
          </cell>
        </row>
        <row r="26">
          <cell r="A26" t="str">
            <v>05.18</v>
          </cell>
          <cell r="B26" t="str">
            <v xml:space="preserve">   CAJA DE RECEPCIÓN</v>
          </cell>
        </row>
        <row r="27">
          <cell r="A27" t="str">
            <v>05.18.01</v>
          </cell>
          <cell r="B27" t="str">
            <v>Concreto simple de f´c= 175 Kg/cm2</v>
          </cell>
        </row>
        <row r="28">
          <cell r="A28" t="str">
            <v>05.18.02</v>
          </cell>
          <cell r="B28" t="str">
            <v>Concreto simple de f´c= 210 Kg/cm2</v>
          </cell>
        </row>
        <row r="29">
          <cell r="A29" t="str">
            <v>05.18.03</v>
          </cell>
          <cell r="B29" t="str">
            <v>Acero de Refuerzo f´c 4200 kg/cm2 -P</v>
          </cell>
        </row>
        <row r="30">
          <cell r="A30" t="str">
            <v>05.18.04</v>
          </cell>
          <cell r="B30" t="str">
            <v xml:space="preserve">      ENCOFRADO Y DESENCOFRADO </v>
          </cell>
        </row>
        <row r="31">
          <cell r="A31" t="str">
            <v>05.19</v>
          </cell>
          <cell r="B31" t="str">
            <v xml:space="preserve">   CANAL DE EVACUACIÓN Y RÁPIDAS</v>
          </cell>
        </row>
        <row r="32">
          <cell r="A32" t="str">
            <v>05.20</v>
          </cell>
          <cell r="B32" t="str">
            <v>Relleno compactado para estructuras</v>
          </cell>
        </row>
        <row r="33">
          <cell r="A33" t="str">
            <v>05.21</v>
          </cell>
          <cell r="B33" t="str">
            <v>Concreto simple de f´c= 210 Kg/cm2</v>
          </cell>
        </row>
        <row r="34">
          <cell r="A34" t="str">
            <v>05.22</v>
          </cell>
          <cell r="B34" t="str">
            <v>Acero de Refuerzo f´c 4200 kg/cm2</v>
          </cell>
        </row>
        <row r="35">
          <cell r="A35" t="str">
            <v>05.23</v>
          </cell>
          <cell r="B35" t="str">
            <v>Losa de concreto emboquillado, mampostería  con piedra de 0.20m</v>
          </cell>
        </row>
        <row r="36">
          <cell r="A36" t="str">
            <v>05.24</v>
          </cell>
          <cell r="B36" t="str">
            <v xml:space="preserve">Siembra/Revegetalización </v>
          </cell>
        </row>
        <row r="37">
          <cell r="A37" t="str">
            <v>05.25</v>
          </cell>
          <cell r="B37" t="str">
            <v xml:space="preserve">   CASCADA EN EVACUACIÓN DE ALCANTARILLAS</v>
          </cell>
        </row>
        <row r="38">
          <cell r="A38" t="str">
            <v>05.26</v>
          </cell>
          <cell r="B38" t="str">
            <v xml:space="preserve">   RELLENO COMPACTADO PARA ESTRUCTURAS</v>
          </cell>
        </row>
        <row r="39">
          <cell r="A39" t="str">
            <v>05.27</v>
          </cell>
          <cell r="B39" t="str">
            <v xml:space="preserve">   CONCRETO SIMPLE f'C= 210 KG/CM2.</v>
          </cell>
        </row>
        <row r="40">
          <cell r="A40" t="str">
            <v>05.28</v>
          </cell>
          <cell r="B40" t="str">
            <v xml:space="preserve">   ACERO DE REFUERZO f'y = 4200 kg/cm2</v>
          </cell>
        </row>
        <row r="41">
          <cell r="A41" t="str">
            <v>05.29</v>
          </cell>
          <cell r="B41" t="str">
            <v xml:space="preserve">   LOSA DE CONCRETO EMBOQUILLADO, MAMPOSTERÍA CON PIEDRA DE 200 mm</v>
          </cell>
        </row>
        <row r="42">
          <cell r="A42" t="str">
            <v>05.30</v>
          </cell>
          <cell r="B42" t="str">
            <v xml:space="preserve">   SIEMBRA/REVEGETALIZACIÓN </v>
          </cell>
        </row>
        <row r="43">
          <cell r="A43" t="str">
            <v>05.31</v>
          </cell>
          <cell r="B43" t="str">
            <v xml:space="preserve">   POZA DISIPADORA DE ENERGÍA</v>
          </cell>
        </row>
        <row r="44">
          <cell r="A44" t="str">
            <v>05.32</v>
          </cell>
          <cell r="B44" t="str">
            <v xml:space="preserve">   CONCRETO SIMPLE f'C= 210 KG/CM2.</v>
          </cell>
        </row>
        <row r="45">
          <cell r="A45" t="str">
            <v>05.33</v>
          </cell>
          <cell r="B45" t="str">
            <v xml:space="preserve">   ACERO DE REFUERZO f´c 4200 kg/cm2 -P</v>
          </cell>
        </row>
        <row r="46">
          <cell r="A46" t="str">
            <v>05.34</v>
          </cell>
          <cell r="B46" t="str">
            <v xml:space="preserve">   ENCOFRADO Y DESENCOFRADO </v>
          </cell>
        </row>
        <row r="47">
          <cell r="A47" t="str">
            <v>05.35</v>
          </cell>
          <cell r="B47" t="str">
            <v xml:space="preserve">   LOSA DE CONCRETO EMBOQUILLADO, MAMPOSTERÍA CON PIEDRA DE 200 mm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ón Cliente"/>
      <sheetName val="Valorización"/>
    </sheetNames>
    <sheetDataSet>
      <sheetData sheetId="0" refreshError="1"/>
      <sheetData sheetId="1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"/>
      <sheetName val="listas"/>
      <sheetName val="Impostos (Fiscal)"/>
      <sheetName val="Plan2"/>
      <sheetName val="AEN - Auxiliar"/>
      <sheetName val="POS FINANC MÊS-13"/>
      <sheetName val="Old Lead"/>
      <sheetName val="DATOS DE POTENCIA"/>
      <sheetName val="Volume"/>
    </sheetNames>
    <sheetDataSet>
      <sheetData sheetId="0" refreshError="1">
        <row r="28">
          <cell r="CQ28">
            <v>0</v>
          </cell>
        </row>
        <row r="29">
          <cell r="CQ29">
            <v>0</v>
          </cell>
        </row>
        <row r="30">
          <cell r="CQ30">
            <v>0</v>
          </cell>
        </row>
        <row r="31">
          <cell r="CQ31">
            <v>0</v>
          </cell>
        </row>
        <row r="32">
          <cell r="CQ32">
            <v>0</v>
          </cell>
        </row>
        <row r="33">
          <cell r="CQ33">
            <v>10659.924010000001</v>
          </cell>
        </row>
        <row r="34">
          <cell r="CQ34">
            <v>41550.454474670812</v>
          </cell>
        </row>
        <row r="35">
          <cell r="CQ35">
            <v>14271.821730005304</v>
          </cell>
        </row>
        <row r="36">
          <cell r="CQ36">
            <v>11991.846101791274</v>
          </cell>
        </row>
        <row r="37">
          <cell r="CQ37">
            <v>16535.530409209536</v>
          </cell>
        </row>
        <row r="38">
          <cell r="CQ38">
            <v>15434.742689999999</v>
          </cell>
        </row>
        <row r="39">
          <cell r="CQ39">
            <v>4306.8901599999999</v>
          </cell>
        </row>
        <row r="40">
          <cell r="CQ40">
            <v>15073.298140000001</v>
          </cell>
        </row>
        <row r="41">
          <cell r="CQ41">
            <v>29838.421458275861</v>
          </cell>
        </row>
        <row r="42">
          <cell r="CQ42">
            <v>19233.932560000001</v>
          </cell>
        </row>
        <row r="43">
          <cell r="CQ43">
            <v>13844.77774</v>
          </cell>
        </row>
        <row r="44">
          <cell r="CQ44">
            <v>7594.7661699999999</v>
          </cell>
        </row>
        <row r="45">
          <cell r="CQ45">
            <v>10244.042869999999</v>
          </cell>
        </row>
        <row r="46">
          <cell r="CQ46">
            <v>7445.0564299999996</v>
          </cell>
        </row>
        <row r="47">
          <cell r="CQ47">
            <v>8993.5850399999999</v>
          </cell>
        </row>
        <row r="48">
          <cell r="CQ48">
            <v>16195.772650000001</v>
          </cell>
        </row>
        <row r="49">
          <cell r="CQ49">
            <v>8889.4568500000005</v>
          </cell>
        </row>
        <row r="50">
          <cell r="CQ50">
            <v>13531.153609999999</v>
          </cell>
        </row>
        <row r="51">
          <cell r="CQ51">
            <v>8677.7359300000007</v>
          </cell>
        </row>
        <row r="52">
          <cell r="CQ52">
            <v>7794.6308099999997</v>
          </cell>
        </row>
        <row r="53">
          <cell r="CQ53">
            <v>20780.13</v>
          </cell>
        </row>
        <row r="54">
          <cell r="CQ54">
            <v>30281.08</v>
          </cell>
        </row>
        <row r="55">
          <cell r="CQ55">
            <v>25909.99</v>
          </cell>
        </row>
        <row r="56">
          <cell r="CQ56">
            <v>9684.08</v>
          </cell>
        </row>
        <row r="57">
          <cell r="CQ57">
            <v>10001.629999999999</v>
          </cell>
        </row>
        <row r="58">
          <cell r="CQ58">
            <v>11957.96</v>
          </cell>
        </row>
        <row r="59">
          <cell r="CQ59">
            <v>18107.52</v>
          </cell>
        </row>
        <row r="60">
          <cell r="CQ60">
            <v>18019.580000000002</v>
          </cell>
        </row>
        <row r="61">
          <cell r="CQ61">
            <v>23157.57</v>
          </cell>
        </row>
        <row r="62">
          <cell r="CQ62">
            <v>10162.26</v>
          </cell>
        </row>
        <row r="63">
          <cell r="CQ63">
            <v>4866.0200000000004</v>
          </cell>
        </row>
        <row r="64">
          <cell r="CQ64">
            <v>13879.45</v>
          </cell>
        </row>
        <row r="65">
          <cell r="CQ65">
            <v>10472.790000000001</v>
          </cell>
        </row>
        <row r="66">
          <cell r="CQ66">
            <v>8506.1299999999992</v>
          </cell>
        </row>
        <row r="67">
          <cell r="CQ67">
            <v>21514.97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arador"/>
      <sheetName val="Res "/>
      <sheetName val="RESUMEN"/>
      <sheetName val="300 - 303.720"/>
      <sheetName val="304.260 -315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Mensual - Acumulado"/>
      <sheetName val="I.2"/>
      <sheetName val="1.4"/>
      <sheetName val="I.5"/>
      <sheetName val="I.6"/>
      <sheetName val="II.3"/>
      <sheetName val="III.1"/>
      <sheetName val="III.3"/>
      <sheetName val="IV.1_f"/>
      <sheetName val="IV.2"/>
      <sheetName val="IV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LDS "/>
      <sheetName val="GLCDSxLE "/>
      <sheetName val="Contratos100%"/>
      <sheetName val="Contratos_Exercicio"/>
      <sheetName val="Conquistas"/>
      <sheetName val="Recebíveis "/>
      <sheetName val="R&amp;D_e _I$D"/>
      <sheetName val="ESC_LL"/>
      <sheetName val="ESC_CX"/>
      <sheetName val="Composições Memórias"/>
      <sheetName val="Acomp"/>
      <sheetName val="listas"/>
      <sheetName val="MES"/>
      <sheetName val="Variáveis de Suporte"/>
      <sheetName val="Deduccion Reajuste"/>
      <sheetName val="CMAI 04_08_04"/>
      <sheetName val="Chemsystem"/>
      <sheetName val="Ativo"/>
      <sheetName val="Fechamento_Mensal_DSJP_0305"/>
      <sheetName val="LLDS_"/>
      <sheetName val="GLCDSxLE_"/>
      <sheetName val="Recebíveis_"/>
      <sheetName val="R&amp;D_e__I$D"/>
      <sheetName val="Composições_Memórias"/>
      <sheetName val="Variáveis_de_Suporte"/>
      <sheetName val="Deduccion_Reajuste"/>
      <sheetName val="CMAI_04_08_04"/>
      <sheetName val="CONSOL DRE GERAL"/>
      <sheetName val="LLDS_1"/>
      <sheetName val="GLCDSxLE_1"/>
      <sheetName val="Recebíveis_1"/>
      <sheetName val="R&amp;D_e__I$D1"/>
      <sheetName val="Composições_Memórias1"/>
      <sheetName val="Variáveis_de_Suporte1"/>
      <sheetName val="Deduccion_Reajuste1"/>
      <sheetName val="CMAI_04_08_041"/>
      <sheetName val="CONSOL_DRE_GERAL"/>
      <sheetName val="Macro_Indicadores_Consolidados"/>
      <sheetName val="Capa"/>
      <sheetName val="Certificates"/>
      <sheetName val="Volu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iário de Obra"/>
      <sheetName val="Socesp"/>
      <sheetName val="Anexos vivenda da Caála"/>
      <sheetName val="Anexos"/>
      <sheetName val="Detalhado MEDIDO"/>
      <sheetName val="Resumo MEDIDO"/>
      <sheetName val="Detalhado MEDIDO+PT "/>
      <sheetName val="Resumo MEDIDO + PT"/>
      <sheetName val="Fat Kw"/>
      <sheetName val="Fat U$ A"/>
      <sheetName val="Fat U$ B"/>
      <sheetName val="Fat U$ AD"/>
      <sheetName val="Reajuste"/>
      <sheetName val="Anexos B"/>
      <sheetName val="Detalhado faturada+PT "/>
      <sheetName val="Resumo faturado + PT"/>
      <sheetName val="Resumo medido + PT "/>
      <sheetName val="Reajuste Abril Provisório"/>
      <sheetName val="Reajuste Abril Definitivo"/>
    </sheetNames>
    <sheetDataSet>
      <sheetData sheetId="0">
        <row r="3">
          <cell r="B3">
            <v>1533</v>
          </cell>
          <cell r="C3" t="str">
            <v>Caminhão Basculante</v>
          </cell>
          <cell r="D3">
            <v>9</v>
          </cell>
        </row>
        <row r="4">
          <cell r="B4">
            <v>9226</v>
          </cell>
          <cell r="C4" t="str">
            <v>Caminhão Basculante</v>
          </cell>
          <cell r="D4">
            <v>16</v>
          </cell>
        </row>
        <row r="5">
          <cell r="B5">
            <v>9227</v>
          </cell>
          <cell r="C5" t="str">
            <v>Caminhão Basculante</v>
          </cell>
          <cell r="D5">
            <v>11</v>
          </cell>
        </row>
        <row r="6">
          <cell r="B6">
            <v>9228</v>
          </cell>
          <cell r="C6" t="str">
            <v>Caminhão Basculante</v>
          </cell>
          <cell r="D6">
            <v>16</v>
          </cell>
        </row>
        <row r="7">
          <cell r="B7">
            <v>9229</v>
          </cell>
          <cell r="C7" t="str">
            <v>Caminhão Basculante</v>
          </cell>
          <cell r="D7">
            <v>12</v>
          </cell>
        </row>
        <row r="8">
          <cell r="B8">
            <v>9232</v>
          </cell>
          <cell r="C8" t="str">
            <v>Caminhão Basculante</v>
          </cell>
          <cell r="D8">
            <v>12</v>
          </cell>
        </row>
        <row r="9">
          <cell r="B9">
            <v>9234</v>
          </cell>
          <cell r="C9" t="str">
            <v>Caminhão Basculante</v>
          </cell>
          <cell r="D9">
            <v>16</v>
          </cell>
        </row>
        <row r="10">
          <cell r="B10">
            <v>9245</v>
          </cell>
          <cell r="C10" t="str">
            <v>Caminhão Basculante</v>
          </cell>
          <cell r="D10">
            <v>11</v>
          </cell>
        </row>
        <row r="11">
          <cell r="B11">
            <v>9248</v>
          </cell>
          <cell r="C11" t="str">
            <v>Caminhão Basculante</v>
          </cell>
          <cell r="D11">
            <v>14</v>
          </cell>
        </row>
        <row r="12">
          <cell r="B12">
            <v>9249</v>
          </cell>
          <cell r="C12" t="str">
            <v>Caminhão Basculante</v>
          </cell>
          <cell r="D12">
            <v>11</v>
          </cell>
        </row>
        <row r="13">
          <cell r="B13">
            <v>9258</v>
          </cell>
          <cell r="C13" t="str">
            <v>Caminhão Basculante</v>
          </cell>
          <cell r="D13">
            <v>9</v>
          </cell>
        </row>
        <row r="14">
          <cell r="B14">
            <v>9260</v>
          </cell>
          <cell r="C14" t="str">
            <v>Caminhão Basculante</v>
          </cell>
          <cell r="D14">
            <v>0</v>
          </cell>
        </row>
        <row r="15">
          <cell r="B15">
            <v>9420</v>
          </cell>
          <cell r="C15" t="str">
            <v>Caminhão Basculante</v>
          </cell>
          <cell r="D15">
            <v>0</v>
          </cell>
        </row>
        <row r="16">
          <cell r="B16">
            <v>111111</v>
          </cell>
          <cell r="C16" t="str">
            <v>Caminhão Basculante</v>
          </cell>
          <cell r="D16">
            <v>11</v>
          </cell>
        </row>
        <row r="17">
          <cell r="B17">
            <v>1726815</v>
          </cell>
          <cell r="C17" t="str">
            <v>Caminhão Basculante</v>
          </cell>
          <cell r="D17">
            <v>11</v>
          </cell>
        </row>
        <row r="18">
          <cell r="B18">
            <v>1726816</v>
          </cell>
          <cell r="C18" t="str">
            <v>Caminhão Basculante</v>
          </cell>
          <cell r="D18">
            <v>11</v>
          </cell>
        </row>
        <row r="19">
          <cell r="B19">
            <v>1726817</v>
          </cell>
          <cell r="C19" t="str">
            <v>Caminhão Basculante</v>
          </cell>
          <cell r="D19">
            <v>11</v>
          </cell>
        </row>
        <row r="20">
          <cell r="B20">
            <v>1726818</v>
          </cell>
          <cell r="C20" t="str">
            <v>Caminhão Basculante</v>
          </cell>
          <cell r="D20">
            <v>11</v>
          </cell>
        </row>
        <row r="21">
          <cell r="B21">
            <v>1726819</v>
          </cell>
          <cell r="C21" t="str">
            <v>Caminhão Basculante</v>
          </cell>
          <cell r="D21">
            <v>11</v>
          </cell>
        </row>
        <row r="22">
          <cell r="B22">
            <v>1726821</v>
          </cell>
          <cell r="C22" t="str">
            <v>Caminhão Basculante</v>
          </cell>
          <cell r="D22">
            <v>11</v>
          </cell>
        </row>
        <row r="23">
          <cell r="B23">
            <v>1726824</v>
          </cell>
          <cell r="C23" t="str">
            <v>Caminhão Basculante</v>
          </cell>
          <cell r="D23">
            <v>11</v>
          </cell>
        </row>
        <row r="24">
          <cell r="B24">
            <v>1726847</v>
          </cell>
          <cell r="C24" t="str">
            <v>Caminhão Basculante</v>
          </cell>
          <cell r="D24">
            <v>11</v>
          </cell>
        </row>
        <row r="25">
          <cell r="B25">
            <v>1732863</v>
          </cell>
          <cell r="C25" t="str">
            <v>Caminhão Basculante</v>
          </cell>
          <cell r="D25">
            <v>13</v>
          </cell>
        </row>
        <row r="26">
          <cell r="B26">
            <v>1732867</v>
          </cell>
          <cell r="C26" t="str">
            <v>Caminhão Basculante</v>
          </cell>
          <cell r="D26">
            <v>13</v>
          </cell>
        </row>
        <row r="27">
          <cell r="B27">
            <v>1732869</v>
          </cell>
          <cell r="C27" t="str">
            <v>Caminhão Basculante</v>
          </cell>
          <cell r="D27">
            <v>13</v>
          </cell>
        </row>
        <row r="28">
          <cell r="B28">
            <v>1732872</v>
          </cell>
          <cell r="C28" t="str">
            <v>Caminhão Basculante</v>
          </cell>
          <cell r="D28">
            <v>13</v>
          </cell>
        </row>
        <row r="29">
          <cell r="B29">
            <v>1732873</v>
          </cell>
          <cell r="C29" t="str">
            <v>Caminhão Basculante</v>
          </cell>
          <cell r="D29">
            <v>13</v>
          </cell>
        </row>
        <row r="30">
          <cell r="B30">
            <v>1732881</v>
          </cell>
          <cell r="C30" t="str">
            <v>Caminhão Basculante</v>
          </cell>
          <cell r="D30">
            <v>13</v>
          </cell>
        </row>
        <row r="31">
          <cell r="B31">
            <v>1732882</v>
          </cell>
          <cell r="C31" t="str">
            <v>Caminhão Basculante</v>
          </cell>
          <cell r="D31">
            <v>13</v>
          </cell>
        </row>
        <row r="32">
          <cell r="B32">
            <v>1732888</v>
          </cell>
          <cell r="C32" t="str">
            <v>Caminhão Basculante</v>
          </cell>
          <cell r="D32">
            <v>13</v>
          </cell>
        </row>
        <row r="33">
          <cell r="B33">
            <v>1732889</v>
          </cell>
          <cell r="C33" t="str">
            <v>Caminhão Basculante</v>
          </cell>
          <cell r="D33">
            <v>13</v>
          </cell>
        </row>
        <row r="34">
          <cell r="B34">
            <v>1732890</v>
          </cell>
          <cell r="C34" t="str">
            <v>Caminhão Basculante</v>
          </cell>
          <cell r="D34">
            <v>13</v>
          </cell>
        </row>
        <row r="35">
          <cell r="B35">
            <v>1712802</v>
          </cell>
          <cell r="C35" t="str">
            <v>Caminhão Basculante</v>
          </cell>
          <cell r="D35">
            <v>16</v>
          </cell>
        </row>
        <row r="36">
          <cell r="B36">
            <v>1712809</v>
          </cell>
          <cell r="C36" t="str">
            <v>Caminhão Basculante</v>
          </cell>
          <cell r="D36">
            <v>16</v>
          </cell>
        </row>
        <row r="37">
          <cell r="B37">
            <v>1712812</v>
          </cell>
          <cell r="C37" t="str">
            <v>Caminhão Basculante</v>
          </cell>
          <cell r="D37">
            <v>16</v>
          </cell>
        </row>
        <row r="38">
          <cell r="B38">
            <v>1712810</v>
          </cell>
          <cell r="C38" t="str">
            <v>Caminhão Basculante</v>
          </cell>
          <cell r="D38">
            <v>16</v>
          </cell>
        </row>
        <row r="39">
          <cell r="B39">
            <v>1712811</v>
          </cell>
          <cell r="C39" t="str">
            <v>Caminhão Basculante</v>
          </cell>
          <cell r="D39">
            <v>16</v>
          </cell>
        </row>
        <row r="40">
          <cell r="B40">
            <v>1712817</v>
          </cell>
          <cell r="C40" t="str">
            <v>Caminhão Basculante</v>
          </cell>
          <cell r="D40">
            <v>16</v>
          </cell>
        </row>
        <row r="41">
          <cell r="B41">
            <v>1712808</v>
          </cell>
          <cell r="C41" t="str">
            <v>Caminhão Basculante</v>
          </cell>
          <cell r="D41">
            <v>16</v>
          </cell>
        </row>
        <row r="42">
          <cell r="B42">
            <v>1712815</v>
          </cell>
          <cell r="C42" t="str">
            <v>Caminhão Basculante</v>
          </cell>
          <cell r="D42">
            <v>16</v>
          </cell>
        </row>
        <row r="43">
          <cell r="B43">
            <v>1712807</v>
          </cell>
          <cell r="C43" t="str">
            <v>Caminhão Basculante</v>
          </cell>
          <cell r="D43">
            <v>16</v>
          </cell>
        </row>
        <row r="44">
          <cell r="B44">
            <v>1732862</v>
          </cell>
          <cell r="C44" t="str">
            <v>Caminhão Basculante</v>
          </cell>
          <cell r="D44">
            <v>16</v>
          </cell>
        </row>
        <row r="45">
          <cell r="B45">
            <v>1733822</v>
          </cell>
          <cell r="C45" t="str">
            <v>Caminhão Basculante</v>
          </cell>
          <cell r="D45">
            <v>13</v>
          </cell>
        </row>
        <row r="46">
          <cell r="B46">
            <v>1766821</v>
          </cell>
          <cell r="C46" t="str">
            <v>Caminhão Basculante</v>
          </cell>
          <cell r="D46">
            <v>13</v>
          </cell>
        </row>
        <row r="47">
          <cell r="B47">
            <v>1766822</v>
          </cell>
          <cell r="C47" t="str">
            <v>Caminhão Basculante</v>
          </cell>
          <cell r="D47">
            <v>13</v>
          </cell>
        </row>
        <row r="48">
          <cell r="B48">
            <v>1766823</v>
          </cell>
          <cell r="C48" t="str">
            <v>Caminhão Basculante</v>
          </cell>
          <cell r="D48">
            <v>13</v>
          </cell>
        </row>
        <row r="49">
          <cell r="B49">
            <v>1766824</v>
          </cell>
          <cell r="C49" t="str">
            <v>Caminhão Basculante</v>
          </cell>
          <cell r="D49">
            <v>13</v>
          </cell>
        </row>
        <row r="50">
          <cell r="B50">
            <v>1766825</v>
          </cell>
          <cell r="C50" t="str">
            <v>Caminhão Basculante</v>
          </cell>
          <cell r="D50">
            <v>13</v>
          </cell>
        </row>
        <row r="51">
          <cell r="B51">
            <v>1766826</v>
          </cell>
          <cell r="C51" t="str">
            <v>Caminhão Basculante</v>
          </cell>
          <cell r="D51">
            <v>13</v>
          </cell>
        </row>
        <row r="52">
          <cell r="B52">
            <v>1766827</v>
          </cell>
          <cell r="C52" t="str">
            <v>Caminhão Basculante</v>
          </cell>
          <cell r="D52">
            <v>13</v>
          </cell>
        </row>
        <row r="53">
          <cell r="B53">
            <v>1766828</v>
          </cell>
          <cell r="C53" t="str">
            <v>Caminhão Basculante</v>
          </cell>
          <cell r="D53">
            <v>13</v>
          </cell>
        </row>
        <row r="54">
          <cell r="B54">
            <v>1766829</v>
          </cell>
          <cell r="C54" t="str">
            <v>Caminhão Basculante</v>
          </cell>
          <cell r="D54">
            <v>13</v>
          </cell>
        </row>
        <row r="55">
          <cell r="B55">
            <v>1733816</v>
          </cell>
          <cell r="C55" t="str">
            <v>Caminhão Basculante</v>
          </cell>
          <cell r="D55">
            <v>13</v>
          </cell>
        </row>
        <row r="56">
          <cell r="B56">
            <v>1766801</v>
          </cell>
          <cell r="C56" t="str">
            <v>Caminhão Basculante</v>
          </cell>
          <cell r="D56">
            <v>13</v>
          </cell>
        </row>
        <row r="57">
          <cell r="B57">
            <v>1766806</v>
          </cell>
          <cell r="C57" t="str">
            <v>Caminhão Basculante</v>
          </cell>
          <cell r="D57">
            <v>13</v>
          </cell>
        </row>
        <row r="58">
          <cell r="B58">
            <v>1766819</v>
          </cell>
          <cell r="C58" t="str">
            <v>Caminhão Basculante</v>
          </cell>
          <cell r="D58">
            <v>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p1"/>
      <sheetName val="p2"/>
      <sheetName val="p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Resumo"/>
      <sheetName val="A"/>
      <sheetName val="Contratos_Exercicio"/>
      <sheetName val="Labores"/>
      <sheetName val="Painel de Controle"/>
      <sheetName val="Deduccion Reaju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Resumo"/>
      <sheetName val="B"/>
      <sheetName val="05"/>
      <sheetName val="COS"/>
      <sheetName val="DIS"/>
      <sheetName val="Contratos_Exercicio"/>
      <sheetName val="Resumen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"/>
      <sheetName val="CONSTRUCAO"/>
      <sheetName val="DEBÊNTURES"/>
      <sheetName val="DESPESAS OPERACIONAIS"/>
      <sheetName val="Estrutura Auxiliar"/>
      <sheetName val="Estrutura Aux. GERAL - 991.13"/>
      <sheetName val="Macros"/>
      <sheetName val="Módulo1"/>
      <sheetName val="Módulo2"/>
      <sheetName val="Módulo3"/>
      <sheetName val="Contratos_Exercicio"/>
      <sheetName val="01"/>
      <sheetName val="02"/>
      <sheetName val="03"/>
      <sheetName val="04"/>
      <sheetName val="INPUTS"/>
      <sheetName val="FF3"/>
      <sheetName val="DESPESAS_OPERACIONAIS"/>
      <sheetName val="Estrutura_Auxiliar"/>
      <sheetName val="Estrutura_Aux__GERAL_-_991_13"/>
      <sheetName val="Plan2"/>
      <sheetName val="Cap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GP02"/>
      <sheetName val="EQUIPOS"/>
      <sheetName val="MGP02 a la sem 42"/>
      <sheetName val="Resumen 13.10.2003"/>
      <sheetName val="Resumen 14.10.2003"/>
      <sheetName val="Resumen 15.10.2003"/>
      <sheetName val="Resumen 16.10.2003"/>
      <sheetName val="Resumen 17.10.2003"/>
      <sheetName val="Resumen 18.10.2003"/>
      <sheetName val="Resumen 19.10.2003"/>
      <sheetName val="segun tareo diario"/>
      <sheetName val="obreros - equipos"/>
      <sheetName val="obreros - equipos IMPRESION"/>
      <sheetName val="empleados"/>
      <sheetName val="obreros - equipos (2)"/>
    </sheetNames>
    <sheetDataSet>
      <sheetData sheetId="0"/>
      <sheetData sheetId="1"/>
      <sheetData sheetId="2">
        <row r="5">
          <cell r="AA5" t="str">
            <v>00088</v>
          </cell>
          <cell r="AB5">
            <v>15</v>
          </cell>
          <cell r="AD5" t="str">
            <v>00088</v>
          </cell>
          <cell r="AE5">
            <v>15</v>
          </cell>
          <cell r="AG5" t="str">
            <v>00088</v>
          </cell>
          <cell r="AH5">
            <v>15</v>
          </cell>
        </row>
        <row r="6">
          <cell r="AA6" t="str">
            <v>00104</v>
          </cell>
          <cell r="AB6">
            <v>4</v>
          </cell>
          <cell r="AD6" t="str">
            <v>00104</v>
          </cell>
          <cell r="AE6">
            <v>9</v>
          </cell>
          <cell r="AG6" t="str">
            <v>00104</v>
          </cell>
          <cell r="AH6">
            <v>9</v>
          </cell>
        </row>
        <row r="7">
          <cell r="AA7" t="str">
            <v>00150</v>
          </cell>
          <cell r="AB7">
            <v>15</v>
          </cell>
          <cell r="AD7" t="str">
            <v>00150</v>
          </cell>
          <cell r="AE7">
            <v>15</v>
          </cell>
          <cell r="AG7" t="str">
            <v>00150</v>
          </cell>
          <cell r="AH7">
            <v>15</v>
          </cell>
        </row>
        <row r="8">
          <cell r="AA8" t="str">
            <v>00173</v>
          </cell>
          <cell r="AB8">
            <v>12</v>
          </cell>
          <cell r="AD8" t="str">
            <v>00173</v>
          </cell>
          <cell r="AE8" t="str">
            <v>3c</v>
          </cell>
          <cell r="AG8" t="str">
            <v>00173</v>
          </cell>
          <cell r="AH8" t="str">
            <v>3c</v>
          </cell>
        </row>
        <row r="9">
          <cell r="AA9" t="str">
            <v>00423</v>
          </cell>
          <cell r="AB9">
            <v>15</v>
          </cell>
          <cell r="AD9" t="str">
            <v>00423</v>
          </cell>
          <cell r="AE9">
            <v>15</v>
          </cell>
          <cell r="AG9" t="str">
            <v>00423</v>
          </cell>
          <cell r="AH9">
            <v>15</v>
          </cell>
        </row>
        <row r="10">
          <cell r="AA10" t="str">
            <v>00497</v>
          </cell>
          <cell r="AB10">
            <v>15</v>
          </cell>
          <cell r="AD10" t="str">
            <v>00497</v>
          </cell>
          <cell r="AE10">
            <v>15</v>
          </cell>
          <cell r="AG10" t="str">
            <v>00497</v>
          </cell>
          <cell r="AH10">
            <v>15</v>
          </cell>
        </row>
        <row r="11">
          <cell r="AA11" t="str">
            <v>00706</v>
          </cell>
          <cell r="AB11" t="str">
            <v>gg</v>
          </cell>
          <cell r="AD11" t="str">
            <v>00706</v>
          </cell>
          <cell r="AE11" t="str">
            <v>gg</v>
          </cell>
          <cell r="AG11" t="str">
            <v>00706</v>
          </cell>
          <cell r="AH11" t="str">
            <v>gg</v>
          </cell>
        </row>
        <row r="12">
          <cell r="AA12" t="str">
            <v>00709</v>
          </cell>
          <cell r="AB12">
            <v>15</v>
          </cell>
          <cell r="AD12" t="str">
            <v>00709</v>
          </cell>
          <cell r="AE12">
            <v>15</v>
          </cell>
          <cell r="AG12" t="str">
            <v>00709</v>
          </cell>
          <cell r="AH12">
            <v>15</v>
          </cell>
        </row>
        <row r="13">
          <cell r="AA13" t="str">
            <v>00710</v>
          </cell>
          <cell r="AB13">
            <v>15</v>
          </cell>
          <cell r="AD13" t="str">
            <v>00710</v>
          </cell>
          <cell r="AE13">
            <v>15</v>
          </cell>
          <cell r="AG13" t="str">
            <v>00710</v>
          </cell>
          <cell r="AH13">
            <v>15</v>
          </cell>
        </row>
        <row r="14">
          <cell r="AA14" t="str">
            <v>00712</v>
          </cell>
          <cell r="AB14">
            <v>7</v>
          </cell>
          <cell r="AD14" t="str">
            <v>00712</v>
          </cell>
          <cell r="AE14">
            <v>7</v>
          </cell>
          <cell r="AG14" t="str">
            <v>00712</v>
          </cell>
          <cell r="AH14">
            <v>7</v>
          </cell>
        </row>
        <row r="15">
          <cell r="AA15" t="str">
            <v>00846</v>
          </cell>
          <cell r="AB15">
            <v>15</v>
          </cell>
          <cell r="AD15" t="str">
            <v>00846</v>
          </cell>
          <cell r="AE15">
            <v>15</v>
          </cell>
          <cell r="AG15" t="str">
            <v>00846</v>
          </cell>
          <cell r="AH15">
            <v>15</v>
          </cell>
        </row>
        <row r="16">
          <cell r="AA16" t="str">
            <v>00847</v>
          </cell>
          <cell r="AB16">
            <v>15</v>
          </cell>
          <cell r="AD16" t="str">
            <v>00847</v>
          </cell>
          <cell r="AE16">
            <v>15</v>
          </cell>
          <cell r="AG16" t="str">
            <v>00847</v>
          </cell>
          <cell r="AH16">
            <v>15</v>
          </cell>
        </row>
        <row r="17">
          <cell r="AA17" t="str">
            <v>00852</v>
          </cell>
          <cell r="AB17">
            <v>15</v>
          </cell>
          <cell r="AD17" t="str">
            <v>00852</v>
          </cell>
          <cell r="AE17">
            <v>15</v>
          </cell>
          <cell r="AG17" t="str">
            <v>00852</v>
          </cell>
          <cell r="AH17">
            <v>15</v>
          </cell>
        </row>
        <row r="18">
          <cell r="AA18" t="str">
            <v>00992</v>
          </cell>
          <cell r="AB18">
            <v>15</v>
          </cell>
          <cell r="AD18" t="str">
            <v>00992</v>
          </cell>
          <cell r="AE18">
            <v>15</v>
          </cell>
          <cell r="AG18" t="str">
            <v>00992</v>
          </cell>
          <cell r="AH18">
            <v>15</v>
          </cell>
        </row>
        <row r="19">
          <cell r="AA19" t="str">
            <v>01000</v>
          </cell>
          <cell r="AB19">
            <v>15</v>
          </cell>
          <cell r="AD19" t="str">
            <v>01000</v>
          </cell>
          <cell r="AE19">
            <v>15</v>
          </cell>
          <cell r="AG19" t="str">
            <v>01000</v>
          </cell>
          <cell r="AH19">
            <v>15</v>
          </cell>
        </row>
        <row r="20">
          <cell r="AA20" t="str">
            <v>01202</v>
          </cell>
          <cell r="AB20">
            <v>8</v>
          </cell>
          <cell r="AD20" t="str">
            <v>01202</v>
          </cell>
          <cell r="AE20">
            <v>7</v>
          </cell>
          <cell r="AG20" t="str">
            <v>01202</v>
          </cell>
          <cell r="AH20">
            <v>9</v>
          </cell>
        </row>
        <row r="21">
          <cell r="AA21" t="str">
            <v>01203</v>
          </cell>
          <cell r="AB21">
            <v>7</v>
          </cell>
          <cell r="AD21" t="str">
            <v>01203</v>
          </cell>
          <cell r="AE21">
            <v>8</v>
          </cell>
          <cell r="AG21" t="str">
            <v>01203</v>
          </cell>
          <cell r="AH21">
            <v>7</v>
          </cell>
        </row>
        <row r="22">
          <cell r="AA22" t="str">
            <v>01205</v>
          </cell>
          <cell r="AB22">
            <v>12</v>
          </cell>
          <cell r="AD22" t="str">
            <v>01205</v>
          </cell>
          <cell r="AE22">
            <v>12</v>
          </cell>
          <cell r="AG22" t="str">
            <v>01205</v>
          </cell>
          <cell r="AH22" t="str">
            <v>gg</v>
          </cell>
        </row>
        <row r="23">
          <cell r="AA23" t="str">
            <v>01206</v>
          </cell>
          <cell r="AB23" t="str">
            <v>143c</v>
          </cell>
          <cell r="AD23" t="str">
            <v>01206</v>
          </cell>
          <cell r="AE23" t="str">
            <v>143c</v>
          </cell>
          <cell r="AG23" t="str">
            <v>01206</v>
          </cell>
          <cell r="AH23" t="str">
            <v>143c</v>
          </cell>
        </row>
        <row r="24">
          <cell r="AA24" t="str">
            <v>01207</v>
          </cell>
          <cell r="AB24">
            <v>15</v>
          </cell>
          <cell r="AD24" t="str">
            <v>01207</v>
          </cell>
          <cell r="AE24">
            <v>15</v>
          </cell>
          <cell r="AG24" t="str">
            <v>01207</v>
          </cell>
          <cell r="AH24">
            <v>15</v>
          </cell>
        </row>
        <row r="25">
          <cell r="AA25" t="str">
            <v>01208</v>
          </cell>
          <cell r="AB25">
            <v>15</v>
          </cell>
          <cell r="AD25" t="str">
            <v>01208</v>
          </cell>
          <cell r="AE25">
            <v>15</v>
          </cell>
          <cell r="AG25" t="str">
            <v>01208</v>
          </cell>
          <cell r="AH25">
            <v>15</v>
          </cell>
        </row>
        <row r="26">
          <cell r="AA26" t="str">
            <v>01212</v>
          </cell>
          <cell r="AB26" t="str">
            <v>143c</v>
          </cell>
          <cell r="AD26" t="str">
            <v>01212</v>
          </cell>
          <cell r="AE26" t="str">
            <v>143c</v>
          </cell>
          <cell r="AG26" t="str">
            <v>01212</v>
          </cell>
          <cell r="AH26" t="str">
            <v>143c</v>
          </cell>
        </row>
        <row r="27">
          <cell r="AA27" t="str">
            <v>01213</v>
          </cell>
          <cell r="AB27">
            <v>15</v>
          </cell>
          <cell r="AD27" t="str">
            <v>01213</v>
          </cell>
          <cell r="AE27">
            <v>15</v>
          </cell>
          <cell r="AG27" t="str">
            <v>01213</v>
          </cell>
          <cell r="AH27">
            <v>15</v>
          </cell>
        </row>
        <row r="28">
          <cell r="AA28" t="str">
            <v>01214</v>
          </cell>
          <cell r="AB28" t="str">
            <v>143c</v>
          </cell>
          <cell r="AD28" t="str">
            <v>01214</v>
          </cell>
          <cell r="AE28" t="str">
            <v>143c</v>
          </cell>
          <cell r="AG28" t="str">
            <v>01214</v>
          </cell>
          <cell r="AH28" t="str">
            <v>143c</v>
          </cell>
        </row>
        <row r="29">
          <cell r="AA29" t="str">
            <v>01254</v>
          </cell>
          <cell r="AB29">
            <v>12</v>
          </cell>
          <cell r="AD29" t="str">
            <v>01254</v>
          </cell>
          <cell r="AE29">
            <v>12</v>
          </cell>
          <cell r="AG29" t="str">
            <v>01254</v>
          </cell>
          <cell r="AH29">
            <v>12</v>
          </cell>
        </row>
        <row r="30">
          <cell r="AA30" t="str">
            <v>01255</v>
          </cell>
          <cell r="AB30">
            <v>12</v>
          </cell>
          <cell r="AD30" t="str">
            <v>01255</v>
          </cell>
          <cell r="AE30">
            <v>12</v>
          </cell>
          <cell r="AG30" t="str">
            <v>01255</v>
          </cell>
          <cell r="AH30">
            <v>12</v>
          </cell>
        </row>
        <row r="31">
          <cell r="AA31" t="str">
            <v>01260</v>
          </cell>
          <cell r="AB31" t="str">
            <v>3d</v>
          </cell>
          <cell r="AD31" t="str">
            <v>01260</v>
          </cell>
          <cell r="AE31" t="str">
            <v>3d</v>
          </cell>
          <cell r="AG31" t="str">
            <v>01260</v>
          </cell>
          <cell r="AH31" t="str">
            <v>3d</v>
          </cell>
        </row>
        <row r="32">
          <cell r="AA32" t="str">
            <v>01298</v>
          </cell>
          <cell r="AB32">
            <v>11</v>
          </cell>
          <cell r="AD32" t="str">
            <v>01298</v>
          </cell>
          <cell r="AE32">
            <v>11</v>
          </cell>
          <cell r="AG32" t="str">
            <v>01298</v>
          </cell>
          <cell r="AH32">
            <v>11</v>
          </cell>
        </row>
        <row r="33">
          <cell r="AA33" t="str">
            <v>01317</v>
          </cell>
          <cell r="AB33">
            <v>11</v>
          </cell>
          <cell r="AD33" t="str">
            <v>01317</v>
          </cell>
          <cell r="AE33">
            <v>11</v>
          </cell>
          <cell r="AG33" t="str">
            <v>01317</v>
          </cell>
          <cell r="AH33">
            <v>11</v>
          </cell>
        </row>
        <row r="34">
          <cell r="AA34" t="str">
            <v>01328</v>
          </cell>
          <cell r="AB34" t="str">
            <v>gg</v>
          </cell>
          <cell r="AD34" t="str">
            <v>01328</v>
          </cell>
          <cell r="AE34" t="str">
            <v>gg</v>
          </cell>
          <cell r="AG34" t="str">
            <v>01328</v>
          </cell>
          <cell r="AH34" t="str">
            <v>gg</v>
          </cell>
        </row>
        <row r="35">
          <cell r="AA35" t="str">
            <v>01349</v>
          </cell>
          <cell r="AB35">
            <v>15</v>
          </cell>
          <cell r="AD35" t="str">
            <v>01349</v>
          </cell>
          <cell r="AE35">
            <v>15</v>
          </cell>
          <cell r="AG35" t="str">
            <v>01349</v>
          </cell>
          <cell r="AH35">
            <v>15</v>
          </cell>
        </row>
        <row r="36">
          <cell r="AA36" t="str">
            <v>01360</v>
          </cell>
          <cell r="AB36">
            <v>15</v>
          </cell>
          <cell r="AD36" t="str">
            <v>01360</v>
          </cell>
          <cell r="AE36" t="str">
            <v>gg</v>
          </cell>
          <cell r="AG36" t="str">
            <v>01360</v>
          </cell>
          <cell r="AH36" t="str">
            <v>gg</v>
          </cell>
        </row>
        <row r="37">
          <cell r="AA37" t="str">
            <v>01387</v>
          </cell>
          <cell r="AB37">
            <v>7</v>
          </cell>
          <cell r="AD37" t="str">
            <v>01387</v>
          </cell>
          <cell r="AE37">
            <v>4</v>
          </cell>
          <cell r="AG37" t="str">
            <v>01387</v>
          </cell>
          <cell r="AH37">
            <v>7</v>
          </cell>
        </row>
        <row r="38">
          <cell r="AA38" t="str">
            <v>01388</v>
          </cell>
          <cell r="AB38">
            <v>7</v>
          </cell>
          <cell r="AD38" t="str">
            <v>01388</v>
          </cell>
          <cell r="AE38">
            <v>7</v>
          </cell>
          <cell r="AG38" t="str">
            <v>01388</v>
          </cell>
          <cell r="AH38">
            <v>7</v>
          </cell>
        </row>
        <row r="39">
          <cell r="AA39" t="str">
            <v>01390</v>
          </cell>
          <cell r="AB39">
            <v>7</v>
          </cell>
          <cell r="AD39" t="str">
            <v>01390</v>
          </cell>
          <cell r="AE39">
            <v>8</v>
          </cell>
          <cell r="AG39" t="str">
            <v>01390</v>
          </cell>
          <cell r="AH39">
            <v>7</v>
          </cell>
        </row>
        <row r="40">
          <cell r="AA40" t="str">
            <v>01391</v>
          </cell>
          <cell r="AB40">
            <v>11</v>
          </cell>
          <cell r="AD40" t="str">
            <v>01391</v>
          </cell>
          <cell r="AE40">
            <v>11</v>
          </cell>
          <cell r="AG40" t="str">
            <v>01391</v>
          </cell>
          <cell r="AH40">
            <v>11</v>
          </cell>
        </row>
        <row r="41">
          <cell r="AA41" t="str">
            <v>01404</v>
          </cell>
          <cell r="AB41">
            <v>8</v>
          </cell>
          <cell r="AD41" t="str">
            <v>01404</v>
          </cell>
          <cell r="AE41">
            <v>9</v>
          </cell>
          <cell r="AG41" t="str">
            <v>01404</v>
          </cell>
          <cell r="AH41">
            <v>9</v>
          </cell>
        </row>
        <row r="42">
          <cell r="AA42" t="str">
            <v>01405</v>
          </cell>
          <cell r="AB42">
            <v>4</v>
          </cell>
          <cell r="AD42" t="str">
            <v>01405</v>
          </cell>
          <cell r="AE42">
            <v>4</v>
          </cell>
          <cell r="AG42" t="str">
            <v>01405</v>
          </cell>
          <cell r="AH42">
            <v>4</v>
          </cell>
        </row>
        <row r="43">
          <cell r="AA43" t="str">
            <v>01406</v>
          </cell>
          <cell r="AB43">
            <v>7</v>
          </cell>
          <cell r="AD43" t="str">
            <v>01406</v>
          </cell>
          <cell r="AE43">
            <v>9</v>
          </cell>
          <cell r="AG43" t="str">
            <v>01406</v>
          </cell>
          <cell r="AH43">
            <v>9</v>
          </cell>
        </row>
        <row r="44">
          <cell r="AA44" t="str">
            <v>01407</v>
          </cell>
          <cell r="AB44">
            <v>5</v>
          </cell>
          <cell r="AD44" t="str">
            <v>01407</v>
          </cell>
          <cell r="AE44">
            <v>7</v>
          </cell>
          <cell r="AG44" t="str">
            <v>01407</v>
          </cell>
          <cell r="AH44">
            <v>5</v>
          </cell>
        </row>
        <row r="45">
          <cell r="AA45" t="str">
            <v>01409</v>
          </cell>
          <cell r="AB45">
            <v>7</v>
          </cell>
          <cell r="AD45" t="str">
            <v>01409</v>
          </cell>
          <cell r="AE45">
            <v>7</v>
          </cell>
          <cell r="AG45" t="str">
            <v>01409</v>
          </cell>
          <cell r="AH45">
            <v>7</v>
          </cell>
        </row>
        <row r="46">
          <cell r="AA46" t="str">
            <v>01411</v>
          </cell>
          <cell r="AB46">
            <v>1</v>
          </cell>
          <cell r="AD46" t="str">
            <v>01411</v>
          </cell>
          <cell r="AE46">
            <v>1</v>
          </cell>
          <cell r="AG46" t="str">
            <v>01411</v>
          </cell>
          <cell r="AH46">
            <v>1</v>
          </cell>
        </row>
        <row r="47">
          <cell r="AA47" t="str">
            <v>01413</v>
          </cell>
          <cell r="AB47" t="str">
            <v>142b</v>
          </cell>
          <cell r="AD47" t="str">
            <v>01413</v>
          </cell>
          <cell r="AE47" t="str">
            <v>142b</v>
          </cell>
          <cell r="AG47" t="str">
            <v>01413</v>
          </cell>
          <cell r="AH47" t="str">
            <v>142b</v>
          </cell>
        </row>
        <row r="48">
          <cell r="AA48" t="str">
            <v>01414</v>
          </cell>
          <cell r="AB48" t="str">
            <v>gg</v>
          </cell>
          <cell r="AD48" t="str">
            <v>01414</v>
          </cell>
          <cell r="AE48" t="str">
            <v>gg</v>
          </cell>
          <cell r="AG48" t="str">
            <v>01414</v>
          </cell>
          <cell r="AH48" t="str">
            <v>gg</v>
          </cell>
        </row>
        <row r="49">
          <cell r="AA49" t="str">
            <v>01416</v>
          </cell>
          <cell r="AB49" t="str">
            <v>143e</v>
          </cell>
          <cell r="AD49" t="str">
            <v>01416</v>
          </cell>
          <cell r="AE49" t="str">
            <v>141c</v>
          </cell>
          <cell r="AG49" t="str">
            <v>01416</v>
          </cell>
          <cell r="AH49" t="str">
            <v>141c</v>
          </cell>
        </row>
        <row r="50">
          <cell r="AA50" t="str">
            <v>01437</v>
          </cell>
          <cell r="AB50" t="str">
            <v>gg</v>
          </cell>
          <cell r="AD50" t="str">
            <v>01437</v>
          </cell>
          <cell r="AE50">
            <v>15</v>
          </cell>
          <cell r="AG50" t="str">
            <v>01437</v>
          </cell>
          <cell r="AH50">
            <v>15</v>
          </cell>
        </row>
        <row r="51">
          <cell r="AA51" t="str">
            <v>01439</v>
          </cell>
          <cell r="AB51" t="str">
            <v>gg</v>
          </cell>
          <cell r="AD51" t="str">
            <v>01439</v>
          </cell>
          <cell r="AE51" t="str">
            <v>gg</v>
          </cell>
          <cell r="AG51" t="str">
            <v>01439</v>
          </cell>
          <cell r="AH51" t="str">
            <v>gg</v>
          </cell>
        </row>
        <row r="52">
          <cell r="AA52" t="str">
            <v>01441</v>
          </cell>
          <cell r="AB52">
            <v>7</v>
          </cell>
          <cell r="AD52" t="str">
            <v>01441</v>
          </cell>
          <cell r="AE52">
            <v>7</v>
          </cell>
          <cell r="AG52" t="str">
            <v>01441</v>
          </cell>
          <cell r="AH52">
            <v>7</v>
          </cell>
        </row>
        <row r="53">
          <cell r="AA53" t="str">
            <v>01442</v>
          </cell>
          <cell r="AB53">
            <v>7</v>
          </cell>
          <cell r="AD53" t="str">
            <v>01442</v>
          </cell>
          <cell r="AE53">
            <v>7</v>
          </cell>
          <cell r="AG53" t="str">
            <v>01442</v>
          </cell>
          <cell r="AH53">
            <v>7</v>
          </cell>
        </row>
        <row r="54">
          <cell r="AA54" t="str">
            <v>01443</v>
          </cell>
          <cell r="AB54">
            <v>11</v>
          </cell>
          <cell r="AD54" t="str">
            <v>01443</v>
          </cell>
          <cell r="AE54">
            <v>11</v>
          </cell>
          <cell r="AG54" t="str">
            <v>01443</v>
          </cell>
          <cell r="AH54">
            <v>11</v>
          </cell>
        </row>
        <row r="55">
          <cell r="AA55" t="str">
            <v>01444</v>
          </cell>
          <cell r="AB55">
            <v>12</v>
          </cell>
          <cell r="AD55" t="str">
            <v>01444</v>
          </cell>
          <cell r="AE55">
            <v>12</v>
          </cell>
          <cell r="AG55" t="str">
            <v>01444</v>
          </cell>
          <cell r="AH55">
            <v>12</v>
          </cell>
        </row>
        <row r="56">
          <cell r="AA56" t="str">
            <v>01445</v>
          </cell>
          <cell r="AB56">
            <v>11</v>
          </cell>
          <cell r="AD56" t="str">
            <v>01445</v>
          </cell>
          <cell r="AE56">
            <v>11</v>
          </cell>
          <cell r="AG56" t="str">
            <v>01445</v>
          </cell>
          <cell r="AH56">
            <v>11</v>
          </cell>
        </row>
        <row r="57">
          <cell r="AA57" t="str">
            <v>01454</v>
          </cell>
          <cell r="AB57" t="str">
            <v>3c</v>
          </cell>
          <cell r="AD57" t="str">
            <v>01454</v>
          </cell>
          <cell r="AE57" t="str">
            <v>3a</v>
          </cell>
          <cell r="AG57" t="str">
            <v>01454</v>
          </cell>
          <cell r="AH57" t="str">
            <v>3a</v>
          </cell>
        </row>
        <row r="58">
          <cell r="AA58" t="str">
            <v>01458</v>
          </cell>
          <cell r="AB58" t="str">
            <v>gg</v>
          </cell>
          <cell r="AD58" t="str">
            <v>01458</v>
          </cell>
          <cell r="AE58" t="str">
            <v>gg</v>
          </cell>
          <cell r="AG58" t="str">
            <v>01458</v>
          </cell>
          <cell r="AH58" t="str">
            <v>gg</v>
          </cell>
        </row>
        <row r="59">
          <cell r="AA59" t="str">
            <v>01463</v>
          </cell>
          <cell r="AB59">
            <v>8</v>
          </cell>
          <cell r="AD59" t="str">
            <v>01463</v>
          </cell>
          <cell r="AE59">
            <v>8</v>
          </cell>
          <cell r="AG59" t="str">
            <v>01463</v>
          </cell>
          <cell r="AH59">
            <v>8</v>
          </cell>
        </row>
        <row r="60">
          <cell r="AA60" t="str">
            <v>01466</v>
          </cell>
          <cell r="AB60">
            <v>7</v>
          </cell>
          <cell r="AD60" t="str">
            <v>01466</v>
          </cell>
          <cell r="AE60">
            <v>9</v>
          </cell>
          <cell r="AG60" t="str">
            <v>01466</v>
          </cell>
          <cell r="AH60">
            <v>9</v>
          </cell>
        </row>
        <row r="61">
          <cell r="AA61" t="str">
            <v>01475</v>
          </cell>
          <cell r="AB61" t="str">
            <v>gg</v>
          </cell>
          <cell r="AD61" t="str">
            <v>01475</v>
          </cell>
          <cell r="AE61" t="str">
            <v>gg</v>
          </cell>
          <cell r="AG61" t="str">
            <v>01475</v>
          </cell>
          <cell r="AH61" t="str">
            <v>gg</v>
          </cell>
        </row>
        <row r="62">
          <cell r="AA62" t="str">
            <v>01476</v>
          </cell>
          <cell r="AB62" t="str">
            <v>gg</v>
          </cell>
          <cell r="AD62" t="str">
            <v>01476</v>
          </cell>
          <cell r="AE62" t="str">
            <v>gg</v>
          </cell>
          <cell r="AG62" t="str">
            <v>01476</v>
          </cell>
          <cell r="AH62" t="str">
            <v>gg</v>
          </cell>
        </row>
        <row r="63">
          <cell r="AA63" t="str">
            <v>01480</v>
          </cell>
          <cell r="AB63" t="str">
            <v>143c</v>
          </cell>
          <cell r="AD63" t="str">
            <v>01480</v>
          </cell>
          <cell r="AE63">
            <v>4</v>
          </cell>
          <cell r="AG63" t="str">
            <v>01480</v>
          </cell>
          <cell r="AH63">
            <v>5</v>
          </cell>
        </row>
        <row r="64">
          <cell r="AA64" t="str">
            <v>01481</v>
          </cell>
          <cell r="AB64">
            <v>15</v>
          </cell>
          <cell r="AD64" t="str">
            <v>01481</v>
          </cell>
          <cell r="AE64">
            <v>15</v>
          </cell>
          <cell r="AG64" t="str">
            <v>01481</v>
          </cell>
          <cell r="AH64">
            <v>15</v>
          </cell>
        </row>
        <row r="65">
          <cell r="AA65" t="str">
            <v>01486</v>
          </cell>
          <cell r="AB65">
            <v>15</v>
          </cell>
          <cell r="AD65" t="str">
            <v>01486</v>
          </cell>
          <cell r="AE65">
            <v>15</v>
          </cell>
          <cell r="AG65" t="str">
            <v>01486</v>
          </cell>
          <cell r="AH65">
            <v>15</v>
          </cell>
        </row>
        <row r="66">
          <cell r="AA66" t="str">
            <v>01489</v>
          </cell>
          <cell r="AB66" t="str">
            <v>142b</v>
          </cell>
          <cell r="AD66" t="str">
            <v>01489</v>
          </cell>
          <cell r="AE66" t="str">
            <v>142b</v>
          </cell>
          <cell r="AG66" t="str">
            <v>01489</v>
          </cell>
          <cell r="AH66" t="str">
            <v>142b</v>
          </cell>
        </row>
        <row r="67">
          <cell r="AA67" t="str">
            <v>01491</v>
          </cell>
          <cell r="AB67">
            <v>7</v>
          </cell>
          <cell r="AD67" t="str">
            <v>01491</v>
          </cell>
          <cell r="AE67">
            <v>7</v>
          </cell>
          <cell r="AG67" t="str">
            <v>01491</v>
          </cell>
          <cell r="AH67">
            <v>7</v>
          </cell>
        </row>
        <row r="68">
          <cell r="AA68" t="str">
            <v>01492</v>
          </cell>
          <cell r="AB68">
            <v>7</v>
          </cell>
          <cell r="AD68" t="str">
            <v>01492</v>
          </cell>
          <cell r="AE68">
            <v>7</v>
          </cell>
          <cell r="AG68" t="str">
            <v>01492</v>
          </cell>
          <cell r="AH68">
            <v>7</v>
          </cell>
        </row>
        <row r="69">
          <cell r="AA69" t="str">
            <v>01493</v>
          </cell>
          <cell r="AB69">
            <v>7</v>
          </cell>
          <cell r="AD69" t="str">
            <v>01493</v>
          </cell>
          <cell r="AE69">
            <v>9</v>
          </cell>
          <cell r="AG69" t="str">
            <v>01493</v>
          </cell>
          <cell r="AH69">
            <v>7</v>
          </cell>
        </row>
        <row r="70">
          <cell r="AA70" t="str">
            <v>01498</v>
          </cell>
          <cell r="AB70" t="str">
            <v>142b</v>
          </cell>
          <cell r="AD70" t="str">
            <v>01498</v>
          </cell>
          <cell r="AE70" t="str">
            <v>141b</v>
          </cell>
          <cell r="AG70" t="str">
            <v>01498</v>
          </cell>
          <cell r="AH70" t="str">
            <v>141b</v>
          </cell>
        </row>
        <row r="71">
          <cell r="AA71" t="str">
            <v>01502</v>
          </cell>
          <cell r="AB71">
            <v>15</v>
          </cell>
          <cell r="AD71" t="str">
            <v>01502</v>
          </cell>
          <cell r="AE71">
            <v>15</v>
          </cell>
          <cell r="AG71" t="str">
            <v>01502</v>
          </cell>
          <cell r="AH71">
            <v>15</v>
          </cell>
        </row>
        <row r="72">
          <cell r="AA72" t="str">
            <v>01503</v>
          </cell>
          <cell r="AB72" t="str">
            <v>2a</v>
          </cell>
          <cell r="AD72" t="str">
            <v>01503</v>
          </cell>
          <cell r="AE72" t="str">
            <v>2a</v>
          </cell>
          <cell r="AG72" t="str">
            <v>01503</v>
          </cell>
          <cell r="AH72" t="str">
            <v>2a</v>
          </cell>
        </row>
        <row r="73">
          <cell r="AA73" t="str">
            <v>01504</v>
          </cell>
          <cell r="AB73" t="str">
            <v>143e</v>
          </cell>
          <cell r="AD73" t="str">
            <v>01504</v>
          </cell>
          <cell r="AE73" t="str">
            <v>143c</v>
          </cell>
          <cell r="AG73" t="str">
            <v>01504</v>
          </cell>
          <cell r="AH73" t="str">
            <v>143c</v>
          </cell>
        </row>
        <row r="74">
          <cell r="AA74" t="str">
            <v>01505</v>
          </cell>
          <cell r="AB74">
            <v>12</v>
          </cell>
          <cell r="AD74" t="str">
            <v>01505</v>
          </cell>
          <cell r="AE74">
            <v>7</v>
          </cell>
          <cell r="AG74" t="str">
            <v>01505</v>
          </cell>
          <cell r="AH74">
            <v>7</v>
          </cell>
        </row>
        <row r="75">
          <cell r="AA75" t="str">
            <v>01516</v>
          </cell>
          <cell r="AB75" t="str">
            <v>gg</v>
          </cell>
          <cell r="AD75" t="str">
            <v>01516</v>
          </cell>
          <cell r="AE75" t="str">
            <v>gg</v>
          </cell>
          <cell r="AG75" t="str">
            <v>01516</v>
          </cell>
          <cell r="AH75" t="str">
            <v>gg</v>
          </cell>
        </row>
        <row r="76">
          <cell r="AA76" t="str">
            <v>01517</v>
          </cell>
          <cell r="AB76">
            <v>15</v>
          </cell>
          <cell r="AD76" t="str">
            <v>01517</v>
          </cell>
          <cell r="AE76">
            <v>15</v>
          </cell>
          <cell r="AG76" t="str">
            <v>01517</v>
          </cell>
          <cell r="AH76">
            <v>15</v>
          </cell>
        </row>
        <row r="77">
          <cell r="AA77" t="str">
            <v>01520</v>
          </cell>
          <cell r="AB77">
            <v>7</v>
          </cell>
          <cell r="AD77" t="str">
            <v>01520</v>
          </cell>
          <cell r="AE77">
            <v>7</v>
          </cell>
          <cell r="AG77" t="str">
            <v>01520</v>
          </cell>
          <cell r="AH77">
            <v>5</v>
          </cell>
        </row>
        <row r="78">
          <cell r="AA78" t="str">
            <v>01523</v>
          </cell>
          <cell r="AB78">
            <v>8</v>
          </cell>
          <cell r="AD78" t="str">
            <v>01523</v>
          </cell>
          <cell r="AE78">
            <v>8</v>
          </cell>
          <cell r="AG78" t="str">
            <v>01523</v>
          </cell>
          <cell r="AH78">
            <v>8</v>
          </cell>
        </row>
        <row r="79">
          <cell r="AA79" t="str">
            <v>01524</v>
          </cell>
          <cell r="AB79" t="str">
            <v>3b</v>
          </cell>
          <cell r="AD79" t="str">
            <v>01524</v>
          </cell>
          <cell r="AE79" t="str">
            <v>3b</v>
          </cell>
          <cell r="AG79" t="str">
            <v>01524</v>
          </cell>
          <cell r="AH79" t="str">
            <v>3b</v>
          </cell>
        </row>
        <row r="80">
          <cell r="AA80" t="str">
            <v>01528</v>
          </cell>
          <cell r="AB80">
            <v>11</v>
          </cell>
          <cell r="AD80" t="str">
            <v>01528</v>
          </cell>
          <cell r="AE80">
            <v>11</v>
          </cell>
          <cell r="AG80" t="str">
            <v>01528</v>
          </cell>
          <cell r="AH80">
            <v>11</v>
          </cell>
        </row>
        <row r="81">
          <cell r="AA81" t="str">
            <v>01530</v>
          </cell>
          <cell r="AB81">
            <v>11</v>
          </cell>
          <cell r="AD81" t="str">
            <v>01530</v>
          </cell>
          <cell r="AE81">
            <v>11</v>
          </cell>
          <cell r="AG81" t="str">
            <v>01530</v>
          </cell>
          <cell r="AH81">
            <v>11</v>
          </cell>
        </row>
        <row r="82">
          <cell r="AA82" t="str">
            <v>01534</v>
          </cell>
          <cell r="AB82">
            <v>15</v>
          </cell>
          <cell r="AD82" t="str">
            <v>01534</v>
          </cell>
          <cell r="AE82">
            <v>15</v>
          </cell>
          <cell r="AG82" t="str">
            <v>01534</v>
          </cell>
          <cell r="AH82">
            <v>15</v>
          </cell>
        </row>
        <row r="83">
          <cell r="AA83" t="str">
            <v>01535</v>
          </cell>
          <cell r="AB83" t="str">
            <v>143e</v>
          </cell>
          <cell r="AD83" t="str">
            <v>01535</v>
          </cell>
          <cell r="AE83" t="str">
            <v>143e</v>
          </cell>
          <cell r="AG83" t="str">
            <v>01535</v>
          </cell>
          <cell r="AH83" t="str">
            <v>141b</v>
          </cell>
        </row>
        <row r="84">
          <cell r="AA84" t="str">
            <v>01538</v>
          </cell>
          <cell r="AB84" t="str">
            <v>gg</v>
          </cell>
          <cell r="AD84" t="str">
            <v>01538</v>
          </cell>
          <cell r="AE84" t="str">
            <v>gg</v>
          </cell>
          <cell r="AG84" t="str">
            <v>01538</v>
          </cell>
          <cell r="AH84" t="str">
            <v>gg</v>
          </cell>
        </row>
        <row r="85">
          <cell r="AA85" t="str">
            <v>01540</v>
          </cell>
          <cell r="AB85">
            <v>6</v>
          </cell>
          <cell r="AD85" t="str">
            <v>01540</v>
          </cell>
          <cell r="AE85">
            <v>6</v>
          </cell>
          <cell r="AG85" t="str">
            <v>01540</v>
          </cell>
          <cell r="AH85">
            <v>6</v>
          </cell>
        </row>
        <row r="86">
          <cell r="AA86" t="str">
            <v>01541</v>
          </cell>
          <cell r="AB86" t="str">
            <v>gg</v>
          </cell>
          <cell r="AD86" t="str">
            <v>01541</v>
          </cell>
          <cell r="AE86" t="str">
            <v>gg</v>
          </cell>
          <cell r="AG86" t="str">
            <v>01541</v>
          </cell>
          <cell r="AH86" t="str">
            <v>gg</v>
          </cell>
        </row>
        <row r="87">
          <cell r="AA87" t="str">
            <v>01542</v>
          </cell>
          <cell r="AB87">
            <v>11</v>
          </cell>
          <cell r="AD87" t="str">
            <v>01542</v>
          </cell>
          <cell r="AE87">
            <v>11</v>
          </cell>
          <cell r="AG87" t="str">
            <v>01542</v>
          </cell>
          <cell r="AH87">
            <v>11</v>
          </cell>
        </row>
        <row r="88">
          <cell r="AA88" t="str">
            <v>01543</v>
          </cell>
          <cell r="AB88">
            <v>11</v>
          </cell>
          <cell r="AD88" t="str">
            <v>01543</v>
          </cell>
          <cell r="AE88">
            <v>11</v>
          </cell>
          <cell r="AG88" t="str">
            <v>01543</v>
          </cell>
          <cell r="AH88">
            <v>11</v>
          </cell>
        </row>
        <row r="89">
          <cell r="AA89" t="str">
            <v>01544</v>
          </cell>
          <cell r="AB89">
            <v>7</v>
          </cell>
          <cell r="AD89" t="str">
            <v>01544</v>
          </cell>
          <cell r="AE89">
            <v>7</v>
          </cell>
          <cell r="AG89" t="str">
            <v>01544</v>
          </cell>
          <cell r="AH89">
            <v>7</v>
          </cell>
        </row>
        <row r="90">
          <cell r="AA90" t="str">
            <v>01551</v>
          </cell>
          <cell r="AB90">
            <v>7</v>
          </cell>
          <cell r="AD90" t="str">
            <v>01551</v>
          </cell>
          <cell r="AE90">
            <v>7</v>
          </cell>
          <cell r="AG90" t="str">
            <v>01551</v>
          </cell>
          <cell r="AH90">
            <v>7</v>
          </cell>
        </row>
        <row r="91">
          <cell r="AA91" t="str">
            <v>01557</v>
          </cell>
          <cell r="AB91" t="str">
            <v>gg</v>
          </cell>
          <cell r="AD91" t="str">
            <v>01557</v>
          </cell>
          <cell r="AE91" t="str">
            <v>gg</v>
          </cell>
          <cell r="AG91" t="str">
            <v>01557</v>
          </cell>
          <cell r="AH91" t="str">
            <v>gg</v>
          </cell>
        </row>
        <row r="92">
          <cell r="AA92" t="str">
            <v>01558</v>
          </cell>
          <cell r="AB92" t="str">
            <v>gg</v>
          </cell>
          <cell r="AD92" t="str">
            <v>01558</v>
          </cell>
          <cell r="AE92" t="str">
            <v>gg</v>
          </cell>
          <cell r="AG92" t="str">
            <v>01558</v>
          </cell>
          <cell r="AH92" t="str">
            <v>gg</v>
          </cell>
        </row>
        <row r="93">
          <cell r="AA93" t="str">
            <v>01559</v>
          </cell>
          <cell r="AB93">
            <v>15</v>
          </cell>
          <cell r="AD93" t="str">
            <v>01559</v>
          </cell>
          <cell r="AE93">
            <v>15</v>
          </cell>
          <cell r="AG93" t="str">
            <v>01559</v>
          </cell>
          <cell r="AH93">
            <v>15</v>
          </cell>
        </row>
        <row r="94">
          <cell r="AA94" t="str">
            <v>01565</v>
          </cell>
          <cell r="AB94" t="str">
            <v>3c</v>
          </cell>
          <cell r="AD94" t="str">
            <v>01565</v>
          </cell>
          <cell r="AE94" t="str">
            <v>3c</v>
          </cell>
          <cell r="AG94" t="str">
            <v>01565</v>
          </cell>
          <cell r="AH94" t="str">
            <v>3c</v>
          </cell>
        </row>
        <row r="95">
          <cell r="AA95" t="str">
            <v>01566</v>
          </cell>
          <cell r="AB95">
            <v>7</v>
          </cell>
          <cell r="AD95" t="str">
            <v>01566</v>
          </cell>
          <cell r="AE95">
            <v>7</v>
          </cell>
          <cell r="AG95" t="str">
            <v>01566</v>
          </cell>
          <cell r="AH95">
            <v>7</v>
          </cell>
        </row>
        <row r="96">
          <cell r="AA96" t="str">
            <v>01568</v>
          </cell>
          <cell r="AB96" t="str">
            <v>3c</v>
          </cell>
          <cell r="AD96" t="str">
            <v>01568</v>
          </cell>
          <cell r="AE96" t="str">
            <v>3c</v>
          </cell>
          <cell r="AG96" t="str">
            <v>01568</v>
          </cell>
          <cell r="AH96" t="str">
            <v>3c</v>
          </cell>
        </row>
        <row r="97">
          <cell r="AA97" t="str">
            <v>01569</v>
          </cell>
          <cell r="AB97">
            <v>7</v>
          </cell>
          <cell r="AD97" t="str">
            <v>01569</v>
          </cell>
          <cell r="AE97">
            <v>7</v>
          </cell>
          <cell r="AG97" t="str">
            <v>01569</v>
          </cell>
          <cell r="AH97">
            <v>7</v>
          </cell>
        </row>
        <row r="98">
          <cell r="AA98" t="str">
            <v>01570</v>
          </cell>
          <cell r="AB98" t="str">
            <v>3c</v>
          </cell>
          <cell r="AD98" t="str">
            <v>01570</v>
          </cell>
          <cell r="AE98" t="str">
            <v>3c</v>
          </cell>
          <cell r="AG98" t="str">
            <v>01570</v>
          </cell>
          <cell r="AH98" t="str">
            <v>3c</v>
          </cell>
        </row>
        <row r="99">
          <cell r="AA99" t="str">
            <v>01571</v>
          </cell>
          <cell r="AB99">
            <v>8</v>
          </cell>
          <cell r="AD99" t="str">
            <v>01571</v>
          </cell>
          <cell r="AE99">
            <v>8</v>
          </cell>
          <cell r="AG99" t="str">
            <v>01571</v>
          </cell>
          <cell r="AH99">
            <v>8</v>
          </cell>
        </row>
        <row r="100">
          <cell r="AA100" t="str">
            <v>01572</v>
          </cell>
          <cell r="AB100">
            <v>7</v>
          </cell>
          <cell r="AD100" t="str">
            <v>01572</v>
          </cell>
          <cell r="AE100">
            <v>5</v>
          </cell>
          <cell r="AG100" t="str">
            <v>01572</v>
          </cell>
          <cell r="AH100">
            <v>5</v>
          </cell>
        </row>
        <row r="101">
          <cell r="AA101" t="str">
            <v>01573</v>
          </cell>
          <cell r="AB101">
            <v>15</v>
          </cell>
          <cell r="AD101" t="str">
            <v>01573</v>
          </cell>
          <cell r="AE101">
            <v>15</v>
          </cell>
          <cell r="AG101" t="str">
            <v>01573</v>
          </cell>
          <cell r="AH101">
            <v>15</v>
          </cell>
        </row>
        <row r="102">
          <cell r="AA102" t="str">
            <v>01574</v>
          </cell>
          <cell r="AB102" t="str">
            <v>143e</v>
          </cell>
          <cell r="AD102" t="str">
            <v>01574</v>
          </cell>
          <cell r="AE102" t="str">
            <v>141b</v>
          </cell>
          <cell r="AG102" t="str">
            <v>01574</v>
          </cell>
          <cell r="AH102" t="str">
            <v>141b</v>
          </cell>
        </row>
        <row r="103">
          <cell r="AA103" t="str">
            <v>01576</v>
          </cell>
          <cell r="AB103" t="str">
            <v>142a</v>
          </cell>
          <cell r="AD103" t="str">
            <v>01576</v>
          </cell>
          <cell r="AE103" t="str">
            <v>142b</v>
          </cell>
          <cell r="AG103" t="str">
            <v>01576</v>
          </cell>
          <cell r="AH103" t="str">
            <v>141b</v>
          </cell>
        </row>
        <row r="104">
          <cell r="AA104" t="str">
            <v>01578</v>
          </cell>
          <cell r="AB104">
            <v>15</v>
          </cell>
          <cell r="AD104" t="str">
            <v>01578</v>
          </cell>
          <cell r="AE104">
            <v>15</v>
          </cell>
          <cell r="AG104" t="str">
            <v>01578</v>
          </cell>
          <cell r="AH104">
            <v>15</v>
          </cell>
        </row>
        <row r="105">
          <cell r="AA105" t="str">
            <v>01579</v>
          </cell>
          <cell r="AB105" t="str">
            <v>143e</v>
          </cell>
          <cell r="AD105" t="str">
            <v>01579</v>
          </cell>
          <cell r="AE105" t="str">
            <v>141b</v>
          </cell>
          <cell r="AG105" t="str">
            <v>01579</v>
          </cell>
          <cell r="AH105" t="str">
            <v>141b</v>
          </cell>
        </row>
        <row r="106">
          <cell r="AA106" t="str">
            <v>01580</v>
          </cell>
          <cell r="AB106" t="str">
            <v>gg</v>
          </cell>
          <cell r="AD106" t="str">
            <v>01580</v>
          </cell>
          <cell r="AE106" t="str">
            <v>gg</v>
          </cell>
          <cell r="AG106" t="str">
            <v>01580</v>
          </cell>
          <cell r="AH106" t="str">
            <v>gg</v>
          </cell>
        </row>
        <row r="107">
          <cell r="AA107" t="str">
            <v>01581</v>
          </cell>
          <cell r="AB107">
            <v>15</v>
          </cell>
          <cell r="AD107" t="str">
            <v>01581</v>
          </cell>
          <cell r="AE107">
            <v>15</v>
          </cell>
          <cell r="AG107" t="str">
            <v>01581</v>
          </cell>
          <cell r="AH107">
            <v>15</v>
          </cell>
        </row>
        <row r="108">
          <cell r="AA108" t="str">
            <v>01582</v>
          </cell>
          <cell r="AB108" t="str">
            <v>143e</v>
          </cell>
          <cell r="AD108" t="str">
            <v>01582</v>
          </cell>
          <cell r="AE108" t="str">
            <v>143e</v>
          </cell>
          <cell r="AG108" t="str">
            <v>01582</v>
          </cell>
          <cell r="AH108" t="str">
            <v>143e</v>
          </cell>
        </row>
        <row r="109">
          <cell r="AA109" t="str">
            <v>01584</v>
          </cell>
          <cell r="AB109">
            <v>4</v>
          </cell>
          <cell r="AD109" t="str">
            <v>01584</v>
          </cell>
          <cell r="AE109">
            <v>4</v>
          </cell>
          <cell r="AG109" t="str">
            <v>01584</v>
          </cell>
          <cell r="AH109">
            <v>4</v>
          </cell>
        </row>
        <row r="110">
          <cell r="AA110" t="str">
            <v>01585</v>
          </cell>
          <cell r="AB110" t="str">
            <v>3c</v>
          </cell>
          <cell r="AD110" t="str">
            <v>01585</v>
          </cell>
          <cell r="AE110" t="str">
            <v>3c</v>
          </cell>
          <cell r="AG110" t="str">
            <v>01585</v>
          </cell>
          <cell r="AH110" t="str">
            <v>3c</v>
          </cell>
        </row>
        <row r="111">
          <cell r="AA111" t="str">
            <v>01586</v>
          </cell>
          <cell r="AB111" t="str">
            <v>142b</v>
          </cell>
          <cell r="AD111" t="str">
            <v>01586</v>
          </cell>
          <cell r="AE111" t="str">
            <v>142b</v>
          </cell>
          <cell r="AG111" t="str">
            <v>01586</v>
          </cell>
          <cell r="AH111" t="str">
            <v>142b</v>
          </cell>
        </row>
        <row r="112">
          <cell r="AA112" t="str">
            <v>01587</v>
          </cell>
          <cell r="AB112" t="str">
            <v>3d</v>
          </cell>
          <cell r="AD112" t="str">
            <v>01587</v>
          </cell>
          <cell r="AE112">
            <v>7</v>
          </cell>
          <cell r="AG112" t="str">
            <v>01587</v>
          </cell>
          <cell r="AH112">
            <v>7</v>
          </cell>
        </row>
        <row r="113">
          <cell r="AA113" t="str">
            <v>01589</v>
          </cell>
          <cell r="AB113">
            <v>8</v>
          </cell>
          <cell r="AD113" t="str">
            <v>01589</v>
          </cell>
          <cell r="AE113">
            <v>7</v>
          </cell>
          <cell r="AG113" t="str">
            <v>01589</v>
          </cell>
          <cell r="AH113">
            <v>7</v>
          </cell>
        </row>
        <row r="114">
          <cell r="AA114" t="str">
            <v>01591</v>
          </cell>
          <cell r="AB114">
            <v>15</v>
          </cell>
          <cell r="AD114" t="str">
            <v>01591</v>
          </cell>
          <cell r="AE114">
            <v>15</v>
          </cell>
          <cell r="AG114" t="str">
            <v>01591</v>
          </cell>
          <cell r="AH114">
            <v>15</v>
          </cell>
        </row>
        <row r="115">
          <cell r="AA115" t="str">
            <v>01600</v>
          </cell>
          <cell r="AB115" t="str">
            <v>gg</v>
          </cell>
          <cell r="AD115" t="str">
            <v>01600</v>
          </cell>
          <cell r="AE115" t="str">
            <v>gg</v>
          </cell>
          <cell r="AG115" t="str">
            <v>01600</v>
          </cell>
          <cell r="AH115" t="str">
            <v>gg</v>
          </cell>
        </row>
        <row r="116">
          <cell r="AA116" t="str">
            <v>01601</v>
          </cell>
          <cell r="AB116" t="str">
            <v>gg</v>
          </cell>
          <cell r="AD116" t="str">
            <v>01601</v>
          </cell>
          <cell r="AE116" t="str">
            <v>gg</v>
          </cell>
          <cell r="AG116" t="str">
            <v>01601</v>
          </cell>
          <cell r="AH116" t="str">
            <v>gg</v>
          </cell>
        </row>
        <row r="117">
          <cell r="AA117" t="str">
            <v>01602</v>
          </cell>
          <cell r="AB117">
            <v>12</v>
          </cell>
          <cell r="AD117" t="str">
            <v>01602</v>
          </cell>
          <cell r="AE117">
            <v>12</v>
          </cell>
          <cell r="AG117" t="str">
            <v>01602</v>
          </cell>
          <cell r="AH117">
            <v>12</v>
          </cell>
        </row>
        <row r="118">
          <cell r="AA118" t="str">
            <v>01603</v>
          </cell>
          <cell r="AB118">
            <v>7</v>
          </cell>
          <cell r="AD118" t="str">
            <v>01603</v>
          </cell>
          <cell r="AE118">
            <v>7</v>
          </cell>
          <cell r="AG118" t="str">
            <v>01603</v>
          </cell>
          <cell r="AH118">
            <v>7</v>
          </cell>
        </row>
        <row r="119">
          <cell r="AA119" t="str">
            <v>01610</v>
          </cell>
          <cell r="AB119" t="str">
            <v>143e</v>
          </cell>
          <cell r="AD119" t="str">
            <v>01610</v>
          </cell>
          <cell r="AE119" t="str">
            <v>141b</v>
          </cell>
          <cell r="AG119" t="str">
            <v>01610</v>
          </cell>
          <cell r="AH119" t="str">
            <v>141b</v>
          </cell>
        </row>
        <row r="120">
          <cell r="AA120" t="str">
            <v>01619</v>
          </cell>
          <cell r="AB120" t="str">
            <v>2a</v>
          </cell>
          <cell r="AD120" t="str">
            <v>01619</v>
          </cell>
          <cell r="AE120" t="str">
            <v>2a</v>
          </cell>
          <cell r="AG120" t="str">
            <v>01619</v>
          </cell>
          <cell r="AH120" t="str">
            <v>2a</v>
          </cell>
        </row>
        <row r="121">
          <cell r="AA121" t="str">
            <v>01620</v>
          </cell>
          <cell r="AB121" t="str">
            <v>2a</v>
          </cell>
          <cell r="AD121" t="str">
            <v>01620</v>
          </cell>
          <cell r="AE121" t="str">
            <v>2a</v>
          </cell>
          <cell r="AG121" t="str">
            <v>01620</v>
          </cell>
          <cell r="AH121" t="str">
            <v>2a</v>
          </cell>
        </row>
        <row r="122">
          <cell r="AA122" t="str">
            <v>01622</v>
          </cell>
          <cell r="AB122">
            <v>11</v>
          </cell>
          <cell r="AD122" t="str">
            <v>01622</v>
          </cell>
          <cell r="AE122">
            <v>11</v>
          </cell>
          <cell r="AG122" t="str">
            <v>01622</v>
          </cell>
          <cell r="AH122">
            <v>11</v>
          </cell>
        </row>
        <row r="123">
          <cell r="AA123" t="str">
            <v>01623</v>
          </cell>
          <cell r="AB123" t="str">
            <v>2a</v>
          </cell>
          <cell r="AD123" t="str">
            <v>01623</v>
          </cell>
          <cell r="AE123" t="str">
            <v>2a</v>
          </cell>
          <cell r="AG123" t="str">
            <v>01623</v>
          </cell>
          <cell r="AH123" t="str">
            <v>2a</v>
          </cell>
        </row>
        <row r="124">
          <cell r="AA124" t="str">
            <v>01626</v>
          </cell>
          <cell r="AB124" t="str">
            <v>gg</v>
          </cell>
          <cell r="AD124" t="str">
            <v>01626</v>
          </cell>
          <cell r="AE124" t="str">
            <v>gg</v>
          </cell>
          <cell r="AG124" t="str">
            <v>01626</v>
          </cell>
          <cell r="AH124" t="str">
            <v>gg</v>
          </cell>
        </row>
        <row r="125">
          <cell r="AA125" t="str">
            <v>01627</v>
          </cell>
          <cell r="AB125" t="str">
            <v>2a</v>
          </cell>
          <cell r="AD125" t="str">
            <v>01627</v>
          </cell>
          <cell r="AE125" t="str">
            <v>2a</v>
          </cell>
          <cell r="AG125" t="str">
            <v>01627</v>
          </cell>
          <cell r="AH125" t="str">
            <v>2a</v>
          </cell>
        </row>
        <row r="126">
          <cell r="AA126" t="str">
            <v>01628</v>
          </cell>
          <cell r="AB126">
            <v>12</v>
          </cell>
          <cell r="AD126" t="str">
            <v>01628</v>
          </cell>
          <cell r="AE126">
            <v>12</v>
          </cell>
          <cell r="AG126" t="str">
            <v>01628</v>
          </cell>
          <cell r="AH126">
            <v>12</v>
          </cell>
        </row>
        <row r="127">
          <cell r="AA127" t="str">
            <v>01629</v>
          </cell>
          <cell r="AB127" t="str">
            <v>2a</v>
          </cell>
          <cell r="AD127" t="str">
            <v>01629</v>
          </cell>
          <cell r="AE127" t="str">
            <v>2a</v>
          </cell>
          <cell r="AG127" t="str">
            <v>01629</v>
          </cell>
          <cell r="AH127" t="str">
            <v>2a</v>
          </cell>
        </row>
        <row r="128">
          <cell r="AA128" t="str">
            <v>01630</v>
          </cell>
          <cell r="AB128" t="str">
            <v>2a</v>
          </cell>
          <cell r="AD128" t="str">
            <v>01630</v>
          </cell>
          <cell r="AE128" t="str">
            <v>2a</v>
          </cell>
          <cell r="AG128" t="str">
            <v>01630</v>
          </cell>
          <cell r="AH128" t="str">
            <v>2a</v>
          </cell>
        </row>
        <row r="129">
          <cell r="AA129" t="str">
            <v>01631</v>
          </cell>
          <cell r="AB129" t="str">
            <v>2a</v>
          </cell>
          <cell r="AD129" t="str">
            <v>01631</v>
          </cell>
          <cell r="AE129" t="str">
            <v>2a</v>
          </cell>
          <cell r="AG129" t="str">
            <v>01631</v>
          </cell>
          <cell r="AH129" t="str">
            <v>2a</v>
          </cell>
        </row>
        <row r="130">
          <cell r="AA130" t="str">
            <v>01633</v>
          </cell>
          <cell r="AB130">
            <v>11</v>
          </cell>
          <cell r="AD130" t="str">
            <v>01633</v>
          </cell>
          <cell r="AE130">
            <v>11</v>
          </cell>
          <cell r="AG130" t="str">
            <v>01633</v>
          </cell>
          <cell r="AH130">
            <v>11</v>
          </cell>
        </row>
        <row r="131">
          <cell r="AA131" t="str">
            <v>01634</v>
          </cell>
          <cell r="AB131">
            <v>8</v>
          </cell>
          <cell r="AD131" t="str">
            <v>01634</v>
          </cell>
          <cell r="AE131">
            <v>8</v>
          </cell>
          <cell r="AG131" t="str">
            <v>01634</v>
          </cell>
          <cell r="AH131">
            <v>8</v>
          </cell>
        </row>
        <row r="132">
          <cell r="AA132" t="str">
            <v>01635</v>
          </cell>
          <cell r="AB132" t="str">
            <v>3c</v>
          </cell>
          <cell r="AD132" t="str">
            <v>01635</v>
          </cell>
          <cell r="AE132" t="str">
            <v>3c</v>
          </cell>
          <cell r="AG132" t="str">
            <v>01635</v>
          </cell>
          <cell r="AH132" t="str">
            <v>3c</v>
          </cell>
        </row>
        <row r="133">
          <cell r="AA133" t="str">
            <v>01639</v>
          </cell>
          <cell r="AB133" t="str">
            <v>2b</v>
          </cell>
          <cell r="AD133" t="str">
            <v>01639</v>
          </cell>
          <cell r="AE133" t="str">
            <v>2b</v>
          </cell>
          <cell r="AG133" t="str">
            <v>01639</v>
          </cell>
          <cell r="AH133" t="str">
            <v>2b</v>
          </cell>
        </row>
        <row r="134">
          <cell r="AA134" t="str">
            <v>01640</v>
          </cell>
          <cell r="AB134" t="str">
            <v>2b</v>
          </cell>
          <cell r="AD134" t="str">
            <v>01640</v>
          </cell>
          <cell r="AE134" t="str">
            <v>2b</v>
          </cell>
          <cell r="AG134" t="str">
            <v>01640</v>
          </cell>
          <cell r="AH134" t="str">
            <v>2b</v>
          </cell>
        </row>
        <row r="135">
          <cell r="AA135" t="str">
            <v>01641</v>
          </cell>
          <cell r="AB135" t="str">
            <v>2b</v>
          </cell>
          <cell r="AD135" t="str">
            <v>01641</v>
          </cell>
          <cell r="AE135" t="str">
            <v>2b</v>
          </cell>
          <cell r="AG135" t="str">
            <v>01641</v>
          </cell>
          <cell r="AH135" t="str">
            <v>2b</v>
          </cell>
        </row>
        <row r="136">
          <cell r="AA136" t="str">
            <v>01642</v>
          </cell>
          <cell r="AB136" t="str">
            <v>2b</v>
          </cell>
          <cell r="AD136" t="str">
            <v>01642</v>
          </cell>
          <cell r="AE136" t="str">
            <v>2b</v>
          </cell>
          <cell r="AG136" t="str">
            <v>01642</v>
          </cell>
          <cell r="AH136" t="str">
            <v>2b</v>
          </cell>
        </row>
        <row r="137">
          <cell r="AA137" t="str">
            <v>01647</v>
          </cell>
          <cell r="AB137">
            <v>10</v>
          </cell>
          <cell r="AD137" t="str">
            <v>01647</v>
          </cell>
          <cell r="AE137">
            <v>10</v>
          </cell>
          <cell r="AG137" t="str">
            <v>01647</v>
          </cell>
          <cell r="AH137">
            <v>10</v>
          </cell>
        </row>
        <row r="138">
          <cell r="AA138" t="str">
            <v>01648</v>
          </cell>
          <cell r="AB138">
            <v>7</v>
          </cell>
          <cell r="AD138" t="str">
            <v>01648</v>
          </cell>
          <cell r="AE138">
            <v>7</v>
          </cell>
          <cell r="AG138" t="str">
            <v>01648</v>
          </cell>
          <cell r="AH138">
            <v>7</v>
          </cell>
        </row>
        <row r="139">
          <cell r="AA139" t="str">
            <v>01649</v>
          </cell>
          <cell r="AB139">
            <v>6</v>
          </cell>
          <cell r="AD139" t="str">
            <v>01649</v>
          </cell>
          <cell r="AE139">
            <v>6</v>
          </cell>
          <cell r="AG139" t="str">
            <v>01649</v>
          </cell>
          <cell r="AH139">
            <v>6</v>
          </cell>
        </row>
        <row r="140">
          <cell r="AA140" t="str">
            <v>01650</v>
          </cell>
          <cell r="AB140" t="str">
            <v>3b</v>
          </cell>
          <cell r="AD140" t="str">
            <v>01650</v>
          </cell>
          <cell r="AE140" t="str">
            <v>3b</v>
          </cell>
          <cell r="AG140" t="str">
            <v>01650</v>
          </cell>
          <cell r="AH140" t="str">
            <v>3b</v>
          </cell>
        </row>
        <row r="141">
          <cell r="AA141" t="str">
            <v>01652</v>
          </cell>
          <cell r="AB141" t="str">
            <v>3b</v>
          </cell>
          <cell r="AD141" t="str">
            <v>01652</v>
          </cell>
          <cell r="AE141" t="str">
            <v>3b</v>
          </cell>
          <cell r="AG141" t="str">
            <v>01652</v>
          </cell>
          <cell r="AH141" t="str">
            <v>3b</v>
          </cell>
        </row>
        <row r="142">
          <cell r="AA142" t="str">
            <v>01653</v>
          </cell>
          <cell r="AB142" t="str">
            <v>3c</v>
          </cell>
          <cell r="AD142" t="str">
            <v>01653</v>
          </cell>
          <cell r="AE142" t="str">
            <v>3c</v>
          </cell>
          <cell r="AG142" t="str">
            <v>01653</v>
          </cell>
          <cell r="AH142" t="str">
            <v>3c</v>
          </cell>
        </row>
        <row r="143">
          <cell r="AA143" t="str">
            <v>01654</v>
          </cell>
          <cell r="AB143">
            <v>5</v>
          </cell>
          <cell r="AD143" t="str">
            <v>01654</v>
          </cell>
          <cell r="AE143">
            <v>7</v>
          </cell>
          <cell r="AG143" t="str">
            <v>01654</v>
          </cell>
          <cell r="AH143">
            <v>7</v>
          </cell>
        </row>
        <row r="144">
          <cell r="AA144" t="str">
            <v>01655</v>
          </cell>
          <cell r="AB144" t="str">
            <v>gg</v>
          </cell>
          <cell r="AD144" t="str">
            <v>01655</v>
          </cell>
          <cell r="AE144" t="str">
            <v>gg</v>
          </cell>
          <cell r="AG144" t="str">
            <v>01655</v>
          </cell>
          <cell r="AH144" t="str">
            <v>gg</v>
          </cell>
        </row>
        <row r="145">
          <cell r="AA145" t="str">
            <v>01657</v>
          </cell>
          <cell r="AB145" t="str">
            <v>143e</v>
          </cell>
          <cell r="AD145" t="str">
            <v>01657</v>
          </cell>
          <cell r="AE145" t="str">
            <v>143e</v>
          </cell>
          <cell r="AG145" t="str">
            <v>01657</v>
          </cell>
          <cell r="AH145" t="str">
            <v>143e</v>
          </cell>
        </row>
        <row r="146">
          <cell r="AA146" t="str">
            <v>01658</v>
          </cell>
          <cell r="AB146">
            <v>7</v>
          </cell>
          <cell r="AD146" t="str">
            <v>01658</v>
          </cell>
          <cell r="AE146">
            <v>8</v>
          </cell>
          <cell r="AG146" t="str">
            <v>01658</v>
          </cell>
          <cell r="AH146">
            <v>8</v>
          </cell>
        </row>
        <row r="147">
          <cell r="AA147" t="str">
            <v>01659</v>
          </cell>
          <cell r="AB147">
            <v>6</v>
          </cell>
          <cell r="AD147" t="str">
            <v>01659</v>
          </cell>
          <cell r="AE147">
            <v>6</v>
          </cell>
          <cell r="AG147" t="str">
            <v>01659</v>
          </cell>
          <cell r="AH147">
            <v>6</v>
          </cell>
        </row>
        <row r="148">
          <cell r="AA148" t="str">
            <v>01660</v>
          </cell>
          <cell r="AB148">
            <v>7</v>
          </cell>
          <cell r="AD148" t="str">
            <v>01660</v>
          </cell>
          <cell r="AE148">
            <v>9</v>
          </cell>
          <cell r="AG148" t="str">
            <v>01660</v>
          </cell>
          <cell r="AH148">
            <v>9</v>
          </cell>
        </row>
        <row r="149">
          <cell r="AA149" t="str">
            <v>01662</v>
          </cell>
          <cell r="AB149" t="str">
            <v>2b</v>
          </cell>
          <cell r="AD149" t="str">
            <v>01662</v>
          </cell>
          <cell r="AE149" t="str">
            <v>2b</v>
          </cell>
          <cell r="AG149" t="str">
            <v>01662</v>
          </cell>
          <cell r="AH149" t="str">
            <v>2b</v>
          </cell>
        </row>
        <row r="150">
          <cell r="AA150" t="str">
            <v>01666</v>
          </cell>
          <cell r="AB150">
            <v>11</v>
          </cell>
          <cell r="AD150" t="str">
            <v>01666</v>
          </cell>
          <cell r="AE150">
            <v>11</v>
          </cell>
          <cell r="AG150" t="str">
            <v>01666</v>
          </cell>
          <cell r="AH150">
            <v>11</v>
          </cell>
        </row>
        <row r="151">
          <cell r="AA151" t="str">
            <v>01675</v>
          </cell>
          <cell r="AB151">
            <v>15</v>
          </cell>
          <cell r="AD151" t="str">
            <v>01675</v>
          </cell>
          <cell r="AE151">
            <v>15</v>
          </cell>
          <cell r="AG151" t="str">
            <v>01675</v>
          </cell>
          <cell r="AH151">
            <v>15</v>
          </cell>
        </row>
        <row r="152">
          <cell r="AA152" t="str">
            <v>01676</v>
          </cell>
          <cell r="AB152" t="str">
            <v>gg</v>
          </cell>
          <cell r="AD152" t="str">
            <v>01676</v>
          </cell>
          <cell r="AE152" t="str">
            <v>gg</v>
          </cell>
          <cell r="AG152" t="str">
            <v>01676</v>
          </cell>
          <cell r="AH152" t="str">
            <v>gg</v>
          </cell>
        </row>
        <row r="153">
          <cell r="AA153" t="str">
            <v>01677</v>
          </cell>
          <cell r="AB153">
            <v>4</v>
          </cell>
          <cell r="AD153" t="str">
            <v>01677</v>
          </cell>
          <cell r="AE153">
            <v>4</v>
          </cell>
          <cell r="AG153" t="str">
            <v>01677</v>
          </cell>
          <cell r="AH153">
            <v>4</v>
          </cell>
        </row>
        <row r="154">
          <cell r="AA154" t="str">
            <v>01678</v>
          </cell>
          <cell r="AB154">
            <v>15</v>
          </cell>
          <cell r="AD154" t="str">
            <v>01678</v>
          </cell>
          <cell r="AE154">
            <v>15</v>
          </cell>
          <cell r="AG154" t="str">
            <v>01678</v>
          </cell>
          <cell r="AH154">
            <v>15</v>
          </cell>
        </row>
        <row r="155">
          <cell r="AA155" t="str">
            <v>01679</v>
          </cell>
          <cell r="AB155">
            <v>6</v>
          </cell>
          <cell r="AD155" t="str">
            <v>01679</v>
          </cell>
          <cell r="AE155">
            <v>6</v>
          </cell>
          <cell r="AG155" t="str">
            <v>01679</v>
          </cell>
          <cell r="AH155">
            <v>6</v>
          </cell>
        </row>
        <row r="156">
          <cell r="AA156" t="str">
            <v>01680</v>
          </cell>
          <cell r="AB156">
            <v>6</v>
          </cell>
          <cell r="AD156" t="str">
            <v>01680</v>
          </cell>
          <cell r="AE156">
            <v>6</v>
          </cell>
          <cell r="AG156" t="str">
            <v>01680</v>
          </cell>
          <cell r="AH156">
            <v>6</v>
          </cell>
        </row>
        <row r="157">
          <cell r="AA157" t="str">
            <v>01681</v>
          </cell>
          <cell r="AB157">
            <v>6</v>
          </cell>
          <cell r="AD157" t="str">
            <v>01681</v>
          </cell>
          <cell r="AE157">
            <v>6</v>
          </cell>
          <cell r="AG157" t="str">
            <v>01681</v>
          </cell>
          <cell r="AH157">
            <v>6</v>
          </cell>
        </row>
        <row r="158">
          <cell r="AA158" t="str">
            <v>01682</v>
          </cell>
          <cell r="AB158">
            <v>6</v>
          </cell>
          <cell r="AD158" t="str">
            <v>01682</v>
          </cell>
          <cell r="AE158">
            <v>6</v>
          </cell>
          <cell r="AG158" t="str">
            <v>01682</v>
          </cell>
          <cell r="AH158">
            <v>6</v>
          </cell>
        </row>
        <row r="159">
          <cell r="AA159" t="str">
            <v>01683</v>
          </cell>
          <cell r="AB159">
            <v>7</v>
          </cell>
          <cell r="AD159" t="str">
            <v>01683</v>
          </cell>
          <cell r="AE159">
            <v>7</v>
          </cell>
          <cell r="AG159" t="str">
            <v>01683</v>
          </cell>
          <cell r="AH159">
            <v>7</v>
          </cell>
        </row>
        <row r="160">
          <cell r="AA160" t="str">
            <v>01684</v>
          </cell>
          <cell r="AB160" t="str">
            <v>gg</v>
          </cell>
          <cell r="AD160" t="str">
            <v>01684</v>
          </cell>
          <cell r="AE160" t="str">
            <v>gg</v>
          </cell>
          <cell r="AG160" t="str">
            <v>01684</v>
          </cell>
          <cell r="AH160" t="str">
            <v>gg</v>
          </cell>
        </row>
        <row r="161">
          <cell r="AA161" t="str">
            <v>01685</v>
          </cell>
          <cell r="AB161" t="str">
            <v>2a</v>
          </cell>
          <cell r="AD161" t="str">
            <v>01685</v>
          </cell>
          <cell r="AE161" t="str">
            <v>2a</v>
          </cell>
          <cell r="AG161" t="str">
            <v>01685</v>
          </cell>
          <cell r="AH161" t="str">
            <v>2a</v>
          </cell>
        </row>
        <row r="162">
          <cell r="AA162" t="str">
            <v>01686</v>
          </cell>
          <cell r="AB162" t="str">
            <v>3d</v>
          </cell>
          <cell r="AD162" t="str">
            <v>01686</v>
          </cell>
          <cell r="AE162" t="str">
            <v>3d</v>
          </cell>
          <cell r="AG162" t="str">
            <v>01686</v>
          </cell>
          <cell r="AH162" t="str">
            <v>3d</v>
          </cell>
        </row>
        <row r="163">
          <cell r="AA163" t="str">
            <v>01687</v>
          </cell>
          <cell r="AB163" t="str">
            <v>3d</v>
          </cell>
          <cell r="AD163" t="str">
            <v>01687</v>
          </cell>
          <cell r="AE163" t="str">
            <v>3d</v>
          </cell>
          <cell r="AG163" t="str">
            <v>01687</v>
          </cell>
          <cell r="AH163" t="str">
            <v>3d</v>
          </cell>
        </row>
        <row r="164">
          <cell r="AA164" t="str">
            <v>01688</v>
          </cell>
          <cell r="AB164" t="str">
            <v>3d</v>
          </cell>
          <cell r="AD164" t="str">
            <v>01688</v>
          </cell>
          <cell r="AE164" t="str">
            <v>3d</v>
          </cell>
          <cell r="AG164" t="str">
            <v>01688</v>
          </cell>
          <cell r="AH164" t="str">
            <v>3d</v>
          </cell>
        </row>
        <row r="165">
          <cell r="AA165" t="str">
            <v>01689</v>
          </cell>
          <cell r="AB165" t="str">
            <v>3d</v>
          </cell>
          <cell r="AD165" t="str">
            <v>01689</v>
          </cell>
          <cell r="AE165" t="str">
            <v>3d</v>
          </cell>
          <cell r="AG165" t="str">
            <v>01689</v>
          </cell>
          <cell r="AH165" t="str">
            <v>3d</v>
          </cell>
        </row>
        <row r="166">
          <cell r="AA166" t="str">
            <v>01694</v>
          </cell>
          <cell r="AB166">
            <v>6</v>
          </cell>
          <cell r="AD166" t="str">
            <v>01694</v>
          </cell>
          <cell r="AE166">
            <v>6</v>
          </cell>
          <cell r="AG166" t="str">
            <v>01694</v>
          </cell>
          <cell r="AH166">
            <v>6</v>
          </cell>
        </row>
        <row r="167">
          <cell r="AA167" t="str">
            <v>01695</v>
          </cell>
          <cell r="AB167" t="str">
            <v>3c</v>
          </cell>
          <cell r="AD167" t="str">
            <v>01695</v>
          </cell>
          <cell r="AE167" t="str">
            <v>3c</v>
          </cell>
          <cell r="AG167" t="str">
            <v>01695</v>
          </cell>
          <cell r="AH167" t="str">
            <v>3c</v>
          </cell>
        </row>
        <row r="168">
          <cell r="AA168" t="str">
            <v>01696</v>
          </cell>
          <cell r="AB168">
            <v>12</v>
          </cell>
          <cell r="AD168" t="str">
            <v>01696</v>
          </cell>
          <cell r="AE168">
            <v>12</v>
          </cell>
          <cell r="AG168" t="str">
            <v>01696</v>
          </cell>
          <cell r="AH168">
            <v>12</v>
          </cell>
        </row>
        <row r="169">
          <cell r="AA169" t="str">
            <v>01697</v>
          </cell>
          <cell r="AB169">
            <v>12</v>
          </cell>
          <cell r="AD169" t="str">
            <v>01697</v>
          </cell>
          <cell r="AE169">
            <v>12</v>
          </cell>
          <cell r="AG169" t="str">
            <v>01697</v>
          </cell>
          <cell r="AH169">
            <v>12</v>
          </cell>
        </row>
        <row r="170">
          <cell r="AA170" t="str">
            <v>01698</v>
          </cell>
          <cell r="AB170">
            <v>4</v>
          </cell>
          <cell r="AD170" t="str">
            <v>01698</v>
          </cell>
          <cell r="AE170">
            <v>4</v>
          </cell>
          <cell r="AG170" t="str">
            <v>01698</v>
          </cell>
          <cell r="AH170">
            <v>4</v>
          </cell>
        </row>
        <row r="171">
          <cell r="AA171" t="str">
            <v>01699</v>
          </cell>
          <cell r="AB171">
            <v>11</v>
          </cell>
          <cell r="AD171" t="str">
            <v>01699</v>
          </cell>
          <cell r="AE171">
            <v>11</v>
          </cell>
          <cell r="AG171" t="str">
            <v>01699</v>
          </cell>
          <cell r="AH171">
            <v>11</v>
          </cell>
        </row>
        <row r="172">
          <cell r="AA172" t="str">
            <v>01700</v>
          </cell>
          <cell r="AB172" t="str">
            <v>gg</v>
          </cell>
          <cell r="AD172" t="str">
            <v>01700</v>
          </cell>
          <cell r="AE172" t="str">
            <v>gg</v>
          </cell>
          <cell r="AG172" t="str">
            <v>01700</v>
          </cell>
          <cell r="AH172" t="str">
            <v>gg</v>
          </cell>
        </row>
        <row r="173">
          <cell r="AA173" t="str">
            <v>01712</v>
          </cell>
          <cell r="AB173">
            <v>10</v>
          </cell>
          <cell r="AD173" t="str">
            <v>01712</v>
          </cell>
          <cell r="AE173">
            <v>10</v>
          </cell>
          <cell r="AG173" t="str">
            <v>01712</v>
          </cell>
          <cell r="AH173">
            <v>10</v>
          </cell>
        </row>
        <row r="174">
          <cell r="AA174" t="str">
            <v>01713</v>
          </cell>
          <cell r="AB174">
            <v>11</v>
          </cell>
          <cell r="AD174" t="str">
            <v>01713</v>
          </cell>
          <cell r="AE174">
            <v>11</v>
          </cell>
          <cell r="AG174" t="str">
            <v>01713</v>
          </cell>
          <cell r="AH174">
            <v>11</v>
          </cell>
        </row>
        <row r="175">
          <cell r="AA175" t="str">
            <v>01714</v>
          </cell>
          <cell r="AB175">
            <v>11</v>
          </cell>
          <cell r="AD175" t="str">
            <v>01714</v>
          </cell>
          <cell r="AE175">
            <v>11</v>
          </cell>
          <cell r="AG175" t="str">
            <v>01714</v>
          </cell>
          <cell r="AH175">
            <v>11</v>
          </cell>
        </row>
        <row r="176">
          <cell r="AA176" t="str">
            <v>01715</v>
          </cell>
          <cell r="AB176" t="str">
            <v>3d</v>
          </cell>
          <cell r="AD176" t="str">
            <v>01715</v>
          </cell>
          <cell r="AE176" t="str">
            <v>3d</v>
          </cell>
          <cell r="AG176" t="str">
            <v>01715</v>
          </cell>
          <cell r="AH176" t="str">
            <v>3d</v>
          </cell>
        </row>
        <row r="177">
          <cell r="AA177" t="str">
            <v>01716</v>
          </cell>
          <cell r="AB177" t="str">
            <v>3d</v>
          </cell>
          <cell r="AD177" t="str">
            <v>01716</v>
          </cell>
          <cell r="AE177" t="str">
            <v>3d</v>
          </cell>
          <cell r="AG177" t="str">
            <v>01716</v>
          </cell>
          <cell r="AH177" t="str">
            <v>3d</v>
          </cell>
        </row>
        <row r="178">
          <cell r="AA178" t="str">
            <v>01717</v>
          </cell>
          <cell r="AB178" t="str">
            <v>3d</v>
          </cell>
          <cell r="AD178" t="str">
            <v>01717</v>
          </cell>
          <cell r="AE178" t="str">
            <v>3d</v>
          </cell>
          <cell r="AG178" t="str">
            <v>01717</v>
          </cell>
          <cell r="AH178" t="str">
            <v>3d</v>
          </cell>
        </row>
        <row r="179">
          <cell r="AA179" t="str">
            <v>01718</v>
          </cell>
          <cell r="AB179" t="str">
            <v>3d</v>
          </cell>
          <cell r="AD179" t="str">
            <v>01718</v>
          </cell>
          <cell r="AE179" t="str">
            <v>3d</v>
          </cell>
          <cell r="AG179" t="str">
            <v>01718</v>
          </cell>
          <cell r="AH179" t="str">
            <v>3d</v>
          </cell>
        </row>
        <row r="180">
          <cell r="AA180" t="str">
            <v>01744</v>
          </cell>
          <cell r="AB180" t="str">
            <v>gg</v>
          </cell>
          <cell r="AD180" t="str">
            <v>01744</v>
          </cell>
          <cell r="AE180" t="str">
            <v>gg</v>
          </cell>
          <cell r="AG180" t="str">
            <v>01744</v>
          </cell>
          <cell r="AH180" t="str">
            <v>gg</v>
          </cell>
        </row>
        <row r="181">
          <cell r="AA181" t="str">
            <v>01747</v>
          </cell>
          <cell r="AB181">
            <v>7</v>
          </cell>
          <cell r="AD181" t="str">
            <v>01747</v>
          </cell>
          <cell r="AE181">
            <v>7</v>
          </cell>
          <cell r="AG181" t="str">
            <v>01747</v>
          </cell>
          <cell r="AH181">
            <v>7</v>
          </cell>
        </row>
        <row r="182">
          <cell r="AA182" t="str">
            <v>01758</v>
          </cell>
          <cell r="AB182">
            <v>12</v>
          </cell>
          <cell r="AD182" t="str">
            <v>01758</v>
          </cell>
          <cell r="AE182">
            <v>12</v>
          </cell>
          <cell r="AG182" t="str">
            <v>01758</v>
          </cell>
          <cell r="AH182">
            <v>12</v>
          </cell>
        </row>
        <row r="183">
          <cell r="AA183" t="str">
            <v>01759</v>
          </cell>
          <cell r="AB183">
            <v>6</v>
          </cell>
          <cell r="AD183" t="str">
            <v>01759</v>
          </cell>
          <cell r="AE183">
            <v>6</v>
          </cell>
          <cell r="AG183" t="str">
            <v>01759</v>
          </cell>
          <cell r="AH183">
            <v>6</v>
          </cell>
        </row>
        <row r="184">
          <cell r="AA184" t="str">
            <v>01760</v>
          </cell>
          <cell r="AB184">
            <v>15</v>
          </cell>
          <cell r="AD184" t="str">
            <v>01760</v>
          </cell>
          <cell r="AE184">
            <v>15</v>
          </cell>
          <cell r="AG184" t="str">
            <v>01760</v>
          </cell>
          <cell r="AH184">
            <v>15</v>
          </cell>
        </row>
        <row r="185">
          <cell r="AA185" t="str">
            <v>01761</v>
          </cell>
          <cell r="AB185">
            <v>15</v>
          </cell>
          <cell r="AD185" t="str">
            <v>01761</v>
          </cell>
          <cell r="AE185">
            <v>15</v>
          </cell>
          <cell r="AG185" t="str">
            <v>01761</v>
          </cell>
          <cell r="AH185">
            <v>15</v>
          </cell>
        </row>
        <row r="186">
          <cell r="AA186" t="str">
            <v>01762</v>
          </cell>
          <cell r="AB186">
            <v>11</v>
          </cell>
          <cell r="AD186" t="str">
            <v>01762</v>
          </cell>
          <cell r="AE186">
            <v>11</v>
          </cell>
          <cell r="AG186" t="str">
            <v>01762</v>
          </cell>
          <cell r="AH186" t="str">
            <v>gg</v>
          </cell>
        </row>
        <row r="187">
          <cell r="AA187" t="str">
            <v>01763</v>
          </cell>
          <cell r="AB187" t="str">
            <v>3d</v>
          </cell>
          <cell r="AD187" t="str">
            <v>01763</v>
          </cell>
          <cell r="AE187" t="str">
            <v>3d</v>
          </cell>
          <cell r="AG187" t="str">
            <v>01763</v>
          </cell>
          <cell r="AH187" t="str">
            <v>gg</v>
          </cell>
        </row>
        <row r="188">
          <cell r="AA188" t="str">
            <v>01765</v>
          </cell>
          <cell r="AB188">
            <v>15</v>
          </cell>
          <cell r="AD188" t="str">
            <v>01765</v>
          </cell>
          <cell r="AE188">
            <v>15</v>
          </cell>
          <cell r="AG188" t="str">
            <v>01765</v>
          </cell>
          <cell r="AH188">
            <v>15</v>
          </cell>
        </row>
        <row r="189">
          <cell r="AA189" t="str">
            <v>01766</v>
          </cell>
          <cell r="AB189">
            <v>11</v>
          </cell>
          <cell r="AD189" t="str">
            <v>01766</v>
          </cell>
          <cell r="AE189">
            <v>11</v>
          </cell>
          <cell r="AG189" t="str">
            <v>01766</v>
          </cell>
          <cell r="AH189">
            <v>11</v>
          </cell>
        </row>
        <row r="190">
          <cell r="AA190" t="str">
            <v>01767</v>
          </cell>
          <cell r="AB190">
            <v>11</v>
          </cell>
          <cell r="AD190" t="str">
            <v>01767</v>
          </cell>
          <cell r="AE190">
            <v>11</v>
          </cell>
          <cell r="AG190" t="str">
            <v>01767</v>
          </cell>
          <cell r="AH190">
            <v>11</v>
          </cell>
        </row>
        <row r="191">
          <cell r="AA191" t="str">
            <v>01768</v>
          </cell>
          <cell r="AB191">
            <v>12</v>
          </cell>
          <cell r="AD191" t="str">
            <v>01768</v>
          </cell>
          <cell r="AE191">
            <v>7</v>
          </cell>
          <cell r="AG191" t="str">
            <v>01768</v>
          </cell>
          <cell r="AH191">
            <v>7</v>
          </cell>
        </row>
        <row r="192">
          <cell r="AA192" t="str">
            <v>01769</v>
          </cell>
          <cell r="AB192">
            <v>7</v>
          </cell>
          <cell r="AD192" t="str">
            <v>01769</v>
          </cell>
          <cell r="AE192">
            <v>7</v>
          </cell>
          <cell r="AG192" t="str">
            <v>01769</v>
          </cell>
          <cell r="AH192">
            <v>7</v>
          </cell>
        </row>
        <row r="193">
          <cell r="AA193" t="str">
            <v>01770</v>
          </cell>
          <cell r="AB193">
            <v>1</v>
          </cell>
          <cell r="AD193" t="str">
            <v>01770</v>
          </cell>
          <cell r="AE193">
            <v>1</v>
          </cell>
          <cell r="AG193" t="str">
            <v>01770</v>
          </cell>
          <cell r="AH193">
            <v>1</v>
          </cell>
        </row>
        <row r="194">
          <cell r="AA194" t="str">
            <v>01771</v>
          </cell>
          <cell r="AB194">
            <v>6</v>
          </cell>
          <cell r="AD194" t="str">
            <v>01771</v>
          </cell>
          <cell r="AE194">
            <v>6</v>
          </cell>
          <cell r="AG194" t="str">
            <v>01771</v>
          </cell>
          <cell r="AH194">
            <v>6</v>
          </cell>
        </row>
        <row r="195">
          <cell r="AA195" t="str">
            <v>01772</v>
          </cell>
          <cell r="AB195">
            <v>11</v>
          </cell>
          <cell r="AD195" t="str">
            <v>01772</v>
          </cell>
          <cell r="AE195">
            <v>11</v>
          </cell>
          <cell r="AG195" t="str">
            <v>01772</v>
          </cell>
          <cell r="AH195">
            <v>11</v>
          </cell>
        </row>
        <row r="196">
          <cell r="AA196" t="str">
            <v>01773</v>
          </cell>
          <cell r="AB196" t="str">
            <v>3d</v>
          </cell>
          <cell r="AD196" t="str">
            <v>01773</v>
          </cell>
          <cell r="AE196" t="str">
            <v>3d</v>
          </cell>
          <cell r="AG196" t="str">
            <v>01773</v>
          </cell>
          <cell r="AH196" t="str">
            <v>3d</v>
          </cell>
        </row>
        <row r="197">
          <cell r="AA197" t="str">
            <v>01774</v>
          </cell>
          <cell r="AB197">
            <v>12</v>
          </cell>
          <cell r="AD197" t="str">
            <v>01774</v>
          </cell>
          <cell r="AE197">
            <v>12</v>
          </cell>
          <cell r="AG197" t="str">
            <v>01774</v>
          </cell>
          <cell r="AH197">
            <v>12</v>
          </cell>
        </row>
        <row r="198">
          <cell r="AA198" t="str">
            <v>01775</v>
          </cell>
          <cell r="AB198" t="str">
            <v>3d</v>
          </cell>
          <cell r="AD198" t="str">
            <v>01775</v>
          </cell>
          <cell r="AE198" t="str">
            <v>3d</v>
          </cell>
          <cell r="AG198" t="str">
            <v>01775</v>
          </cell>
          <cell r="AH198" t="str">
            <v>3d</v>
          </cell>
        </row>
        <row r="199">
          <cell r="AA199" t="str">
            <v>01776</v>
          </cell>
          <cell r="AB199">
            <v>15</v>
          </cell>
          <cell r="AD199" t="str">
            <v>01776</v>
          </cell>
          <cell r="AE199">
            <v>15</v>
          </cell>
          <cell r="AG199" t="str">
            <v>01776</v>
          </cell>
          <cell r="AH199">
            <v>15</v>
          </cell>
        </row>
        <row r="200">
          <cell r="AA200" t="str">
            <v>01777</v>
          </cell>
          <cell r="AB200">
            <v>11</v>
          </cell>
          <cell r="AD200" t="str">
            <v>01777</v>
          </cell>
          <cell r="AE200">
            <v>11</v>
          </cell>
          <cell r="AG200" t="str">
            <v>01777</v>
          </cell>
          <cell r="AH200">
            <v>11</v>
          </cell>
        </row>
        <row r="201">
          <cell r="AA201" t="str">
            <v>01778</v>
          </cell>
          <cell r="AB201">
            <v>7</v>
          </cell>
          <cell r="AD201" t="str">
            <v>01778</v>
          </cell>
          <cell r="AE201">
            <v>7</v>
          </cell>
          <cell r="AG201" t="str">
            <v>01778</v>
          </cell>
          <cell r="AH201">
            <v>7</v>
          </cell>
        </row>
        <row r="202">
          <cell r="AA202" t="str">
            <v>01781</v>
          </cell>
          <cell r="AB202">
            <v>12</v>
          </cell>
          <cell r="AD202" t="str">
            <v>01781</v>
          </cell>
          <cell r="AE202">
            <v>12</v>
          </cell>
          <cell r="AG202" t="str">
            <v>01781</v>
          </cell>
          <cell r="AH202">
            <v>12</v>
          </cell>
        </row>
        <row r="203">
          <cell r="AA203" t="str">
            <v>01785</v>
          </cell>
          <cell r="AB203">
            <v>12</v>
          </cell>
          <cell r="AD203" t="str">
            <v>01785</v>
          </cell>
          <cell r="AE203">
            <v>12</v>
          </cell>
          <cell r="AG203" t="str">
            <v>01785</v>
          </cell>
          <cell r="AH203">
            <v>12</v>
          </cell>
        </row>
        <row r="204">
          <cell r="AA204" t="str">
            <v>01786</v>
          </cell>
          <cell r="AB204">
            <v>12</v>
          </cell>
          <cell r="AD204" t="str">
            <v>01786</v>
          </cell>
          <cell r="AE204">
            <v>12</v>
          </cell>
          <cell r="AG204" t="str">
            <v>01786</v>
          </cell>
          <cell r="AH204">
            <v>12</v>
          </cell>
        </row>
        <row r="205">
          <cell r="AA205" t="str">
            <v>01787</v>
          </cell>
          <cell r="AB205">
            <v>12</v>
          </cell>
          <cell r="AD205" t="str">
            <v>01787</v>
          </cell>
          <cell r="AE205">
            <v>12</v>
          </cell>
          <cell r="AG205" t="str">
            <v>01787</v>
          </cell>
          <cell r="AH205">
            <v>12</v>
          </cell>
        </row>
        <row r="206">
          <cell r="AA206" t="str">
            <v>01789</v>
          </cell>
          <cell r="AB206">
            <v>7</v>
          </cell>
          <cell r="AD206" t="str">
            <v>01789</v>
          </cell>
          <cell r="AE206">
            <v>7</v>
          </cell>
          <cell r="AG206" t="str">
            <v>01789</v>
          </cell>
          <cell r="AH206">
            <v>7</v>
          </cell>
        </row>
        <row r="207">
          <cell r="AA207" t="str">
            <v>01791</v>
          </cell>
          <cell r="AB207">
            <v>12</v>
          </cell>
          <cell r="AD207" t="str">
            <v>01791</v>
          </cell>
          <cell r="AE207">
            <v>12</v>
          </cell>
          <cell r="AG207" t="str">
            <v>01791</v>
          </cell>
          <cell r="AH207">
            <v>12</v>
          </cell>
        </row>
        <row r="208">
          <cell r="AA208" t="str">
            <v>01792</v>
          </cell>
          <cell r="AB208">
            <v>12</v>
          </cell>
          <cell r="AD208" t="str">
            <v>01792</v>
          </cell>
          <cell r="AE208">
            <v>12</v>
          </cell>
          <cell r="AG208" t="str">
            <v>01792</v>
          </cell>
          <cell r="AH208">
            <v>12</v>
          </cell>
        </row>
        <row r="209">
          <cell r="AA209" t="str">
            <v>01793</v>
          </cell>
          <cell r="AB209">
            <v>12</v>
          </cell>
          <cell r="AD209" t="str">
            <v>01793</v>
          </cell>
          <cell r="AE209">
            <v>12</v>
          </cell>
          <cell r="AG209" t="str">
            <v>01793</v>
          </cell>
          <cell r="AH209">
            <v>12</v>
          </cell>
        </row>
        <row r="210">
          <cell r="AA210" t="str">
            <v>01794</v>
          </cell>
          <cell r="AB210">
            <v>12</v>
          </cell>
          <cell r="AD210" t="str">
            <v>01794</v>
          </cell>
          <cell r="AE210">
            <v>12</v>
          </cell>
          <cell r="AG210" t="str">
            <v>01794</v>
          </cell>
          <cell r="AH210">
            <v>12</v>
          </cell>
        </row>
        <row r="211">
          <cell r="AA211" t="str">
            <v>01795</v>
          </cell>
          <cell r="AB211">
            <v>12</v>
          </cell>
          <cell r="AD211" t="str">
            <v>01795</v>
          </cell>
          <cell r="AE211">
            <v>12</v>
          </cell>
          <cell r="AG211" t="str">
            <v>01795</v>
          </cell>
          <cell r="AH211">
            <v>12</v>
          </cell>
        </row>
        <row r="212">
          <cell r="AA212" t="str">
            <v>01796</v>
          </cell>
          <cell r="AB212" t="str">
            <v>gg</v>
          </cell>
          <cell r="AD212" t="str">
            <v>01796</v>
          </cell>
          <cell r="AE212" t="str">
            <v>gg</v>
          </cell>
          <cell r="AG212" t="str">
            <v>01796</v>
          </cell>
          <cell r="AH212" t="str">
            <v>gg</v>
          </cell>
        </row>
        <row r="213">
          <cell r="AA213" t="str">
            <v>01797</v>
          </cell>
          <cell r="AB213">
            <v>12</v>
          </cell>
          <cell r="AD213" t="str">
            <v>01797</v>
          </cell>
          <cell r="AE213">
            <v>12</v>
          </cell>
          <cell r="AG213" t="str">
            <v>01797</v>
          </cell>
          <cell r="AH213">
            <v>12</v>
          </cell>
        </row>
        <row r="214">
          <cell r="AA214" t="str">
            <v>01798</v>
          </cell>
          <cell r="AB214" t="str">
            <v>2a</v>
          </cell>
          <cell r="AD214" t="str">
            <v>01798</v>
          </cell>
          <cell r="AE214" t="str">
            <v>2a</v>
          </cell>
          <cell r="AG214" t="str">
            <v>01798</v>
          </cell>
          <cell r="AH214" t="str">
            <v>2a</v>
          </cell>
        </row>
        <row r="215">
          <cell r="AA215" t="str">
            <v>01799</v>
          </cell>
          <cell r="AB215">
            <v>12</v>
          </cell>
          <cell r="AD215" t="str">
            <v>01799</v>
          </cell>
          <cell r="AE215">
            <v>12</v>
          </cell>
          <cell r="AG215" t="str">
            <v>01799</v>
          </cell>
          <cell r="AH215">
            <v>12</v>
          </cell>
        </row>
        <row r="216">
          <cell r="AA216" t="str">
            <v>01800</v>
          </cell>
          <cell r="AB216" t="str">
            <v>3d</v>
          </cell>
          <cell r="AD216" t="str">
            <v>01800</v>
          </cell>
          <cell r="AE216" t="str">
            <v>3d</v>
          </cell>
          <cell r="AG216" t="str">
            <v>01800</v>
          </cell>
          <cell r="AH216" t="str">
            <v>3d</v>
          </cell>
        </row>
        <row r="217">
          <cell r="AA217" t="str">
            <v>01801</v>
          </cell>
          <cell r="AB217">
            <v>12</v>
          </cell>
          <cell r="AD217" t="str">
            <v>01801</v>
          </cell>
          <cell r="AE217">
            <v>12</v>
          </cell>
          <cell r="AG217" t="str">
            <v>01801</v>
          </cell>
          <cell r="AH217">
            <v>12</v>
          </cell>
        </row>
        <row r="218">
          <cell r="AA218" t="str">
            <v>01802</v>
          </cell>
          <cell r="AB218">
            <v>12</v>
          </cell>
          <cell r="AD218" t="str">
            <v>01802</v>
          </cell>
          <cell r="AE218">
            <v>12</v>
          </cell>
          <cell r="AG218" t="str">
            <v>01802</v>
          </cell>
          <cell r="AH218">
            <v>12</v>
          </cell>
        </row>
        <row r="219">
          <cell r="AA219" t="str">
            <v>01803</v>
          </cell>
          <cell r="AB219">
            <v>12</v>
          </cell>
          <cell r="AD219" t="str">
            <v>01803</v>
          </cell>
          <cell r="AE219">
            <v>12</v>
          </cell>
          <cell r="AG219" t="str">
            <v>01803</v>
          </cell>
          <cell r="AH219">
            <v>12</v>
          </cell>
        </row>
        <row r="220">
          <cell r="AA220" t="str">
            <v>01804</v>
          </cell>
          <cell r="AB220">
            <v>12</v>
          </cell>
          <cell r="AD220" t="str">
            <v>01804</v>
          </cell>
          <cell r="AE220">
            <v>12</v>
          </cell>
          <cell r="AG220" t="str">
            <v>01804</v>
          </cell>
          <cell r="AH220">
            <v>12</v>
          </cell>
        </row>
        <row r="221">
          <cell r="AA221" t="str">
            <v>01805</v>
          </cell>
          <cell r="AB221">
            <v>12</v>
          </cell>
          <cell r="AD221" t="str">
            <v>01805</v>
          </cell>
          <cell r="AE221">
            <v>12</v>
          </cell>
          <cell r="AG221" t="str">
            <v>01805</v>
          </cell>
          <cell r="AH221">
            <v>12</v>
          </cell>
        </row>
        <row r="222">
          <cell r="AA222" t="str">
            <v>01806</v>
          </cell>
          <cell r="AB222">
            <v>12</v>
          </cell>
          <cell r="AD222" t="str">
            <v>01806</v>
          </cell>
          <cell r="AE222">
            <v>12</v>
          </cell>
          <cell r="AG222" t="str">
            <v>01806</v>
          </cell>
          <cell r="AH222">
            <v>12</v>
          </cell>
        </row>
        <row r="223">
          <cell r="AA223" t="str">
            <v>01807</v>
          </cell>
          <cell r="AB223">
            <v>12</v>
          </cell>
          <cell r="AD223" t="str">
            <v>01807</v>
          </cell>
          <cell r="AE223">
            <v>12</v>
          </cell>
          <cell r="AG223" t="str">
            <v>01807</v>
          </cell>
          <cell r="AH223">
            <v>12</v>
          </cell>
        </row>
        <row r="224">
          <cell r="AA224" t="str">
            <v>01808</v>
          </cell>
          <cell r="AB224">
            <v>12</v>
          </cell>
          <cell r="AD224" t="str">
            <v>01808</v>
          </cell>
          <cell r="AE224">
            <v>12</v>
          </cell>
          <cell r="AG224" t="str">
            <v>01808</v>
          </cell>
          <cell r="AH224">
            <v>12</v>
          </cell>
        </row>
        <row r="225">
          <cell r="AA225" t="str">
            <v>01808</v>
          </cell>
          <cell r="AB225">
            <v>12</v>
          </cell>
          <cell r="AD225" t="str">
            <v>01808</v>
          </cell>
          <cell r="AE225">
            <v>12</v>
          </cell>
          <cell r="AG225" t="str">
            <v>01808</v>
          </cell>
          <cell r="AH225">
            <v>12</v>
          </cell>
        </row>
        <row r="226">
          <cell r="AA226" t="str">
            <v>01809</v>
          </cell>
          <cell r="AB226">
            <v>12</v>
          </cell>
          <cell r="AD226" t="str">
            <v>01809</v>
          </cell>
          <cell r="AE226">
            <v>12</v>
          </cell>
          <cell r="AG226" t="str">
            <v>01809</v>
          </cell>
          <cell r="AH226">
            <v>12</v>
          </cell>
        </row>
        <row r="227">
          <cell r="AA227" t="str">
            <v>01810</v>
          </cell>
          <cell r="AB227">
            <v>12</v>
          </cell>
          <cell r="AD227" t="str">
            <v>01810</v>
          </cell>
          <cell r="AE227">
            <v>12</v>
          </cell>
          <cell r="AG227" t="str">
            <v>01810</v>
          </cell>
          <cell r="AH227">
            <v>12</v>
          </cell>
        </row>
        <row r="228">
          <cell r="AA228" t="str">
            <v>01811</v>
          </cell>
          <cell r="AB228">
            <v>12</v>
          </cell>
          <cell r="AD228" t="str">
            <v>01811</v>
          </cell>
          <cell r="AE228">
            <v>12</v>
          </cell>
          <cell r="AG228" t="str">
            <v>01811</v>
          </cell>
          <cell r="AH228">
            <v>12</v>
          </cell>
        </row>
        <row r="229">
          <cell r="AA229" t="str">
            <v>01812</v>
          </cell>
          <cell r="AB229">
            <v>12</v>
          </cell>
          <cell r="AD229" t="str">
            <v>01812</v>
          </cell>
          <cell r="AE229">
            <v>12</v>
          </cell>
          <cell r="AG229" t="str">
            <v>01812</v>
          </cell>
          <cell r="AH229">
            <v>12</v>
          </cell>
        </row>
        <row r="230">
          <cell r="AA230" t="str">
            <v>01813</v>
          </cell>
          <cell r="AB230" t="str">
            <v>2a</v>
          </cell>
          <cell r="AD230" t="str">
            <v>01813</v>
          </cell>
          <cell r="AE230" t="str">
            <v>2a</v>
          </cell>
          <cell r="AG230" t="str">
            <v>01813</v>
          </cell>
          <cell r="AH230" t="str">
            <v>2a</v>
          </cell>
        </row>
        <row r="231">
          <cell r="AA231" t="str">
            <v>01814</v>
          </cell>
          <cell r="AB231" t="str">
            <v>2a</v>
          </cell>
          <cell r="AD231" t="str">
            <v>01814</v>
          </cell>
          <cell r="AE231" t="str">
            <v>2a</v>
          </cell>
          <cell r="AG231" t="str">
            <v>01814</v>
          </cell>
          <cell r="AH231" t="str">
            <v>2a</v>
          </cell>
        </row>
        <row r="232">
          <cell r="AA232" t="str">
            <v>01815</v>
          </cell>
          <cell r="AB232">
            <v>12</v>
          </cell>
          <cell r="AD232" t="str">
            <v>01815</v>
          </cell>
          <cell r="AE232">
            <v>12</v>
          </cell>
          <cell r="AG232" t="str">
            <v>01815</v>
          </cell>
          <cell r="AH232">
            <v>12</v>
          </cell>
        </row>
        <row r="233">
          <cell r="AA233" t="str">
            <v>01816</v>
          </cell>
          <cell r="AB233">
            <v>5</v>
          </cell>
          <cell r="AD233" t="str">
            <v>01816</v>
          </cell>
          <cell r="AE233">
            <v>5</v>
          </cell>
          <cell r="AG233" t="str">
            <v>01816</v>
          </cell>
          <cell r="AH233">
            <v>5</v>
          </cell>
        </row>
        <row r="234">
          <cell r="AA234" t="str">
            <v>01817</v>
          </cell>
          <cell r="AB234">
            <v>15</v>
          </cell>
          <cell r="AD234" t="str">
            <v>01817</v>
          </cell>
          <cell r="AE234">
            <v>15</v>
          </cell>
          <cell r="AG234" t="str">
            <v>01817</v>
          </cell>
          <cell r="AH234">
            <v>15</v>
          </cell>
        </row>
        <row r="235">
          <cell r="AA235" t="str">
            <v>01818</v>
          </cell>
          <cell r="AB235">
            <v>12</v>
          </cell>
          <cell r="AD235" t="str">
            <v>01818</v>
          </cell>
          <cell r="AE235">
            <v>12</v>
          </cell>
          <cell r="AG235" t="str">
            <v>01818</v>
          </cell>
          <cell r="AH235">
            <v>12</v>
          </cell>
        </row>
        <row r="236">
          <cell r="AA236" t="str">
            <v>01819</v>
          </cell>
          <cell r="AB236">
            <v>15</v>
          </cell>
          <cell r="AD236" t="str">
            <v>01819</v>
          </cell>
          <cell r="AE236">
            <v>15</v>
          </cell>
          <cell r="AG236" t="str">
            <v>01819</v>
          </cell>
          <cell r="AH236">
            <v>15</v>
          </cell>
        </row>
        <row r="237">
          <cell r="AA237" t="str">
            <v>01820</v>
          </cell>
          <cell r="AB237">
            <v>15</v>
          </cell>
          <cell r="AD237" t="str">
            <v>01820</v>
          </cell>
          <cell r="AE237">
            <v>15</v>
          </cell>
          <cell r="AG237" t="str">
            <v>01820</v>
          </cell>
          <cell r="AH237">
            <v>15</v>
          </cell>
        </row>
        <row r="238">
          <cell r="AA238" t="str">
            <v>01821</v>
          </cell>
          <cell r="AB238">
            <v>15</v>
          </cell>
          <cell r="AD238" t="str">
            <v>01821</v>
          </cell>
          <cell r="AE238">
            <v>15</v>
          </cell>
          <cell r="AG238" t="str">
            <v>01821</v>
          </cell>
          <cell r="AH238">
            <v>15</v>
          </cell>
        </row>
        <row r="239">
          <cell r="AA239" t="str">
            <v>01822</v>
          </cell>
          <cell r="AB239">
            <v>15</v>
          </cell>
          <cell r="AD239" t="str">
            <v>01822</v>
          </cell>
          <cell r="AE239">
            <v>15</v>
          </cell>
          <cell r="AG239" t="str">
            <v>01822</v>
          </cell>
          <cell r="AH239">
            <v>15</v>
          </cell>
        </row>
        <row r="240">
          <cell r="AA240" t="str">
            <v>01823</v>
          </cell>
          <cell r="AB240">
            <v>15</v>
          </cell>
          <cell r="AD240" t="str">
            <v>01823</v>
          </cell>
          <cell r="AE240">
            <v>15</v>
          </cell>
          <cell r="AG240" t="str">
            <v>01823</v>
          </cell>
          <cell r="AH240">
            <v>15</v>
          </cell>
        </row>
        <row r="241">
          <cell r="AA241" t="str">
            <v>01824</v>
          </cell>
          <cell r="AB241">
            <v>7</v>
          </cell>
          <cell r="AD241" t="str">
            <v>01824</v>
          </cell>
          <cell r="AE241">
            <v>7</v>
          </cell>
          <cell r="AG241" t="str">
            <v>01824</v>
          </cell>
          <cell r="AH241">
            <v>7</v>
          </cell>
        </row>
        <row r="242">
          <cell r="AA242" t="str">
            <v>01825</v>
          </cell>
          <cell r="AB242">
            <v>4</v>
          </cell>
          <cell r="AD242" t="str">
            <v>01825</v>
          </cell>
          <cell r="AE242">
            <v>4</v>
          </cell>
          <cell r="AG242" t="str">
            <v>01825</v>
          </cell>
          <cell r="AH242">
            <v>4</v>
          </cell>
        </row>
        <row r="243">
          <cell r="AA243" t="str">
            <v>01826</v>
          </cell>
          <cell r="AB243">
            <v>12</v>
          </cell>
          <cell r="AD243" t="str">
            <v>01826</v>
          </cell>
          <cell r="AE243">
            <v>12</v>
          </cell>
          <cell r="AG243" t="str">
            <v>01826</v>
          </cell>
          <cell r="AH243">
            <v>12</v>
          </cell>
        </row>
        <row r="244">
          <cell r="AA244" t="str">
            <v>01827</v>
          </cell>
          <cell r="AB244" t="str">
            <v>2b</v>
          </cell>
          <cell r="AD244" t="str">
            <v>01827</v>
          </cell>
          <cell r="AE244" t="str">
            <v>2b</v>
          </cell>
          <cell r="AG244" t="str">
            <v>01827</v>
          </cell>
          <cell r="AH244" t="str">
            <v>2b</v>
          </cell>
        </row>
        <row r="245">
          <cell r="AA245" t="str">
            <v>01828</v>
          </cell>
          <cell r="AB245" t="str">
            <v>2b</v>
          </cell>
          <cell r="AD245" t="str">
            <v>01828</v>
          </cell>
          <cell r="AE245" t="str">
            <v>2b</v>
          </cell>
          <cell r="AG245" t="str">
            <v>01828</v>
          </cell>
          <cell r="AH245" t="str">
            <v>2b</v>
          </cell>
        </row>
        <row r="246">
          <cell r="AA246" t="str">
            <v>01829</v>
          </cell>
          <cell r="AB246" t="str">
            <v>gg</v>
          </cell>
          <cell r="AD246" t="str">
            <v>01829</v>
          </cell>
          <cell r="AE246" t="str">
            <v>gg</v>
          </cell>
          <cell r="AG246" t="str">
            <v>01829</v>
          </cell>
          <cell r="AH246" t="str">
            <v>gg</v>
          </cell>
        </row>
        <row r="247">
          <cell r="AA247" t="str">
            <v>01831</v>
          </cell>
          <cell r="AB247">
            <v>12</v>
          </cell>
          <cell r="AD247" t="str">
            <v>01831</v>
          </cell>
          <cell r="AE247">
            <v>12</v>
          </cell>
          <cell r="AG247" t="str">
            <v>01831</v>
          </cell>
          <cell r="AH247">
            <v>12</v>
          </cell>
        </row>
        <row r="248">
          <cell r="AA248" t="str">
            <v>01832</v>
          </cell>
          <cell r="AB248">
            <v>12</v>
          </cell>
          <cell r="AD248" t="str">
            <v>01832</v>
          </cell>
          <cell r="AE248">
            <v>12</v>
          </cell>
          <cell r="AG248" t="str">
            <v>01832</v>
          </cell>
          <cell r="AH248">
            <v>12</v>
          </cell>
        </row>
        <row r="249">
          <cell r="AA249" t="str">
            <v>01833</v>
          </cell>
          <cell r="AB249">
            <v>12</v>
          </cell>
          <cell r="AD249" t="str">
            <v>01833</v>
          </cell>
          <cell r="AE249">
            <v>12</v>
          </cell>
          <cell r="AG249" t="str">
            <v>01833</v>
          </cell>
          <cell r="AH249">
            <v>12</v>
          </cell>
        </row>
        <row r="250">
          <cell r="AA250" t="str">
            <v>01834</v>
          </cell>
          <cell r="AB250">
            <v>12</v>
          </cell>
          <cell r="AD250" t="str">
            <v>01834</v>
          </cell>
          <cell r="AE250">
            <v>12</v>
          </cell>
          <cell r="AG250" t="str">
            <v>01834</v>
          </cell>
          <cell r="AH250">
            <v>12</v>
          </cell>
        </row>
        <row r="251">
          <cell r="AA251" t="str">
            <v>01835</v>
          </cell>
          <cell r="AB251">
            <v>12</v>
          </cell>
          <cell r="AD251" t="str">
            <v>01835</v>
          </cell>
          <cell r="AE251">
            <v>12</v>
          </cell>
          <cell r="AG251" t="str">
            <v>01835</v>
          </cell>
          <cell r="AH251">
            <v>12</v>
          </cell>
        </row>
        <row r="252">
          <cell r="AA252" t="str">
            <v>01846</v>
          </cell>
          <cell r="AB252">
            <v>12</v>
          </cell>
          <cell r="AD252" t="str">
            <v>01846</v>
          </cell>
          <cell r="AE252">
            <v>12</v>
          </cell>
          <cell r="AG252" t="str">
            <v>01846</v>
          </cell>
          <cell r="AH252">
            <v>12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Y8" t="str">
            <v>00012</v>
          </cell>
          <cell r="Z8" t="str">
            <v>gg</v>
          </cell>
          <cell r="AB8" t="str">
            <v>00012</v>
          </cell>
          <cell r="AC8" t="str">
            <v>gg</v>
          </cell>
          <cell r="AE8" t="str">
            <v>00012</v>
          </cell>
          <cell r="AF8" t="str">
            <v>gg</v>
          </cell>
          <cell r="AH8" t="str">
            <v>00012</v>
          </cell>
          <cell r="AI8" t="str">
            <v>gg</v>
          </cell>
        </row>
        <row r="9">
          <cell r="Y9" t="str">
            <v>00057</v>
          </cell>
          <cell r="Z9" t="str">
            <v>gg</v>
          </cell>
          <cell r="AB9" t="str">
            <v>00057</v>
          </cell>
          <cell r="AC9" t="str">
            <v>gg</v>
          </cell>
          <cell r="AE9" t="str">
            <v>00057</v>
          </cell>
          <cell r="AF9" t="str">
            <v>gg</v>
          </cell>
          <cell r="AH9" t="str">
            <v>00057</v>
          </cell>
          <cell r="AI9" t="str">
            <v>gg</v>
          </cell>
        </row>
        <row r="10">
          <cell r="Y10" t="str">
            <v>00840</v>
          </cell>
          <cell r="Z10" t="str">
            <v>gg</v>
          </cell>
          <cell r="AB10" t="str">
            <v>00840</v>
          </cell>
          <cell r="AC10" t="str">
            <v>gg</v>
          </cell>
          <cell r="AE10" t="str">
            <v>00840</v>
          </cell>
          <cell r="AF10" t="str">
            <v>gg</v>
          </cell>
          <cell r="AH10" t="str">
            <v>00840</v>
          </cell>
          <cell r="AI10" t="str">
            <v>gg</v>
          </cell>
        </row>
        <row r="11">
          <cell r="Y11" t="str">
            <v>00860</v>
          </cell>
          <cell r="Z11" t="str">
            <v>gg</v>
          </cell>
          <cell r="AB11" t="str">
            <v>00860</v>
          </cell>
          <cell r="AC11" t="str">
            <v>gg</v>
          </cell>
          <cell r="AE11" t="str">
            <v>00860</v>
          </cell>
          <cell r="AF11" t="str">
            <v>gg</v>
          </cell>
          <cell r="AH11" t="str">
            <v>00860</v>
          </cell>
          <cell r="AI11" t="str">
            <v>gg</v>
          </cell>
        </row>
        <row r="12">
          <cell r="Y12" t="str">
            <v>00861</v>
          </cell>
          <cell r="Z12" t="str">
            <v>gg</v>
          </cell>
          <cell r="AB12" t="str">
            <v>00861</v>
          </cell>
          <cell r="AC12" t="str">
            <v>gg</v>
          </cell>
          <cell r="AE12" t="str">
            <v>00861</v>
          </cell>
          <cell r="AF12" t="str">
            <v>gg</v>
          </cell>
          <cell r="AH12" t="str">
            <v>00861</v>
          </cell>
          <cell r="AI12" t="str">
            <v>gg</v>
          </cell>
        </row>
        <row r="13">
          <cell r="Y13" t="str">
            <v>00862</v>
          </cell>
          <cell r="Z13" t="str">
            <v>gg</v>
          </cell>
          <cell r="AB13" t="str">
            <v>00862</v>
          </cell>
          <cell r="AC13" t="str">
            <v>gg</v>
          </cell>
          <cell r="AE13" t="str">
            <v>00862</v>
          </cell>
          <cell r="AF13" t="str">
            <v>gg</v>
          </cell>
          <cell r="AH13" t="str">
            <v>00862</v>
          </cell>
          <cell r="AI13" t="str">
            <v>gg</v>
          </cell>
        </row>
        <row r="14">
          <cell r="Y14" t="str">
            <v>00863</v>
          </cell>
          <cell r="Z14" t="str">
            <v>gg</v>
          </cell>
          <cell r="AB14" t="str">
            <v>00863</v>
          </cell>
          <cell r="AC14" t="str">
            <v>gg</v>
          </cell>
          <cell r="AE14" t="str">
            <v>00863</v>
          </cell>
          <cell r="AF14" t="str">
            <v>gg</v>
          </cell>
          <cell r="AH14" t="str">
            <v>00863</v>
          </cell>
          <cell r="AI14" t="str">
            <v>gg</v>
          </cell>
        </row>
        <row r="15">
          <cell r="Y15" t="str">
            <v>00964</v>
          </cell>
          <cell r="Z15" t="str">
            <v>gg</v>
          </cell>
          <cell r="AB15" t="str">
            <v>00964</v>
          </cell>
          <cell r="AC15" t="str">
            <v>gg</v>
          </cell>
          <cell r="AE15" t="str">
            <v>00964</v>
          </cell>
          <cell r="AF15" t="str">
            <v>gg</v>
          </cell>
          <cell r="AH15" t="str">
            <v>00964</v>
          </cell>
          <cell r="AI15" t="str">
            <v>gg</v>
          </cell>
        </row>
        <row r="16">
          <cell r="Y16" t="str">
            <v>01127</v>
          </cell>
          <cell r="Z16" t="str">
            <v>gg</v>
          </cell>
          <cell r="AB16" t="str">
            <v>01127</v>
          </cell>
          <cell r="AC16" t="str">
            <v>gg</v>
          </cell>
          <cell r="AE16" t="str">
            <v>01127</v>
          </cell>
          <cell r="AF16" t="str">
            <v>gg</v>
          </cell>
          <cell r="AH16" t="str">
            <v>01127</v>
          </cell>
          <cell r="AI16" t="str">
            <v>gg</v>
          </cell>
        </row>
        <row r="17">
          <cell r="Y17" t="str">
            <v>01220</v>
          </cell>
          <cell r="Z17" t="str">
            <v>3c</v>
          </cell>
          <cell r="AB17" t="str">
            <v>01220</v>
          </cell>
          <cell r="AC17" t="str">
            <v>3c</v>
          </cell>
          <cell r="AE17" t="str">
            <v>01220</v>
          </cell>
          <cell r="AF17" t="str">
            <v>3c</v>
          </cell>
          <cell r="AH17" t="str">
            <v>01220</v>
          </cell>
          <cell r="AI17" t="str">
            <v>3c</v>
          </cell>
        </row>
        <row r="18">
          <cell r="Y18" t="str">
            <v>01221</v>
          </cell>
          <cell r="Z18" t="str">
            <v>gg</v>
          </cell>
          <cell r="AB18" t="str">
            <v>01221</v>
          </cell>
          <cell r="AC18" t="str">
            <v>gg</v>
          </cell>
          <cell r="AE18" t="str">
            <v>01221</v>
          </cell>
          <cell r="AF18" t="str">
            <v>gg</v>
          </cell>
          <cell r="AH18" t="str">
            <v>01221</v>
          </cell>
          <cell r="AI18" t="str">
            <v>gg</v>
          </cell>
        </row>
        <row r="19">
          <cell r="Y19" t="str">
            <v>01231</v>
          </cell>
          <cell r="Z19" t="str">
            <v>gg</v>
          </cell>
          <cell r="AB19" t="str">
            <v>01231</v>
          </cell>
          <cell r="AC19" t="str">
            <v>gg</v>
          </cell>
          <cell r="AE19" t="str">
            <v>01231</v>
          </cell>
          <cell r="AF19" t="str">
            <v>gg</v>
          </cell>
          <cell r="AH19" t="str">
            <v>01231</v>
          </cell>
          <cell r="AI19" t="str">
            <v>gg</v>
          </cell>
        </row>
        <row r="20">
          <cell r="Y20" t="str">
            <v>01239</v>
          </cell>
          <cell r="Z20" t="str">
            <v>gg</v>
          </cell>
          <cell r="AB20" t="str">
            <v>01239</v>
          </cell>
          <cell r="AC20" t="str">
            <v>gg</v>
          </cell>
          <cell r="AE20" t="str">
            <v>01239</v>
          </cell>
          <cell r="AF20" t="str">
            <v>gg</v>
          </cell>
          <cell r="AH20" t="str">
            <v>01239</v>
          </cell>
          <cell r="AI20" t="str">
            <v>gg</v>
          </cell>
        </row>
        <row r="21">
          <cell r="Y21" t="str">
            <v>01240</v>
          </cell>
          <cell r="Z21" t="str">
            <v>gg</v>
          </cell>
          <cell r="AB21" t="str">
            <v>01240</v>
          </cell>
          <cell r="AC21" t="str">
            <v>gg</v>
          </cell>
          <cell r="AE21" t="str">
            <v>01240</v>
          </cell>
          <cell r="AF21" t="str">
            <v>gg</v>
          </cell>
          <cell r="AH21" t="str">
            <v>01240</v>
          </cell>
          <cell r="AI21" t="str">
            <v>gg</v>
          </cell>
        </row>
        <row r="22">
          <cell r="Y22" t="str">
            <v>01256</v>
          </cell>
          <cell r="Z22" t="str">
            <v>gg</v>
          </cell>
          <cell r="AB22" t="str">
            <v>01256</v>
          </cell>
          <cell r="AC22" t="str">
            <v>gg</v>
          </cell>
          <cell r="AE22" t="str">
            <v>01256</v>
          </cell>
          <cell r="AF22" t="str">
            <v>gg</v>
          </cell>
          <cell r="AH22" t="str">
            <v>01256</v>
          </cell>
          <cell r="AI22" t="str">
            <v>gg</v>
          </cell>
        </row>
        <row r="23">
          <cell r="Y23" t="str">
            <v>01351</v>
          </cell>
          <cell r="Z23" t="str">
            <v>141c</v>
          </cell>
          <cell r="AB23" t="str">
            <v>01351</v>
          </cell>
          <cell r="AC23" t="str">
            <v>141c</v>
          </cell>
          <cell r="AE23" t="str">
            <v>01351</v>
          </cell>
          <cell r="AF23" t="str">
            <v>141c</v>
          </cell>
          <cell r="AH23" t="str">
            <v>01351</v>
          </cell>
          <cell r="AI23" t="str">
            <v>141c</v>
          </cell>
        </row>
        <row r="24">
          <cell r="Y24" t="str">
            <v>01392</v>
          </cell>
          <cell r="Z24" t="str">
            <v>gg</v>
          </cell>
          <cell r="AB24" t="str">
            <v>01392</v>
          </cell>
          <cell r="AC24" t="str">
            <v>gg</v>
          </cell>
          <cell r="AE24" t="str">
            <v>01392</v>
          </cell>
          <cell r="AF24" t="str">
            <v>gg</v>
          </cell>
          <cell r="AH24" t="str">
            <v>01392</v>
          </cell>
          <cell r="AI24" t="str">
            <v>gg</v>
          </cell>
        </row>
        <row r="25">
          <cell r="Y25" t="str">
            <v>01393</v>
          </cell>
          <cell r="Z25" t="str">
            <v>gg</v>
          </cell>
          <cell r="AB25" t="str">
            <v>01393</v>
          </cell>
          <cell r="AC25" t="str">
            <v>gg</v>
          </cell>
          <cell r="AE25" t="str">
            <v>01393</v>
          </cell>
          <cell r="AF25" t="str">
            <v>gg</v>
          </cell>
          <cell r="AH25" t="str">
            <v>01393</v>
          </cell>
          <cell r="AI25" t="str">
            <v>gg</v>
          </cell>
        </row>
        <row r="26">
          <cell r="Y26" t="str">
            <v>01394</v>
          </cell>
          <cell r="Z26" t="str">
            <v>gg</v>
          </cell>
          <cell r="AB26" t="str">
            <v>01394</v>
          </cell>
          <cell r="AC26" t="str">
            <v>gg</v>
          </cell>
          <cell r="AE26" t="str">
            <v>01394</v>
          </cell>
          <cell r="AF26" t="str">
            <v>gg</v>
          </cell>
          <cell r="AH26" t="str">
            <v>01394</v>
          </cell>
          <cell r="AI26" t="str">
            <v>gg</v>
          </cell>
        </row>
        <row r="27">
          <cell r="Y27" t="str">
            <v>01395</v>
          </cell>
          <cell r="Z27" t="str">
            <v>gg</v>
          </cell>
          <cell r="AB27" t="str">
            <v>01395</v>
          </cell>
          <cell r="AC27" t="str">
            <v>gg</v>
          </cell>
          <cell r="AE27" t="str">
            <v>01395</v>
          </cell>
          <cell r="AF27" t="str">
            <v>gg</v>
          </cell>
          <cell r="AH27" t="str">
            <v>01395</v>
          </cell>
          <cell r="AI27" t="str">
            <v>gg</v>
          </cell>
        </row>
        <row r="28">
          <cell r="Y28" t="str">
            <v>01396</v>
          </cell>
          <cell r="Z28" t="str">
            <v>gg</v>
          </cell>
          <cell r="AB28" t="str">
            <v>01396</v>
          </cell>
          <cell r="AC28" t="str">
            <v>gg</v>
          </cell>
          <cell r="AE28" t="str">
            <v>01396</v>
          </cell>
          <cell r="AF28" t="str">
            <v>gg</v>
          </cell>
          <cell r="AH28" t="str">
            <v>01396</v>
          </cell>
          <cell r="AI28" t="str">
            <v>gg</v>
          </cell>
        </row>
        <row r="29">
          <cell r="Y29" t="str">
            <v>01398</v>
          </cell>
          <cell r="Z29" t="str">
            <v>gg</v>
          </cell>
          <cell r="AB29" t="str">
            <v>01398</v>
          </cell>
          <cell r="AC29" t="str">
            <v>gg</v>
          </cell>
          <cell r="AE29" t="str">
            <v>01398</v>
          </cell>
          <cell r="AF29" t="str">
            <v>gg</v>
          </cell>
          <cell r="AH29" t="str">
            <v>01398</v>
          </cell>
          <cell r="AI29" t="str">
            <v>gg</v>
          </cell>
        </row>
        <row r="30">
          <cell r="Y30" t="str">
            <v>01399</v>
          </cell>
          <cell r="Z30" t="str">
            <v>gg</v>
          </cell>
          <cell r="AB30" t="str">
            <v>01399</v>
          </cell>
          <cell r="AC30" t="str">
            <v>gg</v>
          </cell>
          <cell r="AE30" t="str">
            <v>01399</v>
          </cell>
          <cell r="AF30" t="str">
            <v>gg</v>
          </cell>
          <cell r="AH30" t="str">
            <v>01399</v>
          </cell>
          <cell r="AI30" t="str">
            <v>gg</v>
          </cell>
        </row>
        <row r="31">
          <cell r="Y31" t="str">
            <v>01400</v>
          </cell>
          <cell r="Z31" t="str">
            <v>gg</v>
          </cell>
          <cell r="AB31" t="str">
            <v>01400</v>
          </cell>
          <cell r="AC31" t="str">
            <v>gg</v>
          </cell>
          <cell r="AE31" t="str">
            <v>01400</v>
          </cell>
          <cell r="AF31" t="str">
            <v>gg</v>
          </cell>
          <cell r="AH31" t="str">
            <v>01400</v>
          </cell>
          <cell r="AI31" t="str">
            <v>gg</v>
          </cell>
        </row>
        <row r="32">
          <cell r="Y32" t="str">
            <v>01401</v>
          </cell>
          <cell r="Z32" t="str">
            <v>gg</v>
          </cell>
          <cell r="AB32" t="str">
            <v>01401</v>
          </cell>
          <cell r="AC32" t="str">
            <v>gg</v>
          </cell>
          <cell r="AE32" t="str">
            <v>01401</v>
          </cell>
          <cell r="AF32" t="str">
            <v>gg</v>
          </cell>
          <cell r="AH32" t="str">
            <v>01401</v>
          </cell>
          <cell r="AI32" t="str">
            <v>gg</v>
          </cell>
        </row>
        <row r="33">
          <cell r="Y33" t="str">
            <v>01402</v>
          </cell>
          <cell r="Z33" t="str">
            <v>gg</v>
          </cell>
          <cell r="AB33" t="str">
            <v>01402</v>
          </cell>
          <cell r="AC33" t="str">
            <v>gg</v>
          </cell>
          <cell r="AE33" t="str">
            <v>01402</v>
          </cell>
          <cell r="AF33" t="str">
            <v>gg</v>
          </cell>
          <cell r="AH33" t="str">
            <v>01402</v>
          </cell>
          <cell r="AI33" t="str">
            <v>gg</v>
          </cell>
        </row>
        <row r="34">
          <cell r="Y34" t="str">
            <v>01419</v>
          </cell>
          <cell r="Z34" t="str">
            <v>gg</v>
          </cell>
          <cell r="AB34" t="str">
            <v>01419</v>
          </cell>
          <cell r="AC34" t="str">
            <v>gg</v>
          </cell>
          <cell r="AE34" t="str">
            <v>01419</v>
          </cell>
          <cell r="AF34" t="str">
            <v>gg</v>
          </cell>
          <cell r="AH34" t="str">
            <v>01419</v>
          </cell>
          <cell r="AI34" t="str">
            <v>gg</v>
          </cell>
        </row>
        <row r="35">
          <cell r="Y35" t="str">
            <v>01420</v>
          </cell>
          <cell r="Z35">
            <v>7</v>
          </cell>
          <cell r="AB35" t="str">
            <v>01420</v>
          </cell>
          <cell r="AC35">
            <v>7</v>
          </cell>
          <cell r="AE35" t="str">
            <v>01420</v>
          </cell>
          <cell r="AF35">
            <v>7</v>
          </cell>
          <cell r="AH35" t="str">
            <v>01420</v>
          </cell>
          <cell r="AI35">
            <v>7</v>
          </cell>
        </row>
        <row r="36">
          <cell r="Y36" t="str">
            <v>01421</v>
          </cell>
          <cell r="Z36" t="str">
            <v>gg</v>
          </cell>
          <cell r="AB36" t="str">
            <v>01421</v>
          </cell>
          <cell r="AC36" t="str">
            <v>gg</v>
          </cell>
          <cell r="AE36" t="str">
            <v>01421</v>
          </cell>
          <cell r="AF36" t="str">
            <v>gg</v>
          </cell>
          <cell r="AH36" t="str">
            <v>01421</v>
          </cell>
          <cell r="AI36" t="str">
            <v>gg</v>
          </cell>
        </row>
        <row r="37">
          <cell r="Y37" t="str">
            <v>01422</v>
          </cell>
          <cell r="Z37" t="str">
            <v>gg</v>
          </cell>
          <cell r="AB37" t="str">
            <v>01422</v>
          </cell>
          <cell r="AC37" t="str">
            <v>gg</v>
          </cell>
          <cell r="AE37" t="str">
            <v>01422</v>
          </cell>
          <cell r="AF37" t="str">
            <v>gg</v>
          </cell>
          <cell r="AH37" t="str">
            <v>01422</v>
          </cell>
          <cell r="AI37" t="str">
            <v>gg</v>
          </cell>
        </row>
        <row r="38">
          <cell r="Y38" t="str">
            <v>01424</v>
          </cell>
          <cell r="Z38" t="str">
            <v>gg</v>
          </cell>
          <cell r="AB38" t="str">
            <v>01424</v>
          </cell>
          <cell r="AC38" t="str">
            <v>gg</v>
          </cell>
          <cell r="AE38" t="str">
            <v>01424</v>
          </cell>
          <cell r="AF38" t="str">
            <v>gg</v>
          </cell>
          <cell r="AH38" t="str">
            <v>01424</v>
          </cell>
          <cell r="AI38" t="str">
            <v>gg</v>
          </cell>
        </row>
        <row r="39">
          <cell r="Y39" t="str">
            <v>01428</v>
          </cell>
          <cell r="Z39" t="str">
            <v>gg</v>
          </cell>
          <cell r="AB39" t="str">
            <v>01428</v>
          </cell>
          <cell r="AC39" t="str">
            <v>gg</v>
          </cell>
          <cell r="AE39" t="str">
            <v>01428</v>
          </cell>
          <cell r="AF39" t="str">
            <v>gg</v>
          </cell>
          <cell r="AH39" t="str">
            <v>01428</v>
          </cell>
          <cell r="AI39" t="str">
            <v>gg</v>
          </cell>
        </row>
        <row r="40">
          <cell r="Y40" t="str">
            <v>01429</v>
          </cell>
          <cell r="Z40">
            <v>7</v>
          </cell>
          <cell r="AB40" t="str">
            <v>01429</v>
          </cell>
          <cell r="AC40">
            <v>7</v>
          </cell>
          <cell r="AE40" t="str">
            <v>01429</v>
          </cell>
          <cell r="AF40">
            <v>7</v>
          </cell>
          <cell r="AH40" t="str">
            <v>01429</v>
          </cell>
          <cell r="AI40">
            <v>7</v>
          </cell>
        </row>
        <row r="41">
          <cell r="Y41" t="str">
            <v>01431</v>
          </cell>
          <cell r="Z41" t="str">
            <v>gg</v>
          </cell>
          <cell r="AB41" t="str">
            <v>01431</v>
          </cell>
          <cell r="AC41" t="str">
            <v>gg</v>
          </cell>
          <cell r="AE41" t="str">
            <v>01431</v>
          </cell>
          <cell r="AF41" t="str">
            <v>gg</v>
          </cell>
          <cell r="AH41" t="str">
            <v>01431</v>
          </cell>
          <cell r="AI41" t="str">
            <v>gg</v>
          </cell>
        </row>
        <row r="42">
          <cell r="Y42" t="str">
            <v>01434</v>
          </cell>
          <cell r="Z42" t="str">
            <v>gg</v>
          </cell>
          <cell r="AB42" t="str">
            <v>01434</v>
          </cell>
          <cell r="AC42" t="str">
            <v>gg</v>
          </cell>
          <cell r="AE42" t="str">
            <v>01434</v>
          </cell>
          <cell r="AF42" t="str">
            <v>gg</v>
          </cell>
          <cell r="AH42" t="str">
            <v>01434</v>
          </cell>
          <cell r="AI42" t="str">
            <v>gg</v>
          </cell>
        </row>
        <row r="43">
          <cell r="Y43" t="str">
            <v>01451</v>
          </cell>
          <cell r="Z43">
            <v>11</v>
          </cell>
          <cell r="AB43" t="str">
            <v>01451</v>
          </cell>
          <cell r="AC43">
            <v>11</v>
          </cell>
          <cell r="AE43" t="str">
            <v>01451</v>
          </cell>
          <cell r="AF43">
            <v>11</v>
          </cell>
          <cell r="AH43" t="str">
            <v>01451</v>
          </cell>
          <cell r="AI43">
            <v>11</v>
          </cell>
        </row>
        <row r="44">
          <cell r="Y44" t="str">
            <v>01452</v>
          </cell>
          <cell r="Z44" t="str">
            <v>gg</v>
          </cell>
          <cell r="AB44" t="str">
            <v>01452</v>
          </cell>
          <cell r="AC44" t="str">
            <v>gg</v>
          </cell>
          <cell r="AE44" t="str">
            <v>01452</v>
          </cell>
          <cell r="AF44" t="str">
            <v>gg</v>
          </cell>
          <cell r="AH44" t="str">
            <v>01452</v>
          </cell>
          <cell r="AI44" t="str">
            <v>gg</v>
          </cell>
        </row>
        <row r="45">
          <cell r="Y45" t="str">
            <v>01469</v>
          </cell>
          <cell r="Z45" t="str">
            <v>gg</v>
          </cell>
          <cell r="AB45" t="str">
            <v>01469</v>
          </cell>
          <cell r="AC45" t="str">
            <v>gg</v>
          </cell>
          <cell r="AE45" t="str">
            <v>01469</v>
          </cell>
          <cell r="AF45" t="str">
            <v>gg</v>
          </cell>
          <cell r="AH45" t="str">
            <v>01469</v>
          </cell>
          <cell r="AI45" t="str">
            <v>gg</v>
          </cell>
        </row>
        <row r="46">
          <cell r="Y46" t="str">
            <v>01471</v>
          </cell>
          <cell r="Z46" t="str">
            <v>gg</v>
          </cell>
          <cell r="AB46" t="str">
            <v>01471</v>
          </cell>
          <cell r="AC46" t="str">
            <v>gg</v>
          </cell>
          <cell r="AE46" t="str">
            <v>01471</v>
          </cell>
          <cell r="AF46" t="str">
            <v>gg</v>
          </cell>
          <cell r="AH46" t="str">
            <v>01471</v>
          </cell>
          <cell r="AI46" t="str">
            <v>gg</v>
          </cell>
        </row>
        <row r="47">
          <cell r="Y47" t="str">
            <v>01473</v>
          </cell>
          <cell r="Z47" t="str">
            <v>gg</v>
          </cell>
          <cell r="AB47" t="str">
            <v>01473</v>
          </cell>
          <cell r="AC47" t="str">
            <v>gg</v>
          </cell>
          <cell r="AE47" t="str">
            <v>01473</v>
          </cell>
          <cell r="AF47" t="str">
            <v>gg</v>
          </cell>
          <cell r="AH47" t="str">
            <v>01473</v>
          </cell>
          <cell r="AI47" t="str">
            <v>gg</v>
          </cell>
        </row>
        <row r="48">
          <cell r="Y48" t="str">
            <v>01478</v>
          </cell>
          <cell r="Z48">
            <v>11</v>
          </cell>
          <cell r="AB48" t="str">
            <v>01478</v>
          </cell>
          <cell r="AC48">
            <v>11</v>
          </cell>
          <cell r="AE48" t="str">
            <v>01478</v>
          </cell>
          <cell r="AF48">
            <v>11</v>
          </cell>
          <cell r="AH48" t="str">
            <v>01478</v>
          </cell>
          <cell r="AI48">
            <v>11</v>
          </cell>
        </row>
        <row r="49">
          <cell r="Y49" t="str">
            <v>01479</v>
          </cell>
          <cell r="Z49">
            <v>7</v>
          </cell>
          <cell r="AB49" t="str">
            <v>01479</v>
          </cell>
          <cell r="AC49">
            <v>7</v>
          </cell>
          <cell r="AE49" t="str">
            <v>01479</v>
          </cell>
          <cell r="AF49">
            <v>7</v>
          </cell>
          <cell r="AH49" t="str">
            <v>01479</v>
          </cell>
          <cell r="AI49">
            <v>7</v>
          </cell>
        </row>
        <row r="50">
          <cell r="Y50" t="str">
            <v>01482</v>
          </cell>
          <cell r="Z50" t="str">
            <v>gg</v>
          </cell>
          <cell r="AB50" t="str">
            <v>01482</v>
          </cell>
          <cell r="AC50" t="str">
            <v>gg</v>
          </cell>
          <cell r="AE50" t="str">
            <v>01482</v>
          </cell>
          <cell r="AF50" t="str">
            <v>gg</v>
          </cell>
          <cell r="AH50" t="str">
            <v>01482</v>
          </cell>
          <cell r="AI50" t="str">
            <v>gg</v>
          </cell>
        </row>
        <row r="51">
          <cell r="Y51" t="str">
            <v>01484</v>
          </cell>
          <cell r="Z51" t="str">
            <v>143a</v>
          </cell>
          <cell r="AB51" t="str">
            <v>01484</v>
          </cell>
          <cell r="AC51" t="str">
            <v>143a</v>
          </cell>
          <cell r="AE51" t="str">
            <v>01484</v>
          </cell>
          <cell r="AF51" t="str">
            <v>143a</v>
          </cell>
          <cell r="AH51" t="str">
            <v>01484</v>
          </cell>
          <cell r="AI51" t="str">
            <v>143a</v>
          </cell>
        </row>
        <row r="52">
          <cell r="Y52" t="str">
            <v>01495</v>
          </cell>
          <cell r="Z52" t="str">
            <v>gg</v>
          </cell>
          <cell r="AB52" t="str">
            <v>01495</v>
          </cell>
          <cell r="AC52" t="str">
            <v>gg</v>
          </cell>
          <cell r="AE52" t="str">
            <v>01495</v>
          </cell>
          <cell r="AF52" t="str">
            <v>gg</v>
          </cell>
          <cell r="AH52" t="str">
            <v>01495</v>
          </cell>
          <cell r="AI52" t="str">
            <v>gg</v>
          </cell>
        </row>
        <row r="53">
          <cell r="Y53" t="str">
            <v>01509</v>
          </cell>
          <cell r="Z53" t="str">
            <v>gg</v>
          </cell>
          <cell r="AB53" t="str">
            <v>01509</v>
          </cell>
          <cell r="AC53" t="str">
            <v>gg</v>
          </cell>
          <cell r="AE53" t="str">
            <v>01509</v>
          </cell>
          <cell r="AF53" t="str">
            <v>gg</v>
          </cell>
          <cell r="AH53" t="str">
            <v>01509</v>
          </cell>
          <cell r="AI53" t="str">
            <v>gg</v>
          </cell>
        </row>
        <row r="54">
          <cell r="Y54" t="str">
            <v>01510</v>
          </cell>
          <cell r="Z54" t="str">
            <v>gg</v>
          </cell>
          <cell r="AB54" t="str">
            <v>01510</v>
          </cell>
          <cell r="AC54" t="str">
            <v>gg</v>
          </cell>
          <cell r="AE54" t="str">
            <v>01510</v>
          </cell>
          <cell r="AF54" t="str">
            <v>gg</v>
          </cell>
          <cell r="AH54" t="str">
            <v>01510</v>
          </cell>
          <cell r="AI54" t="str">
            <v>gg</v>
          </cell>
        </row>
        <row r="55">
          <cell r="Y55" t="str">
            <v>01526</v>
          </cell>
          <cell r="Z55" t="str">
            <v>gg</v>
          </cell>
          <cell r="AB55" t="str">
            <v>01526</v>
          </cell>
          <cell r="AC55" t="str">
            <v>gg</v>
          </cell>
          <cell r="AE55" t="str">
            <v>01526</v>
          </cell>
          <cell r="AF55" t="str">
            <v>gg</v>
          </cell>
          <cell r="AH55" t="str">
            <v>01526</v>
          </cell>
          <cell r="AI55" t="str">
            <v>gg</v>
          </cell>
        </row>
        <row r="56">
          <cell r="Y56" t="str">
            <v>01527</v>
          </cell>
          <cell r="Z56" t="str">
            <v>gg</v>
          </cell>
          <cell r="AB56" t="str">
            <v>01527</v>
          </cell>
          <cell r="AC56" t="str">
            <v>gg</v>
          </cell>
          <cell r="AE56" t="str">
            <v>01527</v>
          </cell>
          <cell r="AF56" t="str">
            <v>gg</v>
          </cell>
          <cell r="AH56" t="str">
            <v>01527</v>
          </cell>
          <cell r="AI56" t="str">
            <v>gg</v>
          </cell>
        </row>
        <row r="57">
          <cell r="Y57" t="str">
            <v>01533</v>
          </cell>
          <cell r="Z57" t="str">
            <v>143e</v>
          </cell>
          <cell r="AB57" t="str">
            <v>01533</v>
          </cell>
          <cell r="AC57" t="str">
            <v>143e</v>
          </cell>
          <cell r="AE57" t="str">
            <v>01533</v>
          </cell>
          <cell r="AF57" t="str">
            <v>143e</v>
          </cell>
          <cell r="AH57" t="str">
            <v>01533</v>
          </cell>
          <cell r="AI57" t="str">
            <v>143e</v>
          </cell>
        </row>
        <row r="58">
          <cell r="Y58" t="str">
            <v>01545</v>
          </cell>
          <cell r="Z58" t="str">
            <v>gg</v>
          </cell>
          <cell r="AB58" t="str">
            <v>01545</v>
          </cell>
          <cell r="AC58" t="str">
            <v>gg</v>
          </cell>
          <cell r="AE58" t="str">
            <v>01545</v>
          </cell>
          <cell r="AF58" t="str">
            <v>gg</v>
          </cell>
          <cell r="AH58" t="str">
            <v>01545</v>
          </cell>
          <cell r="AI58" t="str">
            <v>gg</v>
          </cell>
        </row>
        <row r="59">
          <cell r="Y59" t="str">
            <v>01546</v>
          </cell>
          <cell r="Z59" t="str">
            <v>gg</v>
          </cell>
          <cell r="AB59" t="str">
            <v>01546</v>
          </cell>
          <cell r="AC59" t="str">
            <v>gg</v>
          </cell>
          <cell r="AE59" t="str">
            <v>01546</v>
          </cell>
          <cell r="AF59" t="str">
            <v>gg</v>
          </cell>
          <cell r="AH59" t="str">
            <v>01546</v>
          </cell>
          <cell r="AI59" t="str">
            <v>gg</v>
          </cell>
        </row>
        <row r="60">
          <cell r="Y60" t="str">
            <v>01552</v>
          </cell>
          <cell r="Z60" t="str">
            <v>gg</v>
          </cell>
          <cell r="AB60" t="str">
            <v>01552</v>
          </cell>
          <cell r="AC60" t="str">
            <v>gg</v>
          </cell>
          <cell r="AE60" t="str">
            <v>01552</v>
          </cell>
          <cell r="AF60" t="str">
            <v>gg</v>
          </cell>
          <cell r="AH60" t="str">
            <v>01552</v>
          </cell>
          <cell r="AI60" t="str">
            <v>gg</v>
          </cell>
        </row>
        <row r="61">
          <cell r="Y61" t="str">
            <v>01553</v>
          </cell>
          <cell r="Z61">
            <v>7</v>
          </cell>
          <cell r="AB61" t="str">
            <v>01553</v>
          </cell>
          <cell r="AC61">
            <v>7</v>
          </cell>
          <cell r="AE61" t="str">
            <v>01553</v>
          </cell>
          <cell r="AF61">
            <v>7</v>
          </cell>
          <cell r="AH61" t="str">
            <v>01553</v>
          </cell>
          <cell r="AI61">
            <v>7</v>
          </cell>
        </row>
        <row r="62">
          <cell r="Y62" t="str">
            <v>01556</v>
          </cell>
          <cell r="Z62" t="str">
            <v>gg</v>
          </cell>
          <cell r="AB62" t="str">
            <v>01556</v>
          </cell>
          <cell r="AC62" t="str">
            <v>gg</v>
          </cell>
          <cell r="AE62" t="str">
            <v>01556</v>
          </cell>
          <cell r="AF62" t="str">
            <v>gg</v>
          </cell>
          <cell r="AH62" t="str">
            <v>01556</v>
          </cell>
          <cell r="AI62" t="str">
            <v>gg</v>
          </cell>
        </row>
        <row r="63">
          <cell r="Y63" t="str">
            <v>01562</v>
          </cell>
          <cell r="Z63" t="str">
            <v>gg</v>
          </cell>
          <cell r="AB63" t="str">
            <v>01562</v>
          </cell>
          <cell r="AC63" t="str">
            <v>gg</v>
          </cell>
          <cell r="AE63" t="str">
            <v>01562</v>
          </cell>
          <cell r="AF63" t="str">
            <v>gg</v>
          </cell>
          <cell r="AH63" t="str">
            <v>01562</v>
          </cell>
          <cell r="AI63" t="str">
            <v>gg</v>
          </cell>
        </row>
        <row r="64">
          <cell r="Y64" t="str">
            <v>01588</v>
          </cell>
          <cell r="Z64" t="str">
            <v>gg</v>
          </cell>
          <cell r="AB64" t="str">
            <v>01588</v>
          </cell>
          <cell r="AC64" t="str">
            <v>gg</v>
          </cell>
          <cell r="AE64" t="str">
            <v>01588</v>
          </cell>
          <cell r="AF64" t="str">
            <v>gg</v>
          </cell>
          <cell r="AH64" t="str">
            <v>01588</v>
          </cell>
          <cell r="AI64" t="str">
            <v>gg</v>
          </cell>
        </row>
        <row r="65">
          <cell r="Y65" t="str">
            <v>01593</v>
          </cell>
          <cell r="Z65">
            <v>7</v>
          </cell>
          <cell r="AB65" t="str">
            <v>01593</v>
          </cell>
          <cell r="AC65">
            <v>7</v>
          </cell>
          <cell r="AE65" t="str">
            <v>01593</v>
          </cell>
          <cell r="AF65">
            <v>7</v>
          </cell>
          <cell r="AH65" t="str">
            <v>01593</v>
          </cell>
          <cell r="AI65">
            <v>7</v>
          </cell>
        </row>
        <row r="66">
          <cell r="Y66" t="str">
            <v>01596</v>
          </cell>
          <cell r="Z66" t="str">
            <v>gg</v>
          </cell>
          <cell r="AB66" t="str">
            <v>01596</v>
          </cell>
          <cell r="AC66" t="str">
            <v>gg</v>
          </cell>
          <cell r="AE66" t="str">
            <v>01596</v>
          </cell>
          <cell r="AF66" t="str">
            <v>gg</v>
          </cell>
          <cell r="AH66" t="str">
            <v>01596</v>
          </cell>
          <cell r="AI66" t="str">
            <v>gg</v>
          </cell>
        </row>
        <row r="67">
          <cell r="Y67" t="str">
            <v>01604</v>
          </cell>
          <cell r="Z67" t="str">
            <v>gg</v>
          </cell>
          <cell r="AB67" t="str">
            <v>01604</v>
          </cell>
          <cell r="AC67" t="str">
            <v>gg</v>
          </cell>
          <cell r="AE67" t="str">
            <v>01604</v>
          </cell>
          <cell r="AF67" t="str">
            <v>gg</v>
          </cell>
          <cell r="AH67" t="str">
            <v>01604</v>
          </cell>
          <cell r="AI67" t="str">
            <v>gg</v>
          </cell>
        </row>
        <row r="68">
          <cell r="Y68" t="str">
            <v>01607</v>
          </cell>
          <cell r="Z68" t="str">
            <v>gg</v>
          </cell>
          <cell r="AB68" t="str">
            <v>01607</v>
          </cell>
          <cell r="AC68" t="str">
            <v>gg</v>
          </cell>
          <cell r="AE68" t="str">
            <v>01607</v>
          </cell>
          <cell r="AF68" t="str">
            <v>gg</v>
          </cell>
          <cell r="AH68" t="str">
            <v>01607</v>
          </cell>
          <cell r="AI68" t="str">
            <v>gg</v>
          </cell>
        </row>
        <row r="69">
          <cell r="Y69" t="str">
            <v>01608</v>
          </cell>
          <cell r="Z69" t="str">
            <v>gg</v>
          </cell>
          <cell r="AB69" t="str">
            <v>01608</v>
          </cell>
          <cell r="AC69" t="str">
            <v>gg</v>
          </cell>
          <cell r="AE69" t="str">
            <v>01608</v>
          </cell>
          <cell r="AF69" t="str">
            <v>gg</v>
          </cell>
          <cell r="AH69" t="str">
            <v>01608</v>
          </cell>
          <cell r="AI69" t="str">
            <v>gg</v>
          </cell>
        </row>
        <row r="70">
          <cell r="Y70" t="str">
            <v>01609</v>
          </cell>
          <cell r="Z70" t="str">
            <v>gg</v>
          </cell>
          <cell r="AB70" t="str">
            <v>01609</v>
          </cell>
          <cell r="AC70" t="str">
            <v>gg</v>
          </cell>
          <cell r="AE70" t="str">
            <v>01609</v>
          </cell>
          <cell r="AF70" t="str">
            <v>gg</v>
          </cell>
          <cell r="AH70" t="str">
            <v>01609</v>
          </cell>
          <cell r="AI70" t="str">
            <v>gg</v>
          </cell>
        </row>
        <row r="71">
          <cell r="Y71" t="str">
            <v>01613</v>
          </cell>
          <cell r="Z71" t="str">
            <v>gg</v>
          </cell>
          <cell r="AB71" t="str">
            <v>01613</v>
          </cell>
          <cell r="AC71" t="str">
            <v>gg</v>
          </cell>
          <cell r="AE71" t="str">
            <v>01613</v>
          </cell>
          <cell r="AF71" t="str">
            <v>gg</v>
          </cell>
          <cell r="AH71" t="str">
            <v>01613</v>
          </cell>
          <cell r="AI71" t="str">
            <v>gg</v>
          </cell>
        </row>
        <row r="72">
          <cell r="Y72" t="str">
            <v>01615</v>
          </cell>
          <cell r="Z72">
            <v>12</v>
          </cell>
          <cell r="AB72" t="str">
            <v>01615</v>
          </cell>
          <cell r="AC72">
            <v>12</v>
          </cell>
          <cell r="AE72" t="str">
            <v>01615</v>
          </cell>
          <cell r="AF72">
            <v>12</v>
          </cell>
          <cell r="AH72" t="str">
            <v>01615</v>
          </cell>
          <cell r="AI72">
            <v>12</v>
          </cell>
        </row>
        <row r="73">
          <cell r="Y73" t="str">
            <v>01616</v>
          </cell>
          <cell r="Z73" t="str">
            <v>gg</v>
          </cell>
          <cell r="AB73" t="str">
            <v>01616</v>
          </cell>
          <cell r="AC73" t="str">
            <v>gg</v>
          </cell>
          <cell r="AE73" t="str">
            <v>01616</v>
          </cell>
          <cell r="AF73" t="str">
            <v>gg</v>
          </cell>
          <cell r="AH73" t="str">
            <v>01616</v>
          </cell>
          <cell r="AI73" t="str">
            <v>gg</v>
          </cell>
        </row>
        <row r="74">
          <cell r="Y74" t="str">
            <v>01617</v>
          </cell>
          <cell r="Z74" t="str">
            <v>gg</v>
          </cell>
          <cell r="AB74" t="str">
            <v>01617</v>
          </cell>
          <cell r="AC74" t="str">
            <v>gg</v>
          </cell>
          <cell r="AE74" t="str">
            <v>01617</v>
          </cell>
          <cell r="AF74" t="str">
            <v>gg</v>
          </cell>
          <cell r="AH74" t="str">
            <v>01617</v>
          </cell>
          <cell r="AI74" t="str">
            <v>gg</v>
          </cell>
        </row>
        <row r="75">
          <cell r="Y75" t="str">
            <v>01618</v>
          </cell>
          <cell r="Z75" t="str">
            <v>3c</v>
          </cell>
          <cell r="AB75" t="str">
            <v>01618</v>
          </cell>
          <cell r="AC75" t="str">
            <v>3c</v>
          </cell>
          <cell r="AE75" t="str">
            <v>01618</v>
          </cell>
          <cell r="AF75" t="str">
            <v>3c</v>
          </cell>
          <cell r="AH75" t="str">
            <v>01618</v>
          </cell>
          <cell r="AI75" t="str">
            <v>3c</v>
          </cell>
        </row>
        <row r="76">
          <cell r="Y76" t="str">
            <v>01667</v>
          </cell>
          <cell r="Z76" t="str">
            <v>gg</v>
          </cell>
          <cell r="AB76" t="str">
            <v>01667</v>
          </cell>
          <cell r="AC76" t="str">
            <v>gg</v>
          </cell>
          <cell r="AE76" t="str">
            <v>01667</v>
          </cell>
          <cell r="AF76" t="str">
            <v>gg</v>
          </cell>
          <cell r="AH76" t="str">
            <v>01667</v>
          </cell>
          <cell r="AI76" t="str">
            <v>gg</v>
          </cell>
        </row>
        <row r="77">
          <cell r="Y77" t="str">
            <v>01670</v>
          </cell>
          <cell r="Z77">
            <v>11</v>
          </cell>
          <cell r="AB77" t="str">
            <v>01670</v>
          </cell>
          <cell r="AC77">
            <v>11</v>
          </cell>
          <cell r="AE77" t="str">
            <v>01670</v>
          </cell>
          <cell r="AF77">
            <v>11</v>
          </cell>
          <cell r="AH77" t="str">
            <v>01670</v>
          </cell>
          <cell r="AI77">
            <v>11</v>
          </cell>
        </row>
        <row r="78">
          <cell r="Y78" t="str">
            <v>01671</v>
          </cell>
          <cell r="Z78" t="str">
            <v>gg</v>
          </cell>
          <cell r="AB78" t="str">
            <v>01671</v>
          </cell>
          <cell r="AC78" t="str">
            <v>gg</v>
          </cell>
          <cell r="AE78" t="str">
            <v>01671</v>
          </cell>
          <cell r="AF78" t="str">
            <v>gg</v>
          </cell>
          <cell r="AH78" t="str">
            <v>01671</v>
          </cell>
          <cell r="AI78" t="str">
            <v>gg</v>
          </cell>
        </row>
        <row r="79">
          <cell r="Y79" t="str">
            <v>01672</v>
          </cell>
          <cell r="Z79" t="str">
            <v>gg</v>
          </cell>
          <cell r="AB79" t="str">
            <v>01672</v>
          </cell>
          <cell r="AC79" t="str">
            <v>gg</v>
          </cell>
          <cell r="AE79" t="str">
            <v>01672</v>
          </cell>
          <cell r="AF79" t="str">
            <v>gg</v>
          </cell>
          <cell r="AH79" t="str">
            <v>01672</v>
          </cell>
          <cell r="AI79" t="str">
            <v>gg</v>
          </cell>
        </row>
        <row r="80">
          <cell r="Y80" t="str">
            <v>01673</v>
          </cell>
          <cell r="Z80" t="str">
            <v>gg</v>
          </cell>
          <cell r="AB80" t="str">
            <v>01673</v>
          </cell>
          <cell r="AC80" t="str">
            <v>gg</v>
          </cell>
          <cell r="AE80" t="str">
            <v>01673</v>
          </cell>
          <cell r="AF80" t="str">
            <v>gg</v>
          </cell>
          <cell r="AH80" t="str">
            <v>01673</v>
          </cell>
          <cell r="AI80" t="str">
            <v>gg</v>
          </cell>
        </row>
        <row r="81">
          <cell r="Y81" t="str">
            <v>01690</v>
          </cell>
          <cell r="Z81" t="str">
            <v>gg</v>
          </cell>
          <cell r="AB81" t="str">
            <v>01690</v>
          </cell>
          <cell r="AC81" t="str">
            <v>gg</v>
          </cell>
          <cell r="AE81" t="str">
            <v>01690</v>
          </cell>
          <cell r="AF81" t="str">
            <v>gg</v>
          </cell>
          <cell r="AH81" t="str">
            <v>01690</v>
          </cell>
          <cell r="AI81" t="str">
            <v>gg</v>
          </cell>
        </row>
        <row r="82">
          <cell r="Y82" t="str">
            <v>01693</v>
          </cell>
          <cell r="Z82">
            <v>11</v>
          </cell>
          <cell r="AB82" t="str">
            <v>01693</v>
          </cell>
          <cell r="AC82">
            <v>11</v>
          </cell>
          <cell r="AE82" t="str">
            <v>01693</v>
          </cell>
          <cell r="AF82">
            <v>11</v>
          </cell>
          <cell r="AH82" t="str">
            <v>01693</v>
          </cell>
          <cell r="AI82">
            <v>11</v>
          </cell>
        </row>
        <row r="83">
          <cell r="Y83" t="str">
            <v>01702</v>
          </cell>
          <cell r="Z83" t="str">
            <v>gg</v>
          </cell>
          <cell r="AB83" t="str">
            <v>01702</v>
          </cell>
          <cell r="AC83" t="str">
            <v>gg</v>
          </cell>
          <cell r="AE83" t="str">
            <v>01702</v>
          </cell>
          <cell r="AF83" t="str">
            <v>gg</v>
          </cell>
          <cell r="AH83" t="str">
            <v>01702</v>
          </cell>
          <cell r="AI83" t="str">
            <v>gg</v>
          </cell>
        </row>
        <row r="84">
          <cell r="Y84" t="str">
            <v>01745</v>
          </cell>
          <cell r="Z84" t="str">
            <v>gg</v>
          </cell>
          <cell r="AB84" t="str">
            <v>01745</v>
          </cell>
          <cell r="AC84" t="str">
            <v>gg</v>
          </cell>
          <cell r="AE84" t="str">
            <v>01745</v>
          </cell>
          <cell r="AF84" t="str">
            <v>gg</v>
          </cell>
          <cell r="AH84" t="str">
            <v>01745</v>
          </cell>
          <cell r="AI84" t="str">
            <v>gg</v>
          </cell>
        </row>
        <row r="85">
          <cell r="Y85" t="str">
            <v>01746</v>
          </cell>
          <cell r="Z85" t="str">
            <v>gg</v>
          </cell>
          <cell r="AB85" t="str">
            <v>01746</v>
          </cell>
          <cell r="AC85" t="str">
            <v>gg</v>
          </cell>
          <cell r="AE85" t="str">
            <v>01746</v>
          </cell>
          <cell r="AF85" t="str">
            <v>gg</v>
          </cell>
          <cell r="AH85" t="str">
            <v>01746</v>
          </cell>
          <cell r="AI85" t="str">
            <v>gg</v>
          </cell>
        </row>
        <row r="86">
          <cell r="Y86" t="str">
            <v>01750</v>
          </cell>
          <cell r="Z86">
            <v>4</v>
          </cell>
          <cell r="AB86" t="str">
            <v>01750</v>
          </cell>
          <cell r="AC86">
            <v>4</v>
          </cell>
          <cell r="AE86" t="str">
            <v>01750</v>
          </cell>
          <cell r="AF86">
            <v>4</v>
          </cell>
          <cell r="AH86" t="str">
            <v>01750</v>
          </cell>
          <cell r="AI86">
            <v>4</v>
          </cell>
        </row>
        <row r="87">
          <cell r="Y87" t="str">
            <v>01752</v>
          </cell>
          <cell r="Z87" t="str">
            <v>gg</v>
          </cell>
          <cell r="AB87" t="str">
            <v>01752</v>
          </cell>
          <cell r="AC87" t="str">
            <v>gg</v>
          </cell>
          <cell r="AE87" t="str">
            <v>01752</v>
          </cell>
          <cell r="AF87" t="str">
            <v>gg</v>
          </cell>
          <cell r="AH87" t="str">
            <v>01752</v>
          </cell>
          <cell r="AI87" t="str">
            <v>gg</v>
          </cell>
        </row>
        <row r="88">
          <cell r="Y88" t="str">
            <v>01753</v>
          </cell>
          <cell r="Z88" t="str">
            <v>gg</v>
          </cell>
          <cell r="AB88" t="str">
            <v>01753</v>
          </cell>
          <cell r="AC88" t="str">
            <v>gg</v>
          </cell>
          <cell r="AE88" t="str">
            <v>01753</v>
          </cell>
          <cell r="AF88" t="str">
            <v>gg</v>
          </cell>
          <cell r="AH88" t="str">
            <v>01753</v>
          </cell>
          <cell r="AI88" t="str">
            <v>gg</v>
          </cell>
        </row>
        <row r="89">
          <cell r="Y89" t="str">
            <v>01754</v>
          </cell>
          <cell r="Z89" t="str">
            <v>gg</v>
          </cell>
          <cell r="AB89" t="str">
            <v>01754</v>
          </cell>
          <cell r="AC89" t="str">
            <v>gg</v>
          </cell>
          <cell r="AE89" t="str">
            <v>01754</v>
          </cell>
          <cell r="AF89" t="str">
            <v>gg</v>
          </cell>
          <cell r="AH89" t="str">
            <v>01754</v>
          </cell>
          <cell r="AI89" t="str">
            <v>gg</v>
          </cell>
        </row>
        <row r="90">
          <cell r="Y90" t="str">
            <v>01755</v>
          </cell>
          <cell r="Z90" t="str">
            <v>gg</v>
          </cell>
          <cell r="AB90" t="str">
            <v>01755</v>
          </cell>
          <cell r="AC90" t="str">
            <v>gg</v>
          </cell>
          <cell r="AE90" t="str">
            <v>01755</v>
          </cell>
          <cell r="AF90" t="str">
            <v>gg</v>
          </cell>
          <cell r="AH90" t="str">
            <v>01755</v>
          </cell>
          <cell r="AI90" t="str">
            <v>gg</v>
          </cell>
        </row>
        <row r="91">
          <cell r="Y91" t="str">
            <v>01756</v>
          </cell>
          <cell r="Z91" t="str">
            <v>gg</v>
          </cell>
          <cell r="AB91" t="str">
            <v>01756</v>
          </cell>
          <cell r="AC91" t="str">
            <v>gg</v>
          </cell>
          <cell r="AE91" t="str">
            <v>01756</v>
          </cell>
          <cell r="AF91" t="str">
            <v>gg</v>
          </cell>
          <cell r="AH91" t="str">
            <v>01756</v>
          </cell>
          <cell r="AI91" t="str">
            <v>gg</v>
          </cell>
        </row>
        <row r="92">
          <cell r="Y92" t="str">
            <v>01782</v>
          </cell>
          <cell r="Z92" t="str">
            <v>gg</v>
          </cell>
          <cell r="AB92" t="str">
            <v>01782</v>
          </cell>
          <cell r="AC92" t="str">
            <v>gg</v>
          </cell>
          <cell r="AE92" t="str">
            <v>01782</v>
          </cell>
          <cell r="AF92" t="str">
            <v>gg</v>
          </cell>
          <cell r="AH92" t="str">
            <v>01782</v>
          </cell>
          <cell r="AI92" t="str">
            <v>gg</v>
          </cell>
        </row>
        <row r="93">
          <cell r="Y93" t="str">
            <v>01783</v>
          </cell>
          <cell r="Z93" t="str">
            <v>gg</v>
          </cell>
          <cell r="AB93" t="str">
            <v>01783</v>
          </cell>
          <cell r="AC93" t="str">
            <v>gg</v>
          </cell>
          <cell r="AE93" t="str">
            <v>01783</v>
          </cell>
          <cell r="AF93" t="str">
            <v>gg</v>
          </cell>
          <cell r="AH93" t="str">
            <v>01783</v>
          </cell>
          <cell r="AI93" t="str">
            <v>gg</v>
          </cell>
        </row>
      </sheetData>
      <sheetData sheetId="14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.09.2003e"/>
      <sheetName val="21.09.2003"/>
      <sheetName val="Hoja2"/>
      <sheetName val="Movimiento Diario"/>
      <sheetName val="Resumen 27.09.2003"/>
      <sheetName val="Resumen 28.09.2003"/>
      <sheetName val="Resumen 29.09.2003"/>
      <sheetName val="Resumen 30.09.2003"/>
      <sheetName val="Resumen 01.10.2003"/>
      <sheetName val="Resumen 02.10.2003"/>
      <sheetName val="Resumen 03.10.2003"/>
      <sheetName val="Resumen 04.10.2003"/>
      <sheetName val="Resumen 05.10.2003"/>
      <sheetName val="Resumen 06.10.2003"/>
      <sheetName val="Resumen 07.10.2003"/>
      <sheetName val="Resumen 08.10.2003"/>
      <sheetName val="Resumen 09.10.2003"/>
      <sheetName val="Resumen 10.10.2003"/>
      <sheetName val="Resumen 11.10.2003"/>
      <sheetName val="Movimiento Diario_2"/>
      <sheetName val="Resumen 12.10.2003"/>
      <sheetName val="MGP02"/>
      <sheetName val="MGP02_emp"/>
      <sheetName val="empleados"/>
      <sheetName val="Hoja3"/>
      <sheetName val="obreros"/>
      <sheetName val="Hoja1"/>
      <sheetName val="obreros - equipos"/>
      <sheetName val="obreros - equipos (2)"/>
      <sheetName val="obreros - equipos ord"/>
      <sheetName val="obreros - equipo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">
          <cell r="AH5" t="str">
            <v>00088</v>
          </cell>
          <cell r="AI5">
            <v>15</v>
          </cell>
        </row>
        <row r="6">
          <cell r="AH6" t="str">
            <v>00104</v>
          </cell>
          <cell r="AI6">
            <v>11</v>
          </cell>
        </row>
        <row r="7">
          <cell r="AH7" t="str">
            <v>00150</v>
          </cell>
          <cell r="AI7" t="str">
            <v>gg</v>
          </cell>
        </row>
        <row r="8">
          <cell r="AH8" t="str">
            <v>00173</v>
          </cell>
          <cell r="AI8" t="str">
            <v>3c</v>
          </cell>
        </row>
        <row r="9">
          <cell r="AH9" t="str">
            <v>00423</v>
          </cell>
          <cell r="AI9">
            <v>15</v>
          </cell>
        </row>
        <row r="10">
          <cell r="AH10" t="str">
            <v>00497</v>
          </cell>
          <cell r="AI10">
            <v>15</v>
          </cell>
        </row>
        <row r="11">
          <cell r="AH11" t="str">
            <v>00706</v>
          </cell>
          <cell r="AI11" t="str">
            <v>gg</v>
          </cell>
        </row>
        <row r="12">
          <cell r="AH12" t="str">
            <v>00709</v>
          </cell>
          <cell r="AI12">
            <v>15</v>
          </cell>
        </row>
        <row r="13">
          <cell r="AH13" t="str">
            <v>00710</v>
          </cell>
          <cell r="AI13">
            <v>15</v>
          </cell>
        </row>
        <row r="14">
          <cell r="AH14" t="str">
            <v>00712</v>
          </cell>
          <cell r="AI14">
            <v>7</v>
          </cell>
        </row>
        <row r="15">
          <cell r="AH15" t="str">
            <v>00791</v>
          </cell>
          <cell r="AI15">
            <v>15</v>
          </cell>
        </row>
        <row r="16">
          <cell r="AH16" t="str">
            <v>00846</v>
          </cell>
          <cell r="AI16">
            <v>15</v>
          </cell>
        </row>
        <row r="17">
          <cell r="AH17" t="str">
            <v>00847</v>
          </cell>
          <cell r="AI17">
            <v>15</v>
          </cell>
        </row>
        <row r="18">
          <cell r="AH18" t="str">
            <v>00852</v>
          </cell>
          <cell r="AI18">
            <v>15</v>
          </cell>
        </row>
        <row r="19">
          <cell r="AH19" t="str">
            <v>00992</v>
          </cell>
          <cell r="AI19">
            <v>15</v>
          </cell>
        </row>
        <row r="20">
          <cell r="AH20" t="str">
            <v>01000</v>
          </cell>
          <cell r="AI20" t="str">
            <v>gg</v>
          </cell>
        </row>
        <row r="21">
          <cell r="AH21" t="str">
            <v>01202</v>
          </cell>
          <cell r="AI21">
            <v>9</v>
          </cell>
        </row>
        <row r="22">
          <cell r="AH22" t="str">
            <v>01203</v>
          </cell>
          <cell r="AI22">
            <v>7</v>
          </cell>
        </row>
        <row r="23">
          <cell r="AH23" t="str">
            <v>01205</v>
          </cell>
          <cell r="AI23">
            <v>7</v>
          </cell>
        </row>
        <row r="24">
          <cell r="AH24" t="str">
            <v>01206</v>
          </cell>
          <cell r="AI24" t="str">
            <v>143c</v>
          </cell>
        </row>
        <row r="25">
          <cell r="AH25" t="str">
            <v>01207</v>
          </cell>
          <cell r="AI25" t="str">
            <v>gg</v>
          </cell>
        </row>
        <row r="26">
          <cell r="AH26" t="str">
            <v>01208</v>
          </cell>
          <cell r="AI26">
            <v>15</v>
          </cell>
        </row>
        <row r="27">
          <cell r="AH27" t="str">
            <v>01212</v>
          </cell>
          <cell r="AI27" t="str">
            <v>143c</v>
          </cell>
        </row>
        <row r="28">
          <cell r="AH28" t="str">
            <v>01213</v>
          </cell>
          <cell r="AI28">
            <v>15</v>
          </cell>
        </row>
        <row r="29">
          <cell r="AH29" t="str">
            <v>01214</v>
          </cell>
          <cell r="AI29" t="str">
            <v>143c</v>
          </cell>
        </row>
        <row r="30">
          <cell r="AH30" t="str">
            <v>01255</v>
          </cell>
          <cell r="AI30" t="str">
            <v>3d</v>
          </cell>
        </row>
        <row r="31">
          <cell r="AH31" t="str">
            <v>01260</v>
          </cell>
          <cell r="AI31" t="str">
            <v>3d</v>
          </cell>
        </row>
        <row r="32">
          <cell r="AH32" t="str">
            <v>01298</v>
          </cell>
          <cell r="AI32">
            <v>11</v>
          </cell>
        </row>
        <row r="33">
          <cell r="AH33" t="str">
            <v>01328</v>
          </cell>
          <cell r="AI33" t="str">
            <v>gg</v>
          </cell>
        </row>
        <row r="34">
          <cell r="AH34" t="str">
            <v>01349</v>
          </cell>
          <cell r="AI34">
            <v>15</v>
          </cell>
        </row>
        <row r="35">
          <cell r="AH35" t="str">
            <v>01360</v>
          </cell>
          <cell r="AI35">
            <v>15</v>
          </cell>
        </row>
        <row r="36">
          <cell r="AH36" t="str">
            <v>01387</v>
          </cell>
          <cell r="AI36">
            <v>7</v>
          </cell>
        </row>
        <row r="37">
          <cell r="AH37" t="str">
            <v>01388</v>
          </cell>
          <cell r="AI37">
            <v>7</v>
          </cell>
        </row>
        <row r="38">
          <cell r="AH38" t="str">
            <v>01390</v>
          </cell>
          <cell r="AI38">
            <v>7</v>
          </cell>
        </row>
        <row r="39">
          <cell r="AH39" t="str">
            <v>01391</v>
          </cell>
          <cell r="AI39" t="str">
            <v>141c</v>
          </cell>
        </row>
        <row r="40">
          <cell r="AH40" t="str">
            <v>01404</v>
          </cell>
          <cell r="AI40">
            <v>9</v>
          </cell>
        </row>
        <row r="41">
          <cell r="AH41" t="str">
            <v>01405</v>
          </cell>
          <cell r="AI41" t="str">
            <v>141c</v>
          </cell>
        </row>
        <row r="42">
          <cell r="AH42" t="str">
            <v>01406</v>
          </cell>
          <cell r="AI42">
            <v>7</v>
          </cell>
        </row>
        <row r="43">
          <cell r="AH43" t="str">
            <v>01407</v>
          </cell>
          <cell r="AI43">
            <v>7</v>
          </cell>
        </row>
        <row r="44">
          <cell r="AH44" t="str">
            <v>01409</v>
          </cell>
          <cell r="AI44">
            <v>9</v>
          </cell>
        </row>
        <row r="45">
          <cell r="AH45" t="str">
            <v>01411</v>
          </cell>
          <cell r="AI45">
            <v>1</v>
          </cell>
        </row>
        <row r="46">
          <cell r="AH46" t="str">
            <v>01413</v>
          </cell>
          <cell r="AI46" t="str">
            <v>143e</v>
          </cell>
        </row>
        <row r="47">
          <cell r="AH47" t="str">
            <v>01414</v>
          </cell>
          <cell r="AI47" t="str">
            <v>gg</v>
          </cell>
        </row>
        <row r="48">
          <cell r="AH48" t="str">
            <v>01416</v>
          </cell>
          <cell r="AI48" t="str">
            <v>141c</v>
          </cell>
        </row>
        <row r="49">
          <cell r="AH49" t="str">
            <v>01437</v>
          </cell>
          <cell r="AI49">
            <v>15</v>
          </cell>
        </row>
        <row r="50">
          <cell r="AH50" t="str">
            <v>01439</v>
          </cell>
          <cell r="AI50">
            <v>7</v>
          </cell>
        </row>
        <row r="51">
          <cell r="AH51" t="str">
            <v>01441</v>
          </cell>
          <cell r="AI51">
            <v>1</v>
          </cell>
        </row>
        <row r="52">
          <cell r="AH52" t="str">
            <v>01442</v>
          </cell>
          <cell r="AI52">
            <v>9</v>
          </cell>
        </row>
        <row r="53">
          <cell r="AH53" t="str">
            <v>01443</v>
          </cell>
          <cell r="AI53">
            <v>11</v>
          </cell>
        </row>
        <row r="54">
          <cell r="AH54" t="str">
            <v>01444</v>
          </cell>
          <cell r="AI54" t="str">
            <v>2a</v>
          </cell>
        </row>
        <row r="55">
          <cell r="AH55" t="str">
            <v>01445</v>
          </cell>
          <cell r="AI55">
            <v>11</v>
          </cell>
        </row>
        <row r="56">
          <cell r="AH56" t="str">
            <v>01454</v>
          </cell>
          <cell r="AI56" t="str">
            <v>3a</v>
          </cell>
        </row>
        <row r="57">
          <cell r="AH57" t="str">
            <v>01458</v>
          </cell>
          <cell r="AI57">
            <v>6</v>
          </cell>
        </row>
        <row r="58">
          <cell r="AH58" t="str">
            <v>01463</v>
          </cell>
          <cell r="AI58">
            <v>7</v>
          </cell>
        </row>
        <row r="59">
          <cell r="AH59" t="str">
            <v>01466</v>
          </cell>
          <cell r="AI59">
            <v>7</v>
          </cell>
        </row>
        <row r="60">
          <cell r="AH60" t="str">
            <v>01475</v>
          </cell>
          <cell r="AI60" t="str">
            <v>gg</v>
          </cell>
        </row>
        <row r="61">
          <cell r="AH61" t="str">
            <v>01476</v>
          </cell>
          <cell r="AI61" t="str">
            <v>gg</v>
          </cell>
        </row>
        <row r="62">
          <cell r="AH62" t="str">
            <v>01480</v>
          </cell>
          <cell r="AI62" t="str">
            <v>143a</v>
          </cell>
        </row>
        <row r="63">
          <cell r="AH63" t="str">
            <v>01481</v>
          </cell>
          <cell r="AI63">
            <v>15</v>
          </cell>
        </row>
        <row r="64">
          <cell r="AH64" t="str">
            <v>01486</v>
          </cell>
          <cell r="AI64">
            <v>15</v>
          </cell>
        </row>
        <row r="65">
          <cell r="AH65" t="str">
            <v>01489</v>
          </cell>
          <cell r="AI65" t="str">
            <v>142a</v>
          </cell>
        </row>
        <row r="66">
          <cell r="AH66" t="str">
            <v>01491</v>
          </cell>
          <cell r="AI66">
            <v>9</v>
          </cell>
        </row>
        <row r="67">
          <cell r="AH67" t="str">
            <v>01492</v>
          </cell>
          <cell r="AI67">
            <v>7</v>
          </cell>
        </row>
        <row r="68">
          <cell r="AH68" t="str">
            <v>01493</v>
          </cell>
          <cell r="AI68">
            <v>7</v>
          </cell>
        </row>
        <row r="69">
          <cell r="AH69" t="str">
            <v>01498</v>
          </cell>
          <cell r="AI69" t="str">
            <v>141c</v>
          </cell>
        </row>
        <row r="70">
          <cell r="AH70" t="str">
            <v>01502</v>
          </cell>
          <cell r="AI70" t="str">
            <v>gg</v>
          </cell>
        </row>
        <row r="71">
          <cell r="AH71" t="str">
            <v>01504</v>
          </cell>
          <cell r="AI71" t="str">
            <v>143a</v>
          </cell>
        </row>
        <row r="72">
          <cell r="AH72" t="str">
            <v>01505</v>
          </cell>
          <cell r="AI72">
            <v>7</v>
          </cell>
        </row>
        <row r="73">
          <cell r="AH73" t="str">
            <v>01516</v>
          </cell>
          <cell r="AI73" t="str">
            <v>gg</v>
          </cell>
        </row>
        <row r="74">
          <cell r="AH74" t="str">
            <v>01517</v>
          </cell>
          <cell r="AI74" t="str">
            <v>gg</v>
          </cell>
        </row>
        <row r="75">
          <cell r="AH75" t="str">
            <v>01520</v>
          </cell>
          <cell r="AI75">
            <v>7</v>
          </cell>
        </row>
        <row r="76">
          <cell r="AH76" t="str">
            <v>01522</v>
          </cell>
          <cell r="AI76" t="str">
            <v>gg</v>
          </cell>
        </row>
        <row r="77">
          <cell r="AH77" t="str">
            <v>01523</v>
          </cell>
          <cell r="AI77">
            <v>7</v>
          </cell>
        </row>
        <row r="78">
          <cell r="AH78" t="str">
            <v>01524</v>
          </cell>
          <cell r="AI78" t="str">
            <v>3b</v>
          </cell>
        </row>
        <row r="79">
          <cell r="AH79" t="str">
            <v>01528</v>
          </cell>
          <cell r="AI79">
            <v>11</v>
          </cell>
        </row>
        <row r="80">
          <cell r="AH80" t="str">
            <v>01530</v>
          </cell>
          <cell r="AI80">
            <v>11</v>
          </cell>
        </row>
        <row r="81">
          <cell r="AH81" t="str">
            <v>01534</v>
          </cell>
          <cell r="AI81">
            <v>15</v>
          </cell>
        </row>
        <row r="82">
          <cell r="AH82" t="str">
            <v>01535</v>
          </cell>
          <cell r="AI82" t="str">
            <v>141c</v>
          </cell>
        </row>
        <row r="83">
          <cell r="AH83" t="str">
            <v>01538</v>
          </cell>
          <cell r="AI83" t="str">
            <v>gg</v>
          </cell>
        </row>
        <row r="84">
          <cell r="AH84" t="str">
            <v>01540</v>
          </cell>
          <cell r="AI84">
            <v>6</v>
          </cell>
        </row>
        <row r="85">
          <cell r="AH85" t="str">
            <v>01541</v>
          </cell>
          <cell r="AI85" t="str">
            <v>gg</v>
          </cell>
        </row>
        <row r="86">
          <cell r="AH86" t="str">
            <v>01542</v>
          </cell>
          <cell r="AI86">
            <v>11</v>
          </cell>
        </row>
        <row r="87">
          <cell r="AH87" t="str">
            <v>01543</v>
          </cell>
          <cell r="AI87" t="str">
            <v>141c</v>
          </cell>
        </row>
        <row r="88">
          <cell r="AH88" t="str">
            <v>01544</v>
          </cell>
          <cell r="AI88">
            <v>4</v>
          </cell>
        </row>
        <row r="89">
          <cell r="AH89" t="str">
            <v>01551</v>
          </cell>
          <cell r="AI89">
            <v>7</v>
          </cell>
        </row>
        <row r="90">
          <cell r="AH90" t="str">
            <v>01557</v>
          </cell>
          <cell r="AI90" t="str">
            <v>gg</v>
          </cell>
        </row>
        <row r="91">
          <cell r="AH91" t="str">
            <v>01558</v>
          </cell>
          <cell r="AI91" t="str">
            <v>gg</v>
          </cell>
        </row>
        <row r="92">
          <cell r="AH92" t="str">
            <v>01559</v>
          </cell>
          <cell r="AI92">
            <v>15</v>
          </cell>
        </row>
        <row r="93">
          <cell r="AH93" t="str">
            <v>01565</v>
          </cell>
          <cell r="AI93" t="str">
            <v>3c</v>
          </cell>
        </row>
        <row r="94">
          <cell r="AH94" t="str">
            <v>01566</v>
          </cell>
          <cell r="AI94">
            <v>10</v>
          </cell>
        </row>
        <row r="95">
          <cell r="AH95" t="str">
            <v>01568</v>
          </cell>
          <cell r="AI95" t="str">
            <v>3c</v>
          </cell>
        </row>
        <row r="96">
          <cell r="AH96" t="str">
            <v>01569</v>
          </cell>
          <cell r="AI96">
            <v>7</v>
          </cell>
        </row>
        <row r="97">
          <cell r="AH97" t="str">
            <v>01570</v>
          </cell>
          <cell r="AI97" t="str">
            <v>3c</v>
          </cell>
        </row>
        <row r="98">
          <cell r="AH98" t="str">
            <v>01571</v>
          </cell>
          <cell r="AI98">
            <v>7</v>
          </cell>
        </row>
        <row r="99">
          <cell r="AH99" t="str">
            <v>01572</v>
          </cell>
          <cell r="AI99">
            <v>7</v>
          </cell>
        </row>
        <row r="100">
          <cell r="AH100" t="str">
            <v>01573</v>
          </cell>
          <cell r="AI100">
            <v>15</v>
          </cell>
        </row>
        <row r="101">
          <cell r="AH101" t="str">
            <v>01574</v>
          </cell>
          <cell r="AI101" t="str">
            <v>141c</v>
          </cell>
        </row>
        <row r="102">
          <cell r="AH102" t="str">
            <v>01576</v>
          </cell>
          <cell r="AI102" t="str">
            <v>141c</v>
          </cell>
        </row>
        <row r="103">
          <cell r="AH103" t="str">
            <v>01578</v>
          </cell>
          <cell r="AI103">
            <v>15</v>
          </cell>
        </row>
        <row r="104">
          <cell r="AH104" t="str">
            <v>01579</v>
          </cell>
          <cell r="AI104" t="str">
            <v>141c</v>
          </cell>
        </row>
        <row r="105">
          <cell r="AH105" t="str">
            <v>01580</v>
          </cell>
          <cell r="AI105" t="str">
            <v>gg</v>
          </cell>
        </row>
        <row r="106">
          <cell r="AH106" t="str">
            <v>01581</v>
          </cell>
          <cell r="AI106">
            <v>15</v>
          </cell>
        </row>
        <row r="107">
          <cell r="AH107" t="str">
            <v>01582</v>
          </cell>
          <cell r="AI107" t="str">
            <v>143e</v>
          </cell>
        </row>
        <row r="108">
          <cell r="AH108" t="str">
            <v>01584</v>
          </cell>
          <cell r="AI108">
            <v>1</v>
          </cell>
        </row>
        <row r="109">
          <cell r="AH109" t="str">
            <v>01585</v>
          </cell>
          <cell r="AI109" t="str">
            <v>3c</v>
          </cell>
        </row>
        <row r="110">
          <cell r="AH110" t="str">
            <v>01586</v>
          </cell>
          <cell r="AI110" t="str">
            <v>142a</v>
          </cell>
        </row>
        <row r="111">
          <cell r="AH111" t="str">
            <v>01587</v>
          </cell>
          <cell r="AI111">
            <v>7</v>
          </cell>
        </row>
        <row r="112">
          <cell r="AH112" t="str">
            <v>01589</v>
          </cell>
          <cell r="AI112" t="str">
            <v>gg</v>
          </cell>
        </row>
        <row r="113">
          <cell r="AH113" t="str">
            <v>01591</v>
          </cell>
          <cell r="AI113">
            <v>15</v>
          </cell>
        </row>
        <row r="114">
          <cell r="AH114" t="str">
            <v>01600</v>
          </cell>
          <cell r="AI114" t="str">
            <v>143e</v>
          </cell>
        </row>
        <row r="115">
          <cell r="AH115" t="str">
            <v>01601</v>
          </cell>
          <cell r="AI115">
            <v>15</v>
          </cell>
        </row>
        <row r="116">
          <cell r="AH116" t="str">
            <v>01602</v>
          </cell>
          <cell r="AI116" t="str">
            <v>2a</v>
          </cell>
        </row>
        <row r="117">
          <cell r="AH117" t="str">
            <v>01603</v>
          </cell>
          <cell r="AI117">
            <v>7</v>
          </cell>
        </row>
        <row r="118">
          <cell r="AH118" t="str">
            <v>01610</v>
          </cell>
          <cell r="AI118" t="str">
            <v>141c</v>
          </cell>
        </row>
        <row r="119">
          <cell r="AH119" t="str">
            <v>01619</v>
          </cell>
          <cell r="AI119" t="str">
            <v>2a</v>
          </cell>
        </row>
        <row r="120">
          <cell r="AH120" t="str">
            <v>01620</v>
          </cell>
          <cell r="AI120" t="str">
            <v>2a</v>
          </cell>
        </row>
        <row r="121">
          <cell r="AH121" t="str">
            <v>01622</v>
          </cell>
          <cell r="AI121" t="str">
            <v>3c</v>
          </cell>
        </row>
        <row r="122">
          <cell r="AH122" t="str">
            <v>01623</v>
          </cell>
          <cell r="AI122" t="str">
            <v>2a</v>
          </cell>
        </row>
        <row r="123">
          <cell r="AH123" t="str">
            <v>01624</v>
          </cell>
          <cell r="AI123" t="str">
            <v>gg</v>
          </cell>
        </row>
        <row r="124">
          <cell r="AH124" t="str">
            <v>01625</v>
          </cell>
          <cell r="AI124" t="str">
            <v>2a</v>
          </cell>
        </row>
        <row r="125">
          <cell r="AH125" t="str">
            <v>01626</v>
          </cell>
          <cell r="AI125" t="str">
            <v>2a</v>
          </cell>
        </row>
        <row r="126">
          <cell r="AH126" t="str">
            <v>01627</v>
          </cell>
          <cell r="AI126" t="str">
            <v>2a</v>
          </cell>
        </row>
        <row r="127">
          <cell r="AH127" t="str">
            <v>01628</v>
          </cell>
          <cell r="AI127" t="str">
            <v>2a</v>
          </cell>
        </row>
        <row r="128">
          <cell r="AH128" t="str">
            <v>01629</v>
          </cell>
          <cell r="AI128" t="str">
            <v>2a</v>
          </cell>
        </row>
        <row r="129">
          <cell r="AH129" t="str">
            <v>01630</v>
          </cell>
          <cell r="AI129" t="str">
            <v>2a</v>
          </cell>
        </row>
        <row r="130">
          <cell r="AH130" t="str">
            <v>01631</v>
          </cell>
          <cell r="AI130" t="str">
            <v>2a</v>
          </cell>
        </row>
        <row r="131">
          <cell r="AH131" t="str">
            <v>01633</v>
          </cell>
          <cell r="AI131">
            <v>11</v>
          </cell>
        </row>
        <row r="132">
          <cell r="AH132" t="str">
            <v>01634</v>
          </cell>
          <cell r="AI132">
            <v>9</v>
          </cell>
        </row>
        <row r="133">
          <cell r="AH133" t="str">
            <v>01635</v>
          </cell>
          <cell r="AI133" t="str">
            <v>3c</v>
          </cell>
        </row>
        <row r="134">
          <cell r="AH134" t="str">
            <v>01637</v>
          </cell>
          <cell r="AI134" t="str">
            <v>2b</v>
          </cell>
        </row>
        <row r="135">
          <cell r="AH135" t="str">
            <v>01639</v>
          </cell>
          <cell r="AI135" t="str">
            <v>2b</v>
          </cell>
        </row>
        <row r="136">
          <cell r="AH136" t="str">
            <v>01640</v>
          </cell>
          <cell r="AI136" t="str">
            <v>2b</v>
          </cell>
        </row>
        <row r="137">
          <cell r="AH137" t="str">
            <v>01641</v>
          </cell>
          <cell r="AI137" t="str">
            <v>2b</v>
          </cell>
        </row>
        <row r="138">
          <cell r="AH138" t="str">
            <v>01642</v>
          </cell>
          <cell r="AI138" t="str">
            <v>2b</v>
          </cell>
        </row>
        <row r="139">
          <cell r="AH139" t="str">
            <v>01647</v>
          </cell>
          <cell r="AI139">
            <v>10</v>
          </cell>
        </row>
        <row r="140">
          <cell r="AH140" t="str">
            <v>01648</v>
          </cell>
          <cell r="AI140" t="str">
            <v>142a</v>
          </cell>
        </row>
        <row r="141">
          <cell r="AH141" t="str">
            <v>01649</v>
          </cell>
          <cell r="AI141">
            <v>6</v>
          </cell>
        </row>
        <row r="142">
          <cell r="AH142" t="str">
            <v>01650</v>
          </cell>
          <cell r="AI142" t="str">
            <v>3b</v>
          </cell>
        </row>
        <row r="143">
          <cell r="AH143" t="str">
            <v>01652</v>
          </cell>
          <cell r="AI143" t="str">
            <v>3b</v>
          </cell>
        </row>
        <row r="144">
          <cell r="AH144" t="str">
            <v>01653</v>
          </cell>
          <cell r="AI144" t="str">
            <v>3c</v>
          </cell>
        </row>
        <row r="145">
          <cell r="AH145" t="str">
            <v>01654</v>
          </cell>
          <cell r="AI145">
            <v>7</v>
          </cell>
        </row>
        <row r="146">
          <cell r="AH146" t="str">
            <v>01655</v>
          </cell>
          <cell r="AI146" t="str">
            <v>gg</v>
          </cell>
        </row>
        <row r="147">
          <cell r="AH147" t="str">
            <v>01656</v>
          </cell>
          <cell r="AI147" t="str">
            <v>gg</v>
          </cell>
        </row>
        <row r="148">
          <cell r="AH148" t="str">
            <v>01657</v>
          </cell>
          <cell r="AI148" t="str">
            <v>143e</v>
          </cell>
        </row>
        <row r="149">
          <cell r="AH149" t="str">
            <v>01658</v>
          </cell>
          <cell r="AI149">
            <v>7</v>
          </cell>
        </row>
        <row r="150">
          <cell r="AH150" t="str">
            <v>01659</v>
          </cell>
          <cell r="AI150">
            <v>6</v>
          </cell>
        </row>
        <row r="151">
          <cell r="AH151" t="str">
            <v>01660</v>
          </cell>
          <cell r="AI151">
            <v>7</v>
          </cell>
        </row>
        <row r="152">
          <cell r="AH152" t="str">
            <v>01662</v>
          </cell>
          <cell r="AI152" t="str">
            <v>2b</v>
          </cell>
        </row>
        <row r="153">
          <cell r="AH153" t="str">
            <v>01663</v>
          </cell>
          <cell r="AI153" t="str">
            <v>2b</v>
          </cell>
        </row>
        <row r="154">
          <cell r="AH154" t="str">
            <v>01666</v>
          </cell>
          <cell r="AI154">
            <v>11</v>
          </cell>
        </row>
        <row r="155">
          <cell r="AH155" t="str">
            <v>01675</v>
          </cell>
          <cell r="AI155">
            <v>6</v>
          </cell>
        </row>
        <row r="156">
          <cell r="AH156" t="str">
            <v>01676</v>
          </cell>
          <cell r="AI156" t="str">
            <v>gg</v>
          </cell>
        </row>
        <row r="157">
          <cell r="AH157" t="str">
            <v>01677</v>
          </cell>
          <cell r="AI157">
            <v>4</v>
          </cell>
        </row>
        <row r="158">
          <cell r="AH158" t="str">
            <v>01678</v>
          </cell>
          <cell r="AI158">
            <v>15</v>
          </cell>
        </row>
        <row r="159">
          <cell r="AH159" t="str">
            <v>01679</v>
          </cell>
          <cell r="AI159">
            <v>6</v>
          </cell>
        </row>
        <row r="160">
          <cell r="AH160" t="str">
            <v>01680</v>
          </cell>
          <cell r="AI160">
            <v>6</v>
          </cell>
        </row>
        <row r="161">
          <cell r="AH161" t="str">
            <v>01681</v>
          </cell>
          <cell r="AI161">
            <v>6</v>
          </cell>
        </row>
        <row r="162">
          <cell r="AH162" t="str">
            <v>01682</v>
          </cell>
          <cell r="AI162">
            <v>6</v>
          </cell>
        </row>
        <row r="163">
          <cell r="AH163" t="str">
            <v>01683</v>
          </cell>
          <cell r="AI163" t="str">
            <v>gg</v>
          </cell>
        </row>
        <row r="164">
          <cell r="AH164" t="str">
            <v>01684</v>
          </cell>
          <cell r="AI164" t="str">
            <v>gg</v>
          </cell>
        </row>
        <row r="165">
          <cell r="AH165" t="str">
            <v>01685</v>
          </cell>
          <cell r="AI165" t="str">
            <v>2a</v>
          </cell>
        </row>
        <row r="166">
          <cell r="AH166" t="str">
            <v>01686</v>
          </cell>
          <cell r="AI166" t="str">
            <v>3d</v>
          </cell>
        </row>
        <row r="167">
          <cell r="AH167" t="str">
            <v>01687</v>
          </cell>
          <cell r="AI167" t="str">
            <v>3d</v>
          </cell>
        </row>
        <row r="168">
          <cell r="AH168" t="str">
            <v>01688</v>
          </cell>
          <cell r="AI168" t="str">
            <v>3d</v>
          </cell>
        </row>
        <row r="169">
          <cell r="AH169" t="str">
            <v>01689</v>
          </cell>
          <cell r="AI169" t="str">
            <v>3d</v>
          </cell>
        </row>
        <row r="170">
          <cell r="AH170" t="str">
            <v>01694</v>
          </cell>
          <cell r="AI170">
            <v>6</v>
          </cell>
        </row>
        <row r="171">
          <cell r="AH171" t="str">
            <v>01695</v>
          </cell>
          <cell r="AI171" t="str">
            <v>3c</v>
          </cell>
        </row>
        <row r="172">
          <cell r="AH172" t="str">
            <v>01696</v>
          </cell>
          <cell r="AI172" t="str">
            <v>2b</v>
          </cell>
        </row>
        <row r="173">
          <cell r="AH173" t="str">
            <v>01697</v>
          </cell>
          <cell r="AI173" t="str">
            <v>2b</v>
          </cell>
        </row>
        <row r="174">
          <cell r="AH174" t="str">
            <v>01698</v>
          </cell>
          <cell r="AI174">
            <v>6</v>
          </cell>
        </row>
        <row r="175">
          <cell r="AH175" t="str">
            <v>01699</v>
          </cell>
          <cell r="AI175">
            <v>11</v>
          </cell>
        </row>
        <row r="176">
          <cell r="AH176" t="str">
            <v>01700</v>
          </cell>
          <cell r="AI176" t="str">
            <v>gg</v>
          </cell>
        </row>
        <row r="177">
          <cell r="AH177" t="str">
            <v>01712</v>
          </cell>
          <cell r="AI177">
            <v>10</v>
          </cell>
        </row>
        <row r="178">
          <cell r="AH178" t="str">
            <v>01713</v>
          </cell>
          <cell r="AI178">
            <v>11</v>
          </cell>
        </row>
        <row r="179">
          <cell r="AH179" t="str">
            <v>01714</v>
          </cell>
          <cell r="AI179">
            <v>11</v>
          </cell>
        </row>
        <row r="180">
          <cell r="AH180" t="str">
            <v>01715</v>
          </cell>
          <cell r="AI180" t="str">
            <v>3d</v>
          </cell>
        </row>
        <row r="181">
          <cell r="AH181" t="str">
            <v>01716</v>
          </cell>
          <cell r="AI181" t="str">
            <v>3d</v>
          </cell>
        </row>
        <row r="182">
          <cell r="AH182" t="str">
            <v>01717</v>
          </cell>
          <cell r="AI182" t="str">
            <v>3d</v>
          </cell>
        </row>
        <row r="183">
          <cell r="AH183" t="str">
            <v>01718</v>
          </cell>
          <cell r="AI183" t="str">
            <v>3d</v>
          </cell>
        </row>
        <row r="184">
          <cell r="AH184" t="str">
            <v>01744</v>
          </cell>
          <cell r="AI184">
            <v>1</v>
          </cell>
        </row>
        <row r="185">
          <cell r="AH185" t="str">
            <v>01747</v>
          </cell>
          <cell r="AI185">
            <v>7</v>
          </cell>
        </row>
        <row r="186">
          <cell r="AH186" t="str">
            <v>01758</v>
          </cell>
          <cell r="AI186" t="str">
            <v>2b</v>
          </cell>
        </row>
        <row r="187">
          <cell r="AH187" t="str">
            <v>01759</v>
          </cell>
          <cell r="AI187">
            <v>6</v>
          </cell>
        </row>
        <row r="188">
          <cell r="AH188" t="str">
            <v>01760</v>
          </cell>
          <cell r="AI188">
            <v>15</v>
          </cell>
        </row>
        <row r="189">
          <cell r="AH189" t="str">
            <v>01761</v>
          </cell>
          <cell r="AI189">
            <v>15</v>
          </cell>
        </row>
        <row r="190">
          <cell r="AH190" t="str">
            <v>01762</v>
          </cell>
          <cell r="AI190">
            <v>11</v>
          </cell>
        </row>
        <row r="191">
          <cell r="AH191" t="str">
            <v>01763</v>
          </cell>
          <cell r="AI191" t="str">
            <v>3d</v>
          </cell>
        </row>
        <row r="192">
          <cell r="AH192" t="str">
            <v>01764</v>
          </cell>
          <cell r="AI192">
            <v>7</v>
          </cell>
        </row>
        <row r="193">
          <cell r="AH193" t="str">
            <v>01765</v>
          </cell>
          <cell r="AI193">
            <v>15</v>
          </cell>
        </row>
        <row r="194">
          <cell r="AH194" t="str">
            <v>01766</v>
          </cell>
          <cell r="AI194">
            <v>11</v>
          </cell>
        </row>
        <row r="195">
          <cell r="AH195" t="str">
            <v>01767</v>
          </cell>
          <cell r="AI195">
            <v>11</v>
          </cell>
        </row>
        <row r="196">
          <cell r="AH196" t="str">
            <v>01768</v>
          </cell>
          <cell r="AI196">
            <v>7</v>
          </cell>
        </row>
        <row r="197">
          <cell r="AH197" t="str">
            <v>01769</v>
          </cell>
          <cell r="AI197">
            <v>7</v>
          </cell>
        </row>
        <row r="198">
          <cell r="AH198" t="str">
            <v>01770</v>
          </cell>
          <cell r="AI198">
            <v>1</v>
          </cell>
        </row>
        <row r="199">
          <cell r="AH199" t="str">
            <v>01771</v>
          </cell>
          <cell r="AI199">
            <v>1</v>
          </cell>
        </row>
        <row r="200">
          <cell r="AH200" t="str">
            <v>01772</v>
          </cell>
          <cell r="AI200">
            <v>11</v>
          </cell>
        </row>
        <row r="201">
          <cell r="AH201" t="str">
            <v>01773</v>
          </cell>
          <cell r="AI201" t="str">
            <v>3d</v>
          </cell>
        </row>
        <row r="205">
          <cell r="AH205" t="str">
            <v>01774</v>
          </cell>
          <cell r="AI205" t="str">
            <v>gg</v>
          </cell>
        </row>
        <row r="206">
          <cell r="AH206" t="str">
            <v>01775</v>
          </cell>
          <cell r="AI206" t="str">
            <v>gg</v>
          </cell>
        </row>
        <row r="207">
          <cell r="AH207" t="str">
            <v>01776</v>
          </cell>
          <cell r="AI207">
            <v>15</v>
          </cell>
        </row>
        <row r="208">
          <cell r="AH208" t="str">
            <v>01777</v>
          </cell>
          <cell r="AI208">
            <v>11</v>
          </cell>
        </row>
        <row r="209">
          <cell r="AH209" t="str">
            <v>01778</v>
          </cell>
          <cell r="AI209">
            <v>7</v>
          </cell>
        </row>
        <row r="210">
          <cell r="AH210" t="str">
            <v>01779</v>
          </cell>
          <cell r="AI210" t="str">
            <v>gg</v>
          </cell>
        </row>
        <row r="211">
          <cell r="AH211" t="str">
            <v>01780</v>
          </cell>
          <cell r="AI211" t="str">
            <v>2b</v>
          </cell>
        </row>
        <row r="212">
          <cell r="AH212" t="str">
            <v>01781</v>
          </cell>
          <cell r="AI212" t="str">
            <v>2b</v>
          </cell>
        </row>
      </sheetData>
      <sheetData sheetId="26"/>
      <sheetData sheetId="27"/>
      <sheetData sheetId="28"/>
      <sheetData sheetId="29"/>
      <sheetData sheetId="30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ON"/>
      <sheetName val="CUADRO"/>
      <sheetName val="CUADRO (2)"/>
      <sheetName val="ficha"/>
    </sheetNames>
    <sheetDataSet>
      <sheetData sheetId="0" refreshError="1">
        <row r="13">
          <cell r="A13">
            <v>1</v>
          </cell>
          <cell r="B13" t="str">
            <v>OBRAS PRELIMINARES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M13">
            <v>0</v>
          </cell>
          <cell r="N13">
            <v>0</v>
          </cell>
          <cell r="P13">
            <v>0</v>
          </cell>
          <cell r="Q13">
            <v>0</v>
          </cell>
        </row>
        <row r="14">
          <cell r="A14">
            <v>1.01</v>
          </cell>
          <cell r="B14" t="str">
            <v>MOVILIZACION, DESMOVILIZACION E INSTALACION DE EQUIPOS</v>
          </cell>
          <cell r="C14" t="str">
            <v>GLB</v>
          </cell>
          <cell r="D14">
            <v>1</v>
          </cell>
          <cell r="E14">
            <v>452720.56</v>
          </cell>
          <cell r="F14">
            <v>452720.56</v>
          </cell>
          <cell r="G14">
            <v>0.121529673</v>
          </cell>
          <cell r="H14">
            <v>55018.98</v>
          </cell>
          <cell r="I14">
            <v>0.12152966942786959</v>
          </cell>
          <cell r="J14">
            <v>4.4400000000000002E-2</v>
          </cell>
          <cell r="K14">
            <v>20100.79</v>
          </cell>
          <cell r="L14">
            <v>4.4399993673801784E-2</v>
          </cell>
          <cell r="M14">
            <v>0.165929673</v>
          </cell>
          <cell r="N14">
            <v>75119.77</v>
          </cell>
          <cell r="O14">
            <v>0.16592966310167137</v>
          </cell>
          <cell r="P14">
            <v>4.9778898930501407</v>
          </cell>
          <cell r="Q14">
            <v>2253593.1</v>
          </cell>
          <cell r="R14">
            <v>4.9778898930501416</v>
          </cell>
        </row>
        <row r="15">
          <cell r="A15">
            <v>1.02</v>
          </cell>
          <cell r="B15" t="str">
            <v>CARTEL DE IDENTIFICACION DE LA OBRA DE 5,40 M x 3,60 M</v>
          </cell>
          <cell r="C15" t="str">
            <v>UND</v>
          </cell>
          <cell r="D15">
            <v>1</v>
          </cell>
          <cell r="E15">
            <v>2103.9899999999998</v>
          </cell>
          <cell r="F15">
            <v>2103.9899999999998</v>
          </cell>
          <cell r="G15">
            <v>1</v>
          </cell>
          <cell r="H15">
            <v>2103.9899999999998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2103.9899999999998</v>
          </cell>
          <cell r="O15">
            <v>1</v>
          </cell>
          <cell r="P15">
            <v>30</v>
          </cell>
          <cell r="Q15">
            <v>63119.7</v>
          </cell>
          <cell r="R15">
            <v>30</v>
          </cell>
        </row>
        <row r="16">
          <cell r="A16">
            <v>1.03</v>
          </cell>
          <cell r="B16" t="str">
            <v>TOPOGRAFIA Y GEOREFERENCIACION</v>
          </cell>
          <cell r="C16" t="str">
            <v>Km</v>
          </cell>
          <cell r="D16">
            <v>30</v>
          </cell>
          <cell r="E16">
            <v>1202.77</v>
          </cell>
          <cell r="F16">
            <v>36083.1</v>
          </cell>
          <cell r="G16">
            <v>15</v>
          </cell>
          <cell r="H16">
            <v>18041.55</v>
          </cell>
          <cell r="I16">
            <v>0.5</v>
          </cell>
          <cell r="J16">
            <v>0</v>
          </cell>
          <cell r="L16">
            <v>0</v>
          </cell>
          <cell r="M16">
            <v>15</v>
          </cell>
          <cell r="N16">
            <v>18041.55</v>
          </cell>
          <cell r="O16">
            <v>0.5</v>
          </cell>
          <cell r="P16">
            <v>15</v>
          </cell>
          <cell r="Q16">
            <v>18041.55</v>
          </cell>
          <cell r="R16">
            <v>0.5</v>
          </cell>
        </row>
        <row r="17">
          <cell r="A17">
            <v>1.04</v>
          </cell>
          <cell r="B17" t="str">
            <v>MANTENIMIENTO DE TRANSITO Y SEGURIDAD VIAL</v>
          </cell>
          <cell r="C17" t="str">
            <v>mes</v>
          </cell>
          <cell r="D17">
            <v>12</v>
          </cell>
          <cell r="E17">
            <v>32281.49</v>
          </cell>
          <cell r="F17">
            <v>387377.88</v>
          </cell>
          <cell r="G17">
            <v>2</v>
          </cell>
          <cell r="H17">
            <v>64562.98</v>
          </cell>
          <cell r="I17">
            <v>0.16666666666666669</v>
          </cell>
          <cell r="J17">
            <v>1</v>
          </cell>
          <cell r="K17">
            <v>32281.49</v>
          </cell>
          <cell r="L17">
            <v>8.3333333333333343E-2</v>
          </cell>
          <cell r="M17">
            <v>3</v>
          </cell>
          <cell r="N17">
            <v>96844.47</v>
          </cell>
          <cell r="O17">
            <v>0.25</v>
          </cell>
          <cell r="P17">
            <v>7.5</v>
          </cell>
          <cell r="Q17">
            <v>242111.18</v>
          </cell>
          <cell r="R17">
            <v>0.62500001290729346</v>
          </cell>
        </row>
        <row r="19">
          <cell r="A19">
            <v>2</v>
          </cell>
          <cell r="B19" t="str">
            <v>MOVIMIENTO DE TIERRAS</v>
          </cell>
        </row>
        <row r="20">
          <cell r="A20" t="str">
            <v>2.01</v>
          </cell>
          <cell r="B20" t="str">
            <v xml:space="preserve">EXCAVACIÓN EN MATERIAL SUELTO </v>
          </cell>
          <cell r="C20" t="str">
            <v>m3</v>
          </cell>
          <cell r="D20">
            <v>22187.14</v>
          </cell>
          <cell r="E20">
            <v>5.38</v>
          </cell>
          <cell r="F20">
            <v>119366.81</v>
          </cell>
          <cell r="G20">
            <v>206.39500000000001</v>
          </cell>
          <cell r="H20">
            <v>1110.4100000000001</v>
          </cell>
          <cell r="I20">
            <v>9.3025020941750903E-3</v>
          </cell>
          <cell r="J20">
            <v>764.04300000000012</v>
          </cell>
          <cell r="K20">
            <v>4110.55</v>
          </cell>
          <cell r="L20">
            <v>3.4436289283428116E-2</v>
          </cell>
          <cell r="M20">
            <v>970.4380000000001</v>
          </cell>
          <cell r="N20">
            <v>5220.96</v>
          </cell>
          <cell r="O20">
            <v>4.3738791377603205E-2</v>
          </cell>
          <cell r="P20">
            <v>1.3121637413280962</v>
          </cell>
          <cell r="Q20">
            <v>7.06</v>
          </cell>
          <cell r="R20">
            <v>5.9145419065819051E-5</v>
          </cell>
        </row>
        <row r="21">
          <cell r="A21">
            <v>2.0199999999999996</v>
          </cell>
          <cell r="B21" t="str">
            <v>TERRAPLENES CON MATERIAL DE PRESTAMO</v>
          </cell>
          <cell r="C21" t="str">
            <v>m3</v>
          </cell>
          <cell r="D21">
            <v>72234.039999999994</v>
          </cell>
          <cell r="E21">
            <v>21.37</v>
          </cell>
          <cell r="F21">
            <v>1543641.43</v>
          </cell>
          <cell r="G21">
            <v>1915.4949999999999</v>
          </cell>
          <cell r="H21">
            <v>40934.129999999997</v>
          </cell>
          <cell r="I21">
            <v>2.651790059819786E-2</v>
          </cell>
          <cell r="J21">
            <v>5709.1057500000006</v>
          </cell>
          <cell r="K21">
            <v>122003.59</v>
          </cell>
          <cell r="L21">
            <v>7.9036224105490618E-2</v>
          </cell>
          <cell r="M21">
            <v>7624.6007500000005</v>
          </cell>
          <cell r="N21">
            <v>162937.72</v>
          </cell>
          <cell r="O21">
            <v>0.10555412470368848</v>
          </cell>
          <cell r="P21">
            <v>3.1666237411106546</v>
          </cell>
          <cell r="Q21">
            <v>67.67</v>
          </cell>
          <cell r="R21">
            <v>4.383790087831473E-5</v>
          </cell>
        </row>
        <row r="22">
          <cell r="A22">
            <v>2.0299999999999994</v>
          </cell>
          <cell r="B22" t="str">
            <v>CORTE PARA MEJORAMIENTO DE SUBRASANTE</v>
          </cell>
          <cell r="C22" t="str">
            <v>m3</v>
          </cell>
          <cell r="D22">
            <v>2781.32</v>
          </cell>
          <cell r="E22">
            <v>6.75</v>
          </cell>
          <cell r="F22">
            <v>18773.91</v>
          </cell>
          <cell r="G22">
            <v>395.23</v>
          </cell>
          <cell r="H22">
            <v>2667.8</v>
          </cell>
          <cell r="I22">
            <v>0.14210145888629488</v>
          </cell>
          <cell r="J22">
            <v>650.76649999999995</v>
          </cell>
          <cell r="K22">
            <v>4392.67</v>
          </cell>
          <cell r="L22">
            <v>0.23397736539697911</v>
          </cell>
          <cell r="M22">
            <v>1045.9965</v>
          </cell>
          <cell r="N22">
            <v>7060.47</v>
          </cell>
          <cell r="O22">
            <v>0.37607882428327399</v>
          </cell>
          <cell r="P22">
            <v>11.282364728498219</v>
          </cell>
          <cell r="Q22">
            <v>5.6411823642491097</v>
          </cell>
          <cell r="R22">
            <v>3.0047988747411219E-4</v>
          </cell>
        </row>
        <row r="23">
          <cell r="A23">
            <v>2.0399999999999991</v>
          </cell>
          <cell r="B23" t="str">
            <v>PERFILADO Y COMPACTADO DE LA SUBRASANTE EN ZONAS DE CORTE</v>
          </cell>
          <cell r="C23" t="str">
            <v>m2</v>
          </cell>
          <cell r="D23">
            <v>36980.959999999999</v>
          </cell>
          <cell r="E23">
            <v>0.9</v>
          </cell>
          <cell r="F23">
            <v>33282.86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5">
          <cell r="A25">
            <v>3</v>
          </cell>
          <cell r="B25" t="str">
            <v>AFIRMADO</v>
          </cell>
        </row>
        <row r="26">
          <cell r="A26">
            <v>3.01</v>
          </cell>
          <cell r="B26" t="str">
            <v>AFIRMADO GRANULAR CON ARCILLA</v>
          </cell>
          <cell r="C26" t="str">
            <v>m3</v>
          </cell>
          <cell r="D26">
            <v>57808.29</v>
          </cell>
          <cell r="E26">
            <v>32.299999999999997</v>
          </cell>
          <cell r="F26">
            <v>1867207.77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57808.29</v>
          </cell>
          <cell r="Q26">
            <v>1867207.77</v>
          </cell>
          <cell r="R26">
            <v>1</v>
          </cell>
        </row>
        <row r="27">
          <cell r="A27">
            <v>3.0199999999999996</v>
          </cell>
          <cell r="B27" t="str">
            <v>MATERIAL GRANULAR PARA MEJORAMIENTO DE SUB RASANTE</v>
          </cell>
          <cell r="C27" t="str">
            <v>m3</v>
          </cell>
          <cell r="D27">
            <v>2781.32</v>
          </cell>
          <cell r="E27">
            <v>22.53</v>
          </cell>
          <cell r="F27">
            <v>62663.14</v>
          </cell>
          <cell r="G27">
            <v>359.76960000000008</v>
          </cell>
          <cell r="H27">
            <v>8105.61</v>
          </cell>
          <cell r="I27">
            <v>0.12935211992249351</v>
          </cell>
          <cell r="J27">
            <v>683.22689999999989</v>
          </cell>
          <cell r="K27">
            <v>15393.1</v>
          </cell>
          <cell r="L27">
            <v>0.24564839872371541</v>
          </cell>
          <cell r="M27">
            <v>1042.9965</v>
          </cell>
          <cell r="N27">
            <v>23498.71</v>
          </cell>
          <cell r="O27">
            <v>0.37500051864620892</v>
          </cell>
          <cell r="P27">
            <v>1738.3235000000002</v>
          </cell>
          <cell r="Q27">
            <v>39164.43</v>
          </cell>
          <cell r="R27">
            <v>0.62499948135379113</v>
          </cell>
        </row>
        <row r="28">
          <cell r="A28">
            <v>3.0299999999999994</v>
          </cell>
          <cell r="B28" t="str">
            <v>MATERIAL CHANCADO PARA TSB</v>
          </cell>
          <cell r="C28" t="str">
            <v>m3</v>
          </cell>
          <cell r="D28">
            <v>5475.83</v>
          </cell>
          <cell r="E28">
            <v>30.22</v>
          </cell>
          <cell r="F28">
            <v>165479.57999999999</v>
          </cell>
          <cell r="P28">
            <v>5475.83</v>
          </cell>
          <cell r="Q28">
            <v>165479.57999999999</v>
          </cell>
          <cell r="R28">
            <v>1</v>
          </cell>
        </row>
        <row r="30">
          <cell r="A30">
            <v>4</v>
          </cell>
          <cell r="B30" t="str">
            <v>PAVIMENTOS</v>
          </cell>
        </row>
        <row r="31">
          <cell r="A31">
            <v>4.01</v>
          </cell>
          <cell r="B31" t="str">
            <v>IMPRIMACION ASFALTICA</v>
          </cell>
          <cell r="C31" t="str">
            <v>m2</v>
          </cell>
          <cell r="D31">
            <v>219254.77</v>
          </cell>
          <cell r="E31">
            <v>0.91</v>
          </cell>
          <cell r="F31">
            <v>199521.84</v>
          </cell>
          <cell r="G31">
            <v>0</v>
          </cell>
          <cell r="H31">
            <v>0</v>
          </cell>
          <cell r="I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219254.77</v>
          </cell>
          <cell r="Q31">
            <v>199521.84</v>
          </cell>
          <cell r="R31">
            <v>1</v>
          </cell>
        </row>
        <row r="32">
          <cell r="A32">
            <v>4.0199999999999996</v>
          </cell>
          <cell r="B32" t="str">
            <v>TRATAMIENTO SUPERFICIAL BICAPA</v>
          </cell>
          <cell r="C32" t="str">
            <v>m2</v>
          </cell>
          <cell r="D32">
            <v>219254.77</v>
          </cell>
          <cell r="E32">
            <v>1.81</v>
          </cell>
          <cell r="F32">
            <v>396851.13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219254.77</v>
          </cell>
          <cell r="Q32">
            <v>396851.13</v>
          </cell>
          <cell r="R32">
            <v>1</v>
          </cell>
        </row>
        <row r="33">
          <cell r="A33">
            <v>4.0299999999999994</v>
          </cell>
          <cell r="B33" t="str">
            <v>ASFALTO DILUIDO RC-250</v>
          </cell>
          <cell r="C33" t="str">
            <v>gln</v>
          </cell>
          <cell r="D33">
            <v>230217.51</v>
          </cell>
          <cell r="E33">
            <v>6.47</v>
          </cell>
          <cell r="F33">
            <v>1489507.29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230217.51</v>
          </cell>
          <cell r="Q33">
            <v>1489507.29</v>
          </cell>
          <cell r="R33">
            <v>1</v>
          </cell>
        </row>
        <row r="35">
          <cell r="A35">
            <v>5</v>
          </cell>
          <cell r="B35" t="str">
            <v>OBRAS DE ARTE Y DRENAJE</v>
          </cell>
        </row>
        <row r="36">
          <cell r="A36">
            <v>5.01</v>
          </cell>
          <cell r="B36" t="str">
            <v>EXCAVACION PARA ESTRUCTURAS EN MATERIAL SUELTO</v>
          </cell>
          <cell r="C36" t="str">
            <v>m3</v>
          </cell>
          <cell r="D36">
            <v>5888.34</v>
          </cell>
          <cell r="E36">
            <v>4.41</v>
          </cell>
          <cell r="F36">
            <v>25967.58</v>
          </cell>
          <cell r="G36">
            <v>194.18</v>
          </cell>
          <cell r="H36">
            <v>856.33</v>
          </cell>
          <cell r="I36">
            <v>3.2976888874511986E-2</v>
          </cell>
          <cell r="J36">
            <v>1229.5900000000001</v>
          </cell>
          <cell r="K36">
            <v>5422.49</v>
          </cell>
          <cell r="L36">
            <v>0.20881768728545361</v>
          </cell>
          <cell r="M36">
            <v>1423.7700000000002</v>
          </cell>
          <cell r="N36">
            <v>6278.82</v>
          </cell>
          <cell r="O36">
            <v>0.24179457615996558</v>
          </cell>
          <cell r="P36">
            <v>4464.57</v>
          </cell>
          <cell r="Q36">
            <v>19688.75</v>
          </cell>
          <cell r="R36">
            <v>0.75820503874446521</v>
          </cell>
        </row>
        <row r="37">
          <cell r="A37">
            <v>5.0199999999999996</v>
          </cell>
          <cell r="B37" t="str">
            <v>RELLENO DE ESTRUCTURAS CON MATERIAL DE PRESTAMO</v>
          </cell>
          <cell r="C37" t="str">
            <v>m3</v>
          </cell>
          <cell r="D37">
            <v>2548.0700000000002</v>
          </cell>
          <cell r="E37">
            <v>44.39</v>
          </cell>
          <cell r="F37">
            <v>113108.83</v>
          </cell>
          <cell r="G37">
            <v>0</v>
          </cell>
          <cell r="H37">
            <v>0</v>
          </cell>
          <cell r="I37">
            <v>0</v>
          </cell>
          <cell r="J37">
            <v>731.3599999999999</v>
          </cell>
          <cell r="K37">
            <v>32465.07</v>
          </cell>
          <cell r="L37">
            <v>0.28702507134058408</v>
          </cell>
          <cell r="M37">
            <v>731.3599999999999</v>
          </cell>
          <cell r="N37">
            <v>32465.07</v>
          </cell>
          <cell r="O37">
            <v>0.28702507134058408</v>
          </cell>
          <cell r="P37">
            <v>1816.7100000000003</v>
          </cell>
          <cell r="Q37">
            <v>80643.759999999995</v>
          </cell>
          <cell r="R37">
            <v>0.71297492865941581</v>
          </cell>
        </row>
        <row r="38">
          <cell r="A38">
            <v>5.0299999999999994</v>
          </cell>
          <cell r="B38" t="str">
            <v>RELLENO CON MATERIAL GRANULAR COMPACTADO</v>
          </cell>
          <cell r="C38" t="str">
            <v>m3</v>
          </cell>
          <cell r="D38">
            <v>962</v>
          </cell>
          <cell r="E38">
            <v>37.61</v>
          </cell>
          <cell r="F38">
            <v>36180.82</v>
          </cell>
          <cell r="G38">
            <v>53.88</v>
          </cell>
          <cell r="H38">
            <v>2026.43</v>
          </cell>
          <cell r="I38">
            <v>5.6008404452967071E-2</v>
          </cell>
          <cell r="J38">
            <v>124.91200000000001</v>
          </cell>
          <cell r="K38">
            <v>4697.9399999999996</v>
          </cell>
          <cell r="L38">
            <v>0.12984614500168873</v>
          </cell>
          <cell r="M38">
            <v>178.792</v>
          </cell>
          <cell r="N38">
            <v>6724.37</v>
          </cell>
          <cell r="O38">
            <v>0.18585454945465579</v>
          </cell>
          <cell r="P38">
            <v>783.20799999999997</v>
          </cell>
          <cell r="Q38">
            <v>29456.45</v>
          </cell>
          <cell r="R38">
            <v>0.81414545054534426</v>
          </cell>
        </row>
        <row r="39">
          <cell r="A39">
            <v>5.0399999999999991</v>
          </cell>
          <cell r="B39" t="str">
            <v>CONCRETO f'c = 100 kg/cm2 PARA SOLADO</v>
          </cell>
          <cell r="C39" t="str">
            <v>m3</v>
          </cell>
          <cell r="D39">
            <v>188.56</v>
          </cell>
          <cell r="E39">
            <v>223.85</v>
          </cell>
          <cell r="F39">
            <v>42209.16</v>
          </cell>
          <cell r="G39">
            <v>25.2</v>
          </cell>
          <cell r="H39">
            <v>5641.02</v>
          </cell>
          <cell r="I39">
            <v>0.13364445063583355</v>
          </cell>
          <cell r="J39">
            <v>32.522100000000009</v>
          </cell>
          <cell r="K39">
            <v>7280.07</v>
          </cell>
          <cell r="L39">
            <v>0.17247606917550595</v>
          </cell>
          <cell r="M39">
            <v>57.722100000000012</v>
          </cell>
          <cell r="N39">
            <v>12921.09</v>
          </cell>
          <cell r="O39">
            <v>0.30612051981133948</v>
          </cell>
          <cell r="P39">
            <v>130.83789999999999</v>
          </cell>
          <cell r="Q39">
            <v>29288.06</v>
          </cell>
          <cell r="R39">
            <v>0.693879243273261</v>
          </cell>
        </row>
        <row r="40">
          <cell r="A40">
            <v>5.0499999999999989</v>
          </cell>
          <cell r="B40" t="str">
            <v>CONCRETO f'c = 175 kg/cm2 PARA ALCANTARILLAS</v>
          </cell>
          <cell r="C40" t="str">
            <v>m3</v>
          </cell>
          <cell r="D40">
            <v>913.95</v>
          </cell>
          <cell r="E40">
            <v>325</v>
          </cell>
          <cell r="F40">
            <v>297033.75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913.95</v>
          </cell>
          <cell r="Q40">
            <v>297033.75</v>
          </cell>
          <cell r="R40">
            <v>1</v>
          </cell>
        </row>
        <row r="41">
          <cell r="A41">
            <v>5.0599999999999987</v>
          </cell>
          <cell r="B41" t="str">
            <v>CONCRETO CICLOPEO f'c = 175 kg/cm2 + 30 % P. M. (INCLUYE JUNTAS) PARA MUROS</v>
          </cell>
          <cell r="C41" t="str">
            <v>m3</v>
          </cell>
          <cell r="D41">
            <v>645.20000000000005</v>
          </cell>
          <cell r="E41">
            <v>240.98</v>
          </cell>
          <cell r="F41">
            <v>155480.29999999999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645.20000000000005</v>
          </cell>
          <cell r="Q41">
            <v>155480.29999999999</v>
          </cell>
          <cell r="R41">
            <v>1</v>
          </cell>
        </row>
        <row r="42">
          <cell r="A42">
            <v>5.0699999999999985</v>
          </cell>
          <cell r="B42" t="str">
            <v>CONCRETO f'c = 210 kg/cm2 PARA ALCANTARILLAS TIPO MARCO</v>
          </cell>
          <cell r="C42" t="str">
            <v>m3</v>
          </cell>
          <cell r="D42">
            <v>24.2</v>
          </cell>
          <cell r="E42">
            <v>343.88</v>
          </cell>
          <cell r="F42">
            <v>8321.9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24.2</v>
          </cell>
          <cell r="Q42">
            <v>8321.9</v>
          </cell>
          <cell r="R42">
            <v>1</v>
          </cell>
        </row>
        <row r="43">
          <cell r="A43">
            <v>5.0799999999999983</v>
          </cell>
          <cell r="B43" t="str">
            <v>CONCRETO f'c = 280 kg/cm2 PARA BADENES</v>
          </cell>
          <cell r="C43" t="str">
            <v>m3</v>
          </cell>
          <cell r="D43">
            <v>639.6</v>
          </cell>
          <cell r="E43">
            <v>392.72</v>
          </cell>
          <cell r="F43">
            <v>251183.71</v>
          </cell>
          <cell r="G43">
            <v>0</v>
          </cell>
          <cell r="H43">
            <v>0</v>
          </cell>
          <cell r="I43">
            <v>0</v>
          </cell>
          <cell r="J43">
            <v>215.34520000000003</v>
          </cell>
          <cell r="K43">
            <v>84570.37</v>
          </cell>
          <cell r="L43">
            <v>0.33668731941255264</v>
          </cell>
          <cell r="M43">
            <v>215.34520000000003</v>
          </cell>
          <cell r="N43">
            <v>84570.37</v>
          </cell>
          <cell r="O43">
            <v>0.33668731941255264</v>
          </cell>
          <cell r="P43">
            <v>424.25479999999999</v>
          </cell>
          <cell r="Q43">
            <v>166613.35</v>
          </cell>
          <cell r="R43">
            <v>0.66331272039894629</v>
          </cell>
        </row>
        <row r="44">
          <cell r="A44">
            <v>5.0899999999999981</v>
          </cell>
          <cell r="B44" t="str">
            <v xml:space="preserve">ENCOFRADO Y DESENCOFRADO </v>
          </cell>
          <cell r="C44" t="str">
            <v>m2</v>
          </cell>
          <cell r="D44">
            <v>5708.13</v>
          </cell>
          <cell r="E44">
            <v>32.770000000000003</v>
          </cell>
          <cell r="F44">
            <v>187055.42</v>
          </cell>
          <cell r="G44">
            <v>70.3</v>
          </cell>
          <cell r="H44">
            <v>2303.73</v>
          </cell>
          <cell r="I44">
            <v>1.2315761820748096E-2</v>
          </cell>
          <cell r="J44">
            <v>199.94</v>
          </cell>
          <cell r="K44">
            <v>6552.03</v>
          </cell>
          <cell r="L44">
            <v>3.5027212790733349E-2</v>
          </cell>
          <cell r="M44">
            <v>270.24</v>
          </cell>
          <cell r="N44">
            <v>8855.76</v>
          </cell>
          <cell r="O44">
            <v>4.7342974611481445E-2</v>
          </cell>
          <cell r="P44">
            <v>5437.89</v>
          </cell>
          <cell r="Q44">
            <v>178199.66</v>
          </cell>
          <cell r="R44">
            <v>0.95265702538851849</v>
          </cell>
        </row>
        <row r="45">
          <cell r="A45">
            <v>5.0999999999999979</v>
          </cell>
          <cell r="B45" t="str">
            <v>ACERO DE REFUERZO fy = 4200 kg/cm2</v>
          </cell>
          <cell r="C45" t="str">
            <v>kg</v>
          </cell>
          <cell r="D45">
            <v>62459.07</v>
          </cell>
          <cell r="E45">
            <v>3.56</v>
          </cell>
          <cell r="F45">
            <v>222354.29</v>
          </cell>
          <cell r="G45">
            <v>9074.1284000000014</v>
          </cell>
          <cell r="H45">
            <v>32303.9</v>
          </cell>
          <cell r="I45">
            <v>0.14528120865129249</v>
          </cell>
          <cell r="J45">
            <v>10056.900400000002</v>
          </cell>
          <cell r="K45">
            <v>35802.57</v>
          </cell>
          <cell r="L45">
            <v>0.16101587246191651</v>
          </cell>
          <cell r="M45">
            <v>19131.028800000004</v>
          </cell>
          <cell r="N45">
            <v>68106.47</v>
          </cell>
          <cell r="O45">
            <v>0.30629708111320897</v>
          </cell>
          <cell r="P45">
            <v>43328.041199999992</v>
          </cell>
          <cell r="Q45">
            <v>154247.82999999999</v>
          </cell>
          <cell r="R45">
            <v>0.69370296386006303</v>
          </cell>
        </row>
        <row r="46">
          <cell r="A46">
            <v>5.1099999999999977</v>
          </cell>
          <cell r="B46" t="str">
            <v>ALCANTARILLA TMC Ø 36"</v>
          </cell>
          <cell r="C46" t="str">
            <v>m</v>
          </cell>
          <cell r="D46">
            <v>116.43</v>
          </cell>
          <cell r="E46">
            <v>306.67</v>
          </cell>
          <cell r="F46">
            <v>35705.589999999997</v>
          </cell>
          <cell r="G46">
            <v>0</v>
          </cell>
          <cell r="H46">
            <v>0</v>
          </cell>
          <cell r="I46">
            <v>0</v>
          </cell>
          <cell r="J46">
            <v>49.17</v>
          </cell>
          <cell r="K46">
            <v>15078.96</v>
          </cell>
          <cell r="L46">
            <v>0.422313704940879</v>
          </cell>
          <cell r="M46">
            <v>49.17</v>
          </cell>
          <cell r="N46">
            <v>15078.96</v>
          </cell>
          <cell r="O46">
            <v>0.422313704940879</v>
          </cell>
          <cell r="P46">
            <v>12.66941114822637</v>
          </cell>
          <cell r="Q46">
            <v>0.28117362272844793</v>
          </cell>
          <cell r="R46">
            <v>7.8747787875357312E-6</v>
          </cell>
        </row>
        <row r="47">
          <cell r="A47">
            <v>5.1199999999999974</v>
          </cell>
          <cell r="B47" t="str">
            <v>ALCANTARILLA TMC Ø 48"</v>
          </cell>
          <cell r="C47" t="str">
            <v>m</v>
          </cell>
          <cell r="D47">
            <v>419.08</v>
          </cell>
          <cell r="E47">
            <v>467.17</v>
          </cell>
          <cell r="F47">
            <v>195781.6</v>
          </cell>
          <cell r="G47">
            <v>0</v>
          </cell>
          <cell r="H47">
            <v>0</v>
          </cell>
          <cell r="I47">
            <v>0</v>
          </cell>
          <cell r="J47">
            <v>132.03</v>
          </cell>
          <cell r="K47">
            <v>61680.46</v>
          </cell>
          <cell r="L47">
            <v>0.31504727717007114</v>
          </cell>
          <cell r="M47">
            <v>132.03</v>
          </cell>
          <cell r="N47">
            <v>61680.46</v>
          </cell>
          <cell r="O47">
            <v>0.31504727717007114</v>
          </cell>
          <cell r="P47">
            <v>9.4514183151021349</v>
          </cell>
          <cell r="Q47">
            <v>40</v>
          </cell>
          <cell r="R47">
            <v>2.0430929157796239E-4</v>
          </cell>
        </row>
        <row r="48">
          <cell r="A48">
            <v>5.1299999999999972</v>
          </cell>
          <cell r="B48" t="str">
            <v>ALCANTARILLA TMC Ø 60"</v>
          </cell>
          <cell r="C48" t="str">
            <v>m</v>
          </cell>
          <cell r="D48">
            <v>366.24</v>
          </cell>
          <cell r="E48">
            <v>701.81</v>
          </cell>
          <cell r="F48">
            <v>257030.89</v>
          </cell>
          <cell r="G48">
            <v>0</v>
          </cell>
          <cell r="H48">
            <v>0</v>
          </cell>
          <cell r="I48">
            <v>0</v>
          </cell>
          <cell r="J48">
            <v>38.880000000000003</v>
          </cell>
          <cell r="K48">
            <v>27286.37</v>
          </cell>
          <cell r="L48">
            <v>0.10615988607439361</v>
          </cell>
          <cell r="M48">
            <v>38.880000000000003</v>
          </cell>
          <cell r="N48">
            <v>27286.37</v>
          </cell>
          <cell r="O48">
            <v>0.10615988607439361</v>
          </cell>
          <cell r="P48">
            <v>3.1847965822318085</v>
          </cell>
          <cell r="R48">
            <v>0</v>
          </cell>
        </row>
        <row r="49">
          <cell r="A49">
            <v>5.139999999999997</v>
          </cell>
          <cell r="B49" t="str">
            <v>PINTURA ASFALTICA PARA ALCANTARILLAS METALICAS</v>
          </cell>
          <cell r="C49" t="str">
            <v>m2</v>
          </cell>
          <cell r="D49">
            <v>3693.1</v>
          </cell>
          <cell r="E49">
            <v>21.36</v>
          </cell>
          <cell r="F49">
            <v>78884.62</v>
          </cell>
          <cell r="G49">
            <v>0</v>
          </cell>
          <cell r="H49">
            <v>0</v>
          </cell>
          <cell r="I49">
            <v>0</v>
          </cell>
          <cell r="J49">
            <v>785.71999999999991</v>
          </cell>
          <cell r="K49">
            <v>16782.98</v>
          </cell>
          <cell r="L49">
            <v>0.21275351266191053</v>
          </cell>
          <cell r="M49">
            <v>785.71999999999991</v>
          </cell>
          <cell r="N49">
            <v>16782.98</v>
          </cell>
          <cell r="O49">
            <v>0.21275351266191053</v>
          </cell>
          <cell r="P49">
            <v>2907.38</v>
          </cell>
          <cell r="Q49">
            <v>62101.64</v>
          </cell>
          <cell r="R49">
            <v>0.78724648733808955</v>
          </cell>
        </row>
        <row r="50">
          <cell r="A50">
            <v>5.1499999999999968</v>
          </cell>
          <cell r="B50" t="str">
            <v xml:space="preserve">CUNETAS REVESTIDAS DE CONCRETO f'c =175 kg/cm2 </v>
          </cell>
          <cell r="C50" t="str">
            <v>m3</v>
          </cell>
          <cell r="D50">
            <v>1791.38</v>
          </cell>
          <cell r="E50">
            <v>410.54</v>
          </cell>
          <cell r="F50">
            <v>735433.15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1791.38</v>
          </cell>
          <cell r="Q50">
            <v>735433.15</v>
          </cell>
          <cell r="R50">
            <v>1</v>
          </cell>
        </row>
        <row r="51">
          <cell r="A51">
            <v>5.1599999999999966</v>
          </cell>
          <cell r="B51" t="str">
            <v>REVESTIMIENTO DE PIEDRA EMBOQUILLADA CON CONCRETO f'c=175 kg/cm2</v>
          </cell>
          <cell r="C51" t="str">
            <v>m3</v>
          </cell>
          <cell r="D51">
            <v>1054.4100000000001</v>
          </cell>
          <cell r="E51">
            <v>165.64</v>
          </cell>
          <cell r="F51">
            <v>174652.47</v>
          </cell>
          <cell r="G51">
            <v>0</v>
          </cell>
          <cell r="H51">
            <v>0</v>
          </cell>
          <cell r="I51">
            <v>0</v>
          </cell>
          <cell r="J51">
            <v>89.83</v>
          </cell>
          <cell r="K51">
            <v>14879.44</v>
          </cell>
          <cell r="L51">
            <v>8.5194558084406138E-2</v>
          </cell>
          <cell r="M51">
            <v>89.83</v>
          </cell>
          <cell r="N51">
            <v>14879.44</v>
          </cell>
          <cell r="O51">
            <v>8.5194558084406138E-2</v>
          </cell>
          <cell r="P51">
            <v>964.58</v>
          </cell>
          <cell r="Q51">
            <v>159773.03</v>
          </cell>
          <cell r="R51">
            <v>0.91480544191559388</v>
          </cell>
        </row>
        <row r="52">
          <cell r="A52">
            <v>5.1699999999999964</v>
          </cell>
          <cell r="B52" t="str">
            <v>TUBERIA PERFORADA PARA SUB-DREN DE 3"</v>
          </cell>
          <cell r="C52" t="str">
            <v>m</v>
          </cell>
          <cell r="D52">
            <v>185.05</v>
          </cell>
          <cell r="E52">
            <v>7.93</v>
          </cell>
          <cell r="F52">
            <v>1467.45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185.05</v>
          </cell>
          <cell r="Q52">
            <v>1467.45</v>
          </cell>
          <cell r="R52">
            <v>1</v>
          </cell>
        </row>
        <row r="53">
          <cell r="A53">
            <v>5.1799999999999962</v>
          </cell>
          <cell r="B53" t="str">
            <v>TUBERIA PERFORADA PARA SUB-DREN DE 4"</v>
          </cell>
          <cell r="C53" t="str">
            <v>m</v>
          </cell>
          <cell r="D53">
            <v>191.6</v>
          </cell>
          <cell r="E53">
            <v>11.75</v>
          </cell>
          <cell r="F53">
            <v>2251.3000000000002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191.6</v>
          </cell>
          <cell r="Q53">
            <v>2251.3000000000002</v>
          </cell>
          <cell r="R53">
            <v>1</v>
          </cell>
        </row>
        <row r="54">
          <cell r="A54">
            <v>5.1899999999999959</v>
          </cell>
          <cell r="B54" t="str">
            <v>GEOTEXTIL</v>
          </cell>
          <cell r="C54" t="str">
            <v>m2</v>
          </cell>
          <cell r="D54">
            <v>476.23</v>
          </cell>
          <cell r="E54">
            <v>6.42</v>
          </cell>
          <cell r="F54">
            <v>3057.4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476.23</v>
          </cell>
          <cell r="Q54">
            <v>3057.4</v>
          </cell>
          <cell r="R54">
            <v>1</v>
          </cell>
        </row>
        <row r="55">
          <cell r="A55">
            <v>5.1999999999999957</v>
          </cell>
          <cell r="B55" t="str">
            <v>MATERIAL FILTRANTE</v>
          </cell>
          <cell r="C55" t="str">
            <v>m3</v>
          </cell>
          <cell r="D55">
            <v>177.5</v>
          </cell>
          <cell r="E55">
            <v>75.17</v>
          </cell>
          <cell r="F55">
            <v>13342.68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177.5</v>
          </cell>
          <cell r="Q55">
            <v>13342.68</v>
          </cell>
          <cell r="R55">
            <v>1</v>
          </cell>
        </row>
        <row r="56">
          <cell r="A56">
            <v>5.2099999999999955</v>
          </cell>
          <cell r="B56" t="str">
            <v>MATERIAL IMPERMEABLE</v>
          </cell>
          <cell r="C56" t="str">
            <v>m3</v>
          </cell>
          <cell r="D56">
            <v>15</v>
          </cell>
          <cell r="E56">
            <v>39.76</v>
          </cell>
          <cell r="F56">
            <v>596.4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15</v>
          </cell>
          <cell r="Q56">
            <v>596.4</v>
          </cell>
          <cell r="R56">
            <v>1</v>
          </cell>
        </row>
        <row r="57">
          <cell r="A57">
            <v>5.2199999999999953</v>
          </cell>
          <cell r="B57" t="str">
            <v>SUBDREN DE TUBO PERFORADO DE PVC D=8"</v>
          </cell>
          <cell r="C57" t="str">
            <v>m</v>
          </cell>
          <cell r="D57">
            <v>514</v>
          </cell>
          <cell r="E57">
            <v>111.8</v>
          </cell>
          <cell r="F57">
            <v>57465.2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514</v>
          </cell>
          <cell r="Q57">
            <v>57465.2</v>
          </cell>
          <cell r="R57">
            <v>1</v>
          </cell>
        </row>
        <row r="58">
          <cell r="A58">
            <v>5.2299999999999951</v>
          </cell>
          <cell r="B58" t="str">
            <v>DEMOLICION DE ESTRUCTURAS PARA ALCANTARILLA EXISTENTE</v>
          </cell>
          <cell r="C58" t="str">
            <v>m3</v>
          </cell>
          <cell r="D58">
            <v>176.34</v>
          </cell>
          <cell r="E58">
            <v>66.209999999999994</v>
          </cell>
          <cell r="F58">
            <v>11675.47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176.34</v>
          </cell>
          <cell r="Q58">
            <v>11675.47</v>
          </cell>
          <cell r="R58">
            <v>1</v>
          </cell>
        </row>
        <row r="60">
          <cell r="A60">
            <v>6</v>
          </cell>
          <cell r="B60" t="str">
            <v>PONTONES</v>
          </cell>
        </row>
        <row r="61">
          <cell r="A61" t="str">
            <v>6.1</v>
          </cell>
          <cell r="B61" t="str">
            <v>OBRAS PRELIMINARES</v>
          </cell>
          <cell r="F61">
            <v>939948.32</v>
          </cell>
          <cell r="H61">
            <v>91420.200000000012</v>
          </cell>
          <cell r="I61">
            <v>9.7260879193868888E-2</v>
          </cell>
          <cell r="K61">
            <v>305156.18</v>
          </cell>
          <cell r="L61">
            <v>0.32465208299962706</v>
          </cell>
          <cell r="N61">
            <v>396576.37999999989</v>
          </cell>
          <cell r="O61">
            <v>0.42191296219349594</v>
          </cell>
        </row>
        <row r="62">
          <cell r="A62" t="str">
            <v>06.01.01</v>
          </cell>
          <cell r="B62" t="str">
            <v>DESBROCE Y LIMPIEZA DE LA ZONA DE TRABAJO</v>
          </cell>
          <cell r="C62" t="str">
            <v>Ha</v>
          </cell>
          <cell r="D62">
            <v>0.32</v>
          </cell>
          <cell r="E62">
            <v>3231.18</v>
          </cell>
          <cell r="F62">
            <v>1033.98</v>
          </cell>
          <cell r="G62">
            <v>0.2</v>
          </cell>
          <cell r="H62">
            <v>646.24</v>
          </cell>
          <cell r="I62">
            <v>0.62500241784173771</v>
          </cell>
          <cell r="J62">
            <v>0.06</v>
          </cell>
          <cell r="K62">
            <v>193.87</v>
          </cell>
          <cell r="L62">
            <v>0.18749879107913112</v>
          </cell>
          <cell r="M62">
            <v>0.26</v>
          </cell>
          <cell r="N62">
            <v>840.11</v>
          </cell>
          <cell r="O62">
            <v>0.81250120892086886</v>
          </cell>
          <cell r="P62">
            <v>0.06</v>
          </cell>
          <cell r="Q62">
            <v>193.87</v>
          </cell>
          <cell r="R62">
            <v>0.18749879107913112</v>
          </cell>
        </row>
        <row r="63">
          <cell r="A63" t="str">
            <v>06.01.02</v>
          </cell>
          <cell r="B63" t="str">
            <v>TRAZO, REPLANTEO Y CONTROL TOPOGRAFICO PUENTES</v>
          </cell>
          <cell r="C63" t="str">
            <v>m2</v>
          </cell>
          <cell r="D63">
            <v>3572.2</v>
          </cell>
          <cell r="E63">
            <v>4.83</v>
          </cell>
          <cell r="F63">
            <v>17253.73</v>
          </cell>
          <cell r="G63">
            <v>216.2</v>
          </cell>
          <cell r="H63">
            <v>1044.25</v>
          </cell>
          <cell r="I63">
            <v>6.0523144850417855E-2</v>
          </cell>
          <cell r="J63">
            <v>1533.3999999999999</v>
          </cell>
          <cell r="K63">
            <v>7406.32</v>
          </cell>
          <cell r="L63">
            <v>0.42925906456169188</v>
          </cell>
          <cell r="M63">
            <v>1749.6</v>
          </cell>
          <cell r="N63">
            <v>8450.57</v>
          </cell>
          <cell r="O63">
            <v>0.48978220941210976</v>
          </cell>
          <cell r="P63">
            <v>1822.6</v>
          </cell>
          <cell r="Q63">
            <v>8803.16</v>
          </cell>
          <cell r="R63">
            <v>0.5102177905878903</v>
          </cell>
        </row>
        <row r="64">
          <cell r="A64" t="str">
            <v>06.01.03</v>
          </cell>
          <cell r="B64" t="str">
            <v>DEMOLICION DE ESTRUCTURAS EXISTENTE</v>
          </cell>
          <cell r="C64" t="str">
            <v>m3</v>
          </cell>
          <cell r="D64">
            <v>100.41</v>
          </cell>
          <cell r="E64">
            <v>66.209999999999994</v>
          </cell>
          <cell r="F64">
            <v>6648.15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100.41</v>
          </cell>
          <cell r="Q64">
            <v>6648.15</v>
          </cell>
          <cell r="R64">
            <v>1</v>
          </cell>
        </row>
        <row r="65">
          <cell r="A65" t="str">
            <v>06.01.04</v>
          </cell>
          <cell r="B65" t="str">
            <v>RETIRO DE ALCANTARILLA EXISTENTE</v>
          </cell>
          <cell r="C65" t="str">
            <v>und</v>
          </cell>
          <cell r="D65">
            <v>2</v>
          </cell>
          <cell r="E65">
            <v>183.65</v>
          </cell>
          <cell r="F65">
            <v>367.3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2</v>
          </cell>
          <cell r="Q65">
            <v>367.3</v>
          </cell>
          <cell r="R65">
            <v>1</v>
          </cell>
        </row>
        <row r="66">
          <cell r="A66" t="str">
            <v>06.02.00</v>
          </cell>
          <cell r="B66" t="str">
            <v>OBRAS PROVISIONALES</v>
          </cell>
          <cell r="J66">
            <v>0</v>
          </cell>
        </row>
        <row r="67">
          <cell r="A67" t="str">
            <v>06.02.01</v>
          </cell>
          <cell r="B67" t="str">
            <v>CAMPAMENTO</v>
          </cell>
          <cell r="C67" t="str">
            <v>m2</v>
          </cell>
          <cell r="D67">
            <v>392</v>
          </cell>
          <cell r="E67">
            <v>109.51</v>
          </cell>
          <cell r="F67">
            <v>42927.92</v>
          </cell>
          <cell r="G67">
            <v>264</v>
          </cell>
          <cell r="H67">
            <v>28910.639999999999</v>
          </cell>
          <cell r="I67">
            <v>0.67346938775510201</v>
          </cell>
          <cell r="J67">
            <v>64</v>
          </cell>
          <cell r="K67">
            <v>7008.64</v>
          </cell>
          <cell r="L67">
            <v>0.16326530612244899</v>
          </cell>
          <cell r="M67">
            <v>328</v>
          </cell>
          <cell r="N67">
            <v>35919.279999999999</v>
          </cell>
          <cell r="O67">
            <v>0.83673469387755106</v>
          </cell>
          <cell r="P67">
            <v>64</v>
          </cell>
          <cell r="Q67">
            <v>7008.64</v>
          </cell>
          <cell r="R67">
            <v>0.16326530612244899</v>
          </cell>
        </row>
        <row r="68">
          <cell r="A68" t="str">
            <v>06.02.02</v>
          </cell>
          <cell r="B68" t="str">
            <v>PASE PROVISIONAL</v>
          </cell>
          <cell r="C68" t="str">
            <v>m</v>
          </cell>
          <cell r="D68">
            <v>62</v>
          </cell>
          <cell r="E68">
            <v>74.28</v>
          </cell>
          <cell r="F68">
            <v>4605.3599999999997</v>
          </cell>
          <cell r="G68">
            <v>30</v>
          </cell>
          <cell r="H68">
            <v>2228.4</v>
          </cell>
          <cell r="I68">
            <v>0.48387096774193555</v>
          </cell>
          <cell r="J68">
            <v>0</v>
          </cell>
          <cell r="L68">
            <v>0</v>
          </cell>
          <cell r="M68">
            <v>30</v>
          </cell>
          <cell r="N68">
            <v>2228.4</v>
          </cell>
          <cell r="O68">
            <v>0.48387096774193555</v>
          </cell>
          <cell r="P68">
            <v>32</v>
          </cell>
          <cell r="Q68">
            <v>2376.96</v>
          </cell>
          <cell r="R68">
            <v>0.51612903225806461</v>
          </cell>
        </row>
        <row r="69">
          <cell r="A69" t="str">
            <v>06.03.00</v>
          </cell>
          <cell r="B69" t="str">
            <v>MOVIMIENTO DE TIERRAS</v>
          </cell>
          <cell r="J69">
            <v>0</v>
          </cell>
        </row>
        <row r="70">
          <cell r="A70" t="str">
            <v>06.03.01</v>
          </cell>
          <cell r="B70" t="str">
            <v>EXCAVACION DE MATERIAL SUELTO EN SECO</v>
          </cell>
          <cell r="C70" t="str">
            <v>m3</v>
          </cell>
          <cell r="D70">
            <v>430.58</v>
          </cell>
          <cell r="E70">
            <v>6.22</v>
          </cell>
          <cell r="F70">
            <v>2678.21</v>
          </cell>
          <cell r="G70">
            <v>259.50919999999996</v>
          </cell>
          <cell r="H70">
            <v>1614.15</v>
          </cell>
          <cell r="I70">
            <v>0.60269732395891285</v>
          </cell>
          <cell r="J70">
            <v>171.07080000000002</v>
          </cell>
          <cell r="K70">
            <v>1064.06</v>
          </cell>
          <cell r="L70">
            <v>0.3973026760410871</v>
          </cell>
          <cell r="M70">
            <v>430.58</v>
          </cell>
          <cell r="N70">
            <v>2678.21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</row>
        <row r="71">
          <cell r="A71" t="str">
            <v>06.03.02</v>
          </cell>
          <cell r="B71" t="str">
            <v>EXCAVACION DE MATERIAL SUELTO BAJO AGUA</v>
          </cell>
          <cell r="C71" t="str">
            <v>m3</v>
          </cell>
          <cell r="D71">
            <v>1350.66</v>
          </cell>
          <cell r="E71">
            <v>10.01</v>
          </cell>
          <cell r="F71">
            <v>13520.11</v>
          </cell>
          <cell r="G71">
            <v>184.38859999999997</v>
          </cell>
          <cell r="H71">
            <v>1845.73</v>
          </cell>
          <cell r="I71">
            <v>0.13651738040592865</v>
          </cell>
          <cell r="J71">
            <v>327.94540000000006</v>
          </cell>
          <cell r="K71">
            <v>3282.73</v>
          </cell>
          <cell r="L71">
            <v>0.24280349790053482</v>
          </cell>
          <cell r="M71">
            <v>512.33400000000006</v>
          </cell>
          <cell r="N71">
            <v>5128.46</v>
          </cell>
          <cell r="O71">
            <v>0.37932087830646344</v>
          </cell>
          <cell r="P71">
            <v>838.32600000000002</v>
          </cell>
          <cell r="Q71">
            <v>8391.64</v>
          </cell>
          <cell r="R71">
            <v>0.62067838205458381</v>
          </cell>
        </row>
        <row r="72">
          <cell r="A72" t="str">
            <v>06.03.03</v>
          </cell>
          <cell r="B72" t="str">
            <v>RELLENO COMPACTADO DE ESTRUCTURAS CON MATERIAL PROPIO</v>
          </cell>
          <cell r="C72" t="str">
            <v>m3</v>
          </cell>
          <cell r="D72">
            <v>533.19000000000005</v>
          </cell>
          <cell r="E72">
            <v>26.02</v>
          </cell>
          <cell r="F72">
            <v>13873.6</v>
          </cell>
          <cell r="G72">
            <v>0</v>
          </cell>
          <cell r="H72">
            <v>0</v>
          </cell>
          <cell r="I72">
            <v>0</v>
          </cell>
          <cell r="J72">
            <v>357.78</v>
          </cell>
          <cell r="K72">
            <v>9309.44</v>
          </cell>
          <cell r="L72">
            <v>0.67101833698535351</v>
          </cell>
          <cell r="M72">
            <v>357.78</v>
          </cell>
          <cell r="N72">
            <v>9309.44</v>
          </cell>
          <cell r="O72">
            <v>0.67101833698535351</v>
          </cell>
          <cell r="P72">
            <v>175.41000000000008</v>
          </cell>
          <cell r="Q72">
            <v>4564.17</v>
          </cell>
          <cell r="R72">
            <v>0.32898238380809597</v>
          </cell>
        </row>
        <row r="73">
          <cell r="A73" t="str">
            <v>06.03.04</v>
          </cell>
          <cell r="B73" t="str">
            <v>RELLENO COMPACTADO (DE ESTRUCTURAS) CON MATERIAL DE PRESTAMO</v>
          </cell>
          <cell r="C73" t="str">
            <v>m3</v>
          </cell>
          <cell r="D73">
            <v>1642.62</v>
          </cell>
          <cell r="E73">
            <v>44.39</v>
          </cell>
          <cell r="F73">
            <v>72915.899999999994</v>
          </cell>
          <cell r="G73">
            <v>0</v>
          </cell>
          <cell r="H73">
            <v>0</v>
          </cell>
          <cell r="I73">
            <v>0</v>
          </cell>
          <cell r="J73">
            <v>13.729119999999995</v>
          </cell>
          <cell r="K73">
            <v>609.44000000000005</v>
          </cell>
          <cell r="L73">
            <v>8.3581221653987684E-3</v>
          </cell>
          <cell r="M73">
            <v>13.729119999999995</v>
          </cell>
          <cell r="N73">
            <v>609.44000000000005</v>
          </cell>
          <cell r="O73">
            <v>8.3581221653987684E-3</v>
          </cell>
          <cell r="P73">
            <v>1628.8908799999999</v>
          </cell>
          <cell r="Q73">
            <v>72306.47</v>
          </cell>
          <cell r="R73">
            <v>0.99164201497890048</v>
          </cell>
        </row>
        <row r="74">
          <cell r="A74" t="str">
            <v>06.04.00</v>
          </cell>
          <cell r="B74" t="str">
            <v>OBRA FALSA</v>
          </cell>
          <cell r="J74">
            <v>0</v>
          </cell>
        </row>
        <row r="75">
          <cell r="A75" t="str">
            <v>06.04.01</v>
          </cell>
          <cell r="B75" t="str">
            <v>ENCOFRADO NO VISTO BAJO AGUA</v>
          </cell>
          <cell r="C75" t="str">
            <v>m2</v>
          </cell>
          <cell r="D75">
            <v>721.9</v>
          </cell>
          <cell r="E75">
            <v>53.45</v>
          </cell>
          <cell r="F75">
            <v>38585.56</v>
          </cell>
          <cell r="G75">
            <v>39.219499999999996</v>
          </cell>
          <cell r="H75">
            <v>2096.2800000000002</v>
          </cell>
          <cell r="I75">
            <v>5.4328095795421923E-2</v>
          </cell>
          <cell r="J75">
            <v>303.81999999999994</v>
          </cell>
          <cell r="K75">
            <v>16239.18</v>
          </cell>
          <cell r="L75">
            <v>0.42086158656243428</v>
          </cell>
          <cell r="M75">
            <v>343.03949999999992</v>
          </cell>
          <cell r="N75">
            <v>18335.46</v>
          </cell>
          <cell r="O75">
            <v>0.47518968235785619</v>
          </cell>
          <cell r="P75">
            <v>378.86050000000006</v>
          </cell>
          <cell r="Q75">
            <v>20250.09</v>
          </cell>
          <cell r="R75">
            <v>0.5248100584778348</v>
          </cell>
        </row>
        <row r="76">
          <cell r="A76" t="str">
            <v>06.04.02</v>
          </cell>
          <cell r="B76" t="str">
            <v>ENCOFRADO NO VISTO EN SECO</v>
          </cell>
          <cell r="C76" t="str">
            <v>m2</v>
          </cell>
          <cell r="D76">
            <v>448.04</v>
          </cell>
          <cell r="E76">
            <v>32.76</v>
          </cell>
          <cell r="F76">
            <v>14677.79</v>
          </cell>
          <cell r="G76">
            <v>39.823999999999998</v>
          </cell>
          <cell r="H76">
            <v>1304.6300000000001</v>
          </cell>
          <cell r="I76">
            <v>8.8884634539668439E-2</v>
          </cell>
          <cell r="J76">
            <v>213.15599999999995</v>
          </cell>
          <cell r="K76">
            <v>6982.99</v>
          </cell>
          <cell r="L76">
            <v>0.47575213979761255</v>
          </cell>
          <cell r="M76">
            <v>252.97999999999996</v>
          </cell>
          <cell r="N76">
            <v>8287.6200000000008</v>
          </cell>
          <cell r="O76">
            <v>0.56463677433728099</v>
          </cell>
          <cell r="P76">
            <v>195.06000000000006</v>
          </cell>
          <cell r="Q76">
            <v>6390.17</v>
          </cell>
          <cell r="R76">
            <v>0.43536322566271896</v>
          </cell>
        </row>
        <row r="77">
          <cell r="A77" t="str">
            <v>06.04.03</v>
          </cell>
          <cell r="B77" t="str">
            <v>ENCOFRADO CARAVISTA</v>
          </cell>
          <cell r="C77" t="str">
            <v>m2</v>
          </cell>
          <cell r="D77">
            <v>503.22</v>
          </cell>
          <cell r="E77">
            <v>54.21</v>
          </cell>
          <cell r="F77">
            <v>27279.56</v>
          </cell>
          <cell r="G77">
            <v>36.155999999999999</v>
          </cell>
          <cell r="H77">
            <v>1960.02</v>
          </cell>
          <cell r="I77">
            <v>7.1849399330487729E-2</v>
          </cell>
          <cell r="J77">
            <v>252.54399999999998</v>
          </cell>
          <cell r="K77">
            <v>13690.41</v>
          </cell>
          <cell r="L77">
            <v>0.50185596835139568</v>
          </cell>
          <cell r="M77">
            <v>288.7</v>
          </cell>
          <cell r="N77">
            <v>15650.43</v>
          </cell>
          <cell r="O77">
            <v>0.5737053676818834</v>
          </cell>
          <cell r="P77">
            <v>214.52000000000004</v>
          </cell>
          <cell r="Q77">
            <v>11629.13</v>
          </cell>
          <cell r="R77">
            <v>0.42629463231811654</v>
          </cell>
        </row>
        <row r="78">
          <cell r="A78" t="str">
            <v>06.04.04</v>
          </cell>
          <cell r="B78" t="str">
            <v>ENCOFRADO DE LOSA</v>
          </cell>
          <cell r="C78" t="str">
            <v>m2</v>
          </cell>
          <cell r="D78">
            <v>543.32000000000005</v>
          </cell>
          <cell r="E78">
            <v>57.3</v>
          </cell>
          <cell r="F78">
            <v>31132.240000000002</v>
          </cell>
          <cell r="G78">
            <v>0</v>
          </cell>
          <cell r="H78">
            <v>0</v>
          </cell>
          <cell r="I78">
            <v>0</v>
          </cell>
          <cell r="J78">
            <v>289.58000000000004</v>
          </cell>
          <cell r="K78">
            <v>16592.93</v>
          </cell>
          <cell r="L78">
            <v>0.53298220751221237</v>
          </cell>
          <cell r="M78">
            <v>289.58000000000004</v>
          </cell>
          <cell r="N78">
            <v>16592.93</v>
          </cell>
          <cell r="O78">
            <v>0.53298220751221237</v>
          </cell>
          <cell r="P78">
            <v>253.74</v>
          </cell>
          <cell r="Q78">
            <v>14539.3</v>
          </cell>
          <cell r="R78">
            <v>0.46701747127736387</v>
          </cell>
        </row>
        <row r="79">
          <cell r="A79" t="str">
            <v>06.04.05</v>
          </cell>
          <cell r="B79" t="str">
            <v>FALSO PUENTE</v>
          </cell>
          <cell r="C79" t="str">
            <v>m</v>
          </cell>
          <cell r="D79">
            <v>32</v>
          </cell>
          <cell r="E79">
            <v>2496.67</v>
          </cell>
          <cell r="F79">
            <v>79893.440000000002</v>
          </cell>
          <cell r="G79">
            <v>0</v>
          </cell>
          <cell r="H79">
            <v>0</v>
          </cell>
          <cell r="I79">
            <v>0</v>
          </cell>
          <cell r="J79">
            <v>19</v>
          </cell>
          <cell r="K79">
            <v>47436.73</v>
          </cell>
          <cell r="L79">
            <v>0.59375</v>
          </cell>
          <cell r="M79">
            <v>19</v>
          </cell>
          <cell r="N79">
            <v>47436.73</v>
          </cell>
          <cell r="O79">
            <v>0.59375</v>
          </cell>
          <cell r="P79">
            <v>13</v>
          </cell>
          <cell r="Q79">
            <v>32456.71</v>
          </cell>
          <cell r="R79">
            <v>0.40625</v>
          </cell>
        </row>
        <row r="80">
          <cell r="A80" t="str">
            <v>06.05.00</v>
          </cell>
          <cell r="B80" t="str">
            <v>CONCRETO</v>
          </cell>
          <cell r="J80">
            <v>0</v>
          </cell>
        </row>
        <row r="81">
          <cell r="A81" t="str">
            <v>06.05.01</v>
          </cell>
          <cell r="B81" t="str">
            <v>CONCRETO f'c = 100 kg/cm2 PARA SOLADO</v>
          </cell>
          <cell r="C81" t="str">
            <v>m3</v>
          </cell>
          <cell r="D81">
            <v>29.86</v>
          </cell>
          <cell r="E81">
            <v>223.85</v>
          </cell>
          <cell r="F81">
            <v>6684.16</v>
          </cell>
          <cell r="G81">
            <v>6.9183749999999993</v>
          </cell>
          <cell r="H81">
            <v>1548.68</v>
          </cell>
          <cell r="I81">
            <v>0.23169403485254694</v>
          </cell>
          <cell r="J81">
            <v>7.1616250000000026</v>
          </cell>
          <cell r="K81">
            <v>1603.13</v>
          </cell>
          <cell r="L81">
            <v>0.23984015942167755</v>
          </cell>
          <cell r="M81">
            <v>14.080000000000002</v>
          </cell>
          <cell r="N81">
            <v>3151.81</v>
          </cell>
          <cell r="O81">
            <v>0.47153419427422449</v>
          </cell>
          <cell r="P81">
            <v>15.779999999999998</v>
          </cell>
          <cell r="Q81">
            <v>3532.35</v>
          </cell>
          <cell r="R81">
            <v>0.52846580572577562</v>
          </cell>
        </row>
        <row r="82">
          <cell r="A82" t="str">
            <v>06.05.02</v>
          </cell>
          <cell r="B82" t="str">
            <v>CONCRETO f'c = 210 kg/cm2 (BAJO AGUA)</v>
          </cell>
          <cell r="C82" t="str">
            <v>m3</v>
          </cell>
          <cell r="D82">
            <v>339.93</v>
          </cell>
          <cell r="E82">
            <v>362.7</v>
          </cell>
          <cell r="F82">
            <v>123292.61</v>
          </cell>
          <cell r="G82">
            <v>49.23</v>
          </cell>
          <cell r="H82">
            <v>17855.72</v>
          </cell>
          <cell r="I82">
            <v>0.1448239274032726</v>
          </cell>
          <cell r="J82">
            <v>113.99000000000004</v>
          </cell>
          <cell r="K82">
            <v>41344.17</v>
          </cell>
          <cell r="L82">
            <v>0.33533372357029345</v>
          </cell>
          <cell r="M82">
            <v>163.22000000000003</v>
          </cell>
          <cell r="N82">
            <v>59199.89</v>
          </cell>
          <cell r="O82">
            <v>0.48015765097356605</v>
          </cell>
          <cell r="P82">
            <v>176.70999999999998</v>
          </cell>
          <cell r="Q82">
            <v>64092.72</v>
          </cell>
          <cell r="R82">
            <v>0.519842349026434</v>
          </cell>
        </row>
        <row r="83">
          <cell r="A83" t="str">
            <v>06.05.03</v>
          </cell>
          <cell r="B83" t="str">
            <v>CONCRETO f'c = 210 kg/cm2 (EN SECO)</v>
          </cell>
          <cell r="C83" t="str">
            <v>m3</v>
          </cell>
          <cell r="D83">
            <v>233.19</v>
          </cell>
          <cell r="E83">
            <v>343.88</v>
          </cell>
          <cell r="F83">
            <v>80189.38</v>
          </cell>
          <cell r="G83">
            <v>18.0639</v>
          </cell>
          <cell r="H83">
            <v>6211.81</v>
          </cell>
          <cell r="I83">
            <v>7.7464247759491345E-2</v>
          </cell>
          <cell r="J83">
            <v>101.45610000000001</v>
          </cell>
          <cell r="K83">
            <v>34888.720000000001</v>
          </cell>
          <cell r="L83">
            <v>0.43507905909735178</v>
          </cell>
          <cell r="M83">
            <v>119.52000000000001</v>
          </cell>
          <cell r="N83">
            <v>41100.53</v>
          </cell>
          <cell r="O83">
            <v>0.51254330685684313</v>
          </cell>
          <cell r="P83">
            <v>113.66999999999999</v>
          </cell>
          <cell r="Q83">
            <v>39088.839999999997</v>
          </cell>
          <cell r="R83">
            <v>0.48745656843836421</v>
          </cell>
        </row>
        <row r="84">
          <cell r="A84" t="str">
            <v>06.05.04</v>
          </cell>
          <cell r="B84" t="str">
            <v>CONCRETO f'c = 280 kg/cm2 EN LOSA Y VEREDAS</v>
          </cell>
          <cell r="C84" t="str">
            <v>m3</v>
          </cell>
          <cell r="D84">
            <v>142.33000000000001</v>
          </cell>
          <cell r="E84">
            <v>392.72</v>
          </cell>
          <cell r="F84">
            <v>55895.839999999997</v>
          </cell>
          <cell r="J84">
            <v>40.799999999999997</v>
          </cell>
          <cell r="K84">
            <v>16022.98</v>
          </cell>
          <cell r="L84">
            <v>0.2866578264142734</v>
          </cell>
          <cell r="M84">
            <v>40.799999999999997</v>
          </cell>
          <cell r="N84">
            <v>16022.98</v>
          </cell>
          <cell r="O84">
            <v>0.2866578264142734</v>
          </cell>
          <cell r="P84">
            <v>101.53000000000002</v>
          </cell>
          <cell r="Q84">
            <v>39872.86</v>
          </cell>
          <cell r="R84">
            <v>0.7133421735857266</v>
          </cell>
        </row>
        <row r="85">
          <cell r="A85" t="str">
            <v>06.06.00</v>
          </cell>
          <cell r="B85" t="str">
            <v>ARMADURA</v>
          </cell>
          <cell r="J85">
            <v>0</v>
          </cell>
        </row>
        <row r="86">
          <cell r="A86" t="str">
            <v>06.06.01</v>
          </cell>
          <cell r="B86" t="str">
            <v>ACERO DE REFUERZO fy = 4200 kg/cm2</v>
          </cell>
          <cell r="C86" t="str">
            <v>kg</v>
          </cell>
          <cell r="D86">
            <v>60299.64</v>
          </cell>
          <cell r="E86">
            <v>3.56</v>
          </cell>
          <cell r="F86">
            <v>214666.72</v>
          </cell>
          <cell r="G86">
            <v>6784.7331000000004</v>
          </cell>
          <cell r="H86">
            <v>24153.65</v>
          </cell>
          <cell r="I86">
            <v>0.11251697515106208</v>
          </cell>
          <cell r="J86">
            <v>22887.763899999994</v>
          </cell>
          <cell r="K86">
            <v>81480.44</v>
          </cell>
          <cell r="L86">
            <v>0.37956717277834218</v>
          </cell>
          <cell r="M86">
            <v>29672.496999999996</v>
          </cell>
          <cell r="N86">
            <v>105634.09</v>
          </cell>
          <cell r="O86">
            <v>0.49208414792940425</v>
          </cell>
          <cell r="P86">
            <v>30627.143000000004</v>
          </cell>
          <cell r="Q86">
            <v>109032.63</v>
          </cell>
          <cell r="R86">
            <v>0.50791585207059575</v>
          </cell>
        </row>
        <row r="87">
          <cell r="A87" t="str">
            <v>06.07.00</v>
          </cell>
          <cell r="B87" t="str">
            <v>VARIOS</v>
          </cell>
        </row>
        <row r="88">
          <cell r="A88" t="str">
            <v>06.07.01</v>
          </cell>
          <cell r="B88" t="str">
            <v>JUNTA DE DILATACION</v>
          </cell>
          <cell r="C88" t="str">
            <v>m</v>
          </cell>
          <cell r="D88">
            <v>16.8</v>
          </cell>
          <cell r="E88">
            <v>287.97000000000003</v>
          </cell>
          <cell r="F88">
            <v>4837.8999999999996</v>
          </cell>
          <cell r="P88">
            <v>16.8</v>
          </cell>
          <cell r="Q88">
            <v>4837.8999999999996</v>
          </cell>
          <cell r="R88">
            <v>1</v>
          </cell>
        </row>
        <row r="89">
          <cell r="A89" t="str">
            <v>06.07.02</v>
          </cell>
          <cell r="B89" t="str">
            <v>APOYOS DE NEOPRENO</v>
          </cell>
          <cell r="C89" t="str">
            <v>und</v>
          </cell>
          <cell r="D89">
            <v>8</v>
          </cell>
          <cell r="E89">
            <v>832.86</v>
          </cell>
          <cell r="F89">
            <v>6662.88</v>
          </cell>
          <cell r="P89">
            <v>8</v>
          </cell>
          <cell r="Q89">
            <v>6662.88</v>
          </cell>
          <cell r="R89">
            <v>1</v>
          </cell>
        </row>
        <row r="90">
          <cell r="A90" t="str">
            <v>06.07.03</v>
          </cell>
          <cell r="B90" t="str">
            <v>TUBOS DE DRENAJE PVC=3" x 50 m</v>
          </cell>
          <cell r="C90" t="str">
            <v>und</v>
          </cell>
          <cell r="D90">
            <v>5</v>
          </cell>
          <cell r="E90">
            <v>30.81</v>
          </cell>
          <cell r="F90">
            <v>154.05000000000001</v>
          </cell>
          <cell r="P90">
            <v>5</v>
          </cell>
          <cell r="Q90">
            <v>154.05000000000001</v>
          </cell>
          <cell r="R90">
            <v>1</v>
          </cell>
        </row>
        <row r="91">
          <cell r="A91" t="str">
            <v>06.07.04</v>
          </cell>
          <cell r="B91" t="str">
            <v>POLIESTIRENO EXPANDIDO</v>
          </cell>
          <cell r="C91" t="str">
            <v>m3</v>
          </cell>
          <cell r="D91">
            <v>1.4</v>
          </cell>
          <cell r="E91">
            <v>139.27000000000001</v>
          </cell>
          <cell r="F91">
            <v>194.98</v>
          </cell>
          <cell r="P91">
            <v>1.4</v>
          </cell>
          <cell r="Q91">
            <v>194.98</v>
          </cell>
          <cell r="R91">
            <v>1</v>
          </cell>
        </row>
        <row r="92">
          <cell r="A92" t="str">
            <v>06.07.05</v>
          </cell>
          <cell r="B92" t="str">
            <v>ACABADO DE VEREDAS</v>
          </cell>
          <cell r="C92" t="str">
            <v>m2</v>
          </cell>
          <cell r="D92">
            <v>18.98</v>
          </cell>
          <cell r="E92">
            <v>21.31</v>
          </cell>
          <cell r="F92">
            <v>404.46</v>
          </cell>
          <cell r="P92">
            <v>18.98</v>
          </cell>
          <cell r="Q92">
            <v>404.46</v>
          </cell>
          <cell r="R92">
            <v>1</v>
          </cell>
        </row>
        <row r="93">
          <cell r="A93" t="str">
            <v>06.07.06</v>
          </cell>
          <cell r="B93" t="str">
            <v>BRUÑA ROMPE AGUA EN LOSA</v>
          </cell>
          <cell r="C93" t="str">
            <v>ml</v>
          </cell>
          <cell r="D93">
            <v>23</v>
          </cell>
          <cell r="E93">
            <v>7.33</v>
          </cell>
          <cell r="F93">
            <v>168.59</v>
          </cell>
          <cell r="P93">
            <v>23</v>
          </cell>
          <cell r="Q93">
            <v>168.59</v>
          </cell>
          <cell r="R93">
            <v>1</v>
          </cell>
        </row>
        <row r="94">
          <cell r="A94" t="str">
            <v>06.07.07</v>
          </cell>
          <cell r="B94" t="str">
            <v>LOSA DE APROXIMACION</v>
          </cell>
          <cell r="C94" t="str">
            <v>m</v>
          </cell>
          <cell r="D94">
            <v>35</v>
          </cell>
          <cell r="E94">
            <v>1572.48</v>
          </cell>
          <cell r="F94">
            <v>55036.800000000003</v>
          </cell>
          <cell r="P94">
            <v>35</v>
          </cell>
          <cell r="Q94">
            <v>55036.800000000003</v>
          </cell>
          <cell r="R94">
            <v>1</v>
          </cell>
        </row>
        <row r="95">
          <cell r="A95" t="str">
            <v>06.07.08</v>
          </cell>
          <cell r="B95" t="str">
            <v>RIEGO DE LIGA</v>
          </cell>
          <cell r="C95" t="str">
            <v>m2</v>
          </cell>
          <cell r="D95">
            <v>596.4</v>
          </cell>
          <cell r="E95">
            <v>2.71</v>
          </cell>
          <cell r="F95">
            <v>1616.24</v>
          </cell>
          <cell r="P95">
            <v>596.4</v>
          </cell>
          <cell r="Q95">
            <v>1616.24</v>
          </cell>
          <cell r="R95">
            <v>1</v>
          </cell>
        </row>
        <row r="96">
          <cell r="A96" t="str">
            <v>06.07.09</v>
          </cell>
          <cell r="B96" t="str">
            <v>CARPETA ASFALTICA EN FRIO ESPESOR 5 cm.</v>
          </cell>
          <cell r="C96" t="str">
            <v>m2</v>
          </cell>
          <cell r="D96">
            <v>596.4</v>
          </cell>
          <cell r="E96">
            <v>22.6</v>
          </cell>
          <cell r="F96">
            <v>13478.64</v>
          </cell>
          <cell r="G96">
            <v>0</v>
          </cell>
          <cell r="H96">
            <v>0</v>
          </cell>
          <cell r="I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596.4</v>
          </cell>
          <cell r="Q96">
            <v>13478.64</v>
          </cell>
          <cell r="R96">
            <v>1</v>
          </cell>
        </row>
        <row r="97">
          <cell r="A97" t="str">
            <v>06.07.10</v>
          </cell>
          <cell r="B97" t="str">
            <v>BARANDAS METALICAS (INCLEYU PINTURA)</v>
          </cell>
          <cell r="C97" t="str">
            <v>m</v>
          </cell>
          <cell r="D97">
            <v>23</v>
          </cell>
          <cell r="E97">
            <v>403.14</v>
          </cell>
          <cell r="F97">
            <v>9272.2199999999993</v>
          </cell>
          <cell r="G97">
            <v>0</v>
          </cell>
          <cell r="H97">
            <v>0</v>
          </cell>
          <cell r="I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23</v>
          </cell>
          <cell r="Q97">
            <v>9272.2199999999993</v>
          </cell>
          <cell r="R97">
            <v>1</v>
          </cell>
        </row>
        <row r="99">
          <cell r="A99" t="str">
            <v>07.00.00</v>
          </cell>
          <cell r="B99" t="str">
            <v>TRANSPORTES</v>
          </cell>
        </row>
        <row r="100">
          <cell r="A100" t="str">
            <v>07.01.00</v>
          </cell>
          <cell r="B100" t="str">
            <v>TRANSPORTE DE MATERIAL PARA AFIRMADO HASTA 1 KM</v>
          </cell>
          <cell r="C100" t="str">
            <v>M3K</v>
          </cell>
          <cell r="D100">
            <v>45156.57</v>
          </cell>
          <cell r="E100">
            <v>4.91</v>
          </cell>
          <cell r="F100">
            <v>221718.76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45156.57</v>
          </cell>
          <cell r="Q100">
            <v>221718.76</v>
          </cell>
          <cell r="R100">
            <v>1</v>
          </cell>
        </row>
        <row r="101">
          <cell r="A101" t="str">
            <v>07.02.00</v>
          </cell>
          <cell r="B101" t="str">
            <v>TRANSPORTE DE MATERIAL PARA AFIRMADO DESPUES DE 1 KM</v>
          </cell>
          <cell r="C101" t="str">
            <v>M3K</v>
          </cell>
          <cell r="D101">
            <v>315482.67</v>
          </cell>
          <cell r="E101">
            <v>1.22</v>
          </cell>
          <cell r="F101">
            <v>384888.86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315482.67</v>
          </cell>
          <cell r="Q101">
            <v>384888.86</v>
          </cell>
          <cell r="R101">
            <v>1</v>
          </cell>
        </row>
        <row r="102">
          <cell r="A102" t="str">
            <v>07.03.00</v>
          </cell>
          <cell r="B102" t="str">
            <v>TRANSPORTE DE ARCILLA PARA AFIRMADO HASTA 1 KM</v>
          </cell>
          <cell r="C102" t="str">
            <v>M3K</v>
          </cell>
          <cell r="D102">
            <v>12651.73</v>
          </cell>
          <cell r="E102">
            <v>4.91</v>
          </cell>
          <cell r="F102">
            <v>62119.99</v>
          </cell>
          <cell r="P102">
            <v>12651.73</v>
          </cell>
          <cell r="Q102">
            <v>62119.99</v>
          </cell>
          <cell r="R102">
            <v>1</v>
          </cell>
        </row>
        <row r="103">
          <cell r="A103" t="str">
            <v>07.04.00</v>
          </cell>
          <cell r="B103" t="str">
            <v>TRANSPORTE DE ARCILLA PARA AFIRMADO DESPUES DE 1 KM</v>
          </cell>
          <cell r="C103" t="str">
            <v>M3K</v>
          </cell>
          <cell r="D103">
            <v>43334.28</v>
          </cell>
          <cell r="E103">
            <v>1.22</v>
          </cell>
          <cell r="F103">
            <v>52867.82</v>
          </cell>
          <cell r="P103">
            <v>43334.28</v>
          </cell>
          <cell r="Q103">
            <v>52867.82</v>
          </cell>
          <cell r="R103">
            <v>1</v>
          </cell>
        </row>
        <row r="104">
          <cell r="A104" t="str">
            <v>07.05.00</v>
          </cell>
          <cell r="B104" t="str">
            <v>TRANSP. DE MAT. PARA MEJORAMIENTO DE SUBRASANTE HASTA 1 KM</v>
          </cell>
          <cell r="C104" t="str">
            <v>M3K</v>
          </cell>
          <cell r="D104">
            <v>2781.32</v>
          </cell>
          <cell r="E104">
            <v>4.91</v>
          </cell>
          <cell r="F104">
            <v>13656.28</v>
          </cell>
          <cell r="G104">
            <v>359.76960000000008</v>
          </cell>
          <cell r="H104">
            <v>1766.47</v>
          </cell>
          <cell r="I104">
            <v>0.12935221011871462</v>
          </cell>
          <cell r="J104">
            <v>359.76920000000018</v>
          </cell>
          <cell r="K104">
            <v>1766.47</v>
          </cell>
          <cell r="L104">
            <v>0.12935221011871462</v>
          </cell>
          <cell r="M104">
            <v>719.53880000000026</v>
          </cell>
          <cell r="N104">
            <v>3532.94</v>
          </cell>
          <cell r="O104">
            <v>0.25870442023742923</v>
          </cell>
          <cell r="P104">
            <v>2061.7811999999999</v>
          </cell>
          <cell r="Q104">
            <v>10123.35</v>
          </cell>
          <cell r="R104">
            <v>0.74129631202640833</v>
          </cell>
        </row>
        <row r="105">
          <cell r="A105" t="str">
            <v>07.06.00</v>
          </cell>
          <cell r="B105" t="str">
            <v>TRANSP. DE MAT. PARA MEJORAMIENTO DE SUBRASANTE DESPUES DE 1 KM</v>
          </cell>
          <cell r="C105" t="str">
            <v>M3K</v>
          </cell>
          <cell r="D105">
            <v>19988.63</v>
          </cell>
          <cell r="E105">
            <v>1.22</v>
          </cell>
          <cell r="F105">
            <v>24386.13</v>
          </cell>
          <cell r="G105">
            <v>1643.8719300000002</v>
          </cell>
          <cell r="H105">
            <v>2005.52</v>
          </cell>
          <cell r="I105">
            <v>8.2240191453092387E-2</v>
          </cell>
          <cell r="J105">
            <v>2909.7088840000006</v>
          </cell>
          <cell r="K105">
            <v>3549.84</v>
          </cell>
          <cell r="L105">
            <v>0.14556799295337144</v>
          </cell>
          <cell r="M105">
            <v>4553.5808140000008</v>
          </cell>
          <cell r="N105">
            <v>5555.36</v>
          </cell>
          <cell r="O105">
            <v>0.22780818440646383</v>
          </cell>
          <cell r="P105">
            <v>15435.049186</v>
          </cell>
          <cell r="Q105">
            <v>18830.759999999998</v>
          </cell>
          <cell r="R105">
            <v>0.77219140552436971</v>
          </cell>
        </row>
        <row r="106">
          <cell r="A106" t="str">
            <v>07.07.00</v>
          </cell>
          <cell r="B106" t="str">
            <v>TRANSPORTE DE MATERIAL PARA TSB HASTA 1 KM</v>
          </cell>
          <cell r="C106" t="str">
            <v>M3K</v>
          </cell>
          <cell r="D106">
            <v>5475.83</v>
          </cell>
          <cell r="E106">
            <v>4.91</v>
          </cell>
          <cell r="F106">
            <v>26886.33</v>
          </cell>
          <cell r="P106">
            <v>5475.83</v>
          </cell>
          <cell r="Q106">
            <v>26886.33</v>
          </cell>
          <cell r="R106">
            <v>1</v>
          </cell>
        </row>
        <row r="107">
          <cell r="A107" t="str">
            <v>07.08.00</v>
          </cell>
          <cell r="B107" t="str">
            <v>TRANSPORTE DE MATERIAL PARA TSB DESPUES DE 1 KM</v>
          </cell>
          <cell r="C107" t="str">
            <v>M3K</v>
          </cell>
          <cell r="D107">
            <v>95661.96</v>
          </cell>
          <cell r="E107">
            <v>1.22</v>
          </cell>
          <cell r="F107">
            <v>116707.59</v>
          </cell>
          <cell r="P107">
            <v>95661.96</v>
          </cell>
          <cell r="Q107">
            <v>116707.59</v>
          </cell>
          <cell r="R107">
            <v>1</v>
          </cell>
        </row>
        <row r="108">
          <cell r="A108" t="str">
            <v>07.09.00</v>
          </cell>
          <cell r="B108" t="str">
            <v>TRANSPORTE DE MATERIAL PARA RELLENO HASTA 1 KM</v>
          </cell>
          <cell r="C108" t="str">
            <v>M3K</v>
          </cell>
          <cell r="D108">
            <v>74567.820000000007</v>
          </cell>
          <cell r="E108">
            <v>5.35</v>
          </cell>
          <cell r="F108">
            <v>398937.84</v>
          </cell>
          <cell r="G108">
            <v>1915.4949999999999</v>
          </cell>
          <cell r="H108">
            <v>10247.9</v>
          </cell>
          <cell r="I108">
            <v>2.5687961813800363E-2</v>
          </cell>
          <cell r="J108">
            <v>7264.8357500000002</v>
          </cell>
          <cell r="K108">
            <v>38866.870000000003</v>
          </cell>
          <cell r="L108">
            <v>9.7425879680904673E-2</v>
          </cell>
          <cell r="M108">
            <v>9180.330750000001</v>
          </cell>
          <cell r="N108">
            <v>49114.77</v>
          </cell>
          <cell r="O108">
            <v>0.12311384149470503</v>
          </cell>
          <cell r="P108">
            <v>65387.489250000006</v>
          </cell>
          <cell r="Q108">
            <v>349823.07</v>
          </cell>
          <cell r="R108">
            <v>0.87688615850529494</v>
          </cell>
        </row>
        <row r="109">
          <cell r="A109" t="str">
            <v>07.10.00</v>
          </cell>
          <cell r="B109" t="str">
            <v>TRANSPORTE DE MATERIAL PARA RELLENO DESPUES DE 1 KM</v>
          </cell>
          <cell r="C109" t="str">
            <v>M3K</v>
          </cell>
          <cell r="D109">
            <v>218898.12</v>
          </cell>
          <cell r="E109">
            <v>1.51</v>
          </cell>
          <cell r="F109">
            <v>330536.15999999997</v>
          </cell>
          <cell r="G109">
            <v>1723.9454999999994</v>
          </cell>
          <cell r="H109">
            <v>2603.16</v>
          </cell>
          <cell r="I109">
            <v>7.8755679862681296E-3</v>
          </cell>
          <cell r="J109">
            <v>3930.5504200000023</v>
          </cell>
          <cell r="K109">
            <v>5935.13</v>
          </cell>
          <cell r="L109">
            <v>1.7956068709698812E-2</v>
          </cell>
          <cell r="M109">
            <v>5654.4959200000012</v>
          </cell>
          <cell r="N109">
            <v>8538.2900000000009</v>
          </cell>
          <cell r="O109">
            <v>2.5831636695966942E-2</v>
          </cell>
          <cell r="P109">
            <v>213243.62407999998</v>
          </cell>
          <cell r="Q109">
            <v>321997.87</v>
          </cell>
          <cell r="R109">
            <v>0.97416836330403311</v>
          </cell>
        </row>
        <row r="110">
          <cell r="A110" t="str">
            <v>07.11.00</v>
          </cell>
          <cell r="B110" t="str">
            <v>TRANSPORTE DE ELIMINACION DE EXCEDENTE DE CORTE HASTA 1 KM</v>
          </cell>
          <cell r="C110" t="str">
            <v>M3K</v>
          </cell>
          <cell r="D110">
            <v>29659.14</v>
          </cell>
          <cell r="E110">
            <v>5.35</v>
          </cell>
          <cell r="F110">
            <v>158676.4</v>
          </cell>
          <cell r="G110">
            <v>844.47500000000002</v>
          </cell>
          <cell r="H110">
            <v>4517.9399999999996</v>
          </cell>
          <cell r="I110">
            <v>2.8472665122223594E-2</v>
          </cell>
          <cell r="J110">
            <v>5627.6779999999999</v>
          </cell>
          <cell r="K110">
            <v>30108.080000000002</v>
          </cell>
          <cell r="L110">
            <v>0.18974516689312337</v>
          </cell>
          <cell r="M110">
            <v>6472.1530000000002</v>
          </cell>
          <cell r="N110">
            <v>34626.019999999997</v>
          </cell>
          <cell r="O110">
            <v>0.21821783201534697</v>
          </cell>
          <cell r="P110">
            <v>23186.987000000001</v>
          </cell>
          <cell r="Q110">
            <v>124050.38</v>
          </cell>
          <cell r="R110">
            <v>0.78178216798465305</v>
          </cell>
        </row>
        <row r="111">
          <cell r="A111" t="str">
            <v>07.12.00</v>
          </cell>
          <cell r="B111" t="str">
            <v>TRANSPORTE DE ELIMINACION DE EXCEDENTE DE CORTE DESPUES DE 1 KM</v>
          </cell>
          <cell r="C111" t="str">
            <v>M3K</v>
          </cell>
          <cell r="D111">
            <v>18880.84</v>
          </cell>
          <cell r="E111">
            <v>1.51</v>
          </cell>
          <cell r="F111">
            <v>28510.07</v>
          </cell>
          <cell r="G111">
            <v>687.44270000000017</v>
          </cell>
          <cell r="H111">
            <v>1038.04</v>
          </cell>
          <cell r="I111">
            <v>3.6409591418049829E-2</v>
          </cell>
          <cell r="J111">
            <v>0</v>
          </cell>
          <cell r="K111">
            <v>0</v>
          </cell>
          <cell r="L111">
            <v>0</v>
          </cell>
          <cell r="M111">
            <v>687.44270000000017</v>
          </cell>
          <cell r="N111">
            <v>1038.04</v>
          </cell>
          <cell r="O111">
            <v>3.6409591418049829E-2</v>
          </cell>
          <cell r="P111">
            <v>18193.397300000001</v>
          </cell>
          <cell r="Q111">
            <v>27472.03</v>
          </cell>
          <cell r="R111">
            <v>0.96359040858195011</v>
          </cell>
        </row>
        <row r="113">
          <cell r="A113" t="str">
            <v>08.00.00</v>
          </cell>
          <cell r="B113" t="str">
            <v>SEÑALIZACION</v>
          </cell>
        </row>
        <row r="114">
          <cell r="A114" t="str">
            <v>08.01.00</v>
          </cell>
          <cell r="B114" t="str">
            <v>MARCAS EN EL PAVIMENTO</v>
          </cell>
          <cell r="C114" t="str">
            <v>m2</v>
          </cell>
          <cell r="D114">
            <v>9032.7199999999993</v>
          </cell>
          <cell r="E114">
            <v>10.56</v>
          </cell>
          <cell r="F114">
            <v>95385.52</v>
          </cell>
          <cell r="G114">
            <v>0</v>
          </cell>
          <cell r="H114">
            <v>0</v>
          </cell>
          <cell r="I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9032.7199999999993</v>
          </cell>
          <cell r="Q114">
            <v>95385.52</v>
          </cell>
          <cell r="R114">
            <v>1</v>
          </cell>
        </row>
        <row r="115">
          <cell r="A115" t="str">
            <v>08.02.00</v>
          </cell>
          <cell r="B115" t="str">
            <v>SEÑALES PREVENTIVAS</v>
          </cell>
          <cell r="C115" t="str">
            <v>und</v>
          </cell>
          <cell r="D115">
            <v>116</v>
          </cell>
          <cell r="E115">
            <v>344.37</v>
          </cell>
          <cell r="F115">
            <v>39946.92</v>
          </cell>
          <cell r="G115">
            <v>0</v>
          </cell>
          <cell r="H115">
            <v>0</v>
          </cell>
          <cell r="I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116</v>
          </cell>
          <cell r="Q115">
            <v>39946.92</v>
          </cell>
          <cell r="R115">
            <v>1</v>
          </cell>
        </row>
        <row r="116">
          <cell r="A116" t="str">
            <v>08.03.00</v>
          </cell>
          <cell r="B116" t="str">
            <v>SEÑALES REGLAMENTARIAS</v>
          </cell>
          <cell r="C116" t="str">
            <v>und</v>
          </cell>
          <cell r="D116">
            <v>19</v>
          </cell>
          <cell r="E116">
            <v>461.95</v>
          </cell>
          <cell r="F116">
            <v>8777.0499999999993</v>
          </cell>
          <cell r="G116">
            <v>0</v>
          </cell>
          <cell r="H116">
            <v>0</v>
          </cell>
          <cell r="I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19</v>
          </cell>
          <cell r="Q116">
            <v>8777.0499999999993</v>
          </cell>
          <cell r="R116">
            <v>1</v>
          </cell>
        </row>
        <row r="117">
          <cell r="A117" t="str">
            <v>08.04.00</v>
          </cell>
          <cell r="B117" t="str">
            <v>POSTES DE SOPORTES DE SEÑALES</v>
          </cell>
          <cell r="C117" t="str">
            <v>und</v>
          </cell>
          <cell r="D117">
            <v>135</v>
          </cell>
          <cell r="E117">
            <v>148.59</v>
          </cell>
          <cell r="F117">
            <v>20059.650000000001</v>
          </cell>
          <cell r="G117">
            <v>0</v>
          </cell>
          <cell r="H117">
            <v>0</v>
          </cell>
          <cell r="I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135</v>
          </cell>
          <cell r="Q117">
            <v>20059.650000000001</v>
          </cell>
          <cell r="R117">
            <v>1</v>
          </cell>
        </row>
        <row r="118">
          <cell r="A118" t="str">
            <v>08.05.00</v>
          </cell>
          <cell r="B118" t="str">
            <v>PANELES DE SEÑALES INFORMATIVAS</v>
          </cell>
          <cell r="C118" t="str">
            <v>m2</v>
          </cell>
          <cell r="D118">
            <v>18.45</v>
          </cell>
          <cell r="E118">
            <v>436.39</v>
          </cell>
          <cell r="F118">
            <v>8051.4</v>
          </cell>
          <cell r="G118">
            <v>0</v>
          </cell>
          <cell r="H118">
            <v>0</v>
          </cell>
          <cell r="I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18.45</v>
          </cell>
          <cell r="Q118">
            <v>8051.4</v>
          </cell>
          <cell r="R118">
            <v>1</v>
          </cell>
        </row>
        <row r="119">
          <cell r="A119" t="str">
            <v>08.06.00</v>
          </cell>
          <cell r="B119" t="str">
            <v>TUBO Fº NEGRO STD D=3" PARA SEÑALES INFORMATIVAS</v>
          </cell>
          <cell r="C119" t="str">
            <v>m</v>
          </cell>
          <cell r="D119">
            <v>74.61</v>
          </cell>
          <cell r="E119">
            <v>85.43</v>
          </cell>
          <cell r="F119">
            <v>6373.93</v>
          </cell>
          <cell r="G119">
            <v>0</v>
          </cell>
          <cell r="H119">
            <v>0</v>
          </cell>
          <cell r="I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74.61</v>
          </cell>
          <cell r="Q119">
            <v>6373.93</v>
          </cell>
          <cell r="R119">
            <v>1</v>
          </cell>
        </row>
        <row r="120">
          <cell r="A120" t="str">
            <v>08.07.00</v>
          </cell>
          <cell r="B120" t="str">
            <v>ESTRUCTURA DE SOPORTE DE SEÑALES INFORMATIVAS</v>
          </cell>
          <cell r="C120" t="str">
            <v>und</v>
          </cell>
          <cell r="D120">
            <v>6</v>
          </cell>
          <cell r="E120">
            <v>834.02</v>
          </cell>
          <cell r="F120">
            <v>5004.12</v>
          </cell>
          <cell r="G120">
            <v>0</v>
          </cell>
          <cell r="H120">
            <v>0</v>
          </cell>
          <cell r="I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6</v>
          </cell>
          <cell r="Q120">
            <v>5004.12</v>
          </cell>
          <cell r="R120">
            <v>1</v>
          </cell>
        </row>
        <row r="121">
          <cell r="A121" t="str">
            <v>08.08.00</v>
          </cell>
          <cell r="B121" t="str">
            <v>HITOS KILOMETRICOS</v>
          </cell>
          <cell r="C121" t="str">
            <v>und</v>
          </cell>
          <cell r="D121">
            <v>30</v>
          </cell>
          <cell r="E121">
            <v>88.65</v>
          </cell>
          <cell r="F121">
            <v>2659.5</v>
          </cell>
          <cell r="G121">
            <v>0</v>
          </cell>
          <cell r="H121">
            <v>0</v>
          </cell>
          <cell r="I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30</v>
          </cell>
          <cell r="Q121">
            <v>2659.5</v>
          </cell>
          <cell r="R121">
            <v>1</v>
          </cell>
        </row>
        <row r="122">
          <cell r="A122" t="str">
            <v>08.09.00</v>
          </cell>
          <cell r="B122" t="str">
            <v>PINTADO DE PARAPETOS DE MUROS</v>
          </cell>
          <cell r="C122" t="str">
            <v>m2</v>
          </cell>
          <cell r="D122">
            <v>51.02</v>
          </cell>
          <cell r="E122">
            <v>23.85</v>
          </cell>
          <cell r="F122">
            <v>1216.83</v>
          </cell>
          <cell r="G122">
            <v>0</v>
          </cell>
          <cell r="H122">
            <v>0</v>
          </cell>
          <cell r="I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51.02</v>
          </cell>
          <cell r="Q122">
            <v>1216.83</v>
          </cell>
          <cell r="R122">
            <v>1</v>
          </cell>
        </row>
        <row r="124">
          <cell r="A124" t="str">
            <v>09.00.00</v>
          </cell>
          <cell r="B124" t="str">
            <v>COSTOS AMBIENTALES</v>
          </cell>
        </row>
        <row r="125">
          <cell r="A125" t="str">
            <v>09.01.00</v>
          </cell>
          <cell r="B125" t="str">
            <v>PROGRAMA PREVENTIVO CORRECTIVO</v>
          </cell>
        </row>
        <row r="126">
          <cell r="A126" t="str">
            <v>09.01.01</v>
          </cell>
          <cell r="B126" t="str">
            <v>SEÑALIZACIÓN AMBIENTAL</v>
          </cell>
          <cell r="C126" t="str">
            <v>und</v>
          </cell>
          <cell r="D126">
            <v>18</v>
          </cell>
          <cell r="E126">
            <v>216.63</v>
          </cell>
          <cell r="F126">
            <v>3899.34</v>
          </cell>
          <cell r="G126">
            <v>12</v>
          </cell>
          <cell r="H126">
            <v>2599.56</v>
          </cell>
          <cell r="I126">
            <v>0.66666666666666663</v>
          </cell>
          <cell r="J126">
            <v>0</v>
          </cell>
          <cell r="K126">
            <v>0</v>
          </cell>
          <cell r="L126">
            <v>0</v>
          </cell>
          <cell r="M126">
            <v>12</v>
          </cell>
          <cell r="N126">
            <v>2599.56</v>
          </cell>
          <cell r="O126">
            <v>0.66666666666666663</v>
          </cell>
          <cell r="P126">
            <v>6</v>
          </cell>
          <cell r="Q126">
            <v>1299.78</v>
          </cell>
          <cell r="R126">
            <v>0.33333333333333331</v>
          </cell>
        </row>
        <row r="127">
          <cell r="A127" t="str">
            <v>09.02.00</v>
          </cell>
          <cell r="B127" t="str">
            <v>PROGRAMA DE CONTINGENCIAS</v>
          </cell>
        </row>
        <row r="128">
          <cell r="A128" t="str">
            <v>09.02.01</v>
          </cell>
          <cell r="B128" t="str">
            <v>PROGRAMA DE CONTINGENCIAS</v>
          </cell>
          <cell r="C128" t="str">
            <v>glb</v>
          </cell>
          <cell r="D128">
            <v>1</v>
          </cell>
          <cell r="E128">
            <v>12500</v>
          </cell>
          <cell r="F128">
            <v>12500</v>
          </cell>
          <cell r="G128">
            <v>0.16</v>
          </cell>
          <cell r="H128">
            <v>2000</v>
          </cell>
          <cell r="I128">
            <v>0.16</v>
          </cell>
          <cell r="J128">
            <v>0.08</v>
          </cell>
          <cell r="K128">
            <v>1000</v>
          </cell>
          <cell r="L128">
            <v>0.08</v>
          </cell>
          <cell r="M128">
            <v>0.24</v>
          </cell>
          <cell r="N128">
            <v>3000</v>
          </cell>
          <cell r="O128">
            <v>0.24</v>
          </cell>
          <cell r="P128">
            <v>0.76</v>
          </cell>
          <cell r="Q128">
            <v>9500</v>
          </cell>
          <cell r="R128">
            <v>0.76</v>
          </cell>
        </row>
        <row r="129">
          <cell r="A129" t="str">
            <v>09.03.00</v>
          </cell>
          <cell r="B129" t="str">
            <v>PROGRAMA DE SEGUIMIENTO Y/O VIGILANCIA</v>
          </cell>
        </row>
        <row r="130">
          <cell r="A130" t="str">
            <v>09.03.01</v>
          </cell>
          <cell r="B130" t="str">
            <v>PROGRAMA DE SEGUIMIENTO Y/O VIGILANCIA</v>
          </cell>
          <cell r="C130" t="str">
            <v>mes</v>
          </cell>
          <cell r="D130">
            <v>12</v>
          </cell>
          <cell r="E130">
            <v>8000</v>
          </cell>
          <cell r="F130">
            <v>96000</v>
          </cell>
          <cell r="G130">
            <v>1</v>
          </cell>
          <cell r="H130">
            <v>15200</v>
          </cell>
          <cell r="I130">
            <v>0.15833333333333333</v>
          </cell>
          <cell r="J130">
            <v>1</v>
          </cell>
          <cell r="K130">
            <v>8000</v>
          </cell>
          <cell r="L130">
            <v>8.3333333333333329E-2</v>
          </cell>
          <cell r="M130">
            <v>2</v>
          </cell>
          <cell r="N130">
            <v>23200</v>
          </cell>
          <cell r="O130">
            <v>0.24166666666666664</v>
          </cell>
          <cell r="P130">
            <v>10</v>
          </cell>
          <cell r="Q130">
            <v>80000</v>
          </cell>
          <cell r="R130">
            <v>0.83333333333333337</v>
          </cell>
        </row>
        <row r="131">
          <cell r="A131" t="str">
            <v>09.04.00</v>
          </cell>
          <cell r="B131" t="str">
            <v>PROGRAMA DE ABANDONO DE OBRA</v>
          </cell>
        </row>
        <row r="132">
          <cell r="A132" t="str">
            <v>09.04.01</v>
          </cell>
          <cell r="B132" t="str">
            <v>REACONDICIONAMIENTO DEL AREA DE CAMPAMENTO Y PATIO DE MAQUINAS</v>
          </cell>
          <cell r="C132" t="str">
            <v>Ha</v>
          </cell>
          <cell r="D132">
            <v>1</v>
          </cell>
          <cell r="E132">
            <v>3043.98</v>
          </cell>
          <cell r="F132">
            <v>3043.98</v>
          </cell>
          <cell r="G132">
            <v>0</v>
          </cell>
          <cell r="H132">
            <v>0</v>
          </cell>
          <cell r="I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1</v>
          </cell>
          <cell r="Q132">
            <v>3043.98</v>
          </cell>
          <cell r="R132">
            <v>1</v>
          </cell>
        </row>
        <row r="133">
          <cell r="A133" t="str">
            <v>09.04.02</v>
          </cell>
          <cell r="B133" t="str">
            <v>COMPACTACIÓN DE MATERIAL EXCEDENTE Y READECUACIÓN MORFOLOGICA DE BOTADEROS</v>
          </cell>
          <cell r="C133" t="str">
            <v>m3</v>
          </cell>
          <cell r="D133">
            <v>29659.14</v>
          </cell>
          <cell r="E133">
            <v>0.79</v>
          </cell>
          <cell r="F133">
            <v>23430.720000000001</v>
          </cell>
          <cell r="G133">
            <v>0</v>
          </cell>
          <cell r="H133">
            <v>0</v>
          </cell>
          <cell r="I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29659.14</v>
          </cell>
          <cell r="Q133">
            <v>23430.720000000001</v>
          </cell>
          <cell r="R133">
            <v>1</v>
          </cell>
        </row>
        <row r="134">
          <cell r="A134" t="str">
            <v>09.04.03</v>
          </cell>
          <cell r="B134" t="str">
            <v xml:space="preserve">REACONDICIONAMIENTO DE CANTERAS </v>
          </cell>
          <cell r="C134" t="str">
            <v>Ha</v>
          </cell>
          <cell r="D134">
            <v>2</v>
          </cell>
          <cell r="E134">
            <v>4486.88</v>
          </cell>
          <cell r="F134">
            <v>8973.76</v>
          </cell>
          <cell r="G134">
            <v>0</v>
          </cell>
          <cell r="H134">
            <v>0</v>
          </cell>
          <cell r="I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2</v>
          </cell>
          <cell r="Q134">
            <v>8973.76</v>
          </cell>
          <cell r="R134">
            <v>1</v>
          </cell>
        </row>
        <row r="135">
          <cell r="A135" t="str">
            <v>COSTO DIRECTO</v>
          </cell>
          <cell r="E135" t="str">
            <v>S/.</v>
          </cell>
          <cell r="F135">
            <v>13715932.860000011</v>
          </cell>
          <cell r="H135">
            <v>460495.85000000003</v>
          </cell>
          <cell r="K135">
            <v>1210319.6900000002</v>
          </cell>
          <cell r="N135">
            <v>1670815.5399999998</v>
          </cell>
          <cell r="Q135">
            <v>11475437.642355995</v>
          </cell>
        </row>
        <row r="136">
          <cell r="A136" t="str">
            <v>FACTOR DE RELACION</v>
          </cell>
          <cell r="F136">
            <v>0.9294154564708178</v>
          </cell>
          <cell r="H136">
            <v>0.9294154564708178</v>
          </cell>
          <cell r="K136">
            <v>0.9294154564708178</v>
          </cell>
          <cell r="N136">
            <v>0.9294154564708178</v>
          </cell>
          <cell r="Q136">
            <v>0.9294154564708178</v>
          </cell>
        </row>
        <row r="138">
          <cell r="A138" t="str">
            <v>COSTO DIRECTO X F.R.</v>
          </cell>
          <cell r="E138" t="str">
            <v>S/.</v>
          </cell>
          <cell r="F138">
            <v>12747800</v>
          </cell>
          <cell r="H138">
            <v>427991.96063066728</v>
          </cell>
          <cell r="K138">
            <v>1124889.8271569689</v>
          </cell>
          <cell r="N138">
            <v>1552881.7877876358</v>
          </cell>
          <cell r="Q138">
            <v>10665449.114572702</v>
          </cell>
        </row>
        <row r="139">
          <cell r="A139" t="str">
            <v>GASTOS GENERALES FIJOS</v>
          </cell>
          <cell r="D139">
            <v>2.4070000313779632E-2</v>
          </cell>
          <cell r="E139" t="str">
            <v>S/.</v>
          </cell>
          <cell r="F139">
            <v>306839.55</v>
          </cell>
          <cell r="H139">
            <v>10301.76662667532</v>
          </cell>
          <cell r="K139">
            <v>27076.098492635756</v>
          </cell>
          <cell r="N139">
            <v>37377.865119311071</v>
          </cell>
          <cell r="Q139">
            <v>256717.36353436564</v>
          </cell>
        </row>
        <row r="140">
          <cell r="A140" t="str">
            <v>GASTOS GENERALES VARIABLES</v>
          </cell>
          <cell r="D140">
            <v>0.20805000000000001</v>
          </cell>
          <cell r="E140" t="str">
            <v>S/.</v>
          </cell>
          <cell r="F140">
            <v>2652179.79</v>
          </cell>
          <cell r="H140">
            <v>89043.727409210333</v>
          </cell>
          <cell r="K140">
            <v>234033.32854000738</v>
          </cell>
          <cell r="N140">
            <v>323077.05594921764</v>
          </cell>
          <cell r="Q140">
            <v>2218946.6882868507</v>
          </cell>
        </row>
        <row r="141">
          <cell r="A141" t="str">
            <v>UTILIDAD</v>
          </cell>
          <cell r="D141">
            <v>0.1</v>
          </cell>
          <cell r="E141" t="str">
            <v>S/.</v>
          </cell>
          <cell r="F141">
            <v>1274780</v>
          </cell>
          <cell r="H141">
            <v>42799.196063066731</v>
          </cell>
          <cell r="K141">
            <v>112488.9827156969</v>
          </cell>
          <cell r="N141">
            <v>155288.1787787636</v>
          </cell>
          <cell r="Q141">
            <v>1066544.9114572702</v>
          </cell>
        </row>
        <row r="142">
          <cell r="A142" t="str">
            <v>SUB TOTAL</v>
          </cell>
          <cell r="E142" t="str">
            <v>S/.</v>
          </cell>
          <cell r="F142">
            <v>16981599.34</v>
          </cell>
          <cell r="H142">
            <v>570136.65072961967</v>
          </cell>
          <cell r="K142">
            <v>1498488.24</v>
          </cell>
          <cell r="N142">
            <v>2068624.8876349281</v>
          </cell>
          <cell r="Q142">
            <v>14207658.077851187</v>
          </cell>
        </row>
        <row r="143">
          <cell r="A143" t="str">
            <v>% AVANCE DE OBRA</v>
          </cell>
          <cell r="F143">
            <v>1</v>
          </cell>
          <cell r="H143">
            <v>3.3599999999999998E-2</v>
          </cell>
          <cell r="K143">
            <v>8.8200000000000001E-2</v>
          </cell>
          <cell r="N143">
            <v>0.12180000000000001</v>
          </cell>
          <cell r="Q143">
            <v>0.8367</v>
          </cell>
        </row>
      </sheetData>
      <sheetData sheetId="1"/>
      <sheetData sheetId="2"/>
      <sheetData sheetId="3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19Jul"/>
      <sheetName val="20Jul"/>
      <sheetName val="21Jul"/>
      <sheetName val="22Jul"/>
      <sheetName val="23Jul"/>
      <sheetName val="24Jul"/>
      <sheetName val="25Jul"/>
      <sheetName val="Total"/>
      <sheetName val="Reporte Resumen"/>
      <sheetName val="Actualizar fecha"/>
      <sheetName val="STRUCTURAL"/>
      <sheetName val="TANQUES"/>
      <sheetName val="BOMBAS"/>
      <sheetName val="OTROS EQU"/>
      <sheetName val="TUBERI"/>
      <sheetName val="ELECTRICO"/>
      <sheetName val="RESUMEN"/>
      <sheetName val="Hoja2"/>
      <sheetName val="OTRO"/>
      <sheetName val="TRES SEMANAS"/>
      <sheetName val="3WK Metrado (2)"/>
      <sheetName val="GENERAL"/>
      <sheetName val="Revisiones"/>
      <sheetName val="Input"/>
      <sheetName val="ANALISIS ALQUILER FERREYROS"/>
      <sheetName val="Curva S DAMRAISE"/>
      <sheetName val="Curva S DAMRAISE-Central"/>
      <sheetName val="Reporte_Resumen"/>
      <sheetName val="Actualizar_fecha"/>
      <sheetName val="OTROS_EQU"/>
      <sheetName val="TRES_SEMANAS"/>
    </sheetNames>
    <sheetDataSet>
      <sheetData sheetId="0" refreshError="1">
        <row r="7">
          <cell r="C7" t="str">
            <v>M01</v>
          </cell>
          <cell r="D7">
            <v>1</v>
          </cell>
          <cell r="H7">
            <v>10</v>
          </cell>
          <cell r="I7">
            <v>1</v>
          </cell>
          <cell r="M7">
            <v>10</v>
          </cell>
          <cell r="N7">
            <v>1</v>
          </cell>
          <cell r="R7">
            <v>10</v>
          </cell>
        </row>
        <row r="8">
          <cell r="C8" t="str">
            <v>M02</v>
          </cell>
          <cell r="D8">
            <v>10</v>
          </cell>
          <cell r="H8">
            <v>100</v>
          </cell>
          <cell r="I8">
            <v>10</v>
          </cell>
          <cell r="M8">
            <v>93</v>
          </cell>
          <cell r="N8">
            <v>9</v>
          </cell>
          <cell r="O8">
            <v>1</v>
          </cell>
          <cell r="R8">
            <v>91</v>
          </cell>
        </row>
        <row r="9">
          <cell r="C9" t="str">
            <v>M05</v>
          </cell>
          <cell r="D9">
            <v>107</v>
          </cell>
          <cell r="H9">
            <v>1087</v>
          </cell>
          <cell r="I9">
            <v>117</v>
          </cell>
          <cell r="M9">
            <v>1135.5</v>
          </cell>
          <cell r="N9">
            <v>115</v>
          </cell>
          <cell r="O9">
            <v>2</v>
          </cell>
          <cell r="R9">
            <v>1140</v>
          </cell>
        </row>
        <row r="10">
          <cell r="C10" t="str">
            <v>M07</v>
          </cell>
          <cell r="D10">
            <v>3</v>
          </cell>
          <cell r="H10">
            <v>31</v>
          </cell>
          <cell r="I10">
            <v>4</v>
          </cell>
          <cell r="M10">
            <v>42</v>
          </cell>
          <cell r="N10">
            <v>3</v>
          </cell>
          <cell r="O10">
            <v>1</v>
          </cell>
          <cell r="R10">
            <v>30</v>
          </cell>
        </row>
        <row r="11">
          <cell r="C11" t="str">
            <v>M08</v>
          </cell>
          <cell r="D11">
            <v>4</v>
          </cell>
          <cell r="H11">
            <v>40</v>
          </cell>
          <cell r="I11">
            <v>4</v>
          </cell>
          <cell r="M11">
            <v>40</v>
          </cell>
          <cell r="N11">
            <v>4</v>
          </cell>
          <cell r="R11">
            <v>43</v>
          </cell>
        </row>
        <row r="12">
          <cell r="C12" t="str">
            <v>M11</v>
          </cell>
          <cell r="I12">
            <v>1</v>
          </cell>
          <cell r="M12">
            <v>10.5</v>
          </cell>
          <cell r="N12">
            <v>1</v>
          </cell>
          <cell r="R12">
            <v>10</v>
          </cell>
        </row>
        <row r="13">
          <cell r="C13" t="str">
            <v>M12</v>
          </cell>
          <cell r="I13">
            <v>1</v>
          </cell>
          <cell r="M13">
            <v>10.5</v>
          </cell>
          <cell r="N13">
            <v>1</v>
          </cell>
          <cell r="R13">
            <v>11</v>
          </cell>
        </row>
        <row r="14">
          <cell r="C14" t="str">
            <v>M14</v>
          </cell>
          <cell r="D14">
            <v>3</v>
          </cell>
          <cell r="H14">
            <v>38</v>
          </cell>
          <cell r="I14">
            <v>4</v>
          </cell>
          <cell r="M14">
            <v>50.5</v>
          </cell>
          <cell r="N14">
            <v>6</v>
          </cell>
          <cell r="R14">
            <v>71.5</v>
          </cell>
        </row>
        <row r="15">
          <cell r="C15" t="str">
            <v>M15</v>
          </cell>
          <cell r="I15">
            <v>3</v>
          </cell>
          <cell r="M15">
            <v>30</v>
          </cell>
          <cell r="N15">
            <v>2</v>
          </cell>
          <cell r="O15">
            <v>1</v>
          </cell>
          <cell r="R15">
            <v>20.5</v>
          </cell>
        </row>
        <row r="16">
          <cell r="C16" t="str">
            <v>M17</v>
          </cell>
          <cell r="D16">
            <v>3</v>
          </cell>
          <cell r="H16">
            <v>30.5</v>
          </cell>
          <cell r="I16">
            <v>3</v>
          </cell>
          <cell r="M16">
            <v>34.5</v>
          </cell>
          <cell r="N16">
            <v>2</v>
          </cell>
          <cell r="O16">
            <v>1</v>
          </cell>
          <cell r="R16">
            <v>21</v>
          </cell>
        </row>
        <row r="17">
          <cell r="C17" t="str">
            <v>M18</v>
          </cell>
          <cell r="I17">
            <v>10</v>
          </cell>
          <cell r="J17">
            <v>3</v>
          </cell>
          <cell r="L17">
            <v>2</v>
          </cell>
          <cell r="M17">
            <v>90.5</v>
          </cell>
          <cell r="N17">
            <v>10</v>
          </cell>
          <cell r="Q17">
            <v>2</v>
          </cell>
          <cell r="R17">
            <v>90.5</v>
          </cell>
        </row>
        <row r="18">
          <cell r="C18" t="str">
            <v>M20</v>
          </cell>
          <cell r="D18">
            <v>15</v>
          </cell>
          <cell r="H18">
            <v>158</v>
          </cell>
          <cell r="I18">
            <v>3</v>
          </cell>
          <cell r="J18">
            <v>17</v>
          </cell>
          <cell r="L18">
            <v>7</v>
          </cell>
          <cell r="M18">
            <v>32.5</v>
          </cell>
        </row>
        <row r="19">
          <cell r="C19" t="str">
            <v>M40</v>
          </cell>
          <cell r="D19">
            <v>1</v>
          </cell>
          <cell r="H19">
            <v>11.5</v>
          </cell>
          <cell r="I19">
            <v>1</v>
          </cell>
          <cell r="M19">
            <v>10</v>
          </cell>
          <cell r="N19">
            <v>1</v>
          </cell>
          <cell r="R19">
            <v>10</v>
          </cell>
        </row>
        <row r="20">
          <cell r="C20" t="str">
            <v>M41</v>
          </cell>
          <cell r="I20">
            <v>3</v>
          </cell>
          <cell r="M20">
            <v>10</v>
          </cell>
          <cell r="N20">
            <v>3</v>
          </cell>
          <cell r="R20">
            <v>10</v>
          </cell>
        </row>
        <row r="21">
          <cell r="C21" t="str">
            <v>M42</v>
          </cell>
          <cell r="I21">
            <v>3</v>
          </cell>
          <cell r="M21">
            <v>10</v>
          </cell>
          <cell r="N21">
            <v>3</v>
          </cell>
          <cell r="R21">
            <v>10</v>
          </cell>
        </row>
        <row r="22">
          <cell r="C22" t="str">
            <v>M43</v>
          </cell>
        </row>
        <row r="23">
          <cell r="C23" t="str">
            <v>M44</v>
          </cell>
          <cell r="D23">
            <v>8</v>
          </cell>
          <cell r="H23">
            <v>90</v>
          </cell>
          <cell r="I23">
            <v>9</v>
          </cell>
          <cell r="M23">
            <v>99.5</v>
          </cell>
          <cell r="N23">
            <v>2</v>
          </cell>
          <cell r="O23">
            <v>7</v>
          </cell>
          <cell r="R23">
            <v>20</v>
          </cell>
        </row>
        <row r="24">
          <cell r="C24" t="str">
            <v>M45</v>
          </cell>
          <cell r="I24">
            <v>3</v>
          </cell>
          <cell r="M24">
            <v>30</v>
          </cell>
          <cell r="N24">
            <v>1</v>
          </cell>
          <cell r="O24">
            <v>2</v>
          </cell>
          <cell r="R24">
            <v>10.5</v>
          </cell>
        </row>
        <row r="25">
          <cell r="C25" t="str">
            <v>M46</v>
          </cell>
          <cell r="I25">
            <v>1</v>
          </cell>
          <cell r="J25">
            <v>3</v>
          </cell>
          <cell r="M25">
            <v>8.5</v>
          </cell>
          <cell r="N25">
            <v>1</v>
          </cell>
          <cell r="R25">
            <v>11</v>
          </cell>
        </row>
        <row r="26">
          <cell r="C26" t="str">
            <v>M47</v>
          </cell>
          <cell r="I26">
            <v>1</v>
          </cell>
          <cell r="J26">
            <v>6</v>
          </cell>
          <cell r="M26">
            <v>11.5</v>
          </cell>
          <cell r="N26">
            <v>9</v>
          </cell>
          <cell r="R26">
            <v>100.5</v>
          </cell>
        </row>
        <row r="27">
          <cell r="C27" t="str">
            <v>M48</v>
          </cell>
          <cell r="N27">
            <v>1</v>
          </cell>
          <cell r="R27">
            <v>10.5</v>
          </cell>
        </row>
        <row r="28">
          <cell r="C28" t="str">
            <v>M49</v>
          </cell>
          <cell r="I28">
            <v>4</v>
          </cell>
          <cell r="M28">
            <v>40</v>
          </cell>
        </row>
        <row r="29">
          <cell r="C29" t="str">
            <v>M50</v>
          </cell>
          <cell r="N29">
            <v>1</v>
          </cell>
          <cell r="R29">
            <v>10.5</v>
          </cell>
        </row>
        <row r="30">
          <cell r="C30" t="str">
            <v>M51</v>
          </cell>
          <cell r="I30">
            <v>2</v>
          </cell>
          <cell r="M30">
            <v>20</v>
          </cell>
          <cell r="N30">
            <v>2</v>
          </cell>
          <cell r="R30">
            <v>21</v>
          </cell>
        </row>
        <row r="31">
          <cell r="C31" t="str">
            <v>M53</v>
          </cell>
          <cell r="I31">
            <v>2</v>
          </cell>
          <cell r="J31">
            <v>3</v>
          </cell>
          <cell r="M31">
            <v>20</v>
          </cell>
          <cell r="N31">
            <v>5</v>
          </cell>
          <cell r="R31">
            <v>42.5</v>
          </cell>
        </row>
        <row r="34">
          <cell r="C34" t="str">
            <v>M60</v>
          </cell>
        </row>
        <row r="35">
          <cell r="C35" t="str">
            <v>M61</v>
          </cell>
          <cell r="I35">
            <v>1</v>
          </cell>
          <cell r="L35">
            <v>1</v>
          </cell>
          <cell r="M35">
            <v>10</v>
          </cell>
          <cell r="N35">
            <v>2</v>
          </cell>
          <cell r="R35">
            <v>20</v>
          </cell>
        </row>
        <row r="36">
          <cell r="C36" t="str">
            <v>M62</v>
          </cell>
          <cell r="I36">
            <v>2</v>
          </cell>
          <cell r="M36">
            <v>20</v>
          </cell>
          <cell r="N36">
            <v>2</v>
          </cell>
          <cell r="R36">
            <v>20</v>
          </cell>
        </row>
        <row r="37">
          <cell r="C37" t="str">
            <v>M63</v>
          </cell>
          <cell r="I37">
            <v>1</v>
          </cell>
          <cell r="M37">
            <v>10</v>
          </cell>
          <cell r="N37">
            <v>1</v>
          </cell>
          <cell r="R37">
            <v>10</v>
          </cell>
        </row>
        <row r="38">
          <cell r="C38" t="str">
            <v>M64</v>
          </cell>
          <cell r="I38">
            <v>1</v>
          </cell>
          <cell r="M38">
            <v>10</v>
          </cell>
          <cell r="N38">
            <v>1</v>
          </cell>
          <cell r="R38">
            <v>10</v>
          </cell>
        </row>
        <row r="39">
          <cell r="C39" t="str">
            <v>M65</v>
          </cell>
        </row>
        <row r="40">
          <cell r="C40" t="str">
            <v>M66</v>
          </cell>
          <cell r="I40">
            <v>1</v>
          </cell>
          <cell r="M40">
            <v>10</v>
          </cell>
          <cell r="N40">
            <v>1</v>
          </cell>
          <cell r="R40">
            <v>10</v>
          </cell>
        </row>
        <row r="41">
          <cell r="C41" t="str">
            <v>M67</v>
          </cell>
          <cell r="I41">
            <v>1</v>
          </cell>
          <cell r="M41">
            <v>10</v>
          </cell>
          <cell r="N41">
            <v>1</v>
          </cell>
          <cell r="R41">
            <v>10</v>
          </cell>
        </row>
        <row r="42">
          <cell r="C42" t="str">
            <v>M68</v>
          </cell>
          <cell r="L42">
            <v>1</v>
          </cell>
          <cell r="Q42">
            <v>1</v>
          </cell>
        </row>
        <row r="43">
          <cell r="C43" t="str">
            <v>M69</v>
          </cell>
        </row>
        <row r="44">
          <cell r="C44" t="str">
            <v>M70</v>
          </cell>
        </row>
        <row r="45">
          <cell r="C45" t="str">
            <v>M71</v>
          </cell>
        </row>
        <row r="46">
          <cell r="C46" t="str">
            <v>M72</v>
          </cell>
        </row>
        <row r="47">
          <cell r="C47" t="str">
            <v>M73</v>
          </cell>
        </row>
        <row r="48">
          <cell r="C48" t="str">
            <v>M74</v>
          </cell>
        </row>
        <row r="49">
          <cell r="C49" t="str">
            <v>M75</v>
          </cell>
        </row>
        <row r="50">
          <cell r="C50" t="str">
            <v>M76</v>
          </cell>
        </row>
        <row r="51">
          <cell r="C51" t="str">
            <v>M77</v>
          </cell>
          <cell r="L51">
            <v>1</v>
          </cell>
          <cell r="N51">
            <v>1</v>
          </cell>
          <cell r="R51">
            <v>10</v>
          </cell>
        </row>
        <row r="52">
          <cell r="C52" t="str">
            <v>M78</v>
          </cell>
          <cell r="I52">
            <v>1</v>
          </cell>
          <cell r="M52">
            <v>10</v>
          </cell>
          <cell r="N52">
            <v>1</v>
          </cell>
          <cell r="R52">
            <v>10</v>
          </cell>
        </row>
        <row r="53">
          <cell r="C53" t="str">
            <v>M79</v>
          </cell>
          <cell r="D53">
            <v>1</v>
          </cell>
          <cell r="H53">
            <v>11.5</v>
          </cell>
          <cell r="I53">
            <v>1</v>
          </cell>
          <cell r="M53">
            <v>11.5</v>
          </cell>
          <cell r="N53">
            <v>1</v>
          </cell>
          <cell r="R53">
            <v>11.5</v>
          </cell>
        </row>
        <row r="54">
          <cell r="C54" t="str">
            <v>M80</v>
          </cell>
        </row>
        <row r="55">
          <cell r="C55" t="str">
            <v>M81</v>
          </cell>
          <cell r="D55">
            <v>2</v>
          </cell>
          <cell r="H55">
            <v>20</v>
          </cell>
          <cell r="I55">
            <v>2</v>
          </cell>
          <cell r="M55">
            <v>20</v>
          </cell>
          <cell r="N55">
            <v>2</v>
          </cell>
          <cell r="R55">
            <v>20</v>
          </cell>
        </row>
        <row r="56">
          <cell r="C56" t="str">
            <v>M82</v>
          </cell>
        </row>
        <row r="57">
          <cell r="C57" t="str">
            <v>M83</v>
          </cell>
        </row>
        <row r="58">
          <cell r="C58" t="str">
            <v>M84</v>
          </cell>
          <cell r="I58">
            <v>1</v>
          </cell>
          <cell r="M58">
            <v>10</v>
          </cell>
          <cell r="N58">
            <v>1</v>
          </cell>
          <cell r="R58">
            <v>10</v>
          </cell>
        </row>
        <row r="59">
          <cell r="C59" t="str">
            <v>M85</v>
          </cell>
          <cell r="I59">
            <v>1</v>
          </cell>
          <cell r="M59">
            <v>10</v>
          </cell>
          <cell r="N59">
            <v>1</v>
          </cell>
          <cell r="R59">
            <v>10</v>
          </cell>
        </row>
        <row r="60">
          <cell r="C60" t="str">
            <v>M86</v>
          </cell>
          <cell r="I60">
            <v>5</v>
          </cell>
          <cell r="M60">
            <v>50</v>
          </cell>
          <cell r="N60">
            <v>1</v>
          </cell>
          <cell r="O60">
            <v>4</v>
          </cell>
          <cell r="R60">
            <v>11.5</v>
          </cell>
        </row>
        <row r="61">
          <cell r="C61" t="str">
            <v>M87</v>
          </cell>
          <cell r="D61">
            <v>1</v>
          </cell>
          <cell r="H61">
            <v>10</v>
          </cell>
          <cell r="I61">
            <v>1</v>
          </cell>
          <cell r="M61">
            <v>10</v>
          </cell>
          <cell r="N61">
            <v>1</v>
          </cell>
          <cell r="R61">
            <v>10</v>
          </cell>
        </row>
        <row r="62">
          <cell r="C62" t="str">
            <v>M88</v>
          </cell>
        </row>
        <row r="63">
          <cell r="C63" t="str">
            <v>M89</v>
          </cell>
        </row>
        <row r="64">
          <cell r="C64" t="str">
            <v>M90</v>
          </cell>
          <cell r="I64">
            <v>1</v>
          </cell>
          <cell r="M64">
            <v>10</v>
          </cell>
          <cell r="N64">
            <v>1</v>
          </cell>
          <cell r="R64">
            <v>10</v>
          </cell>
        </row>
        <row r="65">
          <cell r="C65" t="str">
            <v>M91</v>
          </cell>
          <cell r="I65">
            <v>1</v>
          </cell>
          <cell r="M65">
            <v>10</v>
          </cell>
          <cell r="N65">
            <v>1</v>
          </cell>
          <cell r="R65">
            <v>10</v>
          </cell>
        </row>
        <row r="66">
          <cell r="C66" t="str">
            <v>M92</v>
          </cell>
          <cell r="I66">
            <v>1</v>
          </cell>
          <cell r="M66">
            <v>10</v>
          </cell>
          <cell r="N66">
            <v>1</v>
          </cell>
          <cell r="R66">
            <v>11.5</v>
          </cell>
        </row>
        <row r="67">
          <cell r="C67" t="str">
            <v>M93</v>
          </cell>
          <cell r="I67">
            <v>1</v>
          </cell>
          <cell r="M67">
            <v>10</v>
          </cell>
          <cell r="N67">
            <v>1</v>
          </cell>
          <cell r="R67">
            <v>10</v>
          </cell>
        </row>
        <row r="68">
          <cell r="C68" t="str">
            <v>M94</v>
          </cell>
        </row>
        <row r="69">
          <cell r="C69" t="str">
            <v>M95</v>
          </cell>
          <cell r="I69">
            <v>1</v>
          </cell>
          <cell r="M69">
            <v>10</v>
          </cell>
          <cell r="N69">
            <v>1</v>
          </cell>
          <cell r="R69">
            <v>11.5</v>
          </cell>
        </row>
        <row r="70">
          <cell r="C70" t="str">
            <v>M96</v>
          </cell>
          <cell r="I70">
            <v>1</v>
          </cell>
          <cell r="J70">
            <v>1</v>
          </cell>
          <cell r="M70">
            <v>10</v>
          </cell>
          <cell r="N70">
            <v>1</v>
          </cell>
          <cell r="R70">
            <v>12.5</v>
          </cell>
        </row>
        <row r="71">
          <cell r="C71" t="str">
            <v>M97</v>
          </cell>
          <cell r="I71">
            <v>1</v>
          </cell>
          <cell r="M71">
            <v>10</v>
          </cell>
          <cell r="N71">
            <v>1</v>
          </cell>
          <cell r="R71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ercial PP"/>
      <sheetName val="Comercial PEAD"/>
      <sheetName val="Comercial PEBD"/>
      <sheetName val="Comercial PEBDL"/>
      <sheetName val="Comercial PE consolidado"/>
      <sheetName val="Gráficos"/>
      <sheetName val="Comercial PE cons. c PAD"/>
      <sheetName val="PE Consolidade MI"/>
      <sheetName val="Pilot"/>
      <sheetName val="CFD"/>
      <sheetName val="Acomp"/>
      <sheetName val="listas"/>
      <sheetName val="@RISK Correlations"/>
      <sheetName val="DIFERENCIAL"/>
      <sheetName val="P y G $"/>
      <sheetName val="INPUTS"/>
      <sheetName val="Comercial_PP"/>
      <sheetName val="Comercial_PEAD"/>
      <sheetName val="Comercial_PEBD"/>
      <sheetName val="Comercial_PEBDL"/>
      <sheetName val="Comercial_PE_consolidado"/>
      <sheetName val="Comercial_PE_cons__c_PAD"/>
      <sheetName val="PE_Consolidade_MI"/>
      <sheetName val="@RISK_Correlations"/>
      <sheetName val="P_y_G_$"/>
      <sheetName val="BALANCE"/>
      <sheetName val="CASHFLOW"/>
      <sheetName val="EARNING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TOTAL AGREGADO,TOTAL REGIAO,TOTAL SEGMENTO,EMPRESAS OPP/TRIKEM</v>
          </cell>
        </row>
        <row r="2">
          <cell r="B2" t="str">
            <v>Jul 02</v>
          </cell>
          <cell r="C2" t="str">
            <v>Aug 02</v>
          </cell>
          <cell r="D2" t="str">
            <v>Sep 02</v>
          </cell>
          <cell r="E2" t="str">
            <v>Oct 02</v>
          </cell>
          <cell r="F2" t="str">
            <v>Nov 02</v>
          </cell>
          <cell r="G2" t="str">
            <v>Dec 02</v>
          </cell>
        </row>
        <row r="3">
          <cell r="B3" t="str">
            <v>MI</v>
          </cell>
          <cell r="C3" t="str">
            <v>MI</v>
          </cell>
          <cell r="D3" t="str">
            <v>MI</v>
          </cell>
          <cell r="E3" t="str">
            <v>MI</v>
          </cell>
          <cell r="F3" t="str">
            <v>MI</v>
          </cell>
          <cell r="G3" t="str">
            <v>MI</v>
          </cell>
        </row>
        <row r="4">
          <cell r="A4" t="str">
            <v>Receita Líquida PA (R$)</v>
          </cell>
        </row>
        <row r="5">
          <cell r="A5" t="str">
            <v xml:space="preserve">    POLIPROPILENO</v>
          </cell>
          <cell r="B5">
            <v>66980791.969999999</v>
          </cell>
          <cell r="C5">
            <v>62682373.25</v>
          </cell>
          <cell r="D5">
            <v>64890897.960000001</v>
          </cell>
          <cell r="E5">
            <v>67053616.75</v>
          </cell>
          <cell r="F5">
            <v>66254053.340000004</v>
          </cell>
          <cell r="G5">
            <v>62527837.009999998</v>
          </cell>
        </row>
        <row r="6">
          <cell r="A6" t="str">
            <v xml:space="preserve">    PEAD</v>
          </cell>
          <cell r="B6">
            <v>27334045.550000001</v>
          </cell>
          <cell r="C6">
            <v>25148090.829999998</v>
          </cell>
          <cell r="D6">
            <v>28133212.98</v>
          </cell>
          <cell r="E6">
            <v>28175798.539999999</v>
          </cell>
          <cell r="F6">
            <v>27602727.620000001</v>
          </cell>
          <cell r="G6">
            <v>24681342.760000002</v>
          </cell>
        </row>
        <row r="7">
          <cell r="A7" t="str">
            <v xml:space="preserve">    PEBD</v>
          </cell>
          <cell r="B7">
            <v>26528607.850000001</v>
          </cell>
          <cell r="C7">
            <v>26120050.34</v>
          </cell>
          <cell r="D7">
            <v>22495415.629999999</v>
          </cell>
          <cell r="E7">
            <v>23203129.640000001</v>
          </cell>
          <cell r="F7">
            <v>23031686.379999999</v>
          </cell>
          <cell r="G7">
            <v>20835105.899999999</v>
          </cell>
        </row>
        <row r="8">
          <cell r="A8" t="str">
            <v xml:space="preserve">    PEBDL</v>
          </cell>
          <cell r="B8">
            <v>23775968.09</v>
          </cell>
          <cell r="C8">
            <v>24424704.859999999</v>
          </cell>
          <cell r="D8">
            <v>25821292.280000001</v>
          </cell>
          <cell r="E8">
            <v>26399524.690000001</v>
          </cell>
          <cell r="F8">
            <v>25469057.93</v>
          </cell>
          <cell r="G8">
            <v>23326807.359999999</v>
          </cell>
        </row>
        <row r="9">
          <cell r="A9" t="str">
            <v>Receita Líquida (R$)</v>
          </cell>
        </row>
        <row r="10">
          <cell r="A10" t="str">
            <v xml:space="preserve">    POLIPROPILENO</v>
          </cell>
          <cell r="B10">
            <v>74849908.299999997</v>
          </cell>
          <cell r="C10">
            <v>70762505.730000004</v>
          </cell>
          <cell r="D10">
            <v>2795442.36</v>
          </cell>
          <cell r="E10" t="str">
            <v>-</v>
          </cell>
          <cell r="F10" t="str">
            <v>-</v>
          </cell>
          <cell r="G10" t="str">
            <v>-</v>
          </cell>
        </row>
        <row r="11">
          <cell r="A11" t="str">
            <v xml:space="preserve">    PEAD</v>
          </cell>
          <cell r="B11">
            <v>32137480.890000001</v>
          </cell>
          <cell r="C11">
            <v>33656435.380000003</v>
          </cell>
          <cell r="D11">
            <v>176873.33</v>
          </cell>
          <cell r="E11" t="str">
            <v>-</v>
          </cell>
          <cell r="F11" t="str">
            <v>-</v>
          </cell>
          <cell r="G11" t="str">
            <v>-</v>
          </cell>
        </row>
        <row r="12">
          <cell r="A12" t="str">
            <v xml:space="preserve">    PEBD</v>
          </cell>
          <cell r="B12">
            <v>32274405.390000001</v>
          </cell>
          <cell r="C12">
            <v>25032342.84</v>
          </cell>
          <cell r="D12">
            <v>803155.14</v>
          </cell>
          <cell r="E12" t="str">
            <v>-</v>
          </cell>
          <cell r="F12" t="str">
            <v>-</v>
          </cell>
          <cell r="G12" t="str">
            <v>-</v>
          </cell>
        </row>
        <row r="13">
          <cell r="A13" t="str">
            <v xml:space="preserve">    PEBDL</v>
          </cell>
          <cell r="B13">
            <v>28844662.75</v>
          </cell>
          <cell r="C13">
            <v>23494478.890000001</v>
          </cell>
          <cell r="D13">
            <v>390033.98</v>
          </cell>
          <cell r="E13" t="str">
            <v>-</v>
          </cell>
          <cell r="F13" t="str">
            <v>-</v>
          </cell>
          <cell r="G13" t="str">
            <v>-</v>
          </cell>
        </row>
        <row r="14">
          <cell r="A14" t="str">
            <v>Quantidade PA (Ton)</v>
          </cell>
        </row>
        <row r="15">
          <cell r="A15" t="str">
            <v xml:space="preserve">    POLIPROPILENO</v>
          </cell>
          <cell r="B15">
            <v>35107.64</v>
          </cell>
          <cell r="C15">
            <v>31005.67</v>
          </cell>
          <cell r="D15">
            <v>31836.75</v>
          </cell>
          <cell r="E15">
            <v>32915.379999999997</v>
          </cell>
          <cell r="F15">
            <v>32520.87</v>
          </cell>
          <cell r="G15">
            <v>30693.33</v>
          </cell>
        </row>
        <row r="16">
          <cell r="A16" t="str">
            <v xml:space="preserve">    PEAD</v>
          </cell>
          <cell r="B16">
            <v>13755.21</v>
          </cell>
          <cell r="C16">
            <v>11471.23</v>
          </cell>
          <cell r="D16">
            <v>12931.76</v>
          </cell>
          <cell r="E16">
            <v>12933.51</v>
          </cell>
          <cell r="F16">
            <v>13024.47</v>
          </cell>
          <cell r="G16">
            <v>11659.92</v>
          </cell>
        </row>
        <row r="17">
          <cell r="A17" t="str">
            <v xml:space="preserve">    PEBD</v>
          </cell>
          <cell r="B17">
            <v>13230.14</v>
          </cell>
          <cell r="C17">
            <v>11986.65</v>
          </cell>
          <cell r="D17">
            <v>10134.65</v>
          </cell>
          <cell r="E17">
            <v>10470.4</v>
          </cell>
          <cell r="F17">
            <v>10397.77</v>
          </cell>
          <cell r="G17">
            <v>9395.25</v>
          </cell>
        </row>
        <row r="18">
          <cell r="A18" t="str">
            <v xml:space="preserve">    PEBDL</v>
          </cell>
          <cell r="B18">
            <v>11729.19</v>
          </cell>
          <cell r="C18">
            <v>10968.67</v>
          </cell>
          <cell r="D18">
            <v>11618.69</v>
          </cell>
          <cell r="E18">
            <v>11884.26</v>
          </cell>
          <cell r="F18">
            <v>11899.94</v>
          </cell>
          <cell r="G18">
            <v>10901.87</v>
          </cell>
        </row>
        <row r="19">
          <cell r="A19" t="str">
            <v>Quantidade  Fat. Líquida (Ton)</v>
          </cell>
        </row>
        <row r="20">
          <cell r="A20" t="str">
            <v xml:space="preserve">    POLIPROPILENO</v>
          </cell>
          <cell r="B20">
            <v>38486.44</v>
          </cell>
          <cell r="C20">
            <v>35195.08</v>
          </cell>
          <cell r="D20">
            <v>1362.3</v>
          </cell>
          <cell r="E20" t="str">
            <v>-</v>
          </cell>
          <cell r="F20" t="str">
            <v>-</v>
          </cell>
          <cell r="G20" t="str">
            <v>-</v>
          </cell>
        </row>
        <row r="21">
          <cell r="A21" t="str">
            <v xml:space="preserve">    PEAD</v>
          </cell>
          <cell r="B21">
            <v>16105.8</v>
          </cell>
          <cell r="C21">
            <v>16299.45</v>
          </cell>
          <cell r="D21">
            <v>78.87</v>
          </cell>
          <cell r="E21" t="str">
            <v>-</v>
          </cell>
          <cell r="F21" t="str">
            <v>-</v>
          </cell>
          <cell r="G21" t="str">
            <v>-</v>
          </cell>
        </row>
        <row r="22">
          <cell r="A22" t="str">
            <v xml:space="preserve">    PEBD</v>
          </cell>
          <cell r="B22">
            <v>16236.52</v>
          </cell>
          <cell r="C22">
            <v>12069.08</v>
          </cell>
          <cell r="D22">
            <v>369.08</v>
          </cell>
          <cell r="E22" t="str">
            <v>-</v>
          </cell>
          <cell r="F22" t="str">
            <v>-</v>
          </cell>
          <cell r="G22" t="str">
            <v>-</v>
          </cell>
        </row>
        <row r="23">
          <cell r="A23" t="str">
            <v xml:space="preserve">    PEBDL</v>
          </cell>
          <cell r="B23">
            <v>14272.21</v>
          </cell>
          <cell r="C23">
            <v>11033.09</v>
          </cell>
          <cell r="D23">
            <v>179.85</v>
          </cell>
          <cell r="E23" t="str">
            <v>-</v>
          </cell>
          <cell r="F23" t="str">
            <v>-</v>
          </cell>
          <cell r="G23" t="str">
            <v>-</v>
          </cell>
        </row>
        <row r="24">
          <cell r="A24" t="str">
            <v>Preço Médio Líq. PA (R$/Ton)</v>
          </cell>
        </row>
        <row r="25">
          <cell r="A25" t="str">
            <v xml:space="preserve">    POLIPROPILENO</v>
          </cell>
          <cell r="B25">
            <v>1907.87</v>
          </cell>
          <cell r="C25">
            <v>2021.64</v>
          </cell>
          <cell r="D25">
            <v>2038.24</v>
          </cell>
          <cell r="E25">
            <v>2037.15</v>
          </cell>
          <cell r="F25">
            <v>2037.28</v>
          </cell>
          <cell r="G25">
            <v>2037.18</v>
          </cell>
        </row>
        <row r="26">
          <cell r="A26" t="str">
            <v xml:space="preserve">    PEAD</v>
          </cell>
          <cell r="B26">
            <v>1987.18</v>
          </cell>
          <cell r="C26">
            <v>2192.27</v>
          </cell>
          <cell r="D26">
            <v>2175.5100000000002</v>
          </cell>
          <cell r="E26">
            <v>2178.5100000000002</v>
          </cell>
          <cell r="F26">
            <v>2119.3000000000002</v>
          </cell>
          <cell r="G26">
            <v>2116.77</v>
          </cell>
        </row>
        <row r="27">
          <cell r="A27" t="str">
            <v xml:space="preserve">    PEBD</v>
          </cell>
          <cell r="B27">
            <v>2005.16</v>
          </cell>
          <cell r="C27">
            <v>2179.1</v>
          </cell>
          <cell r="D27">
            <v>2219.65</v>
          </cell>
          <cell r="E27">
            <v>2216.0700000000002</v>
          </cell>
          <cell r="F27">
            <v>2215.06</v>
          </cell>
          <cell r="G27">
            <v>2217.62</v>
          </cell>
        </row>
        <row r="28">
          <cell r="A28" t="str">
            <v xml:space="preserve">    PEBDL</v>
          </cell>
          <cell r="B28">
            <v>2027.08</v>
          </cell>
          <cell r="C28">
            <v>2226.77</v>
          </cell>
          <cell r="D28">
            <v>2222.39</v>
          </cell>
          <cell r="E28">
            <v>2221.39</v>
          </cell>
          <cell r="F28">
            <v>2140.27</v>
          </cell>
          <cell r="G28">
            <v>2139.71</v>
          </cell>
        </row>
        <row r="29">
          <cell r="A29" t="str">
            <v>Preço Médio Líquido (R$/Ton)</v>
          </cell>
        </row>
        <row r="30">
          <cell r="A30" t="str">
            <v xml:space="preserve">    POLIPROPILENO</v>
          </cell>
          <cell r="B30">
            <v>1944.84</v>
          </cell>
          <cell r="C30">
            <v>2010.58</v>
          </cell>
          <cell r="D30">
            <v>2052</v>
          </cell>
          <cell r="E30" t="str">
            <v>-</v>
          </cell>
          <cell r="F30" t="str">
            <v>-</v>
          </cell>
          <cell r="G30" t="str">
            <v>-</v>
          </cell>
        </row>
        <row r="31">
          <cell r="A31" t="str">
            <v xml:space="preserve">    PEAD</v>
          </cell>
          <cell r="B31">
            <v>1995.4</v>
          </cell>
          <cell r="C31">
            <v>2064.88</v>
          </cell>
          <cell r="D31">
            <v>2242.4499999999998</v>
          </cell>
          <cell r="E31" t="str">
            <v>-</v>
          </cell>
          <cell r="F31" t="str">
            <v>-</v>
          </cell>
          <cell r="G31" t="str">
            <v>-</v>
          </cell>
        </row>
        <row r="32">
          <cell r="A32" t="str">
            <v xml:space="preserve">    PEBD</v>
          </cell>
          <cell r="B32">
            <v>1987.77</v>
          </cell>
          <cell r="C32">
            <v>2074.09</v>
          </cell>
          <cell r="D32">
            <v>2176.1</v>
          </cell>
          <cell r="E32" t="str">
            <v>-</v>
          </cell>
          <cell r="F32" t="str">
            <v>-</v>
          </cell>
          <cell r="G32" t="str">
            <v>-</v>
          </cell>
        </row>
        <row r="33">
          <cell r="A33" t="str">
            <v xml:space="preserve">    PEBDL</v>
          </cell>
          <cell r="B33">
            <v>2021.04</v>
          </cell>
          <cell r="C33">
            <v>2129.46</v>
          </cell>
          <cell r="D33">
            <v>2168.6</v>
          </cell>
          <cell r="E33" t="str">
            <v>-</v>
          </cell>
          <cell r="F33" t="str">
            <v>-</v>
          </cell>
          <cell r="G33" t="str">
            <v>-</v>
          </cell>
        </row>
        <row r="34">
          <cell r="A34" t="str">
            <v>Custo Variável PA (R$/Ton)</v>
          </cell>
        </row>
        <row r="35">
          <cell r="A35" t="str">
            <v xml:space="preserve">    POLIPROPILENO</v>
          </cell>
          <cell r="B35">
            <v>1210.68</v>
          </cell>
          <cell r="C35">
            <v>1371.82</v>
          </cell>
          <cell r="D35">
            <v>1465.22</v>
          </cell>
          <cell r="E35">
            <v>1501.42</v>
          </cell>
          <cell r="F35">
            <v>1462.1</v>
          </cell>
          <cell r="G35">
            <v>1424.93</v>
          </cell>
        </row>
        <row r="36">
          <cell r="A36" t="str">
            <v xml:space="preserve">    PEAD</v>
          </cell>
          <cell r="B36">
            <v>1597.66</v>
          </cell>
          <cell r="C36">
            <v>1611.04</v>
          </cell>
          <cell r="D36">
            <v>1652.65</v>
          </cell>
          <cell r="E36">
            <v>1680.15</v>
          </cell>
          <cell r="F36">
            <v>1687.73</v>
          </cell>
          <cell r="G36">
            <v>1664.64</v>
          </cell>
        </row>
        <row r="37">
          <cell r="A37" t="str">
            <v xml:space="preserve">    PEBD</v>
          </cell>
          <cell r="B37">
            <v>1390.79</v>
          </cell>
          <cell r="C37">
            <v>1480.35</v>
          </cell>
          <cell r="D37">
            <v>1557.53</v>
          </cell>
          <cell r="E37">
            <v>1580.18</v>
          </cell>
          <cell r="F37">
            <v>1585.4</v>
          </cell>
          <cell r="G37">
            <v>1553.26</v>
          </cell>
        </row>
        <row r="38">
          <cell r="A38" t="str">
            <v xml:space="preserve">    PEBDL</v>
          </cell>
          <cell r="B38">
            <v>1520.14</v>
          </cell>
          <cell r="C38">
            <v>1604.56</v>
          </cell>
          <cell r="D38">
            <v>1678.44</v>
          </cell>
          <cell r="E38">
            <v>1714.97</v>
          </cell>
          <cell r="F38">
            <v>1728.73</v>
          </cell>
          <cell r="G38">
            <v>1707.69</v>
          </cell>
        </row>
        <row r="39">
          <cell r="A39" t="str">
            <v>Custo Variável (R$/Ton)</v>
          </cell>
        </row>
        <row r="40">
          <cell r="A40" t="str">
            <v xml:space="preserve">    POLIPROPILENO</v>
          </cell>
          <cell r="B40">
            <v>1237.43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</row>
        <row r="41">
          <cell r="A41" t="str">
            <v xml:space="preserve">    PEAD</v>
          </cell>
          <cell r="B41">
            <v>1547.22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</row>
        <row r="42">
          <cell r="A42" t="str">
            <v xml:space="preserve">    PEBD</v>
          </cell>
          <cell r="B42">
            <v>1432.44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</row>
        <row r="43">
          <cell r="A43" t="str">
            <v xml:space="preserve">    PEBDL</v>
          </cell>
          <cell r="B43">
            <v>1532.32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</row>
        <row r="59">
          <cell r="A59" t="str">
            <v>TOTAL AGREGADO,TOTAL REGIAO,TOTAL SEGMENTO,EMPRESAS OPP/TRIKEM</v>
          </cell>
        </row>
        <row r="60">
          <cell r="B60" t="str">
            <v>Jul 02</v>
          </cell>
          <cell r="C60" t="str">
            <v>Aug 02</v>
          </cell>
          <cell r="D60" t="str">
            <v>Sep 02</v>
          </cell>
          <cell r="E60" t="str">
            <v>Oct 02</v>
          </cell>
          <cell r="F60" t="str">
            <v>Nov 02</v>
          </cell>
          <cell r="G60" t="str">
            <v>Dec 02</v>
          </cell>
        </row>
        <row r="61">
          <cell r="B61" t="str">
            <v>CS</v>
          </cell>
          <cell r="C61" t="str">
            <v>CS</v>
          </cell>
          <cell r="D61" t="str">
            <v>CS</v>
          </cell>
          <cell r="E61" t="str">
            <v>CS</v>
          </cell>
          <cell r="F61" t="str">
            <v>CS</v>
          </cell>
          <cell r="G61" t="str">
            <v>CS</v>
          </cell>
        </row>
        <row r="62">
          <cell r="A62" t="str">
            <v>Receita Líquida PA (R$)</v>
          </cell>
        </row>
        <row r="63">
          <cell r="A63" t="str">
            <v xml:space="preserve">    POLIPROPILENO</v>
          </cell>
          <cell r="B63">
            <v>824505</v>
          </cell>
          <cell r="C63">
            <v>864590</v>
          </cell>
          <cell r="D63">
            <v>897160</v>
          </cell>
          <cell r="E63">
            <v>1784290</v>
          </cell>
          <cell r="F63">
            <v>1676500</v>
          </cell>
          <cell r="G63">
            <v>1583270</v>
          </cell>
        </row>
        <row r="64">
          <cell r="A64" t="str">
            <v xml:space="preserve">    PEAD</v>
          </cell>
          <cell r="B64">
            <v>614100</v>
          </cell>
          <cell r="C64">
            <v>2847325</v>
          </cell>
          <cell r="D64">
            <v>3704400</v>
          </cell>
          <cell r="E64">
            <v>3643500</v>
          </cell>
          <cell r="F64">
            <v>3421600</v>
          </cell>
          <cell r="G64">
            <v>3230000</v>
          </cell>
        </row>
        <row r="65">
          <cell r="A65" t="str">
            <v xml:space="preserve">    PEBD</v>
          </cell>
          <cell r="B65">
            <v>4763900</v>
          </cell>
          <cell r="C65">
            <v>5121350</v>
          </cell>
          <cell r="D65">
            <v>5323800</v>
          </cell>
          <cell r="E65">
            <v>5665850</v>
          </cell>
          <cell r="F65">
            <v>5321400</v>
          </cell>
          <cell r="G65">
            <v>5020250</v>
          </cell>
        </row>
        <row r="66">
          <cell r="A66" t="str">
            <v xml:space="preserve">    PEBDL</v>
          </cell>
          <cell r="B66">
            <v>2760350</v>
          </cell>
          <cell r="C66">
            <v>3122900</v>
          </cell>
          <cell r="D66">
            <v>3292650</v>
          </cell>
          <cell r="E66">
            <v>3194925</v>
          </cell>
          <cell r="F66">
            <v>3040800</v>
          </cell>
          <cell r="G66">
            <v>2826525</v>
          </cell>
        </row>
        <row r="67">
          <cell r="A67" t="str">
            <v>Receita Líquida (R$)</v>
          </cell>
        </row>
        <row r="68">
          <cell r="A68" t="str">
            <v xml:space="preserve">    POLIPROPILENO</v>
          </cell>
          <cell r="B68">
            <v>1136204.6499999999</v>
          </cell>
          <cell r="C68">
            <v>981612.78</v>
          </cell>
          <cell r="D68" t="str">
            <v>-</v>
          </cell>
          <cell r="E68" t="str">
            <v>-</v>
          </cell>
          <cell r="F68" t="str">
            <v>-</v>
          </cell>
          <cell r="G68" t="str">
            <v>-</v>
          </cell>
        </row>
        <row r="69">
          <cell r="A69" t="str">
            <v xml:space="preserve">    PEAD</v>
          </cell>
          <cell r="B69">
            <v>1498212.1</v>
          </cell>
          <cell r="C69">
            <v>2272511.85</v>
          </cell>
          <cell r="D69" t="str">
            <v>-</v>
          </cell>
          <cell r="E69" t="str">
            <v>-</v>
          </cell>
          <cell r="F69" t="str">
            <v>-</v>
          </cell>
          <cell r="G69" t="str">
            <v>-</v>
          </cell>
        </row>
        <row r="70">
          <cell r="A70" t="str">
            <v xml:space="preserve">    PEBD</v>
          </cell>
          <cell r="B70">
            <v>2000963.34</v>
          </cell>
          <cell r="C70">
            <v>3363920.4</v>
          </cell>
          <cell r="D70" t="str">
            <v>-</v>
          </cell>
          <cell r="E70" t="str">
            <v>-</v>
          </cell>
          <cell r="F70" t="str">
            <v>-</v>
          </cell>
          <cell r="G70" t="str">
            <v>-</v>
          </cell>
        </row>
        <row r="71">
          <cell r="A71" t="str">
            <v xml:space="preserve">    PEBDL</v>
          </cell>
          <cell r="B71">
            <v>2170211.2599999998</v>
          </cell>
          <cell r="C71">
            <v>3465975.7</v>
          </cell>
          <cell r="D71" t="str">
            <v>-</v>
          </cell>
          <cell r="E71" t="str">
            <v>-</v>
          </cell>
          <cell r="F71" t="str">
            <v>-</v>
          </cell>
          <cell r="G71" t="str">
            <v>-</v>
          </cell>
        </row>
        <row r="72">
          <cell r="A72" t="str">
            <v>Quantidade PA (Ton)</v>
          </cell>
        </row>
        <row r="73">
          <cell r="A73" t="str">
            <v xml:space="preserve">    POLIPROPILENO</v>
          </cell>
          <cell r="B73">
            <v>490</v>
          </cell>
          <cell r="C73">
            <v>490</v>
          </cell>
          <cell r="D73">
            <v>490</v>
          </cell>
          <cell r="E73">
            <v>1010</v>
          </cell>
          <cell r="F73">
            <v>1010</v>
          </cell>
          <cell r="G73">
            <v>1010</v>
          </cell>
        </row>
        <row r="74">
          <cell r="A74" t="str">
            <v xml:space="preserve">    PEAD</v>
          </cell>
          <cell r="B74">
            <v>375</v>
          </cell>
          <cell r="C74">
            <v>1675</v>
          </cell>
          <cell r="D74">
            <v>2100</v>
          </cell>
          <cell r="E74">
            <v>2100</v>
          </cell>
          <cell r="F74">
            <v>2100</v>
          </cell>
          <cell r="G74">
            <v>2100</v>
          </cell>
        </row>
        <row r="75">
          <cell r="A75" t="str">
            <v xml:space="preserve">    PEBD</v>
          </cell>
          <cell r="B75">
            <v>2850</v>
          </cell>
          <cell r="C75">
            <v>2950</v>
          </cell>
          <cell r="D75">
            <v>2950</v>
          </cell>
          <cell r="E75">
            <v>3150</v>
          </cell>
          <cell r="F75">
            <v>3150</v>
          </cell>
          <cell r="G75">
            <v>3150</v>
          </cell>
        </row>
        <row r="76">
          <cell r="A76" t="str">
            <v xml:space="preserve">    PEBDL</v>
          </cell>
          <cell r="B76">
            <v>1675</v>
          </cell>
          <cell r="C76">
            <v>1825</v>
          </cell>
          <cell r="D76">
            <v>1850</v>
          </cell>
          <cell r="E76">
            <v>1825</v>
          </cell>
          <cell r="F76">
            <v>1850</v>
          </cell>
          <cell r="G76">
            <v>1825</v>
          </cell>
        </row>
        <row r="77">
          <cell r="A77" t="str">
            <v>Quantidade  Fat. Líquida (Ton)</v>
          </cell>
        </row>
        <row r="78">
          <cell r="A78" t="str">
            <v xml:space="preserve">    POLIPROPILENO</v>
          </cell>
          <cell r="B78">
            <v>572.5</v>
          </cell>
          <cell r="C78">
            <v>479.75</v>
          </cell>
          <cell r="D78" t="str">
            <v>-</v>
          </cell>
          <cell r="E78" t="str">
            <v>-</v>
          </cell>
          <cell r="F78" t="str">
            <v>-</v>
          </cell>
          <cell r="G78" t="str">
            <v>-</v>
          </cell>
        </row>
        <row r="79">
          <cell r="A79" t="str">
            <v xml:space="preserve">    PEAD</v>
          </cell>
          <cell r="B79">
            <v>875</v>
          </cell>
          <cell r="C79">
            <v>1207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</row>
        <row r="80">
          <cell r="A80" t="str">
            <v xml:space="preserve">    PEBD</v>
          </cell>
          <cell r="B80">
            <v>1039.5</v>
          </cell>
          <cell r="C80">
            <v>1656.25</v>
          </cell>
          <cell r="D80" t="str">
            <v>-</v>
          </cell>
          <cell r="E80" t="str">
            <v>-</v>
          </cell>
          <cell r="F80" t="str">
            <v>-</v>
          </cell>
          <cell r="G80" t="str">
            <v>-</v>
          </cell>
        </row>
        <row r="81">
          <cell r="A81" t="str">
            <v xml:space="preserve">    PEBDL</v>
          </cell>
          <cell r="B81">
            <v>1113.75</v>
          </cell>
          <cell r="C81">
            <v>1802.5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</row>
        <row r="82">
          <cell r="A82" t="str">
            <v>Preço Médio Líq. PA (R$/Ton)</v>
          </cell>
        </row>
        <row r="83">
          <cell r="A83" t="str">
            <v xml:space="preserve">    POLIPROPILENO</v>
          </cell>
          <cell r="B83">
            <v>1682.66</v>
          </cell>
          <cell r="C83">
            <v>1764.47</v>
          </cell>
          <cell r="D83">
            <v>1830.94</v>
          </cell>
          <cell r="E83">
            <v>1766.62</v>
          </cell>
          <cell r="F83">
            <v>1659.9</v>
          </cell>
          <cell r="G83">
            <v>1567.59</v>
          </cell>
        </row>
        <row r="84">
          <cell r="A84" t="str">
            <v xml:space="preserve">    PEAD</v>
          </cell>
          <cell r="B84">
            <v>1637.6</v>
          </cell>
          <cell r="C84">
            <v>1699.9</v>
          </cell>
          <cell r="D84">
            <v>1764</v>
          </cell>
          <cell r="E84">
            <v>1735</v>
          </cell>
          <cell r="F84">
            <v>1629.33</v>
          </cell>
          <cell r="G84">
            <v>1538.1</v>
          </cell>
        </row>
        <row r="85">
          <cell r="A85" t="str">
            <v xml:space="preserve">    PEBD</v>
          </cell>
          <cell r="B85">
            <v>1671.54</v>
          </cell>
          <cell r="C85">
            <v>1736.05</v>
          </cell>
          <cell r="D85">
            <v>1804.68</v>
          </cell>
          <cell r="E85">
            <v>1798.68</v>
          </cell>
          <cell r="F85">
            <v>1689.33</v>
          </cell>
          <cell r="G85">
            <v>1593.73</v>
          </cell>
        </row>
        <row r="86">
          <cell r="A86" t="str">
            <v xml:space="preserve">    PEBDL</v>
          </cell>
          <cell r="B86">
            <v>1647.97</v>
          </cell>
          <cell r="C86">
            <v>1711.18</v>
          </cell>
          <cell r="D86">
            <v>1779.81</v>
          </cell>
          <cell r="E86">
            <v>1750.64</v>
          </cell>
          <cell r="F86">
            <v>1643.68</v>
          </cell>
          <cell r="G86">
            <v>1548.78</v>
          </cell>
        </row>
        <row r="87">
          <cell r="A87" t="str">
            <v>Preço Médio Líquido (R$/Ton)</v>
          </cell>
        </row>
        <row r="88">
          <cell r="A88" t="str">
            <v xml:space="preserve">    POLIPROPILENO</v>
          </cell>
          <cell r="B88">
            <v>1984.64</v>
          </cell>
          <cell r="C88">
            <v>2046.09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</row>
        <row r="89">
          <cell r="A89" t="str">
            <v xml:space="preserve">    PEAD</v>
          </cell>
          <cell r="B89">
            <v>1712.24</v>
          </cell>
          <cell r="C89">
            <v>1882.78</v>
          </cell>
          <cell r="D89" t="str">
            <v>-</v>
          </cell>
          <cell r="E89" t="str">
            <v>-</v>
          </cell>
          <cell r="F89" t="str">
            <v>-</v>
          </cell>
          <cell r="G89" t="str">
            <v>-</v>
          </cell>
        </row>
        <row r="90">
          <cell r="A90" t="str">
            <v xml:space="preserve">    PEBD</v>
          </cell>
          <cell r="B90">
            <v>1924.93</v>
          </cell>
          <cell r="C90">
            <v>2031.05</v>
          </cell>
          <cell r="D90" t="str">
            <v>-</v>
          </cell>
          <cell r="E90" t="str">
            <v>-</v>
          </cell>
          <cell r="F90" t="str">
            <v>-</v>
          </cell>
          <cell r="G90" t="str">
            <v>-</v>
          </cell>
        </row>
        <row r="91">
          <cell r="A91" t="str">
            <v xml:space="preserve">    PEBDL</v>
          </cell>
          <cell r="B91">
            <v>1948.56</v>
          </cell>
          <cell r="C91">
            <v>1922.87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</row>
        <row r="92">
          <cell r="A92" t="str">
            <v>Custo Variável PA (R$/Ton)</v>
          </cell>
        </row>
        <row r="93">
          <cell r="A93" t="str">
            <v xml:space="preserve">    POLIPROPILENO</v>
          </cell>
          <cell r="B93">
            <v>1214.99</v>
          </cell>
          <cell r="C93">
            <v>1371.3</v>
          </cell>
          <cell r="D93">
            <v>1465.63</v>
          </cell>
          <cell r="E93">
            <v>1498.74</v>
          </cell>
          <cell r="F93">
            <v>1463.13</v>
          </cell>
          <cell r="G93">
            <v>1424.8</v>
          </cell>
        </row>
        <row r="94">
          <cell r="A94" t="str">
            <v xml:space="preserve">    PEAD</v>
          </cell>
          <cell r="B94">
            <v>1577.12</v>
          </cell>
          <cell r="C94">
            <v>1586.28</v>
          </cell>
          <cell r="D94">
            <v>1624.97</v>
          </cell>
          <cell r="E94">
            <v>1651.2</v>
          </cell>
          <cell r="F94">
            <v>1662.48</v>
          </cell>
          <cell r="G94">
            <v>1640.76</v>
          </cell>
        </row>
        <row r="95">
          <cell r="A95" t="str">
            <v xml:space="preserve">    PEBD</v>
          </cell>
          <cell r="B95">
            <v>1382.87</v>
          </cell>
          <cell r="C95">
            <v>1471.23</v>
          </cell>
          <cell r="D95">
            <v>1546.24</v>
          </cell>
          <cell r="E95">
            <v>1569.51</v>
          </cell>
          <cell r="F95">
            <v>1574.28</v>
          </cell>
          <cell r="G95">
            <v>1541.89</v>
          </cell>
        </row>
        <row r="96">
          <cell r="A96" t="str">
            <v xml:space="preserve">    PEBDL</v>
          </cell>
          <cell r="B96">
            <v>1514.31</v>
          </cell>
          <cell r="C96">
            <v>1600.27</v>
          </cell>
          <cell r="D96">
            <v>1674.79</v>
          </cell>
          <cell r="E96">
            <v>1711.57</v>
          </cell>
          <cell r="F96">
            <v>1725.19</v>
          </cell>
          <cell r="G96">
            <v>1703.84</v>
          </cell>
        </row>
        <row r="97">
          <cell r="A97" t="str">
            <v>Custo Variável (R$/Ton)</v>
          </cell>
        </row>
        <row r="98">
          <cell r="A98" t="str">
            <v xml:space="preserve">    POLIPROPILENO</v>
          </cell>
          <cell r="B98">
            <v>1239.07</v>
          </cell>
          <cell r="C98" t="str">
            <v>-</v>
          </cell>
          <cell r="D98" t="str">
            <v>-</v>
          </cell>
          <cell r="E98" t="str">
            <v>-</v>
          </cell>
          <cell r="F98" t="str">
            <v>-</v>
          </cell>
          <cell r="G98" t="str">
            <v>-</v>
          </cell>
        </row>
        <row r="99">
          <cell r="A99" t="str">
            <v xml:space="preserve">    PEAD</v>
          </cell>
          <cell r="B99">
            <v>1524.44</v>
          </cell>
          <cell r="C99" t="str">
            <v>-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</row>
        <row r="100">
          <cell r="A100" t="str">
            <v xml:space="preserve">    PEBD</v>
          </cell>
          <cell r="B100">
            <v>1417.23</v>
          </cell>
          <cell r="C100" t="str">
            <v>-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</row>
        <row r="101">
          <cell r="A101" t="str">
            <v xml:space="preserve">    PEBDL</v>
          </cell>
          <cell r="B101">
            <v>1478.32</v>
          </cell>
          <cell r="C101" t="str">
            <v>-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</row>
        <row r="122">
          <cell r="A122" t="str">
            <v>TOTAL AGREGADO,TOTAL REGIAO,TOTAL SEGMENTO,EMPRESAS OPP/TRIKEM</v>
          </cell>
        </row>
        <row r="123">
          <cell r="B123" t="str">
            <v>Jul 02</v>
          </cell>
          <cell r="C123" t="str">
            <v>Aug 02</v>
          </cell>
          <cell r="D123" t="str">
            <v>Sep 02</v>
          </cell>
          <cell r="E123" t="str">
            <v>Oct 02</v>
          </cell>
          <cell r="F123" t="str">
            <v>Nov 02</v>
          </cell>
          <cell r="G123" t="str">
            <v>Dec 02</v>
          </cell>
        </row>
        <row r="124">
          <cell r="B124" t="str">
            <v>ME</v>
          </cell>
          <cell r="C124" t="str">
            <v>ME</v>
          </cell>
          <cell r="D124" t="str">
            <v>ME</v>
          </cell>
          <cell r="E124" t="str">
            <v>ME</v>
          </cell>
          <cell r="F124" t="str">
            <v>ME</v>
          </cell>
          <cell r="G124" t="str">
            <v>ME</v>
          </cell>
        </row>
        <row r="125">
          <cell r="A125" t="str">
            <v>Receita Líquida PA (R$)</v>
          </cell>
        </row>
        <row r="126">
          <cell r="A126" t="str">
            <v xml:space="preserve">    POLIPROPILENO</v>
          </cell>
          <cell r="B126">
            <v>148700</v>
          </cell>
          <cell r="C126">
            <v>572250</v>
          </cell>
          <cell r="D126">
            <v>596525</v>
          </cell>
          <cell r="E126">
            <v>1675700</v>
          </cell>
          <cell r="F126">
            <v>4751600</v>
          </cell>
          <cell r="G126">
            <v>4384600</v>
          </cell>
        </row>
        <row r="127">
          <cell r="A127" t="str">
            <v xml:space="preserve">    PEAD</v>
          </cell>
          <cell r="B127">
            <v>74350</v>
          </cell>
          <cell r="C127">
            <v>2752000</v>
          </cell>
          <cell r="D127">
            <v>5028500</v>
          </cell>
          <cell r="E127">
            <v>4944650</v>
          </cell>
          <cell r="F127">
            <v>4708200</v>
          </cell>
          <cell r="G127">
            <v>4422600</v>
          </cell>
        </row>
        <row r="128">
          <cell r="A128" t="str">
            <v xml:space="preserve">    PEBD</v>
          </cell>
          <cell r="B128">
            <v>3366400</v>
          </cell>
          <cell r="C128">
            <v>2467550</v>
          </cell>
          <cell r="D128">
            <v>1781900</v>
          </cell>
          <cell r="E128">
            <v>3130000</v>
          </cell>
          <cell r="F128">
            <v>2980600</v>
          </cell>
          <cell r="G128">
            <v>2806300</v>
          </cell>
        </row>
        <row r="129">
          <cell r="A129" t="str">
            <v xml:space="preserve">    PEBDL</v>
          </cell>
          <cell r="B129">
            <v>5156100</v>
          </cell>
          <cell r="C129">
            <v>7016675</v>
          </cell>
          <cell r="D129">
            <v>8195350</v>
          </cell>
          <cell r="E129">
            <v>8073325</v>
          </cell>
          <cell r="F129">
            <v>7687400</v>
          </cell>
          <cell r="G129">
            <v>7223625</v>
          </cell>
        </row>
        <row r="130">
          <cell r="A130" t="str">
            <v>Receita Líquida (R$)</v>
          </cell>
        </row>
        <row r="131">
          <cell r="A131" t="str">
            <v xml:space="preserve">    POLIPROPILENO</v>
          </cell>
          <cell r="B131">
            <v>993707.4</v>
          </cell>
          <cell r="C131">
            <v>588671.18000000005</v>
          </cell>
          <cell r="D131" t="str">
            <v>-</v>
          </cell>
          <cell r="E131" t="str">
            <v>-</v>
          </cell>
          <cell r="F131" t="str">
            <v>-</v>
          </cell>
          <cell r="G131" t="str">
            <v>-</v>
          </cell>
        </row>
        <row r="132">
          <cell r="A132" t="str">
            <v xml:space="preserve">    PEAD</v>
          </cell>
          <cell r="B132">
            <v>73091.7</v>
          </cell>
          <cell r="C132">
            <v>2983635.36</v>
          </cell>
          <cell r="D132">
            <v>80260</v>
          </cell>
          <cell r="E132" t="str">
            <v>-</v>
          </cell>
          <cell r="F132" t="str">
            <v>-</v>
          </cell>
          <cell r="G132" t="str">
            <v>-</v>
          </cell>
        </row>
        <row r="133">
          <cell r="A133" t="str">
            <v xml:space="preserve">    PEBD</v>
          </cell>
          <cell r="B133">
            <v>6076462.4800000004</v>
          </cell>
          <cell r="C133">
            <v>3667980.26</v>
          </cell>
          <cell r="D133" t="str">
            <v>-</v>
          </cell>
          <cell r="E133" t="str">
            <v>-</v>
          </cell>
          <cell r="F133" t="str">
            <v>-</v>
          </cell>
          <cell r="G133" t="str">
            <v>-</v>
          </cell>
        </row>
        <row r="134">
          <cell r="A134" t="str">
            <v xml:space="preserve">    PEBDL</v>
          </cell>
          <cell r="B134">
            <v>4303494.8</v>
          </cell>
          <cell r="C134">
            <v>7131737.7300000004</v>
          </cell>
          <cell r="D134" t="str">
            <v>-</v>
          </cell>
          <cell r="E134" t="str">
            <v>-</v>
          </cell>
          <cell r="F134" t="str">
            <v>-</v>
          </cell>
          <cell r="G134" t="str">
            <v>-</v>
          </cell>
        </row>
        <row r="135">
          <cell r="A135" t="str">
            <v>Quantidade PA (Ton)</v>
          </cell>
        </row>
        <row r="136">
          <cell r="A136" t="str">
            <v xml:space="preserve">    POLIPROPILENO</v>
          </cell>
          <cell r="B136">
            <v>100</v>
          </cell>
          <cell r="C136">
            <v>350</v>
          </cell>
          <cell r="D136">
            <v>350</v>
          </cell>
          <cell r="E136">
            <v>1000</v>
          </cell>
          <cell r="F136">
            <v>3050</v>
          </cell>
          <cell r="G136">
            <v>3050</v>
          </cell>
        </row>
        <row r="137">
          <cell r="A137" t="str">
            <v xml:space="preserve">    PEAD</v>
          </cell>
          <cell r="B137">
            <v>50</v>
          </cell>
          <cell r="C137">
            <v>1775</v>
          </cell>
          <cell r="D137">
            <v>3100</v>
          </cell>
          <cell r="E137">
            <v>3100</v>
          </cell>
          <cell r="F137">
            <v>3100</v>
          </cell>
          <cell r="G137">
            <v>3100</v>
          </cell>
        </row>
        <row r="138">
          <cell r="A138" t="str">
            <v xml:space="preserve">    PEBD</v>
          </cell>
          <cell r="B138">
            <v>2200</v>
          </cell>
          <cell r="C138">
            <v>1550</v>
          </cell>
          <cell r="D138">
            <v>1050</v>
          </cell>
          <cell r="E138">
            <v>1850</v>
          </cell>
          <cell r="F138">
            <v>1850</v>
          </cell>
          <cell r="G138">
            <v>1850</v>
          </cell>
        </row>
        <row r="139">
          <cell r="A139" t="str">
            <v xml:space="preserve">    PEBDL</v>
          </cell>
          <cell r="B139">
            <v>3450</v>
          </cell>
          <cell r="C139">
            <v>4475</v>
          </cell>
          <cell r="D139">
            <v>4975</v>
          </cell>
          <cell r="E139">
            <v>4975</v>
          </cell>
          <cell r="F139">
            <v>4975</v>
          </cell>
          <cell r="G139">
            <v>4975</v>
          </cell>
        </row>
        <row r="140">
          <cell r="A140" t="str">
            <v>Quantidade  Fat. Líquida (Ton)</v>
          </cell>
        </row>
        <row r="141">
          <cell r="A141" t="str">
            <v xml:space="preserve">    POLIPROPILENO</v>
          </cell>
          <cell r="B141">
            <v>595.75</v>
          </cell>
          <cell r="C141">
            <v>302</v>
          </cell>
          <cell r="D141" t="str">
            <v>-</v>
          </cell>
          <cell r="E141" t="str">
            <v>-</v>
          </cell>
          <cell r="F141" t="str">
            <v>-</v>
          </cell>
          <cell r="G141" t="str">
            <v>-</v>
          </cell>
        </row>
        <row r="142">
          <cell r="A142" t="str">
            <v xml:space="preserve">    PEAD</v>
          </cell>
          <cell r="B142">
            <v>49.5</v>
          </cell>
          <cell r="C142">
            <v>1850</v>
          </cell>
          <cell r="D142">
            <v>50</v>
          </cell>
          <cell r="E142" t="str">
            <v>-</v>
          </cell>
          <cell r="F142" t="str">
            <v>-</v>
          </cell>
          <cell r="G142" t="str">
            <v>-</v>
          </cell>
        </row>
        <row r="143">
          <cell r="A143" t="str">
            <v xml:space="preserve">    PEBD</v>
          </cell>
          <cell r="B143">
            <v>3558.75</v>
          </cell>
          <cell r="C143">
            <v>2107.5</v>
          </cell>
          <cell r="D143" t="str">
            <v>-</v>
          </cell>
          <cell r="E143" t="str">
            <v>-</v>
          </cell>
          <cell r="F143" t="str">
            <v>-</v>
          </cell>
          <cell r="G143" t="str">
            <v>-</v>
          </cell>
        </row>
        <row r="144">
          <cell r="A144" t="str">
            <v xml:space="preserve">    PEBDL</v>
          </cell>
          <cell r="B144">
            <v>2761.25</v>
          </cell>
          <cell r="C144">
            <v>4289</v>
          </cell>
          <cell r="D144" t="str">
            <v>-</v>
          </cell>
          <cell r="E144" t="str">
            <v>-</v>
          </cell>
          <cell r="F144" t="str">
            <v>-</v>
          </cell>
          <cell r="G144" t="str">
            <v>-</v>
          </cell>
        </row>
        <row r="145">
          <cell r="A145" t="str">
            <v>Preço Médio Líq. PA (R$/Ton)</v>
          </cell>
        </row>
        <row r="146">
          <cell r="A146" t="str">
            <v xml:space="preserve">    POLIPROPILENO</v>
          </cell>
          <cell r="B146">
            <v>1487</v>
          </cell>
          <cell r="C146">
            <v>1635</v>
          </cell>
          <cell r="D146">
            <v>1704.36</v>
          </cell>
          <cell r="E146">
            <v>1675.7</v>
          </cell>
          <cell r="F146">
            <v>1557.9</v>
          </cell>
          <cell r="G146">
            <v>1437.57</v>
          </cell>
        </row>
        <row r="147">
          <cell r="A147" t="str">
            <v xml:space="preserve">    PEAD</v>
          </cell>
          <cell r="B147">
            <v>1487</v>
          </cell>
          <cell r="C147">
            <v>1550.42</v>
          </cell>
          <cell r="D147">
            <v>1622.1</v>
          </cell>
          <cell r="E147">
            <v>1595.05</v>
          </cell>
          <cell r="F147">
            <v>1518.77</v>
          </cell>
          <cell r="G147">
            <v>1426.65</v>
          </cell>
        </row>
        <row r="148">
          <cell r="A148" t="str">
            <v xml:space="preserve">    PEBD</v>
          </cell>
          <cell r="B148">
            <v>1530.18</v>
          </cell>
          <cell r="C148">
            <v>1591.97</v>
          </cell>
          <cell r="D148">
            <v>1697.05</v>
          </cell>
          <cell r="E148">
            <v>1691.89</v>
          </cell>
          <cell r="F148">
            <v>1611.14</v>
          </cell>
          <cell r="G148">
            <v>1516.92</v>
          </cell>
        </row>
        <row r="149">
          <cell r="A149" t="str">
            <v xml:space="preserve">    PEBDL</v>
          </cell>
          <cell r="B149">
            <v>1494.52</v>
          </cell>
          <cell r="C149">
            <v>1567.97</v>
          </cell>
          <cell r="D149">
            <v>1647.31</v>
          </cell>
          <cell r="E149">
            <v>1622.78</v>
          </cell>
          <cell r="F149">
            <v>1545.21</v>
          </cell>
          <cell r="G149">
            <v>1451.98</v>
          </cell>
        </row>
        <row r="150">
          <cell r="A150" t="str">
            <v>Preço Médio Líquido (R$/Ton)</v>
          </cell>
        </row>
        <row r="151">
          <cell r="A151" t="str">
            <v xml:space="preserve">    POLIPROPILENO</v>
          </cell>
          <cell r="B151">
            <v>1667.99</v>
          </cell>
          <cell r="C151">
            <v>1949.24</v>
          </cell>
          <cell r="D151" t="str">
            <v>-</v>
          </cell>
          <cell r="E151" t="str">
            <v>-</v>
          </cell>
          <cell r="F151" t="str">
            <v>-</v>
          </cell>
          <cell r="G151" t="str">
            <v>-</v>
          </cell>
        </row>
        <row r="152">
          <cell r="A152" t="str">
            <v xml:space="preserve">    PEAD</v>
          </cell>
          <cell r="B152">
            <v>1476.6</v>
          </cell>
          <cell r="C152">
            <v>1612.78</v>
          </cell>
          <cell r="D152">
            <v>1605.2</v>
          </cell>
          <cell r="E152" t="str">
            <v>-</v>
          </cell>
          <cell r="F152" t="str">
            <v>-</v>
          </cell>
          <cell r="G152" t="str">
            <v>-</v>
          </cell>
        </row>
        <row r="153">
          <cell r="A153" t="str">
            <v xml:space="preserve">    PEBD</v>
          </cell>
          <cell r="B153">
            <v>1707.47</v>
          </cell>
          <cell r="C153">
            <v>1740.44</v>
          </cell>
          <cell r="D153" t="str">
            <v>-</v>
          </cell>
          <cell r="E153" t="str">
            <v>-</v>
          </cell>
          <cell r="F153" t="str">
            <v>-</v>
          </cell>
          <cell r="G153" t="str">
            <v>-</v>
          </cell>
        </row>
        <row r="154">
          <cell r="A154" t="str">
            <v xml:space="preserve">    PEBDL</v>
          </cell>
          <cell r="B154">
            <v>1558.53</v>
          </cell>
          <cell r="C154">
            <v>1662.8</v>
          </cell>
          <cell r="D154" t="str">
            <v>-</v>
          </cell>
          <cell r="E154" t="str">
            <v>-</v>
          </cell>
          <cell r="F154" t="str">
            <v>-</v>
          </cell>
          <cell r="G154" t="str">
            <v>-</v>
          </cell>
        </row>
        <row r="155">
          <cell r="A155" t="str">
            <v>Custo Variável PA (R$/Ton)</v>
          </cell>
        </row>
        <row r="156">
          <cell r="A156" t="str">
            <v xml:space="preserve">    POLIPROPILENO</v>
          </cell>
          <cell r="B156">
            <v>1264.23</v>
          </cell>
          <cell r="C156">
            <v>1440.28</v>
          </cell>
          <cell r="D156">
            <v>1536.78</v>
          </cell>
          <cell r="E156">
            <v>1571.74</v>
          </cell>
          <cell r="F156">
            <v>1537.22</v>
          </cell>
          <cell r="G156">
            <v>1498.58</v>
          </cell>
        </row>
        <row r="157">
          <cell r="A157" t="str">
            <v xml:space="preserve">    PEAD</v>
          </cell>
          <cell r="B157">
            <v>1577.12</v>
          </cell>
          <cell r="C157">
            <v>1606.2</v>
          </cell>
          <cell r="D157">
            <v>1655.1</v>
          </cell>
          <cell r="E157">
            <v>1681.39</v>
          </cell>
          <cell r="F157">
            <v>1693.42</v>
          </cell>
          <cell r="G157">
            <v>1672.21</v>
          </cell>
        </row>
        <row r="158">
          <cell r="A158" t="str">
            <v xml:space="preserve">    PEBD</v>
          </cell>
          <cell r="B158">
            <v>1443.65</v>
          </cell>
          <cell r="C158">
            <v>1532.52</v>
          </cell>
          <cell r="D158">
            <v>1605.04</v>
          </cell>
          <cell r="E158">
            <v>1634.28</v>
          </cell>
          <cell r="F158">
            <v>1639.05</v>
          </cell>
          <cell r="G158">
            <v>1602.75</v>
          </cell>
        </row>
        <row r="159">
          <cell r="A159" t="str">
            <v xml:space="preserve">    PEBDL</v>
          </cell>
          <cell r="B159">
            <v>1579.58</v>
          </cell>
          <cell r="C159">
            <v>1663.56</v>
          </cell>
          <cell r="D159">
            <v>1740.85</v>
          </cell>
          <cell r="E159">
            <v>1777.63</v>
          </cell>
          <cell r="F159">
            <v>1791.25</v>
          </cell>
          <cell r="G159">
            <v>1769.9</v>
          </cell>
        </row>
        <row r="160">
          <cell r="A160" t="str">
            <v>Custo Variável (R$/Ton)</v>
          </cell>
        </row>
        <row r="161">
          <cell r="A161" t="str">
            <v xml:space="preserve">    POLIPROPILENO</v>
          </cell>
          <cell r="B161">
            <v>1286.93</v>
          </cell>
          <cell r="C161" t="str">
            <v>-</v>
          </cell>
          <cell r="D161" t="str">
            <v>-</v>
          </cell>
          <cell r="E161" t="str">
            <v>-</v>
          </cell>
          <cell r="F161" t="str">
            <v>-</v>
          </cell>
          <cell r="G161" t="str">
            <v>-</v>
          </cell>
        </row>
        <row r="162">
          <cell r="A162" t="str">
            <v xml:space="preserve">    PEAD</v>
          </cell>
          <cell r="B162">
            <v>1461.81</v>
          </cell>
          <cell r="C162" t="str">
            <v>-</v>
          </cell>
          <cell r="D162" t="str">
            <v>-</v>
          </cell>
          <cell r="E162" t="str">
            <v>-</v>
          </cell>
          <cell r="F162" t="str">
            <v>-</v>
          </cell>
          <cell r="G162" t="str">
            <v>-</v>
          </cell>
        </row>
        <row r="163">
          <cell r="A163" t="str">
            <v xml:space="preserve">    PEBD</v>
          </cell>
          <cell r="B163">
            <v>1427.29</v>
          </cell>
          <cell r="C163" t="str">
            <v>-</v>
          </cell>
          <cell r="D163" t="str">
            <v>-</v>
          </cell>
          <cell r="E163" t="str">
            <v>-</v>
          </cell>
          <cell r="F163" t="str">
            <v>-</v>
          </cell>
          <cell r="G163" t="str">
            <v>-</v>
          </cell>
        </row>
        <row r="164">
          <cell r="A164" t="str">
            <v xml:space="preserve">    PEBDL</v>
          </cell>
          <cell r="B164">
            <v>1526.86</v>
          </cell>
          <cell r="C164" t="str">
            <v>-</v>
          </cell>
          <cell r="D164" t="str">
            <v>-</v>
          </cell>
          <cell r="E164" t="str">
            <v>-</v>
          </cell>
          <cell r="F164" t="str">
            <v>-</v>
          </cell>
          <cell r="G164" t="str">
            <v>-</v>
          </cell>
        </row>
        <row r="192">
          <cell r="A192" t="str">
            <v>TOTAL AGREGADO,TOTAL REGIAO,TOTAL SEGMENTO,EMPRESAS OPP/TRIKEM</v>
          </cell>
        </row>
        <row r="193">
          <cell r="B193" t="str">
            <v>Jul 02</v>
          </cell>
          <cell r="C193" t="str">
            <v>Aug 02</v>
          </cell>
          <cell r="D193" t="str">
            <v>Sep 02</v>
          </cell>
          <cell r="E193" t="str">
            <v>Oct 02</v>
          </cell>
          <cell r="F193" t="str">
            <v>Nov 02</v>
          </cell>
          <cell r="G193" t="str">
            <v>Dec 02</v>
          </cell>
        </row>
        <row r="194">
          <cell r="B194" t="str">
            <v>TOTAL MERCADO</v>
          </cell>
          <cell r="C194" t="str">
            <v>TOTAL MERCADO</v>
          </cell>
          <cell r="D194" t="str">
            <v>TOTAL MERCADO</v>
          </cell>
          <cell r="E194" t="str">
            <v>TOTAL MERCADO</v>
          </cell>
          <cell r="F194" t="str">
            <v>TOTAL MERCADO</v>
          </cell>
          <cell r="G194" t="str">
            <v>TOTAL MERCADO</v>
          </cell>
        </row>
        <row r="195">
          <cell r="A195" t="str">
            <v>Receita Líquida PA (R$)</v>
          </cell>
        </row>
        <row r="196">
          <cell r="A196" t="str">
            <v xml:space="preserve">    POLIPROPILENO</v>
          </cell>
          <cell r="B196">
            <v>67953996.969999999</v>
          </cell>
          <cell r="C196">
            <v>64119213.25</v>
          </cell>
          <cell r="D196">
            <v>66384582.960000001</v>
          </cell>
          <cell r="E196">
            <v>70513606.75</v>
          </cell>
          <cell r="F196">
            <v>72682153.340000004</v>
          </cell>
          <cell r="G196">
            <v>68495707.010000005</v>
          </cell>
        </row>
        <row r="197">
          <cell r="A197" t="str">
            <v xml:space="preserve">    PEAD</v>
          </cell>
          <cell r="B197">
            <v>28022495.550000001</v>
          </cell>
          <cell r="C197">
            <v>30747415.829999998</v>
          </cell>
          <cell r="D197">
            <v>36866112.979999997</v>
          </cell>
          <cell r="E197">
            <v>36763948.539999999</v>
          </cell>
          <cell r="F197">
            <v>35732527.619999997</v>
          </cell>
          <cell r="G197">
            <v>32333942.760000002</v>
          </cell>
        </row>
        <row r="198">
          <cell r="A198" t="str">
            <v xml:space="preserve">    PEBD</v>
          </cell>
          <cell r="B198">
            <v>34658907.850000001</v>
          </cell>
          <cell r="C198">
            <v>33708950.340000004</v>
          </cell>
          <cell r="D198">
            <v>29601115.629999999</v>
          </cell>
          <cell r="E198">
            <v>31998979.640000001</v>
          </cell>
          <cell r="F198">
            <v>31333686.379999999</v>
          </cell>
          <cell r="G198">
            <v>28661655.899999999</v>
          </cell>
        </row>
        <row r="199">
          <cell r="A199" t="str">
            <v xml:space="preserve">    PEBDL</v>
          </cell>
          <cell r="B199">
            <v>31692418.09</v>
          </cell>
          <cell r="C199">
            <v>34564279.859999999</v>
          </cell>
          <cell r="D199">
            <v>37309292.280000001</v>
          </cell>
          <cell r="E199">
            <v>37667774.689999998</v>
          </cell>
          <cell r="F199">
            <v>36197257.93</v>
          </cell>
          <cell r="G199">
            <v>33376957.359999999</v>
          </cell>
        </row>
        <row r="200">
          <cell r="A200" t="str">
            <v>Receita Líquida (R$)</v>
          </cell>
        </row>
        <row r="201">
          <cell r="A201" t="str">
            <v xml:space="preserve">    POLIPROPILENO</v>
          </cell>
          <cell r="B201">
            <v>76979820.349999994</v>
          </cell>
          <cell r="C201">
            <v>72332789.689999998</v>
          </cell>
          <cell r="D201">
            <v>2795442.36</v>
          </cell>
          <cell r="E201" t="str">
            <v>-</v>
          </cell>
          <cell r="F201" t="str">
            <v>-</v>
          </cell>
          <cell r="G201" t="str">
            <v>-</v>
          </cell>
        </row>
        <row r="202">
          <cell r="A202" t="str">
            <v xml:space="preserve">    PEAD</v>
          </cell>
          <cell r="B202">
            <v>33708784.689999998</v>
          </cell>
          <cell r="C202">
            <v>38912582.590000004</v>
          </cell>
          <cell r="D202">
            <v>257133.33</v>
          </cell>
          <cell r="E202" t="str">
            <v>-</v>
          </cell>
          <cell r="F202" t="str">
            <v>-</v>
          </cell>
          <cell r="G202" t="str">
            <v>-</v>
          </cell>
        </row>
        <row r="203">
          <cell r="A203" t="str">
            <v xml:space="preserve">    PEBD</v>
          </cell>
          <cell r="B203">
            <v>40351831.210000001</v>
          </cell>
          <cell r="C203">
            <v>32064243.5</v>
          </cell>
          <cell r="D203">
            <v>803155.14</v>
          </cell>
          <cell r="E203" t="str">
            <v>-</v>
          </cell>
          <cell r="F203" t="str">
            <v>-</v>
          </cell>
          <cell r="G203" t="str">
            <v>-</v>
          </cell>
        </row>
        <row r="204">
          <cell r="A204" t="str">
            <v xml:space="preserve">    PEBDL</v>
          </cell>
          <cell r="B204">
            <v>35318368.810000002</v>
          </cell>
          <cell r="C204">
            <v>34092192.329999998</v>
          </cell>
          <cell r="D204">
            <v>390033.98</v>
          </cell>
          <cell r="E204" t="str">
            <v>-</v>
          </cell>
          <cell r="F204" t="str">
            <v>-</v>
          </cell>
          <cell r="G204" t="str">
            <v>-</v>
          </cell>
        </row>
        <row r="205">
          <cell r="A205" t="str">
            <v>Quantidade PA (Ton)</v>
          </cell>
        </row>
        <row r="206">
          <cell r="A206" t="str">
            <v xml:space="preserve">    POLIPROPILENO</v>
          </cell>
          <cell r="B206">
            <v>35697.64</v>
          </cell>
          <cell r="C206">
            <v>31845.67</v>
          </cell>
          <cell r="D206">
            <v>32676.75</v>
          </cell>
          <cell r="E206">
            <v>34925.379999999997</v>
          </cell>
          <cell r="F206">
            <v>36580.870000000003</v>
          </cell>
          <cell r="G206">
            <v>34753.33</v>
          </cell>
        </row>
        <row r="207">
          <cell r="A207" t="str">
            <v xml:space="preserve">    PEAD</v>
          </cell>
          <cell r="B207">
            <v>14180.21</v>
          </cell>
          <cell r="C207">
            <v>14921.23</v>
          </cell>
          <cell r="D207">
            <v>18131.759999999998</v>
          </cell>
          <cell r="E207">
            <v>18133.509999999998</v>
          </cell>
          <cell r="F207">
            <v>18224.47</v>
          </cell>
          <cell r="G207">
            <v>16859.919999999998</v>
          </cell>
        </row>
        <row r="208">
          <cell r="A208" t="str">
            <v xml:space="preserve">    PEBD</v>
          </cell>
          <cell r="B208">
            <v>18280.14</v>
          </cell>
          <cell r="C208">
            <v>16486.650000000001</v>
          </cell>
          <cell r="D208">
            <v>14134.65</v>
          </cell>
          <cell r="E208">
            <v>15470.4</v>
          </cell>
          <cell r="F208">
            <v>15397.77</v>
          </cell>
          <cell r="G208">
            <v>14395.25</v>
          </cell>
        </row>
        <row r="209">
          <cell r="A209" t="str">
            <v xml:space="preserve">    PEBDL</v>
          </cell>
          <cell r="B209">
            <v>16854.189999999999</v>
          </cell>
          <cell r="C209">
            <v>17268.669999999998</v>
          </cell>
          <cell r="D209">
            <v>18443.689999999999</v>
          </cell>
          <cell r="E209">
            <v>18684.259999999998</v>
          </cell>
          <cell r="F209">
            <v>18724.939999999999</v>
          </cell>
          <cell r="G209">
            <v>17701.87</v>
          </cell>
        </row>
        <row r="210">
          <cell r="A210" t="str">
            <v>Quantidade  Fat. Líquida (Ton)</v>
          </cell>
        </row>
        <row r="211">
          <cell r="A211" t="str">
            <v xml:space="preserve">    POLIPROPILENO</v>
          </cell>
          <cell r="B211">
            <v>39654.69</v>
          </cell>
          <cell r="C211">
            <v>35976.83</v>
          </cell>
          <cell r="D211">
            <v>1362.3</v>
          </cell>
          <cell r="E211" t="str">
            <v>-</v>
          </cell>
          <cell r="F211" t="str">
            <v>-</v>
          </cell>
          <cell r="G211" t="str">
            <v>-</v>
          </cell>
        </row>
        <row r="212">
          <cell r="A212" t="str">
            <v xml:space="preserve">    PEAD</v>
          </cell>
          <cell r="B212">
            <v>17030.3</v>
          </cell>
          <cell r="C212">
            <v>19356.45</v>
          </cell>
          <cell r="D212">
            <v>128.88</v>
          </cell>
          <cell r="E212" t="str">
            <v>-</v>
          </cell>
          <cell r="F212" t="str">
            <v>-</v>
          </cell>
          <cell r="G212" t="str">
            <v>-</v>
          </cell>
        </row>
        <row r="213">
          <cell r="A213" t="str">
            <v xml:space="preserve">    PEBD</v>
          </cell>
          <cell r="B213">
            <v>20834.77</v>
          </cell>
          <cell r="C213">
            <v>15832.83</v>
          </cell>
          <cell r="D213">
            <v>369.08</v>
          </cell>
          <cell r="E213" t="str">
            <v>-</v>
          </cell>
          <cell r="F213" t="str">
            <v>-</v>
          </cell>
          <cell r="G213" t="str">
            <v>-</v>
          </cell>
        </row>
        <row r="214">
          <cell r="A214" t="str">
            <v xml:space="preserve">    PEBDL</v>
          </cell>
          <cell r="B214">
            <v>18147.21</v>
          </cell>
          <cell r="C214">
            <v>17124.59</v>
          </cell>
          <cell r="D214">
            <v>179.85</v>
          </cell>
          <cell r="E214" t="str">
            <v>-</v>
          </cell>
          <cell r="F214" t="str">
            <v>-</v>
          </cell>
          <cell r="G214" t="str">
            <v>-</v>
          </cell>
        </row>
        <row r="215">
          <cell r="A215" t="str">
            <v>Preço Médio Líq. PA (R$/Ton)</v>
          </cell>
        </row>
        <row r="216">
          <cell r="A216" t="str">
            <v xml:space="preserve">    POLIPROPILENO</v>
          </cell>
          <cell r="B216">
            <v>1903.6</v>
          </cell>
          <cell r="C216">
            <v>2013.44</v>
          </cell>
          <cell r="D216">
            <v>2031.55</v>
          </cell>
          <cell r="E216">
            <v>2018.98</v>
          </cell>
          <cell r="F216">
            <v>1986.89</v>
          </cell>
          <cell r="G216">
            <v>1970.91</v>
          </cell>
        </row>
        <row r="217">
          <cell r="A217" t="str">
            <v xml:space="preserve">    PEAD</v>
          </cell>
          <cell r="B217">
            <v>1976.17</v>
          </cell>
          <cell r="C217">
            <v>2060.65</v>
          </cell>
          <cell r="D217">
            <v>2033.23</v>
          </cell>
          <cell r="E217">
            <v>2027.4</v>
          </cell>
          <cell r="F217">
            <v>1960.69</v>
          </cell>
          <cell r="G217">
            <v>1917.8</v>
          </cell>
        </row>
        <row r="218">
          <cell r="A218" t="str">
            <v xml:space="preserve">    PEBD</v>
          </cell>
          <cell r="B218">
            <v>1895.99</v>
          </cell>
          <cell r="C218">
            <v>2044.62</v>
          </cell>
          <cell r="D218">
            <v>2094.2199999999998</v>
          </cell>
          <cell r="E218">
            <v>2068.4</v>
          </cell>
          <cell r="F218">
            <v>2034.95</v>
          </cell>
          <cell r="G218">
            <v>1991.05</v>
          </cell>
        </row>
        <row r="219">
          <cell r="A219" t="str">
            <v xml:space="preserve">    PEBDL</v>
          </cell>
          <cell r="B219">
            <v>1880.39</v>
          </cell>
          <cell r="C219">
            <v>2001.56</v>
          </cell>
          <cell r="D219">
            <v>2022.88</v>
          </cell>
          <cell r="E219">
            <v>2016.02</v>
          </cell>
          <cell r="F219">
            <v>1933.1</v>
          </cell>
          <cell r="G219">
            <v>1885.51</v>
          </cell>
        </row>
        <row r="220">
          <cell r="A220" t="str">
            <v>Preço Médio Líquido (R$/Ton)</v>
          </cell>
        </row>
        <row r="221">
          <cell r="A221" t="str">
            <v xml:space="preserve">    POLIPROPILENO</v>
          </cell>
          <cell r="B221">
            <v>1941.25</v>
          </cell>
          <cell r="C221">
            <v>2010.54</v>
          </cell>
          <cell r="D221">
            <v>2052</v>
          </cell>
          <cell r="E221" t="str">
            <v>-</v>
          </cell>
          <cell r="F221" t="str">
            <v>-</v>
          </cell>
          <cell r="G221" t="str">
            <v>-</v>
          </cell>
        </row>
        <row r="222">
          <cell r="A222" t="str">
            <v xml:space="preserve">    PEAD</v>
          </cell>
          <cell r="B222">
            <v>1979.34</v>
          </cell>
          <cell r="C222">
            <v>2010.32</v>
          </cell>
          <cell r="D222">
            <v>1995.22</v>
          </cell>
          <cell r="E222" t="str">
            <v>-</v>
          </cell>
          <cell r="F222" t="str">
            <v>-</v>
          </cell>
          <cell r="G222" t="str">
            <v>-</v>
          </cell>
        </row>
        <row r="223">
          <cell r="A223" t="str">
            <v xml:space="preserve">    PEBD</v>
          </cell>
          <cell r="B223">
            <v>1936.75</v>
          </cell>
          <cell r="C223">
            <v>2025.17</v>
          </cell>
          <cell r="D223">
            <v>2176.1</v>
          </cell>
          <cell r="E223" t="str">
            <v>-</v>
          </cell>
          <cell r="F223" t="str">
            <v>-</v>
          </cell>
          <cell r="G223" t="str">
            <v>-</v>
          </cell>
        </row>
        <row r="224">
          <cell r="A224" t="str">
            <v xml:space="preserve">    PEBDL</v>
          </cell>
          <cell r="B224">
            <v>1946.21</v>
          </cell>
          <cell r="C224">
            <v>1990.83</v>
          </cell>
          <cell r="D224">
            <v>2168.6</v>
          </cell>
          <cell r="E224" t="str">
            <v>-</v>
          </cell>
          <cell r="F224" t="str">
            <v>-</v>
          </cell>
          <cell r="G224" t="str">
            <v>-</v>
          </cell>
        </row>
        <row r="225">
          <cell r="A225" t="str">
            <v>Custo Variável PA (R$/Ton)</v>
          </cell>
        </row>
        <row r="226">
          <cell r="A226" t="str">
            <v xml:space="preserve">    POLIPROPILENO</v>
          </cell>
          <cell r="B226">
            <v>1210.8900000000001</v>
          </cell>
          <cell r="C226">
            <v>1372.56</v>
          </cell>
          <cell r="D226">
            <v>1465.99</v>
          </cell>
          <cell r="E226">
            <v>1503.36</v>
          </cell>
          <cell r="F226">
            <v>1468.39</v>
          </cell>
          <cell r="G226">
            <v>1431.39</v>
          </cell>
        </row>
        <row r="227">
          <cell r="A227" t="str">
            <v xml:space="preserve">    PEAD</v>
          </cell>
          <cell r="B227">
            <v>1597.05</v>
          </cell>
          <cell r="C227">
            <v>1607.69</v>
          </cell>
          <cell r="D227">
            <v>1649.87</v>
          </cell>
          <cell r="E227">
            <v>1677.01</v>
          </cell>
          <cell r="F227">
            <v>1685.79</v>
          </cell>
          <cell r="G227">
            <v>1663.06</v>
          </cell>
        </row>
        <row r="228">
          <cell r="A228" t="str">
            <v xml:space="preserve">    PEBD</v>
          </cell>
          <cell r="B228">
            <v>1395.92</v>
          </cell>
          <cell r="C228">
            <v>1483.62</v>
          </cell>
          <cell r="D228">
            <v>1558.7</v>
          </cell>
          <cell r="E228">
            <v>1584.47</v>
          </cell>
          <cell r="F228">
            <v>1589.57</v>
          </cell>
          <cell r="G228">
            <v>1557.13</v>
          </cell>
        </row>
        <row r="229">
          <cell r="A229" t="str">
            <v xml:space="preserve">    PEBDL</v>
          </cell>
          <cell r="B229">
            <v>1531.72</v>
          </cell>
          <cell r="C229">
            <v>1619.4</v>
          </cell>
          <cell r="D229">
            <v>1694.91</v>
          </cell>
          <cell r="E229">
            <v>1731.32</v>
          </cell>
          <cell r="F229">
            <v>1744.99</v>
          </cell>
          <cell r="G229">
            <v>1724.78</v>
          </cell>
        </row>
        <row r="230">
          <cell r="A230" t="str">
            <v>Custo Variável (R$/Ton)</v>
          </cell>
        </row>
        <row r="231">
          <cell r="A231" t="str">
            <v xml:space="preserve">    POLIPROPILENO</v>
          </cell>
          <cell r="B231">
            <v>1238.2</v>
          </cell>
          <cell r="C231" t="str">
            <v>-</v>
          </cell>
          <cell r="D231" t="str">
            <v>-</v>
          </cell>
          <cell r="E231" t="str">
            <v>-</v>
          </cell>
          <cell r="F231" t="str">
            <v>-</v>
          </cell>
          <cell r="G231" t="str">
            <v>-</v>
          </cell>
        </row>
        <row r="232">
          <cell r="A232" t="str">
            <v xml:space="preserve">    PEAD</v>
          </cell>
          <cell r="B232">
            <v>1545.8</v>
          </cell>
          <cell r="C232" t="str">
            <v>-</v>
          </cell>
          <cell r="D232" t="str">
            <v>-</v>
          </cell>
          <cell r="E232" t="str">
            <v>-</v>
          </cell>
          <cell r="F232" t="str">
            <v>-</v>
          </cell>
          <cell r="G232" t="str">
            <v>-</v>
          </cell>
        </row>
        <row r="233">
          <cell r="A233" t="str">
            <v xml:space="preserve">    PEBD</v>
          </cell>
          <cell r="B233">
            <v>1430.8</v>
          </cell>
          <cell r="C233" t="str">
            <v>-</v>
          </cell>
          <cell r="D233" t="str">
            <v>-</v>
          </cell>
          <cell r="E233" t="str">
            <v>-</v>
          </cell>
          <cell r="F233" t="str">
            <v>-</v>
          </cell>
          <cell r="G233" t="str">
            <v>-</v>
          </cell>
        </row>
        <row r="234">
          <cell r="A234" t="str">
            <v xml:space="preserve">    PEBDL</v>
          </cell>
          <cell r="B234">
            <v>1528.18</v>
          </cell>
          <cell r="C234" t="str">
            <v>-</v>
          </cell>
          <cell r="D234" t="str">
            <v>-</v>
          </cell>
          <cell r="E234" t="str">
            <v>-</v>
          </cell>
          <cell r="F234" t="str">
            <v>-</v>
          </cell>
          <cell r="G234" t="str">
            <v>-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G.OTROS"/>
      <sheetName val="TRASNF DE OBRA"/>
      <sheetName val="ING.COMPRA"/>
      <sheetName val="SAL.OTROS"/>
      <sheetName val="TRANSF A OBRAS"/>
      <sheetName val="SAL X CONSUMOS"/>
      <sheetName val="SALDO CONTABLE"/>
      <sheetName val="VARIACION SALDOS"/>
      <sheetName val="SUMINISTROS P&amp;S"/>
      <sheetName val=" OBRA 195"/>
      <sheetName val="GRUPOS"/>
      <sheetName val="SERVICIOS A OBRA 195"/>
      <sheetName val="CONSUMO POR UA 195"/>
      <sheetName val="Hoja1"/>
      <sheetName val="RES"/>
      <sheetName val="RO_nuevo"/>
      <sheetName val="NO IMPRIMI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GRESOS OTROS"/>
      <sheetName val="INGRESO X COMPRAS"/>
      <sheetName val="SALIDA OTROS"/>
      <sheetName val="SALIDA X CONSUMOS"/>
      <sheetName val="SALDO CONTABLE"/>
      <sheetName val="VARIARIACION SALDOS"/>
      <sheetName val="SUMINISTROS P&amp;S"/>
      <sheetName val=" OBRA 195"/>
      <sheetName val="SERVICIOS A OBRA 195"/>
      <sheetName val="Consumo UA 195"/>
      <sheetName val="VALORIZACION 10"/>
      <sheetName val="Hoja1"/>
      <sheetName val="NO IMPRIMIR"/>
      <sheetName val="17 Valorización"/>
      <sheetName val="Orig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GASTOS GENERALES"/>
      <sheetName val="EPPS"/>
      <sheetName val="GG FIJO"/>
      <sheetName val="GG VARIABLE"/>
      <sheetName val="Mat. Seguridad"/>
      <sheetName val="Gestión Amb."/>
      <sheetName val="Seguros"/>
    </sheetNames>
    <sheetDataSet>
      <sheetData sheetId="0">
        <row r="56">
          <cell r="G56">
            <v>209803.6688260379</v>
          </cell>
        </row>
      </sheetData>
      <sheetData sheetId="1">
        <row r="23">
          <cell r="F23">
            <v>422422</v>
          </cell>
          <cell r="G23">
            <v>0.20134157</v>
          </cell>
        </row>
        <row r="25">
          <cell r="G25">
            <v>0.1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RES MOV TIERRAS"/>
      <sheetName val="COTIZACION"/>
      <sheetName val="RELAC EQUIP"/>
      <sheetName val="INSUMOS"/>
      <sheetName val="COMPO"/>
      <sheetName val="GG"/>
      <sheetName val="RES FINANC"/>
      <sheetName val="ACU"/>
      <sheetName val="2 MOV. TIERR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B9" t="str">
            <v>SUBCONTRATO:</v>
          </cell>
        </row>
        <row r="10">
          <cell r="C10" t="str">
            <v>MOVIMIENTO DE TIERRAS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BD91-77DF-41A5-B5D4-21D2689E1AAB}">
  <dimension ref="B1:G60"/>
  <sheetViews>
    <sheetView showGridLines="0" tabSelected="1" zoomScale="90" zoomScaleNormal="90" zoomScaleSheetLayoutView="90" workbookViewId="0">
      <pane xSplit="3" ySplit="6" topLeftCell="D40" activePane="bottomRight" state="frozen"/>
      <selection pane="topRight" activeCell="D1" sqref="D1"/>
      <selection pane="bottomLeft" activeCell="A7" sqref="A7"/>
      <selection pane="bottomRight" activeCell="J13" sqref="J13"/>
    </sheetView>
  </sheetViews>
  <sheetFormatPr baseColWidth="10" defaultRowHeight="14.4"/>
  <cols>
    <col min="1" max="1" width="2.5546875" customWidth="1"/>
    <col min="2" max="2" width="10.5546875" bestFit="1" customWidth="1"/>
    <col min="3" max="3" width="56.5546875" customWidth="1"/>
    <col min="4" max="4" width="10.5546875" style="7" customWidth="1"/>
    <col min="5" max="6" width="11.44140625" style="10"/>
  </cols>
  <sheetData>
    <row r="1" spans="2:7" ht="23.25" customHeight="1">
      <c r="B1" s="448" t="s">
        <v>237</v>
      </c>
      <c r="C1" s="448"/>
      <c r="D1" s="448"/>
      <c r="E1" s="448"/>
      <c r="F1" s="448"/>
      <c r="G1" s="448"/>
    </row>
    <row r="2" spans="2:7" ht="16.5" customHeight="1"/>
    <row r="3" spans="2:7" s="226" customFormat="1" ht="14.4" customHeight="1">
      <c r="B3" s="447" t="s">
        <v>236</v>
      </c>
      <c r="C3" s="447"/>
      <c r="D3" s="447"/>
      <c r="E3" s="447"/>
      <c r="F3" s="447"/>
      <c r="G3" s="447"/>
    </row>
    <row r="4" spans="2:7" s="226" customFormat="1" ht="13.8">
      <c r="B4" s="447"/>
      <c r="C4" s="447"/>
      <c r="D4" s="447"/>
      <c r="E4" s="447"/>
      <c r="F4" s="447"/>
      <c r="G4" s="447"/>
    </row>
    <row r="5" spans="2:7" s="226" customFormat="1" thickBot="1">
      <c r="D5" s="357"/>
      <c r="E5" s="358"/>
      <c r="F5" s="359" t="s">
        <v>108</v>
      </c>
      <c r="G5" s="360">
        <v>44707</v>
      </c>
    </row>
    <row r="6" spans="2:7" s="226" customFormat="1" ht="13.8">
      <c r="B6" s="320" t="s">
        <v>342</v>
      </c>
      <c r="C6" s="320" t="s">
        <v>343</v>
      </c>
      <c r="D6" s="320" t="s">
        <v>344</v>
      </c>
      <c r="E6" s="320" t="s">
        <v>345</v>
      </c>
      <c r="F6" s="321" t="s">
        <v>113</v>
      </c>
      <c r="G6" s="321" t="s">
        <v>114</v>
      </c>
    </row>
    <row r="7" spans="2:7" s="226" customFormat="1" ht="18" customHeight="1">
      <c r="B7" s="322">
        <v>1.01</v>
      </c>
      <c r="C7" s="323" t="s">
        <v>298</v>
      </c>
      <c r="D7" s="361"/>
      <c r="E7" s="362"/>
      <c r="F7" s="363"/>
      <c r="G7" s="364">
        <f>SUM(G8:G10)</f>
        <v>108799.99999</v>
      </c>
    </row>
    <row r="8" spans="2:7" s="226" customFormat="1" ht="17.100000000000001" customHeight="1">
      <c r="B8" s="324">
        <v>36892</v>
      </c>
      <c r="C8" s="325" t="s">
        <v>299</v>
      </c>
      <c r="D8" s="326" t="s">
        <v>4</v>
      </c>
      <c r="E8" s="327">
        <v>1</v>
      </c>
      <c r="F8" s="365">
        <f>' APU PARTIDAS'!K8</f>
        <v>2800</v>
      </c>
      <c r="G8" s="366">
        <f>F8*E8</f>
        <v>2800</v>
      </c>
    </row>
    <row r="9" spans="2:7" s="226" customFormat="1" ht="17.100000000000001" customHeight="1">
      <c r="B9" s="324">
        <v>37257</v>
      </c>
      <c r="C9" s="325" t="s">
        <v>300</v>
      </c>
      <c r="D9" s="326" t="s">
        <v>301</v>
      </c>
      <c r="E9" s="327">
        <v>1</v>
      </c>
      <c r="F9" s="367">
        <f>' APU PARTIDAS'!K13</f>
        <v>49999.999989999997</v>
      </c>
      <c r="G9" s="366">
        <f t="shared" ref="G9:G10" si="0">F9*E9</f>
        <v>49999.999989999997</v>
      </c>
    </row>
    <row r="10" spans="2:7" s="226" customFormat="1" ht="17.100000000000001" customHeight="1">
      <c r="B10" s="324">
        <v>37622</v>
      </c>
      <c r="C10" s="325" t="s">
        <v>193</v>
      </c>
      <c r="D10" s="326" t="s">
        <v>3</v>
      </c>
      <c r="E10" s="327">
        <v>1</v>
      </c>
      <c r="F10" s="365">
        <f>' APU PARTIDAS'!K22</f>
        <v>56000</v>
      </c>
      <c r="G10" s="366">
        <f t="shared" si="0"/>
        <v>56000</v>
      </c>
    </row>
    <row r="11" spans="2:7" s="226" customFormat="1" ht="17.100000000000001" customHeight="1">
      <c r="B11" s="328">
        <v>1.02</v>
      </c>
      <c r="C11" s="323" t="s">
        <v>302</v>
      </c>
      <c r="D11" s="361"/>
      <c r="E11" s="362"/>
      <c r="F11" s="368"/>
      <c r="G11" s="369">
        <f>SUM(G12:G13)</f>
        <v>174144.7824</v>
      </c>
    </row>
    <row r="12" spans="2:7" s="226" customFormat="1" ht="17.100000000000001" customHeight="1">
      <c r="B12" s="329">
        <v>36893</v>
      </c>
      <c r="C12" s="325" t="s">
        <v>303</v>
      </c>
      <c r="D12" s="326" t="s">
        <v>301</v>
      </c>
      <c r="E12" s="327">
        <v>1</v>
      </c>
      <c r="F12" s="365">
        <f>' APU PARTIDAS'!K28</f>
        <v>150000</v>
      </c>
      <c r="G12" s="366">
        <f t="shared" ref="G12:G13" si="1">F12*E12</f>
        <v>150000</v>
      </c>
    </row>
    <row r="13" spans="2:7" s="226" customFormat="1" ht="17.100000000000001" customHeight="1">
      <c r="B13" s="329">
        <v>37258</v>
      </c>
      <c r="C13" s="325" t="s">
        <v>304</v>
      </c>
      <c r="D13" s="326" t="s">
        <v>1</v>
      </c>
      <c r="E13" s="330">
        <v>6820.56</v>
      </c>
      <c r="F13" s="365">
        <f>' APU PARTIDAS'!K34</f>
        <v>3.54</v>
      </c>
      <c r="G13" s="366">
        <f t="shared" si="1"/>
        <v>24144.7824</v>
      </c>
    </row>
    <row r="14" spans="2:7" s="226" customFormat="1" ht="17.100000000000001" customHeight="1">
      <c r="B14" s="328">
        <v>1.03</v>
      </c>
      <c r="C14" s="323" t="s">
        <v>305</v>
      </c>
      <c r="D14" s="361"/>
      <c r="E14" s="362"/>
      <c r="F14" s="368"/>
      <c r="G14" s="369">
        <f>G15+G21+G29+G33+G39</f>
        <v>1445927.924087869</v>
      </c>
    </row>
    <row r="15" spans="2:7" s="226" customFormat="1" ht="17.100000000000001" customHeight="1">
      <c r="B15" s="331">
        <v>36894</v>
      </c>
      <c r="C15" s="323" t="s">
        <v>306</v>
      </c>
      <c r="D15" s="361"/>
      <c r="E15" s="362"/>
      <c r="F15" s="368"/>
      <c r="G15" s="369">
        <f>SUM(G16:G20)</f>
        <v>332180.3953167923</v>
      </c>
    </row>
    <row r="16" spans="2:7" s="226" customFormat="1" ht="17.100000000000001" customHeight="1">
      <c r="B16" s="332" t="s">
        <v>201</v>
      </c>
      <c r="C16" s="325" t="s">
        <v>307</v>
      </c>
      <c r="D16" s="326" t="s">
        <v>1</v>
      </c>
      <c r="E16" s="330">
        <v>3665.08</v>
      </c>
      <c r="F16" s="365">
        <f>' APU PARTIDAS'!K41</f>
        <v>16.605681422222219</v>
      </c>
      <c r="G16" s="366">
        <f t="shared" ref="G16:G20" si="2">F16*E16</f>
        <v>60861.150866958211</v>
      </c>
    </row>
    <row r="17" spans="2:7" s="226" customFormat="1" ht="17.100000000000001" customHeight="1">
      <c r="B17" s="332" t="s">
        <v>202</v>
      </c>
      <c r="C17" s="325" t="s">
        <v>308</v>
      </c>
      <c r="D17" s="326" t="s">
        <v>0</v>
      </c>
      <c r="E17" s="330">
        <v>2391.2800000000002</v>
      </c>
      <c r="F17" s="365">
        <f>' APU PARTIDAS'!K54</f>
        <v>7.1919932800000002</v>
      </c>
      <c r="G17" s="366">
        <f t="shared" si="2"/>
        <v>17198.0696905984</v>
      </c>
    </row>
    <row r="18" spans="2:7" s="226" customFormat="1" ht="17.100000000000001" customHeight="1">
      <c r="B18" s="333" t="s">
        <v>203</v>
      </c>
      <c r="C18" s="334" t="s">
        <v>309</v>
      </c>
      <c r="D18" s="335" t="s">
        <v>1</v>
      </c>
      <c r="E18" s="336">
        <v>3003.65</v>
      </c>
      <c r="F18" s="365">
        <f>' APU PARTIDAS'!K66</f>
        <v>23.479590163934429</v>
      </c>
      <c r="G18" s="366">
        <f t="shared" si="2"/>
        <v>70524.470995901647</v>
      </c>
    </row>
    <row r="19" spans="2:7" s="226" customFormat="1" ht="17.100000000000001" customHeight="1">
      <c r="B19" s="332" t="s">
        <v>204</v>
      </c>
      <c r="C19" s="334" t="s">
        <v>310</v>
      </c>
      <c r="D19" s="326" t="s">
        <v>0</v>
      </c>
      <c r="E19" s="336">
        <v>3660.35</v>
      </c>
      <c r="F19" s="365">
        <f>' APU PARTIDAS'!K80</f>
        <v>40.384785000000001</v>
      </c>
      <c r="G19" s="366">
        <f t="shared" si="2"/>
        <v>147822.44777475001</v>
      </c>
    </row>
    <row r="20" spans="2:7" s="226" customFormat="1" ht="17.100000000000001" customHeight="1">
      <c r="B20" s="332" t="s">
        <v>205</v>
      </c>
      <c r="C20" s="334" t="s">
        <v>311</v>
      </c>
      <c r="D20" s="326" t="s">
        <v>0</v>
      </c>
      <c r="E20" s="327">
        <v>416.11</v>
      </c>
      <c r="F20" s="365">
        <f>' APU PARTIDAS'!K97</f>
        <v>85.973074400000002</v>
      </c>
      <c r="G20" s="366">
        <f t="shared" si="2"/>
        <v>35774.255988584002</v>
      </c>
    </row>
    <row r="21" spans="2:7" s="226" customFormat="1" ht="17.100000000000001" customHeight="1">
      <c r="B21" s="331">
        <v>37259</v>
      </c>
      <c r="C21" s="337" t="s">
        <v>312</v>
      </c>
      <c r="D21" s="361"/>
      <c r="E21" s="362"/>
      <c r="F21" s="368"/>
      <c r="G21" s="369">
        <f>SUM(G22:G28)</f>
        <v>404862.426619587</v>
      </c>
    </row>
    <row r="22" spans="2:7" s="226" customFormat="1" ht="17.100000000000001" customHeight="1">
      <c r="B22" s="338" t="s">
        <v>313</v>
      </c>
      <c r="C22" s="334" t="s">
        <v>307</v>
      </c>
      <c r="D22" s="326" t="s">
        <v>1</v>
      </c>
      <c r="E22" s="330">
        <v>1513.32</v>
      </c>
      <c r="F22" s="365">
        <f>' APU PARTIDAS'!K117</f>
        <v>16.605681422222219</v>
      </c>
      <c r="G22" s="366">
        <f t="shared" ref="G22:G28" si="3">F22*E22</f>
        <v>25129.709809877328</v>
      </c>
    </row>
    <row r="23" spans="2:7" s="226" customFormat="1" ht="17.100000000000001" customHeight="1">
      <c r="B23" s="338" t="s">
        <v>314</v>
      </c>
      <c r="C23" s="334" t="s">
        <v>308</v>
      </c>
      <c r="D23" s="326" t="s">
        <v>0</v>
      </c>
      <c r="E23" s="330">
        <v>2247.34</v>
      </c>
      <c r="F23" s="365">
        <f>' APU PARTIDAS'!K131</f>
        <v>7.1919932800000002</v>
      </c>
      <c r="G23" s="366">
        <f t="shared" si="3"/>
        <v>16162.854177875201</v>
      </c>
    </row>
    <row r="24" spans="2:7" s="226" customFormat="1" ht="17.100000000000001" customHeight="1">
      <c r="B24" s="339" t="s">
        <v>315</v>
      </c>
      <c r="C24" s="334" t="s">
        <v>309</v>
      </c>
      <c r="D24" s="335" t="s">
        <v>1</v>
      </c>
      <c r="E24" s="336">
        <v>3178.85</v>
      </c>
      <c r="F24" s="365">
        <f>' APU PARTIDAS'!K143</f>
        <v>26.189805714285711</v>
      </c>
      <c r="G24" s="366">
        <f t="shared" si="3"/>
        <v>83253.463894857137</v>
      </c>
    </row>
    <row r="25" spans="2:7" s="226" customFormat="1" ht="17.100000000000001" customHeight="1">
      <c r="B25" s="338" t="s">
        <v>316</v>
      </c>
      <c r="C25" s="334" t="s">
        <v>187</v>
      </c>
      <c r="D25" s="326" t="s">
        <v>1</v>
      </c>
      <c r="E25" s="330">
        <v>4762.34</v>
      </c>
      <c r="F25" s="370">
        <f>' APU PARTIDAS'!K158</f>
        <v>16.345804000000001</v>
      </c>
      <c r="G25" s="366">
        <f t="shared" si="3"/>
        <v>77844.276221360007</v>
      </c>
    </row>
    <row r="26" spans="2:7" s="226" customFormat="1" ht="17.100000000000001" customHeight="1">
      <c r="B26" s="338" t="s">
        <v>317</v>
      </c>
      <c r="C26" s="334" t="s">
        <v>318</v>
      </c>
      <c r="D26" s="326" t="s">
        <v>0</v>
      </c>
      <c r="E26" s="327">
        <v>884.8</v>
      </c>
      <c r="F26" s="370">
        <f>' APU PARTIDAS'!K174</f>
        <v>52.674126260869564</v>
      </c>
      <c r="G26" s="366">
        <f t="shared" si="3"/>
        <v>46606.06691561739</v>
      </c>
    </row>
    <row r="27" spans="2:7" s="226" customFormat="1" ht="17.100000000000001" customHeight="1">
      <c r="B27" s="338" t="s">
        <v>319</v>
      </c>
      <c r="C27" s="334" t="s">
        <v>320</v>
      </c>
      <c r="D27" s="326" t="s">
        <v>0</v>
      </c>
      <c r="E27" s="330">
        <v>1331.96</v>
      </c>
      <c r="F27" s="371">
        <f>' APU PARTIDAS'!K191</f>
        <v>56.725000000000009</v>
      </c>
      <c r="G27" s="366">
        <f t="shared" si="3"/>
        <v>75555.431000000011</v>
      </c>
    </row>
    <row r="28" spans="2:7" s="226" customFormat="1" ht="17.100000000000001" customHeight="1">
      <c r="B28" s="338" t="s">
        <v>321</v>
      </c>
      <c r="C28" s="334" t="s">
        <v>322</v>
      </c>
      <c r="D28" s="326" t="s">
        <v>0</v>
      </c>
      <c r="E28" s="330">
        <v>1339.18</v>
      </c>
      <c r="F28" s="371">
        <f>' APU PARTIDAS'!K199</f>
        <v>59.97</v>
      </c>
      <c r="G28" s="366">
        <f t="shared" si="3"/>
        <v>80310.624599999996</v>
      </c>
    </row>
    <row r="29" spans="2:7" s="226" customFormat="1" ht="17.100000000000001" customHeight="1">
      <c r="B29" s="331">
        <v>37624</v>
      </c>
      <c r="C29" s="337" t="s">
        <v>323</v>
      </c>
      <c r="D29" s="361"/>
      <c r="E29" s="362"/>
      <c r="F29" s="372"/>
      <c r="G29" s="369">
        <f>SUM(G30:G32)</f>
        <v>44269.478186666674</v>
      </c>
    </row>
    <row r="30" spans="2:7" s="226" customFormat="1" ht="17.100000000000001" customHeight="1">
      <c r="B30" s="332" t="s">
        <v>215</v>
      </c>
      <c r="C30" s="334" t="s">
        <v>308</v>
      </c>
      <c r="D30" s="326" t="s">
        <v>0</v>
      </c>
      <c r="E30" s="327">
        <v>600</v>
      </c>
      <c r="F30" s="371">
        <f>' APU PARTIDAS'!K209</f>
        <v>7.9911036444444443</v>
      </c>
      <c r="G30" s="366">
        <f t="shared" ref="G30:G32" si="4">F30*E30</f>
        <v>4794.6621866666665</v>
      </c>
    </row>
    <row r="31" spans="2:7" s="226" customFormat="1" ht="17.100000000000001" customHeight="1">
      <c r="B31" s="333" t="s">
        <v>216</v>
      </c>
      <c r="C31" s="334" t="s">
        <v>324</v>
      </c>
      <c r="D31" s="335" t="s">
        <v>1</v>
      </c>
      <c r="E31" s="340">
        <v>600</v>
      </c>
      <c r="F31" s="370">
        <f>' APU PARTIDAS'!K221</f>
        <v>30.516360000000006</v>
      </c>
      <c r="G31" s="366">
        <f t="shared" si="4"/>
        <v>18309.816000000003</v>
      </c>
    </row>
    <row r="32" spans="2:7" s="226" customFormat="1" ht="17.100000000000001" customHeight="1">
      <c r="B32" s="332" t="s">
        <v>217</v>
      </c>
      <c r="C32" s="334" t="s">
        <v>325</v>
      </c>
      <c r="D32" s="326" t="s">
        <v>0</v>
      </c>
      <c r="E32" s="327">
        <v>600</v>
      </c>
      <c r="F32" s="371">
        <f>' APU PARTIDAS'!K235</f>
        <v>35.275000000000006</v>
      </c>
      <c r="G32" s="366">
        <f t="shared" si="4"/>
        <v>21165.000000000004</v>
      </c>
    </row>
    <row r="33" spans="2:7" s="226" customFormat="1" ht="17.100000000000001" customHeight="1">
      <c r="B33" s="341">
        <v>1.04</v>
      </c>
      <c r="C33" s="337" t="s">
        <v>326</v>
      </c>
      <c r="D33" s="361"/>
      <c r="E33" s="362"/>
      <c r="F33" s="372"/>
      <c r="G33" s="369">
        <f>SUM(G34:G38)</f>
        <v>63995.017497821536</v>
      </c>
    </row>
    <row r="34" spans="2:7" s="226" customFormat="1" ht="17.100000000000001" customHeight="1">
      <c r="B34" s="342">
        <v>36895</v>
      </c>
      <c r="C34" s="334" t="s">
        <v>307</v>
      </c>
      <c r="D34" s="326" t="s">
        <v>1</v>
      </c>
      <c r="E34" s="327">
        <v>991.27</v>
      </c>
      <c r="F34" s="371">
        <f>' APU PARTIDAS'!K244</f>
        <v>16.605681422222219</v>
      </c>
      <c r="G34" s="366">
        <f t="shared" ref="G34:G38" si="5">F34*E34</f>
        <v>16460.713823406219</v>
      </c>
    </row>
    <row r="35" spans="2:7" s="226" customFormat="1" ht="17.100000000000001" customHeight="1">
      <c r="B35" s="342">
        <v>37260</v>
      </c>
      <c r="C35" s="334" t="s">
        <v>308</v>
      </c>
      <c r="D35" s="326" t="s">
        <v>0</v>
      </c>
      <c r="E35" s="327">
        <v>322.42</v>
      </c>
      <c r="F35" s="371">
        <f>' APU PARTIDAS'!K258</f>
        <v>7.1919932800000002</v>
      </c>
      <c r="G35" s="366">
        <f t="shared" si="5"/>
        <v>2318.8424733376</v>
      </c>
    </row>
    <row r="36" spans="2:7" s="226" customFormat="1" ht="17.100000000000001" customHeight="1">
      <c r="B36" s="343">
        <v>37625</v>
      </c>
      <c r="C36" s="334" t="s">
        <v>309</v>
      </c>
      <c r="D36" s="335" t="s">
        <v>1</v>
      </c>
      <c r="E36" s="340">
        <v>864.97</v>
      </c>
      <c r="F36" s="370">
        <f>' APU PARTIDAS'!K270</f>
        <v>26.189805714285711</v>
      </c>
      <c r="G36" s="366">
        <f t="shared" si="5"/>
        <v>22653.396248685713</v>
      </c>
    </row>
    <row r="37" spans="2:7" s="226" customFormat="1" ht="17.100000000000001" customHeight="1">
      <c r="B37" s="342">
        <v>37990</v>
      </c>
      <c r="C37" s="334" t="s">
        <v>327</v>
      </c>
      <c r="D37" s="326" t="s">
        <v>0</v>
      </c>
      <c r="E37" s="327">
        <v>164.24</v>
      </c>
      <c r="F37" s="371">
        <f>' APU PARTIDAS'!K284</f>
        <v>21.325596800000003</v>
      </c>
      <c r="G37" s="366">
        <f t="shared" si="5"/>
        <v>3502.5160184320007</v>
      </c>
    </row>
    <row r="38" spans="2:7" s="226" customFormat="1" ht="17.100000000000001" customHeight="1">
      <c r="B38" s="342">
        <v>38356</v>
      </c>
      <c r="C38" s="334" t="s">
        <v>328</v>
      </c>
      <c r="D38" s="326" t="s">
        <v>0</v>
      </c>
      <c r="E38" s="327">
        <v>278.38</v>
      </c>
      <c r="F38" s="365">
        <f>' APU PARTIDAS'!K299</f>
        <v>68.465942000000013</v>
      </c>
      <c r="G38" s="366">
        <f t="shared" si="5"/>
        <v>19059.548933960003</v>
      </c>
    </row>
    <row r="39" spans="2:7" s="226" customFormat="1" ht="17.100000000000001" customHeight="1">
      <c r="B39" s="328">
        <v>1.05</v>
      </c>
      <c r="C39" s="337" t="s">
        <v>329</v>
      </c>
      <c r="D39" s="361"/>
      <c r="E39" s="362"/>
      <c r="F39" s="372"/>
      <c r="G39" s="369">
        <f>SUM(G40:G45)</f>
        <v>600620.60646700172</v>
      </c>
    </row>
    <row r="40" spans="2:7" s="226" customFormat="1" ht="17.100000000000001" customHeight="1">
      <c r="B40" s="342">
        <v>36896</v>
      </c>
      <c r="C40" s="334" t="s">
        <v>330</v>
      </c>
      <c r="D40" s="326" t="s">
        <v>331</v>
      </c>
      <c r="E40" s="336">
        <v>3832.26</v>
      </c>
      <c r="F40" s="371">
        <f>' APU PARTIDAS'!K318</f>
        <v>8.7059984000000021</v>
      </c>
      <c r="G40" s="366">
        <f t="shared" ref="G40:G45" si="6">F40*E40</f>
        <v>33363.649428384007</v>
      </c>
    </row>
    <row r="41" spans="2:7" s="226" customFormat="1" ht="17.100000000000001" customHeight="1">
      <c r="B41" s="342">
        <v>37261</v>
      </c>
      <c r="C41" s="334" t="s">
        <v>332</v>
      </c>
      <c r="D41" s="326" t="s">
        <v>331</v>
      </c>
      <c r="E41" s="336">
        <v>41153.22</v>
      </c>
      <c r="F41" s="370">
        <f>' APU PARTIDAS'!K332</f>
        <v>2.4722000000000004</v>
      </c>
      <c r="G41" s="366">
        <f t="shared" si="6"/>
        <v>101738.99048400002</v>
      </c>
    </row>
    <row r="42" spans="2:7" s="226" customFormat="1" ht="17.100000000000001" customHeight="1">
      <c r="B42" s="342">
        <v>37626</v>
      </c>
      <c r="C42" s="334" t="s">
        <v>333</v>
      </c>
      <c r="D42" s="326" t="s">
        <v>331</v>
      </c>
      <c r="E42" s="336">
        <v>2878.61</v>
      </c>
      <c r="F42" s="371">
        <f>' APU PARTIDAS'!K339</f>
        <v>20.894396160000003</v>
      </c>
      <c r="G42" s="366">
        <f t="shared" si="6"/>
        <v>60146.817730137613</v>
      </c>
    </row>
    <row r="43" spans="2:7" s="226" customFormat="1" ht="17.100000000000001" customHeight="1">
      <c r="B43" s="342">
        <v>37991</v>
      </c>
      <c r="C43" s="334" t="s">
        <v>334</v>
      </c>
      <c r="D43" s="326" t="s">
        <v>331</v>
      </c>
      <c r="E43" s="336">
        <v>53450.47</v>
      </c>
      <c r="F43" s="371">
        <f>' APU PARTIDAS'!K353</f>
        <v>4.9444000000000008</v>
      </c>
      <c r="G43" s="366">
        <f t="shared" si="6"/>
        <v>264280.50386800006</v>
      </c>
    </row>
    <row r="44" spans="2:7" s="226" customFormat="1" ht="17.100000000000001" customHeight="1">
      <c r="B44" s="342">
        <v>38357</v>
      </c>
      <c r="C44" s="334" t="s">
        <v>335</v>
      </c>
      <c r="D44" s="326" t="s">
        <v>331</v>
      </c>
      <c r="E44" s="336">
        <v>6661.7</v>
      </c>
      <c r="F44" s="371">
        <f>' APU PARTIDAS'!K360</f>
        <v>8.7059984000000021</v>
      </c>
      <c r="G44" s="366">
        <f>F44*E44</f>
        <v>57996.749541280013</v>
      </c>
    </row>
    <row r="45" spans="2:7" s="226" customFormat="1" ht="17.100000000000001" customHeight="1">
      <c r="B45" s="342">
        <v>38722</v>
      </c>
      <c r="C45" s="334" t="s">
        <v>336</v>
      </c>
      <c r="D45" s="326" t="s">
        <v>331</v>
      </c>
      <c r="E45" s="330">
        <v>28009.43</v>
      </c>
      <c r="F45" s="371">
        <f>' APU PARTIDAS'!K374</f>
        <v>2.9666400000000004</v>
      </c>
      <c r="G45" s="366">
        <f t="shared" si="6"/>
        <v>83093.895415200008</v>
      </c>
    </row>
    <row r="46" spans="2:7" s="226" customFormat="1" ht="17.100000000000001" customHeight="1">
      <c r="B46" s="328">
        <v>1.06</v>
      </c>
      <c r="C46" s="337" t="s">
        <v>337</v>
      </c>
      <c r="D46" s="361"/>
      <c r="E46" s="362"/>
      <c r="F46" s="372"/>
      <c r="G46" s="369">
        <f>G47+G50</f>
        <v>369163.98178250971</v>
      </c>
    </row>
    <row r="47" spans="2:7" s="226" customFormat="1" ht="17.100000000000001" customHeight="1">
      <c r="B47" s="331">
        <v>36897</v>
      </c>
      <c r="C47" s="337" t="s">
        <v>338</v>
      </c>
      <c r="D47" s="361"/>
      <c r="E47" s="362"/>
      <c r="F47" s="372"/>
      <c r="G47" s="373">
        <f>SUM(G48:G49)</f>
        <v>99163.981782509713</v>
      </c>
    </row>
    <row r="48" spans="2:7" s="226" customFormat="1" ht="17.100000000000001" customHeight="1">
      <c r="B48" s="332" t="s">
        <v>230</v>
      </c>
      <c r="C48" s="334" t="s">
        <v>339</v>
      </c>
      <c r="D48" s="326" t="s">
        <v>0</v>
      </c>
      <c r="E48" s="330">
        <v>7570.12</v>
      </c>
      <c r="F48" s="371">
        <f>' APU PARTIDAS'!K383</f>
        <v>10.962892342857142</v>
      </c>
      <c r="G48" s="366">
        <f t="shared" ref="G48:G49" si="7">F48*E48</f>
        <v>82990.410582509707</v>
      </c>
    </row>
    <row r="49" spans="2:7" s="226" customFormat="1" ht="17.100000000000001" customHeight="1">
      <c r="B49" s="332" t="s">
        <v>231</v>
      </c>
      <c r="C49" s="325" t="s">
        <v>340</v>
      </c>
      <c r="D49" s="326" t="s">
        <v>1</v>
      </c>
      <c r="E49" s="330">
        <v>1000</v>
      </c>
      <c r="F49" s="370">
        <f>' APU PARTIDAS'!K397</f>
        <v>16.173571200000005</v>
      </c>
      <c r="G49" s="366">
        <f t="shared" si="7"/>
        <v>16173.571200000006</v>
      </c>
    </row>
    <row r="50" spans="2:7" s="226" customFormat="1" ht="17.100000000000001" customHeight="1">
      <c r="B50" s="328">
        <v>1.07</v>
      </c>
      <c r="C50" s="323" t="s">
        <v>341</v>
      </c>
      <c r="D50" s="361"/>
      <c r="E50" s="362"/>
      <c r="F50" s="372"/>
      <c r="G50" s="369">
        <f>SUM(G51:G52)</f>
        <v>270000</v>
      </c>
    </row>
    <row r="51" spans="2:7" s="226" customFormat="1" ht="17.100000000000001" customHeight="1">
      <c r="B51" s="329">
        <v>36898</v>
      </c>
      <c r="C51" s="325" t="s">
        <v>246</v>
      </c>
      <c r="D51" s="326" t="s">
        <v>301</v>
      </c>
      <c r="E51" s="327">
        <v>1</v>
      </c>
      <c r="F51" s="374">
        <f>' APU PARTIDAS'!K411</f>
        <v>120000</v>
      </c>
      <c r="G51" s="366">
        <f t="shared" ref="G51:G52" si="8">F51*E51</f>
        <v>120000</v>
      </c>
    </row>
    <row r="52" spans="2:7" s="226" customFormat="1" ht="25.5" customHeight="1">
      <c r="B52" s="329">
        <v>37263</v>
      </c>
      <c r="C52" s="344" t="s">
        <v>247</v>
      </c>
      <c r="D52" s="326" t="s">
        <v>301</v>
      </c>
      <c r="E52" s="327">
        <v>1</v>
      </c>
      <c r="F52" s="374">
        <f>' APU PARTIDAS'!K416</f>
        <v>150000</v>
      </c>
      <c r="G52" s="366">
        <f t="shared" si="8"/>
        <v>150000</v>
      </c>
    </row>
    <row r="53" spans="2:7" s="226" customFormat="1" ht="6.75" customHeight="1">
      <c r="B53" s="375"/>
      <c r="C53" s="375"/>
      <c r="D53" s="375"/>
      <c r="E53" s="375"/>
      <c r="F53" s="375"/>
      <c r="G53" s="375"/>
    </row>
    <row r="54" spans="2:7" s="226" customFormat="1" ht="13.8">
      <c r="B54" s="376"/>
      <c r="C54" s="345" t="s">
        <v>174</v>
      </c>
      <c r="D54" s="345"/>
      <c r="E54" s="345"/>
      <c r="F54" s="345"/>
      <c r="G54" s="377">
        <f>G46+G14+G11+G7</f>
        <v>2098036.6882603788</v>
      </c>
    </row>
    <row r="55" spans="2:7" s="226" customFormat="1" ht="13.8">
      <c r="B55" s="378"/>
      <c r="C55" s="346" t="s">
        <v>175</v>
      </c>
      <c r="D55" s="347">
        <f>'[216]GASTOS GENERALES'!$G$25</f>
        <v>0.1</v>
      </c>
      <c r="E55" s="346"/>
      <c r="F55" s="346"/>
      <c r="G55" s="348">
        <f>[216]PRESUPUESTO!$G$56</f>
        <v>209803.6688260379</v>
      </c>
    </row>
    <row r="56" spans="2:7" s="226" customFormat="1" ht="13.8">
      <c r="B56" s="378"/>
      <c r="C56" s="346" t="s">
        <v>274</v>
      </c>
      <c r="D56" s="347">
        <f>'[216]GASTOS GENERALES'!$G$23</f>
        <v>0.20134157</v>
      </c>
      <c r="E56" s="346"/>
      <c r="F56" s="346"/>
      <c r="G56" s="348">
        <f>'[216]GASTOS GENERALES'!$F$23</f>
        <v>422422</v>
      </c>
    </row>
    <row r="57" spans="2:7" s="226" customFormat="1" ht="13.8">
      <c r="B57" s="378"/>
      <c r="C57" s="349" t="s">
        <v>114</v>
      </c>
      <c r="D57" s="350"/>
      <c r="E57" s="349"/>
      <c r="F57" s="349"/>
      <c r="G57" s="351">
        <f>SUM(G54:G56)</f>
        <v>2730262.3570864168</v>
      </c>
    </row>
    <row r="58" spans="2:7" s="226" customFormat="1" ht="13.8">
      <c r="B58" s="379"/>
      <c r="C58" s="352" t="s">
        <v>51</v>
      </c>
      <c r="D58" s="353">
        <v>0.18</v>
      </c>
      <c r="E58" s="352"/>
      <c r="F58" s="352"/>
      <c r="G58" s="354">
        <f>G57*D58</f>
        <v>491447.224275555</v>
      </c>
    </row>
    <row r="59" spans="2:7" s="226" customFormat="1" ht="13.8">
      <c r="B59" s="380"/>
      <c r="C59" s="355" t="s">
        <v>44</v>
      </c>
      <c r="D59" s="355"/>
      <c r="E59" s="355"/>
      <c r="F59" s="355"/>
      <c r="G59" s="356">
        <f>SUM(G57:G58)</f>
        <v>3221709.5813619718</v>
      </c>
    </row>
    <row r="60" spans="2:7" s="226" customFormat="1" ht="13.8">
      <c r="D60" s="357"/>
      <c r="E60" s="358"/>
      <c r="F60" s="358"/>
    </row>
  </sheetData>
  <mergeCells count="2">
    <mergeCell ref="B3:G4"/>
    <mergeCell ref="B1:G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510"/>
  <sheetViews>
    <sheetView showGridLines="0" tabSelected="1" zoomScale="90" zoomScaleNormal="90" zoomScaleSheetLayoutView="140" workbookViewId="0">
      <selection activeCell="J13" sqref="J13"/>
    </sheetView>
  </sheetViews>
  <sheetFormatPr baseColWidth="10" defaultRowHeight="14.4"/>
  <cols>
    <col min="1" max="1" width="7.33203125" style="84" customWidth="1"/>
    <col min="2" max="2" width="7.5546875" style="84" customWidth="1"/>
    <col min="3" max="3" width="2.6640625" style="84" customWidth="1"/>
    <col min="4" max="4" width="8.5546875" style="84" customWidth="1"/>
    <col min="5" max="5" width="3" style="84" customWidth="1"/>
    <col min="6" max="6" width="8.109375" style="84" customWidth="1"/>
    <col min="7" max="7" width="5.44140625" style="84" customWidth="1"/>
    <col min="8" max="8" width="7.109375" style="84" customWidth="1"/>
    <col min="9" max="9" width="7" style="84" customWidth="1"/>
    <col min="10" max="10" width="7.44140625" style="84" customWidth="1"/>
    <col min="11" max="11" width="8.44140625" style="84" customWidth="1"/>
    <col min="12" max="12" width="3.5546875" style="140" customWidth="1"/>
    <col min="13" max="13" width="7.44140625" style="140" hidden="1" customWidth="1"/>
    <col min="14" max="14" width="12.88671875" style="140" hidden="1" customWidth="1"/>
    <col min="15" max="15" width="11.44140625" style="140" hidden="1" customWidth="1"/>
    <col min="16" max="16" width="11.6640625" style="140" hidden="1" customWidth="1"/>
    <col min="17" max="17" width="12.44140625" hidden="1" customWidth="1"/>
    <col min="18" max="18" width="6.5546875" customWidth="1"/>
    <col min="19" max="19" width="11.44140625" hidden="1" customWidth="1"/>
    <col min="20" max="20" width="5.109375" customWidth="1"/>
    <col min="21" max="22" width="6.33203125" customWidth="1"/>
    <col min="23" max="23" width="7" customWidth="1"/>
  </cols>
  <sheetData>
    <row r="1" spans="1:17">
      <c r="A1" s="451" t="s">
        <v>104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</row>
    <row r="2" spans="1:17" ht="11.1" customHeight="1"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3" spans="1:17" ht="11.1" customHeight="1">
      <c r="A3" s="84" t="s">
        <v>105</v>
      </c>
      <c r="C3" s="453" t="str">
        <f>PRESUPUESTO!B3</f>
        <v>SERVICIO DE CONSTRUCCIÓN DE DIQUES Y PROTECCIÓN DE TALUDES DE DIQUES CON ENROCADO DEL SECTOR 2 SUBPROYECTO A4 PAMPA DEL TORO</v>
      </c>
      <c r="D3" s="453"/>
      <c r="E3" s="453"/>
      <c r="F3" s="453"/>
      <c r="G3" s="453"/>
      <c r="H3" s="453"/>
      <c r="I3" s="453"/>
      <c r="J3" s="453"/>
      <c r="K3" s="453"/>
    </row>
    <row r="4" spans="1:17" ht="11.1" customHeight="1">
      <c r="C4" s="453"/>
      <c r="D4" s="453"/>
      <c r="E4" s="453"/>
      <c r="F4" s="453"/>
      <c r="G4" s="453"/>
      <c r="H4" s="453"/>
      <c r="I4" s="453"/>
      <c r="J4" s="453"/>
      <c r="K4" s="453"/>
    </row>
    <row r="5" spans="1:17" ht="11.1" customHeight="1" thickBot="1">
      <c r="A5" s="142" t="s">
        <v>106</v>
      </c>
      <c r="B5" s="143"/>
      <c r="C5" s="144" t="s">
        <v>107</v>
      </c>
      <c r="D5" s="143"/>
      <c r="E5" s="143"/>
      <c r="F5" s="143"/>
      <c r="G5" s="143"/>
      <c r="H5" s="143"/>
      <c r="I5" s="143"/>
      <c r="J5" s="145" t="s">
        <v>108</v>
      </c>
      <c r="K5" s="85">
        <f>PRESUPUESTO!G5</f>
        <v>44707</v>
      </c>
    </row>
    <row r="6" spans="1:17" ht="11.1" customHeight="1">
      <c r="A6" s="146"/>
      <c r="B6" s="147">
        <f>PRESUPUESTO!B7</f>
        <v>1.01</v>
      </c>
      <c r="C6" s="148" t="s">
        <v>115</v>
      </c>
      <c r="D6" s="146"/>
      <c r="E6" s="146"/>
      <c r="F6" s="146"/>
      <c r="G6" s="146"/>
      <c r="H6" s="146"/>
      <c r="I6" s="146"/>
      <c r="J6" s="146"/>
      <c r="K6" s="146"/>
    </row>
    <row r="7" spans="1:17" ht="11.1" customHeight="1">
      <c r="A7" s="149" t="s">
        <v>6</v>
      </c>
      <c r="B7" s="150" t="s">
        <v>195</v>
      </c>
      <c r="C7" s="148" t="str">
        <f>PRESUPUESTO!C8</f>
        <v>CARTEL DE IDENTIFICACIÓN DE OBRA 4.8 m x 3.60 m</v>
      </c>
      <c r="D7" s="151"/>
      <c r="E7" s="86"/>
      <c r="F7" s="86"/>
      <c r="G7" s="86"/>
      <c r="H7" s="86"/>
      <c r="I7" s="86"/>
      <c r="J7" s="86"/>
      <c r="K7" s="86"/>
      <c r="L7" s="152"/>
    </row>
    <row r="8" spans="1:17" ht="11.1" customHeight="1">
      <c r="A8" s="138" t="s">
        <v>7</v>
      </c>
      <c r="B8" s="153" t="s">
        <v>1</v>
      </c>
      <c r="C8" s="154" t="s">
        <v>9</v>
      </c>
      <c r="D8" s="155">
        <v>1</v>
      </c>
      <c r="E8" s="154" t="s">
        <v>10</v>
      </c>
      <c r="F8" s="155">
        <v>1</v>
      </c>
      <c r="G8" s="449" t="s">
        <v>94</v>
      </c>
      <c r="H8" s="449"/>
      <c r="I8" s="449"/>
      <c r="J8" s="449"/>
      <c r="K8" s="75">
        <f>K11</f>
        <v>2800</v>
      </c>
      <c r="L8" s="152"/>
    </row>
    <row r="9" spans="1:17" ht="11.1" customHeight="1">
      <c r="A9" s="153" t="s">
        <v>12</v>
      </c>
      <c r="B9" s="151" t="s">
        <v>13</v>
      </c>
      <c r="C9" s="151"/>
      <c r="D9" s="151"/>
      <c r="E9" s="151"/>
      <c r="F9" s="151"/>
      <c r="G9" s="156" t="s">
        <v>14</v>
      </c>
      <c r="H9" s="79" t="s">
        <v>15</v>
      </c>
      <c r="I9" s="79" t="s">
        <v>16</v>
      </c>
      <c r="J9" s="79" t="s">
        <v>253</v>
      </c>
      <c r="K9" s="79" t="s">
        <v>254</v>
      </c>
      <c r="L9" s="152"/>
      <c r="Q9" s="123">
        <f>P10</f>
        <v>2800</v>
      </c>
    </row>
    <row r="10" spans="1:17" ht="11.1" customHeight="1">
      <c r="A10" s="138" t="s">
        <v>18</v>
      </c>
      <c r="B10" s="136" t="str">
        <f>INSUMOS!B22</f>
        <v>CARTEL DE OBRA</v>
      </c>
      <c r="C10" s="137"/>
      <c r="D10" s="137"/>
      <c r="E10" s="137"/>
      <c r="F10" s="137"/>
      <c r="G10" s="138" t="s">
        <v>4</v>
      </c>
      <c r="H10" s="139"/>
      <c r="I10" s="139">
        <v>1</v>
      </c>
      <c r="J10" s="78">
        <f>INSUMOS!H22</f>
        <v>2800</v>
      </c>
      <c r="K10" s="78">
        <f>J10*I10</f>
        <v>2800</v>
      </c>
      <c r="L10" s="152"/>
      <c r="M10" s="141">
        <f>I10*PRESUPUESTO!E8</f>
        <v>1</v>
      </c>
      <c r="N10" s="141">
        <f>M10*J10</f>
        <v>2800</v>
      </c>
      <c r="P10" s="141">
        <f>N10</f>
        <v>2800</v>
      </c>
    </row>
    <row r="11" spans="1:17" ht="11.1" customHeight="1">
      <c r="A11" s="157"/>
      <c r="B11" s="158"/>
      <c r="C11" s="157"/>
      <c r="D11" s="157"/>
      <c r="E11" s="157"/>
      <c r="F11" s="157"/>
      <c r="G11" s="157"/>
      <c r="H11" s="157"/>
      <c r="I11" s="157"/>
      <c r="J11" s="157"/>
      <c r="K11" s="82">
        <f>SUM(K10:K10)</f>
        <v>2800</v>
      </c>
      <c r="L11" s="152"/>
    </row>
    <row r="12" spans="1:17" ht="11.1" customHeight="1">
      <c r="A12" s="149" t="s">
        <v>6</v>
      </c>
      <c r="B12" s="79" t="s">
        <v>196</v>
      </c>
      <c r="C12" s="151" t="str">
        <f>PRESUPUESTO!C9</f>
        <v>INSTALACIONES PROVISIONALES PARA LA OBRA</v>
      </c>
      <c r="E12" s="86"/>
      <c r="F12" s="86"/>
      <c r="G12" s="86"/>
      <c r="H12" s="86"/>
      <c r="I12" s="86"/>
      <c r="J12" s="86"/>
      <c r="K12" s="86"/>
      <c r="M12" s="159"/>
      <c r="N12" s="160"/>
      <c r="O12" s="161"/>
    </row>
    <row r="13" spans="1:17" ht="11.1" customHeight="1">
      <c r="A13" s="138" t="s">
        <v>7</v>
      </c>
      <c r="B13" s="153" t="s">
        <v>8</v>
      </c>
      <c r="C13" s="154" t="s">
        <v>9</v>
      </c>
      <c r="D13" s="155">
        <v>450</v>
      </c>
      <c r="E13" s="154" t="s">
        <v>10</v>
      </c>
      <c r="F13" s="155">
        <v>450</v>
      </c>
      <c r="G13" s="449" t="s">
        <v>11</v>
      </c>
      <c r="H13" s="449"/>
      <c r="I13" s="449"/>
      <c r="J13" s="449"/>
      <c r="K13" s="75">
        <f>K20</f>
        <v>49999.999989999997</v>
      </c>
      <c r="M13" s="160"/>
      <c r="N13" s="160"/>
      <c r="O13" s="162"/>
      <c r="Q13" s="98">
        <f>P18</f>
        <v>49999.999989999997</v>
      </c>
    </row>
    <row r="14" spans="1:17" ht="11.1" customHeight="1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M14" s="163"/>
      <c r="N14" s="163"/>
      <c r="O14" s="163"/>
    </row>
    <row r="15" spans="1:17" ht="11.1" customHeight="1">
      <c r="A15" s="153" t="s">
        <v>12</v>
      </c>
      <c r="B15" s="151" t="s">
        <v>13</v>
      </c>
      <c r="C15" s="151"/>
      <c r="D15" s="151"/>
      <c r="E15" s="151"/>
      <c r="F15" s="151"/>
      <c r="G15" s="164" t="s">
        <v>14</v>
      </c>
      <c r="H15" s="165" t="s">
        <v>15</v>
      </c>
      <c r="I15" s="165" t="s">
        <v>16</v>
      </c>
      <c r="J15" s="79" t="s">
        <v>253</v>
      </c>
      <c r="K15" s="79" t="s">
        <v>254</v>
      </c>
      <c r="M15" s="160"/>
      <c r="N15" s="160"/>
      <c r="O15" s="161"/>
    </row>
    <row r="16" spans="1:17" ht="11.1" customHeight="1">
      <c r="A16" s="80"/>
      <c r="B16" s="151" t="s">
        <v>17</v>
      </c>
      <c r="C16" s="151"/>
      <c r="D16" s="151"/>
      <c r="E16" s="151"/>
      <c r="F16" s="151"/>
      <c r="G16" s="80"/>
      <c r="H16" s="80"/>
      <c r="I16" s="80"/>
      <c r="J16" s="80"/>
      <c r="K16" s="80"/>
      <c r="M16" s="163"/>
      <c r="N16" s="160"/>
      <c r="O16" s="161"/>
    </row>
    <row r="17" spans="1:18" ht="11.1" customHeight="1">
      <c r="A17" s="166"/>
      <c r="B17" s="167" t="s">
        <v>35</v>
      </c>
      <c r="C17" s="167"/>
      <c r="D17" s="167"/>
      <c r="E17" s="167"/>
      <c r="F17" s="167"/>
      <c r="G17" s="121"/>
      <c r="H17" s="121"/>
      <c r="I17" s="121"/>
      <c r="J17" s="121"/>
      <c r="K17" s="121"/>
      <c r="O17" s="168"/>
    </row>
    <row r="18" spans="1:18" ht="11.1" customHeight="1">
      <c r="A18" s="166"/>
      <c r="B18" s="169" t="str">
        <f>INSUMOS!B28</f>
        <v>IMPLEMENTACION DE COMEDOR</v>
      </c>
      <c r="C18" s="167"/>
      <c r="D18" s="167"/>
      <c r="E18" s="167"/>
      <c r="F18" s="167"/>
      <c r="G18" s="166" t="s">
        <v>0</v>
      </c>
      <c r="H18" s="121"/>
      <c r="I18" s="170">
        <v>1</v>
      </c>
      <c r="J18" s="83">
        <f>INSUMOS!H28</f>
        <v>10000</v>
      </c>
      <c r="K18" s="83">
        <f>J18*I18</f>
        <v>10000</v>
      </c>
      <c r="M18" s="141">
        <f>I18*PRESUPUESTO!E9</f>
        <v>1</v>
      </c>
      <c r="N18" s="141">
        <f>M18*J18</f>
        <v>10000</v>
      </c>
      <c r="O18" s="168"/>
      <c r="P18" s="141">
        <f>SUM(N18:N19)</f>
        <v>49999.999989999997</v>
      </c>
    </row>
    <row r="19" spans="1:18" ht="11.1" customHeight="1">
      <c r="A19" s="166"/>
      <c r="B19" s="169" t="str">
        <f>INSUMOS!B27</f>
        <v>IMPLEMENTACION DE CONTENEDORES</v>
      </c>
      <c r="C19" s="171"/>
      <c r="D19" s="171"/>
      <c r="E19" s="171"/>
      <c r="F19" s="171"/>
      <c r="G19" s="166" t="s">
        <v>0</v>
      </c>
      <c r="H19" s="121"/>
      <c r="I19" s="170">
        <v>3</v>
      </c>
      <c r="J19" s="83">
        <f>INSUMOS!H27</f>
        <v>13333.333329999999</v>
      </c>
      <c r="K19" s="83">
        <f>J19*I19</f>
        <v>39999.999989999997</v>
      </c>
      <c r="M19" s="141">
        <f>I19*PRESUPUESTO!E9</f>
        <v>3</v>
      </c>
      <c r="N19" s="141">
        <f>M19*J19</f>
        <v>39999.999989999997</v>
      </c>
      <c r="O19" s="168"/>
      <c r="P19" s="141"/>
    </row>
    <row r="20" spans="1:18" ht="9" customHeight="1">
      <c r="A20" s="172"/>
      <c r="B20" s="173"/>
      <c r="C20" s="174"/>
      <c r="D20" s="174"/>
      <c r="E20" s="174"/>
      <c r="F20" s="174"/>
      <c r="G20" s="172"/>
      <c r="H20" s="175"/>
      <c r="I20" s="175"/>
      <c r="J20" s="176"/>
      <c r="K20" s="122">
        <f>SUM(K18:K19)</f>
        <v>49999.999989999997</v>
      </c>
      <c r="M20" s="160"/>
      <c r="N20" s="141"/>
      <c r="O20" s="168"/>
    </row>
    <row r="21" spans="1:18" ht="11.1" customHeight="1">
      <c r="A21" s="149" t="s">
        <v>6</v>
      </c>
      <c r="B21" s="79" t="s">
        <v>197</v>
      </c>
      <c r="C21" s="148" t="str">
        <f>PRESUPUESTO!C10</f>
        <v>MANTENIMIENTO DE TRANSITO Y SEGURIDAD VIAL</v>
      </c>
      <c r="D21" s="151"/>
      <c r="E21" s="86"/>
      <c r="F21" s="86"/>
      <c r="G21" s="86"/>
      <c r="H21" s="86"/>
      <c r="I21" s="86"/>
      <c r="J21" s="86"/>
      <c r="K21" s="86"/>
      <c r="L21" s="152"/>
    </row>
    <row r="22" spans="1:18" ht="11.1" customHeight="1">
      <c r="A22" s="138" t="s">
        <v>7</v>
      </c>
      <c r="B22" s="153" t="s">
        <v>1</v>
      </c>
      <c r="C22" s="154" t="s">
        <v>9</v>
      </c>
      <c r="D22" s="155">
        <v>1</v>
      </c>
      <c r="E22" s="154" t="s">
        <v>10</v>
      </c>
      <c r="F22" s="155">
        <v>1</v>
      </c>
      <c r="G22" s="449" t="s">
        <v>94</v>
      </c>
      <c r="H22" s="449"/>
      <c r="I22" s="449"/>
      <c r="J22" s="449"/>
      <c r="K22" s="75">
        <f>K25</f>
        <v>56000</v>
      </c>
      <c r="L22" s="152"/>
      <c r="Q22" s="123">
        <f>P24</f>
        <v>56000</v>
      </c>
    </row>
    <row r="23" spans="1:18" ht="11.1" customHeight="1">
      <c r="A23" s="153" t="s">
        <v>12</v>
      </c>
      <c r="B23" s="151" t="s">
        <v>13</v>
      </c>
      <c r="C23" s="151"/>
      <c r="D23" s="151"/>
      <c r="E23" s="151"/>
      <c r="F23" s="151"/>
      <c r="G23" s="156" t="s">
        <v>14</v>
      </c>
      <c r="H23" s="79" t="s">
        <v>15</v>
      </c>
      <c r="I23" s="79" t="s">
        <v>16</v>
      </c>
      <c r="J23" s="79" t="s">
        <v>253</v>
      </c>
      <c r="K23" s="79" t="s">
        <v>254</v>
      </c>
      <c r="L23" s="152"/>
    </row>
    <row r="24" spans="1:18" ht="11.1" customHeight="1">
      <c r="A24" s="138" t="s">
        <v>18</v>
      </c>
      <c r="B24" s="136" t="str">
        <f>INSUMOS!B24</f>
        <v>MANTENIMIENTO DE TRANSITO Y SEGURIDAD VIAL</v>
      </c>
      <c r="C24" s="137"/>
      <c r="D24" s="137"/>
      <c r="E24" s="137"/>
      <c r="F24" s="137"/>
      <c r="G24" s="138" t="s">
        <v>49</v>
      </c>
      <c r="H24" s="139"/>
      <c r="I24" s="139">
        <v>1</v>
      </c>
      <c r="J24" s="78">
        <f>INSUMOS!H24</f>
        <v>56000</v>
      </c>
      <c r="K24" s="78">
        <f>J24*I24</f>
        <v>56000</v>
      </c>
      <c r="L24" s="152"/>
      <c r="M24" s="141">
        <f>I24*PRESUPUESTO!E10</f>
        <v>1</v>
      </c>
      <c r="N24" s="141">
        <f>M24*J24</f>
        <v>56000</v>
      </c>
      <c r="P24" s="141">
        <f>N24</f>
        <v>56000</v>
      </c>
    </row>
    <row r="25" spans="1:18" ht="11.1" customHeight="1">
      <c r="A25" s="157"/>
      <c r="B25" s="158"/>
      <c r="C25" s="157"/>
      <c r="D25" s="157"/>
      <c r="E25" s="157"/>
      <c r="F25" s="157"/>
      <c r="G25" s="157"/>
      <c r="H25" s="157"/>
      <c r="I25" s="157"/>
      <c r="J25" s="157"/>
      <c r="K25" s="82">
        <f>SUM(K24:K24)</f>
        <v>56000</v>
      </c>
      <c r="L25" s="152"/>
    </row>
    <row r="26" spans="1:18" ht="11.1" customHeight="1">
      <c r="A26" s="146"/>
      <c r="B26" s="177">
        <v>1.02</v>
      </c>
      <c r="C26" s="178" t="str">
        <f>PRESUPUESTO!C11</f>
        <v>TRABAJOS PRELIMINARES</v>
      </c>
      <c r="D26" s="146"/>
      <c r="E26" s="146"/>
      <c r="F26" s="146"/>
      <c r="G26" s="146"/>
      <c r="H26" s="146"/>
      <c r="I26" s="146"/>
      <c r="J26" s="146"/>
      <c r="K26" s="146"/>
    </row>
    <row r="27" spans="1:18" ht="11.1" customHeight="1">
      <c r="A27" s="149" t="s">
        <v>6</v>
      </c>
      <c r="B27" s="79" t="s">
        <v>198</v>
      </c>
      <c r="C27" s="151" t="str">
        <f>PRESUPUESTO!C12</f>
        <v>MOVILIZACION Y DESMOVILIZACION DE EQUIPOS</v>
      </c>
      <c r="D27" s="151"/>
      <c r="E27" s="86"/>
      <c r="F27" s="86"/>
      <c r="G27" s="86"/>
      <c r="H27" s="86"/>
      <c r="I27" s="86"/>
      <c r="J27" s="86"/>
      <c r="K27" s="86"/>
      <c r="L27" s="152"/>
    </row>
    <row r="28" spans="1:18" ht="11.1" customHeight="1">
      <c r="A28" s="138" t="s">
        <v>7</v>
      </c>
      <c r="B28" s="153" t="s">
        <v>49</v>
      </c>
      <c r="C28" s="154" t="s">
        <v>9</v>
      </c>
      <c r="D28" s="155">
        <v>1</v>
      </c>
      <c r="E28" s="154" t="s">
        <v>10</v>
      </c>
      <c r="F28" s="155">
        <v>1</v>
      </c>
      <c r="G28" s="449" t="s">
        <v>50</v>
      </c>
      <c r="H28" s="449"/>
      <c r="I28" s="449"/>
      <c r="J28" s="449"/>
      <c r="K28" s="75">
        <f>K32</f>
        <v>150000</v>
      </c>
      <c r="L28" s="152"/>
      <c r="P28" s="141"/>
      <c r="Q28" s="98">
        <f>SUM(_xlfn.ANCHORARRAY(P30))</f>
        <v>150000</v>
      </c>
      <c r="R28" s="19"/>
    </row>
    <row r="29" spans="1:18" ht="11.1" customHeight="1">
      <c r="A29" s="153" t="s">
        <v>12</v>
      </c>
      <c r="B29" s="151" t="s">
        <v>13</v>
      </c>
      <c r="C29" s="151"/>
      <c r="D29" s="151"/>
      <c r="E29" s="151"/>
      <c r="F29" s="151"/>
      <c r="G29" s="156" t="s">
        <v>14</v>
      </c>
      <c r="H29" s="79" t="s">
        <v>101</v>
      </c>
      <c r="I29" s="79" t="s">
        <v>16</v>
      </c>
      <c r="J29" s="79" t="s">
        <v>253</v>
      </c>
      <c r="K29" s="79" t="s">
        <v>254</v>
      </c>
      <c r="L29" s="152"/>
      <c r="P29" s="141"/>
      <c r="Q29" s="19"/>
      <c r="R29" s="19"/>
    </row>
    <row r="30" spans="1:18" ht="11.1" customHeight="1">
      <c r="A30" s="153"/>
      <c r="B30" s="136" t="str">
        <f>INSUMOS!B25</f>
        <v>MOV Y DESMOV DE EQUIPO PESADO</v>
      </c>
      <c r="C30" s="151"/>
      <c r="D30" s="151"/>
      <c r="E30" s="151"/>
      <c r="F30" s="151"/>
      <c r="G30" s="149" t="s">
        <v>14</v>
      </c>
      <c r="H30" s="154"/>
      <c r="I30" s="139">
        <f>'Dimensionamiento equipos'!K10</f>
        <v>5</v>
      </c>
      <c r="J30" s="87">
        <f>INSUMOS!H25</f>
        <v>18000</v>
      </c>
      <c r="K30" s="87">
        <f>J30*I30</f>
        <v>90000</v>
      </c>
      <c r="L30" s="152"/>
      <c r="M30" s="179">
        <f>I30*PRESUPUESTO!E12</f>
        <v>5</v>
      </c>
      <c r="N30" s="141">
        <f>M30*J30</f>
        <v>90000</v>
      </c>
      <c r="P30" s="141" cm="1">
        <f t="array" ref="P30:P31">N30:N31</f>
        <v>90000</v>
      </c>
      <c r="Q30" s="19"/>
      <c r="R30" s="19"/>
    </row>
    <row r="31" spans="1:18" ht="11.1" customHeight="1">
      <c r="A31" s="153"/>
      <c r="B31" s="136" t="str">
        <f>INSUMOS!B26</f>
        <v>MOV Y DESMOV DE EQUIPO AUTOPROPUSADO</v>
      </c>
      <c r="C31" s="151"/>
      <c r="D31" s="151"/>
      <c r="E31" s="151"/>
      <c r="F31" s="151"/>
      <c r="G31" s="149" t="s">
        <v>14</v>
      </c>
      <c r="H31" s="154"/>
      <c r="I31" s="139">
        <f>'Dimensionamiento equipos'!K6</f>
        <v>10</v>
      </c>
      <c r="J31" s="87">
        <f>INSUMOS!H26</f>
        <v>6000</v>
      </c>
      <c r="K31" s="87">
        <f>J31*I31</f>
        <v>60000</v>
      </c>
      <c r="L31" s="152"/>
      <c r="M31" s="179">
        <f>I31*PRESUPUESTO!E12</f>
        <v>10</v>
      </c>
      <c r="N31" s="141">
        <f>M31*J31</f>
        <v>60000</v>
      </c>
      <c r="P31" s="141">
        <v>60000</v>
      </c>
      <c r="Q31" s="19"/>
      <c r="R31" s="19"/>
    </row>
    <row r="32" spans="1:18" ht="11.1" customHeight="1">
      <c r="A32" s="180"/>
      <c r="B32" s="181"/>
      <c r="C32" s="181"/>
      <c r="D32" s="181"/>
      <c r="E32" s="181"/>
      <c r="F32" s="181"/>
      <c r="G32" s="182"/>
      <c r="H32" s="183"/>
      <c r="I32" s="183"/>
      <c r="J32" s="183"/>
      <c r="K32" s="88">
        <f>SUM(K30:K31)</f>
        <v>150000</v>
      </c>
      <c r="L32" s="152"/>
      <c r="N32" s="184"/>
      <c r="P32" s="141"/>
      <c r="Q32" s="19"/>
      <c r="R32" s="19"/>
    </row>
    <row r="33" spans="1:23" ht="11.1" customHeight="1">
      <c r="A33" s="149" t="s">
        <v>6</v>
      </c>
      <c r="B33" s="79" t="s">
        <v>199</v>
      </c>
      <c r="C33" s="151" t="str">
        <f>PRESUPUESTO!C13</f>
        <v>TRAZO Y REPLANTEO DE OBRA</v>
      </c>
      <c r="E33" s="86"/>
      <c r="F33" s="86"/>
      <c r="G33" s="86"/>
      <c r="H33" s="86"/>
      <c r="I33" s="86"/>
      <c r="J33" s="86"/>
      <c r="K33" s="86"/>
      <c r="L33" s="152"/>
      <c r="P33" s="141"/>
      <c r="Q33" s="19"/>
      <c r="R33" s="19"/>
    </row>
    <row r="34" spans="1:23" ht="11.1" customHeight="1">
      <c r="A34" s="138" t="s">
        <v>7</v>
      </c>
      <c r="B34" s="153" t="s">
        <v>1</v>
      </c>
      <c r="C34" s="154" t="s">
        <v>9</v>
      </c>
      <c r="D34" s="155">
        <v>600</v>
      </c>
      <c r="E34" s="154" t="s">
        <v>10</v>
      </c>
      <c r="F34" s="155">
        <v>600</v>
      </c>
      <c r="G34" s="449" t="s">
        <v>94</v>
      </c>
      <c r="H34" s="449"/>
      <c r="I34" s="449"/>
      <c r="J34" s="449"/>
      <c r="K34" s="75">
        <f>K37</f>
        <v>3.54</v>
      </c>
      <c r="L34" s="152"/>
      <c r="P34" s="141"/>
      <c r="Q34" s="123">
        <f>P36</f>
        <v>24144.7824</v>
      </c>
      <c r="R34" s="19"/>
    </row>
    <row r="35" spans="1:23" ht="11.1" customHeight="1">
      <c r="A35" s="153" t="s">
        <v>12</v>
      </c>
      <c r="B35" s="151" t="s">
        <v>13</v>
      </c>
      <c r="C35" s="151"/>
      <c r="D35" s="151"/>
      <c r="E35" s="151"/>
      <c r="F35" s="151"/>
      <c r="G35" s="156" t="s">
        <v>14</v>
      </c>
      <c r="H35" s="79" t="s">
        <v>15</v>
      </c>
      <c r="I35" s="79" t="s">
        <v>16</v>
      </c>
      <c r="J35" s="79" t="s">
        <v>253</v>
      </c>
      <c r="K35" s="79" t="s">
        <v>254</v>
      </c>
      <c r="L35" s="152"/>
      <c r="P35" s="141"/>
      <c r="Q35" s="19"/>
      <c r="R35" s="19"/>
    </row>
    <row r="36" spans="1:23" ht="11.1" customHeight="1">
      <c r="A36" s="138" t="s">
        <v>18</v>
      </c>
      <c r="B36" s="136" t="str">
        <f>INSUMOS!B23</f>
        <v>TRAZO NIVELES Y REPLANTEO</v>
      </c>
      <c r="C36" s="137"/>
      <c r="D36" s="137"/>
      <c r="E36" s="137"/>
      <c r="F36" s="137"/>
      <c r="G36" s="138" t="s">
        <v>3</v>
      </c>
      <c r="H36" s="139"/>
      <c r="I36" s="139">
        <v>1</v>
      </c>
      <c r="J36" s="78">
        <f>INSUMOS!H23</f>
        <v>3.54</v>
      </c>
      <c r="K36" s="78">
        <f>J36*I36</f>
        <v>3.54</v>
      </c>
      <c r="L36" s="152"/>
      <c r="M36" s="141">
        <f>I36*PRESUPUESTO!E13</f>
        <v>6820.56</v>
      </c>
      <c r="N36" s="141">
        <f>M36*J36</f>
        <v>24144.7824</v>
      </c>
      <c r="P36" s="141">
        <f>N36</f>
        <v>24144.7824</v>
      </c>
      <c r="Q36" s="19"/>
      <c r="R36" s="19"/>
    </row>
    <row r="37" spans="1:23" ht="11.1" customHeight="1">
      <c r="A37" s="157"/>
      <c r="B37" s="158"/>
      <c r="C37" s="157"/>
      <c r="D37" s="157"/>
      <c r="E37" s="157"/>
      <c r="F37" s="157"/>
      <c r="G37" s="157"/>
      <c r="H37" s="157"/>
      <c r="I37" s="157"/>
      <c r="J37" s="157"/>
      <c r="K37" s="82">
        <f>SUM(K36:K36)</f>
        <v>3.54</v>
      </c>
      <c r="L37" s="152"/>
      <c r="P37" s="141"/>
      <c r="Q37" s="19"/>
      <c r="R37" s="19"/>
    </row>
    <row r="38" spans="1:23" ht="12" customHeight="1">
      <c r="B38" s="177">
        <v>1.03</v>
      </c>
      <c r="C38" s="185" t="str">
        <f>PRESUPUESTO!C14</f>
        <v>DIQUES Y PROTECCIÓN DE CAUCE CON ENROCADO</v>
      </c>
      <c r="P38" s="141"/>
      <c r="Q38" s="19"/>
      <c r="R38" s="19"/>
    </row>
    <row r="39" spans="1:23" ht="10.5" customHeight="1">
      <c r="B39" s="177" t="s">
        <v>200</v>
      </c>
      <c r="C39" s="185" t="str">
        <f>PRESUPUESTO!C15</f>
        <v>DIQUE DE TIERRA COMPACTADA</v>
      </c>
    </row>
    <row r="40" spans="1:23" ht="12" customHeight="1">
      <c r="B40" s="177" t="s">
        <v>201</v>
      </c>
      <c r="C40" s="185" t="str">
        <f>PRESUPUESTO!C16</f>
        <v>DESBROCE Y LIMPIEZA EN ZONA NO BOSCOSA</v>
      </c>
    </row>
    <row r="41" spans="1:23" ht="11.1" customHeight="1">
      <c r="A41" s="138" t="s">
        <v>7</v>
      </c>
      <c r="B41" s="153" t="s">
        <v>8</v>
      </c>
      <c r="C41" s="154" t="s">
        <v>9</v>
      </c>
      <c r="D41" s="155">
        <v>450</v>
      </c>
      <c r="E41" s="154" t="s">
        <v>10</v>
      </c>
      <c r="F41" s="155">
        <v>450</v>
      </c>
      <c r="G41" s="449" t="s">
        <v>11</v>
      </c>
      <c r="H41" s="449"/>
      <c r="I41" s="449"/>
      <c r="J41" s="449"/>
      <c r="K41" s="75">
        <f>K47+K52</f>
        <v>16.605681422222219</v>
      </c>
      <c r="M41" s="160"/>
      <c r="N41" s="160"/>
      <c r="O41" s="162"/>
      <c r="P41" s="186"/>
      <c r="Q41" s="124">
        <f>P44+O51</f>
        <v>60861.150866958233</v>
      </c>
      <c r="R41" s="452"/>
      <c r="S41" s="452"/>
      <c r="T41" s="450"/>
      <c r="U41" s="450"/>
      <c r="V41" s="450"/>
      <c r="W41" s="103"/>
    </row>
    <row r="42" spans="1:23" ht="11.1" customHeight="1">
      <c r="A42" s="153" t="s">
        <v>12</v>
      </c>
      <c r="B42" s="151" t="s">
        <v>13</v>
      </c>
      <c r="C42" s="151"/>
      <c r="D42" s="151"/>
      <c r="E42" s="151"/>
      <c r="F42" s="151"/>
      <c r="G42" s="164" t="s">
        <v>14</v>
      </c>
      <c r="H42" s="165" t="s">
        <v>15</v>
      </c>
      <c r="I42" s="165" t="s">
        <v>16</v>
      </c>
      <c r="J42" s="79" t="s">
        <v>253</v>
      </c>
      <c r="K42" s="79" t="s">
        <v>254</v>
      </c>
      <c r="M42" s="160"/>
      <c r="N42" s="160"/>
      <c r="O42" s="161"/>
      <c r="P42" s="161"/>
      <c r="Q42" s="12"/>
      <c r="R42" s="12"/>
      <c r="S42" s="12"/>
      <c r="T42" s="2"/>
      <c r="U42" s="3"/>
      <c r="V42" s="3"/>
      <c r="W42" s="3"/>
    </row>
    <row r="43" spans="1:23" ht="11.1" customHeight="1">
      <c r="A43" s="80"/>
      <c r="B43" s="151" t="s">
        <v>17</v>
      </c>
      <c r="C43" s="151"/>
      <c r="D43" s="151"/>
      <c r="E43" s="151"/>
      <c r="F43" s="151"/>
      <c r="G43" s="80"/>
      <c r="H43" s="80"/>
      <c r="I43" s="80"/>
      <c r="J43" s="80"/>
      <c r="K43" s="80"/>
      <c r="M43" s="163"/>
      <c r="N43" s="160"/>
      <c r="O43" s="161"/>
      <c r="P43" s="161"/>
      <c r="Q43" s="12"/>
      <c r="R43" s="12"/>
      <c r="S43" s="12"/>
      <c r="T43" s="1"/>
      <c r="U43" s="1"/>
      <c r="V43" s="1"/>
      <c r="W43" s="1"/>
    </row>
    <row r="44" spans="1:23" ht="11.1" customHeight="1">
      <c r="A44" s="138" t="s">
        <v>18</v>
      </c>
      <c r="B44" s="136" t="str">
        <f>INSUMOS!B38</f>
        <v>OPERARIO</v>
      </c>
      <c r="C44" s="137"/>
      <c r="D44" s="137"/>
      <c r="E44" s="137"/>
      <c r="F44" s="137"/>
      <c r="G44" s="138" t="s">
        <v>20</v>
      </c>
      <c r="H44" s="139">
        <v>0.1</v>
      </c>
      <c r="I44" s="139">
        <f>H44*8/D41</f>
        <v>1.7777777777777779E-3</v>
      </c>
      <c r="J44" s="78">
        <f>INSUMOS!H38</f>
        <v>24.36</v>
      </c>
      <c r="K44" s="78">
        <f>J44*I44</f>
        <v>4.3306666666666667E-2</v>
      </c>
      <c r="M44" s="141">
        <f>I44*PRESUPUESTO!E16</f>
        <v>6.5156977777777776</v>
      </c>
      <c r="N44" s="141">
        <f>M44*J44</f>
        <v>158.72239786666665</v>
      </c>
      <c r="O44" s="168"/>
      <c r="P44" s="187">
        <f>SUM(N44:N50)</f>
        <v>60750.150742755563</v>
      </c>
      <c r="Q44" s="14"/>
      <c r="R44" s="14"/>
      <c r="S44" s="14"/>
      <c r="T44" s="8"/>
      <c r="U44" s="4"/>
      <c r="V44" s="5"/>
      <c r="W44" s="5"/>
    </row>
    <row r="45" spans="1:23" ht="11.1" customHeight="1">
      <c r="A45" s="138" t="s">
        <v>21</v>
      </c>
      <c r="B45" s="136" t="str">
        <f>INSUMOS!B39</f>
        <v>OFICIAL</v>
      </c>
      <c r="C45" s="137"/>
      <c r="D45" s="137"/>
      <c r="E45" s="137"/>
      <c r="F45" s="137"/>
      <c r="G45" s="138" t="s">
        <v>20</v>
      </c>
      <c r="H45" s="139">
        <v>1</v>
      </c>
      <c r="I45" s="139">
        <f>H45*8/D41</f>
        <v>1.7777777777777778E-2</v>
      </c>
      <c r="J45" s="78">
        <f>INSUMOS!H39</f>
        <v>19.329999999999998</v>
      </c>
      <c r="K45" s="78">
        <f t="shared" ref="K45:K46" si="0">J45*I45</f>
        <v>0.34364444444444442</v>
      </c>
      <c r="M45" s="141">
        <f>I45*PRESUPUESTO!E16</f>
        <v>65.156977777777783</v>
      </c>
      <c r="N45" s="141">
        <f>M45*J45</f>
        <v>1259.4843804444445</v>
      </c>
      <c r="O45" s="168"/>
      <c r="P45" s="168"/>
      <c r="Q45" s="14"/>
      <c r="R45" s="14"/>
      <c r="S45" s="14"/>
      <c r="T45" s="8"/>
      <c r="U45" s="4"/>
      <c r="V45" s="5"/>
      <c r="W45" s="5"/>
    </row>
    <row r="46" spans="1:23" ht="11.1" customHeight="1">
      <c r="A46" s="138" t="s">
        <v>23</v>
      </c>
      <c r="B46" s="136" t="str">
        <f>INSUMOS!B40</f>
        <v>PEON</v>
      </c>
      <c r="C46" s="137"/>
      <c r="D46" s="137"/>
      <c r="E46" s="137"/>
      <c r="F46" s="137"/>
      <c r="G46" s="138" t="s">
        <v>20</v>
      </c>
      <c r="H46" s="139">
        <v>2</v>
      </c>
      <c r="I46" s="139">
        <f>H46*8/D41</f>
        <v>3.5555555555555556E-2</v>
      </c>
      <c r="J46" s="78">
        <f>INSUMOS!H40</f>
        <v>17.510000000000002</v>
      </c>
      <c r="K46" s="78">
        <f t="shared" si="0"/>
        <v>0.62257777777777779</v>
      </c>
      <c r="M46" s="141">
        <f>I46*PRESUPUESTO!E16</f>
        <v>130.31395555555557</v>
      </c>
      <c r="N46" s="141">
        <f>M46*J46</f>
        <v>2281.797361777778</v>
      </c>
      <c r="O46" s="168"/>
      <c r="P46" s="168"/>
      <c r="Q46" s="14"/>
      <c r="R46" s="14"/>
      <c r="S46" s="14"/>
      <c r="T46" s="8"/>
      <c r="U46" s="4"/>
      <c r="V46" s="5"/>
      <c r="W46" s="5"/>
    </row>
    <row r="47" spans="1:23" ht="11.1" customHeight="1">
      <c r="A47" s="138"/>
      <c r="B47" s="136"/>
      <c r="C47" s="137"/>
      <c r="D47" s="137"/>
      <c r="E47" s="137"/>
      <c r="F47" s="137"/>
      <c r="G47" s="138"/>
      <c r="H47" s="139"/>
      <c r="I47" s="139"/>
      <c r="J47" s="78"/>
      <c r="K47" s="81">
        <f>SUM(K44:K46)</f>
        <v>1.0095288888888889</v>
      </c>
      <c r="M47" s="160"/>
      <c r="N47" s="141"/>
      <c r="O47" s="168"/>
      <c r="P47" s="168"/>
      <c r="Q47" s="14"/>
      <c r="R47" s="14"/>
      <c r="S47" s="14"/>
      <c r="T47" s="37"/>
      <c r="U47" s="4"/>
      <c r="V47" s="5"/>
      <c r="W47" s="5"/>
    </row>
    <row r="48" spans="1:23" ht="11.1" customHeight="1">
      <c r="A48" s="80"/>
      <c r="B48" s="151" t="s">
        <v>25</v>
      </c>
      <c r="C48" s="151"/>
      <c r="D48" s="151"/>
      <c r="E48" s="151"/>
      <c r="F48" s="151"/>
      <c r="G48" s="80"/>
      <c r="H48" s="80"/>
      <c r="I48" s="80"/>
      <c r="J48" s="80"/>
      <c r="K48" s="80"/>
      <c r="M48" s="163"/>
      <c r="N48" s="160"/>
      <c r="O48" s="161"/>
      <c r="P48" s="161"/>
      <c r="Q48" s="12"/>
      <c r="R48" s="12"/>
      <c r="S48" s="12"/>
      <c r="T48" s="1"/>
      <c r="U48" s="1"/>
      <c r="V48" s="1"/>
      <c r="W48" s="1"/>
    </row>
    <row r="49" spans="1:23" ht="11.1" customHeight="1">
      <c r="A49" s="138" t="s">
        <v>26</v>
      </c>
      <c r="B49" s="136" t="str">
        <f>INSUMOS!B14</f>
        <v>EXCAVADORA SOBRE ORUGAS 180-348 HP</v>
      </c>
      <c r="C49" s="137"/>
      <c r="D49" s="137"/>
      <c r="E49" s="137"/>
      <c r="F49" s="137"/>
      <c r="G49" s="138" t="s">
        <v>28</v>
      </c>
      <c r="H49" s="139">
        <v>1</v>
      </c>
      <c r="I49" s="139">
        <f>H49*8/F41</f>
        <v>1.7777777777777778E-2</v>
      </c>
      <c r="J49" s="78">
        <f>INSUMOS!H14</f>
        <v>391.01</v>
      </c>
      <c r="K49" s="78">
        <f t="shared" ref="K49:K50" si="1">J49*I49</f>
        <v>6.9512888888888886</v>
      </c>
      <c r="M49" s="141">
        <f>I49*PRESUPUESTO!E16</f>
        <v>65.156977777777783</v>
      </c>
      <c r="N49" s="141">
        <f>M49*J49</f>
        <v>25477.029880888891</v>
      </c>
      <c r="O49" s="168"/>
      <c r="P49" s="168"/>
      <c r="Q49" s="14"/>
      <c r="R49" s="14"/>
      <c r="S49" s="14"/>
      <c r="T49" s="8"/>
      <c r="U49" s="4"/>
      <c r="V49" s="5"/>
      <c r="W49" s="5"/>
    </row>
    <row r="50" spans="1:23" ht="11.1" customHeight="1">
      <c r="A50" s="138"/>
      <c r="B50" s="136" t="str">
        <f>INSUMOS!B16</f>
        <v>TRACTOR SOBREORUGAS  190-240HP</v>
      </c>
      <c r="C50" s="137"/>
      <c r="D50" s="137"/>
      <c r="E50" s="137"/>
      <c r="F50" s="137"/>
      <c r="G50" s="138" t="s">
        <v>28</v>
      </c>
      <c r="H50" s="139">
        <v>1</v>
      </c>
      <c r="I50" s="139">
        <f>H50*8/F41</f>
        <v>1.7777777777777778E-2</v>
      </c>
      <c r="J50" s="78">
        <f>INSUMOS!H16</f>
        <v>484.57</v>
      </c>
      <c r="K50" s="78">
        <f t="shared" si="1"/>
        <v>8.614577777777777</v>
      </c>
      <c r="M50" s="141">
        <f>I50*PRESUPUESTO!E16</f>
        <v>65.156977777777783</v>
      </c>
      <c r="N50" s="141">
        <f>M50*J50</f>
        <v>31573.11672177778</v>
      </c>
      <c r="O50" s="188"/>
      <c r="P50" s="188"/>
      <c r="Q50" s="11"/>
      <c r="R50" s="11"/>
      <c r="S50" s="11"/>
      <c r="T50" s="9"/>
      <c r="U50" s="4"/>
      <c r="V50" s="5"/>
      <c r="W50" s="5"/>
    </row>
    <row r="51" spans="1:23" ht="11.1" customHeight="1">
      <c r="A51" s="138" t="s">
        <v>29</v>
      </c>
      <c r="B51" s="136" t="str">
        <f>INSUMOS!B18</f>
        <v>HERRAMIENTAS MANUALES</v>
      </c>
      <c r="C51" s="137"/>
      <c r="D51" s="137"/>
      <c r="E51" s="137"/>
      <c r="F51" s="137"/>
      <c r="G51" s="138" t="s">
        <v>31</v>
      </c>
      <c r="H51" s="80"/>
      <c r="I51" s="139">
        <v>3</v>
      </c>
      <c r="J51" s="78">
        <f>K47</f>
        <v>1.0095288888888889</v>
      </c>
      <c r="K51" s="78">
        <f>J51*0.03</f>
        <v>3.0285866666666668E-2</v>
      </c>
      <c r="M51" s="189"/>
      <c r="O51" s="141">
        <f>K51*PRESUPUESTO!E16</f>
        <v>111.00012420266667</v>
      </c>
      <c r="P51" s="168"/>
      <c r="Q51" s="14"/>
      <c r="R51" s="14"/>
      <c r="S51" s="14"/>
      <c r="T51" s="8"/>
      <c r="U51" s="4"/>
      <c r="V51" s="5"/>
      <c r="W51" s="5"/>
    </row>
    <row r="52" spans="1:23" ht="11.1" customHeight="1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82">
        <f>SUM(K49:K51)</f>
        <v>15.596152533333331</v>
      </c>
      <c r="M52" s="163"/>
      <c r="N52" s="163"/>
      <c r="O52" s="163"/>
      <c r="P52" s="163"/>
      <c r="Q52" s="1"/>
      <c r="R52" s="1"/>
      <c r="S52" s="1"/>
      <c r="T52" s="1"/>
      <c r="U52" s="1"/>
      <c r="V52" s="1"/>
      <c r="W52" s="6"/>
    </row>
    <row r="53" spans="1:23" ht="11.1" customHeight="1">
      <c r="A53" s="149" t="s">
        <v>6</v>
      </c>
      <c r="B53" s="79" t="s">
        <v>202</v>
      </c>
      <c r="C53" s="151" t="str">
        <f>PRESUPUESTO!C17</f>
        <v>EXCAVACIÓN EN MATERIAL SUELTO CON EQUIPO</v>
      </c>
      <c r="E53" s="86"/>
      <c r="F53" s="86"/>
      <c r="G53" s="86"/>
      <c r="H53" s="86"/>
      <c r="I53" s="86"/>
      <c r="J53" s="86"/>
      <c r="K53" s="86"/>
      <c r="M53" s="163"/>
      <c r="N53" s="163"/>
      <c r="O53" s="163"/>
      <c r="P53" s="163"/>
      <c r="Q53" s="1"/>
      <c r="R53" s="1"/>
      <c r="S53" s="1"/>
      <c r="T53" s="1"/>
      <c r="U53" s="1"/>
      <c r="V53" s="1"/>
      <c r="W53" s="6"/>
    </row>
    <row r="54" spans="1:23" ht="11.1" customHeight="1">
      <c r="A54" s="138" t="s">
        <v>7</v>
      </c>
      <c r="B54" s="153" t="s">
        <v>8</v>
      </c>
      <c r="C54" s="154" t="s">
        <v>9</v>
      </c>
      <c r="D54" s="155">
        <v>500</v>
      </c>
      <c r="E54" s="154" t="s">
        <v>10</v>
      </c>
      <c r="F54" s="155">
        <v>500</v>
      </c>
      <c r="G54" s="449" t="s">
        <v>11</v>
      </c>
      <c r="H54" s="449"/>
      <c r="I54" s="449"/>
      <c r="J54" s="449"/>
      <c r="K54" s="75">
        <f>K60+K64</f>
        <v>7.1919932800000002</v>
      </c>
      <c r="M54" s="163"/>
      <c r="N54" s="163"/>
      <c r="O54" s="163"/>
      <c r="P54" s="163"/>
      <c r="Q54" s="124">
        <f>P57+O63</f>
        <v>17198.0696905984</v>
      </c>
      <c r="R54" s="1"/>
      <c r="S54" s="1"/>
      <c r="T54" s="1"/>
      <c r="U54" s="1"/>
      <c r="V54" s="1"/>
      <c r="W54" s="6"/>
    </row>
    <row r="55" spans="1:23" ht="11.1" customHeight="1">
      <c r="A55" s="153" t="s">
        <v>12</v>
      </c>
      <c r="B55" s="151" t="s">
        <v>13</v>
      </c>
      <c r="C55" s="151"/>
      <c r="D55" s="151"/>
      <c r="E55" s="151"/>
      <c r="F55" s="151"/>
      <c r="G55" s="156" t="s">
        <v>14</v>
      </c>
      <c r="H55" s="79" t="s">
        <v>15</v>
      </c>
      <c r="I55" s="79" t="s">
        <v>16</v>
      </c>
      <c r="J55" s="79" t="s">
        <v>253</v>
      </c>
      <c r="K55" s="79" t="s">
        <v>254</v>
      </c>
      <c r="M55" s="163"/>
      <c r="N55" s="163"/>
      <c r="O55" s="163"/>
      <c r="P55" s="163"/>
      <c r="Q55" s="1"/>
      <c r="R55" s="1"/>
      <c r="S55" s="1"/>
      <c r="T55" s="1"/>
      <c r="U55" s="1"/>
      <c r="V55" s="1"/>
      <c r="W55" s="6"/>
    </row>
    <row r="56" spans="1:23" ht="11.1" customHeight="1">
      <c r="A56" s="80"/>
      <c r="B56" s="151" t="s">
        <v>17</v>
      </c>
      <c r="C56" s="151"/>
      <c r="D56" s="151"/>
      <c r="E56" s="151"/>
      <c r="F56" s="151"/>
      <c r="G56" s="80"/>
      <c r="H56" s="80"/>
      <c r="I56" s="80"/>
      <c r="J56" s="80"/>
      <c r="K56" s="80"/>
      <c r="M56" s="163"/>
      <c r="N56" s="163"/>
      <c r="O56" s="163"/>
      <c r="P56" s="163"/>
      <c r="Q56" s="1"/>
      <c r="R56" s="1"/>
      <c r="S56" s="1"/>
      <c r="T56" s="1"/>
      <c r="U56" s="1"/>
      <c r="V56" s="1"/>
      <c r="W56" s="6"/>
    </row>
    <row r="57" spans="1:23" ht="11.1" customHeight="1">
      <c r="A57" s="138" t="s">
        <v>18</v>
      </c>
      <c r="B57" s="136" t="str">
        <f>INSUMOS!B38</f>
        <v>OPERARIO</v>
      </c>
      <c r="C57" s="137"/>
      <c r="D57" s="137"/>
      <c r="E57" s="137"/>
      <c r="F57" s="137"/>
      <c r="G57" s="138" t="s">
        <v>20</v>
      </c>
      <c r="H57" s="139">
        <v>0.1</v>
      </c>
      <c r="I57" s="139">
        <f>H57*8/D54</f>
        <v>1.6000000000000001E-3</v>
      </c>
      <c r="J57" s="78">
        <f>INSUMOS!H38</f>
        <v>24.36</v>
      </c>
      <c r="K57" s="78">
        <f>J57*I57</f>
        <v>3.8976000000000004E-2</v>
      </c>
      <c r="M57" s="141">
        <f>I57*PRESUPUESTO!E17</f>
        <v>3.8260480000000006</v>
      </c>
      <c r="N57" s="141">
        <f>M57*J57</f>
        <v>93.202529280000007</v>
      </c>
      <c r="O57" s="163"/>
      <c r="P57" s="187">
        <f>SUM(N57:N63)</f>
        <v>17132.889902080002</v>
      </c>
      <c r="Q57" s="1"/>
      <c r="R57" s="1"/>
      <c r="S57" s="1"/>
      <c r="T57" s="1"/>
      <c r="U57" s="1"/>
      <c r="V57" s="1"/>
      <c r="W57" s="6"/>
    </row>
    <row r="58" spans="1:23" ht="11.1" customHeight="1">
      <c r="A58" s="138" t="s">
        <v>21</v>
      </c>
      <c r="B58" s="136" t="str">
        <f>INSUMOS!B39</f>
        <v>OFICIAL</v>
      </c>
      <c r="C58" s="137"/>
      <c r="D58" s="137"/>
      <c r="E58" s="137"/>
      <c r="F58" s="137"/>
      <c r="G58" s="138" t="s">
        <v>20</v>
      </c>
      <c r="H58" s="139">
        <v>1</v>
      </c>
      <c r="I58" s="139">
        <f>H58*8/D54</f>
        <v>1.6E-2</v>
      </c>
      <c r="J58" s="78">
        <f>INSUMOS!H39</f>
        <v>19.329999999999998</v>
      </c>
      <c r="K58" s="78">
        <f t="shared" ref="K58:K59" si="2">J58*I58</f>
        <v>0.30928</v>
      </c>
      <c r="M58" s="141">
        <f>I58*PRESUPUESTO!E17</f>
        <v>38.260480000000001</v>
      </c>
      <c r="N58" s="141">
        <f>M58*J58</f>
        <v>739.57507839999994</v>
      </c>
      <c r="O58" s="163"/>
      <c r="P58" s="163"/>
      <c r="Q58" s="1"/>
      <c r="R58" s="1"/>
      <c r="S58" s="1"/>
      <c r="T58" s="1"/>
      <c r="U58" s="1"/>
      <c r="V58" s="1"/>
      <c r="W58" s="6"/>
    </row>
    <row r="59" spans="1:23" ht="11.1" customHeight="1">
      <c r="A59" s="138" t="s">
        <v>23</v>
      </c>
      <c r="B59" s="136" t="str">
        <f>INSUMOS!B40</f>
        <v>PEON</v>
      </c>
      <c r="C59" s="137"/>
      <c r="D59" s="137"/>
      <c r="E59" s="137"/>
      <c r="F59" s="137"/>
      <c r="G59" s="138" t="s">
        <v>20</v>
      </c>
      <c r="H59" s="139">
        <v>2</v>
      </c>
      <c r="I59" s="139">
        <f>H59*8/D54</f>
        <v>3.2000000000000001E-2</v>
      </c>
      <c r="J59" s="78">
        <f>INSUMOS!H40</f>
        <v>17.510000000000002</v>
      </c>
      <c r="K59" s="78">
        <f t="shared" si="2"/>
        <v>0.56032000000000004</v>
      </c>
      <c r="M59" s="141">
        <f>I59*PRESUPUESTO!E17</f>
        <v>76.520960000000002</v>
      </c>
      <c r="N59" s="141">
        <f>M59*J59</f>
        <v>1339.8820096000002</v>
      </c>
      <c r="O59" s="163"/>
      <c r="P59" s="163"/>
      <c r="Q59" s="1"/>
      <c r="R59" s="1"/>
      <c r="S59" s="1"/>
      <c r="T59" s="1"/>
      <c r="U59" s="1"/>
      <c r="V59" s="1"/>
      <c r="W59" s="6"/>
    </row>
    <row r="60" spans="1:23" ht="11.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1">
        <f>SUM(K57:K59)</f>
        <v>0.90857600000000005</v>
      </c>
      <c r="M60" s="141"/>
      <c r="N60" s="163"/>
      <c r="O60" s="163"/>
      <c r="P60" s="163"/>
      <c r="Q60" s="1"/>
      <c r="R60" s="1"/>
      <c r="S60" s="1"/>
      <c r="T60" s="1"/>
      <c r="U60" s="1"/>
      <c r="V60" s="1"/>
      <c r="W60" s="6"/>
    </row>
    <row r="61" spans="1:23" ht="11.1" customHeight="1">
      <c r="A61" s="80"/>
      <c r="B61" s="151" t="s">
        <v>25</v>
      </c>
      <c r="C61" s="151"/>
      <c r="D61" s="151"/>
      <c r="E61" s="151"/>
      <c r="F61" s="151"/>
      <c r="G61" s="80"/>
      <c r="H61" s="80"/>
      <c r="I61" s="80"/>
      <c r="J61" s="80"/>
      <c r="K61" s="80"/>
      <c r="M61" s="141"/>
      <c r="N61" s="163"/>
      <c r="O61" s="163"/>
      <c r="P61" s="163"/>
      <c r="Q61" s="1"/>
      <c r="R61" s="1"/>
      <c r="S61" s="1"/>
      <c r="T61" s="1"/>
      <c r="U61" s="1"/>
      <c r="V61" s="1"/>
      <c r="W61" s="6"/>
    </row>
    <row r="62" spans="1:23" ht="11.1" customHeight="1">
      <c r="A62" s="138" t="s">
        <v>26</v>
      </c>
      <c r="B62" s="136" t="str">
        <f>INSUMOS!B14</f>
        <v>EXCAVADORA SOBRE ORUGAS 180-348 HP</v>
      </c>
      <c r="C62" s="137"/>
      <c r="D62" s="137"/>
      <c r="E62" s="137"/>
      <c r="F62" s="137"/>
      <c r="G62" s="138" t="s">
        <v>28</v>
      </c>
      <c r="H62" s="139">
        <v>1</v>
      </c>
      <c r="I62" s="139">
        <f>H62*8/F54</f>
        <v>1.6E-2</v>
      </c>
      <c r="J62" s="78">
        <f>INSUMOS!H14</f>
        <v>391.01</v>
      </c>
      <c r="K62" s="78">
        <f t="shared" ref="K62" si="3">J62*I62</f>
        <v>6.2561600000000004</v>
      </c>
      <c r="M62" s="141">
        <f>I62*PRESUPUESTO!E17</f>
        <v>38.260480000000001</v>
      </c>
      <c r="N62" s="141">
        <f>M62*J62</f>
        <v>14960.2302848</v>
      </c>
      <c r="O62" s="163"/>
      <c r="P62" s="163"/>
      <c r="Q62" s="1"/>
      <c r="R62" s="1"/>
      <c r="S62" s="1"/>
      <c r="T62" s="1"/>
      <c r="U62" s="1"/>
      <c r="V62" s="1"/>
      <c r="W62" s="6"/>
    </row>
    <row r="63" spans="1:23" ht="11.1" customHeight="1">
      <c r="A63" s="138" t="s">
        <v>29</v>
      </c>
      <c r="B63" s="136" t="str">
        <f>INSUMOS!B18</f>
        <v>HERRAMIENTAS MANUALES</v>
      </c>
      <c r="C63" s="137"/>
      <c r="D63" s="137"/>
      <c r="E63" s="137"/>
      <c r="F63" s="137"/>
      <c r="G63" s="138" t="s">
        <v>31</v>
      </c>
      <c r="H63" s="80"/>
      <c r="I63" s="139">
        <v>3</v>
      </c>
      <c r="J63" s="78">
        <f>K60</f>
        <v>0.90857600000000005</v>
      </c>
      <c r="K63" s="78">
        <f>J63*0.03</f>
        <v>2.7257280000000002E-2</v>
      </c>
      <c r="M63" s="141"/>
      <c r="O63" s="141">
        <f>K63*PRESUPUESTO!E17</f>
        <v>65.179788518400017</v>
      </c>
      <c r="P63" s="163"/>
      <c r="Q63" s="1"/>
      <c r="R63" s="1"/>
      <c r="S63" s="1"/>
      <c r="T63" s="1"/>
      <c r="U63" s="1"/>
      <c r="V63" s="1"/>
      <c r="W63" s="6"/>
    </row>
    <row r="64" spans="1:23" ht="11.1" customHeight="1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82">
        <f>SUM(K62:K63)</f>
        <v>6.2834172800000001</v>
      </c>
      <c r="M64" s="189"/>
      <c r="N64" s="163"/>
      <c r="O64" s="163"/>
      <c r="P64" s="163"/>
      <c r="Q64" s="1"/>
      <c r="R64" s="1"/>
      <c r="S64" s="1"/>
      <c r="T64" s="1"/>
      <c r="U64" s="1"/>
      <c r="V64" s="1"/>
      <c r="W64" s="6"/>
    </row>
    <row r="65" spans="1:23" ht="11.1" customHeight="1">
      <c r="A65" s="149" t="s">
        <v>6</v>
      </c>
      <c r="B65" s="79" t="s">
        <v>203</v>
      </c>
      <c r="C65" s="151" t="str">
        <f>PRESUPUESTO!C18</f>
        <v>PERFILADO Y COMPACTACIÓN EN ZONA DE CORTE</v>
      </c>
      <c r="E65" s="86"/>
      <c r="F65" s="86"/>
      <c r="G65" s="86"/>
      <c r="H65" s="86"/>
      <c r="I65" s="86"/>
      <c r="J65" s="86"/>
      <c r="K65" s="86"/>
      <c r="M65" s="141"/>
      <c r="N65" s="163"/>
      <c r="O65" s="163"/>
      <c r="P65" s="163"/>
      <c r="Q65" s="1"/>
      <c r="R65" s="1"/>
      <c r="S65" s="1"/>
      <c r="T65" s="1"/>
      <c r="U65" s="1"/>
      <c r="V65" s="1"/>
      <c r="W65" s="6"/>
    </row>
    <row r="66" spans="1:23" ht="11.1" customHeight="1">
      <c r="A66" s="138" t="s">
        <v>7</v>
      </c>
      <c r="B66" s="153" t="s">
        <v>8</v>
      </c>
      <c r="C66" s="154" t="s">
        <v>9</v>
      </c>
      <c r="D66" s="155">
        <v>78.08</v>
      </c>
      <c r="E66" s="154" t="s">
        <v>10</v>
      </c>
      <c r="F66" s="155">
        <v>78.08</v>
      </c>
      <c r="G66" s="449" t="s">
        <v>11</v>
      </c>
      <c r="H66" s="449"/>
      <c r="I66" s="449"/>
      <c r="J66" s="449"/>
      <c r="K66" s="75">
        <f>K72+K78</f>
        <v>23.479590163934429</v>
      </c>
      <c r="M66" s="141"/>
      <c r="N66" s="163"/>
      <c r="O66" s="163"/>
      <c r="P66" s="163"/>
      <c r="Q66" s="124">
        <f>P70+O77</f>
        <v>70524.470995901647</v>
      </c>
      <c r="R66" s="1"/>
      <c r="S66" s="1"/>
      <c r="T66" s="1"/>
      <c r="U66" s="1"/>
      <c r="V66" s="1"/>
      <c r="W66" s="6"/>
    </row>
    <row r="67" spans="1:23" ht="11.1" customHeight="1">
      <c r="A67" s="80"/>
      <c r="B67" s="80" t="s">
        <v>46</v>
      </c>
      <c r="C67" s="80"/>
      <c r="D67" s="80"/>
      <c r="E67" s="80"/>
      <c r="F67" s="80"/>
      <c r="G67" s="80"/>
      <c r="H67" s="80"/>
      <c r="I67" s="80"/>
      <c r="J67" s="80"/>
      <c r="K67" s="80"/>
      <c r="M67" s="141"/>
      <c r="N67" s="163"/>
      <c r="O67" s="163"/>
      <c r="P67" s="163"/>
      <c r="Q67" s="1"/>
      <c r="R67" s="1"/>
      <c r="S67" s="1"/>
      <c r="T67" s="1"/>
      <c r="U67" s="1"/>
      <c r="V67" s="1"/>
      <c r="W67" s="6"/>
    </row>
    <row r="68" spans="1:23" ht="11.1" customHeight="1">
      <c r="A68" s="153" t="s">
        <v>12</v>
      </c>
      <c r="B68" s="151" t="s">
        <v>13</v>
      </c>
      <c r="C68" s="151"/>
      <c r="D68" s="151"/>
      <c r="E68" s="151"/>
      <c r="F68" s="151"/>
      <c r="G68" s="156" t="s">
        <v>14</v>
      </c>
      <c r="H68" s="79" t="s">
        <v>15</v>
      </c>
      <c r="I68" s="79" t="s">
        <v>16</v>
      </c>
      <c r="J68" s="79" t="s">
        <v>253</v>
      </c>
      <c r="K68" s="79" t="s">
        <v>254</v>
      </c>
      <c r="M68" s="141"/>
      <c r="N68" s="163"/>
      <c r="O68" s="163"/>
      <c r="P68" s="163"/>
      <c r="Q68" s="1"/>
      <c r="R68" s="1"/>
      <c r="S68" s="1"/>
      <c r="T68" s="1"/>
      <c r="U68" s="1"/>
      <c r="V68" s="1"/>
      <c r="W68" s="6"/>
    </row>
    <row r="69" spans="1:23" ht="11.1" customHeight="1">
      <c r="A69" s="80"/>
      <c r="B69" s="151" t="s">
        <v>17</v>
      </c>
      <c r="C69" s="151"/>
      <c r="D69" s="151"/>
      <c r="E69" s="151"/>
      <c r="F69" s="151"/>
      <c r="G69" s="80"/>
      <c r="H69" s="80"/>
      <c r="I69" s="80"/>
      <c r="J69" s="80"/>
      <c r="K69" s="80"/>
      <c r="M69" s="141"/>
      <c r="N69" s="163"/>
      <c r="O69" s="163"/>
      <c r="P69" s="163"/>
      <c r="Q69" s="1"/>
      <c r="R69" s="1"/>
      <c r="S69" s="1"/>
      <c r="T69" s="1"/>
      <c r="U69" s="1"/>
      <c r="V69" s="1"/>
      <c r="W69" s="6"/>
    </row>
    <row r="70" spans="1:23" ht="11.1" customHeight="1">
      <c r="A70" s="138" t="s">
        <v>21</v>
      </c>
      <c r="B70" s="136" t="str">
        <f>INSUMOS!B39</f>
        <v>OFICIAL</v>
      </c>
      <c r="C70" s="137"/>
      <c r="D70" s="137"/>
      <c r="E70" s="137"/>
      <c r="F70" s="137"/>
      <c r="G70" s="138" t="s">
        <v>20</v>
      </c>
      <c r="H70" s="139">
        <v>0.5</v>
      </c>
      <c r="I70" s="139">
        <f>H70*8/D66</f>
        <v>5.1229508196721313E-2</v>
      </c>
      <c r="J70" s="78">
        <f>INSUMOS!H39</f>
        <v>19.329999999999998</v>
      </c>
      <c r="K70" s="78">
        <f t="shared" ref="K70" si="4">J70*I70</f>
        <v>0.99026639344262291</v>
      </c>
      <c r="M70" s="141">
        <f>I70*PRESUPUESTO!E18</f>
        <v>153.87551229508199</v>
      </c>
      <c r="N70" s="141">
        <f>M70*J70</f>
        <v>2974.4136526639345</v>
      </c>
      <c r="O70" s="163"/>
      <c r="P70" s="187">
        <f>SUM(N70:N76)</f>
        <v>70111.915359887309</v>
      </c>
      <c r="Q70" s="1"/>
      <c r="R70" s="1"/>
      <c r="S70" s="1"/>
      <c r="T70" s="1"/>
      <c r="U70" s="1"/>
      <c r="V70" s="1"/>
      <c r="W70" s="6"/>
    </row>
    <row r="71" spans="1:23" ht="11.1" customHeight="1">
      <c r="A71" s="138" t="s">
        <v>23</v>
      </c>
      <c r="B71" s="136" t="str">
        <f>INSUMOS!B40</f>
        <v>PEON</v>
      </c>
      <c r="C71" s="137"/>
      <c r="D71" s="137"/>
      <c r="E71" s="137"/>
      <c r="F71" s="137"/>
      <c r="G71" s="138" t="s">
        <v>20</v>
      </c>
      <c r="H71" s="139">
        <v>2</v>
      </c>
      <c r="I71" s="139">
        <f>H71*8/D66</f>
        <v>0.20491803278688525</v>
      </c>
      <c r="J71" s="78">
        <f>INSUMOS!H40</f>
        <v>17.510000000000002</v>
      </c>
      <c r="K71" s="78">
        <f t="shared" ref="K71" si="5">J71*I71</f>
        <v>3.5881147540983611</v>
      </c>
      <c r="M71" s="141">
        <f>I71*PRESUPUESTO!E18</f>
        <v>615.50204918032796</v>
      </c>
      <c r="N71" s="141">
        <f>M71*J71</f>
        <v>10777.440881147544</v>
      </c>
      <c r="O71" s="163"/>
      <c r="P71" s="163"/>
      <c r="Q71" s="1"/>
      <c r="R71" s="1"/>
      <c r="S71" s="1"/>
      <c r="T71" s="1"/>
      <c r="U71" s="1"/>
      <c r="V71" s="1"/>
      <c r="W71" s="6"/>
    </row>
    <row r="72" spans="1:23" ht="11.1" customHeight="1">
      <c r="A72" s="80"/>
      <c r="B72" s="190"/>
      <c r="C72" s="190"/>
      <c r="D72" s="190"/>
      <c r="E72" s="190"/>
      <c r="F72" s="190"/>
      <c r="G72" s="138"/>
      <c r="H72" s="80"/>
      <c r="I72" s="80"/>
      <c r="J72" s="80"/>
      <c r="K72" s="81">
        <f>SUM(K70:K71)</f>
        <v>4.5783811475409841</v>
      </c>
      <c r="M72" s="141"/>
      <c r="N72" s="163"/>
      <c r="O72" s="163"/>
      <c r="P72" s="163"/>
      <c r="Q72" s="1"/>
      <c r="R72" s="1"/>
      <c r="S72" s="1"/>
      <c r="T72" s="1"/>
      <c r="U72" s="1"/>
      <c r="V72" s="1"/>
      <c r="W72" s="6"/>
    </row>
    <row r="73" spans="1:23" ht="11.1" customHeight="1">
      <c r="A73" s="80"/>
      <c r="B73" s="151" t="s">
        <v>25</v>
      </c>
      <c r="C73" s="151"/>
      <c r="D73" s="151"/>
      <c r="E73" s="151"/>
      <c r="F73" s="151"/>
      <c r="G73" s="80"/>
      <c r="H73" s="80"/>
      <c r="I73" s="80"/>
      <c r="J73" s="80"/>
      <c r="K73" s="80"/>
      <c r="M73" s="141"/>
      <c r="N73" s="163"/>
      <c r="O73" s="163"/>
      <c r="P73" s="163"/>
      <c r="Q73" s="1"/>
      <c r="R73" s="1"/>
      <c r="S73" s="1"/>
      <c r="T73" s="1"/>
      <c r="U73" s="1"/>
      <c r="V73" s="1"/>
      <c r="W73" s="6"/>
    </row>
    <row r="74" spans="1:23" ht="11.1" customHeight="1">
      <c r="A74" s="80"/>
      <c r="B74" s="136" t="str">
        <f>INSUMOS!B15</f>
        <v>MOTONIVELADORA 145 -150HP</v>
      </c>
      <c r="C74" s="165"/>
      <c r="D74" s="165"/>
      <c r="E74" s="165"/>
      <c r="F74" s="165"/>
      <c r="G74" s="138" t="s">
        <v>28</v>
      </c>
      <c r="H74" s="139">
        <v>0.25</v>
      </c>
      <c r="I74" s="139">
        <f>H74*8/F66</f>
        <v>2.5614754098360656E-2</v>
      </c>
      <c r="J74" s="78">
        <f>INSUMOS!H15</f>
        <v>325.23</v>
      </c>
      <c r="K74" s="78">
        <f t="shared" ref="K74:K76" si="6">J74*I74</f>
        <v>8.330686475409836</v>
      </c>
      <c r="M74" s="141">
        <f>I74*PRESUPUESTO!E18</f>
        <v>76.937756147540995</v>
      </c>
      <c r="N74" s="141">
        <f>M74*J74</f>
        <v>25022.466431864759</v>
      </c>
      <c r="O74" s="163"/>
      <c r="P74" s="163"/>
      <c r="Q74" s="1"/>
      <c r="R74" s="1"/>
      <c r="S74" s="1"/>
      <c r="T74" s="1"/>
      <c r="U74" s="1"/>
      <c r="V74" s="1"/>
      <c r="W74" s="6"/>
    </row>
    <row r="75" spans="1:23" ht="11.1" customHeight="1">
      <c r="A75" s="80"/>
      <c r="B75" s="191" t="str">
        <f>INSUMOS!B12</f>
        <v xml:space="preserve">CAMION CISTERNA 5000 GLS </v>
      </c>
      <c r="C75" s="165"/>
      <c r="D75" s="165"/>
      <c r="E75" s="165"/>
      <c r="F75" s="165"/>
      <c r="G75" s="138" t="s">
        <v>28</v>
      </c>
      <c r="H75" s="139">
        <v>0.25</v>
      </c>
      <c r="I75" s="139">
        <f>H75*8/F66</f>
        <v>2.5614754098360656E-2</v>
      </c>
      <c r="J75" s="78">
        <f>INSUMOS!H12</f>
        <v>204.86100000000002</v>
      </c>
      <c r="K75" s="78">
        <f t="shared" ref="K75" si="7">J75*I75</f>
        <v>5.2474641393442631</v>
      </c>
      <c r="M75" s="141">
        <f>I75*PRESUPUESTO!E18</f>
        <v>76.937756147540995</v>
      </c>
      <c r="N75" s="141">
        <f>M75*J75</f>
        <v>15761.545662141398</v>
      </c>
      <c r="O75" s="163"/>
      <c r="P75" s="163"/>
      <c r="Q75" s="1"/>
      <c r="R75" s="1"/>
      <c r="S75" s="1"/>
      <c r="T75" s="1"/>
      <c r="U75" s="1"/>
      <c r="V75" s="1"/>
      <c r="W75" s="6"/>
    </row>
    <row r="76" spans="1:23" ht="11.1" customHeight="1">
      <c r="A76" s="80"/>
      <c r="B76" s="136" t="str">
        <f>INSUMOS!B17</f>
        <v>RODILLO LISO VIBR. AUTOPROPULSADO 101-135HP 10-12TN</v>
      </c>
      <c r="G76" s="138" t="s">
        <v>28</v>
      </c>
      <c r="H76" s="139">
        <v>0.25</v>
      </c>
      <c r="I76" s="139">
        <f>H76*8/F66</f>
        <v>2.5614754098360656E-2</v>
      </c>
      <c r="J76" s="78">
        <f>INSUMOS!H17</f>
        <v>202.45</v>
      </c>
      <c r="K76" s="78">
        <f t="shared" si="6"/>
        <v>5.1857069672131146</v>
      </c>
      <c r="M76" s="141">
        <f>I76*PRESUPUESTO!E18</f>
        <v>76.937756147540995</v>
      </c>
      <c r="N76" s="141">
        <f>M76*J76</f>
        <v>15576.048732069674</v>
      </c>
      <c r="O76" s="163"/>
      <c r="P76" s="163"/>
      <c r="Q76" s="1"/>
      <c r="R76" s="1"/>
      <c r="S76" s="1"/>
      <c r="T76" s="1"/>
      <c r="U76" s="1"/>
      <c r="V76" s="1"/>
      <c r="W76" s="6"/>
    </row>
    <row r="77" spans="1:23" ht="11.1" customHeight="1">
      <c r="A77" s="138" t="s">
        <v>29</v>
      </c>
      <c r="B77" s="136" t="str">
        <f>INSUMOS!B18</f>
        <v>HERRAMIENTAS MANUALES</v>
      </c>
      <c r="C77" s="137"/>
      <c r="D77" s="137"/>
      <c r="E77" s="137"/>
      <c r="F77" s="137"/>
      <c r="G77" s="138" t="s">
        <v>31</v>
      </c>
      <c r="H77" s="80"/>
      <c r="I77" s="139">
        <v>3</v>
      </c>
      <c r="J77" s="78">
        <f>K72</f>
        <v>4.5783811475409841</v>
      </c>
      <c r="K77" s="78">
        <f>J77*0.03</f>
        <v>0.13735143442622952</v>
      </c>
      <c r="M77" s="141"/>
      <c r="O77" s="141">
        <f>K77*PRESUPUESTO!E18</f>
        <v>412.55563601434432</v>
      </c>
      <c r="P77" s="163"/>
      <c r="Q77" s="1"/>
      <c r="R77" s="1"/>
      <c r="S77" s="1"/>
      <c r="T77" s="1"/>
      <c r="U77" s="1"/>
      <c r="V77" s="1"/>
      <c r="W77" s="6"/>
    </row>
    <row r="78" spans="1:23" ht="11.1" customHeight="1">
      <c r="A78" s="157"/>
      <c r="B78" s="157"/>
      <c r="C78" s="157"/>
      <c r="D78" s="157"/>
      <c r="E78" s="157"/>
      <c r="F78" s="157"/>
      <c r="G78" s="157"/>
      <c r="H78" s="157"/>
      <c r="I78" s="157"/>
      <c r="J78" s="157"/>
      <c r="K78" s="82">
        <f>SUM(K74:K77)</f>
        <v>18.901209016393445</v>
      </c>
    </row>
    <row r="79" spans="1:23" ht="11.1" customHeight="1">
      <c r="A79" s="149" t="s">
        <v>6</v>
      </c>
      <c r="B79" s="79" t="s">
        <v>204</v>
      </c>
      <c r="C79" s="192" t="str">
        <f>PRESUPUESTO!C19</f>
        <v>CONFORMACIÓN DE CUERPO DEL DIQUE</v>
      </c>
      <c r="D79" s="121"/>
      <c r="E79" s="121"/>
      <c r="F79" s="121"/>
      <c r="G79" s="121"/>
      <c r="H79" s="121"/>
      <c r="I79" s="121"/>
      <c r="J79" s="121"/>
      <c r="K79" s="89"/>
      <c r="M79" s="189"/>
      <c r="N79" s="163"/>
      <c r="O79" s="163"/>
      <c r="P79" s="163"/>
      <c r="Q79" s="1"/>
      <c r="R79" s="1"/>
      <c r="S79" s="1"/>
      <c r="T79" s="1"/>
      <c r="U79" s="1"/>
      <c r="V79" s="1"/>
      <c r="W79" s="6"/>
    </row>
    <row r="80" spans="1:23" ht="11.1" customHeight="1">
      <c r="A80" s="138" t="s">
        <v>7</v>
      </c>
      <c r="B80" s="153" t="s">
        <v>8</v>
      </c>
      <c r="C80" s="154" t="s">
        <v>9</v>
      </c>
      <c r="D80" s="193">
        <v>80</v>
      </c>
      <c r="E80" s="154" t="s">
        <v>10</v>
      </c>
      <c r="F80" s="193">
        <v>80</v>
      </c>
      <c r="G80" s="449" t="s">
        <v>11</v>
      </c>
      <c r="H80" s="449"/>
      <c r="I80" s="449"/>
      <c r="J80" s="449"/>
      <c r="K80" s="75">
        <f>K88+K95</f>
        <v>40.384785000000001</v>
      </c>
      <c r="M80" s="141"/>
      <c r="N80" s="163"/>
      <c r="O80" s="163"/>
      <c r="P80" s="163"/>
      <c r="Q80" s="124">
        <f>P84+O94</f>
        <v>147822.44777475001</v>
      </c>
      <c r="S80" s="1"/>
      <c r="T80" s="1"/>
      <c r="U80" s="1"/>
      <c r="V80" s="1"/>
      <c r="W80" s="6"/>
    </row>
    <row r="81" spans="1:23" ht="11.1" customHeight="1">
      <c r="A81" s="80"/>
      <c r="B81" s="80" t="s">
        <v>46</v>
      </c>
      <c r="C81" s="80"/>
      <c r="D81" s="80"/>
      <c r="E81" s="80"/>
      <c r="F81" s="80"/>
      <c r="G81" s="80"/>
      <c r="H81" s="80"/>
      <c r="I81" s="80"/>
      <c r="J81" s="80"/>
      <c r="K81" s="80"/>
      <c r="M81" s="141"/>
      <c r="N81" s="163"/>
      <c r="O81" s="163"/>
      <c r="P81" s="163"/>
      <c r="Q81" s="1"/>
      <c r="S81" s="1"/>
      <c r="T81" s="1"/>
      <c r="U81" s="1"/>
      <c r="V81" s="1"/>
      <c r="W81" s="6"/>
    </row>
    <row r="82" spans="1:23" ht="11.1" customHeight="1">
      <c r="A82" s="153" t="s">
        <v>12</v>
      </c>
      <c r="B82" s="151" t="s">
        <v>13</v>
      </c>
      <c r="C82" s="151"/>
      <c r="D82" s="151"/>
      <c r="E82" s="151"/>
      <c r="F82" s="151"/>
      <c r="G82" s="156" t="s">
        <v>14</v>
      </c>
      <c r="H82" s="79" t="s">
        <v>15</v>
      </c>
      <c r="I82" s="79" t="s">
        <v>16</v>
      </c>
      <c r="J82" s="79" t="s">
        <v>253</v>
      </c>
      <c r="K82" s="79" t="s">
        <v>254</v>
      </c>
      <c r="M82" s="141"/>
      <c r="N82" s="163"/>
      <c r="O82" s="163"/>
      <c r="P82" s="163"/>
      <c r="Q82" s="1"/>
      <c r="S82" s="1"/>
      <c r="T82" s="1"/>
      <c r="U82" s="1"/>
      <c r="V82" s="1"/>
      <c r="W82" s="6"/>
    </row>
    <row r="83" spans="1:23" ht="11.1" customHeight="1">
      <c r="A83" s="80"/>
      <c r="B83" s="151" t="s">
        <v>17</v>
      </c>
      <c r="C83" s="151"/>
      <c r="D83" s="151"/>
      <c r="E83" s="151"/>
      <c r="F83" s="151"/>
      <c r="G83" s="80"/>
      <c r="H83" s="80"/>
      <c r="I83" s="80"/>
      <c r="J83" s="80"/>
      <c r="K83" s="80"/>
      <c r="M83" s="141"/>
      <c r="N83" s="163"/>
      <c r="O83" s="163"/>
      <c r="P83" s="163"/>
      <c r="Q83" s="1"/>
      <c r="S83" s="1"/>
      <c r="T83" s="1"/>
      <c r="U83" s="1"/>
      <c r="V83" s="1"/>
      <c r="W83" s="6"/>
    </row>
    <row r="84" spans="1:23" ht="11.1" customHeight="1">
      <c r="A84" s="138" t="s">
        <v>18</v>
      </c>
      <c r="B84" s="136" t="str">
        <f>INSUMOS!B37</f>
        <v>CAPATAZ</v>
      </c>
      <c r="C84" s="137"/>
      <c r="D84" s="137"/>
      <c r="E84" s="137"/>
      <c r="F84" s="137"/>
      <c r="G84" s="138" t="s">
        <v>20</v>
      </c>
      <c r="H84" s="139">
        <v>0.5</v>
      </c>
      <c r="I84" s="139">
        <f>H84*8/D80</f>
        <v>0.05</v>
      </c>
      <c r="J84" s="78">
        <f>INSUMOS!H37</f>
        <v>25.26</v>
      </c>
      <c r="K84" s="78">
        <f>J84*I84</f>
        <v>1.2630000000000001</v>
      </c>
      <c r="M84" s="141">
        <f>I84*PRESUPUESTO!E19</f>
        <v>183.01750000000001</v>
      </c>
      <c r="N84" s="141">
        <f>M84*J84</f>
        <v>4623.0220500000005</v>
      </c>
      <c r="O84" s="163"/>
      <c r="P84" s="187">
        <f>SUM(N84:N93)</f>
        <v>146760.90967125</v>
      </c>
      <c r="Q84" s="1"/>
      <c r="S84" s="1"/>
      <c r="T84" s="1"/>
      <c r="U84" s="1"/>
      <c r="V84" s="1"/>
      <c r="W84" s="6"/>
    </row>
    <row r="85" spans="1:23" ht="11.1" customHeight="1">
      <c r="A85" s="138" t="s">
        <v>21</v>
      </c>
      <c r="B85" s="136" t="str">
        <f>INSUMOS!B38</f>
        <v>OPERARIO</v>
      </c>
      <c r="C85" s="137"/>
      <c r="D85" s="137"/>
      <c r="E85" s="137"/>
      <c r="F85" s="137"/>
      <c r="G85" s="138" t="s">
        <v>20</v>
      </c>
      <c r="H85" s="139">
        <v>0.5</v>
      </c>
      <c r="I85" s="139">
        <f>H85*8/D80</f>
        <v>0.05</v>
      </c>
      <c r="J85" s="78">
        <f>INSUMOS!H38</f>
        <v>24.36</v>
      </c>
      <c r="K85" s="78">
        <f t="shared" ref="K85:K87" si="8">J85*I85</f>
        <v>1.218</v>
      </c>
      <c r="M85" s="141">
        <f>I85*PRESUPUESTO!E19</f>
        <v>183.01750000000001</v>
      </c>
      <c r="N85" s="141">
        <f>M85*J85</f>
        <v>4458.3063000000002</v>
      </c>
      <c r="O85" s="163"/>
      <c r="P85" s="163"/>
      <c r="Q85" s="1"/>
      <c r="S85" s="1"/>
      <c r="T85" s="1"/>
      <c r="U85" s="1"/>
      <c r="V85" s="1"/>
      <c r="W85" s="6"/>
    </row>
    <row r="86" spans="1:23" ht="11.1" customHeight="1">
      <c r="A86" s="138" t="s">
        <v>23</v>
      </c>
      <c r="B86" s="136" t="str">
        <f>INSUMOS!B39</f>
        <v>OFICIAL</v>
      </c>
      <c r="C86" s="137"/>
      <c r="D86" s="137"/>
      <c r="E86" s="137"/>
      <c r="F86" s="137"/>
      <c r="G86" s="138" t="s">
        <v>20</v>
      </c>
      <c r="H86" s="139">
        <v>1</v>
      </c>
      <c r="I86" s="139">
        <f>H86*8/D80</f>
        <v>0.1</v>
      </c>
      <c r="J86" s="78">
        <f>INSUMOS!H39</f>
        <v>19.329999999999998</v>
      </c>
      <c r="K86" s="78">
        <f t="shared" si="8"/>
        <v>1.9329999999999998</v>
      </c>
      <c r="M86" s="141">
        <f>I86*PRESUPUESTO!E19</f>
        <v>366.03500000000003</v>
      </c>
      <c r="N86" s="141">
        <f>M86*J86</f>
        <v>7075.4565499999999</v>
      </c>
      <c r="O86" s="163"/>
      <c r="P86" s="163"/>
      <c r="Q86" s="1"/>
      <c r="S86" s="1"/>
      <c r="T86" s="1"/>
      <c r="U86" s="1"/>
      <c r="V86" s="1"/>
      <c r="W86" s="6"/>
    </row>
    <row r="87" spans="1:23" ht="11.1" customHeight="1">
      <c r="A87" s="138"/>
      <c r="B87" s="136" t="str">
        <f>INSUMOS!B40</f>
        <v>PEON</v>
      </c>
      <c r="C87" s="137"/>
      <c r="D87" s="137"/>
      <c r="E87" s="137"/>
      <c r="F87" s="137"/>
      <c r="G87" s="138" t="s">
        <v>20</v>
      </c>
      <c r="H87" s="139">
        <v>3</v>
      </c>
      <c r="I87" s="139">
        <f>H87*8/D80</f>
        <v>0.3</v>
      </c>
      <c r="J87" s="78">
        <f>INSUMOS!H40</f>
        <v>17.510000000000002</v>
      </c>
      <c r="K87" s="78">
        <f t="shared" si="8"/>
        <v>5.2530000000000001</v>
      </c>
      <c r="M87" s="141">
        <f>I87*PRESUPUESTO!E19</f>
        <v>1098.105</v>
      </c>
      <c r="N87" s="141">
        <f>M87*J87</f>
        <v>19227.818550000004</v>
      </c>
      <c r="O87" s="163"/>
      <c r="P87" s="163"/>
      <c r="Q87" s="1"/>
      <c r="R87" s="1"/>
      <c r="S87" s="1"/>
      <c r="T87" s="1"/>
      <c r="U87" s="1"/>
      <c r="V87" s="1"/>
      <c r="W87" s="6"/>
    </row>
    <row r="88" spans="1:23" ht="11.1" customHeight="1">
      <c r="A88" s="80"/>
      <c r="B88" s="190"/>
      <c r="C88" s="190"/>
      <c r="D88" s="190"/>
      <c r="E88" s="190"/>
      <c r="F88" s="190"/>
      <c r="G88" s="138"/>
      <c r="H88" s="80"/>
      <c r="I88" s="80"/>
      <c r="J88" s="80"/>
      <c r="K88" s="81">
        <f>SUM(K84:K87)</f>
        <v>9.6669999999999998</v>
      </c>
      <c r="M88" s="141"/>
      <c r="N88" s="163"/>
      <c r="O88" s="163"/>
      <c r="P88" s="163"/>
      <c r="Q88" s="1"/>
      <c r="R88" s="1"/>
      <c r="S88" s="1"/>
      <c r="T88" s="1"/>
      <c r="U88" s="1"/>
      <c r="V88" s="1"/>
      <c r="W88" s="6"/>
    </row>
    <row r="89" spans="1:23" ht="11.1" customHeight="1">
      <c r="A89" s="80"/>
      <c r="B89" s="151" t="s">
        <v>25</v>
      </c>
      <c r="C89" s="151"/>
      <c r="D89" s="151"/>
      <c r="E89" s="151"/>
      <c r="F89" s="151"/>
      <c r="G89" s="80"/>
      <c r="H89" s="80"/>
      <c r="I89" s="80"/>
      <c r="J89" s="80"/>
      <c r="K89" s="80"/>
      <c r="M89" s="141"/>
      <c r="N89" s="163"/>
      <c r="O89" s="163"/>
      <c r="P89" s="163"/>
      <c r="Q89" s="1"/>
      <c r="R89" s="1"/>
      <c r="S89" s="1"/>
      <c r="T89" s="1"/>
      <c r="U89" s="1"/>
      <c r="V89" s="1"/>
      <c r="W89" s="6"/>
    </row>
    <row r="90" spans="1:23" ht="11.1" customHeight="1">
      <c r="A90" s="80"/>
      <c r="B90" s="136" t="str">
        <f>INSUMOS!B16</f>
        <v>TRACTOR SOBREORUGAS  190-240HP</v>
      </c>
      <c r="C90" s="165"/>
      <c r="D90" s="165"/>
      <c r="E90" s="165"/>
      <c r="F90" s="165"/>
      <c r="G90" s="138" t="s">
        <v>28</v>
      </c>
      <c r="H90" s="139">
        <v>0.25</v>
      </c>
      <c r="I90" s="139">
        <f>H90*8/F80</f>
        <v>2.5000000000000001E-2</v>
      </c>
      <c r="J90" s="78">
        <f>INSUMOS!H16</f>
        <v>484.57</v>
      </c>
      <c r="K90" s="78">
        <f t="shared" ref="K90:K93" si="9">J90*I90</f>
        <v>12.11425</v>
      </c>
      <c r="M90" s="141">
        <f>I90*PRESUPUESTO!E19</f>
        <v>91.508750000000006</v>
      </c>
      <c r="N90" s="141">
        <f>M90*J90</f>
        <v>44342.394987500003</v>
      </c>
      <c r="O90" s="163"/>
      <c r="P90" s="163"/>
      <c r="Q90" s="1"/>
      <c r="R90" s="1"/>
      <c r="S90" s="1"/>
      <c r="T90" s="1"/>
      <c r="U90" s="1"/>
      <c r="V90" s="1"/>
      <c r="W90" s="6"/>
    </row>
    <row r="91" spans="1:23" ht="11.1" customHeight="1">
      <c r="A91" s="80"/>
      <c r="B91" s="136" t="str">
        <f>INSUMOS!B15</f>
        <v>MOTONIVELADORA 145 -150HP</v>
      </c>
      <c r="G91" s="138" t="s">
        <v>28</v>
      </c>
      <c r="H91" s="139">
        <v>0.25</v>
      </c>
      <c r="I91" s="139">
        <f>H91*8/F80</f>
        <v>2.5000000000000001E-2</v>
      </c>
      <c r="J91" s="78">
        <f>INSUMOS!H15</f>
        <v>325.23</v>
      </c>
      <c r="K91" s="78">
        <f t="shared" si="9"/>
        <v>8.1307500000000008</v>
      </c>
      <c r="M91" s="141">
        <f>I91*PRESUPUESTO!E19</f>
        <v>91.508750000000006</v>
      </c>
      <c r="N91" s="141">
        <f>M91*J91</f>
        <v>29761.390762500003</v>
      </c>
      <c r="O91" s="163"/>
      <c r="P91" s="163"/>
      <c r="Q91" s="1"/>
      <c r="R91" s="1"/>
      <c r="S91" s="1"/>
      <c r="T91" s="1"/>
      <c r="U91" s="1"/>
      <c r="V91" s="1"/>
      <c r="W91" s="6"/>
    </row>
    <row r="92" spans="1:23" ht="11.1" customHeight="1">
      <c r="A92" s="80"/>
      <c r="B92" s="136" t="str">
        <f>INSUMOS!B17</f>
        <v>RODILLO LISO VIBR. AUTOPROPULSADO 101-135HP 10-12TN</v>
      </c>
      <c r="G92" s="138" t="s">
        <v>28</v>
      </c>
      <c r="H92" s="139">
        <v>0.25</v>
      </c>
      <c r="I92" s="139">
        <f>H92*8/F80</f>
        <v>2.5000000000000001E-2</v>
      </c>
      <c r="J92" s="78">
        <f>INSUMOS!H17</f>
        <v>202.45</v>
      </c>
      <c r="K92" s="78">
        <f t="shared" si="9"/>
        <v>5.0612500000000002</v>
      </c>
      <c r="M92" s="141">
        <f>I92*PRESUPUESTO!E19</f>
        <v>91.508750000000006</v>
      </c>
      <c r="N92" s="141">
        <f>M92*J92</f>
        <v>18525.946437499999</v>
      </c>
      <c r="O92" s="163"/>
      <c r="P92" s="163"/>
      <c r="Q92" s="1"/>
      <c r="R92" s="1"/>
      <c r="S92" s="1"/>
      <c r="T92" s="1"/>
      <c r="U92" s="1"/>
      <c r="V92" s="1"/>
      <c r="W92" s="6"/>
    </row>
    <row r="93" spans="1:23" ht="11.1" customHeight="1">
      <c r="A93" s="138" t="s">
        <v>29</v>
      </c>
      <c r="B93" s="136" t="str">
        <f>INSUMOS!B12</f>
        <v xml:space="preserve">CAMION CISTERNA 5000 GLS </v>
      </c>
      <c r="C93" s="137"/>
      <c r="D93" s="137"/>
      <c r="E93" s="137"/>
      <c r="F93" s="137"/>
      <c r="G93" s="138" t="s">
        <v>28</v>
      </c>
      <c r="H93" s="139">
        <v>0.25</v>
      </c>
      <c r="I93" s="139">
        <f>H93*8/F80</f>
        <v>2.5000000000000001E-2</v>
      </c>
      <c r="J93" s="78">
        <f>INSUMOS!H12</f>
        <v>204.86100000000002</v>
      </c>
      <c r="K93" s="78">
        <f t="shared" si="9"/>
        <v>5.121525000000001</v>
      </c>
      <c r="M93" s="141">
        <f>I93*PRESUPUESTO!E19</f>
        <v>91.508750000000006</v>
      </c>
      <c r="N93" s="141">
        <f>M93*J93</f>
        <v>18746.574033750003</v>
      </c>
      <c r="O93" s="141"/>
      <c r="P93" s="163"/>
      <c r="Q93" s="1"/>
      <c r="R93" s="1"/>
      <c r="S93" s="1"/>
      <c r="T93" s="1"/>
      <c r="U93" s="1"/>
      <c r="V93" s="1"/>
      <c r="W93" s="6"/>
    </row>
    <row r="94" spans="1:23" ht="11.1" customHeight="1">
      <c r="A94" s="138"/>
      <c r="B94" s="136" t="str">
        <f>INSUMOS!B18</f>
        <v>HERRAMIENTAS MANUALES</v>
      </c>
      <c r="C94" s="137"/>
      <c r="D94" s="137"/>
      <c r="E94" s="137"/>
      <c r="F94" s="137"/>
      <c r="G94" s="138" t="s">
        <v>31</v>
      </c>
      <c r="H94" s="80"/>
      <c r="I94" s="139">
        <v>3</v>
      </c>
      <c r="J94" s="78">
        <f>K88</f>
        <v>9.6669999999999998</v>
      </c>
      <c r="K94" s="78">
        <f>J94*0.03</f>
        <v>0.29000999999999999</v>
      </c>
      <c r="M94" s="141"/>
      <c r="O94" s="141">
        <f>K94*PRESUPUESTO!E19</f>
        <v>1061.5381035</v>
      </c>
      <c r="P94" s="163"/>
      <c r="Q94" s="1"/>
      <c r="R94" s="1"/>
      <c r="S94" s="1"/>
      <c r="T94" s="1"/>
      <c r="U94" s="1"/>
      <c r="V94" s="1"/>
      <c r="W94" s="6"/>
    </row>
    <row r="95" spans="1:23" ht="11.1" customHeight="1">
      <c r="A95" s="157"/>
      <c r="B95" s="157"/>
      <c r="C95" s="157"/>
      <c r="D95" s="157"/>
      <c r="E95" s="157"/>
      <c r="F95" s="157"/>
      <c r="G95" s="157"/>
      <c r="H95" s="157"/>
      <c r="I95" s="157"/>
      <c r="J95" s="157"/>
      <c r="K95" s="82">
        <f>SUM(K90:K94)</f>
        <v>30.717785000000003</v>
      </c>
    </row>
    <row r="96" spans="1:23" ht="11.1" customHeight="1">
      <c r="A96" s="149" t="s">
        <v>6</v>
      </c>
      <c r="B96" s="79" t="s">
        <v>205</v>
      </c>
      <c r="C96" s="192" t="str">
        <f>PRESUPUESTO!C20</f>
        <v>CONFORMACIÓN DE MATERIAL GRANULAR EN CORONA DEL DIQUE</v>
      </c>
      <c r="D96" s="121"/>
      <c r="E96" s="121"/>
      <c r="F96" s="121"/>
      <c r="G96" s="121"/>
      <c r="H96" s="121"/>
      <c r="I96" s="121"/>
      <c r="J96" s="121"/>
      <c r="K96" s="89"/>
      <c r="M96" s="189"/>
      <c r="N96" s="163"/>
      <c r="O96" s="163"/>
      <c r="P96" s="163"/>
      <c r="Q96" s="1"/>
      <c r="R96" s="1"/>
      <c r="S96" s="1"/>
      <c r="T96" s="1"/>
      <c r="U96" s="1"/>
      <c r="V96" s="1"/>
      <c r="W96" s="6"/>
    </row>
    <row r="97" spans="1:23" ht="11.1" customHeight="1">
      <c r="A97" s="138" t="s">
        <v>7</v>
      </c>
      <c r="B97" s="153" t="s">
        <v>8</v>
      </c>
      <c r="C97" s="154" t="s">
        <v>9</v>
      </c>
      <c r="D97" s="193">
        <v>100</v>
      </c>
      <c r="E97" s="154" t="s">
        <v>10</v>
      </c>
      <c r="F97" s="193">
        <v>100</v>
      </c>
      <c r="G97" s="449" t="s">
        <v>11</v>
      </c>
      <c r="H97" s="449"/>
      <c r="I97" s="449"/>
      <c r="J97" s="449"/>
      <c r="K97" s="75">
        <f>K105+K114+K108</f>
        <v>85.973074400000002</v>
      </c>
      <c r="M97" s="141"/>
      <c r="N97" s="163"/>
      <c r="O97" s="163"/>
      <c r="P97" s="163"/>
      <c r="Q97" s="98">
        <f>P101+O113</f>
        <v>35774.255988584002</v>
      </c>
      <c r="R97" s="1"/>
      <c r="S97" s="1"/>
      <c r="T97" s="1"/>
      <c r="U97" s="1"/>
      <c r="V97" s="1"/>
      <c r="W97" s="6"/>
    </row>
    <row r="98" spans="1:23" ht="11.1" customHeight="1">
      <c r="A98" s="80"/>
      <c r="B98" s="80" t="s">
        <v>192</v>
      </c>
      <c r="C98" s="80"/>
      <c r="D98" s="80"/>
      <c r="E98" s="80"/>
      <c r="F98" s="80"/>
      <c r="G98" s="80"/>
      <c r="H98" s="80"/>
      <c r="I98" s="80"/>
      <c r="J98" s="80"/>
      <c r="K98" s="80"/>
      <c r="M98" s="141"/>
      <c r="N98" s="163"/>
      <c r="O98" s="163"/>
      <c r="P98" s="163"/>
      <c r="Q98" s="1"/>
      <c r="R98" s="1"/>
      <c r="S98" s="1"/>
      <c r="T98" s="1"/>
      <c r="U98" s="1"/>
      <c r="V98" s="1"/>
      <c r="W98" s="6"/>
    </row>
    <row r="99" spans="1:23" ht="11.1" customHeight="1">
      <c r="A99" s="153" t="s">
        <v>12</v>
      </c>
      <c r="B99" s="151" t="s">
        <v>13</v>
      </c>
      <c r="C99" s="151"/>
      <c r="D99" s="151"/>
      <c r="E99" s="151"/>
      <c r="F99" s="151"/>
      <c r="G99" s="156" t="s">
        <v>14</v>
      </c>
      <c r="H99" s="79" t="s">
        <v>15</v>
      </c>
      <c r="I99" s="79" t="s">
        <v>16</v>
      </c>
      <c r="J99" s="79" t="s">
        <v>253</v>
      </c>
      <c r="K99" s="79" t="s">
        <v>254</v>
      </c>
      <c r="M99" s="141"/>
      <c r="N99" s="163"/>
      <c r="O99" s="163"/>
      <c r="P99" s="163"/>
      <c r="Q99" s="1"/>
      <c r="R99" s="1"/>
      <c r="S99" s="1"/>
      <c r="T99" s="1"/>
      <c r="U99" s="1"/>
      <c r="V99" s="1"/>
      <c r="W99" s="6"/>
    </row>
    <row r="100" spans="1:23" ht="11.1" customHeight="1">
      <c r="A100" s="80"/>
      <c r="B100" s="151" t="s">
        <v>17</v>
      </c>
      <c r="C100" s="151"/>
      <c r="D100" s="151"/>
      <c r="E100" s="151"/>
      <c r="F100" s="151"/>
      <c r="G100" s="80"/>
      <c r="H100" s="80"/>
      <c r="I100" s="80"/>
      <c r="J100" s="80"/>
      <c r="K100" s="80"/>
      <c r="M100" s="141"/>
      <c r="N100" s="163"/>
      <c r="O100" s="163"/>
      <c r="P100" s="163"/>
      <c r="Q100" s="1"/>
      <c r="R100" s="1"/>
      <c r="S100" s="1"/>
      <c r="T100" s="1"/>
      <c r="U100" s="1"/>
      <c r="V100" s="1"/>
      <c r="W100" s="6"/>
    </row>
    <row r="101" spans="1:23" ht="11.1" customHeight="1">
      <c r="A101" s="138" t="s">
        <v>18</v>
      </c>
      <c r="B101" s="136" t="str">
        <f>INSUMOS!B37</f>
        <v>CAPATAZ</v>
      </c>
      <c r="C101" s="137"/>
      <c r="D101" s="137"/>
      <c r="E101" s="137"/>
      <c r="F101" s="137"/>
      <c r="G101" s="138" t="s">
        <v>20</v>
      </c>
      <c r="H101" s="139">
        <v>0.1</v>
      </c>
      <c r="I101" s="139">
        <f>H101*8/D97</f>
        <v>8.0000000000000002E-3</v>
      </c>
      <c r="J101" s="78">
        <f>INSUMOS!H37</f>
        <v>25.26</v>
      </c>
      <c r="K101" s="78">
        <f>J101*I101</f>
        <v>0.20208000000000001</v>
      </c>
      <c r="M101" s="141">
        <f>I101*PRESUPUESTO!E20</f>
        <v>3.3288800000000003</v>
      </c>
      <c r="N101" s="141">
        <f>M101*J101</f>
        <v>84.087508800000009</v>
      </c>
      <c r="O101" s="163"/>
      <c r="P101" s="187">
        <f>SUM(N101:N112)</f>
        <v>35637.033563000005</v>
      </c>
      <c r="Q101" s="1"/>
      <c r="R101" s="1"/>
      <c r="S101" s="1"/>
      <c r="T101" s="1"/>
      <c r="U101" s="1"/>
      <c r="V101" s="1"/>
      <c r="W101" s="6"/>
    </row>
    <row r="102" spans="1:23" ht="11.1" customHeight="1">
      <c r="A102" s="138" t="s">
        <v>21</v>
      </c>
      <c r="B102" s="136" t="str">
        <f>INSUMOS!B38</f>
        <v>OPERARIO</v>
      </c>
      <c r="C102" s="137"/>
      <c r="D102" s="137"/>
      <c r="E102" s="137"/>
      <c r="F102" s="137"/>
      <c r="G102" s="138" t="s">
        <v>20</v>
      </c>
      <c r="H102" s="139">
        <v>1</v>
      </c>
      <c r="I102" s="139">
        <f>H102*8/D97</f>
        <v>0.08</v>
      </c>
      <c r="J102" s="78">
        <f>INSUMOS!H38</f>
        <v>24.36</v>
      </c>
      <c r="K102" s="78">
        <f t="shared" ref="K102:K103" si="10">J102*I102</f>
        <v>1.9488000000000001</v>
      </c>
      <c r="M102" s="141">
        <f>I102*PRESUPUESTO!E20</f>
        <v>33.288800000000002</v>
      </c>
      <c r="N102" s="141">
        <f>M102*J102</f>
        <v>810.91516799999999</v>
      </c>
      <c r="O102" s="163"/>
      <c r="P102" s="163"/>
      <c r="Q102" s="1"/>
      <c r="R102" s="1"/>
      <c r="S102" s="1"/>
      <c r="T102" s="1"/>
      <c r="U102" s="1"/>
      <c r="V102" s="1"/>
      <c r="W102" s="6"/>
    </row>
    <row r="103" spans="1:23" ht="11.1" customHeight="1">
      <c r="A103" s="138" t="s">
        <v>23</v>
      </c>
      <c r="B103" s="136" t="str">
        <f>INSUMOS!B39</f>
        <v>OFICIAL</v>
      </c>
      <c r="C103" s="137"/>
      <c r="D103" s="137"/>
      <c r="E103" s="137"/>
      <c r="F103" s="137"/>
      <c r="G103" s="138" t="s">
        <v>20</v>
      </c>
      <c r="H103" s="139">
        <v>3</v>
      </c>
      <c r="I103" s="139">
        <f>H103*8/D97</f>
        <v>0.24</v>
      </c>
      <c r="J103" s="78">
        <f>INSUMOS!H39</f>
        <v>19.329999999999998</v>
      </c>
      <c r="K103" s="78">
        <f t="shared" si="10"/>
        <v>4.6391999999999998</v>
      </c>
      <c r="M103" s="141">
        <f>I103*PRESUPUESTO!E20</f>
        <v>99.866399999999999</v>
      </c>
      <c r="N103" s="141">
        <f>M103*J103</f>
        <v>1930.4175119999998</v>
      </c>
      <c r="O103" s="163"/>
      <c r="P103" s="163"/>
      <c r="Q103" s="1"/>
      <c r="R103" s="1"/>
      <c r="S103" s="1"/>
      <c r="T103" s="1"/>
      <c r="U103" s="1"/>
      <c r="V103" s="1"/>
      <c r="W103" s="6"/>
    </row>
    <row r="104" spans="1:23" ht="11.1" customHeight="1">
      <c r="A104" s="138"/>
      <c r="B104" s="136" t="str">
        <f>INSUMOS!B40</f>
        <v>PEON</v>
      </c>
      <c r="C104" s="137"/>
      <c r="D104" s="137"/>
      <c r="E104" s="137"/>
      <c r="F104" s="137"/>
      <c r="G104" s="138" t="s">
        <v>20</v>
      </c>
      <c r="H104" s="139">
        <v>3</v>
      </c>
      <c r="I104" s="139">
        <f>H104*8/D97</f>
        <v>0.24</v>
      </c>
      <c r="J104" s="78">
        <f>INSUMOS!H40</f>
        <v>17.510000000000002</v>
      </c>
      <c r="K104" s="78">
        <f t="shared" ref="K104" si="11">J104*I104</f>
        <v>4.2023999999999999</v>
      </c>
      <c r="M104" s="141">
        <f>I104*PRESUPUESTO!E20</f>
        <v>99.866399999999999</v>
      </c>
      <c r="N104" s="141">
        <f>M104*J104</f>
        <v>1748.6606640000002</v>
      </c>
      <c r="O104" s="163"/>
      <c r="P104" s="163"/>
      <c r="Q104" s="1"/>
      <c r="R104" s="1"/>
      <c r="S104" s="1"/>
      <c r="T104" s="1"/>
      <c r="U104" s="1"/>
      <c r="V104" s="1"/>
      <c r="W104" s="6"/>
    </row>
    <row r="105" spans="1:23" ht="11.1" customHeight="1">
      <c r="A105" s="80"/>
      <c r="B105" s="190"/>
      <c r="C105" s="190"/>
      <c r="D105" s="190"/>
      <c r="E105" s="190"/>
      <c r="F105" s="190"/>
      <c r="G105" s="138"/>
      <c r="H105" s="80"/>
      <c r="I105" s="80"/>
      <c r="J105" s="80"/>
      <c r="K105" s="81">
        <f>SUM(K101:K104)</f>
        <v>10.99248</v>
      </c>
      <c r="M105" s="141"/>
      <c r="N105" s="163"/>
      <c r="O105" s="163"/>
      <c r="P105" s="163"/>
      <c r="Q105" s="1"/>
      <c r="R105" s="1"/>
      <c r="S105" s="1"/>
      <c r="T105" s="1"/>
      <c r="U105" s="1"/>
      <c r="V105" s="1"/>
      <c r="W105" s="6"/>
    </row>
    <row r="106" spans="1:23" ht="11.1" customHeight="1">
      <c r="A106" s="80"/>
      <c r="B106" s="151" t="s">
        <v>54</v>
      </c>
      <c r="C106" s="190"/>
      <c r="D106" s="190"/>
      <c r="E106" s="190"/>
      <c r="F106" s="190"/>
      <c r="G106" s="138"/>
      <c r="H106" s="80"/>
      <c r="I106" s="80"/>
      <c r="J106" s="80"/>
      <c r="K106" s="81"/>
      <c r="M106" s="141"/>
      <c r="O106" s="163"/>
      <c r="P106" s="163"/>
      <c r="Q106" s="1"/>
      <c r="R106" s="1"/>
      <c r="S106" s="1"/>
      <c r="T106" s="1"/>
      <c r="U106" s="1"/>
      <c r="V106" s="1"/>
      <c r="W106" s="6"/>
    </row>
    <row r="107" spans="1:23" ht="11.1" customHeight="1">
      <c r="A107" s="80"/>
      <c r="B107" s="136" t="str">
        <f>INSUMOS!B21</f>
        <v>MATERIAL GRANULAR PARA CORONA DE DIQUE</v>
      </c>
      <c r="C107" s="190"/>
      <c r="D107" s="190"/>
      <c r="E107" s="190"/>
      <c r="F107" s="190"/>
      <c r="G107" s="138" t="s">
        <v>0</v>
      </c>
      <c r="H107" s="80"/>
      <c r="I107" s="139">
        <v>1.25</v>
      </c>
      <c r="J107" s="78">
        <f>INSUMOS!H21</f>
        <v>48</v>
      </c>
      <c r="K107" s="78">
        <f>J107*I107</f>
        <v>60</v>
      </c>
      <c r="M107" s="141">
        <f>I107*PRESUPUESTO!E20</f>
        <v>520.13750000000005</v>
      </c>
      <c r="N107" s="141">
        <f>M107*J107</f>
        <v>24966.600000000002</v>
      </c>
      <c r="O107" s="163"/>
      <c r="P107" s="163"/>
      <c r="Q107" s="1"/>
      <c r="R107" s="1"/>
      <c r="S107" s="1"/>
      <c r="T107" s="1"/>
      <c r="U107" s="1"/>
      <c r="V107" s="1"/>
      <c r="W107" s="6"/>
    </row>
    <row r="108" spans="1:23" ht="11.1" customHeight="1">
      <c r="A108" s="80"/>
      <c r="B108" s="190"/>
      <c r="C108" s="190"/>
      <c r="D108" s="190"/>
      <c r="E108" s="190"/>
      <c r="F108" s="190"/>
      <c r="G108" s="138"/>
      <c r="H108" s="80"/>
      <c r="I108" s="80"/>
      <c r="J108" s="80"/>
      <c r="K108" s="81">
        <f>SUM(K107)</f>
        <v>60</v>
      </c>
      <c r="M108" s="141"/>
      <c r="O108" s="163"/>
      <c r="P108" s="163"/>
      <c r="Q108" s="1"/>
      <c r="R108" s="1"/>
      <c r="S108" s="1"/>
      <c r="T108" s="1"/>
      <c r="U108" s="1"/>
      <c r="V108" s="1"/>
      <c r="W108" s="6"/>
    </row>
    <row r="109" spans="1:23" ht="11.1" customHeight="1">
      <c r="A109" s="80"/>
      <c r="B109" s="151" t="s">
        <v>25</v>
      </c>
      <c r="C109" s="151"/>
      <c r="D109" s="151"/>
      <c r="E109" s="151"/>
      <c r="F109" s="151"/>
      <c r="G109" s="80"/>
      <c r="H109" s="80"/>
      <c r="I109" s="80"/>
      <c r="J109" s="80"/>
      <c r="K109" s="80"/>
      <c r="M109" s="141"/>
      <c r="N109" s="163"/>
      <c r="O109" s="163"/>
      <c r="P109" s="163"/>
      <c r="Q109" s="1"/>
      <c r="R109" s="1"/>
      <c r="S109" s="1"/>
      <c r="T109" s="1"/>
      <c r="U109" s="1"/>
      <c r="V109" s="1"/>
      <c r="W109" s="6"/>
    </row>
    <row r="110" spans="1:23" ht="11.1" customHeight="1">
      <c r="A110" s="80"/>
      <c r="B110" s="136" t="str">
        <f>INSUMOS!B15</f>
        <v>MOTONIVELADORA 145 -150HP</v>
      </c>
      <c r="C110" s="165"/>
      <c r="D110" s="165"/>
      <c r="E110" s="165"/>
      <c r="F110" s="165"/>
      <c r="G110" s="138" t="s">
        <v>28</v>
      </c>
      <c r="H110" s="139">
        <v>0.25</v>
      </c>
      <c r="I110" s="139">
        <f>H110*8/F97</f>
        <v>0.02</v>
      </c>
      <c r="J110" s="78">
        <f>INSUMOS!H15</f>
        <v>325.23</v>
      </c>
      <c r="K110" s="78">
        <f t="shared" ref="K110:K111" si="12">J110*I110</f>
        <v>6.5046000000000008</v>
      </c>
      <c r="M110" s="141">
        <f>I110*PRESUPUESTO!E20</f>
        <v>8.3222000000000005</v>
      </c>
      <c r="N110" s="141">
        <f>M110*J110</f>
        <v>2706.6291060000003</v>
      </c>
      <c r="O110" s="163"/>
      <c r="P110" s="163"/>
      <c r="Q110" s="1"/>
      <c r="R110" s="1"/>
      <c r="S110" s="1"/>
      <c r="T110" s="1"/>
      <c r="U110" s="1"/>
      <c r="V110" s="1"/>
      <c r="W110" s="6"/>
    </row>
    <row r="111" spans="1:23" ht="11.1" customHeight="1">
      <c r="A111" s="80"/>
      <c r="B111" s="136" t="str">
        <f>INSUMOS!B17</f>
        <v>RODILLO LISO VIBR. AUTOPROPULSADO 101-135HP 10-12TN</v>
      </c>
      <c r="G111" s="138" t="s">
        <v>28</v>
      </c>
      <c r="H111" s="139">
        <v>0.25</v>
      </c>
      <c r="I111" s="139">
        <f>H111*8/F97</f>
        <v>0.02</v>
      </c>
      <c r="J111" s="78">
        <f>INSUMOS!H17</f>
        <v>202.45</v>
      </c>
      <c r="K111" s="78">
        <f t="shared" si="12"/>
        <v>4.0489999999999995</v>
      </c>
      <c r="M111" s="141">
        <f>I111*PRESUPUESTO!E20</f>
        <v>8.3222000000000005</v>
      </c>
      <c r="N111" s="141">
        <f>M111*J111</f>
        <v>1684.8293900000001</v>
      </c>
      <c r="O111" s="163"/>
      <c r="P111" s="163"/>
      <c r="Q111" s="1"/>
      <c r="R111" s="1"/>
      <c r="S111" s="1"/>
      <c r="T111" s="1"/>
      <c r="U111" s="1"/>
      <c r="V111" s="1"/>
      <c r="W111" s="6"/>
    </row>
    <row r="112" spans="1:23" ht="11.1" customHeight="1">
      <c r="A112" s="80"/>
      <c r="B112" s="136" t="str">
        <f>INSUMOS!B12</f>
        <v xml:space="preserve">CAMION CISTERNA 5000 GLS </v>
      </c>
      <c r="G112" s="138" t="s">
        <v>28</v>
      </c>
      <c r="H112" s="139">
        <v>0.25</v>
      </c>
      <c r="I112" s="139">
        <f>H112*8/F97</f>
        <v>0.02</v>
      </c>
      <c r="J112" s="78">
        <f>INSUMOS!H12</f>
        <v>204.86100000000002</v>
      </c>
      <c r="K112" s="78">
        <f t="shared" ref="K112" si="13">J112*I112</f>
        <v>4.0972200000000001</v>
      </c>
      <c r="M112" s="141">
        <f>I112*PRESUPUESTO!E20</f>
        <v>8.3222000000000005</v>
      </c>
      <c r="N112" s="141">
        <f>M112*J112</f>
        <v>1704.8942142000003</v>
      </c>
      <c r="O112" s="163"/>
      <c r="P112" s="163"/>
      <c r="Q112" s="1"/>
      <c r="R112" s="1"/>
      <c r="S112" s="1"/>
      <c r="T112" s="1"/>
      <c r="U112" s="1"/>
      <c r="V112" s="1"/>
      <c r="W112" s="6"/>
    </row>
    <row r="113" spans="1:23" ht="11.1" customHeight="1">
      <c r="A113" s="138" t="s">
        <v>29</v>
      </c>
      <c r="B113" s="136" t="str">
        <f>INSUMOS!B18</f>
        <v>HERRAMIENTAS MANUALES</v>
      </c>
      <c r="C113" s="137"/>
      <c r="D113" s="137"/>
      <c r="E113" s="137"/>
      <c r="F113" s="137"/>
      <c r="G113" s="138" t="s">
        <v>31</v>
      </c>
      <c r="H113" s="80"/>
      <c r="I113" s="139">
        <v>3</v>
      </c>
      <c r="J113" s="78">
        <f>K105</f>
        <v>10.99248</v>
      </c>
      <c r="K113" s="78">
        <f>J113*0.03</f>
        <v>0.32977440000000002</v>
      </c>
      <c r="M113" s="141"/>
      <c r="O113" s="141">
        <f>K113*PRESUPUESTO!E20</f>
        <v>137.22242558400001</v>
      </c>
      <c r="P113" s="163"/>
      <c r="Q113" s="1"/>
      <c r="R113" s="1"/>
      <c r="S113" s="1"/>
      <c r="T113" s="1"/>
      <c r="U113" s="1"/>
      <c r="V113" s="1"/>
      <c r="W113" s="6"/>
    </row>
    <row r="114" spans="1:23" ht="11.1" customHeight="1">
      <c r="A114" s="157"/>
      <c r="B114" s="157"/>
      <c r="C114" s="157"/>
      <c r="D114" s="157"/>
      <c r="E114" s="157"/>
      <c r="F114" s="157"/>
      <c r="G114" s="157"/>
      <c r="H114" s="157"/>
      <c r="I114" s="157"/>
      <c r="J114" s="157"/>
      <c r="K114" s="82">
        <f>SUM(K110:K113)</f>
        <v>14.980594399999999</v>
      </c>
    </row>
    <row r="115" spans="1:23" ht="11.1" customHeight="1">
      <c r="A115" s="121"/>
      <c r="B115" s="194" t="s">
        <v>206</v>
      </c>
      <c r="C115" s="192" t="str">
        <f>PRESUPUESTO!C21</f>
        <v>ENROCADO CON PIEDRA ACOMODADA</v>
      </c>
      <c r="D115" s="121"/>
      <c r="E115" s="121"/>
      <c r="F115" s="121"/>
      <c r="G115" s="121"/>
      <c r="H115" s="121"/>
      <c r="I115" s="121"/>
      <c r="J115" s="121"/>
      <c r="K115" s="89"/>
      <c r="M115" s="189"/>
      <c r="N115" s="163"/>
      <c r="O115" s="163"/>
      <c r="P115" s="163"/>
      <c r="Q115" s="1"/>
      <c r="R115" s="1"/>
      <c r="S115" s="1"/>
      <c r="T115" s="1"/>
      <c r="U115" s="1"/>
      <c r="V115" s="1"/>
      <c r="W115" s="6"/>
    </row>
    <row r="116" spans="1:23" ht="12" customHeight="1">
      <c r="A116" s="149" t="s">
        <v>6</v>
      </c>
      <c r="B116" s="177" t="s">
        <v>207</v>
      </c>
      <c r="C116" s="185" t="str">
        <f>PRESUPUESTO!C22</f>
        <v>DESBROCE Y LIMPIEZA EN ZONA NO BOSCOSA</v>
      </c>
    </row>
    <row r="117" spans="1:23" ht="11.1" customHeight="1">
      <c r="A117" s="138" t="s">
        <v>7</v>
      </c>
      <c r="B117" s="153" t="s">
        <v>8</v>
      </c>
      <c r="C117" s="154" t="s">
        <v>9</v>
      </c>
      <c r="D117" s="155">
        <v>450</v>
      </c>
      <c r="E117" s="154" t="s">
        <v>10</v>
      </c>
      <c r="F117" s="155">
        <v>450</v>
      </c>
      <c r="G117" s="449" t="s">
        <v>11</v>
      </c>
      <c r="H117" s="449"/>
      <c r="I117" s="449"/>
      <c r="J117" s="449"/>
      <c r="K117" s="75">
        <f>K124+K129</f>
        <v>16.605681422222219</v>
      </c>
      <c r="M117" s="160"/>
      <c r="N117" s="160"/>
      <c r="O117" s="162"/>
      <c r="P117" s="186"/>
      <c r="Q117" s="98">
        <f>P121+O128</f>
        <v>25129.709809877331</v>
      </c>
      <c r="R117" s="452"/>
      <c r="S117" s="452"/>
      <c r="T117" s="450"/>
      <c r="U117" s="450"/>
      <c r="V117" s="450"/>
      <c r="W117" s="103"/>
    </row>
    <row r="118" spans="1:23" ht="11.1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M118" s="163"/>
      <c r="N118" s="163"/>
      <c r="O118" s="163"/>
      <c r="P118" s="163"/>
      <c r="Q118" s="1"/>
      <c r="R118" s="1"/>
      <c r="S118" s="1"/>
      <c r="T118" s="1"/>
      <c r="U118" s="1"/>
      <c r="V118" s="1"/>
      <c r="W118" s="1"/>
    </row>
    <row r="119" spans="1:23" ht="11.1" customHeight="1">
      <c r="A119" s="153" t="s">
        <v>12</v>
      </c>
      <c r="B119" s="151" t="s">
        <v>13</v>
      </c>
      <c r="C119" s="151"/>
      <c r="D119" s="151"/>
      <c r="E119" s="151"/>
      <c r="F119" s="151"/>
      <c r="G119" s="164" t="s">
        <v>14</v>
      </c>
      <c r="H119" s="165" t="s">
        <v>15</v>
      </c>
      <c r="I119" s="165" t="s">
        <v>16</v>
      </c>
      <c r="J119" s="79" t="s">
        <v>253</v>
      </c>
      <c r="K119" s="79" t="s">
        <v>254</v>
      </c>
      <c r="M119" s="160"/>
      <c r="N119" s="160"/>
      <c r="O119" s="161"/>
      <c r="P119" s="161"/>
      <c r="Q119" s="12"/>
      <c r="R119" s="12"/>
      <c r="S119" s="12"/>
      <c r="T119" s="2"/>
      <c r="U119" s="3"/>
      <c r="V119" s="3"/>
      <c r="W119" s="3"/>
    </row>
    <row r="120" spans="1:23" ht="11.1" customHeight="1">
      <c r="A120" s="80"/>
      <c r="B120" s="151" t="s">
        <v>17</v>
      </c>
      <c r="C120" s="151"/>
      <c r="D120" s="151"/>
      <c r="E120" s="151"/>
      <c r="F120" s="151"/>
      <c r="G120" s="80"/>
      <c r="H120" s="80"/>
      <c r="I120" s="80"/>
      <c r="J120" s="80"/>
      <c r="K120" s="80"/>
      <c r="M120" s="163"/>
      <c r="N120" s="160"/>
      <c r="O120" s="161"/>
      <c r="P120" s="161"/>
      <c r="Q120" s="12"/>
      <c r="R120" s="12"/>
      <c r="S120" s="12"/>
      <c r="T120" s="1"/>
      <c r="U120" s="1"/>
      <c r="V120" s="1"/>
      <c r="W120" s="1"/>
    </row>
    <row r="121" spans="1:23" ht="11.1" customHeight="1">
      <c r="A121" s="138" t="s">
        <v>18</v>
      </c>
      <c r="B121" s="191" t="str">
        <f>INSUMOS!B38</f>
        <v>OPERARIO</v>
      </c>
      <c r="C121" s="137"/>
      <c r="D121" s="137"/>
      <c r="E121" s="137"/>
      <c r="F121" s="137"/>
      <c r="G121" s="138" t="s">
        <v>20</v>
      </c>
      <c r="H121" s="139">
        <v>0.1</v>
      </c>
      <c r="I121" s="139">
        <f>H121*8/D117</f>
        <v>1.7777777777777779E-3</v>
      </c>
      <c r="J121" s="78">
        <f>INSUMOS!H38</f>
        <v>24.36</v>
      </c>
      <c r="K121" s="78">
        <f>J121*I121</f>
        <v>4.3306666666666667E-2</v>
      </c>
      <c r="M121" s="141">
        <f>I121*PRESUPUESTO!E22</f>
        <v>2.6903466666666667</v>
      </c>
      <c r="N121" s="141">
        <f>M121*J121</f>
        <v>65.536844799999997</v>
      </c>
      <c r="O121" s="168"/>
      <c r="P121" s="187">
        <f>SUM(N121:N127)</f>
        <v>25083.877602133332</v>
      </c>
      <c r="Q121" s="14"/>
      <c r="R121" s="14"/>
      <c r="S121" s="14"/>
      <c r="T121" s="37"/>
      <c r="U121" s="4"/>
      <c r="V121" s="5"/>
      <c r="W121" s="5"/>
    </row>
    <row r="122" spans="1:23" ht="11.1" customHeight="1">
      <c r="A122" s="138" t="s">
        <v>21</v>
      </c>
      <c r="B122" s="191" t="str">
        <f>INSUMOS!B39</f>
        <v>OFICIAL</v>
      </c>
      <c r="C122" s="137"/>
      <c r="D122" s="137"/>
      <c r="E122" s="137"/>
      <c r="F122" s="137"/>
      <c r="G122" s="138" t="s">
        <v>20</v>
      </c>
      <c r="H122" s="139">
        <v>1</v>
      </c>
      <c r="I122" s="139">
        <f>H122*8/D117</f>
        <v>1.7777777777777778E-2</v>
      </c>
      <c r="J122" s="78">
        <f>INSUMOS!H39</f>
        <v>19.329999999999998</v>
      </c>
      <c r="K122" s="78">
        <f t="shared" ref="K122:K123" si="14">J122*I122</f>
        <v>0.34364444444444442</v>
      </c>
      <c r="M122" s="141">
        <f>I122*PRESUPUESTO!E22</f>
        <v>26.903466666666667</v>
      </c>
      <c r="N122" s="141">
        <f>M122*J122</f>
        <v>520.04401066666662</v>
      </c>
      <c r="O122" s="168"/>
      <c r="P122" s="168"/>
      <c r="Q122" s="14"/>
      <c r="R122" s="14"/>
      <c r="S122" s="14"/>
      <c r="T122" s="37"/>
      <c r="U122" s="4"/>
      <c r="V122" s="5"/>
      <c r="W122" s="5"/>
    </row>
    <row r="123" spans="1:23" ht="11.1" customHeight="1">
      <c r="A123" s="138" t="s">
        <v>23</v>
      </c>
      <c r="B123" s="191" t="str">
        <f>INSUMOS!B40</f>
        <v>PEON</v>
      </c>
      <c r="C123" s="137"/>
      <c r="D123" s="137"/>
      <c r="E123" s="137"/>
      <c r="F123" s="137"/>
      <c r="G123" s="138" t="s">
        <v>20</v>
      </c>
      <c r="H123" s="139">
        <v>2</v>
      </c>
      <c r="I123" s="139">
        <f>H123*8/D117</f>
        <v>3.5555555555555556E-2</v>
      </c>
      <c r="J123" s="78">
        <f>INSUMOS!H40</f>
        <v>17.510000000000002</v>
      </c>
      <c r="K123" s="78">
        <f t="shared" si="14"/>
        <v>0.62257777777777779</v>
      </c>
      <c r="M123" s="141">
        <f>I123*PRESUPUESTO!E22</f>
        <v>53.806933333333333</v>
      </c>
      <c r="N123" s="141">
        <f>M123*J123</f>
        <v>942.15940266666678</v>
      </c>
      <c r="O123" s="168"/>
      <c r="P123" s="168"/>
      <c r="Q123" s="14"/>
      <c r="R123" s="14"/>
      <c r="S123" s="14"/>
      <c r="T123" s="37"/>
      <c r="U123" s="4"/>
      <c r="V123" s="5"/>
      <c r="W123" s="5"/>
    </row>
    <row r="124" spans="1:23" ht="11.1" customHeight="1">
      <c r="A124" s="138"/>
      <c r="B124" s="136"/>
      <c r="C124" s="137"/>
      <c r="D124" s="137"/>
      <c r="E124" s="137"/>
      <c r="F124" s="137"/>
      <c r="G124" s="138"/>
      <c r="H124" s="139"/>
      <c r="I124" s="139"/>
      <c r="J124" s="78"/>
      <c r="K124" s="81">
        <f>SUM(K121:K123)</f>
        <v>1.0095288888888889</v>
      </c>
      <c r="M124" s="141"/>
      <c r="N124" s="141"/>
      <c r="O124" s="168"/>
      <c r="P124" s="168"/>
      <c r="Q124" s="14"/>
      <c r="R124" s="14"/>
      <c r="S124" s="14"/>
      <c r="T124" s="37"/>
      <c r="U124" s="4"/>
      <c r="V124" s="5"/>
      <c r="W124" s="5"/>
    </row>
    <row r="125" spans="1:23" ht="11.1" customHeight="1">
      <c r="A125" s="80"/>
      <c r="B125" s="151" t="s">
        <v>25</v>
      </c>
      <c r="C125" s="151"/>
      <c r="D125" s="151"/>
      <c r="E125" s="151"/>
      <c r="F125" s="151"/>
      <c r="G125" s="80"/>
      <c r="H125" s="80"/>
      <c r="I125" s="80"/>
      <c r="J125" s="80"/>
      <c r="K125" s="80"/>
      <c r="M125" s="195"/>
      <c r="N125" s="160"/>
      <c r="O125" s="161"/>
      <c r="P125" s="161"/>
      <c r="Q125" s="12"/>
      <c r="R125" s="12"/>
      <c r="S125" s="12"/>
      <c r="T125" s="1"/>
      <c r="U125" s="1"/>
      <c r="V125" s="1"/>
      <c r="W125" s="1"/>
    </row>
    <row r="126" spans="1:23" ht="11.1" customHeight="1">
      <c r="A126" s="138" t="s">
        <v>26</v>
      </c>
      <c r="B126" s="136" t="str">
        <f>INSUMOS!B14</f>
        <v>EXCAVADORA SOBRE ORUGAS 180-348 HP</v>
      </c>
      <c r="C126" s="137"/>
      <c r="D126" s="137"/>
      <c r="E126" s="137"/>
      <c r="F126" s="137"/>
      <c r="G126" s="138" t="s">
        <v>28</v>
      </c>
      <c r="H126" s="139">
        <v>1</v>
      </c>
      <c r="I126" s="139">
        <f>H126*8/F117</f>
        <v>1.7777777777777778E-2</v>
      </c>
      <c r="J126" s="78">
        <f>INSUMOS!H14</f>
        <v>391.01</v>
      </c>
      <c r="K126" s="78">
        <f t="shared" ref="K126:K127" si="15">J126*I126</f>
        <v>6.9512888888888886</v>
      </c>
      <c r="M126" s="141">
        <f>I126*PRESUPUESTO!E22</f>
        <v>26.903466666666667</v>
      </c>
      <c r="N126" s="141">
        <f>M126*J126</f>
        <v>10519.524501333333</v>
      </c>
      <c r="O126" s="168"/>
      <c r="P126" s="168"/>
      <c r="Q126" s="14"/>
      <c r="R126" s="14"/>
      <c r="S126" s="14"/>
      <c r="T126" s="37"/>
      <c r="U126" s="4"/>
      <c r="V126" s="5"/>
      <c r="W126" s="5"/>
    </row>
    <row r="127" spans="1:23" ht="11.1" customHeight="1">
      <c r="A127" s="138"/>
      <c r="B127" s="136" t="str">
        <f>INSUMOS!B16</f>
        <v>TRACTOR SOBREORUGAS  190-240HP</v>
      </c>
      <c r="C127" s="137"/>
      <c r="D127" s="137"/>
      <c r="E127" s="137"/>
      <c r="F127" s="137"/>
      <c r="G127" s="138" t="s">
        <v>28</v>
      </c>
      <c r="H127" s="139">
        <v>1</v>
      </c>
      <c r="I127" s="139">
        <f>H127*8/F117</f>
        <v>1.7777777777777778E-2</v>
      </c>
      <c r="J127" s="78">
        <f>INSUMOS!H16</f>
        <v>484.57</v>
      </c>
      <c r="K127" s="78">
        <f t="shared" si="15"/>
        <v>8.614577777777777</v>
      </c>
      <c r="M127" s="141">
        <f>I127*PRESUPUESTO!E22</f>
        <v>26.903466666666667</v>
      </c>
      <c r="N127" s="141">
        <f>M127*J127</f>
        <v>13036.612842666667</v>
      </c>
      <c r="O127" s="188"/>
      <c r="P127" s="188"/>
      <c r="Q127" s="11"/>
      <c r="R127" s="11"/>
      <c r="S127" s="11"/>
      <c r="T127" s="37"/>
      <c r="U127" s="4"/>
      <c r="V127" s="5"/>
      <c r="W127" s="5"/>
    </row>
    <row r="128" spans="1:23" ht="11.1" customHeight="1">
      <c r="A128" s="138" t="s">
        <v>29</v>
      </c>
      <c r="B128" s="136" t="str">
        <f>INSUMOS!B18</f>
        <v>HERRAMIENTAS MANUALES</v>
      </c>
      <c r="C128" s="137"/>
      <c r="D128" s="137"/>
      <c r="E128" s="137"/>
      <c r="F128" s="137"/>
      <c r="G128" s="138" t="s">
        <v>31</v>
      </c>
      <c r="H128" s="80"/>
      <c r="I128" s="139">
        <v>3</v>
      </c>
      <c r="J128" s="78">
        <f>K124</f>
        <v>1.0095288888888889</v>
      </c>
      <c r="K128" s="78">
        <f>J128*0.03</f>
        <v>3.0285866666666668E-2</v>
      </c>
      <c r="M128" s="189"/>
      <c r="O128" s="141">
        <f>K128*PRESUPUESTO!E22</f>
        <v>45.832207744000002</v>
      </c>
      <c r="P128" s="168"/>
      <c r="Q128" s="14"/>
      <c r="R128" s="14"/>
      <c r="S128" s="14"/>
      <c r="T128" s="37"/>
      <c r="U128" s="4"/>
      <c r="V128" s="5"/>
      <c r="W128" s="5"/>
    </row>
    <row r="129" spans="1:23" ht="11.1" customHeight="1">
      <c r="A129" s="157"/>
      <c r="B129" s="157"/>
      <c r="C129" s="157"/>
      <c r="D129" s="157"/>
      <c r="E129" s="157"/>
      <c r="F129" s="157"/>
      <c r="G129" s="157"/>
      <c r="H129" s="157"/>
      <c r="I129" s="157"/>
      <c r="J129" s="157"/>
      <c r="K129" s="82">
        <f>SUM(K126:K128)</f>
        <v>15.596152533333331</v>
      </c>
      <c r="M129" s="163"/>
      <c r="N129" s="163"/>
      <c r="O129" s="163"/>
      <c r="P129" s="163"/>
      <c r="Q129" s="1"/>
      <c r="R129" s="1"/>
      <c r="S129" s="1"/>
      <c r="T129" s="1"/>
      <c r="U129" s="1"/>
      <c r="V129" s="1"/>
      <c r="W129" s="6"/>
    </row>
    <row r="130" spans="1:23" ht="11.1" customHeight="1">
      <c r="A130" s="149" t="s">
        <v>6</v>
      </c>
      <c r="B130" s="177" t="s">
        <v>209</v>
      </c>
      <c r="C130" s="151" t="str">
        <f>PRESUPUESTO!C23</f>
        <v>EXCAVACIÓN EN MATERIAL SUELTO CON EQUIPO</v>
      </c>
      <c r="E130" s="86"/>
      <c r="F130" s="86"/>
      <c r="G130" s="86"/>
      <c r="H130" s="86"/>
      <c r="I130" s="86"/>
      <c r="J130" s="86"/>
      <c r="K130" s="86"/>
      <c r="M130" s="163"/>
      <c r="N130" s="163"/>
      <c r="O130" s="163"/>
      <c r="P130" s="163"/>
      <c r="Q130" s="1"/>
      <c r="R130" s="1"/>
      <c r="S130" s="1"/>
      <c r="T130" s="1"/>
      <c r="U130" s="1"/>
      <c r="V130" s="1"/>
      <c r="W130" s="6"/>
    </row>
    <row r="131" spans="1:23" ht="11.1" customHeight="1">
      <c r="A131" s="138" t="s">
        <v>7</v>
      </c>
      <c r="B131" s="153" t="s">
        <v>8</v>
      </c>
      <c r="C131" s="154" t="s">
        <v>9</v>
      </c>
      <c r="D131" s="155">
        <v>500</v>
      </c>
      <c r="E131" s="154" t="s">
        <v>10</v>
      </c>
      <c r="F131" s="155">
        <v>500</v>
      </c>
      <c r="G131" s="449" t="s">
        <v>11</v>
      </c>
      <c r="H131" s="449"/>
      <c r="I131" s="449"/>
      <c r="J131" s="449"/>
      <c r="K131" s="75">
        <f>K137+K141</f>
        <v>7.1919932800000002</v>
      </c>
      <c r="M131" s="163"/>
      <c r="N131" s="163"/>
      <c r="O131" s="163"/>
      <c r="P131" s="163"/>
      <c r="Q131" s="98">
        <f>P134+O140</f>
        <v>16162.854177875202</v>
      </c>
      <c r="R131" s="1"/>
      <c r="S131" s="1"/>
      <c r="T131" s="1"/>
      <c r="U131" s="1"/>
      <c r="V131" s="1"/>
      <c r="W131" s="6"/>
    </row>
    <row r="132" spans="1:23" ht="11.1" customHeight="1">
      <c r="A132" s="153" t="s">
        <v>12</v>
      </c>
      <c r="B132" s="151" t="s">
        <v>13</v>
      </c>
      <c r="C132" s="151"/>
      <c r="D132" s="151"/>
      <c r="E132" s="151"/>
      <c r="F132" s="151"/>
      <c r="G132" s="156" t="s">
        <v>14</v>
      </c>
      <c r="H132" s="79" t="s">
        <v>15</v>
      </c>
      <c r="I132" s="79" t="s">
        <v>16</v>
      </c>
      <c r="J132" s="79" t="s">
        <v>253</v>
      </c>
      <c r="K132" s="79" t="s">
        <v>254</v>
      </c>
      <c r="M132" s="163"/>
      <c r="N132" s="163"/>
      <c r="O132" s="163"/>
      <c r="P132" s="163"/>
      <c r="Q132" s="1"/>
      <c r="R132" s="1"/>
      <c r="S132" s="1"/>
      <c r="T132" s="1"/>
      <c r="U132" s="1"/>
      <c r="V132" s="1"/>
      <c r="W132" s="6"/>
    </row>
    <row r="133" spans="1:23" ht="11.1" customHeight="1">
      <c r="A133" s="80"/>
      <c r="B133" s="151" t="s">
        <v>17</v>
      </c>
      <c r="C133" s="151"/>
      <c r="D133" s="151"/>
      <c r="E133" s="151"/>
      <c r="F133" s="151"/>
      <c r="G133" s="80"/>
      <c r="H133" s="80"/>
      <c r="I133" s="80"/>
      <c r="J133" s="80"/>
      <c r="K133" s="80"/>
      <c r="M133" s="163"/>
      <c r="N133" s="163"/>
      <c r="O133" s="163"/>
      <c r="P133" s="163"/>
      <c r="Q133" s="1"/>
      <c r="R133" s="1"/>
      <c r="S133" s="1"/>
      <c r="T133" s="1"/>
      <c r="U133" s="1"/>
      <c r="V133" s="1"/>
      <c r="W133" s="6"/>
    </row>
    <row r="134" spans="1:23" ht="11.1" customHeight="1">
      <c r="A134" s="138" t="s">
        <v>18</v>
      </c>
      <c r="B134" s="136" t="str">
        <f>INSUMOS!B38</f>
        <v>OPERARIO</v>
      </c>
      <c r="C134" s="137"/>
      <c r="D134" s="137"/>
      <c r="E134" s="137"/>
      <c r="F134" s="137"/>
      <c r="G134" s="138" t="s">
        <v>20</v>
      </c>
      <c r="H134" s="139">
        <v>0.1</v>
      </c>
      <c r="I134" s="139">
        <f>H134*8/D131</f>
        <v>1.6000000000000001E-3</v>
      </c>
      <c r="J134" s="78">
        <f>INSUMOS!H38</f>
        <v>24.36</v>
      </c>
      <c r="K134" s="78">
        <f>J134*I134</f>
        <v>3.8976000000000004E-2</v>
      </c>
      <c r="M134" s="141">
        <f>I134*PRESUPUESTO!E23</f>
        <v>3.5957440000000003</v>
      </c>
      <c r="N134" s="141">
        <f>M134*J134</f>
        <v>87.592323840000006</v>
      </c>
      <c r="O134" s="163"/>
      <c r="P134" s="187">
        <f>SUM(N134:N140)</f>
        <v>16101.597802240003</v>
      </c>
      <c r="Q134" s="1"/>
      <c r="R134" s="1"/>
      <c r="S134" s="1"/>
      <c r="T134" s="1"/>
      <c r="U134" s="1"/>
      <c r="V134" s="1"/>
      <c r="W134" s="6"/>
    </row>
    <row r="135" spans="1:23" ht="11.1" customHeight="1">
      <c r="A135" s="138" t="s">
        <v>21</v>
      </c>
      <c r="B135" s="136" t="str">
        <f>INSUMOS!B39</f>
        <v>OFICIAL</v>
      </c>
      <c r="C135" s="137"/>
      <c r="D135" s="137"/>
      <c r="E135" s="137"/>
      <c r="F135" s="137"/>
      <c r="G135" s="138" t="s">
        <v>20</v>
      </c>
      <c r="H135" s="139">
        <v>1</v>
      </c>
      <c r="I135" s="139">
        <f>H135*8/D131</f>
        <v>1.6E-2</v>
      </c>
      <c r="J135" s="78">
        <f>INSUMOS!H39</f>
        <v>19.329999999999998</v>
      </c>
      <c r="K135" s="78">
        <f t="shared" ref="K135:K136" si="16">J135*I135</f>
        <v>0.30928</v>
      </c>
      <c r="M135" s="141">
        <f>I135*PRESUPUESTO!E23</f>
        <v>35.957440000000005</v>
      </c>
      <c r="N135" s="141">
        <f>M135*J135</f>
        <v>695.05731520000006</v>
      </c>
      <c r="O135" s="163"/>
      <c r="P135" s="163"/>
      <c r="Q135" s="1"/>
      <c r="R135" s="1"/>
      <c r="S135" s="1"/>
      <c r="T135" s="1"/>
      <c r="U135" s="1"/>
      <c r="V135" s="1"/>
      <c r="W135" s="6"/>
    </row>
    <row r="136" spans="1:23" ht="11.1" customHeight="1">
      <c r="A136" s="138" t="s">
        <v>23</v>
      </c>
      <c r="B136" s="136" t="str">
        <f>INSUMOS!B40</f>
        <v>PEON</v>
      </c>
      <c r="C136" s="137"/>
      <c r="D136" s="137"/>
      <c r="E136" s="137"/>
      <c r="F136" s="137"/>
      <c r="G136" s="138" t="s">
        <v>20</v>
      </c>
      <c r="H136" s="139">
        <v>2</v>
      </c>
      <c r="I136" s="139">
        <f>H136*8/D131</f>
        <v>3.2000000000000001E-2</v>
      </c>
      <c r="J136" s="78">
        <f>INSUMOS!H40</f>
        <v>17.510000000000002</v>
      </c>
      <c r="K136" s="78">
        <f t="shared" si="16"/>
        <v>0.56032000000000004</v>
      </c>
      <c r="M136" s="141">
        <f>I136*PRESUPUESTO!E23</f>
        <v>71.914880000000011</v>
      </c>
      <c r="N136" s="141">
        <f>M136*J136</f>
        <v>1259.2295488000002</v>
      </c>
      <c r="O136" s="163"/>
      <c r="P136" s="163"/>
      <c r="Q136" s="1"/>
      <c r="R136" s="1"/>
      <c r="S136" s="1"/>
      <c r="T136" s="1"/>
      <c r="U136" s="1"/>
      <c r="V136" s="1"/>
      <c r="W136" s="6"/>
    </row>
    <row r="137" spans="1:23" ht="11.1" customHeight="1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1">
        <f>SUM(K134:K136)</f>
        <v>0.90857600000000005</v>
      </c>
      <c r="M137" s="141"/>
      <c r="N137" s="163"/>
      <c r="O137" s="163"/>
      <c r="P137" s="163"/>
      <c r="Q137" s="1"/>
      <c r="R137" s="1"/>
      <c r="S137" s="1"/>
      <c r="T137" s="1"/>
      <c r="U137" s="1"/>
      <c r="V137" s="1"/>
      <c r="W137" s="6"/>
    </row>
    <row r="138" spans="1:23" ht="11.1" customHeight="1">
      <c r="A138" s="80"/>
      <c r="B138" s="151" t="s">
        <v>25</v>
      </c>
      <c r="C138" s="151"/>
      <c r="D138" s="151"/>
      <c r="E138" s="151"/>
      <c r="F138" s="151"/>
      <c r="G138" s="80"/>
      <c r="H138" s="80"/>
      <c r="I138" s="80"/>
      <c r="J138" s="80"/>
      <c r="K138" s="80"/>
      <c r="M138" s="141"/>
      <c r="N138" s="163"/>
      <c r="O138" s="163"/>
      <c r="P138" s="163"/>
      <c r="Q138" s="1"/>
      <c r="R138" s="1"/>
      <c r="S138" s="1"/>
      <c r="T138" s="1"/>
      <c r="U138" s="1"/>
      <c r="V138" s="1"/>
      <c r="W138" s="6"/>
    </row>
    <row r="139" spans="1:23" ht="11.1" customHeight="1">
      <c r="A139" s="138" t="s">
        <v>26</v>
      </c>
      <c r="B139" s="136" t="str">
        <f>INSUMOS!B14</f>
        <v>EXCAVADORA SOBRE ORUGAS 180-348 HP</v>
      </c>
      <c r="C139" s="137"/>
      <c r="D139" s="137"/>
      <c r="E139" s="137"/>
      <c r="F139" s="137"/>
      <c r="G139" s="138" t="s">
        <v>28</v>
      </c>
      <c r="H139" s="139">
        <v>1</v>
      </c>
      <c r="I139" s="139">
        <f>H139*8/F131</f>
        <v>1.6E-2</v>
      </c>
      <c r="J139" s="78">
        <f>INSUMOS!H14</f>
        <v>391.01</v>
      </c>
      <c r="K139" s="78">
        <f t="shared" ref="K139" si="17">J139*I139</f>
        <v>6.2561600000000004</v>
      </c>
      <c r="M139" s="141">
        <f>I139*PRESUPUESTO!E23</f>
        <v>35.957440000000005</v>
      </c>
      <c r="N139" s="141">
        <f>M139*J139</f>
        <v>14059.718614400002</v>
      </c>
      <c r="O139" s="163"/>
      <c r="P139" s="163"/>
      <c r="Q139" s="1"/>
      <c r="R139" s="1"/>
      <c r="S139" s="1"/>
      <c r="T139" s="1"/>
      <c r="U139" s="1"/>
      <c r="V139" s="1"/>
      <c r="W139" s="6"/>
    </row>
    <row r="140" spans="1:23" ht="11.1" customHeight="1">
      <c r="A140" s="138" t="s">
        <v>29</v>
      </c>
      <c r="B140" s="136" t="str">
        <f>INSUMOS!B18</f>
        <v>HERRAMIENTAS MANUALES</v>
      </c>
      <c r="C140" s="137"/>
      <c r="D140" s="137"/>
      <c r="E140" s="137"/>
      <c r="F140" s="137"/>
      <c r="G140" s="138" t="s">
        <v>31</v>
      </c>
      <c r="H140" s="80"/>
      <c r="I140" s="139">
        <v>3</v>
      </c>
      <c r="J140" s="78">
        <f>K137</f>
        <v>0.90857600000000005</v>
      </c>
      <c r="K140" s="78">
        <f>J140*0.03</f>
        <v>2.7257280000000002E-2</v>
      </c>
      <c r="M140" s="141"/>
      <c r="O140" s="141">
        <f>K140*PRESUPUESTO!E23</f>
        <v>61.256375635200008</v>
      </c>
      <c r="P140" s="163"/>
      <c r="Q140" s="1"/>
      <c r="R140" s="1"/>
      <c r="S140" s="1"/>
      <c r="T140" s="1"/>
      <c r="U140" s="1"/>
      <c r="V140" s="1"/>
      <c r="W140" s="6"/>
    </row>
    <row r="141" spans="1:23" ht="11.1" customHeight="1">
      <c r="A141" s="157"/>
      <c r="B141" s="157"/>
      <c r="C141" s="157"/>
      <c r="D141" s="157"/>
      <c r="E141" s="157"/>
      <c r="F141" s="157"/>
      <c r="G141" s="157"/>
      <c r="H141" s="157"/>
      <c r="I141" s="157"/>
      <c r="J141" s="157"/>
      <c r="K141" s="82">
        <f>SUM(K139:K140)</f>
        <v>6.2834172800000001</v>
      </c>
      <c r="M141" s="189"/>
      <c r="N141" s="163"/>
      <c r="O141" s="163"/>
      <c r="P141" s="163"/>
      <c r="Q141" s="1"/>
      <c r="R141" s="1"/>
      <c r="S141" s="1"/>
      <c r="T141" s="1"/>
      <c r="U141" s="1"/>
      <c r="V141" s="1"/>
      <c r="W141" s="6"/>
    </row>
    <row r="142" spans="1:23" ht="11.1" customHeight="1">
      <c r="A142" s="149" t="s">
        <v>6</v>
      </c>
      <c r="B142" s="177" t="s">
        <v>210</v>
      </c>
      <c r="C142" s="151" t="str">
        <f>PRESUPUESTO!C24</f>
        <v>PERFILADO Y COMPACTACIÓN EN ZONA DE CORTE</v>
      </c>
      <c r="E142" s="86"/>
      <c r="F142" s="86"/>
      <c r="G142" s="86"/>
      <c r="H142" s="86"/>
      <c r="I142" s="86"/>
      <c r="J142" s="86"/>
      <c r="K142" s="86"/>
      <c r="M142" s="141"/>
      <c r="N142" s="163"/>
      <c r="O142" s="163"/>
      <c r="P142" s="163"/>
      <c r="Q142" s="1"/>
      <c r="R142" s="1"/>
      <c r="S142" s="1"/>
      <c r="T142" s="1"/>
      <c r="U142" s="1"/>
      <c r="V142" s="1"/>
      <c r="W142" s="6"/>
    </row>
    <row r="143" spans="1:23" ht="11.1" customHeight="1">
      <c r="A143" s="138" t="s">
        <v>7</v>
      </c>
      <c r="B143" s="153" t="s">
        <v>8</v>
      </c>
      <c r="C143" s="154" t="s">
        <v>9</v>
      </c>
      <c r="D143" s="155">
        <v>70</v>
      </c>
      <c r="E143" s="154" t="s">
        <v>10</v>
      </c>
      <c r="F143" s="155">
        <v>70</v>
      </c>
      <c r="G143" s="449" t="s">
        <v>11</v>
      </c>
      <c r="H143" s="449"/>
      <c r="I143" s="449"/>
      <c r="J143" s="449"/>
      <c r="K143" s="75">
        <f>K149+K155</f>
        <v>26.189805714285711</v>
      </c>
      <c r="M143" s="141"/>
      <c r="N143" s="163"/>
      <c r="O143" s="163"/>
      <c r="P143" s="163"/>
      <c r="Q143" s="98">
        <f>P147+O154</f>
        <v>83253.463894857152</v>
      </c>
      <c r="R143" s="1"/>
      <c r="S143" s="1"/>
      <c r="T143" s="1"/>
      <c r="U143" s="1"/>
      <c r="V143" s="1"/>
      <c r="W143" s="6"/>
    </row>
    <row r="144" spans="1:23" ht="11.1" customHeight="1">
      <c r="A144" s="80"/>
      <c r="B144" s="80" t="s">
        <v>46</v>
      </c>
      <c r="C144" s="80"/>
      <c r="D144" s="80"/>
      <c r="E144" s="80"/>
      <c r="F144" s="80"/>
      <c r="G144" s="80"/>
      <c r="H144" s="80"/>
      <c r="I144" s="80"/>
      <c r="J144" s="80"/>
      <c r="K144" s="80"/>
      <c r="M144" s="141"/>
      <c r="N144" s="163"/>
      <c r="O144" s="163"/>
      <c r="P144" s="163"/>
      <c r="Q144" s="1"/>
      <c r="R144" s="1"/>
      <c r="S144" s="1"/>
      <c r="T144" s="1"/>
      <c r="U144" s="1"/>
      <c r="V144" s="1"/>
      <c r="W144" s="6"/>
    </row>
    <row r="145" spans="1:23" ht="11.1" customHeight="1">
      <c r="A145" s="153" t="s">
        <v>12</v>
      </c>
      <c r="B145" s="151" t="s">
        <v>13</v>
      </c>
      <c r="C145" s="151"/>
      <c r="D145" s="151"/>
      <c r="E145" s="151"/>
      <c r="F145" s="151"/>
      <c r="G145" s="156" t="s">
        <v>14</v>
      </c>
      <c r="H145" s="79" t="s">
        <v>15</v>
      </c>
      <c r="I145" s="79" t="s">
        <v>16</v>
      </c>
      <c r="J145" s="79" t="s">
        <v>253</v>
      </c>
      <c r="K145" s="79" t="s">
        <v>254</v>
      </c>
      <c r="M145" s="141"/>
      <c r="N145" s="163"/>
      <c r="O145" s="163"/>
      <c r="P145" s="163"/>
      <c r="Q145" s="1"/>
      <c r="R145" s="1"/>
      <c r="S145" s="1"/>
      <c r="T145" s="1"/>
      <c r="U145" s="1"/>
      <c r="V145" s="1"/>
      <c r="W145" s="6"/>
    </row>
    <row r="146" spans="1:23" ht="11.1" customHeight="1">
      <c r="A146" s="80"/>
      <c r="B146" s="151" t="s">
        <v>17</v>
      </c>
      <c r="C146" s="151"/>
      <c r="D146" s="151"/>
      <c r="E146" s="151"/>
      <c r="F146" s="151"/>
      <c r="G146" s="80"/>
      <c r="H146" s="80"/>
      <c r="I146" s="80"/>
      <c r="J146" s="80"/>
      <c r="K146" s="80"/>
      <c r="M146" s="141"/>
      <c r="N146" s="163"/>
      <c r="O146" s="163"/>
      <c r="P146" s="163"/>
      <c r="Q146" s="1"/>
      <c r="R146" s="1"/>
      <c r="S146" s="1"/>
      <c r="T146" s="1"/>
      <c r="U146" s="1"/>
      <c r="V146" s="1"/>
      <c r="W146" s="6"/>
    </row>
    <row r="147" spans="1:23" ht="11.1" customHeight="1">
      <c r="A147" s="138" t="s">
        <v>21</v>
      </c>
      <c r="B147" s="136" t="str">
        <f>INSUMOS!B39</f>
        <v>OFICIAL</v>
      </c>
      <c r="C147" s="137"/>
      <c r="D147" s="137"/>
      <c r="E147" s="137"/>
      <c r="F147" s="137"/>
      <c r="G147" s="138" t="s">
        <v>20</v>
      </c>
      <c r="H147" s="139">
        <v>0.5</v>
      </c>
      <c r="I147" s="139">
        <f>H147*8/D143</f>
        <v>5.7142857142857141E-2</v>
      </c>
      <c r="J147" s="78">
        <f>INSUMOS!H39</f>
        <v>19.329999999999998</v>
      </c>
      <c r="K147" s="78">
        <f t="shared" ref="K147:K148" si="18">J147*I147</f>
        <v>1.1045714285714285</v>
      </c>
      <c r="M147" s="141">
        <f>I147*PRESUPUESTO!E24</f>
        <v>181.64857142857142</v>
      </c>
      <c r="N147" s="141">
        <f>M147*J147</f>
        <v>3511.2668857142853</v>
      </c>
      <c r="O147" s="163"/>
      <c r="P147" s="141">
        <f>SUM(N147:N153)</f>
        <v>82766.445910000009</v>
      </c>
      <c r="Q147" s="1"/>
      <c r="R147" s="1"/>
      <c r="S147" s="1"/>
      <c r="T147" s="1"/>
      <c r="U147" s="1"/>
      <c r="V147" s="1"/>
      <c r="W147" s="6"/>
    </row>
    <row r="148" spans="1:23" ht="11.1" customHeight="1">
      <c r="A148" s="138" t="s">
        <v>23</v>
      </c>
      <c r="B148" s="136" t="str">
        <f>INSUMOS!B40</f>
        <v>PEON</v>
      </c>
      <c r="C148" s="137"/>
      <c r="D148" s="137"/>
      <c r="E148" s="137"/>
      <c r="F148" s="137"/>
      <c r="G148" s="138" t="s">
        <v>20</v>
      </c>
      <c r="H148" s="139">
        <v>2</v>
      </c>
      <c r="I148" s="139">
        <f>H148*8/D143</f>
        <v>0.22857142857142856</v>
      </c>
      <c r="J148" s="78">
        <f>INSUMOS!H40</f>
        <v>17.510000000000002</v>
      </c>
      <c r="K148" s="78">
        <f t="shared" si="18"/>
        <v>4.0022857142857147</v>
      </c>
      <c r="M148" s="141">
        <f>I148*PRESUPUESTO!E24</f>
        <v>726.59428571428566</v>
      </c>
      <c r="N148" s="141">
        <f>M148*J148</f>
        <v>12722.665942857144</v>
      </c>
      <c r="O148" s="163"/>
      <c r="P148" s="163"/>
      <c r="Q148" s="1"/>
      <c r="R148" s="1"/>
      <c r="S148" s="1"/>
      <c r="T148" s="1"/>
      <c r="U148" s="1"/>
      <c r="V148" s="1"/>
      <c r="W148" s="6"/>
    </row>
    <row r="149" spans="1:23" ht="11.1" customHeight="1">
      <c r="A149" s="80"/>
      <c r="B149" s="190"/>
      <c r="C149" s="190"/>
      <c r="D149" s="190"/>
      <c r="E149" s="190"/>
      <c r="F149" s="190"/>
      <c r="G149" s="138"/>
      <c r="H149" s="80"/>
      <c r="I149" s="80"/>
      <c r="J149" s="80"/>
      <c r="K149" s="81">
        <f>SUM(K147:K148)</f>
        <v>5.1068571428571428</v>
      </c>
      <c r="M149" s="141"/>
      <c r="N149" s="163"/>
      <c r="O149" s="163"/>
      <c r="P149" s="163"/>
      <c r="Q149" s="1"/>
      <c r="R149" s="1"/>
      <c r="S149" s="1"/>
      <c r="T149" s="1"/>
      <c r="U149" s="1"/>
      <c r="V149" s="1"/>
      <c r="W149" s="6"/>
    </row>
    <row r="150" spans="1:23" ht="11.1" customHeight="1">
      <c r="A150" s="80"/>
      <c r="B150" s="151" t="s">
        <v>25</v>
      </c>
      <c r="C150" s="151"/>
      <c r="D150" s="151"/>
      <c r="E150" s="151"/>
      <c r="F150" s="151"/>
      <c r="G150" s="80"/>
      <c r="H150" s="80"/>
      <c r="I150" s="80"/>
      <c r="J150" s="80"/>
      <c r="K150" s="80"/>
      <c r="M150" s="141"/>
      <c r="N150" s="163"/>
      <c r="O150" s="163"/>
      <c r="P150" s="163"/>
      <c r="Q150" s="1"/>
      <c r="R150" s="1"/>
      <c r="S150" s="1"/>
      <c r="T150" s="1"/>
      <c r="U150" s="1"/>
      <c r="V150" s="1"/>
      <c r="W150" s="6"/>
    </row>
    <row r="151" spans="1:23" ht="11.1" customHeight="1">
      <c r="A151" s="80"/>
      <c r="B151" s="136" t="str">
        <f>INSUMOS!B15</f>
        <v>MOTONIVELADORA 145 -150HP</v>
      </c>
      <c r="C151" s="165"/>
      <c r="D151" s="165"/>
      <c r="E151" s="165"/>
      <c r="F151" s="165"/>
      <c r="G151" s="138" t="s">
        <v>28</v>
      </c>
      <c r="H151" s="139">
        <v>0.25</v>
      </c>
      <c r="I151" s="139">
        <f>H151*8/F143</f>
        <v>2.8571428571428571E-2</v>
      </c>
      <c r="J151" s="78">
        <f>INSUMOS!H15</f>
        <v>325.23</v>
      </c>
      <c r="K151" s="78">
        <f t="shared" ref="K151:K153" si="19">J151*I151</f>
        <v>9.2922857142857147</v>
      </c>
      <c r="M151" s="141">
        <f>I151*PRESUPUESTO!E24</f>
        <v>90.824285714285708</v>
      </c>
      <c r="N151" s="141">
        <f>M151*J151</f>
        <v>29538.782442857144</v>
      </c>
      <c r="O151" s="163"/>
      <c r="P151" s="163"/>
      <c r="Q151" s="1"/>
      <c r="R151" s="1"/>
      <c r="S151" s="1"/>
      <c r="T151" s="1"/>
      <c r="U151" s="1"/>
      <c r="V151" s="1"/>
      <c r="W151" s="6"/>
    </row>
    <row r="152" spans="1:23" ht="11.1" customHeight="1">
      <c r="A152" s="80"/>
      <c r="B152" s="136" t="str">
        <f>INSUMOS!B12</f>
        <v xml:space="preserve">CAMION CISTERNA 5000 GLS </v>
      </c>
      <c r="C152" s="165"/>
      <c r="D152" s="165"/>
      <c r="E152" s="165"/>
      <c r="F152" s="165"/>
      <c r="G152" s="138" t="s">
        <v>28</v>
      </c>
      <c r="H152" s="139">
        <v>0.25</v>
      </c>
      <c r="I152" s="139">
        <f>H152*8/F143</f>
        <v>2.8571428571428571E-2</v>
      </c>
      <c r="J152" s="78">
        <f>INSUMOS!H12</f>
        <v>204.86100000000002</v>
      </c>
      <c r="K152" s="78">
        <f t="shared" ref="K152" si="20">J152*I152</f>
        <v>5.8531714285714287</v>
      </c>
      <c r="M152" s="141">
        <f>I152*PRESUPUESTO!E24</f>
        <v>90.824285714285708</v>
      </c>
      <c r="N152" s="141">
        <f>M152*J152</f>
        <v>18606.353995714286</v>
      </c>
      <c r="O152" s="163"/>
      <c r="P152" s="163"/>
      <c r="Q152" s="1"/>
      <c r="R152" s="1"/>
      <c r="S152" s="1"/>
      <c r="T152" s="1"/>
      <c r="U152" s="1"/>
      <c r="V152" s="1"/>
      <c r="W152" s="6"/>
    </row>
    <row r="153" spans="1:23" ht="11.1" customHeight="1">
      <c r="A153" s="80"/>
      <c r="B153" s="136" t="str">
        <f>INSUMOS!B17</f>
        <v>RODILLO LISO VIBR. AUTOPROPULSADO 101-135HP 10-12TN</v>
      </c>
      <c r="G153" s="138" t="s">
        <v>28</v>
      </c>
      <c r="H153" s="139">
        <v>0.25</v>
      </c>
      <c r="I153" s="139">
        <f>H153*8/F143</f>
        <v>2.8571428571428571E-2</v>
      </c>
      <c r="J153" s="78">
        <f>INSUMOS!H17</f>
        <v>202.45</v>
      </c>
      <c r="K153" s="78">
        <f t="shared" si="19"/>
        <v>5.7842857142857138</v>
      </c>
      <c r="M153" s="141">
        <f>I153*PRESUPUESTO!E24</f>
        <v>90.824285714285708</v>
      </c>
      <c r="N153" s="141">
        <f>M153*J153</f>
        <v>18387.37664285714</v>
      </c>
      <c r="O153" s="163"/>
      <c r="P153" s="163"/>
      <c r="Q153" s="1"/>
      <c r="R153" s="1"/>
      <c r="S153" s="1"/>
      <c r="T153" s="1"/>
      <c r="U153" s="1"/>
      <c r="V153" s="1"/>
      <c r="W153" s="6"/>
    </row>
    <row r="154" spans="1:23" ht="11.1" customHeight="1">
      <c r="A154" s="138" t="s">
        <v>29</v>
      </c>
      <c r="B154" s="136" t="str">
        <f>INSUMOS!B18</f>
        <v>HERRAMIENTAS MANUALES</v>
      </c>
      <c r="C154" s="137"/>
      <c r="D154" s="137"/>
      <c r="E154" s="137"/>
      <c r="F154" s="137"/>
      <c r="G154" s="138" t="s">
        <v>31</v>
      </c>
      <c r="H154" s="80"/>
      <c r="I154" s="139">
        <v>3</v>
      </c>
      <c r="J154" s="78">
        <f>K149</f>
        <v>5.1068571428571428</v>
      </c>
      <c r="K154" s="78">
        <f>J154*0.03</f>
        <v>0.15320571428571428</v>
      </c>
      <c r="M154" s="141"/>
      <c r="O154" s="141">
        <f>K154*PRESUPUESTO!E24</f>
        <v>487.01798485714284</v>
      </c>
      <c r="P154" s="163"/>
      <c r="Q154" s="1"/>
      <c r="R154" s="1"/>
      <c r="S154" s="1"/>
      <c r="T154" s="1"/>
      <c r="U154" s="1"/>
      <c r="V154" s="1"/>
      <c r="W154" s="6"/>
    </row>
    <row r="155" spans="1:23" ht="11.1" customHeight="1">
      <c r="A155" s="157"/>
      <c r="B155" s="157"/>
      <c r="C155" s="157"/>
      <c r="D155" s="157"/>
      <c r="E155" s="157"/>
      <c r="F155" s="157"/>
      <c r="G155" s="157"/>
      <c r="H155" s="157"/>
      <c r="I155" s="157"/>
      <c r="J155" s="157"/>
      <c r="K155" s="82">
        <f>SUM(K151:K154)</f>
        <v>21.08294857142857</v>
      </c>
    </row>
    <row r="156" spans="1:23" ht="11.1" customHeight="1">
      <c r="A156" s="149" t="s">
        <v>6</v>
      </c>
      <c r="B156" s="177" t="s">
        <v>211</v>
      </c>
      <c r="C156" s="151" t="str">
        <f>PRESUPUESTO!C25</f>
        <v>GEOTEXTIL NO TEJIDO 400 gr/m2, INC. COLOCACIÓN</v>
      </c>
      <c r="E156" s="86"/>
      <c r="F156" s="86"/>
      <c r="G156" s="86"/>
      <c r="H156" s="86"/>
      <c r="I156" s="86"/>
      <c r="J156" s="86"/>
      <c r="K156" s="86"/>
    </row>
    <row r="157" spans="1:23" ht="11.1" customHeight="1">
      <c r="A157" s="149"/>
      <c r="B157" s="136" t="s">
        <v>256</v>
      </c>
      <c r="C157" s="80"/>
      <c r="D157" s="151"/>
      <c r="E157" s="86"/>
      <c r="F157" s="86"/>
      <c r="G157" s="86"/>
      <c r="H157" s="86"/>
      <c r="I157" s="86"/>
      <c r="J157" s="86"/>
      <c r="K157" s="86"/>
    </row>
    <row r="158" spans="1:23" ht="11.1" customHeight="1">
      <c r="A158" s="138" t="s">
        <v>7</v>
      </c>
      <c r="B158" s="153" t="s">
        <v>52</v>
      </c>
      <c r="C158" s="154" t="s">
        <v>9</v>
      </c>
      <c r="D158" s="155">
        <v>400</v>
      </c>
      <c r="E158" s="154" t="s">
        <v>10</v>
      </c>
      <c r="F158" s="155">
        <v>400</v>
      </c>
      <c r="G158" s="449" t="s">
        <v>53</v>
      </c>
      <c r="H158" s="449"/>
      <c r="I158" s="449"/>
      <c r="J158" s="449"/>
      <c r="K158" s="75">
        <f>K172+K165+K168</f>
        <v>16.345804000000001</v>
      </c>
      <c r="Q158" s="98">
        <f>P161+O171</f>
        <v>77844.276221359993</v>
      </c>
    </row>
    <row r="159" spans="1:23" ht="11.1" customHeight="1">
      <c r="A159" s="153" t="s">
        <v>12</v>
      </c>
      <c r="B159" s="151" t="s">
        <v>13</v>
      </c>
      <c r="C159" s="151"/>
      <c r="D159" s="151"/>
      <c r="E159" s="151"/>
      <c r="F159" s="151"/>
      <c r="G159" s="156" t="s">
        <v>14</v>
      </c>
      <c r="H159" s="79" t="s">
        <v>15</v>
      </c>
      <c r="I159" s="79" t="s">
        <v>16</v>
      </c>
      <c r="J159" s="79" t="s">
        <v>253</v>
      </c>
      <c r="K159" s="79" t="s">
        <v>254</v>
      </c>
    </row>
    <row r="160" spans="1:23" ht="11.1" customHeight="1">
      <c r="A160" s="80"/>
      <c r="B160" s="151" t="s">
        <v>17</v>
      </c>
      <c r="C160" s="151"/>
      <c r="D160" s="151"/>
      <c r="E160" s="151"/>
      <c r="F160" s="151"/>
      <c r="G160" s="80"/>
      <c r="H160" s="80"/>
      <c r="I160" s="80"/>
      <c r="J160" s="80"/>
      <c r="K160" s="80"/>
      <c r="M160" s="141"/>
      <c r="N160" s="163"/>
    </row>
    <row r="161" spans="1:23" ht="11.1" customHeight="1">
      <c r="A161" s="138" t="s">
        <v>18</v>
      </c>
      <c r="B161" s="136" t="str">
        <f>INSUMOS!B37</f>
        <v>CAPATAZ</v>
      </c>
      <c r="C161" s="137"/>
      <c r="D161" s="137"/>
      <c r="E161" s="137"/>
      <c r="F161" s="137"/>
      <c r="G161" s="138" t="s">
        <v>20</v>
      </c>
      <c r="H161" s="139">
        <v>0.5</v>
      </c>
      <c r="I161" s="139">
        <f>H161*8/D158</f>
        <v>0.01</v>
      </c>
      <c r="J161" s="78">
        <f>INSUMOS!H37</f>
        <v>25.26</v>
      </c>
      <c r="K161" s="78">
        <f>J161*I161</f>
        <v>0.25260000000000005</v>
      </c>
      <c r="M161" s="141">
        <f>I161*PRESUPUESTO!E25</f>
        <v>47.623400000000004</v>
      </c>
      <c r="N161" s="141">
        <f>M161*J161</f>
        <v>1202.9670840000001</v>
      </c>
      <c r="P161" s="187">
        <f>SUM(N161:N170)</f>
        <v>77583.280939999997</v>
      </c>
    </row>
    <row r="162" spans="1:23" ht="11.1" customHeight="1">
      <c r="A162" s="138" t="s">
        <v>21</v>
      </c>
      <c r="B162" s="136" t="str">
        <f>INSUMOS!B38</f>
        <v>OPERARIO</v>
      </c>
      <c r="C162" s="137"/>
      <c r="D162" s="137"/>
      <c r="E162" s="137"/>
      <c r="F162" s="137"/>
      <c r="G162" s="138" t="s">
        <v>20</v>
      </c>
      <c r="H162" s="139">
        <v>1</v>
      </c>
      <c r="I162" s="139">
        <f>H162*8/D158</f>
        <v>0.02</v>
      </c>
      <c r="J162" s="78">
        <f>INSUMOS!H38</f>
        <v>24.36</v>
      </c>
      <c r="K162" s="78">
        <f t="shared" ref="K162:K163" si="21">J162*I162</f>
        <v>0.48720000000000002</v>
      </c>
      <c r="M162" s="141">
        <f>I162*PRESUPUESTO!E25</f>
        <v>95.246800000000007</v>
      </c>
      <c r="N162" s="141">
        <f>M162*J162</f>
        <v>2320.2120480000003</v>
      </c>
    </row>
    <row r="163" spans="1:23" ht="11.1" customHeight="1">
      <c r="A163" s="138" t="s">
        <v>23</v>
      </c>
      <c r="B163" s="136" t="str">
        <f>INSUMOS!B39</f>
        <v>OFICIAL</v>
      </c>
      <c r="C163" s="137"/>
      <c r="D163" s="137"/>
      <c r="E163" s="137"/>
      <c r="F163" s="137"/>
      <c r="G163" s="138" t="s">
        <v>20</v>
      </c>
      <c r="H163" s="139">
        <v>1</v>
      </c>
      <c r="I163" s="139">
        <f>H163*8/D158</f>
        <v>0.02</v>
      </c>
      <c r="J163" s="78">
        <f>INSUMOS!H39</f>
        <v>19.329999999999998</v>
      </c>
      <c r="K163" s="78">
        <f t="shared" si="21"/>
        <v>0.3866</v>
      </c>
      <c r="M163" s="141">
        <f>I163*PRESUPUESTO!E25</f>
        <v>95.246800000000007</v>
      </c>
      <c r="N163" s="141">
        <f>M163*J163</f>
        <v>1841.1206440000001</v>
      </c>
    </row>
    <row r="164" spans="1:23" ht="11.1" customHeight="1">
      <c r="A164" s="138" t="s">
        <v>23</v>
      </c>
      <c r="B164" s="136" t="str">
        <f>INSUMOS!B40</f>
        <v>PEON</v>
      </c>
      <c r="C164" s="137"/>
      <c r="D164" s="137"/>
      <c r="E164" s="137"/>
      <c r="F164" s="137"/>
      <c r="G164" s="138" t="s">
        <v>20</v>
      </c>
      <c r="H164" s="139">
        <v>2</v>
      </c>
      <c r="I164" s="139">
        <f>H164*8/D158</f>
        <v>0.04</v>
      </c>
      <c r="J164" s="78">
        <f>INSUMOS!H40</f>
        <v>17.510000000000002</v>
      </c>
      <c r="K164" s="78">
        <f t="shared" ref="K164" si="22">J164*I164</f>
        <v>0.70040000000000002</v>
      </c>
      <c r="M164" s="141">
        <f>I164*PRESUPUESTO!E25</f>
        <v>190.49360000000001</v>
      </c>
      <c r="N164" s="141">
        <f>M164*J164</f>
        <v>3335.5429360000007</v>
      </c>
    </row>
    <row r="165" spans="1:23" ht="11.1" customHeight="1">
      <c r="A165" s="80"/>
      <c r="B165" s="190"/>
      <c r="C165" s="190"/>
      <c r="D165" s="190"/>
      <c r="E165" s="190"/>
      <c r="F165" s="190"/>
      <c r="G165" s="138"/>
      <c r="H165" s="80"/>
      <c r="I165" s="80"/>
      <c r="J165" s="80"/>
      <c r="K165" s="81">
        <f>SUM(K161:K164)</f>
        <v>1.8268</v>
      </c>
      <c r="M165" s="141"/>
      <c r="N165" s="163"/>
    </row>
    <row r="166" spans="1:23" ht="11.1" customHeight="1">
      <c r="A166" s="80"/>
      <c r="B166" s="151" t="s">
        <v>54</v>
      </c>
      <c r="C166" s="151"/>
      <c r="D166" s="151"/>
      <c r="E166" s="151"/>
      <c r="F166" s="151"/>
      <c r="G166" s="80"/>
      <c r="H166" s="80"/>
      <c r="I166" s="80"/>
      <c r="J166" s="80"/>
      <c r="K166" s="80"/>
      <c r="M166" s="141"/>
      <c r="N166" s="163"/>
    </row>
    <row r="167" spans="1:23" ht="11.1" customHeight="1">
      <c r="A167" s="138" t="s">
        <v>26</v>
      </c>
      <c r="B167" s="136" t="str">
        <f>INSUMOS!B36</f>
        <v xml:space="preserve">GEOTEXTIL NO TEJIDO PP 400G </v>
      </c>
      <c r="C167" s="137"/>
      <c r="D167" s="137"/>
      <c r="E167" s="137"/>
      <c r="F167" s="137"/>
      <c r="G167" s="138" t="s">
        <v>28</v>
      </c>
      <c r="H167" s="139"/>
      <c r="I167" s="139">
        <v>1.05</v>
      </c>
      <c r="J167" s="78">
        <f>INSUMOS!H36</f>
        <v>10.375999999999999</v>
      </c>
      <c r="K167" s="78">
        <f t="shared" ref="K167" si="23">J167*I167</f>
        <v>10.8948</v>
      </c>
      <c r="M167" s="141">
        <f>I167*PRESUPUESTO!E25</f>
        <v>5000.4570000000003</v>
      </c>
      <c r="N167" s="141">
        <f>M167*J167</f>
        <v>51884.741832</v>
      </c>
    </row>
    <row r="168" spans="1:23" ht="11.1" customHeight="1">
      <c r="A168" s="80"/>
      <c r="B168" s="190"/>
      <c r="C168" s="190"/>
      <c r="D168" s="190"/>
      <c r="E168" s="190"/>
      <c r="F168" s="190"/>
      <c r="G168" s="138"/>
      <c r="H168" s="80"/>
      <c r="I168" s="80"/>
      <c r="J168" s="80"/>
      <c r="K168" s="81">
        <f>SUM(K167)</f>
        <v>10.8948</v>
      </c>
      <c r="M168" s="141"/>
      <c r="N168" s="163"/>
    </row>
    <row r="169" spans="1:23" ht="11.1" customHeight="1">
      <c r="A169" s="80"/>
      <c r="B169" s="151" t="s">
        <v>25</v>
      </c>
      <c r="C169" s="151"/>
      <c r="D169" s="151"/>
      <c r="E169" s="151"/>
      <c r="F169" s="151"/>
      <c r="G169" s="80"/>
      <c r="H169" s="80"/>
      <c r="I169" s="80"/>
      <c r="J169" s="80"/>
      <c r="K169" s="80"/>
      <c r="M169" s="141"/>
      <c r="N169" s="163"/>
      <c r="O169" s="163"/>
    </row>
    <row r="170" spans="1:23" ht="11.1" customHeight="1">
      <c r="A170" s="138" t="s">
        <v>26</v>
      </c>
      <c r="B170" s="136" t="str">
        <f>INSUMOS!B13</f>
        <v>RETROEXCAVADORA C/BRAZO EXTENSIBLE</v>
      </c>
      <c r="C170" s="137"/>
      <c r="D170" s="137"/>
      <c r="E170" s="137"/>
      <c r="F170" s="137"/>
      <c r="G170" s="138" t="s">
        <v>28</v>
      </c>
      <c r="H170" s="139">
        <v>1</v>
      </c>
      <c r="I170" s="139">
        <f>H170*8/F158</f>
        <v>0.02</v>
      </c>
      <c r="J170" s="78">
        <f>INSUMOS!H13</f>
        <v>178.47000000000003</v>
      </c>
      <c r="K170" s="78">
        <f t="shared" ref="K170" si="24">J170*I170</f>
        <v>3.5694000000000008</v>
      </c>
      <c r="M170" s="141">
        <f>I170*PRESUPUESTO!E25</f>
        <v>95.246800000000007</v>
      </c>
      <c r="N170" s="141">
        <f>M170*J170</f>
        <v>16998.696396000003</v>
      </c>
      <c r="O170" s="163"/>
    </row>
    <row r="171" spans="1:23" ht="11.1" customHeight="1">
      <c r="A171" s="138" t="s">
        <v>29</v>
      </c>
      <c r="B171" s="136" t="str">
        <f>INSUMOS!B18</f>
        <v>HERRAMIENTAS MANUALES</v>
      </c>
      <c r="C171" s="137"/>
      <c r="D171" s="137"/>
      <c r="E171" s="137"/>
      <c r="F171" s="137"/>
      <c r="G171" s="138" t="s">
        <v>31</v>
      </c>
      <c r="H171" s="80"/>
      <c r="I171" s="139">
        <v>3</v>
      </c>
      <c r="J171" s="78">
        <f>K165</f>
        <v>1.8268</v>
      </c>
      <c r="K171" s="78">
        <f>J171*0.03</f>
        <v>5.4803999999999999E-2</v>
      </c>
      <c r="M171" s="141"/>
      <c r="O171" s="141">
        <f>K171*PRESUPUESTO!E25</f>
        <v>260.99528135999998</v>
      </c>
    </row>
    <row r="172" spans="1:23" ht="9.75" customHeight="1">
      <c r="A172" s="157"/>
      <c r="B172" s="157"/>
      <c r="C172" s="157"/>
      <c r="D172" s="157"/>
      <c r="E172" s="157"/>
      <c r="F172" s="157"/>
      <c r="G172" s="157"/>
      <c r="H172" s="157"/>
      <c r="I172" s="157"/>
      <c r="J172" s="157"/>
      <c r="K172" s="82">
        <f>SUM(K170:K171)</f>
        <v>3.6242040000000006</v>
      </c>
      <c r="M172" s="141"/>
      <c r="N172" s="163"/>
      <c r="O172" s="163"/>
    </row>
    <row r="173" spans="1:23" ht="11.1" customHeight="1">
      <c r="A173" s="149" t="s">
        <v>6</v>
      </c>
      <c r="B173" s="185" t="s">
        <v>212</v>
      </c>
      <c r="C173" s="192" t="str">
        <f>PRESUPUESTO!C26</f>
        <v>CAMA DE APOYO (e=0.25 m)</v>
      </c>
      <c r="D173" s="121"/>
      <c r="E173" s="121"/>
      <c r="F173" s="121"/>
      <c r="G173" s="121"/>
      <c r="H173" s="121"/>
      <c r="I173" s="121"/>
      <c r="J173" s="121"/>
      <c r="K173" s="89"/>
    </row>
    <row r="174" spans="1:23" ht="11.1" customHeight="1">
      <c r="A174" s="138" t="s">
        <v>7</v>
      </c>
      <c r="B174" s="153" t="s">
        <v>8</v>
      </c>
      <c r="C174" s="154" t="s">
        <v>9</v>
      </c>
      <c r="D174" s="155">
        <v>230</v>
      </c>
      <c r="E174" s="154" t="s">
        <v>10</v>
      </c>
      <c r="F174" s="155">
        <v>230</v>
      </c>
      <c r="G174" s="449" t="s">
        <v>11</v>
      </c>
      <c r="H174" s="449"/>
      <c r="I174" s="449"/>
      <c r="J174" s="449"/>
      <c r="K174" s="75">
        <f>K181+K189+K184</f>
        <v>52.674126260869564</v>
      </c>
      <c r="M174" s="141"/>
      <c r="N174" s="163"/>
      <c r="O174" s="163"/>
      <c r="P174" s="163"/>
      <c r="Q174" s="98">
        <f>P178+O188</f>
        <v>46606.06691561739</v>
      </c>
      <c r="R174" s="1"/>
      <c r="S174" s="1"/>
      <c r="T174" s="1"/>
      <c r="U174" s="1"/>
      <c r="V174" s="1"/>
      <c r="W174" s="6"/>
    </row>
    <row r="175" spans="1:23" ht="11.1" customHeight="1">
      <c r="A175" s="80"/>
      <c r="B175" s="80" t="s">
        <v>190</v>
      </c>
      <c r="C175" s="80"/>
      <c r="D175" s="80"/>
      <c r="E175" s="80"/>
      <c r="F175" s="80"/>
      <c r="G175" s="80"/>
      <c r="H175" s="80"/>
      <c r="I175" s="80"/>
      <c r="J175" s="80"/>
      <c r="K175" s="80"/>
      <c r="M175" s="141"/>
      <c r="N175" s="163"/>
      <c r="O175" s="163"/>
      <c r="P175" s="163"/>
      <c r="Q175" s="1"/>
      <c r="R175" s="1"/>
      <c r="S175" s="1"/>
      <c r="T175" s="1"/>
      <c r="U175" s="1"/>
      <c r="V175" s="1"/>
      <c r="W175" s="6"/>
    </row>
    <row r="176" spans="1:23" ht="11.1" customHeight="1">
      <c r="A176" s="153" t="s">
        <v>12</v>
      </c>
      <c r="B176" s="151" t="s">
        <v>13</v>
      </c>
      <c r="C176" s="151"/>
      <c r="D176" s="151"/>
      <c r="E176" s="151"/>
      <c r="F176" s="151"/>
      <c r="G176" s="156" t="s">
        <v>14</v>
      </c>
      <c r="H176" s="79" t="s">
        <v>15</v>
      </c>
      <c r="I176" s="79" t="s">
        <v>16</v>
      </c>
      <c r="J176" s="79" t="s">
        <v>253</v>
      </c>
      <c r="K176" s="79" t="s">
        <v>254</v>
      </c>
      <c r="M176" s="141"/>
      <c r="N176" s="163"/>
      <c r="O176" s="163"/>
      <c r="P176" s="163"/>
      <c r="Q176" s="1"/>
      <c r="R176" s="1"/>
      <c r="S176" s="1"/>
      <c r="T176" s="1"/>
      <c r="U176" s="1"/>
      <c r="V176" s="1"/>
      <c r="W176" s="6"/>
    </row>
    <row r="177" spans="1:23" ht="11.1" customHeight="1">
      <c r="A177" s="80"/>
      <c r="B177" s="151" t="s">
        <v>17</v>
      </c>
      <c r="C177" s="151"/>
      <c r="D177" s="151"/>
      <c r="E177" s="151"/>
      <c r="F177" s="151"/>
      <c r="G177" s="80"/>
      <c r="H177" s="80"/>
      <c r="I177" s="80"/>
      <c r="J177" s="80"/>
      <c r="K177" s="80"/>
      <c r="M177" s="141"/>
      <c r="N177" s="163"/>
      <c r="O177" s="163"/>
      <c r="P177" s="163"/>
      <c r="Q177" s="1"/>
      <c r="R177" s="1"/>
      <c r="S177" s="1"/>
      <c r="T177" s="1"/>
      <c r="U177" s="1"/>
      <c r="V177" s="1"/>
      <c r="W177" s="6"/>
    </row>
    <row r="178" spans="1:23" ht="11.1" customHeight="1">
      <c r="A178" s="138" t="s">
        <v>18</v>
      </c>
      <c r="B178" s="136" t="str">
        <f>INSUMOS!B38</f>
        <v>OPERARIO</v>
      </c>
      <c r="C178" s="137"/>
      <c r="D178" s="137"/>
      <c r="E178" s="137"/>
      <c r="F178" s="137"/>
      <c r="G178" s="138" t="s">
        <v>20</v>
      </c>
      <c r="H178" s="139">
        <v>0.1</v>
      </c>
      <c r="I178" s="139">
        <f>H178*8/D174</f>
        <v>3.4782608695652175E-3</v>
      </c>
      <c r="J178" s="78">
        <f>INSUMOS!H38</f>
        <v>24.36</v>
      </c>
      <c r="K178" s="78">
        <f>J178*I178</f>
        <v>8.4730434782608693E-2</v>
      </c>
      <c r="M178" s="141">
        <f>I178*PRESUPUESTO!E26</f>
        <v>3.0775652173913044</v>
      </c>
      <c r="N178" s="141">
        <f>M178*J178</f>
        <v>74.969488695652174</v>
      </c>
      <c r="O178" s="163"/>
      <c r="P178" s="187">
        <f>SUM(N178:N187)</f>
        <v>46537.471679999995</v>
      </c>
      <c r="Q178" s="1"/>
      <c r="R178" s="1"/>
      <c r="S178" s="1"/>
      <c r="T178" s="1"/>
      <c r="U178" s="1"/>
      <c r="V178" s="1"/>
      <c r="W178" s="6"/>
    </row>
    <row r="179" spans="1:23" ht="11.1" customHeight="1">
      <c r="A179" s="138" t="s">
        <v>21</v>
      </c>
      <c r="B179" s="136" t="str">
        <f>INSUMOS!B39</f>
        <v>OFICIAL</v>
      </c>
      <c r="C179" s="137"/>
      <c r="D179" s="137"/>
      <c r="E179" s="137"/>
      <c r="F179" s="137"/>
      <c r="G179" s="138" t="s">
        <v>20</v>
      </c>
      <c r="H179" s="139">
        <v>1</v>
      </c>
      <c r="I179" s="139">
        <f>H179*8/D174</f>
        <v>3.4782608695652174E-2</v>
      </c>
      <c r="J179" s="78">
        <f>INSUMOS!H39</f>
        <v>19.329999999999998</v>
      </c>
      <c r="K179" s="78">
        <f t="shared" ref="K179:K180" si="25">J179*I179</f>
        <v>0.67234782608695642</v>
      </c>
      <c r="M179" s="141">
        <f>I179*PRESUPUESTO!E26</f>
        <v>30.775652173913041</v>
      </c>
      <c r="N179" s="141">
        <f>M179*J179</f>
        <v>594.89335652173907</v>
      </c>
      <c r="O179" s="163"/>
      <c r="P179" s="163"/>
      <c r="Q179" s="1"/>
      <c r="R179" s="1"/>
      <c r="S179" s="1"/>
      <c r="T179" s="1"/>
      <c r="U179" s="1"/>
      <c r="V179" s="1"/>
      <c r="W179" s="6"/>
    </row>
    <row r="180" spans="1:23" ht="11.1" customHeight="1">
      <c r="A180" s="138" t="s">
        <v>23</v>
      </c>
      <c r="B180" s="136" t="str">
        <f>INSUMOS!B40</f>
        <v>PEON</v>
      </c>
      <c r="C180" s="137"/>
      <c r="D180" s="137"/>
      <c r="E180" s="137"/>
      <c r="F180" s="137"/>
      <c r="G180" s="138" t="s">
        <v>20</v>
      </c>
      <c r="H180" s="139">
        <v>3</v>
      </c>
      <c r="I180" s="139">
        <f>H180*8/D174</f>
        <v>0.10434782608695652</v>
      </c>
      <c r="J180" s="78">
        <f>INSUMOS!H40</f>
        <v>17.510000000000002</v>
      </c>
      <c r="K180" s="78">
        <f t="shared" si="25"/>
        <v>1.8271304347826087</v>
      </c>
      <c r="M180" s="141">
        <f>I180*PRESUPUESTO!E26</f>
        <v>92.32695652173912</v>
      </c>
      <c r="N180" s="141">
        <f>M180*J180</f>
        <v>1616.6450086956522</v>
      </c>
      <c r="O180" s="163"/>
      <c r="P180" s="163"/>
      <c r="Q180" s="1"/>
      <c r="R180" s="1"/>
      <c r="S180" s="1"/>
      <c r="T180" s="1"/>
      <c r="U180" s="1"/>
      <c r="V180" s="1"/>
      <c r="W180" s="6"/>
    </row>
    <row r="181" spans="1:23" ht="11.1" customHeight="1">
      <c r="A181" s="80"/>
      <c r="B181" s="190"/>
      <c r="C181" s="190"/>
      <c r="D181" s="190"/>
      <c r="E181" s="190"/>
      <c r="F181" s="190"/>
      <c r="G181" s="138"/>
      <c r="H181" s="80"/>
      <c r="I181" s="80"/>
      <c r="J181" s="80"/>
      <c r="K181" s="81">
        <f>SUM(K178:K180)</f>
        <v>2.5842086956521739</v>
      </c>
      <c r="M181" s="141"/>
      <c r="N181" s="163"/>
      <c r="O181" s="163"/>
      <c r="P181" s="163"/>
      <c r="Q181" s="1"/>
      <c r="R181" s="1"/>
      <c r="S181" s="1"/>
      <c r="T181" s="1"/>
      <c r="U181" s="1"/>
      <c r="V181" s="1"/>
      <c r="W181" s="6"/>
    </row>
    <row r="182" spans="1:23" ht="11.1" customHeight="1">
      <c r="A182" s="80"/>
      <c r="B182" s="151" t="s">
        <v>54</v>
      </c>
      <c r="C182" s="190"/>
      <c r="D182" s="190"/>
      <c r="E182" s="190"/>
      <c r="F182" s="190"/>
      <c r="G182" s="138"/>
      <c r="H182" s="80"/>
      <c r="I182" s="80"/>
      <c r="J182" s="80"/>
      <c r="K182" s="81"/>
      <c r="M182" s="141"/>
      <c r="O182" s="163"/>
      <c r="P182" s="163"/>
      <c r="Q182" s="1"/>
      <c r="R182" s="1"/>
      <c r="S182" s="1"/>
      <c r="T182" s="1"/>
      <c r="U182" s="1"/>
      <c r="V182" s="1"/>
      <c r="W182" s="6"/>
    </row>
    <row r="183" spans="1:23" ht="11.1" customHeight="1">
      <c r="A183" s="80"/>
      <c r="B183" s="136" t="str">
        <f>INSUMOS!B20</f>
        <v>MATERIAL PROPIO SELECCIONADO PARA CAMA DE APOYO</v>
      </c>
      <c r="C183" s="190"/>
      <c r="D183" s="190"/>
      <c r="E183" s="190"/>
      <c r="F183" s="190"/>
      <c r="G183" s="138" t="s">
        <v>0</v>
      </c>
      <c r="H183" s="80"/>
      <c r="I183" s="139">
        <v>1</v>
      </c>
      <c r="J183" s="78">
        <f>INSUMOS!H20</f>
        <v>45</v>
      </c>
      <c r="K183" s="78">
        <f>J183*I183</f>
        <v>45</v>
      </c>
      <c r="M183" s="141">
        <f>I183*PRESUPUESTO!E26</f>
        <v>884.8</v>
      </c>
      <c r="N183" s="141">
        <f>M183*J183</f>
        <v>39816</v>
      </c>
      <c r="O183" s="163"/>
      <c r="P183" s="163"/>
      <c r="Q183" s="1"/>
      <c r="R183" s="1"/>
      <c r="S183" s="1"/>
      <c r="T183" s="1"/>
      <c r="U183" s="1"/>
      <c r="V183" s="1"/>
      <c r="W183" s="6"/>
    </row>
    <row r="184" spans="1:23" ht="11.1" customHeight="1">
      <c r="A184" s="80"/>
      <c r="B184" s="190"/>
      <c r="C184" s="190"/>
      <c r="D184" s="190"/>
      <c r="E184" s="190"/>
      <c r="F184" s="190"/>
      <c r="G184" s="138"/>
      <c r="H184" s="80"/>
      <c r="I184" s="80"/>
      <c r="J184" s="80"/>
      <c r="K184" s="81">
        <f>SUM(K183)</f>
        <v>45</v>
      </c>
      <c r="M184" s="141"/>
      <c r="O184" s="163"/>
      <c r="P184" s="163"/>
      <c r="Q184" s="1"/>
      <c r="R184" s="1"/>
      <c r="S184" s="1"/>
      <c r="T184" s="1"/>
      <c r="U184" s="1"/>
      <c r="V184" s="1"/>
      <c r="W184" s="6"/>
    </row>
    <row r="185" spans="1:23" ht="11.1" customHeight="1">
      <c r="A185" s="80"/>
      <c r="B185" s="151" t="s">
        <v>25</v>
      </c>
      <c r="C185" s="151"/>
      <c r="D185" s="151"/>
      <c r="E185" s="151"/>
      <c r="F185" s="151"/>
      <c r="G185" s="80"/>
      <c r="H185" s="80"/>
      <c r="I185" s="80"/>
      <c r="J185" s="80"/>
      <c r="K185" s="80"/>
      <c r="M185" s="141"/>
      <c r="N185" s="163"/>
      <c r="O185" s="163"/>
      <c r="P185" s="163"/>
      <c r="Q185" s="1"/>
      <c r="R185" s="1"/>
      <c r="S185" s="1"/>
      <c r="T185" s="1"/>
      <c r="U185" s="1"/>
      <c r="V185" s="1"/>
      <c r="W185" s="6"/>
    </row>
    <row r="186" spans="1:23" ht="11.1" customHeight="1">
      <c r="A186" s="80"/>
      <c r="B186" s="136" t="str">
        <f>INSUMOS!B14</f>
        <v>EXCAVADORA SOBRE ORUGAS 180-348 HP</v>
      </c>
      <c r="C186" s="165"/>
      <c r="D186" s="165"/>
      <c r="E186" s="165"/>
      <c r="F186" s="165"/>
      <c r="G186" s="138" t="s">
        <v>28</v>
      </c>
      <c r="H186" s="139">
        <v>0.25</v>
      </c>
      <c r="I186" s="139">
        <f>H186*8/F174</f>
        <v>8.6956521739130436E-3</v>
      </c>
      <c r="J186" s="78">
        <f>INSUMOS!H14</f>
        <v>391.01</v>
      </c>
      <c r="K186" s="78">
        <f t="shared" ref="K186:K187" si="26">J186*I186</f>
        <v>3.4000869565217391</v>
      </c>
      <c r="M186" s="141">
        <f>I186*PRESUPUESTO!E26</f>
        <v>7.6939130434782603</v>
      </c>
      <c r="N186" s="141">
        <f>M186*J186</f>
        <v>3008.3969391304345</v>
      </c>
      <c r="O186" s="163"/>
      <c r="P186" s="163"/>
      <c r="Q186" s="1"/>
      <c r="R186" s="1"/>
      <c r="S186" s="1"/>
      <c r="T186" s="1"/>
      <c r="U186" s="1"/>
      <c r="V186" s="1"/>
      <c r="W186" s="6"/>
    </row>
    <row r="187" spans="1:23" ht="11.1" customHeight="1">
      <c r="A187" s="80"/>
      <c r="B187" s="136" t="str">
        <f>INSUMOS!B11</f>
        <v>CAMION VOLQUETE 6X4</v>
      </c>
      <c r="G187" s="138" t="s">
        <v>28</v>
      </c>
      <c r="H187" s="139">
        <v>0.25</v>
      </c>
      <c r="I187" s="139">
        <f>H187*8/F174</f>
        <v>8.6956521739130436E-3</v>
      </c>
      <c r="J187" s="78">
        <f>INSUMOS!H11</f>
        <v>185.41500000000002</v>
      </c>
      <c r="K187" s="78">
        <f t="shared" si="26"/>
        <v>1.6123043478260872</v>
      </c>
      <c r="M187" s="141">
        <f>I187*PRESUPUESTO!E26</f>
        <v>7.6939130434782603</v>
      </c>
      <c r="N187" s="141">
        <f>M187*J187</f>
        <v>1426.5668869565218</v>
      </c>
      <c r="O187" s="163"/>
      <c r="P187" s="163"/>
      <c r="Q187" s="1"/>
      <c r="R187" s="1"/>
      <c r="S187" s="1"/>
      <c r="T187" s="1"/>
      <c r="U187" s="1"/>
      <c r="V187" s="1"/>
      <c r="W187" s="6"/>
    </row>
    <row r="188" spans="1:23" ht="11.1" customHeight="1">
      <c r="A188" s="138"/>
      <c r="B188" s="136" t="str">
        <f>INSUMOS!B18</f>
        <v>HERRAMIENTAS MANUALES</v>
      </c>
      <c r="C188" s="137"/>
      <c r="D188" s="137"/>
      <c r="E188" s="137"/>
      <c r="F188" s="137"/>
      <c r="G188" s="138" t="s">
        <v>31</v>
      </c>
      <c r="H188" s="80"/>
      <c r="I188" s="139">
        <v>3</v>
      </c>
      <c r="J188" s="78">
        <f>K181</f>
        <v>2.5842086956521739</v>
      </c>
      <c r="K188" s="78">
        <f>J188*0.03</f>
        <v>7.7526260869565211E-2</v>
      </c>
      <c r="M188" s="141"/>
      <c r="O188" s="141">
        <f>K188*PRESUPUESTO!E26</f>
        <v>68.595235617391296</v>
      </c>
      <c r="P188" s="163"/>
      <c r="Q188" s="1"/>
      <c r="R188" s="1"/>
      <c r="S188" s="1"/>
      <c r="T188" s="1"/>
      <c r="U188" s="1"/>
      <c r="V188" s="1"/>
      <c r="W188" s="6"/>
    </row>
    <row r="189" spans="1:23" ht="11.1" customHeight="1">
      <c r="A189" s="157"/>
      <c r="B189" s="157"/>
      <c r="C189" s="157"/>
      <c r="D189" s="157"/>
      <c r="E189" s="157"/>
      <c r="F189" s="157"/>
      <c r="G189" s="157"/>
      <c r="H189" s="157"/>
      <c r="I189" s="157"/>
      <c r="J189" s="157"/>
      <c r="K189" s="82">
        <f>SUM(K186:K188)</f>
        <v>5.0899175652173909</v>
      </c>
    </row>
    <row r="190" spans="1:23" ht="11.1" customHeight="1">
      <c r="A190" s="149" t="s">
        <v>6</v>
      </c>
      <c r="B190" s="177" t="s">
        <v>213</v>
      </c>
      <c r="C190" s="192" t="str">
        <f>PRESUPUESTO!C27</f>
        <v>COLOCACIÓN Y ACOMODO DE ROCA EN UÑA DEL DIQUE</v>
      </c>
      <c r="D190" s="151"/>
      <c r="E190" s="86"/>
      <c r="F190" s="86"/>
      <c r="G190" s="86"/>
      <c r="H190" s="86"/>
      <c r="I190" s="86"/>
      <c r="J190" s="86"/>
      <c r="K190" s="86"/>
    </row>
    <row r="191" spans="1:23" ht="11.1" customHeight="1">
      <c r="A191" s="138" t="s">
        <v>7</v>
      </c>
      <c r="B191" s="153" t="s">
        <v>8</v>
      </c>
      <c r="C191" s="154" t="s">
        <v>9</v>
      </c>
      <c r="D191" s="155">
        <v>300</v>
      </c>
      <c r="E191" s="154" t="s">
        <v>10</v>
      </c>
      <c r="F191" s="155">
        <v>300</v>
      </c>
      <c r="G191" s="449" t="s">
        <v>11</v>
      </c>
      <c r="H191" s="449"/>
      <c r="I191" s="449"/>
      <c r="J191" s="449"/>
      <c r="K191" s="75">
        <f>K197</f>
        <v>56.725000000000009</v>
      </c>
      <c r="Q191" s="98">
        <f>P195</f>
        <v>75555.431000000011</v>
      </c>
    </row>
    <row r="192" spans="1:23" ht="11.1" customHeight="1">
      <c r="A192" s="80"/>
      <c r="B192" s="80" t="s">
        <v>39</v>
      </c>
      <c r="C192" s="80"/>
      <c r="D192" s="80"/>
      <c r="E192" s="80"/>
      <c r="F192" s="80"/>
      <c r="G192" s="80"/>
      <c r="H192" s="80"/>
      <c r="I192" s="80"/>
      <c r="J192" s="80"/>
      <c r="K192" s="80"/>
    </row>
    <row r="193" spans="1:23" ht="11.1" customHeight="1">
      <c r="A193" s="153" t="s">
        <v>12</v>
      </c>
      <c r="B193" s="151" t="s">
        <v>13</v>
      </c>
      <c r="C193" s="151"/>
      <c r="D193" s="151"/>
      <c r="E193" s="151"/>
      <c r="F193" s="151"/>
      <c r="G193" s="156" t="s">
        <v>14</v>
      </c>
      <c r="H193" s="79" t="s">
        <v>15</v>
      </c>
      <c r="I193" s="79" t="s">
        <v>16</v>
      </c>
      <c r="J193" s="79" t="s">
        <v>253</v>
      </c>
      <c r="K193" s="79" t="s">
        <v>254</v>
      </c>
    </row>
    <row r="194" spans="1:23" ht="11.1" customHeight="1">
      <c r="A194" s="80"/>
      <c r="B194" s="151" t="s">
        <v>35</v>
      </c>
      <c r="C194" s="151"/>
      <c r="D194" s="151"/>
      <c r="E194" s="151"/>
      <c r="F194" s="151"/>
      <c r="G194" s="80"/>
      <c r="H194" s="80"/>
      <c r="I194" s="80"/>
      <c r="J194" s="80"/>
      <c r="K194" s="80"/>
    </row>
    <row r="195" spans="1:23" ht="11.1" customHeight="1">
      <c r="A195" s="80"/>
      <c r="B195" s="136" t="str">
        <f>INSUMOS!B31</f>
        <v>ACOMODO DE ROCA EN UÑA</v>
      </c>
      <c r="C195" s="137"/>
      <c r="D195" s="137"/>
      <c r="E195" s="137"/>
      <c r="F195" s="137"/>
      <c r="G195" s="138" t="s">
        <v>0</v>
      </c>
      <c r="H195" s="80"/>
      <c r="I195" s="139">
        <v>1</v>
      </c>
      <c r="J195" s="78">
        <f>INSUMOS!H31</f>
        <v>33.715000000000003</v>
      </c>
      <c r="K195" s="78">
        <f>J195*I195</f>
        <v>33.715000000000003</v>
      </c>
      <c r="M195" s="141">
        <f>I195*PRESUPUESTO!E27</f>
        <v>1331.96</v>
      </c>
      <c r="N195" s="141">
        <f>M195*J195</f>
        <v>44907.031400000007</v>
      </c>
      <c r="P195" s="187">
        <f>SUM(N195:N196)</f>
        <v>75555.431000000011</v>
      </c>
    </row>
    <row r="196" spans="1:23" ht="11.1" customHeight="1">
      <c r="A196" s="138" t="s">
        <v>36</v>
      </c>
      <c r="B196" s="136" t="str">
        <f>INSUMOS!B34</f>
        <v>SELECCIÓN DE ROCA  A PIE DE OBRA</v>
      </c>
      <c r="C196" s="137"/>
      <c r="D196" s="137"/>
      <c r="E196" s="137"/>
      <c r="F196" s="137"/>
      <c r="G196" s="138" t="s">
        <v>0</v>
      </c>
      <c r="H196" s="80"/>
      <c r="I196" s="139">
        <v>1</v>
      </c>
      <c r="J196" s="78">
        <f>INSUMOS!H34</f>
        <v>23.01</v>
      </c>
      <c r="K196" s="78">
        <f>J196*I196</f>
        <v>23.01</v>
      </c>
      <c r="M196" s="141">
        <f>I196*PRESUPUESTO!E27</f>
        <v>1331.96</v>
      </c>
      <c r="N196" s="141">
        <f>M196*J196</f>
        <v>30648.399600000004</v>
      </c>
    </row>
    <row r="197" spans="1:23" ht="11.1" customHeight="1">
      <c r="A197" s="157"/>
      <c r="B197" s="157"/>
      <c r="C197" s="157"/>
      <c r="D197" s="157"/>
      <c r="E197" s="157"/>
      <c r="F197" s="157"/>
      <c r="G197" s="157"/>
      <c r="H197" s="157"/>
      <c r="I197" s="157"/>
      <c r="J197" s="157"/>
      <c r="K197" s="82">
        <f>SUM(K195:K196)</f>
        <v>56.725000000000009</v>
      </c>
    </row>
    <row r="198" spans="1:23" ht="11.1" customHeight="1">
      <c r="A198" s="149" t="s">
        <v>6</v>
      </c>
      <c r="B198" s="177" t="s">
        <v>214</v>
      </c>
      <c r="C198" s="151" t="str">
        <f>PRESUPUESTO!C28</f>
        <v>COLOCACIÓN Y ACOMODO DE ROCA EN TALUD DEL DIQUE</v>
      </c>
      <c r="E198" s="86"/>
      <c r="F198" s="86"/>
      <c r="G198" s="86"/>
      <c r="H198" s="86"/>
      <c r="I198" s="86"/>
      <c r="J198" s="86"/>
      <c r="K198" s="86"/>
    </row>
    <row r="199" spans="1:23" ht="11.1" customHeight="1">
      <c r="A199" s="138" t="s">
        <v>7</v>
      </c>
      <c r="B199" s="153" t="s">
        <v>8</v>
      </c>
      <c r="C199" s="154" t="s">
        <v>9</v>
      </c>
      <c r="D199" s="155">
        <v>120</v>
      </c>
      <c r="E199" s="154" t="s">
        <v>10</v>
      </c>
      <c r="F199" s="155">
        <v>120</v>
      </c>
      <c r="G199" s="449" t="s">
        <v>11</v>
      </c>
      <c r="H199" s="449"/>
      <c r="I199" s="449"/>
      <c r="J199" s="449"/>
      <c r="K199" s="75">
        <f>K206</f>
        <v>59.97</v>
      </c>
      <c r="Q199" s="98">
        <f>P203</f>
        <v>80310.62460000001</v>
      </c>
    </row>
    <row r="200" spans="1:23" ht="11.1" customHeight="1">
      <c r="A200" s="80"/>
      <c r="B200" s="80" t="s">
        <v>39</v>
      </c>
      <c r="C200" s="80"/>
      <c r="D200" s="80"/>
      <c r="E200" s="80"/>
      <c r="F200" s="80"/>
      <c r="G200" s="80"/>
      <c r="H200" s="80"/>
      <c r="I200" s="80"/>
      <c r="J200" s="80"/>
      <c r="K200" s="80"/>
    </row>
    <row r="201" spans="1:23" ht="11.1" customHeight="1">
      <c r="A201" s="153" t="s">
        <v>12</v>
      </c>
      <c r="B201" s="151" t="s">
        <v>13</v>
      </c>
      <c r="C201" s="151"/>
      <c r="D201" s="151"/>
      <c r="E201" s="151"/>
      <c r="F201" s="151"/>
      <c r="G201" s="156" t="s">
        <v>14</v>
      </c>
      <c r="H201" s="79" t="s">
        <v>15</v>
      </c>
      <c r="I201" s="79" t="s">
        <v>16</v>
      </c>
      <c r="J201" s="79" t="s">
        <v>253</v>
      </c>
      <c r="K201" s="79" t="s">
        <v>254</v>
      </c>
    </row>
    <row r="202" spans="1:23" ht="11.1" customHeight="1">
      <c r="A202" s="80"/>
      <c r="B202" s="151" t="s">
        <v>35</v>
      </c>
      <c r="C202" s="151"/>
      <c r="D202" s="151"/>
      <c r="E202" s="151"/>
      <c r="F202" s="151"/>
      <c r="G202" s="80"/>
      <c r="H202" s="80"/>
      <c r="I202" s="80"/>
      <c r="J202" s="80"/>
      <c r="K202" s="80"/>
    </row>
    <row r="203" spans="1:23" ht="11.1" customHeight="1">
      <c r="A203" s="138" t="s">
        <v>36</v>
      </c>
      <c r="B203" s="136" t="str">
        <f>INSUMOS!B33</f>
        <v>ACOMODO DE ROCA EN TALUD</v>
      </c>
      <c r="C203" s="137"/>
      <c r="D203" s="137"/>
      <c r="E203" s="137"/>
      <c r="F203" s="137"/>
      <c r="G203" s="138" t="s">
        <v>0</v>
      </c>
      <c r="H203" s="80"/>
      <c r="I203" s="139">
        <v>1</v>
      </c>
      <c r="J203" s="78">
        <f>INSUMOS!H33</f>
        <v>30.96</v>
      </c>
      <c r="K203" s="78">
        <f>J203*I203</f>
        <v>30.96</v>
      </c>
      <c r="M203" s="141">
        <f>I203*PRESUPUESTO!E28</f>
        <v>1339.18</v>
      </c>
      <c r="N203" s="141">
        <f>M203*J203</f>
        <v>41461.012800000004</v>
      </c>
      <c r="P203" s="187">
        <f>SUM(N203:N205)</f>
        <v>80310.62460000001</v>
      </c>
    </row>
    <row r="204" spans="1:23" ht="11.1" customHeight="1">
      <c r="A204" s="138"/>
      <c r="B204" s="136" t="str">
        <f>INSUMOS!B35</f>
        <v>PERFILADO DE TAUD PARA ENROCADO</v>
      </c>
      <c r="C204" s="137"/>
      <c r="D204" s="137"/>
      <c r="E204" s="137"/>
      <c r="F204" s="137"/>
      <c r="G204" s="138" t="s">
        <v>1</v>
      </c>
      <c r="H204" s="80"/>
      <c r="I204" s="139">
        <v>1</v>
      </c>
      <c r="J204" s="78">
        <f>INSUMOS!H35</f>
        <v>6</v>
      </c>
      <c r="K204" s="78">
        <f>J204*I204</f>
        <v>6</v>
      </c>
      <c r="M204" s="141">
        <f>I204*PRESUPUESTO!E28</f>
        <v>1339.18</v>
      </c>
      <c r="N204" s="141">
        <f>M204*J204</f>
        <v>8035.08</v>
      </c>
    </row>
    <row r="205" spans="1:23" ht="11.1" customHeight="1">
      <c r="A205" s="138" t="s">
        <v>37</v>
      </c>
      <c r="B205" s="136" t="str">
        <f>INSUMOS!B34</f>
        <v>SELECCIÓN DE ROCA  A PIE DE OBRA</v>
      </c>
      <c r="C205" s="137"/>
      <c r="D205" s="137"/>
      <c r="E205" s="137"/>
      <c r="F205" s="137"/>
      <c r="G205" s="138" t="s">
        <v>0</v>
      </c>
      <c r="H205" s="80"/>
      <c r="I205" s="139">
        <v>1</v>
      </c>
      <c r="J205" s="78">
        <f>INSUMOS!H34</f>
        <v>23.01</v>
      </c>
      <c r="K205" s="78">
        <f>J205*I205</f>
        <v>23.01</v>
      </c>
      <c r="M205" s="141">
        <f>I205*PRESUPUESTO!E28</f>
        <v>1339.18</v>
      </c>
      <c r="N205" s="141">
        <f>M205*J205</f>
        <v>30814.531800000004</v>
      </c>
    </row>
    <row r="206" spans="1:23" ht="11.1" customHeight="1">
      <c r="A206" s="157"/>
      <c r="B206" s="157"/>
      <c r="C206" s="157"/>
      <c r="D206" s="157"/>
      <c r="E206" s="157"/>
      <c r="F206" s="157"/>
      <c r="G206" s="157"/>
      <c r="H206" s="157"/>
      <c r="I206" s="157"/>
      <c r="J206" s="157"/>
      <c r="K206" s="82">
        <f>SUM(K203:K205)</f>
        <v>59.97</v>
      </c>
    </row>
    <row r="207" spans="1:23" ht="11.1" customHeight="1">
      <c r="A207" s="121"/>
      <c r="B207" s="194" t="s">
        <v>208</v>
      </c>
      <c r="C207" s="192" t="str">
        <f>PRESUPUESTO!C29</f>
        <v>PROTECCIÓN DEL CAUCE CON ENROCADO</v>
      </c>
      <c r="D207" s="121"/>
      <c r="E207" s="121"/>
      <c r="F207" s="121"/>
      <c r="G207" s="121"/>
      <c r="H207" s="121"/>
      <c r="I207" s="121"/>
      <c r="J207" s="121"/>
      <c r="K207" s="89"/>
    </row>
    <row r="208" spans="1:23" ht="11.1" customHeight="1">
      <c r="A208" s="149" t="s">
        <v>6</v>
      </c>
      <c r="B208" s="79" t="s">
        <v>215</v>
      </c>
      <c r="C208" s="151" t="str">
        <f>PRESUPUESTO!C30</f>
        <v>EXCAVACIÓN EN MATERIAL SUELTO CON EQUIPO</v>
      </c>
      <c r="E208" s="86"/>
      <c r="F208" s="86"/>
      <c r="G208" s="86"/>
      <c r="H208" s="86"/>
      <c r="I208" s="86"/>
      <c r="J208" s="86"/>
      <c r="K208" s="86"/>
      <c r="M208" s="163"/>
      <c r="N208" s="163"/>
      <c r="O208" s="163"/>
      <c r="P208" s="163"/>
      <c r="Q208" s="1"/>
      <c r="R208" s="1"/>
      <c r="S208" s="1"/>
      <c r="T208" s="1"/>
      <c r="U208" s="1"/>
      <c r="V208" s="1"/>
      <c r="W208" s="6"/>
    </row>
    <row r="209" spans="1:23" ht="11.1" customHeight="1">
      <c r="A209" s="138" t="s">
        <v>7</v>
      </c>
      <c r="B209" s="153" t="s">
        <v>8</v>
      </c>
      <c r="C209" s="154" t="s">
        <v>9</v>
      </c>
      <c r="D209" s="155">
        <v>450</v>
      </c>
      <c r="E209" s="154" t="s">
        <v>10</v>
      </c>
      <c r="F209" s="155">
        <v>450</v>
      </c>
      <c r="G209" s="449" t="s">
        <v>11</v>
      </c>
      <c r="H209" s="449"/>
      <c r="I209" s="449"/>
      <c r="J209" s="449"/>
      <c r="K209" s="75">
        <f>K215+K219</f>
        <v>7.9911036444444443</v>
      </c>
      <c r="M209" s="163"/>
      <c r="N209" s="163"/>
      <c r="O209" s="163"/>
      <c r="P209" s="163"/>
      <c r="Q209" s="98">
        <f>P212+O218</f>
        <v>4794.6621866666655</v>
      </c>
      <c r="R209" s="1"/>
      <c r="S209" s="1"/>
      <c r="T209" s="1"/>
      <c r="U209" s="1"/>
      <c r="V209" s="1"/>
      <c r="W209" s="6"/>
    </row>
    <row r="210" spans="1:23" ht="11.1" customHeight="1">
      <c r="A210" s="153" t="s">
        <v>12</v>
      </c>
      <c r="B210" s="151" t="s">
        <v>13</v>
      </c>
      <c r="C210" s="151"/>
      <c r="D210" s="151"/>
      <c r="E210" s="151"/>
      <c r="F210" s="151"/>
      <c r="G210" s="156" t="s">
        <v>14</v>
      </c>
      <c r="H210" s="79" t="s">
        <v>15</v>
      </c>
      <c r="I210" s="79" t="s">
        <v>16</v>
      </c>
      <c r="J210" s="79" t="s">
        <v>253</v>
      </c>
      <c r="K210" s="79" t="s">
        <v>254</v>
      </c>
      <c r="M210" s="163"/>
      <c r="N210" s="163"/>
      <c r="O210" s="163"/>
      <c r="P210" s="163"/>
      <c r="Q210" s="1"/>
      <c r="R210" s="1"/>
      <c r="S210" s="1"/>
      <c r="T210" s="1"/>
      <c r="U210" s="1"/>
      <c r="V210" s="1"/>
      <c r="W210" s="6"/>
    </row>
    <row r="211" spans="1:23" ht="11.1" customHeight="1">
      <c r="A211" s="80"/>
      <c r="B211" s="151" t="s">
        <v>17</v>
      </c>
      <c r="C211" s="151"/>
      <c r="D211" s="151"/>
      <c r="E211" s="151"/>
      <c r="F211" s="151"/>
      <c r="G211" s="80"/>
      <c r="H211" s="80"/>
      <c r="I211" s="80"/>
      <c r="J211" s="80"/>
      <c r="K211" s="80"/>
      <c r="M211" s="163"/>
      <c r="N211" s="163"/>
      <c r="O211" s="163"/>
      <c r="P211" s="163"/>
      <c r="Q211" s="1"/>
      <c r="R211" s="1"/>
      <c r="S211" s="1"/>
      <c r="T211" s="1"/>
      <c r="U211" s="1"/>
      <c r="V211" s="1"/>
      <c r="W211" s="6"/>
    </row>
    <row r="212" spans="1:23" ht="11.1" customHeight="1">
      <c r="A212" s="138" t="s">
        <v>18</v>
      </c>
      <c r="B212" s="136" t="str">
        <f>INSUMOS!B38</f>
        <v>OPERARIO</v>
      </c>
      <c r="C212" s="137"/>
      <c r="D212" s="137"/>
      <c r="E212" s="137"/>
      <c r="F212" s="137"/>
      <c r="G212" s="138" t="s">
        <v>20</v>
      </c>
      <c r="H212" s="139">
        <v>0.1</v>
      </c>
      <c r="I212" s="139">
        <f>H212*8/D209</f>
        <v>1.7777777777777779E-3</v>
      </c>
      <c r="J212" s="78">
        <f>INSUMOS!H38</f>
        <v>24.36</v>
      </c>
      <c r="K212" s="78">
        <f>J212*I212</f>
        <v>4.3306666666666667E-2</v>
      </c>
      <c r="M212" s="141">
        <f>I212*PRESUPUESTO!E30</f>
        <v>1.0666666666666667</v>
      </c>
      <c r="N212" s="141">
        <f>M212*J212</f>
        <v>25.983999999999998</v>
      </c>
      <c r="O212" s="163"/>
      <c r="P212" s="187">
        <f>SUM(N212:N217)</f>
        <v>4776.4906666666657</v>
      </c>
      <c r="Q212" s="1"/>
      <c r="R212" s="1"/>
      <c r="S212" s="1"/>
      <c r="T212" s="1"/>
      <c r="U212" s="1"/>
      <c r="V212" s="1"/>
      <c r="W212" s="6"/>
    </row>
    <row r="213" spans="1:23" ht="11.1" customHeight="1">
      <c r="A213" s="138" t="s">
        <v>21</v>
      </c>
      <c r="B213" s="136" t="str">
        <f>INSUMOS!B39</f>
        <v>OFICIAL</v>
      </c>
      <c r="C213" s="137"/>
      <c r="D213" s="137"/>
      <c r="E213" s="137"/>
      <c r="F213" s="137"/>
      <c r="G213" s="138" t="s">
        <v>20</v>
      </c>
      <c r="H213" s="139">
        <v>1</v>
      </c>
      <c r="I213" s="139">
        <f>H213*8/D209</f>
        <v>1.7777777777777778E-2</v>
      </c>
      <c r="J213" s="78">
        <f>INSUMOS!H39</f>
        <v>19.329999999999998</v>
      </c>
      <c r="K213" s="78">
        <f t="shared" ref="K213:K214" si="27">J213*I213</f>
        <v>0.34364444444444442</v>
      </c>
      <c r="M213" s="141">
        <f>I213*PRESUPUESTO!E30</f>
        <v>10.666666666666666</v>
      </c>
      <c r="N213" s="141">
        <f>M213*J213</f>
        <v>206.18666666666664</v>
      </c>
      <c r="O213" s="163"/>
      <c r="P213" s="163"/>
      <c r="Q213" s="1"/>
      <c r="R213" s="1"/>
      <c r="S213" s="1"/>
      <c r="T213" s="1"/>
      <c r="U213" s="1"/>
      <c r="V213" s="1"/>
      <c r="W213" s="6"/>
    </row>
    <row r="214" spans="1:23" ht="11.1" customHeight="1">
      <c r="A214" s="138" t="s">
        <v>23</v>
      </c>
      <c r="B214" s="136" t="str">
        <f>INSUMOS!B40</f>
        <v>PEON</v>
      </c>
      <c r="C214" s="137"/>
      <c r="D214" s="137"/>
      <c r="E214" s="137"/>
      <c r="F214" s="137"/>
      <c r="G214" s="138" t="s">
        <v>20</v>
      </c>
      <c r="H214" s="139">
        <v>2</v>
      </c>
      <c r="I214" s="139">
        <f>H214*8/D209</f>
        <v>3.5555555555555556E-2</v>
      </c>
      <c r="J214" s="78">
        <f>INSUMOS!H40</f>
        <v>17.510000000000002</v>
      </c>
      <c r="K214" s="78">
        <f t="shared" si="27"/>
        <v>0.62257777777777779</v>
      </c>
      <c r="M214" s="141">
        <f>I214*PRESUPUESTO!E30</f>
        <v>21.333333333333332</v>
      </c>
      <c r="N214" s="141">
        <f>M214*J214</f>
        <v>373.54666666666668</v>
      </c>
      <c r="O214" s="163"/>
      <c r="P214" s="163"/>
      <c r="Q214" s="1"/>
      <c r="R214" s="1"/>
      <c r="S214" s="1"/>
      <c r="T214" s="1"/>
      <c r="U214" s="1"/>
      <c r="V214" s="1"/>
      <c r="W214" s="6"/>
    </row>
    <row r="215" spans="1:23" ht="11.1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1">
        <f>SUM(K212:K214)</f>
        <v>1.0095288888888889</v>
      </c>
      <c r="M215" s="141"/>
      <c r="N215" s="163"/>
      <c r="O215" s="163"/>
      <c r="P215" s="163"/>
      <c r="Q215" s="1"/>
      <c r="R215" s="1"/>
      <c r="S215" s="1"/>
      <c r="T215" s="1"/>
      <c r="U215" s="1"/>
      <c r="V215" s="1"/>
      <c r="W215" s="6"/>
    </row>
    <row r="216" spans="1:23" ht="11.1" customHeight="1">
      <c r="A216" s="80"/>
      <c r="B216" s="151" t="s">
        <v>25</v>
      </c>
      <c r="C216" s="151"/>
      <c r="D216" s="151"/>
      <c r="E216" s="151"/>
      <c r="F216" s="151"/>
      <c r="G216" s="80"/>
      <c r="H216" s="80"/>
      <c r="I216" s="80"/>
      <c r="J216" s="80"/>
      <c r="K216" s="80"/>
      <c r="M216" s="141"/>
      <c r="N216" s="163"/>
      <c r="O216" s="163"/>
      <c r="P216" s="163"/>
      <c r="Q216" s="1"/>
      <c r="R216" s="1"/>
      <c r="S216" s="1"/>
      <c r="T216" s="1"/>
      <c r="U216" s="1"/>
      <c r="V216" s="1"/>
      <c r="W216" s="6"/>
    </row>
    <row r="217" spans="1:23" ht="11.1" customHeight="1">
      <c r="A217" s="138" t="s">
        <v>26</v>
      </c>
      <c r="B217" s="136" t="str">
        <f>INSUMOS!B14</f>
        <v>EXCAVADORA SOBRE ORUGAS 180-348 HP</v>
      </c>
      <c r="C217" s="137"/>
      <c r="D217" s="137"/>
      <c r="E217" s="137"/>
      <c r="F217" s="137"/>
      <c r="G217" s="138" t="s">
        <v>28</v>
      </c>
      <c r="H217" s="139">
        <v>1</v>
      </c>
      <c r="I217" s="139">
        <f>H217*8/F209</f>
        <v>1.7777777777777778E-2</v>
      </c>
      <c r="J217" s="78">
        <f>INSUMOS!H14</f>
        <v>391.01</v>
      </c>
      <c r="K217" s="78">
        <f t="shared" ref="K217" si="28">J217*I217</f>
        <v>6.9512888888888886</v>
      </c>
      <c r="M217" s="141">
        <f>I217*PRESUPUESTO!E30</f>
        <v>10.666666666666666</v>
      </c>
      <c r="N217" s="141">
        <f>M217*J217</f>
        <v>4170.7733333333326</v>
      </c>
      <c r="O217" s="163"/>
      <c r="P217" s="163"/>
      <c r="Q217" s="1"/>
      <c r="R217" s="1"/>
      <c r="S217" s="1"/>
      <c r="T217" s="1"/>
      <c r="U217" s="1"/>
      <c r="V217" s="1"/>
      <c r="W217" s="6"/>
    </row>
    <row r="218" spans="1:23" ht="11.1" customHeight="1">
      <c r="A218" s="138" t="s">
        <v>29</v>
      </c>
      <c r="B218" s="136" t="str">
        <f>INSUMOS!B18</f>
        <v>HERRAMIENTAS MANUALES</v>
      </c>
      <c r="C218" s="137"/>
      <c r="D218" s="137"/>
      <c r="E218" s="137"/>
      <c r="F218" s="137"/>
      <c r="G218" s="138" t="s">
        <v>31</v>
      </c>
      <c r="H218" s="80"/>
      <c r="I218" s="139">
        <v>3</v>
      </c>
      <c r="J218" s="78">
        <f>K215</f>
        <v>1.0095288888888889</v>
      </c>
      <c r="K218" s="78">
        <f>J218*0.03</f>
        <v>3.0285866666666668E-2</v>
      </c>
      <c r="M218" s="141"/>
      <c r="O218" s="141">
        <f>K218*PRESUPUESTO!E30</f>
        <v>18.171520000000001</v>
      </c>
      <c r="P218" s="163"/>
      <c r="Q218" s="1"/>
      <c r="R218" s="1"/>
      <c r="S218" s="1"/>
      <c r="T218" s="1"/>
      <c r="U218" s="1"/>
      <c r="V218" s="1"/>
      <c r="W218" s="6"/>
    </row>
    <row r="219" spans="1:23" ht="11.1" customHeight="1">
      <c r="A219" s="157"/>
      <c r="B219" s="157"/>
      <c r="C219" s="157"/>
      <c r="D219" s="157"/>
      <c r="E219" s="157"/>
      <c r="F219" s="157"/>
      <c r="G219" s="157"/>
      <c r="H219" s="157"/>
      <c r="I219" s="157"/>
      <c r="J219" s="157"/>
      <c r="K219" s="82">
        <f>SUM(K217:K218)</f>
        <v>6.9815747555555552</v>
      </c>
      <c r="M219" s="189"/>
      <c r="N219" s="163"/>
      <c r="O219" s="163"/>
      <c r="P219" s="163"/>
      <c r="Q219" s="1"/>
      <c r="R219" s="1"/>
      <c r="S219" s="1"/>
      <c r="T219" s="1"/>
      <c r="U219" s="1"/>
      <c r="V219" s="1"/>
      <c r="W219" s="6"/>
    </row>
    <row r="220" spans="1:23" ht="11.1" customHeight="1">
      <c r="A220" s="149" t="s">
        <v>6</v>
      </c>
      <c r="B220" s="79" t="s">
        <v>216</v>
      </c>
      <c r="C220" s="151" t="str">
        <f>PRESUPUESTO!C31</f>
        <v>PERFILADO Y COMPACTACIÓN CON EQUIPO DE FONDO DE EXCAVACIÓN</v>
      </c>
      <c r="E220" s="86"/>
      <c r="F220" s="86"/>
      <c r="G220" s="86"/>
      <c r="H220" s="86"/>
      <c r="I220" s="86"/>
      <c r="J220" s="86"/>
      <c r="K220" s="86"/>
      <c r="M220" s="141"/>
      <c r="N220" s="163"/>
      <c r="O220" s="163"/>
      <c r="P220" s="163"/>
      <c r="Q220" s="1"/>
      <c r="R220" s="1"/>
      <c r="S220" s="1"/>
      <c r="T220" s="1"/>
      <c r="U220" s="1"/>
      <c r="V220" s="1"/>
      <c r="W220" s="6"/>
    </row>
    <row r="221" spans="1:23" ht="11.1" customHeight="1">
      <c r="A221" s="138" t="s">
        <v>7</v>
      </c>
      <c r="B221" s="153" t="s">
        <v>8</v>
      </c>
      <c r="C221" s="154" t="s">
        <v>9</v>
      </c>
      <c r="D221" s="155">
        <v>60</v>
      </c>
      <c r="E221" s="154" t="s">
        <v>10</v>
      </c>
      <c r="F221" s="155">
        <v>60</v>
      </c>
      <c r="G221" s="449" t="s">
        <v>11</v>
      </c>
      <c r="H221" s="449"/>
      <c r="I221" s="449"/>
      <c r="J221" s="449"/>
      <c r="K221" s="75">
        <f>K227+K233</f>
        <v>30.516360000000006</v>
      </c>
      <c r="M221" s="141"/>
      <c r="N221" s="163"/>
      <c r="O221" s="163"/>
      <c r="P221" s="163"/>
      <c r="Q221" s="115">
        <f>P225+O232</f>
        <v>18309.815999999999</v>
      </c>
      <c r="R221" s="1"/>
      <c r="S221" s="1"/>
      <c r="T221" s="1"/>
      <c r="U221" s="1"/>
      <c r="V221" s="1"/>
      <c r="W221" s="6"/>
    </row>
    <row r="222" spans="1:23" ht="11.1" customHeight="1">
      <c r="A222" s="80"/>
      <c r="B222" s="80" t="s">
        <v>46</v>
      </c>
      <c r="C222" s="80"/>
      <c r="D222" s="80"/>
      <c r="E222" s="80"/>
      <c r="F222" s="80"/>
      <c r="G222" s="80"/>
      <c r="H222" s="80"/>
      <c r="I222" s="80"/>
      <c r="J222" s="80"/>
      <c r="K222" s="80"/>
      <c r="M222" s="141"/>
      <c r="N222" s="163"/>
      <c r="O222" s="163"/>
      <c r="P222" s="163"/>
      <c r="Q222" s="1"/>
      <c r="R222" s="1"/>
      <c r="S222" s="1"/>
      <c r="T222" s="1"/>
      <c r="U222" s="1"/>
      <c r="V222" s="1"/>
      <c r="W222" s="6"/>
    </row>
    <row r="223" spans="1:23" ht="11.1" customHeight="1">
      <c r="A223" s="153" t="s">
        <v>12</v>
      </c>
      <c r="B223" s="151" t="s">
        <v>13</v>
      </c>
      <c r="C223" s="151"/>
      <c r="D223" s="151"/>
      <c r="E223" s="151"/>
      <c r="F223" s="151"/>
      <c r="G223" s="156" t="s">
        <v>14</v>
      </c>
      <c r="H223" s="79" t="s">
        <v>15</v>
      </c>
      <c r="I223" s="79" t="s">
        <v>16</v>
      </c>
      <c r="J223" s="79" t="s">
        <v>253</v>
      </c>
      <c r="K223" s="79" t="s">
        <v>254</v>
      </c>
      <c r="M223" s="141"/>
      <c r="N223" s="163"/>
      <c r="O223" s="163"/>
      <c r="P223" s="163"/>
      <c r="Q223" s="1"/>
      <c r="R223" s="1"/>
      <c r="S223" s="1"/>
      <c r="T223" s="1"/>
      <c r="U223" s="1"/>
      <c r="V223" s="1"/>
      <c r="W223" s="6"/>
    </row>
    <row r="224" spans="1:23" ht="11.1" customHeight="1">
      <c r="A224" s="80"/>
      <c r="B224" s="151" t="s">
        <v>17</v>
      </c>
      <c r="C224" s="151"/>
      <c r="D224" s="151"/>
      <c r="E224" s="151"/>
      <c r="F224" s="151"/>
      <c r="G224" s="80"/>
      <c r="H224" s="80"/>
      <c r="I224" s="80"/>
      <c r="J224" s="80"/>
      <c r="K224" s="80"/>
      <c r="M224" s="141"/>
      <c r="N224" s="163"/>
      <c r="O224" s="163"/>
      <c r="P224" s="163"/>
      <c r="Q224" s="1"/>
      <c r="R224" s="1"/>
      <c r="S224" s="1"/>
      <c r="T224" s="1"/>
      <c r="U224" s="1"/>
      <c r="V224" s="1"/>
      <c r="W224" s="6"/>
    </row>
    <row r="225" spans="1:23" ht="11.1" customHeight="1">
      <c r="A225" s="138" t="s">
        <v>21</v>
      </c>
      <c r="B225" s="136" t="str">
        <f>INSUMOS!B39</f>
        <v>OFICIAL</v>
      </c>
      <c r="C225" s="137"/>
      <c r="D225" s="137"/>
      <c r="E225" s="137"/>
      <c r="F225" s="137"/>
      <c r="G225" s="138" t="s">
        <v>20</v>
      </c>
      <c r="H225" s="139">
        <v>1</v>
      </c>
      <c r="I225" s="139">
        <f>H225*8/D221</f>
        <v>0.13333333333333333</v>
      </c>
      <c r="J225" s="78">
        <f>INSUMOS!H39</f>
        <v>19.329999999999998</v>
      </c>
      <c r="K225" s="78">
        <f t="shared" ref="K225:K226" si="29">J225*I225</f>
        <v>2.5773333333333333</v>
      </c>
      <c r="M225" s="141">
        <f>I225*PRESUPUESTO!E31</f>
        <v>80</v>
      </c>
      <c r="N225" s="141">
        <f>M225*J225</f>
        <v>1546.3999999999999</v>
      </c>
      <c r="O225" s="163"/>
      <c r="P225" s="141">
        <f>SUM(N225:N231)</f>
        <v>18179.376</v>
      </c>
      <c r="Q225" s="1"/>
      <c r="R225" s="1"/>
      <c r="S225" s="1"/>
      <c r="T225" s="1"/>
      <c r="U225" s="1"/>
      <c r="V225" s="1"/>
      <c r="W225" s="6"/>
    </row>
    <row r="226" spans="1:23" ht="11.1" customHeight="1">
      <c r="A226" s="138" t="s">
        <v>23</v>
      </c>
      <c r="B226" s="136" t="str">
        <f>INSUMOS!B40</f>
        <v>PEON</v>
      </c>
      <c r="C226" s="137"/>
      <c r="D226" s="137"/>
      <c r="E226" s="137"/>
      <c r="F226" s="137"/>
      <c r="G226" s="138" t="s">
        <v>20</v>
      </c>
      <c r="H226" s="139">
        <v>2</v>
      </c>
      <c r="I226" s="139">
        <f>H226*8/D221</f>
        <v>0.26666666666666666</v>
      </c>
      <c r="J226" s="78">
        <f>INSUMOS!H40</f>
        <v>17.510000000000002</v>
      </c>
      <c r="K226" s="78">
        <f t="shared" si="29"/>
        <v>4.6693333333333333</v>
      </c>
      <c r="M226" s="141">
        <f>I226*PRESUPUESTO!E31</f>
        <v>160</v>
      </c>
      <c r="N226" s="141">
        <f>M226*J226</f>
        <v>2801.6000000000004</v>
      </c>
      <c r="O226" s="163"/>
      <c r="P226" s="163"/>
      <c r="Q226" s="1"/>
      <c r="R226" s="1"/>
      <c r="S226" s="1"/>
      <c r="T226" s="1"/>
      <c r="U226" s="1"/>
      <c r="V226" s="1"/>
      <c r="W226" s="6"/>
    </row>
    <row r="227" spans="1:23" ht="11.1" customHeight="1">
      <c r="A227" s="80"/>
      <c r="B227" s="190"/>
      <c r="C227" s="190"/>
      <c r="D227" s="190"/>
      <c r="E227" s="190"/>
      <c r="F227" s="190"/>
      <c r="G227" s="138"/>
      <c r="H227" s="80"/>
      <c r="I227" s="80"/>
      <c r="J227" s="80"/>
      <c r="K227" s="81">
        <f>SUM(K225:K226)</f>
        <v>7.2466666666666661</v>
      </c>
      <c r="M227" s="141"/>
      <c r="N227" s="163"/>
      <c r="O227" s="163"/>
      <c r="P227" s="163"/>
      <c r="Q227" s="1"/>
      <c r="R227" s="1"/>
      <c r="S227" s="1"/>
      <c r="T227" s="1"/>
      <c r="U227" s="1"/>
      <c r="V227" s="1"/>
      <c r="W227" s="6"/>
    </row>
    <row r="228" spans="1:23" ht="11.1" customHeight="1">
      <c r="A228" s="80"/>
      <c r="B228" s="151" t="s">
        <v>25</v>
      </c>
      <c r="C228" s="151"/>
      <c r="D228" s="151"/>
      <c r="E228" s="151"/>
      <c r="F228" s="151"/>
      <c r="G228" s="80"/>
      <c r="H228" s="80"/>
      <c r="I228" s="80"/>
      <c r="J228" s="80"/>
      <c r="K228" s="80"/>
      <c r="M228" s="141"/>
      <c r="N228" s="163"/>
      <c r="O228" s="163"/>
      <c r="P228" s="163"/>
      <c r="Q228" s="1"/>
      <c r="R228" s="1"/>
      <c r="S228" s="1"/>
      <c r="T228" s="1"/>
      <c r="U228" s="1"/>
      <c r="V228" s="1"/>
      <c r="W228" s="6"/>
    </row>
    <row r="229" spans="1:23" ht="11.1" customHeight="1">
      <c r="A229" s="80"/>
      <c r="B229" s="136" t="str">
        <f>INSUMOS!B15</f>
        <v>MOTONIVELADORA 145 -150HP</v>
      </c>
      <c r="C229" s="165"/>
      <c r="D229" s="165"/>
      <c r="E229" s="165"/>
      <c r="F229" s="165"/>
      <c r="G229" s="138" t="s">
        <v>28</v>
      </c>
      <c r="H229" s="139">
        <v>0.25</v>
      </c>
      <c r="I229" s="139">
        <f>H229*8/F221</f>
        <v>3.3333333333333333E-2</v>
      </c>
      <c r="J229" s="78">
        <f>INSUMOS!H15</f>
        <v>325.23</v>
      </c>
      <c r="K229" s="78">
        <f t="shared" ref="K229:K231" si="30">J229*I229</f>
        <v>10.841000000000001</v>
      </c>
      <c r="M229" s="141">
        <f>I229*PRESUPUESTO!E31</f>
        <v>20</v>
      </c>
      <c r="N229" s="141">
        <f>M229*J229</f>
        <v>6504.6</v>
      </c>
      <c r="O229" s="163"/>
      <c r="P229" s="163"/>
      <c r="Q229" s="1"/>
      <c r="R229" s="1"/>
      <c r="S229" s="1"/>
      <c r="T229" s="1"/>
      <c r="U229" s="1"/>
      <c r="V229" s="1"/>
      <c r="W229" s="6"/>
    </row>
    <row r="230" spans="1:23" ht="11.1" customHeight="1">
      <c r="A230" s="80"/>
      <c r="B230" s="136" t="str">
        <f>INSUMOS!B12</f>
        <v xml:space="preserve">CAMION CISTERNA 5000 GLS </v>
      </c>
      <c r="C230" s="165"/>
      <c r="D230" s="165"/>
      <c r="E230" s="165"/>
      <c r="F230" s="165"/>
      <c r="G230" s="138" t="s">
        <v>28</v>
      </c>
      <c r="H230" s="139">
        <v>0.2</v>
      </c>
      <c r="I230" s="139">
        <f>H230*8/F221</f>
        <v>2.6666666666666668E-2</v>
      </c>
      <c r="J230" s="78">
        <f>INSUMOS!H12</f>
        <v>204.86100000000002</v>
      </c>
      <c r="K230" s="78">
        <f t="shared" ref="K230" si="31">J230*I230</f>
        <v>5.4629600000000007</v>
      </c>
      <c r="M230" s="141">
        <f>I230*PRESUPUESTO!E31</f>
        <v>16</v>
      </c>
      <c r="N230" s="141">
        <f>M230*J230</f>
        <v>3277.7760000000003</v>
      </c>
      <c r="O230" s="163"/>
      <c r="P230" s="163"/>
      <c r="Q230" s="1"/>
      <c r="R230" s="1"/>
      <c r="S230" s="1"/>
      <c r="T230" s="1"/>
      <c r="U230" s="1"/>
      <c r="V230" s="1"/>
      <c r="W230" s="6"/>
    </row>
    <row r="231" spans="1:23" ht="11.1" customHeight="1">
      <c r="A231" s="80"/>
      <c r="B231" s="136" t="str">
        <f>INSUMOS!B17</f>
        <v>RODILLO LISO VIBR. AUTOPROPULSADO 101-135HP 10-12TN</v>
      </c>
      <c r="G231" s="138" t="s">
        <v>28</v>
      </c>
      <c r="H231" s="139">
        <v>0.25</v>
      </c>
      <c r="I231" s="139">
        <f>H231*8/F221</f>
        <v>3.3333333333333333E-2</v>
      </c>
      <c r="J231" s="78">
        <f>INSUMOS!H17</f>
        <v>202.45</v>
      </c>
      <c r="K231" s="78">
        <f t="shared" si="30"/>
        <v>6.7483333333333331</v>
      </c>
      <c r="M231" s="141">
        <f>I231*PRESUPUESTO!E31</f>
        <v>20</v>
      </c>
      <c r="N231" s="141">
        <f>M231*J231</f>
        <v>4049</v>
      </c>
      <c r="O231" s="163"/>
      <c r="P231" s="163"/>
      <c r="Q231" s="1"/>
      <c r="R231" s="1"/>
      <c r="S231" s="1"/>
      <c r="T231" s="1"/>
      <c r="U231" s="1"/>
      <c r="V231" s="1"/>
      <c r="W231" s="6"/>
    </row>
    <row r="232" spans="1:23" ht="11.1" customHeight="1">
      <c r="A232" s="138" t="s">
        <v>29</v>
      </c>
      <c r="B232" s="136" t="str">
        <f>INSUMOS!B18</f>
        <v>HERRAMIENTAS MANUALES</v>
      </c>
      <c r="C232" s="137"/>
      <c r="D232" s="137"/>
      <c r="E232" s="137"/>
      <c r="F232" s="137"/>
      <c r="G232" s="138" t="s">
        <v>31</v>
      </c>
      <c r="H232" s="80"/>
      <c r="I232" s="139">
        <v>3</v>
      </c>
      <c r="J232" s="78">
        <f>K227</f>
        <v>7.2466666666666661</v>
      </c>
      <c r="K232" s="78">
        <f>J232*0.03</f>
        <v>0.21739999999999998</v>
      </c>
      <c r="M232" s="141"/>
      <c r="O232" s="141">
        <f>K232*PRESUPUESTO!E31</f>
        <v>130.44</v>
      </c>
      <c r="P232" s="163"/>
      <c r="Q232" s="1"/>
      <c r="R232" s="1"/>
      <c r="S232" s="1"/>
      <c r="T232" s="1"/>
      <c r="U232" s="1"/>
      <c r="V232" s="1"/>
      <c r="W232" s="6"/>
    </row>
    <row r="233" spans="1:23" ht="11.1" customHeight="1">
      <c r="A233" s="157"/>
      <c r="B233" s="157"/>
      <c r="C233" s="157"/>
      <c r="D233" s="157"/>
      <c r="E233" s="157"/>
      <c r="F233" s="157"/>
      <c r="G233" s="157"/>
      <c r="H233" s="157"/>
      <c r="I233" s="157"/>
      <c r="J233" s="157"/>
      <c r="K233" s="82">
        <f>SUM(K229:K232)</f>
        <v>23.26969333333334</v>
      </c>
    </row>
    <row r="234" spans="1:23" ht="11.1" customHeight="1">
      <c r="A234" s="149" t="s">
        <v>6</v>
      </c>
      <c r="B234" s="79" t="s">
        <v>217</v>
      </c>
      <c r="C234" s="151" t="str">
        <f>PRESUPUESTO!C32</f>
        <v>COLOCACIÓN DE ROCA EN CAUCE</v>
      </c>
      <c r="E234" s="86"/>
      <c r="F234" s="86"/>
      <c r="G234" s="86"/>
      <c r="H234" s="86"/>
      <c r="I234" s="86"/>
      <c r="J234" s="86"/>
      <c r="K234" s="86"/>
    </row>
    <row r="235" spans="1:23" ht="11.1" customHeight="1">
      <c r="A235" s="138" t="s">
        <v>7</v>
      </c>
      <c r="B235" s="153" t="s">
        <v>8</v>
      </c>
      <c r="C235" s="154" t="s">
        <v>9</v>
      </c>
      <c r="D235" s="155">
        <v>120</v>
      </c>
      <c r="E235" s="154" t="s">
        <v>10</v>
      </c>
      <c r="F235" s="155">
        <v>120</v>
      </c>
      <c r="G235" s="449" t="s">
        <v>11</v>
      </c>
      <c r="H235" s="449"/>
      <c r="I235" s="449"/>
      <c r="J235" s="449"/>
      <c r="K235" s="75">
        <f>K241</f>
        <v>35.275000000000006</v>
      </c>
      <c r="Q235" s="98">
        <f>P239</f>
        <v>21165</v>
      </c>
    </row>
    <row r="236" spans="1:23" ht="11.1" customHeight="1">
      <c r="A236" s="80"/>
      <c r="B236" s="80" t="s">
        <v>39</v>
      </c>
      <c r="C236" s="80"/>
      <c r="D236" s="80"/>
      <c r="E236" s="80"/>
      <c r="F236" s="80"/>
      <c r="G236" s="80"/>
      <c r="H236" s="80"/>
      <c r="I236" s="80"/>
      <c r="J236" s="80"/>
      <c r="K236" s="80"/>
    </row>
    <row r="237" spans="1:23" ht="11.1" customHeight="1">
      <c r="A237" s="153" t="s">
        <v>12</v>
      </c>
      <c r="B237" s="151" t="s">
        <v>13</v>
      </c>
      <c r="C237" s="151"/>
      <c r="D237" s="151"/>
      <c r="E237" s="151"/>
      <c r="F237" s="151"/>
      <c r="G237" s="156" t="s">
        <v>14</v>
      </c>
      <c r="H237" s="79" t="s">
        <v>15</v>
      </c>
      <c r="I237" s="79" t="s">
        <v>16</v>
      </c>
      <c r="J237" s="79" t="s">
        <v>253</v>
      </c>
      <c r="K237" s="79" t="s">
        <v>254</v>
      </c>
    </row>
    <row r="238" spans="1:23" ht="11.1" customHeight="1">
      <c r="A238" s="80"/>
      <c r="B238" s="151" t="s">
        <v>35</v>
      </c>
      <c r="C238" s="151"/>
      <c r="D238" s="151"/>
      <c r="E238" s="151"/>
      <c r="F238" s="151"/>
      <c r="G238" s="80"/>
      <c r="H238" s="80"/>
      <c r="I238" s="80"/>
      <c r="J238" s="80"/>
      <c r="K238" s="80"/>
    </row>
    <row r="239" spans="1:23" ht="11.1" customHeight="1">
      <c r="A239" s="138" t="s">
        <v>36</v>
      </c>
      <c r="B239" s="136" t="str">
        <f>INSUMOS!B32</f>
        <v>ACOMODO DE ROCA EN CAUCE</v>
      </c>
      <c r="C239" s="137"/>
      <c r="D239" s="137"/>
      <c r="E239" s="137"/>
      <c r="F239" s="137"/>
      <c r="G239" s="138" t="s">
        <v>0</v>
      </c>
      <c r="H239" s="80"/>
      <c r="I239" s="139">
        <v>1</v>
      </c>
      <c r="J239" s="78">
        <f>INSUMOS!H32</f>
        <v>12.265000000000001</v>
      </c>
      <c r="K239" s="78">
        <f>J239*I239</f>
        <v>12.265000000000001</v>
      </c>
      <c r="M239" s="141">
        <f>I239*PRESUPUESTO!E32</f>
        <v>600</v>
      </c>
      <c r="N239" s="141">
        <f>M239*J239</f>
        <v>7359</v>
      </c>
      <c r="P239" s="141">
        <f>SUM(N239:N240)</f>
        <v>21165</v>
      </c>
    </row>
    <row r="240" spans="1:23" ht="11.1" customHeight="1">
      <c r="A240" s="138"/>
      <c r="B240" s="136" t="str">
        <f>INSUMOS!B34</f>
        <v>SELECCIÓN DE ROCA  A PIE DE OBRA</v>
      </c>
      <c r="C240" s="137"/>
      <c r="D240" s="137"/>
      <c r="E240" s="137"/>
      <c r="F240" s="137"/>
      <c r="G240" s="138" t="s">
        <v>1</v>
      </c>
      <c r="H240" s="80"/>
      <c r="I240" s="139">
        <v>1</v>
      </c>
      <c r="J240" s="78">
        <f>INSUMOS!H34</f>
        <v>23.01</v>
      </c>
      <c r="K240" s="78">
        <f>J240*I240</f>
        <v>23.01</v>
      </c>
      <c r="M240" s="141">
        <f>I240*PRESUPUESTO!E32</f>
        <v>600</v>
      </c>
      <c r="N240" s="141">
        <f>M240*J240</f>
        <v>13806.000000000002</v>
      </c>
    </row>
    <row r="241" spans="1:23" ht="11.1" customHeight="1">
      <c r="A241" s="157"/>
      <c r="B241" s="157"/>
      <c r="C241" s="157"/>
      <c r="D241" s="157"/>
      <c r="E241" s="157"/>
      <c r="F241" s="157"/>
      <c r="G241" s="157"/>
      <c r="H241" s="157"/>
      <c r="I241" s="157"/>
      <c r="J241" s="157"/>
      <c r="K241" s="82">
        <f>SUM(K239:K240)</f>
        <v>35.275000000000006</v>
      </c>
    </row>
    <row r="242" spans="1:23" ht="11.1" customHeight="1">
      <c r="A242" s="121"/>
      <c r="B242" s="194">
        <v>1.04</v>
      </c>
      <c r="C242" s="192" t="str">
        <f>PRESUPUESTO!C33</f>
        <v>REPOSICIÓN DE CAMINO DE ACCESO</v>
      </c>
      <c r="D242" s="121"/>
      <c r="E242" s="121"/>
      <c r="F242" s="121"/>
      <c r="G242" s="121"/>
      <c r="H242" s="121"/>
      <c r="I242" s="121"/>
      <c r="J242" s="121"/>
      <c r="K242" s="89"/>
    </row>
    <row r="243" spans="1:23" ht="12" customHeight="1">
      <c r="B243" s="177" t="s">
        <v>218</v>
      </c>
      <c r="C243" s="185" t="str">
        <f>PRESUPUESTO!C34</f>
        <v>DESBROCE Y LIMPIEZA EN ZONA NO BOSCOSA</v>
      </c>
    </row>
    <row r="244" spans="1:23" ht="11.1" customHeight="1">
      <c r="A244" s="138" t="s">
        <v>7</v>
      </c>
      <c r="B244" s="153" t="s">
        <v>8</v>
      </c>
      <c r="C244" s="154" t="s">
        <v>9</v>
      </c>
      <c r="D244" s="155">
        <v>450</v>
      </c>
      <c r="E244" s="154" t="s">
        <v>10</v>
      </c>
      <c r="F244" s="155">
        <v>450</v>
      </c>
      <c r="G244" s="449" t="s">
        <v>11</v>
      </c>
      <c r="H244" s="449"/>
      <c r="I244" s="449"/>
      <c r="J244" s="449"/>
      <c r="K244" s="75">
        <f>K251+K256</f>
        <v>16.605681422222219</v>
      </c>
      <c r="M244" s="160"/>
      <c r="N244" s="160"/>
      <c r="O244" s="162"/>
      <c r="P244" s="186"/>
      <c r="Q244" s="98">
        <f>P248+O255</f>
        <v>16460.713823406222</v>
      </c>
      <c r="R244" s="452"/>
      <c r="S244" s="452"/>
      <c r="T244" s="13"/>
      <c r="U244" s="13"/>
      <c r="V244" s="13"/>
      <c r="W244" s="103"/>
    </row>
    <row r="245" spans="1:23" ht="11.1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M245" s="163"/>
      <c r="N245" s="163"/>
      <c r="O245" s="163"/>
      <c r="P245" s="163"/>
      <c r="Q245" s="1"/>
      <c r="R245" s="1"/>
      <c r="S245" s="1"/>
      <c r="T245" s="1"/>
      <c r="U245" s="1"/>
      <c r="V245" s="1"/>
      <c r="W245" s="1"/>
    </row>
    <row r="246" spans="1:23" ht="11.1" customHeight="1">
      <c r="A246" s="153" t="s">
        <v>12</v>
      </c>
      <c r="B246" s="151" t="s">
        <v>13</v>
      </c>
      <c r="C246" s="151"/>
      <c r="D246" s="151"/>
      <c r="E246" s="151"/>
      <c r="F246" s="151"/>
      <c r="G246" s="164" t="s">
        <v>14</v>
      </c>
      <c r="H246" s="165" t="s">
        <v>15</v>
      </c>
      <c r="I246" s="165" t="s">
        <v>16</v>
      </c>
      <c r="J246" s="79" t="s">
        <v>253</v>
      </c>
      <c r="K246" s="79" t="s">
        <v>254</v>
      </c>
      <c r="M246" s="160"/>
      <c r="N246" s="160"/>
      <c r="O246" s="161"/>
      <c r="P246" s="161"/>
      <c r="Q246" s="12"/>
      <c r="R246" s="12"/>
      <c r="S246" s="12"/>
      <c r="T246" s="2"/>
      <c r="U246" s="3"/>
      <c r="V246" s="3"/>
      <c r="W246" s="3"/>
    </row>
    <row r="247" spans="1:23" ht="11.1" customHeight="1">
      <c r="A247" s="80"/>
      <c r="B247" s="151" t="s">
        <v>17</v>
      </c>
      <c r="C247" s="151"/>
      <c r="D247" s="151"/>
      <c r="E247" s="151"/>
      <c r="F247" s="151"/>
      <c r="G247" s="80"/>
      <c r="H247" s="80"/>
      <c r="I247" s="80"/>
      <c r="J247" s="80"/>
      <c r="K247" s="80"/>
      <c r="M247" s="163"/>
      <c r="N247" s="160"/>
      <c r="O247" s="161"/>
      <c r="P247" s="161"/>
      <c r="Q247" s="12"/>
      <c r="R247" s="12"/>
      <c r="S247" s="12"/>
      <c r="T247" s="1"/>
      <c r="U247" s="1"/>
      <c r="V247" s="1"/>
      <c r="W247" s="1"/>
    </row>
    <row r="248" spans="1:23" ht="11.1" customHeight="1">
      <c r="A248" s="138" t="s">
        <v>18</v>
      </c>
      <c r="B248" s="191" t="str">
        <f>INSUMOS!B38</f>
        <v>OPERARIO</v>
      </c>
      <c r="C248" s="137"/>
      <c r="D248" s="137"/>
      <c r="E248" s="137"/>
      <c r="F248" s="137"/>
      <c r="G248" s="138" t="s">
        <v>20</v>
      </c>
      <c r="H248" s="139">
        <v>0.1</v>
      </c>
      <c r="I248" s="139">
        <f>H248*8/D244</f>
        <v>1.7777777777777779E-3</v>
      </c>
      <c r="J248" s="78">
        <f>INSUMOS!H38</f>
        <v>24.36</v>
      </c>
      <c r="K248" s="78">
        <f>J248*I248</f>
        <v>4.3306666666666667E-2</v>
      </c>
      <c r="M248" s="141">
        <f>I248*PRESUPUESTO!E34</f>
        <v>1.7622577777777779</v>
      </c>
      <c r="N248" s="141">
        <f>M248*J248</f>
        <v>42.928599466666668</v>
      </c>
      <c r="O248" s="168"/>
      <c r="P248" s="141">
        <f>SUM(N248:N255)</f>
        <v>16430.692352355556</v>
      </c>
      <c r="Q248" s="14"/>
      <c r="R248" s="14"/>
      <c r="S248" s="14"/>
      <c r="T248" s="37"/>
      <c r="U248" s="4"/>
      <c r="V248" s="5"/>
      <c r="W248" s="5"/>
    </row>
    <row r="249" spans="1:23" ht="11.1" customHeight="1">
      <c r="A249" s="138" t="s">
        <v>21</v>
      </c>
      <c r="B249" s="191" t="str">
        <f>INSUMOS!B39</f>
        <v>OFICIAL</v>
      </c>
      <c r="C249" s="137"/>
      <c r="D249" s="137"/>
      <c r="E249" s="137"/>
      <c r="F249" s="137"/>
      <c r="G249" s="138" t="s">
        <v>20</v>
      </c>
      <c r="H249" s="139">
        <v>1</v>
      </c>
      <c r="I249" s="139">
        <f>H249*8/D244</f>
        <v>1.7777777777777778E-2</v>
      </c>
      <c r="J249" s="78">
        <f>INSUMOS!H39</f>
        <v>19.329999999999998</v>
      </c>
      <c r="K249" s="78">
        <f t="shared" ref="K249:K250" si="32">J249*I249</f>
        <v>0.34364444444444442</v>
      </c>
      <c r="M249" s="141">
        <f>I249*PRESUPUESTO!E34</f>
        <v>17.622577777777778</v>
      </c>
      <c r="N249" s="141">
        <f>M249*J249</f>
        <v>340.64442844444443</v>
      </c>
      <c r="O249" s="168"/>
      <c r="P249" s="168"/>
      <c r="Q249" s="14"/>
      <c r="R249" s="14"/>
      <c r="S249" s="14"/>
      <c r="T249" s="37"/>
      <c r="U249" s="4"/>
      <c r="V249" s="5"/>
      <c r="W249" s="5"/>
    </row>
    <row r="250" spans="1:23" ht="11.1" customHeight="1">
      <c r="A250" s="138" t="s">
        <v>23</v>
      </c>
      <c r="B250" s="191" t="str">
        <f>INSUMOS!B40</f>
        <v>PEON</v>
      </c>
      <c r="C250" s="137"/>
      <c r="D250" s="137"/>
      <c r="E250" s="137"/>
      <c r="F250" s="137"/>
      <c r="G250" s="138" t="s">
        <v>20</v>
      </c>
      <c r="H250" s="139">
        <v>2</v>
      </c>
      <c r="I250" s="139">
        <f>H250*8/D244</f>
        <v>3.5555555555555556E-2</v>
      </c>
      <c r="J250" s="78">
        <f>INSUMOS!H40</f>
        <v>17.510000000000002</v>
      </c>
      <c r="K250" s="78">
        <f t="shared" si="32"/>
        <v>0.62257777777777779</v>
      </c>
      <c r="M250" s="141">
        <f>I250*PRESUPUESTO!E34</f>
        <v>35.245155555555556</v>
      </c>
      <c r="N250" s="141">
        <f>M250*J250</f>
        <v>617.14267377777787</v>
      </c>
      <c r="O250" s="168"/>
      <c r="P250" s="168"/>
      <c r="Q250" s="14"/>
      <c r="R250" s="14"/>
      <c r="S250" s="14"/>
      <c r="T250" s="37"/>
      <c r="U250" s="4"/>
      <c r="V250" s="5"/>
      <c r="W250" s="5"/>
    </row>
    <row r="251" spans="1:23" ht="11.1" customHeight="1">
      <c r="A251" s="138"/>
      <c r="B251" s="136"/>
      <c r="C251" s="137"/>
      <c r="D251" s="137"/>
      <c r="E251" s="137"/>
      <c r="F251" s="137"/>
      <c r="G251" s="138"/>
      <c r="H251" s="139"/>
      <c r="I251" s="139"/>
      <c r="J251" s="78"/>
      <c r="K251" s="81">
        <f>SUM(K248:K250)</f>
        <v>1.0095288888888889</v>
      </c>
      <c r="M251" s="141"/>
      <c r="N251" s="141"/>
      <c r="O251" s="168"/>
      <c r="P251" s="168"/>
      <c r="Q251" s="14"/>
      <c r="R251" s="14"/>
      <c r="S251" s="14"/>
      <c r="T251" s="37"/>
      <c r="U251" s="4"/>
      <c r="V251" s="5"/>
      <c r="W251" s="5"/>
    </row>
    <row r="252" spans="1:23" ht="11.1" customHeight="1">
      <c r="A252" s="80"/>
      <c r="B252" s="151" t="s">
        <v>25</v>
      </c>
      <c r="C252" s="151"/>
      <c r="D252" s="151"/>
      <c r="E252" s="151"/>
      <c r="F252" s="151"/>
      <c r="G252" s="80"/>
      <c r="H252" s="80"/>
      <c r="I252" s="80"/>
      <c r="J252" s="80"/>
      <c r="K252" s="80"/>
      <c r="M252" s="195"/>
      <c r="N252" s="160"/>
      <c r="O252" s="161"/>
      <c r="P252" s="161"/>
      <c r="Q252" s="12"/>
      <c r="R252" s="12"/>
      <c r="S252" s="12"/>
      <c r="T252" s="1"/>
      <c r="U252" s="1"/>
      <c r="V252" s="1"/>
      <c r="W252" s="1"/>
    </row>
    <row r="253" spans="1:23" ht="11.1" customHeight="1">
      <c r="A253" s="138" t="s">
        <v>26</v>
      </c>
      <c r="B253" s="136" t="str">
        <f>INSUMOS!B14</f>
        <v>EXCAVADORA SOBRE ORUGAS 180-348 HP</v>
      </c>
      <c r="C253" s="137"/>
      <c r="D253" s="137"/>
      <c r="E253" s="137"/>
      <c r="F253" s="137"/>
      <c r="G253" s="138" t="s">
        <v>28</v>
      </c>
      <c r="H253" s="139">
        <v>1</v>
      </c>
      <c r="I253" s="139">
        <f>H253*8/F244</f>
        <v>1.7777777777777778E-2</v>
      </c>
      <c r="J253" s="78">
        <f>INSUMOS!H14</f>
        <v>391.01</v>
      </c>
      <c r="K253" s="78">
        <f t="shared" ref="K253:K254" si="33">J253*I253</f>
        <v>6.9512888888888886</v>
      </c>
      <c r="M253" s="141">
        <f>I253*PRESUPUESTO!E34</f>
        <v>17.622577777777778</v>
      </c>
      <c r="N253" s="141">
        <f>M253*J253</f>
        <v>6890.6041368888891</v>
      </c>
      <c r="O253" s="168"/>
      <c r="P253" s="168"/>
      <c r="Q253" s="14"/>
      <c r="R253" s="14"/>
      <c r="S253" s="14"/>
      <c r="T253" s="37"/>
      <c r="U253" s="4"/>
      <c r="V253" s="5"/>
      <c r="W253" s="5"/>
    </row>
    <row r="254" spans="1:23" ht="11.1" customHeight="1">
      <c r="A254" s="138"/>
      <c r="B254" s="136" t="str">
        <f>INSUMOS!B16</f>
        <v>TRACTOR SOBREORUGAS  190-240HP</v>
      </c>
      <c r="C254" s="137"/>
      <c r="D254" s="137"/>
      <c r="E254" s="137"/>
      <c r="F254" s="137"/>
      <c r="G254" s="138" t="s">
        <v>28</v>
      </c>
      <c r="H254" s="139">
        <v>1</v>
      </c>
      <c r="I254" s="139">
        <f>H254*8/F244</f>
        <v>1.7777777777777778E-2</v>
      </c>
      <c r="J254" s="78">
        <f>INSUMOS!H16</f>
        <v>484.57</v>
      </c>
      <c r="K254" s="78">
        <f t="shared" si="33"/>
        <v>8.614577777777777</v>
      </c>
      <c r="M254" s="141">
        <f>I254*PRESUPUESTO!E34</f>
        <v>17.622577777777778</v>
      </c>
      <c r="N254" s="141">
        <f>M254*J254</f>
        <v>8539.3725137777783</v>
      </c>
      <c r="O254" s="188"/>
      <c r="P254" s="188"/>
      <c r="Q254" s="11"/>
      <c r="R254" s="11"/>
      <c r="S254" s="11"/>
      <c r="T254" s="37"/>
      <c r="U254" s="4"/>
      <c r="V254" s="5"/>
      <c r="W254" s="5"/>
    </row>
    <row r="255" spans="1:23" ht="11.1" customHeight="1">
      <c r="A255" s="138" t="s">
        <v>29</v>
      </c>
      <c r="B255" s="136" t="str">
        <f>INSUMOS!B18</f>
        <v>HERRAMIENTAS MANUALES</v>
      </c>
      <c r="C255" s="137"/>
      <c r="D255" s="137"/>
      <c r="E255" s="137"/>
      <c r="F255" s="137"/>
      <c r="G255" s="138" t="s">
        <v>31</v>
      </c>
      <c r="H255" s="80"/>
      <c r="I255" s="139">
        <v>3</v>
      </c>
      <c r="J255" s="78">
        <f>K251</f>
        <v>1.0095288888888889</v>
      </c>
      <c r="K255" s="78">
        <f>J255*0.03</f>
        <v>3.0285866666666668E-2</v>
      </c>
      <c r="M255" s="141"/>
      <c r="O255" s="141">
        <f>K255*PRESUPUESTO!E34</f>
        <v>30.021471050666666</v>
      </c>
      <c r="P255" s="168"/>
      <c r="Q255" s="14"/>
      <c r="R255" s="14"/>
      <c r="S255" s="14"/>
      <c r="T255" s="37"/>
      <c r="U255" s="4"/>
      <c r="V255" s="5"/>
      <c r="W255" s="5"/>
    </row>
    <row r="256" spans="1:23" ht="11.1" customHeight="1">
      <c r="A256" s="157"/>
      <c r="B256" s="157"/>
      <c r="C256" s="157"/>
      <c r="D256" s="157"/>
      <c r="E256" s="157"/>
      <c r="F256" s="157"/>
      <c r="G256" s="157"/>
      <c r="H256" s="157"/>
      <c r="I256" s="157"/>
      <c r="J256" s="157"/>
      <c r="K256" s="82">
        <f>SUM(K253:K255)</f>
        <v>15.596152533333331</v>
      </c>
      <c r="M256" s="163"/>
      <c r="N256" s="163"/>
      <c r="O256" s="163"/>
      <c r="P256" s="163"/>
      <c r="Q256" s="1"/>
      <c r="R256" s="1"/>
      <c r="S256" s="1"/>
      <c r="T256" s="1"/>
      <c r="U256" s="1"/>
      <c r="V256" s="1"/>
      <c r="W256" s="6"/>
    </row>
    <row r="257" spans="1:23" ht="11.1" customHeight="1">
      <c r="A257" s="149" t="s">
        <v>6</v>
      </c>
      <c r="B257" s="177" t="s">
        <v>219</v>
      </c>
      <c r="C257" s="151" t="str">
        <f>PRESUPUESTO!C35</f>
        <v>EXCAVACIÓN EN MATERIAL SUELTO CON EQUIPO</v>
      </c>
      <c r="E257" s="86"/>
      <c r="F257" s="86"/>
      <c r="G257" s="86"/>
      <c r="H257" s="86"/>
      <c r="I257" s="86"/>
      <c r="J257" s="86"/>
      <c r="K257" s="86"/>
      <c r="M257" s="163"/>
      <c r="N257" s="163"/>
      <c r="O257" s="163"/>
      <c r="P257" s="163"/>
      <c r="Q257" s="1"/>
      <c r="R257" s="1"/>
      <c r="S257" s="1"/>
      <c r="T257" s="1"/>
      <c r="U257" s="1"/>
      <c r="V257" s="1"/>
      <c r="W257" s="6"/>
    </row>
    <row r="258" spans="1:23" ht="11.1" customHeight="1">
      <c r="A258" s="138" t="s">
        <v>7</v>
      </c>
      <c r="B258" s="153" t="s">
        <v>8</v>
      </c>
      <c r="C258" s="154" t="s">
        <v>9</v>
      </c>
      <c r="D258" s="155">
        <v>500</v>
      </c>
      <c r="E258" s="154" t="s">
        <v>10</v>
      </c>
      <c r="F258" s="155">
        <v>500</v>
      </c>
      <c r="G258" s="449" t="s">
        <v>11</v>
      </c>
      <c r="H258" s="449"/>
      <c r="I258" s="449"/>
      <c r="J258" s="449"/>
      <c r="K258" s="75">
        <f>K264+K268</f>
        <v>7.1919932800000002</v>
      </c>
      <c r="M258" s="163"/>
      <c r="N258" s="163"/>
      <c r="O258" s="163"/>
      <c r="P258" s="163"/>
      <c r="Q258" s="98">
        <f>P261+O267</f>
        <v>2318.8424733376</v>
      </c>
      <c r="R258" s="1"/>
      <c r="S258" s="1"/>
      <c r="T258" s="1"/>
      <c r="U258" s="1"/>
      <c r="V258" s="1"/>
      <c r="W258" s="6"/>
    </row>
    <row r="259" spans="1:23" ht="11.1" customHeight="1">
      <c r="A259" s="153" t="s">
        <v>12</v>
      </c>
      <c r="B259" s="151" t="s">
        <v>13</v>
      </c>
      <c r="C259" s="151"/>
      <c r="D259" s="151"/>
      <c r="E259" s="151"/>
      <c r="F259" s="151"/>
      <c r="G259" s="156" t="s">
        <v>14</v>
      </c>
      <c r="H259" s="79" t="s">
        <v>15</v>
      </c>
      <c r="I259" s="79" t="s">
        <v>16</v>
      </c>
      <c r="J259" s="79" t="s">
        <v>253</v>
      </c>
      <c r="K259" s="79" t="s">
        <v>254</v>
      </c>
      <c r="M259" s="163"/>
      <c r="N259" s="163"/>
      <c r="O259" s="163"/>
      <c r="P259" s="163"/>
      <c r="Q259" s="1"/>
      <c r="R259" s="1"/>
      <c r="S259" s="1"/>
      <c r="T259" s="1"/>
      <c r="U259" s="1"/>
      <c r="V259" s="1"/>
      <c r="W259" s="6"/>
    </row>
    <row r="260" spans="1:23" ht="11.1" customHeight="1">
      <c r="A260" s="80"/>
      <c r="B260" s="151" t="s">
        <v>17</v>
      </c>
      <c r="C260" s="151"/>
      <c r="D260" s="151"/>
      <c r="E260" s="151"/>
      <c r="F260" s="151"/>
      <c r="G260" s="80"/>
      <c r="H260" s="80"/>
      <c r="I260" s="80"/>
      <c r="J260" s="80"/>
      <c r="K260" s="80"/>
      <c r="M260" s="163"/>
      <c r="N260" s="163"/>
      <c r="O260" s="163"/>
      <c r="P260" s="163"/>
      <c r="Q260" s="1"/>
      <c r="R260" s="1"/>
      <c r="S260" s="1"/>
      <c r="T260" s="1"/>
      <c r="U260" s="1"/>
      <c r="V260" s="1"/>
      <c r="W260" s="6"/>
    </row>
    <row r="261" spans="1:23" ht="11.1" customHeight="1">
      <c r="A261" s="138" t="s">
        <v>18</v>
      </c>
      <c r="B261" s="136" t="str">
        <f>INSUMOS!B38</f>
        <v>OPERARIO</v>
      </c>
      <c r="C261" s="137"/>
      <c r="D261" s="137"/>
      <c r="E261" s="137"/>
      <c r="F261" s="137"/>
      <c r="G261" s="138" t="s">
        <v>20</v>
      </c>
      <c r="H261" s="139">
        <v>0.1</v>
      </c>
      <c r="I261" s="139">
        <f>H261*8/D258</f>
        <v>1.6000000000000001E-3</v>
      </c>
      <c r="J261" s="78">
        <f>INSUMOS!H38</f>
        <v>24.36</v>
      </c>
      <c r="K261" s="78">
        <f>J261*I261</f>
        <v>3.8976000000000004E-2</v>
      </c>
      <c r="M261" s="141">
        <f>I261*PRESUPUESTO!E35</f>
        <v>0.515872</v>
      </c>
      <c r="N261" s="141">
        <f>M261*J261</f>
        <v>12.56664192</v>
      </c>
      <c r="O261" s="163"/>
      <c r="P261" s="141">
        <f>SUM(N261:N266)</f>
        <v>2310.0541811200001</v>
      </c>
      <c r="Q261" s="1"/>
      <c r="R261" s="1"/>
      <c r="S261" s="1"/>
      <c r="T261" s="1"/>
      <c r="U261" s="1"/>
      <c r="V261" s="1"/>
      <c r="W261" s="6"/>
    </row>
    <row r="262" spans="1:23" ht="11.1" customHeight="1">
      <c r="A262" s="138" t="s">
        <v>21</v>
      </c>
      <c r="B262" s="136" t="str">
        <f>INSUMOS!B39</f>
        <v>OFICIAL</v>
      </c>
      <c r="C262" s="137"/>
      <c r="D262" s="137"/>
      <c r="E262" s="137"/>
      <c r="F262" s="137"/>
      <c r="G262" s="138" t="s">
        <v>20</v>
      </c>
      <c r="H262" s="139">
        <v>1</v>
      </c>
      <c r="I262" s="139">
        <f>H262*8/D258</f>
        <v>1.6E-2</v>
      </c>
      <c r="J262" s="78">
        <f>INSUMOS!H39</f>
        <v>19.329999999999998</v>
      </c>
      <c r="K262" s="78">
        <f t="shared" ref="K262:K263" si="34">J262*I262</f>
        <v>0.30928</v>
      </c>
      <c r="M262" s="141">
        <f>I262*PRESUPUESTO!E35</f>
        <v>5.1587200000000006</v>
      </c>
      <c r="N262" s="141">
        <f>M262*J262</f>
        <v>99.718057600000009</v>
      </c>
      <c r="O262" s="163"/>
      <c r="P262" s="163"/>
      <c r="Q262" s="1"/>
      <c r="R262" s="1"/>
      <c r="S262" s="1"/>
      <c r="T262" s="1"/>
      <c r="U262" s="1"/>
      <c r="V262" s="1"/>
      <c r="W262" s="6"/>
    </row>
    <row r="263" spans="1:23" ht="11.1" customHeight="1">
      <c r="A263" s="138" t="s">
        <v>23</v>
      </c>
      <c r="B263" s="136" t="str">
        <f>INSUMOS!B40</f>
        <v>PEON</v>
      </c>
      <c r="C263" s="137"/>
      <c r="D263" s="137"/>
      <c r="E263" s="137"/>
      <c r="F263" s="137"/>
      <c r="G263" s="138" t="s">
        <v>20</v>
      </c>
      <c r="H263" s="139">
        <v>2</v>
      </c>
      <c r="I263" s="139">
        <f>H263*8/D258</f>
        <v>3.2000000000000001E-2</v>
      </c>
      <c r="J263" s="78">
        <f>INSUMOS!H40</f>
        <v>17.510000000000002</v>
      </c>
      <c r="K263" s="78">
        <f t="shared" si="34"/>
        <v>0.56032000000000004</v>
      </c>
      <c r="M263" s="141">
        <f>I263*PRESUPUESTO!E35</f>
        <v>10.317440000000001</v>
      </c>
      <c r="N263" s="141">
        <f>M263*J263</f>
        <v>180.65837440000004</v>
      </c>
      <c r="O263" s="163"/>
      <c r="P263" s="163"/>
      <c r="Q263" s="1"/>
      <c r="R263" s="1"/>
      <c r="S263" s="1"/>
      <c r="T263" s="1"/>
      <c r="U263" s="1"/>
      <c r="V263" s="1"/>
      <c r="W263" s="6"/>
    </row>
    <row r="264" spans="1:23" ht="11.1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1">
        <f>SUM(K261:K263)</f>
        <v>0.90857600000000005</v>
      </c>
      <c r="M264" s="141"/>
      <c r="N264" s="163"/>
      <c r="O264" s="163"/>
      <c r="P264" s="163"/>
      <c r="Q264" s="1"/>
      <c r="R264" s="1"/>
      <c r="S264" s="1"/>
      <c r="T264" s="1"/>
      <c r="U264" s="1"/>
      <c r="V264" s="1"/>
      <c r="W264" s="6"/>
    </row>
    <row r="265" spans="1:23" ht="11.1" customHeight="1">
      <c r="A265" s="80"/>
      <c r="B265" s="151" t="s">
        <v>25</v>
      </c>
      <c r="C265" s="151"/>
      <c r="D265" s="151"/>
      <c r="E265" s="151"/>
      <c r="F265" s="151"/>
      <c r="G265" s="80"/>
      <c r="H265" s="80"/>
      <c r="I265" s="80"/>
      <c r="J265" s="80"/>
      <c r="K265" s="80"/>
      <c r="M265" s="141"/>
      <c r="N265" s="163"/>
      <c r="O265" s="163"/>
      <c r="P265" s="163"/>
      <c r="Q265" s="1"/>
      <c r="R265" s="1"/>
      <c r="S265" s="1"/>
      <c r="T265" s="1"/>
      <c r="U265" s="1"/>
      <c r="V265" s="1"/>
      <c r="W265" s="6"/>
    </row>
    <row r="266" spans="1:23" ht="11.1" customHeight="1">
      <c r="A266" s="138" t="s">
        <v>26</v>
      </c>
      <c r="B266" s="136" t="str">
        <f>INSUMOS!B14</f>
        <v>EXCAVADORA SOBRE ORUGAS 180-348 HP</v>
      </c>
      <c r="C266" s="137"/>
      <c r="D266" s="137"/>
      <c r="E266" s="137"/>
      <c r="F266" s="137"/>
      <c r="G266" s="138" t="s">
        <v>28</v>
      </c>
      <c r="H266" s="139">
        <v>1</v>
      </c>
      <c r="I266" s="139">
        <f>H266*8/F258</f>
        <v>1.6E-2</v>
      </c>
      <c r="J266" s="78">
        <f>INSUMOS!H14</f>
        <v>391.01</v>
      </c>
      <c r="K266" s="78">
        <f t="shared" ref="K266" si="35">J266*I266</f>
        <v>6.2561600000000004</v>
      </c>
      <c r="M266" s="141">
        <f>I266*PRESUPUESTO!E35</f>
        <v>5.1587200000000006</v>
      </c>
      <c r="N266" s="141">
        <f>M266*J266</f>
        <v>2017.1111072000001</v>
      </c>
      <c r="O266" s="163"/>
      <c r="P266" s="163"/>
      <c r="Q266" s="1"/>
      <c r="R266" s="1"/>
      <c r="S266" s="1"/>
      <c r="T266" s="1"/>
      <c r="U266" s="1"/>
      <c r="V266" s="1"/>
      <c r="W266" s="6"/>
    </row>
    <row r="267" spans="1:23" ht="11.1" customHeight="1">
      <c r="A267" s="138" t="s">
        <v>29</v>
      </c>
      <c r="B267" s="136" t="str">
        <f>INSUMOS!B18</f>
        <v>HERRAMIENTAS MANUALES</v>
      </c>
      <c r="C267" s="137"/>
      <c r="D267" s="137"/>
      <c r="E267" s="137"/>
      <c r="F267" s="137"/>
      <c r="G267" s="138" t="s">
        <v>31</v>
      </c>
      <c r="H267" s="80"/>
      <c r="I267" s="139">
        <v>3</v>
      </c>
      <c r="J267" s="78">
        <f>K264</f>
        <v>0.90857600000000005</v>
      </c>
      <c r="K267" s="78">
        <f>J267*0.03</f>
        <v>2.7257280000000002E-2</v>
      </c>
      <c r="M267" s="141"/>
      <c r="O267" s="141">
        <f>K267*PRESUPUESTO!E35</f>
        <v>8.7882922176000005</v>
      </c>
      <c r="P267" s="163"/>
      <c r="Q267" s="1"/>
      <c r="R267" s="1"/>
      <c r="S267" s="1"/>
      <c r="T267" s="1"/>
      <c r="U267" s="1"/>
      <c r="V267" s="1"/>
      <c r="W267" s="6"/>
    </row>
    <row r="268" spans="1:23" ht="11.1" customHeight="1">
      <c r="A268" s="157"/>
      <c r="B268" s="157"/>
      <c r="C268" s="157"/>
      <c r="D268" s="157"/>
      <c r="E268" s="157"/>
      <c r="F268" s="157"/>
      <c r="G268" s="157"/>
      <c r="H268" s="157"/>
      <c r="I268" s="157"/>
      <c r="J268" s="157"/>
      <c r="K268" s="82">
        <f>SUM(K266:K267)</f>
        <v>6.2834172800000001</v>
      </c>
      <c r="M268" s="189"/>
      <c r="N268" s="163"/>
      <c r="O268" s="163"/>
      <c r="P268" s="163"/>
      <c r="Q268" s="1"/>
      <c r="R268" s="1"/>
      <c r="S268" s="1"/>
      <c r="T268" s="1"/>
      <c r="U268" s="1"/>
      <c r="V268" s="1"/>
      <c r="W268" s="6"/>
    </row>
    <row r="269" spans="1:23" ht="11.1" customHeight="1">
      <c r="A269" s="149" t="s">
        <v>6</v>
      </c>
      <c r="B269" s="177" t="s">
        <v>220</v>
      </c>
      <c r="C269" s="151" t="str">
        <f>PRESUPUESTO!C36</f>
        <v>PERFILADO Y COMPACTACIÓN EN ZONA DE CORTE</v>
      </c>
      <c r="E269" s="86"/>
      <c r="F269" s="86"/>
      <c r="G269" s="86"/>
      <c r="H269" s="86"/>
      <c r="I269" s="86"/>
      <c r="J269" s="86"/>
      <c r="K269" s="86"/>
      <c r="M269" s="141"/>
      <c r="N269" s="163"/>
      <c r="O269" s="163"/>
      <c r="P269" s="163"/>
      <c r="Q269" s="1"/>
      <c r="R269" s="1"/>
      <c r="S269" s="1"/>
      <c r="T269" s="1"/>
      <c r="U269" s="1"/>
      <c r="V269" s="1"/>
      <c r="W269" s="6"/>
    </row>
    <row r="270" spans="1:23" ht="11.1" customHeight="1">
      <c r="A270" s="138" t="s">
        <v>7</v>
      </c>
      <c r="B270" s="153" t="s">
        <v>8</v>
      </c>
      <c r="C270" s="154" t="s">
        <v>9</v>
      </c>
      <c r="D270" s="155">
        <v>70</v>
      </c>
      <c r="E270" s="154" t="s">
        <v>10</v>
      </c>
      <c r="F270" s="155">
        <v>70</v>
      </c>
      <c r="G270" s="449" t="s">
        <v>11</v>
      </c>
      <c r="H270" s="449"/>
      <c r="I270" s="449"/>
      <c r="J270" s="449"/>
      <c r="K270" s="75">
        <f>K276+K282</f>
        <v>26.189805714285711</v>
      </c>
      <c r="M270" s="141"/>
      <c r="N270" s="163"/>
      <c r="O270" s="163"/>
      <c r="P270" s="163"/>
      <c r="Q270" s="98">
        <f>P274+O281</f>
        <v>22653.396248685713</v>
      </c>
      <c r="R270" s="1"/>
      <c r="S270" s="1"/>
      <c r="T270" s="1"/>
      <c r="U270" s="1"/>
      <c r="V270" s="1"/>
      <c r="W270" s="6"/>
    </row>
    <row r="271" spans="1:23" ht="11.1" customHeight="1">
      <c r="A271" s="80"/>
      <c r="B271" s="80" t="s">
        <v>46</v>
      </c>
      <c r="C271" s="80"/>
      <c r="D271" s="80"/>
      <c r="E271" s="80"/>
      <c r="F271" s="80"/>
      <c r="G271" s="80"/>
      <c r="H271" s="80"/>
      <c r="I271" s="80"/>
      <c r="J271" s="80"/>
      <c r="K271" s="80"/>
      <c r="M271" s="141"/>
      <c r="N271" s="163"/>
      <c r="O271" s="163"/>
      <c r="P271" s="163"/>
      <c r="Q271" s="1"/>
      <c r="R271" s="1"/>
      <c r="S271" s="1"/>
      <c r="T271" s="1"/>
      <c r="U271" s="1"/>
      <c r="V271" s="1"/>
      <c r="W271" s="6"/>
    </row>
    <row r="272" spans="1:23" ht="11.1" customHeight="1">
      <c r="A272" s="153" t="s">
        <v>12</v>
      </c>
      <c r="B272" s="151" t="s">
        <v>13</v>
      </c>
      <c r="C272" s="151"/>
      <c r="D272" s="151"/>
      <c r="E272" s="151"/>
      <c r="F272" s="151"/>
      <c r="G272" s="156" t="s">
        <v>14</v>
      </c>
      <c r="H272" s="79" t="s">
        <v>15</v>
      </c>
      <c r="I272" s="79" t="s">
        <v>16</v>
      </c>
      <c r="J272" s="79" t="s">
        <v>253</v>
      </c>
      <c r="K272" s="79" t="s">
        <v>254</v>
      </c>
      <c r="M272" s="141"/>
      <c r="N272" s="163"/>
      <c r="O272" s="163"/>
      <c r="P272" s="163"/>
      <c r="Q272" s="1"/>
      <c r="R272" s="1"/>
      <c r="S272" s="1"/>
      <c r="T272" s="1"/>
      <c r="U272" s="1"/>
      <c r="V272" s="1"/>
      <c r="W272" s="6"/>
    </row>
    <row r="273" spans="1:23" ht="11.1" customHeight="1">
      <c r="A273" s="80"/>
      <c r="B273" s="151" t="s">
        <v>17</v>
      </c>
      <c r="C273" s="151"/>
      <c r="D273" s="151"/>
      <c r="E273" s="151"/>
      <c r="F273" s="151"/>
      <c r="G273" s="80"/>
      <c r="H273" s="80"/>
      <c r="I273" s="80"/>
      <c r="J273" s="80"/>
      <c r="K273" s="80"/>
      <c r="M273" s="141"/>
      <c r="N273" s="163"/>
      <c r="O273" s="163"/>
      <c r="P273" s="163"/>
      <c r="Q273" s="1"/>
      <c r="R273" s="1"/>
      <c r="S273" s="1"/>
      <c r="T273" s="1"/>
      <c r="U273" s="1"/>
      <c r="V273" s="1"/>
      <c r="W273" s="6"/>
    </row>
    <row r="274" spans="1:23" ht="11.1" customHeight="1">
      <c r="A274" s="138" t="s">
        <v>21</v>
      </c>
      <c r="B274" s="136" t="str">
        <f>INSUMOS!B39</f>
        <v>OFICIAL</v>
      </c>
      <c r="C274" s="137"/>
      <c r="D274" s="137"/>
      <c r="E274" s="137"/>
      <c r="F274" s="137"/>
      <c r="G274" s="138" t="s">
        <v>20</v>
      </c>
      <c r="H274" s="139">
        <v>0.5</v>
      </c>
      <c r="I274" s="139">
        <f>H274*8/D270</f>
        <v>5.7142857142857141E-2</v>
      </c>
      <c r="J274" s="78">
        <f>INSUMOS!H39</f>
        <v>19.329999999999998</v>
      </c>
      <c r="K274" s="78">
        <f t="shared" ref="K274:K275" si="36">J274*I274</f>
        <v>1.1045714285714285</v>
      </c>
      <c r="M274" s="141">
        <f>I274*PRESUPUESTO!E36</f>
        <v>49.426857142857145</v>
      </c>
      <c r="N274" s="141">
        <f>M274*J274</f>
        <v>955.42114857142849</v>
      </c>
      <c r="O274" s="163"/>
      <c r="P274" s="141">
        <f>SUM(N274:N280)</f>
        <v>22520.877902</v>
      </c>
      <c r="Q274" s="1"/>
      <c r="R274" s="1"/>
      <c r="S274" s="1"/>
      <c r="T274" s="1"/>
      <c r="U274" s="1"/>
      <c r="V274" s="1"/>
      <c r="W274" s="6"/>
    </row>
    <row r="275" spans="1:23" ht="11.1" customHeight="1">
      <c r="A275" s="138" t="s">
        <v>23</v>
      </c>
      <c r="B275" s="136" t="str">
        <f>INSUMOS!B40</f>
        <v>PEON</v>
      </c>
      <c r="C275" s="137"/>
      <c r="D275" s="137"/>
      <c r="E275" s="137"/>
      <c r="F275" s="137"/>
      <c r="G275" s="138" t="s">
        <v>20</v>
      </c>
      <c r="H275" s="139">
        <v>2</v>
      </c>
      <c r="I275" s="139">
        <f>H275*8/D270</f>
        <v>0.22857142857142856</v>
      </c>
      <c r="J275" s="78">
        <f>INSUMOS!H40</f>
        <v>17.510000000000002</v>
      </c>
      <c r="K275" s="78">
        <f t="shared" si="36"/>
        <v>4.0022857142857147</v>
      </c>
      <c r="M275" s="141">
        <f>I275*PRESUPUESTO!E36</f>
        <v>197.70742857142858</v>
      </c>
      <c r="N275" s="141">
        <f>M275*J275</f>
        <v>3461.8570742857146</v>
      </c>
      <c r="O275" s="163"/>
      <c r="P275" s="163"/>
      <c r="Q275" s="1"/>
      <c r="R275" s="1"/>
      <c r="S275" s="1"/>
      <c r="T275" s="1"/>
      <c r="U275" s="1"/>
      <c r="V275" s="1"/>
      <c r="W275" s="6"/>
    </row>
    <row r="276" spans="1:23" ht="9.75" customHeight="1">
      <c r="A276" s="80"/>
      <c r="B276" s="190"/>
      <c r="C276" s="190"/>
      <c r="D276" s="190"/>
      <c r="E276" s="190"/>
      <c r="F276" s="190"/>
      <c r="G276" s="138"/>
      <c r="H276" s="80"/>
      <c r="I276" s="80"/>
      <c r="J276" s="80"/>
      <c r="K276" s="81">
        <f>SUM(K274:K275)</f>
        <v>5.1068571428571428</v>
      </c>
      <c r="M276" s="141"/>
      <c r="N276" s="163"/>
      <c r="O276" s="163"/>
      <c r="P276" s="163"/>
      <c r="Q276" s="1"/>
      <c r="R276" s="1"/>
      <c r="S276" s="1"/>
      <c r="T276" s="1"/>
      <c r="U276" s="1"/>
      <c r="V276" s="1"/>
      <c r="W276" s="6"/>
    </row>
    <row r="277" spans="1:23" ht="11.1" customHeight="1">
      <c r="A277" s="80"/>
      <c r="B277" s="151" t="s">
        <v>25</v>
      </c>
      <c r="C277" s="151"/>
      <c r="D277" s="151"/>
      <c r="E277" s="151"/>
      <c r="F277" s="151"/>
      <c r="G277" s="80"/>
      <c r="H277" s="80"/>
      <c r="I277" s="80"/>
      <c r="J277" s="80"/>
      <c r="K277" s="80"/>
      <c r="M277" s="141"/>
      <c r="N277" s="163"/>
      <c r="O277" s="163"/>
      <c r="P277" s="163"/>
      <c r="Q277" s="1"/>
      <c r="R277" s="1"/>
      <c r="S277" s="1"/>
      <c r="T277" s="1"/>
      <c r="U277" s="1"/>
      <c r="V277" s="1"/>
      <c r="W277" s="6"/>
    </row>
    <row r="278" spans="1:23" ht="11.1" customHeight="1">
      <c r="A278" s="80"/>
      <c r="B278" s="136" t="str">
        <f>INSUMOS!B15</f>
        <v>MOTONIVELADORA 145 -150HP</v>
      </c>
      <c r="C278" s="165"/>
      <c r="D278" s="165"/>
      <c r="E278" s="165"/>
      <c r="F278" s="165"/>
      <c r="G278" s="138" t="s">
        <v>28</v>
      </c>
      <c r="H278" s="139">
        <v>0.25</v>
      </c>
      <c r="I278" s="139">
        <f>H278*8/F270</f>
        <v>2.8571428571428571E-2</v>
      </c>
      <c r="J278" s="78">
        <f>INSUMOS!H15</f>
        <v>325.23</v>
      </c>
      <c r="K278" s="78">
        <f>J278*I278</f>
        <v>9.2922857142857147</v>
      </c>
      <c r="M278" s="141">
        <f>I278*PRESUPUESTO!E36</f>
        <v>24.713428571428572</v>
      </c>
      <c r="N278" s="141">
        <f>M278*J278</f>
        <v>8037.548374285715</v>
      </c>
      <c r="O278" s="163"/>
      <c r="P278" s="163"/>
      <c r="Q278" s="1"/>
      <c r="R278" s="1"/>
      <c r="S278" s="1"/>
      <c r="T278" s="1"/>
      <c r="U278" s="1"/>
      <c r="V278" s="1"/>
      <c r="W278" s="6"/>
    </row>
    <row r="279" spans="1:23" ht="11.1" customHeight="1">
      <c r="A279" s="80"/>
      <c r="B279" s="136" t="str">
        <f>INSUMOS!B12</f>
        <v xml:space="preserve">CAMION CISTERNA 5000 GLS </v>
      </c>
      <c r="C279" s="165"/>
      <c r="D279" s="165"/>
      <c r="E279" s="165"/>
      <c r="F279" s="165"/>
      <c r="G279" s="138" t="s">
        <v>28</v>
      </c>
      <c r="H279" s="139">
        <v>0.25</v>
      </c>
      <c r="I279" s="139">
        <f>H279*8/F270</f>
        <v>2.8571428571428571E-2</v>
      </c>
      <c r="J279" s="78">
        <f>INSUMOS!H12</f>
        <v>204.86100000000002</v>
      </c>
      <c r="K279" s="78">
        <f>J279*I279</f>
        <v>5.8531714285714287</v>
      </c>
      <c r="M279" s="141">
        <f>I279*PRESUPUESTO!E36</f>
        <v>24.713428571428572</v>
      </c>
      <c r="N279" s="141">
        <f>M279*J279</f>
        <v>5062.817690571429</v>
      </c>
      <c r="O279" s="163"/>
      <c r="P279" s="163"/>
      <c r="Q279" s="1"/>
      <c r="R279" s="1"/>
      <c r="S279" s="1"/>
      <c r="T279" s="1"/>
      <c r="U279" s="1"/>
      <c r="V279" s="1"/>
      <c r="W279" s="6"/>
    </row>
    <row r="280" spans="1:23" ht="11.1" customHeight="1">
      <c r="A280" s="80"/>
      <c r="B280" s="136" t="str">
        <f>INSUMOS!B17</f>
        <v>RODILLO LISO VIBR. AUTOPROPULSADO 101-135HP 10-12TN</v>
      </c>
      <c r="G280" s="138" t="s">
        <v>28</v>
      </c>
      <c r="H280" s="139">
        <v>0.25</v>
      </c>
      <c r="I280" s="139">
        <f>H280*8/F270</f>
        <v>2.8571428571428571E-2</v>
      </c>
      <c r="J280" s="78">
        <f>INSUMOS!H17</f>
        <v>202.45</v>
      </c>
      <c r="K280" s="78">
        <f t="shared" ref="K280" si="37">J280*I280</f>
        <v>5.7842857142857138</v>
      </c>
      <c r="M280" s="141">
        <f>I280*PRESUPUESTO!E36</f>
        <v>24.713428571428572</v>
      </c>
      <c r="N280" s="141">
        <f>M280*J280</f>
        <v>5003.2336142857139</v>
      </c>
      <c r="O280" s="163"/>
      <c r="P280" s="163"/>
      <c r="Q280" s="1"/>
      <c r="R280" s="1"/>
      <c r="S280" s="1"/>
      <c r="T280" s="1"/>
      <c r="U280" s="1"/>
      <c r="V280" s="1"/>
      <c r="W280" s="6"/>
    </row>
    <row r="281" spans="1:23" ht="11.1" customHeight="1">
      <c r="A281" s="138" t="s">
        <v>29</v>
      </c>
      <c r="B281" s="136" t="str">
        <f>INSUMOS!B18</f>
        <v>HERRAMIENTAS MANUALES</v>
      </c>
      <c r="C281" s="137"/>
      <c r="D281" s="137"/>
      <c r="E281" s="137"/>
      <c r="F281" s="137"/>
      <c r="G281" s="138" t="s">
        <v>31</v>
      </c>
      <c r="H281" s="80"/>
      <c r="I281" s="139">
        <v>3</v>
      </c>
      <c r="J281" s="78">
        <f>K276</f>
        <v>5.1068571428571428</v>
      </c>
      <c r="K281" s="78">
        <f>J281*0.03</f>
        <v>0.15320571428571428</v>
      </c>
      <c r="M281" s="141"/>
      <c r="O281" s="141">
        <f>K281*PRESUPUESTO!E36</f>
        <v>132.51834668571428</v>
      </c>
      <c r="P281" s="163"/>
      <c r="Q281" s="1"/>
      <c r="R281" s="1"/>
      <c r="S281" s="1"/>
      <c r="T281" s="1"/>
      <c r="U281" s="1"/>
      <c r="V281" s="1"/>
      <c r="W281" s="6"/>
    </row>
    <row r="282" spans="1:23" ht="11.1" customHeight="1">
      <c r="A282" s="157"/>
      <c r="B282" s="157"/>
      <c r="C282" s="157"/>
      <c r="D282" s="157"/>
      <c r="E282" s="157"/>
      <c r="F282" s="157"/>
      <c r="G282" s="157"/>
      <c r="H282" s="157"/>
      <c r="I282" s="157"/>
      <c r="J282" s="157"/>
      <c r="K282" s="82">
        <f>SUM(K278:K281)</f>
        <v>21.08294857142857</v>
      </c>
    </row>
    <row r="283" spans="1:23" ht="11.1" customHeight="1">
      <c r="A283" s="149" t="s">
        <v>6</v>
      </c>
      <c r="B283" s="177" t="s">
        <v>221</v>
      </c>
      <c r="C283" s="192" t="str">
        <f>PRESUPUESTO!C37</f>
        <v>CONFORMACIÓN DE TERRAPLEN EN CAMINO</v>
      </c>
      <c r="D283" s="121"/>
      <c r="E283" s="121"/>
      <c r="F283" s="121"/>
      <c r="G283" s="121"/>
      <c r="H283" s="121"/>
      <c r="I283" s="121"/>
      <c r="J283" s="121"/>
      <c r="K283" s="89"/>
    </row>
    <row r="284" spans="1:23" ht="11.1" customHeight="1">
      <c r="A284" s="138" t="s">
        <v>7</v>
      </c>
      <c r="B284" s="153" t="s">
        <v>8</v>
      </c>
      <c r="C284" s="154" t="s">
        <v>9</v>
      </c>
      <c r="D284" s="155">
        <v>300</v>
      </c>
      <c r="E284" s="154" t="s">
        <v>10</v>
      </c>
      <c r="F284" s="155">
        <v>300</v>
      </c>
      <c r="G284" s="449" t="s">
        <v>11</v>
      </c>
      <c r="H284" s="449"/>
      <c r="I284" s="449"/>
      <c r="J284" s="449"/>
      <c r="K284" s="75">
        <f>K291+K297</f>
        <v>21.325596800000003</v>
      </c>
      <c r="M284" s="141"/>
      <c r="N284" s="163"/>
      <c r="O284" s="163"/>
      <c r="P284" s="163"/>
      <c r="Q284" s="98">
        <f>P288+O296</f>
        <v>3502.5160184320002</v>
      </c>
      <c r="R284" s="1"/>
      <c r="S284" s="1"/>
      <c r="T284" s="1"/>
      <c r="U284" s="1"/>
      <c r="V284" s="1"/>
      <c r="W284" s="6"/>
    </row>
    <row r="285" spans="1:23" ht="11.1" customHeight="1">
      <c r="A285" s="80"/>
      <c r="B285" s="80" t="s">
        <v>188</v>
      </c>
      <c r="C285" s="80"/>
      <c r="D285" s="80"/>
      <c r="E285" s="80"/>
      <c r="F285" s="80"/>
      <c r="G285" s="80"/>
      <c r="H285" s="80"/>
      <c r="I285" s="80"/>
      <c r="J285" s="80"/>
      <c r="K285" s="80"/>
      <c r="M285" s="141"/>
      <c r="N285" s="163"/>
      <c r="O285" s="163"/>
      <c r="P285" s="163"/>
      <c r="Q285" s="1"/>
      <c r="R285" s="1"/>
      <c r="S285" s="1"/>
      <c r="T285" s="1"/>
      <c r="U285" s="1"/>
      <c r="V285" s="1"/>
      <c r="W285" s="6"/>
    </row>
    <row r="286" spans="1:23" ht="11.1" customHeight="1">
      <c r="A286" s="153" t="s">
        <v>12</v>
      </c>
      <c r="B286" s="151" t="s">
        <v>13</v>
      </c>
      <c r="C286" s="151"/>
      <c r="D286" s="151"/>
      <c r="E286" s="151"/>
      <c r="F286" s="151"/>
      <c r="G286" s="156" t="s">
        <v>14</v>
      </c>
      <c r="H286" s="79" t="s">
        <v>15</v>
      </c>
      <c r="I286" s="79" t="s">
        <v>16</v>
      </c>
      <c r="J286" s="79" t="s">
        <v>253</v>
      </c>
      <c r="K286" s="79" t="s">
        <v>254</v>
      </c>
      <c r="M286" s="141"/>
      <c r="N286" s="163"/>
      <c r="O286" s="163"/>
      <c r="P286" s="163"/>
      <c r="Q286" s="1"/>
      <c r="R286" s="1"/>
      <c r="S286" s="1"/>
      <c r="T286" s="1"/>
      <c r="U286" s="1"/>
      <c r="V286" s="1"/>
      <c r="W286" s="6"/>
    </row>
    <row r="287" spans="1:23" ht="11.1" customHeight="1">
      <c r="A287" s="80"/>
      <c r="B287" s="151" t="s">
        <v>17</v>
      </c>
      <c r="C287" s="151"/>
      <c r="D287" s="151"/>
      <c r="E287" s="151"/>
      <c r="F287" s="151"/>
      <c r="G287" s="80"/>
      <c r="H287" s="80"/>
      <c r="I287" s="80"/>
      <c r="J287" s="80"/>
      <c r="K287" s="80"/>
      <c r="M287" s="141"/>
      <c r="N287" s="163"/>
      <c r="O287" s="163"/>
      <c r="P287" s="163"/>
      <c r="Q287" s="1"/>
      <c r="R287" s="1"/>
      <c r="S287" s="1"/>
      <c r="T287" s="1"/>
      <c r="U287" s="1"/>
      <c r="V287" s="1"/>
      <c r="W287" s="6"/>
    </row>
    <row r="288" spans="1:23" ht="11.1" customHeight="1">
      <c r="A288" s="138" t="s">
        <v>18</v>
      </c>
      <c r="B288" s="136" t="str">
        <f>INSUMOS!B38</f>
        <v>OPERARIO</v>
      </c>
      <c r="C288" s="137"/>
      <c r="D288" s="137"/>
      <c r="E288" s="137"/>
      <c r="F288" s="137"/>
      <c r="G288" s="138" t="s">
        <v>20</v>
      </c>
      <c r="H288" s="139">
        <v>0.1</v>
      </c>
      <c r="I288" s="139">
        <f>H288*8/D284</f>
        <v>2.666666666666667E-3</v>
      </c>
      <c r="J288" s="78">
        <f>INSUMOS!H38</f>
        <v>24.36</v>
      </c>
      <c r="K288" s="78">
        <f>J288*I288</f>
        <v>6.4960000000000004E-2</v>
      </c>
      <c r="M288" s="141">
        <f>I288*PRESUPUESTO!E37</f>
        <v>0.43797333333333344</v>
      </c>
      <c r="N288" s="141">
        <f>M288*J288</f>
        <v>10.669030400000002</v>
      </c>
      <c r="O288" s="163"/>
      <c r="P288" s="141">
        <f>SUM(N288:N295)</f>
        <v>3492.7541184000002</v>
      </c>
      <c r="Q288" s="1"/>
      <c r="R288" s="1"/>
      <c r="S288" s="1"/>
      <c r="T288" s="1"/>
      <c r="U288" s="1"/>
      <c r="V288" s="1"/>
      <c r="W288" s="6"/>
    </row>
    <row r="289" spans="1:23" ht="11.1" customHeight="1">
      <c r="A289" s="138" t="s">
        <v>21</v>
      </c>
      <c r="B289" s="136" t="str">
        <f>INSUMOS!B39</f>
        <v>OFICIAL</v>
      </c>
      <c r="C289" s="137"/>
      <c r="D289" s="137"/>
      <c r="E289" s="137"/>
      <c r="F289" s="137"/>
      <c r="G289" s="138" t="s">
        <v>20</v>
      </c>
      <c r="H289" s="139">
        <v>1</v>
      </c>
      <c r="I289" s="139">
        <f>H289*8/D284</f>
        <v>2.6666666666666668E-2</v>
      </c>
      <c r="J289" s="78">
        <f>INSUMOS!H39</f>
        <v>19.329999999999998</v>
      </c>
      <c r="K289" s="78">
        <f t="shared" ref="K289:K290" si="38">J289*I289</f>
        <v>0.51546666666666663</v>
      </c>
      <c r="M289" s="141">
        <f>I289*PRESUPUESTO!E37</f>
        <v>4.3797333333333341</v>
      </c>
      <c r="N289" s="141">
        <f>M289*J289</f>
        <v>84.660245333333336</v>
      </c>
      <c r="O289" s="163"/>
      <c r="P289" s="163"/>
      <c r="Q289" s="1"/>
      <c r="R289" s="1"/>
      <c r="S289" s="1"/>
      <c r="T289" s="1"/>
      <c r="U289" s="1"/>
      <c r="V289" s="1"/>
      <c r="W289" s="6"/>
    </row>
    <row r="290" spans="1:23" ht="11.1" customHeight="1">
      <c r="A290" s="138" t="s">
        <v>23</v>
      </c>
      <c r="B290" s="136" t="str">
        <f>INSUMOS!B40</f>
        <v>PEON</v>
      </c>
      <c r="C290" s="137"/>
      <c r="D290" s="137"/>
      <c r="E290" s="137"/>
      <c r="F290" s="137"/>
      <c r="G290" s="138" t="s">
        <v>20</v>
      </c>
      <c r="H290" s="139">
        <v>3</v>
      </c>
      <c r="I290" s="139">
        <f>H290*8/D284</f>
        <v>0.08</v>
      </c>
      <c r="J290" s="78">
        <f>INSUMOS!H40</f>
        <v>17.510000000000002</v>
      </c>
      <c r="K290" s="78">
        <f t="shared" si="38"/>
        <v>1.4008</v>
      </c>
      <c r="M290" s="141">
        <f>I290*PRESUPUESTO!E37</f>
        <v>13.139200000000001</v>
      </c>
      <c r="N290" s="141">
        <f>M290*J290</f>
        <v>230.06739200000004</v>
      </c>
      <c r="O290" s="163"/>
      <c r="P290" s="163"/>
      <c r="Q290" s="1"/>
      <c r="R290" s="1"/>
      <c r="S290" s="1"/>
      <c r="T290" s="1"/>
      <c r="U290" s="1"/>
      <c r="V290" s="1"/>
      <c r="W290" s="6"/>
    </row>
    <row r="291" spans="1:23" ht="11.1" customHeight="1">
      <c r="A291" s="80"/>
      <c r="B291" s="190"/>
      <c r="C291" s="190"/>
      <c r="D291" s="190"/>
      <c r="E291" s="190"/>
      <c r="F291" s="190"/>
      <c r="G291" s="138"/>
      <c r="H291" s="80"/>
      <c r="I291" s="80"/>
      <c r="J291" s="80"/>
      <c r="K291" s="81">
        <f>SUM(K288:K290)</f>
        <v>1.9812266666666667</v>
      </c>
      <c r="M291" s="141"/>
      <c r="N291" s="163"/>
      <c r="O291" s="163"/>
      <c r="P291" s="163"/>
      <c r="Q291" s="1"/>
      <c r="R291" s="1"/>
      <c r="S291" s="1"/>
      <c r="T291" s="1"/>
      <c r="U291" s="1"/>
      <c r="V291" s="1"/>
      <c r="W291" s="6"/>
    </row>
    <row r="292" spans="1:23" ht="11.1" customHeight="1">
      <c r="A292" s="80"/>
      <c r="B292" s="151" t="s">
        <v>25</v>
      </c>
      <c r="C292" s="151"/>
      <c r="D292" s="151"/>
      <c r="E292" s="151"/>
      <c r="F292" s="151"/>
      <c r="G292" s="80"/>
      <c r="H292" s="80"/>
      <c r="I292" s="80"/>
      <c r="J292" s="80"/>
      <c r="K292" s="80"/>
      <c r="M292" s="141"/>
      <c r="N292" s="163"/>
      <c r="O292" s="163"/>
      <c r="P292" s="163"/>
      <c r="Q292" s="1"/>
      <c r="R292" s="1"/>
      <c r="S292" s="1"/>
      <c r="T292" s="1"/>
      <c r="U292" s="1"/>
      <c r="V292" s="1"/>
      <c r="W292" s="6"/>
    </row>
    <row r="293" spans="1:23" ht="11.1" customHeight="1">
      <c r="A293" s="80"/>
      <c r="B293" s="136" t="str">
        <f>INSUMOS!B17</f>
        <v>RODILLO LISO VIBR. AUTOPROPULSADO 101-135HP 10-12TN</v>
      </c>
      <c r="C293" s="165"/>
      <c r="D293" s="165"/>
      <c r="E293" s="165"/>
      <c r="F293" s="165"/>
      <c r="G293" s="138" t="s">
        <v>28</v>
      </c>
      <c r="H293" s="139">
        <v>1</v>
      </c>
      <c r="I293" s="139">
        <f>H293*8/F284</f>
        <v>2.6666666666666668E-2</v>
      </c>
      <c r="J293" s="78">
        <f>INSUMOS!H17</f>
        <v>202.45</v>
      </c>
      <c r="K293" s="78">
        <f t="shared" ref="K293:K295" si="39">J293*I293</f>
        <v>5.3986666666666663</v>
      </c>
      <c r="M293" s="141">
        <f>I293*PRESUPUESTO!E37</f>
        <v>4.3797333333333341</v>
      </c>
      <c r="N293" s="141">
        <f>M293*J293</f>
        <v>886.67701333333343</v>
      </c>
      <c r="O293" s="163"/>
      <c r="P293" s="163"/>
      <c r="Q293" s="1"/>
      <c r="R293" s="1"/>
      <c r="S293" s="1"/>
      <c r="T293" s="1"/>
      <c r="U293" s="1"/>
      <c r="V293" s="1"/>
      <c r="W293" s="6"/>
    </row>
    <row r="294" spans="1:23" ht="11.1" customHeight="1">
      <c r="A294" s="80"/>
      <c r="B294" s="136" t="str">
        <f>INSUMOS!B15</f>
        <v>MOTONIVELADORA 145 -150HP</v>
      </c>
      <c r="G294" s="138" t="s">
        <v>28</v>
      </c>
      <c r="H294" s="139">
        <v>1</v>
      </c>
      <c r="I294" s="139">
        <f>H294*8/F284</f>
        <v>2.6666666666666668E-2</v>
      </c>
      <c r="J294" s="78">
        <f>INSUMOS!H15</f>
        <v>325.23</v>
      </c>
      <c r="K294" s="78">
        <f t="shared" si="39"/>
        <v>8.6728000000000005</v>
      </c>
      <c r="M294" s="141">
        <f>I294*PRESUPUESTO!E37</f>
        <v>4.3797333333333341</v>
      </c>
      <c r="N294" s="141">
        <f>M294*J294</f>
        <v>1424.4206720000004</v>
      </c>
      <c r="O294" s="163"/>
      <c r="P294" s="163"/>
      <c r="Q294" s="1"/>
      <c r="R294" s="1"/>
      <c r="S294" s="1"/>
      <c r="T294" s="1"/>
      <c r="U294" s="1"/>
      <c r="V294" s="1"/>
      <c r="W294" s="6"/>
    </row>
    <row r="295" spans="1:23" ht="11.1" customHeight="1">
      <c r="A295" s="138" t="s">
        <v>29</v>
      </c>
      <c r="B295" s="136" t="str">
        <f>INSUMOS!B14</f>
        <v>EXCAVADORA SOBRE ORUGAS 180-348 HP</v>
      </c>
      <c r="C295" s="137"/>
      <c r="D295" s="137"/>
      <c r="E295" s="137"/>
      <c r="F295" s="137"/>
      <c r="G295" s="138" t="s">
        <v>28</v>
      </c>
      <c r="H295" s="139">
        <v>0.5</v>
      </c>
      <c r="I295" s="139">
        <f>H295*8/F284</f>
        <v>1.3333333333333334E-2</v>
      </c>
      <c r="J295" s="78">
        <f>INSUMOS!H14</f>
        <v>391.01</v>
      </c>
      <c r="K295" s="78">
        <f t="shared" si="39"/>
        <v>5.2134666666666671</v>
      </c>
      <c r="M295" s="141">
        <f>I295*PRESUPUESTO!E37</f>
        <v>2.1898666666666671</v>
      </c>
      <c r="N295" s="141">
        <f>M295*J295</f>
        <v>856.25976533333346</v>
      </c>
      <c r="O295" s="141"/>
      <c r="P295" s="163"/>
      <c r="Q295" s="1"/>
      <c r="R295" s="1"/>
      <c r="S295" s="1"/>
      <c r="T295" s="1"/>
      <c r="U295" s="1"/>
      <c r="V295" s="1"/>
      <c r="W295" s="6"/>
    </row>
    <row r="296" spans="1:23" ht="11.1" customHeight="1">
      <c r="A296" s="138"/>
      <c r="B296" s="136" t="str">
        <f>INSUMOS!B18</f>
        <v>HERRAMIENTAS MANUALES</v>
      </c>
      <c r="C296" s="137"/>
      <c r="D296" s="137"/>
      <c r="E296" s="137"/>
      <c r="F296" s="137"/>
      <c r="G296" s="138" t="s">
        <v>31</v>
      </c>
      <c r="H296" s="80"/>
      <c r="I296" s="139">
        <v>3</v>
      </c>
      <c r="J296" s="78">
        <f>K291</f>
        <v>1.9812266666666667</v>
      </c>
      <c r="K296" s="78">
        <f>J296*0.03</f>
        <v>5.9436799999999998E-2</v>
      </c>
      <c r="M296" s="141"/>
      <c r="O296" s="141">
        <f>K296*PRESUPUESTO!E37</f>
        <v>9.7619000319999998</v>
      </c>
      <c r="P296" s="163"/>
      <c r="Q296" s="1"/>
      <c r="R296" s="1"/>
      <c r="S296" s="1"/>
      <c r="T296" s="1"/>
      <c r="U296" s="1"/>
      <c r="V296" s="1"/>
      <c r="W296" s="6"/>
    </row>
    <row r="297" spans="1:23" ht="11.1" customHeight="1">
      <c r="A297" s="157"/>
      <c r="B297" s="157"/>
      <c r="C297" s="157"/>
      <c r="D297" s="157"/>
      <c r="E297" s="157"/>
      <c r="F297" s="157"/>
      <c r="G297" s="157"/>
      <c r="H297" s="157"/>
      <c r="I297" s="157"/>
      <c r="J297" s="157"/>
      <c r="K297" s="82">
        <f>SUM(K293:K296)</f>
        <v>19.344370133333335</v>
      </c>
    </row>
    <row r="298" spans="1:23" ht="11.1" customHeight="1">
      <c r="A298" s="149" t="s">
        <v>6</v>
      </c>
      <c r="B298" s="177" t="s">
        <v>222</v>
      </c>
      <c r="C298" s="192" t="str">
        <f>PRESUPUESTO!C38</f>
        <v>MATERIAL AFIRMADO e=0.30 m</v>
      </c>
      <c r="D298" s="121"/>
      <c r="E298" s="121"/>
      <c r="F298" s="121"/>
      <c r="G298" s="121"/>
      <c r="H298" s="121"/>
      <c r="I298" s="121"/>
      <c r="J298" s="121"/>
      <c r="K298" s="89"/>
    </row>
    <row r="299" spans="1:23" ht="11.1" customHeight="1">
      <c r="A299" s="138" t="s">
        <v>7</v>
      </c>
      <c r="B299" s="153" t="s">
        <v>8</v>
      </c>
      <c r="C299" s="154" t="s">
        <v>9</v>
      </c>
      <c r="D299" s="155">
        <v>120</v>
      </c>
      <c r="E299" s="154" t="s">
        <v>10</v>
      </c>
      <c r="F299" s="155">
        <v>120</v>
      </c>
      <c r="G299" s="449" t="s">
        <v>11</v>
      </c>
      <c r="H299" s="449"/>
      <c r="I299" s="449"/>
      <c r="J299" s="449"/>
      <c r="K299" s="75">
        <f>K306+K315+K309</f>
        <v>68.465942000000013</v>
      </c>
      <c r="M299" s="141"/>
      <c r="N299" s="163"/>
      <c r="O299" s="163"/>
      <c r="P299" s="163"/>
      <c r="Q299" s="98">
        <f>P303+O314</f>
        <v>19059.548933960003</v>
      </c>
      <c r="R299" s="1"/>
      <c r="S299" s="1"/>
      <c r="T299" s="1"/>
      <c r="U299" s="1"/>
      <c r="V299" s="1"/>
      <c r="W299" s="6"/>
    </row>
    <row r="300" spans="1:23" ht="11.1" customHeight="1">
      <c r="A300" s="80"/>
      <c r="B300" s="80" t="s">
        <v>186</v>
      </c>
      <c r="C300" s="80"/>
      <c r="D300" s="80"/>
      <c r="E300" s="80"/>
      <c r="F300" s="80"/>
      <c r="G300" s="80"/>
      <c r="H300" s="80"/>
      <c r="I300" s="80"/>
      <c r="J300" s="80"/>
      <c r="K300" s="80"/>
      <c r="M300" s="141"/>
      <c r="N300" s="163"/>
      <c r="O300" s="163"/>
      <c r="P300" s="163"/>
      <c r="Q300" s="1"/>
      <c r="R300" s="1"/>
      <c r="S300" s="1"/>
      <c r="T300" s="1"/>
      <c r="U300" s="1"/>
      <c r="V300" s="1"/>
      <c r="W300" s="6"/>
    </row>
    <row r="301" spans="1:23" ht="11.1" customHeight="1">
      <c r="A301" s="153" t="s">
        <v>12</v>
      </c>
      <c r="B301" s="151" t="s">
        <v>13</v>
      </c>
      <c r="C301" s="151"/>
      <c r="D301" s="151"/>
      <c r="E301" s="151"/>
      <c r="F301" s="151"/>
      <c r="G301" s="156" t="s">
        <v>14</v>
      </c>
      <c r="H301" s="79" t="s">
        <v>15</v>
      </c>
      <c r="I301" s="79" t="s">
        <v>16</v>
      </c>
      <c r="J301" s="79" t="s">
        <v>253</v>
      </c>
      <c r="K301" s="79" t="s">
        <v>254</v>
      </c>
      <c r="M301" s="141"/>
      <c r="N301" s="163"/>
      <c r="O301" s="163"/>
      <c r="P301" s="163"/>
      <c r="Q301" s="1"/>
      <c r="R301" s="1"/>
      <c r="S301" s="1"/>
      <c r="T301" s="1"/>
      <c r="U301" s="1"/>
      <c r="V301" s="1"/>
      <c r="W301" s="6"/>
    </row>
    <row r="302" spans="1:23" ht="11.1" customHeight="1">
      <c r="A302" s="80"/>
      <c r="B302" s="151" t="s">
        <v>17</v>
      </c>
      <c r="C302" s="151"/>
      <c r="D302" s="151"/>
      <c r="E302" s="151"/>
      <c r="F302" s="151"/>
      <c r="G302" s="80"/>
      <c r="H302" s="80"/>
      <c r="I302" s="80"/>
      <c r="J302" s="80"/>
      <c r="K302" s="80"/>
      <c r="M302" s="141"/>
      <c r="N302" s="163"/>
      <c r="O302" s="163"/>
      <c r="P302" s="163"/>
      <c r="Q302" s="1"/>
      <c r="R302" s="1"/>
      <c r="S302" s="1"/>
      <c r="T302" s="1"/>
      <c r="U302" s="1"/>
      <c r="V302" s="1"/>
      <c r="W302" s="6"/>
    </row>
    <row r="303" spans="1:23" ht="11.1" customHeight="1">
      <c r="A303" s="138" t="s">
        <v>18</v>
      </c>
      <c r="B303" s="136" t="str">
        <f>INSUMOS!B38</f>
        <v>OPERARIO</v>
      </c>
      <c r="C303" s="137"/>
      <c r="D303" s="137"/>
      <c r="E303" s="137"/>
      <c r="F303" s="137"/>
      <c r="G303" s="138" t="s">
        <v>20</v>
      </c>
      <c r="H303" s="139">
        <v>0.1</v>
      </c>
      <c r="I303" s="139">
        <f>H303*8/D299</f>
        <v>6.6666666666666671E-3</v>
      </c>
      <c r="J303" s="78">
        <f>INSUMOS!H38</f>
        <v>24.36</v>
      </c>
      <c r="K303" s="78">
        <f>J303*I303</f>
        <v>0.16240000000000002</v>
      </c>
      <c r="M303" s="141">
        <f>I303*PRESUPUESTO!E38</f>
        <v>1.8558666666666668</v>
      </c>
      <c r="N303" s="141">
        <f>M303*J303</f>
        <v>45.208912000000005</v>
      </c>
      <c r="O303" s="163"/>
      <c r="P303" s="141">
        <f>SUM(N303:N313)</f>
        <v>19018.183893000001</v>
      </c>
      <c r="Q303" s="1"/>
      <c r="R303" s="1"/>
      <c r="S303" s="1"/>
      <c r="T303" s="1"/>
      <c r="U303" s="1"/>
      <c r="V303" s="1"/>
      <c r="W303" s="6"/>
    </row>
    <row r="304" spans="1:23" ht="11.1" customHeight="1">
      <c r="A304" s="138" t="s">
        <v>21</v>
      </c>
      <c r="B304" s="136" t="str">
        <f>INSUMOS!B39</f>
        <v>OFICIAL</v>
      </c>
      <c r="C304" s="137"/>
      <c r="D304" s="137"/>
      <c r="E304" s="137"/>
      <c r="F304" s="137"/>
      <c r="G304" s="138" t="s">
        <v>20</v>
      </c>
      <c r="H304" s="139">
        <v>1</v>
      </c>
      <c r="I304" s="139">
        <f>H304*8/D299</f>
        <v>6.6666666666666666E-2</v>
      </c>
      <c r="J304" s="78">
        <f>INSUMOS!H39</f>
        <v>19.329999999999998</v>
      </c>
      <c r="K304" s="78">
        <f t="shared" ref="K304:K305" si="40">J304*I304</f>
        <v>1.2886666666666666</v>
      </c>
      <c r="M304" s="141">
        <f>I304*PRESUPUESTO!E38</f>
        <v>18.558666666666667</v>
      </c>
      <c r="N304" s="141">
        <f>M304*J304</f>
        <v>358.73902666666663</v>
      </c>
      <c r="O304" s="163"/>
      <c r="P304" s="163"/>
      <c r="Q304" s="1"/>
      <c r="R304" s="1"/>
      <c r="S304" s="1"/>
      <c r="T304" s="1"/>
      <c r="U304" s="1"/>
      <c r="V304" s="1"/>
      <c r="W304" s="6"/>
    </row>
    <row r="305" spans="1:23" ht="11.1" customHeight="1">
      <c r="A305" s="138" t="s">
        <v>23</v>
      </c>
      <c r="B305" s="136" t="str">
        <f>INSUMOS!B40</f>
        <v>PEON</v>
      </c>
      <c r="C305" s="137"/>
      <c r="D305" s="137"/>
      <c r="E305" s="137"/>
      <c r="F305" s="137"/>
      <c r="G305" s="138" t="s">
        <v>20</v>
      </c>
      <c r="H305" s="139">
        <v>3</v>
      </c>
      <c r="I305" s="139">
        <f>H305*8/D299</f>
        <v>0.2</v>
      </c>
      <c r="J305" s="78">
        <f>INSUMOS!H40</f>
        <v>17.510000000000002</v>
      </c>
      <c r="K305" s="78">
        <f t="shared" si="40"/>
        <v>3.5020000000000007</v>
      </c>
      <c r="M305" s="141">
        <f>I305*PRESUPUESTO!E38</f>
        <v>55.676000000000002</v>
      </c>
      <c r="N305" s="141">
        <f>M305*J305</f>
        <v>974.88676000000009</v>
      </c>
      <c r="O305" s="163"/>
      <c r="P305" s="163"/>
      <c r="Q305" s="1"/>
      <c r="R305" s="1"/>
      <c r="S305" s="1"/>
      <c r="T305" s="1"/>
      <c r="U305" s="1"/>
      <c r="V305" s="1"/>
      <c r="W305" s="6"/>
    </row>
    <row r="306" spans="1:23" ht="11.1" customHeight="1">
      <c r="A306" s="80"/>
      <c r="B306" s="190"/>
      <c r="C306" s="190"/>
      <c r="D306" s="190"/>
      <c r="E306" s="190"/>
      <c r="F306" s="190"/>
      <c r="G306" s="138"/>
      <c r="H306" s="80"/>
      <c r="I306" s="80"/>
      <c r="J306" s="80"/>
      <c r="K306" s="81">
        <f>SUM(K303:K305)</f>
        <v>4.9530666666666674</v>
      </c>
      <c r="M306" s="141"/>
      <c r="N306" s="163"/>
      <c r="O306" s="163"/>
      <c r="P306" s="163"/>
      <c r="Q306" s="1"/>
      <c r="R306" s="1"/>
      <c r="S306" s="1"/>
      <c r="T306" s="1"/>
      <c r="U306" s="1"/>
      <c r="V306" s="1"/>
      <c r="W306" s="6"/>
    </row>
    <row r="307" spans="1:23" ht="11.1" customHeight="1">
      <c r="A307" s="80"/>
      <c r="B307" s="151" t="s">
        <v>184</v>
      </c>
      <c r="C307" s="190"/>
      <c r="D307" s="190"/>
      <c r="E307" s="190"/>
      <c r="F307" s="190"/>
      <c r="G307" s="138"/>
      <c r="H307" s="80"/>
      <c r="I307" s="80"/>
      <c r="J307" s="80"/>
      <c r="K307" s="81"/>
      <c r="M307" s="141"/>
      <c r="O307" s="163"/>
      <c r="P307" s="163"/>
      <c r="Q307" s="1"/>
      <c r="R307" s="1"/>
      <c r="S307" s="1"/>
      <c r="T307" s="1"/>
      <c r="U307" s="1"/>
      <c r="V307" s="1"/>
      <c r="W307" s="6"/>
    </row>
    <row r="308" spans="1:23" ht="11.1" customHeight="1">
      <c r="A308" s="80"/>
      <c r="B308" s="136" t="str">
        <f>INSUMOS!B19</f>
        <v>AFIRMADO</v>
      </c>
      <c r="C308" s="190"/>
      <c r="D308" s="190"/>
      <c r="E308" s="190"/>
      <c r="F308" s="190"/>
      <c r="G308" s="138" t="s">
        <v>0</v>
      </c>
      <c r="H308" s="80"/>
      <c r="I308" s="139">
        <v>1.25</v>
      </c>
      <c r="J308" s="78">
        <f>INSUMOS!H19</f>
        <v>31.157</v>
      </c>
      <c r="K308" s="78">
        <f>J308*I308</f>
        <v>38.946249999999999</v>
      </c>
      <c r="M308" s="141">
        <f>I308*PRESUPUESTO!E38</f>
        <v>347.97500000000002</v>
      </c>
      <c r="N308" s="141">
        <f>M308*J308</f>
        <v>10841.857075</v>
      </c>
      <c r="O308" s="163"/>
      <c r="P308" s="163"/>
      <c r="Q308" s="1"/>
      <c r="R308" s="1"/>
      <c r="S308" s="1"/>
      <c r="T308" s="1"/>
      <c r="U308" s="1"/>
      <c r="V308" s="1"/>
      <c r="W308" s="6"/>
    </row>
    <row r="309" spans="1:23" ht="11.1" customHeight="1">
      <c r="A309" s="80"/>
      <c r="B309" s="190"/>
      <c r="C309" s="190"/>
      <c r="D309" s="190"/>
      <c r="E309" s="190"/>
      <c r="F309" s="190"/>
      <c r="G309" s="138"/>
      <c r="H309" s="80"/>
      <c r="I309" s="80"/>
      <c r="J309" s="80"/>
      <c r="K309" s="81">
        <f>SUM(K308)</f>
        <v>38.946249999999999</v>
      </c>
      <c r="M309" s="141"/>
      <c r="O309" s="163"/>
      <c r="P309" s="163"/>
      <c r="Q309" s="1"/>
      <c r="R309" s="1"/>
      <c r="S309" s="1"/>
      <c r="T309" s="1"/>
      <c r="U309" s="1"/>
      <c r="V309" s="1"/>
      <c r="W309" s="6"/>
    </row>
    <row r="310" spans="1:23" ht="11.1" customHeight="1">
      <c r="A310" s="80"/>
      <c r="B310" s="151" t="s">
        <v>25</v>
      </c>
      <c r="C310" s="151"/>
      <c r="D310" s="151"/>
      <c r="E310" s="151"/>
      <c r="F310" s="151"/>
      <c r="G310" s="80"/>
      <c r="H310" s="80"/>
      <c r="I310" s="80"/>
      <c r="J310" s="80"/>
      <c r="K310" s="80"/>
      <c r="M310" s="141"/>
      <c r="N310" s="163"/>
      <c r="O310" s="163"/>
      <c r="P310" s="163"/>
      <c r="Q310" s="1"/>
      <c r="R310" s="1"/>
      <c r="S310" s="1"/>
      <c r="T310" s="1"/>
      <c r="U310" s="1"/>
      <c r="V310" s="1"/>
      <c r="W310" s="6"/>
    </row>
    <row r="311" spans="1:23" ht="11.1" customHeight="1">
      <c r="A311" s="80"/>
      <c r="B311" s="136" t="str">
        <f>INSUMOS!B15</f>
        <v>MOTONIVELADORA 145 -150HP</v>
      </c>
      <c r="C311" s="165"/>
      <c r="D311" s="165"/>
      <c r="E311" s="165"/>
      <c r="F311" s="165"/>
      <c r="G311" s="138" t="s">
        <v>28</v>
      </c>
      <c r="H311" s="139">
        <v>0.5</v>
      </c>
      <c r="I311" s="139">
        <f>H311*8/F299</f>
        <v>3.3333333333333333E-2</v>
      </c>
      <c r="J311" s="78">
        <f>INSUMOS!H15</f>
        <v>325.23</v>
      </c>
      <c r="K311" s="78">
        <f t="shared" ref="K311:K312" si="41">J311*I311</f>
        <v>10.841000000000001</v>
      </c>
      <c r="M311" s="141">
        <f>I311*PRESUPUESTO!E38</f>
        <v>9.2793333333333337</v>
      </c>
      <c r="N311" s="141">
        <f>M311*J311</f>
        <v>3017.9175800000003</v>
      </c>
      <c r="O311" s="163"/>
      <c r="P311" s="163"/>
      <c r="Q311" s="1"/>
      <c r="R311" s="1"/>
      <c r="S311" s="1"/>
      <c r="T311" s="1"/>
      <c r="U311" s="1"/>
      <c r="V311" s="1"/>
      <c r="W311" s="6"/>
    </row>
    <row r="312" spans="1:23" ht="11.1" customHeight="1">
      <c r="A312" s="80"/>
      <c r="B312" s="136" t="str">
        <f>INSUMOS!B17</f>
        <v>RODILLO LISO VIBR. AUTOPROPULSADO 101-135HP 10-12TN</v>
      </c>
      <c r="G312" s="138" t="s">
        <v>28</v>
      </c>
      <c r="H312" s="139">
        <v>0.5</v>
      </c>
      <c r="I312" s="139">
        <f>H312*8/F299</f>
        <v>3.3333333333333333E-2</v>
      </c>
      <c r="J312" s="78">
        <f>INSUMOS!H17</f>
        <v>202.45</v>
      </c>
      <c r="K312" s="78">
        <f t="shared" si="41"/>
        <v>6.7483333333333331</v>
      </c>
      <c r="M312" s="141">
        <f>I312*PRESUPUESTO!E38</f>
        <v>9.2793333333333337</v>
      </c>
      <c r="N312" s="141">
        <f>M312*J312</f>
        <v>1878.6010333333334</v>
      </c>
      <c r="O312" s="163"/>
      <c r="P312" s="163"/>
      <c r="Q312" s="1"/>
      <c r="R312" s="1"/>
      <c r="S312" s="1"/>
      <c r="T312" s="1"/>
      <c r="U312" s="1"/>
      <c r="V312" s="1"/>
      <c r="W312" s="6"/>
    </row>
    <row r="313" spans="1:23" ht="11.1" customHeight="1">
      <c r="A313" s="138" t="s">
        <v>29</v>
      </c>
      <c r="B313" s="136" t="str">
        <f>INSUMOS!B12</f>
        <v xml:space="preserve">CAMION CISTERNA 5000 GLS </v>
      </c>
      <c r="C313" s="137"/>
      <c r="D313" s="137"/>
      <c r="E313" s="137"/>
      <c r="F313" s="137"/>
      <c r="G313" s="138" t="s">
        <v>28</v>
      </c>
      <c r="H313" s="139">
        <v>0.5</v>
      </c>
      <c r="I313" s="139">
        <f>H313*8/F299</f>
        <v>3.3333333333333333E-2</v>
      </c>
      <c r="J313" s="78">
        <f>INSUMOS!H12</f>
        <v>204.86100000000002</v>
      </c>
      <c r="K313" s="78">
        <f t="shared" ref="K313" si="42">J313*I313</f>
        <v>6.8287000000000004</v>
      </c>
      <c r="M313" s="141">
        <f>I313*PRESUPUESTO!E38</f>
        <v>9.2793333333333337</v>
      </c>
      <c r="N313" s="141">
        <f>M313*J313</f>
        <v>1900.9735060000003</v>
      </c>
      <c r="O313" s="141"/>
      <c r="P313" s="163"/>
      <c r="Q313" s="1"/>
      <c r="R313" s="1"/>
      <c r="S313" s="1"/>
      <c r="T313" s="1"/>
      <c r="U313" s="1"/>
      <c r="V313" s="1"/>
      <c r="W313" s="6"/>
    </row>
    <row r="314" spans="1:23" ht="11.1" customHeight="1">
      <c r="A314" s="138"/>
      <c r="B314" s="136" t="str">
        <f>INSUMOS!B18</f>
        <v>HERRAMIENTAS MANUALES</v>
      </c>
      <c r="C314" s="137"/>
      <c r="D314" s="137"/>
      <c r="E314" s="137"/>
      <c r="F314" s="137"/>
      <c r="G314" s="138" t="s">
        <v>31</v>
      </c>
      <c r="H314" s="80"/>
      <c r="I314" s="139">
        <v>3</v>
      </c>
      <c r="J314" s="78">
        <f>K306</f>
        <v>4.9530666666666674</v>
      </c>
      <c r="K314" s="78">
        <f>J314*0.03</f>
        <v>0.14859200000000003</v>
      </c>
      <c r="M314" s="141"/>
      <c r="O314" s="141">
        <f>K314*PRESUPUESTO!E38</f>
        <v>41.365040960000009</v>
      </c>
      <c r="P314" s="163"/>
      <c r="Q314" s="1"/>
      <c r="R314" s="1"/>
      <c r="S314" s="1"/>
      <c r="T314" s="1"/>
      <c r="U314" s="1"/>
      <c r="V314" s="1"/>
      <c r="W314" s="6"/>
    </row>
    <row r="315" spans="1:23" ht="11.1" customHeight="1">
      <c r="A315" s="157"/>
      <c r="B315" s="157"/>
      <c r="C315" s="157"/>
      <c r="D315" s="157"/>
      <c r="E315" s="157"/>
      <c r="F315" s="157"/>
      <c r="G315" s="157"/>
      <c r="H315" s="157"/>
      <c r="I315" s="157"/>
      <c r="J315" s="157"/>
      <c r="K315" s="82">
        <f>SUM(K311:K314)</f>
        <v>24.566625333333338</v>
      </c>
    </row>
    <row r="316" spans="1:23" ht="11.1" customHeight="1">
      <c r="A316" s="121"/>
      <c r="B316" s="194">
        <v>1.05</v>
      </c>
      <c r="C316" s="192" t="str">
        <f>PRESUPUESTO!C39</f>
        <v>TRANSPORTE DE MATERIAL</v>
      </c>
      <c r="D316" s="121"/>
      <c r="E316" s="121"/>
      <c r="F316" s="121"/>
      <c r="G316" s="121"/>
      <c r="H316" s="121"/>
      <c r="I316" s="121"/>
      <c r="J316" s="121"/>
      <c r="K316" s="89"/>
    </row>
    <row r="317" spans="1:23" ht="11.1" customHeight="1">
      <c r="A317" s="149" t="s">
        <v>6</v>
      </c>
      <c r="B317" s="79" t="s">
        <v>223</v>
      </c>
      <c r="C317" s="192" t="str">
        <f>PRESUPUESTO!C40</f>
        <v>TRANSPORTE DE MATERIAL GRANULAR PARA DISTANCIAS &lt; 1KM</v>
      </c>
      <c r="D317" s="151"/>
      <c r="E317" s="86"/>
      <c r="F317" s="86"/>
      <c r="G317" s="86"/>
      <c r="H317" s="86"/>
      <c r="I317" s="86"/>
      <c r="J317" s="86"/>
      <c r="K317" s="86"/>
    </row>
    <row r="318" spans="1:23" ht="11.1" customHeight="1">
      <c r="A318" s="138" t="s">
        <v>7</v>
      </c>
      <c r="B318" s="153" t="s">
        <v>41</v>
      </c>
      <c r="C318" s="154" t="s">
        <v>9</v>
      </c>
      <c r="D318" s="155">
        <v>600</v>
      </c>
      <c r="E318" s="154" t="s">
        <v>10</v>
      </c>
      <c r="F318" s="155">
        <v>600</v>
      </c>
      <c r="G318" s="449" t="s">
        <v>42</v>
      </c>
      <c r="H318" s="449"/>
      <c r="I318" s="449"/>
      <c r="J318" s="449"/>
      <c r="K318" s="75">
        <f>K325+K330</f>
        <v>8.7059984000000021</v>
      </c>
      <c r="Q318" s="98">
        <f>P322+O329</f>
        <v>33363.649428384007</v>
      </c>
    </row>
    <row r="319" spans="1:23" ht="11.1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</row>
    <row r="320" spans="1:23" ht="11.1" customHeight="1">
      <c r="A320" s="153" t="s">
        <v>12</v>
      </c>
      <c r="B320" s="151" t="s">
        <v>13</v>
      </c>
      <c r="C320" s="151"/>
      <c r="D320" s="151"/>
      <c r="E320" s="151"/>
      <c r="F320" s="151"/>
      <c r="G320" s="156" t="s">
        <v>14</v>
      </c>
      <c r="H320" s="79" t="s">
        <v>15</v>
      </c>
      <c r="I320" s="79" t="s">
        <v>16</v>
      </c>
      <c r="J320" s="79" t="s">
        <v>253</v>
      </c>
      <c r="K320" s="79" t="s">
        <v>254</v>
      </c>
    </row>
    <row r="321" spans="1:17" ht="11.1" customHeight="1">
      <c r="A321" s="80"/>
      <c r="B321" s="151" t="s">
        <v>17</v>
      </c>
      <c r="C321" s="151"/>
      <c r="D321" s="151"/>
      <c r="E321" s="151"/>
      <c r="F321" s="151"/>
      <c r="G321" s="80"/>
      <c r="H321" s="80"/>
      <c r="I321" s="80"/>
      <c r="J321" s="80"/>
      <c r="K321" s="80"/>
    </row>
    <row r="322" spans="1:17" ht="11.1" customHeight="1">
      <c r="A322" s="138" t="s">
        <v>18</v>
      </c>
      <c r="B322" s="136" t="str">
        <f>INSUMOS!B38</f>
        <v>OPERARIO</v>
      </c>
      <c r="C322" s="137"/>
      <c r="D322" s="137"/>
      <c r="E322" s="137"/>
      <c r="F322" s="137"/>
      <c r="G322" s="138" t="s">
        <v>20</v>
      </c>
      <c r="H322" s="139">
        <v>0.1</v>
      </c>
      <c r="I322" s="139">
        <f>H322*8/D318</f>
        <v>1.3333333333333335E-3</v>
      </c>
      <c r="J322" s="78">
        <f>INSUMOS!H38</f>
        <v>24.36</v>
      </c>
      <c r="K322" s="78">
        <f>J322*I322</f>
        <v>3.2480000000000002E-2</v>
      </c>
      <c r="M322" s="141">
        <f>I322*PRESUPUESTO!E40</f>
        <v>5.1096800000000009</v>
      </c>
      <c r="N322" s="141">
        <f>M322*J322</f>
        <v>124.47180480000002</v>
      </c>
      <c r="P322" s="141">
        <f>SUM(N322:N328)</f>
        <v>33249.760792800007</v>
      </c>
    </row>
    <row r="323" spans="1:17" ht="11.1" customHeight="1">
      <c r="A323" s="138" t="s">
        <v>21</v>
      </c>
      <c r="B323" s="136" t="str">
        <f>INSUMOS!B39</f>
        <v>OFICIAL</v>
      </c>
      <c r="C323" s="137"/>
      <c r="D323" s="137"/>
      <c r="E323" s="137"/>
      <c r="F323" s="137"/>
      <c r="G323" s="138" t="s">
        <v>20</v>
      </c>
      <c r="H323" s="139">
        <v>1</v>
      </c>
      <c r="I323" s="139">
        <f>H323*8/D318</f>
        <v>1.3333333333333334E-2</v>
      </c>
      <c r="J323" s="78">
        <f>INSUMOS!H39</f>
        <v>19.329999999999998</v>
      </c>
      <c r="K323" s="78">
        <f t="shared" ref="K323:K324" si="43">J323*I323</f>
        <v>0.25773333333333331</v>
      </c>
      <c r="M323" s="141">
        <f>I323*PRESUPUESTO!E40</f>
        <v>51.096800000000009</v>
      </c>
      <c r="N323" s="141">
        <f>M323*J323</f>
        <v>987.70114400000011</v>
      </c>
    </row>
    <row r="324" spans="1:17" ht="11.1" customHeight="1">
      <c r="A324" s="138" t="s">
        <v>23</v>
      </c>
      <c r="B324" s="136" t="str">
        <f>INSUMOS!B40</f>
        <v>PEON</v>
      </c>
      <c r="C324" s="137"/>
      <c r="D324" s="137"/>
      <c r="E324" s="137"/>
      <c r="F324" s="137"/>
      <c r="G324" s="138" t="s">
        <v>20</v>
      </c>
      <c r="H324" s="139">
        <v>3</v>
      </c>
      <c r="I324" s="139">
        <f>H324*8/D318</f>
        <v>0.04</v>
      </c>
      <c r="J324" s="78">
        <f>INSUMOS!H40</f>
        <v>17.510000000000002</v>
      </c>
      <c r="K324" s="78">
        <f t="shared" si="43"/>
        <v>0.70040000000000002</v>
      </c>
      <c r="M324" s="141">
        <f>I324*PRESUPUESTO!E40</f>
        <v>153.29040000000001</v>
      </c>
      <c r="N324" s="141">
        <f>M324*J324</f>
        <v>2684.1149040000005</v>
      </c>
    </row>
    <row r="325" spans="1:17" ht="11.1" customHeight="1">
      <c r="A325" s="138"/>
      <c r="B325" s="136"/>
      <c r="C325" s="137"/>
      <c r="D325" s="137"/>
      <c r="E325" s="137"/>
      <c r="F325" s="137"/>
      <c r="G325" s="138"/>
      <c r="H325" s="139"/>
      <c r="I325" s="139"/>
      <c r="J325" s="78"/>
      <c r="K325" s="81">
        <f>SUM(K322:K324)</f>
        <v>0.99061333333333335</v>
      </c>
      <c r="M325" s="141"/>
      <c r="N325" s="141"/>
    </row>
    <row r="326" spans="1:17" ht="11.1" customHeight="1">
      <c r="A326" s="80"/>
      <c r="B326" s="151" t="s">
        <v>25</v>
      </c>
      <c r="C326" s="151"/>
      <c r="D326" s="151"/>
      <c r="E326" s="151"/>
      <c r="F326" s="151"/>
      <c r="G326" s="80"/>
      <c r="H326" s="80"/>
      <c r="I326" s="80"/>
      <c r="J326" s="80"/>
      <c r="K326" s="80"/>
    </row>
    <row r="327" spans="1:17" ht="11.1" customHeight="1">
      <c r="A327" s="80"/>
      <c r="B327" s="136" t="str">
        <f>INSUMOS!B11</f>
        <v>CAMION VOLQUETE 6X4</v>
      </c>
      <c r="C327" s="137"/>
      <c r="D327" s="137"/>
      <c r="E327" s="137"/>
      <c r="F327" s="137"/>
      <c r="G327" s="138" t="s">
        <v>20</v>
      </c>
      <c r="H327" s="139">
        <v>1</v>
      </c>
      <c r="I327" s="139">
        <f>H327*8/F318</f>
        <v>1.3333333333333334E-2</v>
      </c>
      <c r="J327" s="78">
        <f>INSUMOS!H11</f>
        <v>185.41500000000002</v>
      </c>
      <c r="K327" s="78">
        <f>J327*I327</f>
        <v>2.4722000000000004</v>
      </c>
      <c r="M327" s="141">
        <f>I327*PRESUPUESTO!E40</f>
        <v>51.096800000000009</v>
      </c>
      <c r="N327" s="141">
        <f>M327*J327</f>
        <v>9474.113172000003</v>
      </c>
    </row>
    <row r="328" spans="1:17" ht="11.1" customHeight="1">
      <c r="A328" s="80"/>
      <c r="B328" s="136" t="str">
        <f>INSUMOS!B14</f>
        <v>EXCAVADORA SOBRE ORUGAS 180-348 HP</v>
      </c>
      <c r="C328" s="137"/>
      <c r="D328" s="137"/>
      <c r="E328" s="137"/>
      <c r="F328" s="137"/>
      <c r="G328" s="138" t="s">
        <v>20</v>
      </c>
      <c r="H328" s="139">
        <v>1</v>
      </c>
      <c r="I328" s="139">
        <f>H328*8/F318</f>
        <v>1.3333333333333334E-2</v>
      </c>
      <c r="J328" s="78">
        <f>INSUMOS!H14</f>
        <v>391.01</v>
      </c>
      <c r="K328" s="78">
        <f>J328*I328</f>
        <v>5.2134666666666671</v>
      </c>
      <c r="M328" s="141">
        <f>I328*PRESUPUESTO!E40</f>
        <v>51.096800000000009</v>
      </c>
      <c r="N328" s="141">
        <f>M328*J328</f>
        <v>19979.359768000002</v>
      </c>
    </row>
    <row r="329" spans="1:17" ht="11.1" customHeight="1">
      <c r="A329" s="138" t="s">
        <v>29</v>
      </c>
      <c r="B329" s="136" t="str">
        <f>INSUMOS!B28</f>
        <v>IMPLEMENTACION DE COMEDOR</v>
      </c>
      <c r="C329" s="137"/>
      <c r="D329" s="137"/>
      <c r="E329" s="137"/>
      <c r="F329" s="137"/>
      <c r="G329" s="138" t="s">
        <v>31</v>
      </c>
      <c r="H329" s="80"/>
      <c r="I329" s="139">
        <v>3</v>
      </c>
      <c r="J329" s="78">
        <f>K325</f>
        <v>0.99061333333333335</v>
      </c>
      <c r="K329" s="78">
        <f>J329*0.03</f>
        <v>2.9718399999999999E-2</v>
      </c>
      <c r="M329" s="141"/>
      <c r="O329" s="141">
        <f>K329*PRESUPUESTO!E40</f>
        <v>113.888635584</v>
      </c>
    </row>
    <row r="330" spans="1:17" ht="11.1" customHeight="1">
      <c r="A330" s="157"/>
      <c r="B330" s="157"/>
      <c r="C330" s="157"/>
      <c r="D330" s="157"/>
      <c r="E330" s="157"/>
      <c r="F330" s="157"/>
      <c r="G330" s="157"/>
      <c r="H330" s="157"/>
      <c r="I330" s="157"/>
      <c r="J330" s="157"/>
      <c r="K330" s="82">
        <f>SUM(K327:K329)</f>
        <v>7.7153850666666681</v>
      </c>
    </row>
    <row r="331" spans="1:17" ht="11.1" customHeight="1">
      <c r="A331" s="149" t="s">
        <v>6</v>
      </c>
      <c r="B331" s="79" t="s">
        <v>224</v>
      </c>
      <c r="C331" s="151" t="str">
        <f>PRESUPUESTO!C41</f>
        <v>TRANSPORTE DE MATERIAL GRANULAR PARA DISTANCIAS &gt; 1KM</v>
      </c>
      <c r="E331" s="86"/>
      <c r="F331" s="86"/>
      <c r="G331" s="86"/>
      <c r="H331" s="86"/>
      <c r="I331" s="86"/>
      <c r="J331" s="86"/>
      <c r="K331" s="86"/>
    </row>
    <row r="332" spans="1:17" ht="11.1" customHeight="1">
      <c r="A332" s="138" t="s">
        <v>7</v>
      </c>
      <c r="B332" s="153" t="s">
        <v>41</v>
      </c>
      <c r="C332" s="154" t="s">
        <v>9</v>
      </c>
      <c r="D332" s="155">
        <v>600</v>
      </c>
      <c r="E332" s="154" t="s">
        <v>10</v>
      </c>
      <c r="F332" s="155">
        <v>600</v>
      </c>
      <c r="G332" s="449" t="s">
        <v>42</v>
      </c>
      <c r="H332" s="449"/>
      <c r="I332" s="449"/>
      <c r="J332" s="449"/>
      <c r="K332" s="75">
        <f>K337</f>
        <v>2.4722000000000004</v>
      </c>
      <c r="Q332" s="98">
        <f>P336</f>
        <v>101738.99048400001</v>
      </c>
    </row>
    <row r="333" spans="1:17" ht="11.1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</row>
    <row r="334" spans="1:17" ht="11.1" customHeight="1">
      <c r="A334" s="153" t="s">
        <v>12</v>
      </c>
      <c r="B334" s="151" t="s">
        <v>13</v>
      </c>
      <c r="C334" s="151"/>
      <c r="D334" s="151"/>
      <c r="E334" s="151"/>
      <c r="F334" s="151"/>
      <c r="G334" s="156" t="s">
        <v>14</v>
      </c>
      <c r="H334" s="79" t="s">
        <v>15</v>
      </c>
      <c r="I334" s="79" t="s">
        <v>16</v>
      </c>
      <c r="J334" s="79" t="s">
        <v>253</v>
      </c>
      <c r="K334" s="79" t="s">
        <v>254</v>
      </c>
    </row>
    <row r="335" spans="1:17" ht="11.1" customHeight="1">
      <c r="A335" s="80"/>
      <c r="B335" s="151" t="s">
        <v>25</v>
      </c>
      <c r="C335" s="151"/>
      <c r="D335" s="151"/>
      <c r="E335" s="151"/>
      <c r="F335" s="151"/>
      <c r="G335" s="80"/>
      <c r="H335" s="80"/>
      <c r="I335" s="80"/>
      <c r="J335" s="80"/>
      <c r="K335" s="80"/>
    </row>
    <row r="336" spans="1:17" ht="11.25" customHeight="1">
      <c r="A336" s="80"/>
      <c r="B336" s="136" t="str">
        <f>INSUMOS!B11</f>
        <v>CAMION VOLQUETE 6X4</v>
      </c>
      <c r="C336" s="137"/>
      <c r="D336" s="137"/>
      <c r="E336" s="137"/>
      <c r="F336" s="137"/>
      <c r="G336" s="138" t="s">
        <v>20</v>
      </c>
      <c r="H336" s="139">
        <v>1</v>
      </c>
      <c r="I336" s="139">
        <f>H336*8/F332</f>
        <v>1.3333333333333334E-2</v>
      </c>
      <c r="J336" s="78">
        <f>INSUMOS!H11</f>
        <v>185.41500000000002</v>
      </c>
      <c r="K336" s="78">
        <f>J336*I336</f>
        <v>2.4722000000000004</v>
      </c>
      <c r="M336" s="141">
        <f>I336*PRESUPUESTO!E41</f>
        <v>548.70960000000002</v>
      </c>
      <c r="N336" s="141">
        <f>M336*J336</f>
        <v>101738.99048400001</v>
      </c>
      <c r="P336" s="141">
        <f>SUM(N336)</f>
        <v>101738.99048400001</v>
      </c>
    </row>
    <row r="337" spans="1:17" ht="11.1" customHeight="1">
      <c r="A337" s="157"/>
      <c r="B337" s="157"/>
      <c r="C337" s="157"/>
      <c r="D337" s="157"/>
      <c r="E337" s="157"/>
      <c r="F337" s="157"/>
      <c r="G337" s="157"/>
      <c r="H337" s="157"/>
      <c r="I337" s="157"/>
      <c r="J337" s="157"/>
      <c r="K337" s="82">
        <f>SUM(K336:K336)</f>
        <v>2.4722000000000004</v>
      </c>
    </row>
    <row r="338" spans="1:17" ht="11.1" customHeight="1">
      <c r="A338" s="149" t="s">
        <v>6</v>
      </c>
      <c r="B338" s="79" t="s">
        <v>225</v>
      </c>
      <c r="C338" s="192" t="str">
        <f>PRESUPUESTO!C42</f>
        <v>TRANSPORTE DE ROCA PARA DISTANCIAS &lt; 1KM</v>
      </c>
      <c r="D338" s="151"/>
      <c r="E338" s="86"/>
      <c r="F338" s="86"/>
      <c r="G338" s="86"/>
      <c r="H338" s="86"/>
      <c r="I338" s="86"/>
      <c r="J338" s="86"/>
      <c r="K338" s="86"/>
    </row>
    <row r="339" spans="1:17" ht="11.1" customHeight="1">
      <c r="A339" s="138" t="s">
        <v>7</v>
      </c>
      <c r="B339" s="153" t="s">
        <v>41</v>
      </c>
      <c r="C339" s="154" t="s">
        <v>9</v>
      </c>
      <c r="D339" s="155">
        <v>250</v>
      </c>
      <c r="E339" s="154" t="s">
        <v>10</v>
      </c>
      <c r="F339" s="155">
        <v>250</v>
      </c>
      <c r="G339" s="449" t="s">
        <v>42</v>
      </c>
      <c r="H339" s="449"/>
      <c r="I339" s="449"/>
      <c r="J339" s="449"/>
      <c r="K339" s="75">
        <f>K346+K351</f>
        <v>20.894396160000003</v>
      </c>
      <c r="Q339" s="98">
        <f>P343+O350</f>
        <v>60146.817730137598</v>
      </c>
    </row>
    <row r="340" spans="1:17" ht="11.1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</row>
    <row r="341" spans="1:17" ht="11.1" customHeight="1">
      <c r="A341" s="153" t="s">
        <v>12</v>
      </c>
      <c r="B341" s="151" t="s">
        <v>13</v>
      </c>
      <c r="C341" s="151"/>
      <c r="D341" s="151"/>
      <c r="E341" s="151"/>
      <c r="F341" s="151"/>
      <c r="G341" s="156" t="s">
        <v>14</v>
      </c>
      <c r="H341" s="79" t="s">
        <v>15</v>
      </c>
      <c r="I341" s="79" t="s">
        <v>16</v>
      </c>
      <c r="J341" s="79" t="s">
        <v>253</v>
      </c>
      <c r="K341" s="79" t="s">
        <v>254</v>
      </c>
    </row>
    <row r="342" spans="1:17" ht="11.1" customHeight="1">
      <c r="A342" s="80"/>
      <c r="B342" s="151" t="s">
        <v>17</v>
      </c>
      <c r="C342" s="151"/>
      <c r="D342" s="151"/>
      <c r="E342" s="151"/>
      <c r="F342" s="151"/>
      <c r="G342" s="80"/>
      <c r="H342" s="80"/>
      <c r="I342" s="80"/>
      <c r="J342" s="80"/>
      <c r="K342" s="80"/>
    </row>
    <row r="343" spans="1:17" ht="11.1" customHeight="1">
      <c r="A343" s="138" t="s">
        <v>18</v>
      </c>
      <c r="B343" s="136" t="str">
        <f>INSUMOS!B38</f>
        <v>OPERARIO</v>
      </c>
      <c r="C343" s="137"/>
      <c r="D343" s="137"/>
      <c r="E343" s="137"/>
      <c r="F343" s="137"/>
      <c r="G343" s="138" t="s">
        <v>20</v>
      </c>
      <c r="H343" s="139">
        <v>0.1</v>
      </c>
      <c r="I343" s="139">
        <f>H343*8/D339</f>
        <v>3.2000000000000002E-3</v>
      </c>
      <c r="J343" s="78">
        <f>INSUMOS!H38</f>
        <v>24.36</v>
      </c>
      <c r="K343" s="78">
        <f>J343*I343</f>
        <v>7.7952000000000007E-2</v>
      </c>
      <c r="M343" s="141">
        <f>I343*PRESUPUESTO!E42</f>
        <v>9.2115520000000011</v>
      </c>
      <c r="N343" s="141">
        <f>M343*J343</f>
        <v>224.39340672000003</v>
      </c>
      <c r="P343" s="141">
        <f>SUM(N343:N349)</f>
        <v>59941.503289920001</v>
      </c>
    </row>
    <row r="344" spans="1:17" ht="11.1" customHeight="1">
      <c r="A344" s="138" t="s">
        <v>21</v>
      </c>
      <c r="B344" s="136" t="str">
        <f>INSUMOS!B39</f>
        <v>OFICIAL</v>
      </c>
      <c r="C344" s="137"/>
      <c r="D344" s="137"/>
      <c r="E344" s="137"/>
      <c r="F344" s="137"/>
      <c r="G344" s="138" t="s">
        <v>20</v>
      </c>
      <c r="H344" s="139">
        <v>1</v>
      </c>
      <c r="I344" s="139">
        <f>H344*8/D339</f>
        <v>3.2000000000000001E-2</v>
      </c>
      <c r="J344" s="78">
        <f>INSUMOS!H39</f>
        <v>19.329999999999998</v>
      </c>
      <c r="K344" s="78">
        <f t="shared" ref="K344:K345" si="44">J344*I344</f>
        <v>0.61856</v>
      </c>
      <c r="M344" s="141">
        <f>I344*PRESUPUESTO!E42</f>
        <v>92.115520000000004</v>
      </c>
      <c r="N344" s="141">
        <f>M344*J344</f>
        <v>1780.5930016</v>
      </c>
    </row>
    <row r="345" spans="1:17" ht="11.1" customHeight="1">
      <c r="A345" s="138" t="s">
        <v>23</v>
      </c>
      <c r="B345" s="136" t="str">
        <f>INSUMOS!B40</f>
        <v>PEON</v>
      </c>
      <c r="C345" s="137"/>
      <c r="D345" s="137"/>
      <c r="E345" s="137"/>
      <c r="F345" s="137"/>
      <c r="G345" s="138" t="s">
        <v>20</v>
      </c>
      <c r="H345" s="139">
        <v>3</v>
      </c>
      <c r="I345" s="139">
        <f>H345*8/D339</f>
        <v>9.6000000000000002E-2</v>
      </c>
      <c r="J345" s="78">
        <f>INSUMOS!H40</f>
        <v>17.510000000000002</v>
      </c>
      <c r="K345" s="78">
        <f t="shared" si="44"/>
        <v>1.6809600000000002</v>
      </c>
      <c r="M345" s="141">
        <f>I345*PRESUPUESTO!E42</f>
        <v>276.34656000000001</v>
      </c>
      <c r="N345" s="141">
        <f>M345*J345</f>
        <v>4838.828265600001</v>
      </c>
    </row>
    <row r="346" spans="1:17" ht="11.1" customHeight="1">
      <c r="A346" s="138"/>
      <c r="B346" s="136"/>
      <c r="C346" s="137"/>
      <c r="D346" s="137"/>
      <c r="E346" s="137"/>
      <c r="F346" s="137"/>
      <c r="G346" s="138"/>
      <c r="H346" s="139"/>
      <c r="I346" s="139"/>
      <c r="J346" s="78"/>
      <c r="K346" s="81">
        <f>SUM(K343:K345)</f>
        <v>2.377472</v>
      </c>
      <c r="M346" s="141"/>
      <c r="N346" s="141"/>
    </row>
    <row r="347" spans="1:17" ht="11.1" customHeight="1">
      <c r="A347" s="80"/>
      <c r="B347" s="151" t="s">
        <v>25</v>
      </c>
      <c r="C347" s="151"/>
      <c r="D347" s="151"/>
      <c r="E347" s="151"/>
      <c r="F347" s="151"/>
      <c r="G347" s="80"/>
      <c r="H347" s="80"/>
      <c r="I347" s="80"/>
      <c r="J347" s="80"/>
      <c r="K347" s="80"/>
    </row>
    <row r="348" spans="1:17" ht="11.1" customHeight="1">
      <c r="A348" s="80"/>
      <c r="B348" s="136" t="str">
        <f>INSUMOS!B11</f>
        <v>CAMION VOLQUETE 6X4</v>
      </c>
      <c r="C348" s="137"/>
      <c r="D348" s="137"/>
      <c r="E348" s="137"/>
      <c r="F348" s="137"/>
      <c r="G348" s="138" t="s">
        <v>20</v>
      </c>
      <c r="H348" s="139">
        <v>1</v>
      </c>
      <c r="I348" s="139">
        <f>H348*8/F339</f>
        <v>3.2000000000000001E-2</v>
      </c>
      <c r="J348" s="78">
        <f>INSUMOS!H11</f>
        <v>185.41500000000002</v>
      </c>
      <c r="K348" s="78">
        <f>J348*I348</f>
        <v>5.9332800000000008</v>
      </c>
      <c r="M348" s="141">
        <f>I348*PRESUPUESTO!E42</f>
        <v>92.115520000000004</v>
      </c>
      <c r="N348" s="141">
        <f>M348*J348</f>
        <v>17079.599140800001</v>
      </c>
    </row>
    <row r="349" spans="1:17" ht="11.1" customHeight="1">
      <c r="A349" s="80"/>
      <c r="B349" s="136" t="str">
        <f>INSUMOS!B14</f>
        <v>EXCAVADORA SOBRE ORUGAS 180-348 HP</v>
      </c>
      <c r="C349" s="137"/>
      <c r="D349" s="137"/>
      <c r="E349" s="137"/>
      <c r="F349" s="137"/>
      <c r="G349" s="138" t="s">
        <v>20</v>
      </c>
      <c r="H349" s="139">
        <v>1</v>
      </c>
      <c r="I349" s="139">
        <f>H349*8/F339</f>
        <v>3.2000000000000001E-2</v>
      </c>
      <c r="J349" s="78">
        <f>INSUMOS!H14</f>
        <v>391.01</v>
      </c>
      <c r="K349" s="78">
        <f>J349*I349</f>
        <v>12.512320000000001</v>
      </c>
      <c r="M349" s="141">
        <f>I349*PRESUPUESTO!E42</f>
        <v>92.115520000000004</v>
      </c>
      <c r="N349" s="141">
        <f>M349*J349</f>
        <v>36018.089475200002</v>
      </c>
    </row>
    <row r="350" spans="1:17" ht="11.1" customHeight="1">
      <c r="A350" s="138" t="s">
        <v>29</v>
      </c>
      <c r="B350" s="136" t="str">
        <f>INSUMOS!B18</f>
        <v>HERRAMIENTAS MANUALES</v>
      </c>
      <c r="C350" s="137"/>
      <c r="D350" s="137"/>
      <c r="E350" s="137"/>
      <c r="F350" s="137"/>
      <c r="G350" s="138" t="s">
        <v>31</v>
      </c>
      <c r="H350" s="80"/>
      <c r="I350" s="139">
        <v>3</v>
      </c>
      <c r="J350" s="78">
        <f>K346</f>
        <v>2.377472</v>
      </c>
      <c r="K350" s="78">
        <f>J350*0.03</f>
        <v>7.1324159999999998E-2</v>
      </c>
      <c r="M350" s="141"/>
      <c r="O350" s="141">
        <f>K350*PRESUPUESTO!E42</f>
        <v>205.31444021760001</v>
      </c>
    </row>
    <row r="351" spans="1:17" ht="11.1" customHeight="1">
      <c r="A351" s="157"/>
      <c r="B351" s="157"/>
      <c r="C351" s="157"/>
      <c r="D351" s="157"/>
      <c r="E351" s="157"/>
      <c r="F351" s="157"/>
      <c r="G351" s="157"/>
      <c r="H351" s="157"/>
      <c r="I351" s="157"/>
      <c r="J351" s="157"/>
      <c r="K351" s="82">
        <f>SUM(K348:K350)</f>
        <v>18.516924160000002</v>
      </c>
    </row>
    <row r="352" spans="1:17" ht="11.1" customHeight="1">
      <c r="A352" s="149" t="s">
        <v>6</v>
      </c>
      <c r="B352" s="79" t="s">
        <v>226</v>
      </c>
      <c r="C352" s="151" t="str">
        <f>PRESUPUESTO!C43</f>
        <v>TRANSPORTE DE ROCA PARA DISTANCIAS &gt; 1KM</v>
      </c>
      <c r="E352" s="86"/>
      <c r="F352" s="86"/>
      <c r="G352" s="86"/>
      <c r="H352" s="86"/>
      <c r="I352" s="86"/>
      <c r="J352" s="86"/>
      <c r="K352" s="86"/>
    </row>
    <row r="353" spans="1:17" ht="11.1" customHeight="1">
      <c r="A353" s="138" t="s">
        <v>7</v>
      </c>
      <c r="B353" s="153" t="s">
        <v>41</v>
      </c>
      <c r="C353" s="154" t="s">
        <v>9</v>
      </c>
      <c r="D353" s="155">
        <v>300</v>
      </c>
      <c r="E353" s="154" t="s">
        <v>10</v>
      </c>
      <c r="F353" s="155">
        <v>300</v>
      </c>
      <c r="G353" s="449" t="s">
        <v>42</v>
      </c>
      <c r="H353" s="449"/>
      <c r="I353" s="449"/>
      <c r="J353" s="449"/>
      <c r="K353" s="75">
        <f>K358</f>
        <v>4.9444000000000008</v>
      </c>
      <c r="Q353" s="98">
        <f>P357</f>
        <v>264280.50386800006</v>
      </c>
    </row>
    <row r="354" spans="1:17" ht="11.1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</row>
    <row r="355" spans="1:17" ht="11.1" customHeight="1">
      <c r="A355" s="153" t="s">
        <v>12</v>
      </c>
      <c r="B355" s="151" t="s">
        <v>13</v>
      </c>
      <c r="C355" s="151"/>
      <c r="D355" s="151"/>
      <c r="E355" s="151"/>
      <c r="F355" s="151"/>
      <c r="G355" s="156" t="s">
        <v>14</v>
      </c>
      <c r="H355" s="79" t="s">
        <v>15</v>
      </c>
      <c r="I355" s="79" t="s">
        <v>16</v>
      </c>
      <c r="J355" s="79" t="s">
        <v>253</v>
      </c>
      <c r="K355" s="79" t="s">
        <v>254</v>
      </c>
    </row>
    <row r="356" spans="1:17" ht="11.1" customHeight="1">
      <c r="A356" s="80"/>
      <c r="B356" s="151" t="s">
        <v>25</v>
      </c>
      <c r="C356" s="151"/>
      <c r="D356" s="151"/>
      <c r="E356" s="151"/>
      <c r="F356" s="151"/>
      <c r="G356" s="80"/>
      <c r="H356" s="80"/>
      <c r="I356" s="80"/>
      <c r="J356" s="80"/>
      <c r="K356" s="80"/>
    </row>
    <row r="357" spans="1:17" ht="11.1" customHeight="1">
      <c r="A357" s="80"/>
      <c r="B357" s="136" t="str">
        <f>INSUMOS!B11</f>
        <v>CAMION VOLQUETE 6X4</v>
      </c>
      <c r="C357" s="137"/>
      <c r="D357" s="137"/>
      <c r="E357" s="137"/>
      <c r="F357" s="137"/>
      <c r="G357" s="138" t="s">
        <v>20</v>
      </c>
      <c r="H357" s="139">
        <v>1</v>
      </c>
      <c r="I357" s="139">
        <f>H357*8/F353</f>
        <v>2.6666666666666668E-2</v>
      </c>
      <c r="J357" s="78">
        <f>INSUMOS!H11</f>
        <v>185.41500000000002</v>
      </c>
      <c r="K357" s="78">
        <f>J357*I357</f>
        <v>4.9444000000000008</v>
      </c>
      <c r="M357" s="141">
        <f>I357*PRESUPUESTO!E43</f>
        <v>1425.3458666666668</v>
      </c>
      <c r="N357" s="141">
        <f>M357*J357</f>
        <v>264280.50386800006</v>
      </c>
      <c r="P357" s="141">
        <f>SUM(N357)</f>
        <v>264280.50386800006</v>
      </c>
    </row>
    <row r="358" spans="1:17" ht="11.1" customHeight="1">
      <c r="A358" s="157"/>
      <c r="B358" s="157"/>
      <c r="C358" s="157"/>
      <c r="D358" s="157"/>
      <c r="E358" s="157"/>
      <c r="F358" s="157"/>
      <c r="G358" s="157"/>
      <c r="H358" s="157"/>
      <c r="I358" s="157"/>
      <c r="J358" s="157"/>
      <c r="K358" s="82">
        <f>SUM(K357:K357)</f>
        <v>4.9444000000000008</v>
      </c>
    </row>
    <row r="359" spans="1:17" ht="11.1" customHeight="1">
      <c r="A359" s="149" t="s">
        <v>6</v>
      </c>
      <c r="B359" s="79" t="s">
        <v>227</v>
      </c>
      <c r="C359" s="192" t="str">
        <f>PRESUPUESTO!C44</f>
        <v>TRANSPORTE DE MATERIAL EXCEDENTE PARA DISTANCIAS &lt; 1KM</v>
      </c>
      <c r="D359" s="151"/>
      <c r="E359" s="86"/>
      <c r="F359" s="86"/>
      <c r="G359" s="86"/>
      <c r="H359" s="86"/>
      <c r="I359" s="86"/>
      <c r="J359" s="86"/>
      <c r="K359" s="86"/>
    </row>
    <row r="360" spans="1:17" ht="11.1" customHeight="1">
      <c r="A360" s="138" t="s">
        <v>7</v>
      </c>
      <c r="B360" s="153" t="s">
        <v>41</v>
      </c>
      <c r="C360" s="154" t="s">
        <v>9</v>
      </c>
      <c r="D360" s="155">
        <v>600</v>
      </c>
      <c r="E360" s="154" t="s">
        <v>10</v>
      </c>
      <c r="F360" s="155">
        <v>600</v>
      </c>
      <c r="G360" s="449" t="s">
        <v>42</v>
      </c>
      <c r="H360" s="449"/>
      <c r="I360" s="449"/>
      <c r="J360" s="449"/>
      <c r="K360" s="75">
        <f>K367+K372</f>
        <v>8.7059984000000021</v>
      </c>
      <c r="Q360" s="98">
        <f>P364+O371</f>
        <v>57996.749541279998</v>
      </c>
    </row>
    <row r="361" spans="1:17" ht="11.1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</row>
    <row r="362" spans="1:17" ht="11.1" customHeight="1">
      <c r="A362" s="153" t="s">
        <v>12</v>
      </c>
      <c r="B362" s="151" t="s">
        <v>13</v>
      </c>
      <c r="C362" s="151"/>
      <c r="D362" s="151"/>
      <c r="E362" s="151"/>
      <c r="F362" s="151"/>
      <c r="G362" s="156" t="s">
        <v>14</v>
      </c>
      <c r="H362" s="79" t="s">
        <v>15</v>
      </c>
      <c r="I362" s="79" t="s">
        <v>16</v>
      </c>
      <c r="J362" s="79" t="s">
        <v>253</v>
      </c>
      <c r="K362" s="79" t="s">
        <v>254</v>
      </c>
    </row>
    <row r="363" spans="1:17" ht="11.1" customHeight="1">
      <c r="A363" s="80"/>
      <c r="B363" s="151" t="s">
        <v>17</v>
      </c>
      <c r="C363" s="151"/>
      <c r="D363" s="151"/>
      <c r="E363" s="151"/>
      <c r="F363" s="151"/>
      <c r="G363" s="80"/>
      <c r="H363" s="80"/>
      <c r="I363" s="80"/>
      <c r="J363" s="80"/>
      <c r="K363" s="80"/>
    </row>
    <row r="364" spans="1:17" ht="11.1" customHeight="1">
      <c r="A364" s="138" t="s">
        <v>18</v>
      </c>
      <c r="B364" s="136" t="str">
        <f>INSUMOS!B38</f>
        <v>OPERARIO</v>
      </c>
      <c r="C364" s="137"/>
      <c r="D364" s="137"/>
      <c r="E364" s="137"/>
      <c r="F364" s="137"/>
      <c r="G364" s="138" t="s">
        <v>20</v>
      </c>
      <c r="H364" s="139">
        <v>0.1</v>
      </c>
      <c r="I364" s="139">
        <f>H364*8/D360</f>
        <v>1.3333333333333335E-3</v>
      </c>
      <c r="J364" s="78">
        <f>INSUMOS!H38</f>
        <v>24.36</v>
      </c>
      <c r="K364" s="78">
        <f>J364*I364</f>
        <v>3.2480000000000002E-2</v>
      </c>
      <c r="M364" s="141">
        <f>I364*PRESUPUESTO!E44</f>
        <v>8.8822666666666681</v>
      </c>
      <c r="N364" s="141">
        <f>M364*J364</f>
        <v>216.37201600000003</v>
      </c>
      <c r="P364" s="141">
        <f>SUM(N364:N370)</f>
        <v>57798.774475999999</v>
      </c>
    </row>
    <row r="365" spans="1:17" ht="11.1" customHeight="1">
      <c r="A365" s="138" t="s">
        <v>21</v>
      </c>
      <c r="B365" s="136" t="str">
        <f>INSUMOS!B39</f>
        <v>OFICIAL</v>
      </c>
      <c r="C365" s="137"/>
      <c r="D365" s="137"/>
      <c r="E365" s="137"/>
      <c r="F365" s="137"/>
      <c r="G365" s="138" t="s">
        <v>20</v>
      </c>
      <c r="H365" s="139">
        <v>1</v>
      </c>
      <c r="I365" s="139">
        <f>H365*8/D360</f>
        <v>1.3333333333333334E-2</v>
      </c>
      <c r="J365" s="78">
        <f>INSUMOS!H39</f>
        <v>19.329999999999998</v>
      </c>
      <c r="K365" s="78">
        <f t="shared" ref="K365:K366" si="45">J365*I365</f>
        <v>0.25773333333333331</v>
      </c>
      <c r="M365" s="141">
        <f>I365*PRESUPUESTO!E44</f>
        <v>88.822666666666663</v>
      </c>
      <c r="N365" s="141">
        <f>M365*J365</f>
        <v>1716.9421466666665</v>
      </c>
    </row>
    <row r="366" spans="1:17" ht="11.1" customHeight="1">
      <c r="A366" s="138" t="s">
        <v>23</v>
      </c>
      <c r="B366" s="136" t="str">
        <f>INSUMOS!B40</f>
        <v>PEON</v>
      </c>
      <c r="C366" s="137"/>
      <c r="D366" s="137"/>
      <c r="E366" s="137"/>
      <c r="F366" s="137"/>
      <c r="G366" s="138" t="s">
        <v>20</v>
      </c>
      <c r="H366" s="139">
        <v>3</v>
      </c>
      <c r="I366" s="139">
        <f>H366*8/D360</f>
        <v>0.04</v>
      </c>
      <c r="J366" s="78">
        <f>INSUMOS!H40</f>
        <v>17.510000000000002</v>
      </c>
      <c r="K366" s="78">
        <f t="shared" si="45"/>
        <v>0.70040000000000002</v>
      </c>
      <c r="M366" s="141">
        <f>I366*PRESUPUESTO!E44</f>
        <v>266.46800000000002</v>
      </c>
      <c r="N366" s="141">
        <f>M366*J366</f>
        <v>4665.8546800000004</v>
      </c>
    </row>
    <row r="367" spans="1:17" ht="11.1" customHeight="1">
      <c r="A367" s="138"/>
      <c r="B367" s="136"/>
      <c r="C367" s="137"/>
      <c r="D367" s="137"/>
      <c r="E367" s="137"/>
      <c r="F367" s="137"/>
      <c r="G367" s="138"/>
      <c r="H367" s="139"/>
      <c r="I367" s="139"/>
      <c r="J367" s="78"/>
      <c r="K367" s="81">
        <f>SUM(K364:K366)</f>
        <v>0.99061333333333335</v>
      </c>
      <c r="M367" s="141"/>
      <c r="N367" s="141"/>
    </row>
    <row r="368" spans="1:17" ht="11.1" customHeight="1">
      <c r="A368" s="80"/>
      <c r="B368" s="151" t="s">
        <v>25</v>
      </c>
      <c r="C368" s="151"/>
      <c r="D368" s="151"/>
      <c r="E368" s="151"/>
      <c r="F368" s="151"/>
      <c r="G368" s="80"/>
      <c r="H368" s="80"/>
      <c r="I368" s="80"/>
      <c r="J368" s="80"/>
      <c r="K368" s="80"/>
    </row>
    <row r="369" spans="1:17" ht="11.1" customHeight="1">
      <c r="A369" s="80"/>
      <c r="B369" s="136" t="str">
        <f>INSUMOS!B11</f>
        <v>CAMION VOLQUETE 6X4</v>
      </c>
      <c r="C369" s="137"/>
      <c r="D369" s="137"/>
      <c r="E369" s="137"/>
      <c r="F369" s="137"/>
      <c r="G369" s="138" t="s">
        <v>20</v>
      </c>
      <c r="H369" s="139">
        <v>1</v>
      </c>
      <c r="I369" s="139">
        <f>H369*8/F360</f>
        <v>1.3333333333333334E-2</v>
      </c>
      <c r="J369" s="78">
        <f>INSUMOS!H11</f>
        <v>185.41500000000002</v>
      </c>
      <c r="K369" s="78">
        <f>J369*I369</f>
        <v>2.4722000000000004</v>
      </c>
      <c r="M369" s="141">
        <f>I369*PRESUPUESTO!E44</f>
        <v>88.822666666666663</v>
      </c>
      <c r="N369" s="141">
        <f>M369*J369</f>
        <v>16469.05474</v>
      </c>
    </row>
    <row r="370" spans="1:17" ht="11.1" customHeight="1">
      <c r="A370" s="80"/>
      <c r="B370" s="136" t="str">
        <f>INSUMOS!B14</f>
        <v>EXCAVADORA SOBRE ORUGAS 180-348 HP</v>
      </c>
      <c r="C370" s="137"/>
      <c r="D370" s="137"/>
      <c r="E370" s="137"/>
      <c r="F370" s="137"/>
      <c r="G370" s="138" t="s">
        <v>20</v>
      </c>
      <c r="H370" s="139">
        <v>1</v>
      </c>
      <c r="I370" s="139">
        <f>H370*8/F360</f>
        <v>1.3333333333333334E-2</v>
      </c>
      <c r="J370" s="78">
        <f>INSUMOS!H14</f>
        <v>391.01</v>
      </c>
      <c r="K370" s="78">
        <f>J370*I370</f>
        <v>5.2134666666666671</v>
      </c>
      <c r="M370" s="141">
        <f>I370*PRESUPUESTO!E44</f>
        <v>88.822666666666663</v>
      </c>
      <c r="N370" s="141">
        <f>M370*J370</f>
        <v>34730.550893333333</v>
      </c>
    </row>
    <row r="371" spans="1:17" ht="11.1" customHeight="1">
      <c r="A371" s="138" t="s">
        <v>29</v>
      </c>
      <c r="B371" s="136" t="str">
        <f>INSUMOS!B18</f>
        <v>HERRAMIENTAS MANUALES</v>
      </c>
      <c r="C371" s="137"/>
      <c r="D371" s="137"/>
      <c r="E371" s="137"/>
      <c r="F371" s="137"/>
      <c r="G371" s="138" t="s">
        <v>31</v>
      </c>
      <c r="H371" s="80"/>
      <c r="I371" s="139">
        <v>3</v>
      </c>
      <c r="J371" s="78">
        <f>K367</f>
        <v>0.99061333333333335</v>
      </c>
      <c r="K371" s="78">
        <f>J371*0.03</f>
        <v>2.9718399999999999E-2</v>
      </c>
      <c r="M371" s="141"/>
      <c r="O371" s="141">
        <f>K371*PRESUPUESTO!E44</f>
        <v>197.97506528</v>
      </c>
    </row>
    <row r="372" spans="1:17" ht="11.1" customHeight="1">
      <c r="A372" s="157"/>
      <c r="B372" s="157"/>
      <c r="C372" s="157"/>
      <c r="D372" s="157"/>
      <c r="E372" s="157"/>
      <c r="F372" s="157"/>
      <c r="G372" s="157"/>
      <c r="H372" s="157"/>
      <c r="I372" s="157"/>
      <c r="J372" s="157"/>
      <c r="K372" s="82">
        <f>SUM(K369:K371)</f>
        <v>7.7153850666666681</v>
      </c>
    </row>
    <row r="373" spans="1:17" ht="11.1" customHeight="1">
      <c r="A373" s="149" t="s">
        <v>6</v>
      </c>
      <c r="B373" s="79" t="s">
        <v>228</v>
      </c>
      <c r="C373" s="151" t="str">
        <f>PRESUPUESTO!C45</f>
        <v>TRANSPORTE DE MATERIAL EXCEDENTE PARA DISTANCIAS &gt; 1KM</v>
      </c>
      <c r="E373" s="86"/>
      <c r="F373" s="86"/>
      <c r="G373" s="86"/>
      <c r="H373" s="86"/>
      <c r="I373" s="86"/>
      <c r="J373" s="86"/>
      <c r="K373" s="86"/>
    </row>
    <row r="374" spans="1:17" ht="11.1" customHeight="1">
      <c r="A374" s="138" t="s">
        <v>7</v>
      </c>
      <c r="B374" s="153" t="s">
        <v>41</v>
      </c>
      <c r="C374" s="154" t="s">
        <v>9</v>
      </c>
      <c r="D374" s="155">
        <v>500</v>
      </c>
      <c r="E374" s="154" t="s">
        <v>10</v>
      </c>
      <c r="F374" s="155">
        <v>500</v>
      </c>
      <c r="G374" s="449" t="s">
        <v>42</v>
      </c>
      <c r="H374" s="449"/>
      <c r="I374" s="449"/>
      <c r="J374" s="449"/>
      <c r="K374" s="75">
        <f>K379</f>
        <v>2.9666400000000004</v>
      </c>
      <c r="Q374" s="98">
        <f>P378</f>
        <v>83093.895415200008</v>
      </c>
    </row>
    <row r="375" spans="1:17" ht="11.1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</row>
    <row r="376" spans="1:17" ht="11.1" customHeight="1">
      <c r="A376" s="153" t="s">
        <v>12</v>
      </c>
      <c r="B376" s="151" t="s">
        <v>13</v>
      </c>
      <c r="C376" s="151"/>
      <c r="D376" s="151"/>
      <c r="E376" s="151"/>
      <c r="F376" s="151"/>
      <c r="G376" s="156" t="s">
        <v>14</v>
      </c>
      <c r="H376" s="79" t="s">
        <v>15</v>
      </c>
      <c r="I376" s="79" t="s">
        <v>16</v>
      </c>
      <c r="J376" s="79" t="s">
        <v>253</v>
      </c>
      <c r="K376" s="79" t="s">
        <v>254</v>
      </c>
    </row>
    <row r="377" spans="1:17" ht="11.1" customHeight="1">
      <c r="A377" s="80"/>
      <c r="B377" s="151" t="s">
        <v>25</v>
      </c>
      <c r="C377" s="151"/>
      <c r="D377" s="151"/>
      <c r="E377" s="151"/>
      <c r="F377" s="151"/>
      <c r="G377" s="80"/>
      <c r="H377" s="80"/>
      <c r="I377" s="80"/>
      <c r="J377" s="80"/>
      <c r="K377" s="80"/>
    </row>
    <row r="378" spans="1:17" ht="11.1" customHeight="1">
      <c r="A378" s="80"/>
      <c r="B378" s="136" t="str">
        <f>INSUMOS!B11</f>
        <v>CAMION VOLQUETE 6X4</v>
      </c>
      <c r="C378" s="137"/>
      <c r="D378" s="137"/>
      <c r="E378" s="137"/>
      <c r="F378" s="137"/>
      <c r="G378" s="138" t="s">
        <v>20</v>
      </c>
      <c r="H378" s="139">
        <v>1</v>
      </c>
      <c r="I378" s="139">
        <f>H378*8/F374</f>
        <v>1.6E-2</v>
      </c>
      <c r="J378" s="78">
        <f>INSUMOS!H11</f>
        <v>185.41500000000002</v>
      </c>
      <c r="K378" s="78">
        <f>J378*I378</f>
        <v>2.9666400000000004</v>
      </c>
      <c r="M378" s="141">
        <f>I378*PRESUPUESTO!E45</f>
        <v>448.15088000000003</v>
      </c>
      <c r="N378" s="141">
        <f>M378*J378</f>
        <v>83093.895415200008</v>
      </c>
      <c r="P378" s="141">
        <f>SUM(N378)</f>
        <v>83093.895415200008</v>
      </c>
    </row>
    <row r="379" spans="1:17" ht="11.1" customHeight="1">
      <c r="A379" s="157"/>
      <c r="B379" s="157"/>
      <c r="C379" s="157"/>
      <c r="D379" s="157"/>
      <c r="E379" s="157"/>
      <c r="F379" s="157"/>
      <c r="G379" s="157"/>
      <c r="H379" s="157"/>
      <c r="I379" s="157"/>
      <c r="J379" s="157"/>
      <c r="K379" s="82">
        <f>SUM(K378:K378)</f>
        <v>2.9666400000000004</v>
      </c>
    </row>
    <row r="380" spans="1:17" ht="11.1" customHeight="1">
      <c r="A380" s="121"/>
      <c r="B380" s="192">
        <v>1.06</v>
      </c>
      <c r="C380" s="192" t="str">
        <f>PRESUPUESTO!C46</f>
        <v>MONITOREO Y CONTROL AMBIENTAL</v>
      </c>
      <c r="D380" s="121"/>
      <c r="E380" s="121"/>
      <c r="F380" s="121"/>
      <c r="G380" s="121"/>
      <c r="H380" s="121"/>
      <c r="I380" s="121"/>
      <c r="J380" s="121"/>
      <c r="K380" s="89"/>
    </row>
    <row r="381" spans="1:17" ht="11.1" customHeight="1">
      <c r="A381" s="121"/>
      <c r="B381" s="194" t="s">
        <v>229</v>
      </c>
      <c r="C381" s="192" t="str">
        <f>PRESUPUESTO!C47</f>
        <v>PROGRAMA DE CIERRE DE OBRA</v>
      </c>
      <c r="D381" s="121"/>
      <c r="E381" s="121"/>
      <c r="F381" s="121"/>
      <c r="G381" s="121"/>
      <c r="H381" s="121"/>
      <c r="I381" s="121"/>
      <c r="J381" s="121"/>
      <c r="K381" s="89"/>
    </row>
    <row r="382" spans="1:17" ht="11.1" customHeight="1">
      <c r="A382" s="149" t="s">
        <v>6</v>
      </c>
      <c r="B382" s="79" t="s">
        <v>230</v>
      </c>
      <c r="C382" s="192" t="str">
        <f>PRESUPUESTO!C48</f>
        <v>ACONDICIONAMIENTO DE DEPÓSITOS DE MATERIALES EXCEDENTES (DME)</v>
      </c>
      <c r="D382" s="151"/>
      <c r="E382" s="86"/>
      <c r="F382" s="86"/>
      <c r="G382" s="86"/>
      <c r="H382" s="86"/>
      <c r="I382" s="86"/>
      <c r="J382" s="86"/>
      <c r="K382" s="86"/>
    </row>
    <row r="383" spans="1:17" ht="11.1" customHeight="1">
      <c r="A383" s="138" t="s">
        <v>7</v>
      </c>
      <c r="B383" s="153" t="s">
        <v>41</v>
      </c>
      <c r="C383" s="154" t="s">
        <v>9</v>
      </c>
      <c r="D383" s="155">
        <v>700</v>
      </c>
      <c r="E383" s="154" t="s">
        <v>10</v>
      </c>
      <c r="F383" s="155">
        <v>700</v>
      </c>
      <c r="G383" s="449" t="s">
        <v>42</v>
      </c>
      <c r="H383" s="449"/>
      <c r="I383" s="449"/>
      <c r="J383" s="449"/>
      <c r="K383" s="75">
        <f>K390+K395</f>
        <v>10.962892342857142</v>
      </c>
      <c r="Q383" s="98">
        <f>P386+O394</f>
        <v>82990.410582509692</v>
      </c>
    </row>
    <row r="384" spans="1:17" ht="11.1" customHeight="1">
      <c r="A384" s="153" t="s">
        <v>12</v>
      </c>
      <c r="B384" s="151" t="s">
        <v>13</v>
      </c>
      <c r="C384" s="151"/>
      <c r="D384" s="151"/>
      <c r="E384" s="151"/>
      <c r="F384" s="151"/>
      <c r="G384" s="156" t="s">
        <v>14</v>
      </c>
      <c r="H384" s="79" t="s">
        <v>15</v>
      </c>
      <c r="I384" s="79" t="s">
        <v>16</v>
      </c>
      <c r="J384" s="79" t="s">
        <v>253</v>
      </c>
      <c r="K384" s="79" t="s">
        <v>254</v>
      </c>
    </row>
    <row r="385" spans="1:17" ht="11.1" customHeight="1">
      <c r="A385" s="80"/>
      <c r="B385" s="151" t="s">
        <v>17</v>
      </c>
      <c r="C385" s="151"/>
      <c r="D385" s="151"/>
      <c r="E385" s="151"/>
      <c r="F385" s="151"/>
      <c r="G385" s="80"/>
      <c r="H385" s="80"/>
      <c r="I385" s="80"/>
      <c r="J385" s="80"/>
      <c r="K385" s="80"/>
    </row>
    <row r="386" spans="1:17" ht="11.1" customHeight="1">
      <c r="A386" s="138" t="s">
        <v>18</v>
      </c>
      <c r="B386" s="136" t="str">
        <f>INSUMOS!B37</f>
        <v>CAPATAZ</v>
      </c>
      <c r="C386" s="137"/>
      <c r="D386" s="137"/>
      <c r="E386" s="137"/>
      <c r="F386" s="137"/>
      <c r="G386" s="138" t="s">
        <v>20</v>
      </c>
      <c r="H386" s="139">
        <v>0.1</v>
      </c>
      <c r="I386" s="139">
        <f>H386*8/D383</f>
        <v>1.1428571428571429E-3</v>
      </c>
      <c r="J386" s="78">
        <f>INSUMOS!H37</f>
        <v>25.26</v>
      </c>
      <c r="K386" s="78">
        <f>J386*I386</f>
        <v>2.8868571428571431E-2</v>
      </c>
      <c r="M386" s="141">
        <f>I386*PRESUPUESTO!E48</f>
        <v>8.6515657142857147</v>
      </c>
      <c r="N386" s="141">
        <f>M386*J386</f>
        <v>218.53854994285717</v>
      </c>
      <c r="P386" s="141">
        <f>SUM(N386:N393)</f>
        <v>82779.565004799981</v>
      </c>
    </row>
    <row r="387" spans="1:17" ht="11.1" customHeight="1">
      <c r="A387" s="138" t="s">
        <v>21</v>
      </c>
      <c r="B387" s="136" t="str">
        <f>INSUMOS!B38</f>
        <v>OPERARIO</v>
      </c>
      <c r="C387" s="137"/>
      <c r="D387" s="137"/>
      <c r="E387" s="137"/>
      <c r="F387" s="137"/>
      <c r="G387" s="138" t="s">
        <v>20</v>
      </c>
      <c r="H387" s="139">
        <v>1</v>
      </c>
      <c r="I387" s="139">
        <f>H387*8/D383</f>
        <v>1.1428571428571429E-2</v>
      </c>
      <c r="J387" s="78">
        <f>INSUMOS!H38</f>
        <v>24.36</v>
      </c>
      <c r="K387" s="78">
        <f t="shared" ref="K387:K389" si="46">J387*I387</f>
        <v>0.27839999999999998</v>
      </c>
      <c r="M387" s="141">
        <f>I387*PRESUPUESTO!E48</f>
        <v>86.515657142857137</v>
      </c>
      <c r="N387" s="141">
        <f>M387*J387</f>
        <v>2107.5214079999996</v>
      </c>
    </row>
    <row r="388" spans="1:17" ht="11.1" customHeight="1">
      <c r="A388" s="138" t="s">
        <v>21</v>
      </c>
      <c r="B388" s="136" t="str">
        <f>INSUMOS!B39</f>
        <v>OFICIAL</v>
      </c>
      <c r="C388" s="137"/>
      <c r="D388" s="137"/>
      <c r="E388" s="137"/>
      <c r="F388" s="137"/>
      <c r="G388" s="138" t="s">
        <v>20</v>
      </c>
      <c r="H388" s="139">
        <v>1</v>
      </c>
      <c r="I388" s="139">
        <f>H388*8/D383</f>
        <v>1.1428571428571429E-2</v>
      </c>
      <c r="J388" s="78">
        <f>INSUMOS!H39</f>
        <v>19.329999999999998</v>
      </c>
      <c r="K388" s="78">
        <f t="shared" ref="K388" si="47">J388*I388</f>
        <v>0.2209142857142857</v>
      </c>
      <c r="M388" s="141">
        <f>I388*PRESUPUESTO!E48</f>
        <v>86.515657142857137</v>
      </c>
      <c r="N388" s="141">
        <f>M388*J388</f>
        <v>1672.3476525714284</v>
      </c>
    </row>
    <row r="389" spans="1:17" ht="11.1" customHeight="1">
      <c r="A389" s="138" t="s">
        <v>23</v>
      </c>
      <c r="B389" s="136" t="str">
        <f>INSUMOS!B40</f>
        <v>PEON</v>
      </c>
      <c r="C389" s="137"/>
      <c r="D389" s="137"/>
      <c r="E389" s="137"/>
      <c r="F389" s="137"/>
      <c r="G389" s="138" t="s">
        <v>20</v>
      </c>
      <c r="H389" s="139">
        <v>2</v>
      </c>
      <c r="I389" s="139">
        <f>H389*8/D383</f>
        <v>2.2857142857142857E-2</v>
      </c>
      <c r="J389" s="78">
        <f>INSUMOS!H40</f>
        <v>17.510000000000002</v>
      </c>
      <c r="K389" s="78">
        <f t="shared" si="46"/>
        <v>0.40022857142857149</v>
      </c>
      <c r="M389" s="141">
        <f>I389*PRESUPUESTO!E48</f>
        <v>173.03131428571427</v>
      </c>
      <c r="N389" s="141">
        <f>M389*J389</f>
        <v>3029.7783131428573</v>
      </c>
    </row>
    <row r="390" spans="1:17" ht="11.1" customHeight="1">
      <c r="A390" s="138"/>
      <c r="B390" s="136"/>
      <c r="C390" s="137"/>
      <c r="D390" s="137"/>
      <c r="E390" s="137"/>
      <c r="F390" s="137"/>
      <c r="G390" s="138"/>
      <c r="H390" s="139"/>
      <c r="I390" s="139"/>
      <c r="J390" s="78"/>
      <c r="K390" s="81">
        <f>SUM(K386:K389)</f>
        <v>0.92841142857142855</v>
      </c>
      <c r="M390" s="141"/>
      <c r="N390" s="141"/>
    </row>
    <row r="391" spans="1:17" ht="11.1" customHeight="1">
      <c r="A391" s="80"/>
      <c r="B391" s="151" t="s">
        <v>25</v>
      </c>
      <c r="C391" s="151"/>
      <c r="D391" s="151"/>
      <c r="E391" s="151"/>
      <c r="F391" s="151"/>
      <c r="G391" s="80"/>
      <c r="H391" s="80"/>
      <c r="I391" s="80"/>
      <c r="J391" s="80"/>
      <c r="K391" s="80"/>
    </row>
    <row r="392" spans="1:17" ht="11.1" customHeight="1">
      <c r="A392" s="80"/>
      <c r="B392" s="136" t="str">
        <f>INSUMOS!B16</f>
        <v>TRACTOR SOBREORUGAS  190-240HP</v>
      </c>
      <c r="C392" s="137"/>
      <c r="D392" s="137"/>
      <c r="E392" s="137"/>
      <c r="F392" s="137"/>
      <c r="G392" s="138" t="s">
        <v>20</v>
      </c>
      <c r="H392" s="139">
        <v>1</v>
      </c>
      <c r="I392" s="139">
        <f>H392*8/F383</f>
        <v>1.1428571428571429E-2</v>
      </c>
      <c r="J392" s="78">
        <f>INSUMOS!H16</f>
        <v>484.57</v>
      </c>
      <c r="K392" s="78">
        <f>J392*I392</f>
        <v>5.5379428571428573</v>
      </c>
      <c r="M392" s="141">
        <f>I392*PRESUPUESTO!E48</f>
        <v>86.515657142857137</v>
      </c>
      <c r="N392" s="141">
        <f>M392*J392</f>
        <v>41922.891981714281</v>
      </c>
    </row>
    <row r="393" spans="1:17" ht="11.1" customHeight="1">
      <c r="A393" s="80"/>
      <c r="B393" s="136" t="str">
        <f>INSUMOS!B14</f>
        <v>EXCAVADORA SOBRE ORUGAS 180-348 HP</v>
      </c>
      <c r="C393" s="137"/>
      <c r="D393" s="137"/>
      <c r="E393" s="137"/>
      <c r="F393" s="137"/>
      <c r="G393" s="138" t="s">
        <v>20</v>
      </c>
      <c r="H393" s="139">
        <v>1</v>
      </c>
      <c r="I393" s="139">
        <f>H393*8/F383</f>
        <v>1.1428571428571429E-2</v>
      </c>
      <c r="J393" s="78">
        <f>INSUMOS!H14</f>
        <v>391.01</v>
      </c>
      <c r="K393" s="78">
        <f>J393*I393</f>
        <v>4.4686857142857139</v>
      </c>
      <c r="M393" s="141">
        <f>I393*PRESUPUESTO!E48</f>
        <v>86.515657142857137</v>
      </c>
      <c r="N393" s="141">
        <f>M393*J393</f>
        <v>33828.487099428567</v>
      </c>
    </row>
    <row r="394" spans="1:17" ht="11.1" customHeight="1">
      <c r="A394" s="138" t="s">
        <v>29</v>
      </c>
      <c r="B394" s="136" t="str">
        <f>INSUMOS!B18</f>
        <v>HERRAMIENTAS MANUALES</v>
      </c>
      <c r="C394" s="137"/>
      <c r="D394" s="137"/>
      <c r="E394" s="137"/>
      <c r="F394" s="137"/>
      <c r="G394" s="138" t="s">
        <v>31</v>
      </c>
      <c r="H394" s="80"/>
      <c r="I394" s="139">
        <v>3</v>
      </c>
      <c r="J394" s="78">
        <f>K390</f>
        <v>0.92841142857142855</v>
      </c>
      <c r="K394" s="78">
        <f>J394*0.03</f>
        <v>2.7852342857142855E-2</v>
      </c>
      <c r="M394" s="141"/>
      <c r="O394" s="141">
        <f>K394*PRESUPUESTO!E48</f>
        <v>210.84557770971426</v>
      </c>
    </row>
    <row r="395" spans="1:17" ht="11.1" customHeight="1">
      <c r="A395" s="157"/>
      <c r="B395" s="157"/>
      <c r="C395" s="157"/>
      <c r="D395" s="157"/>
      <c r="E395" s="157"/>
      <c r="F395" s="157"/>
      <c r="G395" s="157"/>
      <c r="H395" s="157"/>
      <c r="I395" s="157"/>
      <c r="J395" s="157"/>
      <c r="K395" s="82">
        <f>SUM(K392:K394)</f>
        <v>10.034480914285714</v>
      </c>
    </row>
    <row r="396" spans="1:17" ht="11.1" customHeight="1">
      <c r="A396" s="121"/>
      <c r="B396" s="79" t="s">
        <v>231</v>
      </c>
      <c r="C396" s="192" t="str">
        <f>PRESUPUESTO!C49</f>
        <v>RESTAURACIÓN DE ÁREAS DE INSTALACIONES PROVISIONALES</v>
      </c>
      <c r="D396" s="121"/>
      <c r="E396" s="121"/>
      <c r="F396" s="121"/>
      <c r="G396" s="121"/>
      <c r="H396" s="121"/>
      <c r="I396" s="121"/>
      <c r="J396" s="121"/>
      <c r="K396" s="89"/>
    </row>
    <row r="397" spans="1:17" ht="11.1" customHeight="1">
      <c r="A397" s="138" t="s">
        <v>7</v>
      </c>
      <c r="B397" s="153" t="s">
        <v>41</v>
      </c>
      <c r="C397" s="154" t="s">
        <v>9</v>
      </c>
      <c r="D397" s="155">
        <v>200</v>
      </c>
      <c r="E397" s="154" t="s">
        <v>10</v>
      </c>
      <c r="F397" s="155">
        <v>200</v>
      </c>
      <c r="G397" s="449" t="s">
        <v>42</v>
      </c>
      <c r="H397" s="449"/>
      <c r="I397" s="449"/>
      <c r="J397" s="449"/>
      <c r="K397" s="75">
        <f>K403+K408</f>
        <v>16.173571200000005</v>
      </c>
      <c r="Q397" s="98">
        <f>P400+O407</f>
        <v>16173.5712</v>
      </c>
    </row>
    <row r="398" spans="1:17" ht="11.1" customHeight="1">
      <c r="A398" s="153" t="s">
        <v>12</v>
      </c>
      <c r="B398" s="151" t="s">
        <v>13</v>
      </c>
      <c r="C398" s="151"/>
      <c r="D398" s="151"/>
      <c r="E398" s="151"/>
      <c r="F398" s="151"/>
      <c r="G398" s="156" t="s">
        <v>14</v>
      </c>
      <c r="H398" s="79" t="s">
        <v>15</v>
      </c>
      <c r="I398" s="79" t="s">
        <v>16</v>
      </c>
      <c r="J398" s="79" t="s">
        <v>253</v>
      </c>
      <c r="K398" s="79" t="s">
        <v>254</v>
      </c>
    </row>
    <row r="399" spans="1:17" ht="11.1" customHeight="1">
      <c r="A399" s="80"/>
      <c r="B399" s="151" t="s">
        <v>17</v>
      </c>
      <c r="C399" s="151"/>
      <c r="D399" s="151"/>
      <c r="E399" s="151"/>
      <c r="F399" s="151"/>
      <c r="G399" s="80"/>
      <c r="H399" s="80"/>
      <c r="I399" s="80"/>
      <c r="J399" s="80"/>
      <c r="K399" s="80"/>
    </row>
    <row r="400" spans="1:17" ht="11.1" customHeight="1">
      <c r="A400" s="138" t="s">
        <v>18</v>
      </c>
      <c r="B400" s="136" t="str">
        <f>INSUMOS!B38</f>
        <v>OPERARIO</v>
      </c>
      <c r="C400" s="137"/>
      <c r="D400" s="137"/>
      <c r="E400" s="137"/>
      <c r="F400" s="137"/>
      <c r="G400" s="138" t="s">
        <v>20</v>
      </c>
      <c r="H400" s="139">
        <v>0.1</v>
      </c>
      <c r="I400" s="139">
        <f>H400*8/D397</f>
        <v>4.0000000000000001E-3</v>
      </c>
      <c r="J400" s="78">
        <f>INSUMOS!H38</f>
        <v>24.36</v>
      </c>
      <c r="K400" s="78">
        <f>J400*I400</f>
        <v>9.7439999999999999E-2</v>
      </c>
      <c r="M400" s="141">
        <f>I400*PRESUPUESTO!E49</f>
        <v>4</v>
      </c>
      <c r="N400" s="141">
        <f>M400*J400</f>
        <v>97.44</v>
      </c>
      <c r="P400" s="141">
        <f>SUM(N400:N406)</f>
        <v>16126.44</v>
      </c>
    </row>
    <row r="401" spans="1:17" ht="11.1" customHeight="1">
      <c r="A401" s="138" t="s">
        <v>21</v>
      </c>
      <c r="B401" s="136" t="str">
        <f>INSUMOS!B39</f>
        <v>OFICIAL</v>
      </c>
      <c r="C401" s="137"/>
      <c r="D401" s="137"/>
      <c r="E401" s="137"/>
      <c r="F401" s="137"/>
      <c r="G401" s="138" t="s">
        <v>20</v>
      </c>
      <c r="H401" s="139">
        <v>1</v>
      </c>
      <c r="I401" s="139">
        <f>H401*8/D397</f>
        <v>0.04</v>
      </c>
      <c r="J401" s="78">
        <f>INSUMOS!H39</f>
        <v>19.329999999999998</v>
      </c>
      <c r="K401" s="78">
        <f t="shared" ref="K401:K402" si="48">J401*I401</f>
        <v>0.7732</v>
      </c>
      <c r="M401" s="141">
        <f>I401*PRESUPUESTO!E49</f>
        <v>40</v>
      </c>
      <c r="N401" s="141">
        <f>M401*J401</f>
        <v>773.19999999999993</v>
      </c>
    </row>
    <row r="402" spans="1:17" ht="11.1" customHeight="1">
      <c r="A402" s="138" t="s">
        <v>21</v>
      </c>
      <c r="B402" s="136" t="str">
        <f>INSUMOS!B40</f>
        <v>PEON</v>
      </c>
      <c r="C402" s="137"/>
      <c r="D402" s="137"/>
      <c r="E402" s="137"/>
      <c r="F402" s="137"/>
      <c r="G402" s="138" t="s">
        <v>20</v>
      </c>
      <c r="H402" s="139">
        <v>1</v>
      </c>
      <c r="I402" s="139">
        <f>H402*8/D397</f>
        <v>0.04</v>
      </c>
      <c r="J402" s="78">
        <f>INSUMOS!H40</f>
        <v>17.510000000000002</v>
      </c>
      <c r="K402" s="78">
        <f t="shared" si="48"/>
        <v>0.70040000000000002</v>
      </c>
      <c r="M402" s="141">
        <f>I402*PRESUPUESTO!E49</f>
        <v>40</v>
      </c>
      <c r="N402" s="141">
        <f>M402*J402</f>
        <v>700.40000000000009</v>
      </c>
    </row>
    <row r="403" spans="1:17" ht="11.1" customHeight="1">
      <c r="A403" s="138"/>
      <c r="B403" s="136"/>
      <c r="C403" s="137"/>
      <c r="D403" s="137"/>
      <c r="E403" s="137"/>
      <c r="F403" s="137"/>
      <c r="G403" s="138"/>
      <c r="H403" s="139"/>
      <c r="I403" s="139"/>
      <c r="J403" s="78"/>
      <c r="K403" s="81">
        <f>SUM(K400:K402)</f>
        <v>1.57104</v>
      </c>
      <c r="M403" s="141"/>
      <c r="N403" s="141"/>
    </row>
    <row r="404" spans="1:17" ht="11.1" customHeight="1">
      <c r="A404" s="80"/>
      <c r="B404" s="151" t="s">
        <v>25</v>
      </c>
      <c r="C404" s="151"/>
      <c r="D404" s="151"/>
      <c r="E404" s="151"/>
      <c r="F404" s="151"/>
      <c r="G404" s="80"/>
      <c r="H404" s="80"/>
      <c r="I404" s="80"/>
      <c r="J404" s="80"/>
      <c r="K404" s="80"/>
    </row>
    <row r="405" spans="1:17" ht="11.1" customHeight="1">
      <c r="A405" s="80"/>
      <c r="B405" s="136" t="str">
        <f>INSUMOS!B13</f>
        <v>RETROEXCAVADORA C/BRAZO EXTENSIBLE</v>
      </c>
      <c r="C405" s="137"/>
      <c r="D405" s="137"/>
      <c r="E405" s="137"/>
      <c r="F405" s="137"/>
      <c r="G405" s="138" t="s">
        <v>20</v>
      </c>
      <c r="H405" s="139">
        <v>1</v>
      </c>
      <c r="I405" s="139">
        <f>H405*8/F397</f>
        <v>0.04</v>
      </c>
      <c r="J405" s="78">
        <f>INSUMOS!H13</f>
        <v>178.47000000000003</v>
      </c>
      <c r="K405" s="78">
        <f>J405*I405</f>
        <v>7.1388000000000016</v>
      </c>
      <c r="M405" s="141">
        <f>I405*PRESUPUESTO!E49</f>
        <v>40</v>
      </c>
      <c r="N405" s="141">
        <f>M405*J405</f>
        <v>7138.8000000000011</v>
      </c>
    </row>
    <row r="406" spans="1:17" ht="11.1" customHeight="1">
      <c r="A406" s="80"/>
      <c r="B406" s="136" t="str">
        <f>INSUMOS!B11</f>
        <v>CAMION VOLQUETE 6X4</v>
      </c>
      <c r="C406" s="137"/>
      <c r="D406" s="137"/>
      <c r="E406" s="137"/>
      <c r="F406" s="137"/>
      <c r="G406" s="138" t="s">
        <v>20</v>
      </c>
      <c r="H406" s="139">
        <v>1</v>
      </c>
      <c r="I406" s="139">
        <f>H406*8/F397</f>
        <v>0.04</v>
      </c>
      <c r="J406" s="78">
        <f>INSUMOS!H11</f>
        <v>185.41500000000002</v>
      </c>
      <c r="K406" s="78">
        <f>J406*I406</f>
        <v>7.4166000000000007</v>
      </c>
      <c r="M406" s="141">
        <f>I406*PRESUPUESTO!E49</f>
        <v>40</v>
      </c>
      <c r="N406" s="141">
        <f>M406*J406</f>
        <v>7416.6</v>
      </c>
    </row>
    <row r="407" spans="1:17" ht="11.1" customHeight="1">
      <c r="A407" s="138" t="s">
        <v>29</v>
      </c>
      <c r="B407" s="136" t="str">
        <f>INSUMOS!B18</f>
        <v>HERRAMIENTAS MANUALES</v>
      </c>
      <c r="C407" s="137"/>
      <c r="D407" s="137"/>
      <c r="E407" s="137"/>
      <c r="F407" s="137"/>
      <c r="G407" s="138" t="s">
        <v>31</v>
      </c>
      <c r="H407" s="80"/>
      <c r="I407" s="139">
        <v>3</v>
      </c>
      <c r="J407" s="78">
        <f>K403</f>
        <v>1.57104</v>
      </c>
      <c r="K407" s="78">
        <f>J407*0.03</f>
        <v>4.7131199999999998E-2</v>
      </c>
      <c r="M407" s="141"/>
      <c r="O407" s="141">
        <f>K407*PRESUPUESTO!E49</f>
        <v>47.1312</v>
      </c>
    </row>
    <row r="408" spans="1:17" ht="11.1" customHeight="1">
      <c r="A408" s="157"/>
      <c r="B408" s="157"/>
      <c r="C408" s="157"/>
      <c r="D408" s="157"/>
      <c r="E408" s="157"/>
      <c r="F408" s="157"/>
      <c r="G408" s="157"/>
      <c r="H408" s="157"/>
      <c r="I408" s="157"/>
      <c r="J408" s="157"/>
      <c r="K408" s="82">
        <f>SUM(K405:K407)</f>
        <v>14.602531200000003</v>
      </c>
    </row>
    <row r="409" spans="1:17" ht="11.1" customHeight="1">
      <c r="A409" s="121"/>
      <c r="B409" s="194">
        <v>1.07</v>
      </c>
      <c r="C409" s="192" t="str">
        <f>PRESUPUESTO!C50</f>
        <v>OTROS</v>
      </c>
      <c r="D409" s="121"/>
      <c r="E409" s="121"/>
      <c r="F409" s="121"/>
      <c r="G409" s="121"/>
      <c r="H409" s="121"/>
      <c r="I409" s="121"/>
      <c r="J409" s="121"/>
      <c r="K409" s="89"/>
    </row>
    <row r="410" spans="1:17" ht="11.1" customHeight="1">
      <c r="A410" s="149" t="s">
        <v>6</v>
      </c>
      <c r="B410" s="194" t="s">
        <v>232</v>
      </c>
      <c r="C410" s="192" t="str">
        <f>PRESUPUESTO!C51</f>
        <v>SEGURIDAD Y SALUD OCUPACIONAL</v>
      </c>
      <c r="D410" s="151"/>
      <c r="E410" s="86"/>
      <c r="F410" s="86"/>
      <c r="G410" s="86"/>
      <c r="H410" s="86"/>
      <c r="I410" s="86"/>
      <c r="J410" s="86"/>
      <c r="K410" s="86"/>
      <c r="L410" s="152"/>
    </row>
    <row r="411" spans="1:17" ht="11.1" customHeight="1">
      <c r="A411" s="138" t="s">
        <v>7</v>
      </c>
      <c r="B411" s="153" t="s">
        <v>1</v>
      </c>
      <c r="C411" s="154" t="s">
        <v>9</v>
      </c>
      <c r="D411" s="155">
        <v>1</v>
      </c>
      <c r="E411" s="154" t="s">
        <v>10</v>
      </c>
      <c r="F411" s="155">
        <v>1</v>
      </c>
      <c r="G411" s="449" t="s">
        <v>94</v>
      </c>
      <c r="H411" s="449"/>
      <c r="I411" s="449"/>
      <c r="J411" s="449"/>
      <c r="K411" s="75">
        <f>K414</f>
        <v>120000</v>
      </c>
      <c r="L411" s="152"/>
      <c r="Q411" s="98">
        <f>P413</f>
        <v>120000</v>
      </c>
    </row>
    <row r="412" spans="1:17" ht="11.1" customHeight="1">
      <c r="A412" s="153" t="s">
        <v>12</v>
      </c>
      <c r="B412" s="151" t="s">
        <v>13</v>
      </c>
      <c r="C412" s="151"/>
      <c r="D412" s="151"/>
      <c r="E412" s="151"/>
      <c r="F412" s="151"/>
      <c r="G412" s="156" t="s">
        <v>14</v>
      </c>
      <c r="H412" s="79" t="s">
        <v>15</v>
      </c>
      <c r="I412" s="79" t="s">
        <v>16</v>
      </c>
      <c r="J412" s="79" t="s">
        <v>253</v>
      </c>
      <c r="K412" s="79" t="s">
        <v>254</v>
      </c>
      <c r="L412" s="152"/>
    </row>
    <row r="413" spans="1:17" ht="11.1" customHeight="1">
      <c r="A413" s="138" t="s">
        <v>18</v>
      </c>
      <c r="B413" s="136" t="str">
        <f>INSUMOS!B29</f>
        <v>SEGURIDAD Y SALUD OCUPACIONAL</v>
      </c>
      <c r="C413" s="137"/>
      <c r="D413" s="137"/>
      <c r="E413" s="137"/>
      <c r="F413" s="137"/>
      <c r="G413" s="138" t="s">
        <v>4</v>
      </c>
      <c r="H413" s="139"/>
      <c r="I413" s="139">
        <v>1</v>
      </c>
      <c r="J413" s="78">
        <f>INSUMOS!H29</f>
        <v>120000</v>
      </c>
      <c r="K413" s="78">
        <f>J413*I413</f>
        <v>120000</v>
      </c>
      <c r="L413" s="152"/>
      <c r="M413" s="141">
        <f>I413*PRESUPUESTO!E51</f>
        <v>1</v>
      </c>
      <c r="N413" s="141">
        <f>M413*J413</f>
        <v>120000</v>
      </c>
      <c r="P413" s="141">
        <f>SUM(N413)</f>
        <v>120000</v>
      </c>
    </row>
    <row r="414" spans="1:17" ht="11.1" customHeight="1">
      <c r="A414" s="157"/>
      <c r="B414" s="158"/>
      <c r="C414" s="157"/>
      <c r="D414" s="157"/>
      <c r="E414" s="157"/>
      <c r="F414" s="157"/>
      <c r="G414" s="157"/>
      <c r="H414" s="157"/>
      <c r="I414" s="157"/>
      <c r="J414" s="157"/>
      <c r="K414" s="82">
        <f>SUM(K413:K413)</f>
        <v>120000</v>
      </c>
      <c r="L414" s="152"/>
    </row>
    <row r="415" spans="1:17" ht="11.1" customHeight="1">
      <c r="A415" s="121"/>
      <c r="B415" s="194" t="s">
        <v>233</v>
      </c>
      <c r="C415" s="192" t="str">
        <f>PRESUPUESTO!C52</f>
        <v>IMPLEMENTACIÓN DEL PLAN PARA LA VIGILANCIA, PREVENCIÓN Y CONTROL DE COVID-19 EN EL TRABAJO</v>
      </c>
      <c r="D415" s="121"/>
      <c r="E415" s="121"/>
      <c r="F415" s="121"/>
      <c r="G415" s="121"/>
      <c r="H415" s="121"/>
      <c r="I415" s="121"/>
      <c r="J415" s="121"/>
      <c r="K415" s="89"/>
    </row>
    <row r="416" spans="1:17" ht="11.1" customHeight="1">
      <c r="A416" s="138" t="s">
        <v>7</v>
      </c>
      <c r="B416" s="153" t="s">
        <v>1</v>
      </c>
      <c r="C416" s="154" t="s">
        <v>9</v>
      </c>
      <c r="D416" s="155">
        <v>1</v>
      </c>
      <c r="E416" s="154" t="s">
        <v>10</v>
      </c>
      <c r="F416" s="155">
        <v>1</v>
      </c>
      <c r="G416" s="449" t="s">
        <v>94</v>
      </c>
      <c r="H416" s="449"/>
      <c r="I416" s="449"/>
      <c r="J416" s="449"/>
      <c r="K416" s="75">
        <f>K419</f>
        <v>150000</v>
      </c>
      <c r="L416" s="152"/>
      <c r="Q416" s="98">
        <f>P418</f>
        <v>150000</v>
      </c>
    </row>
    <row r="417" spans="1:17" ht="11.1" customHeight="1">
      <c r="A417" s="153" t="s">
        <v>12</v>
      </c>
      <c r="B417" s="151" t="s">
        <v>13</v>
      </c>
      <c r="C417" s="151"/>
      <c r="D417" s="151"/>
      <c r="E417" s="151"/>
      <c r="F417" s="151"/>
      <c r="G417" s="156" t="s">
        <v>14</v>
      </c>
      <c r="H417" s="79" t="s">
        <v>15</v>
      </c>
      <c r="I417" s="79" t="s">
        <v>16</v>
      </c>
      <c r="J417" s="79" t="s">
        <v>253</v>
      </c>
      <c r="K417" s="79" t="s">
        <v>254</v>
      </c>
      <c r="L417" s="152"/>
    </row>
    <row r="418" spans="1:17" ht="11.1" customHeight="1">
      <c r="A418" s="138" t="s">
        <v>18</v>
      </c>
      <c r="B418" s="136" t="str">
        <f>INSUMOS!B30</f>
        <v>PLAN DE VIGILANCIA PREVENCION COVID 19</v>
      </c>
      <c r="C418" s="137"/>
      <c r="D418" s="137"/>
      <c r="E418" s="137"/>
      <c r="F418" s="137"/>
      <c r="G418" s="138" t="s">
        <v>4</v>
      </c>
      <c r="H418" s="139"/>
      <c r="I418" s="139">
        <v>1</v>
      </c>
      <c r="J418" s="78">
        <f>INSUMOS!H30</f>
        <v>150000</v>
      </c>
      <c r="K418" s="78">
        <f>J418*I418</f>
        <v>150000</v>
      </c>
      <c r="L418" s="152"/>
      <c r="M418" s="141">
        <f>I418*PRESUPUESTO!E52</f>
        <v>1</v>
      </c>
      <c r="N418" s="141">
        <f>M418*J418</f>
        <v>150000</v>
      </c>
      <c r="P418" s="141">
        <f>SUM(N418)</f>
        <v>150000</v>
      </c>
    </row>
    <row r="419" spans="1:17" ht="11.1" customHeight="1">
      <c r="A419" s="157"/>
      <c r="B419" s="158"/>
      <c r="C419" s="157"/>
      <c r="D419" s="157"/>
      <c r="E419" s="157"/>
      <c r="F419" s="157"/>
      <c r="G419" s="157"/>
      <c r="H419" s="157"/>
      <c r="I419" s="157"/>
      <c r="J419" s="157"/>
      <c r="K419" s="82">
        <f>SUM(K418:K418)</f>
        <v>150000</v>
      </c>
      <c r="L419" s="152"/>
    </row>
    <row r="420" spans="1:17" ht="11.1" customHeight="1">
      <c r="A420" s="121"/>
      <c r="B420" s="121"/>
      <c r="C420" s="192"/>
      <c r="D420" s="121"/>
      <c r="E420" s="121"/>
      <c r="F420" s="121"/>
      <c r="G420" s="121"/>
      <c r="H420" s="121"/>
      <c r="I420" s="121"/>
      <c r="J420" s="121"/>
      <c r="K420" s="89"/>
      <c r="O420" s="141">
        <f>SUM(O6:O418)</f>
        <v>3857.4146527704393</v>
      </c>
    </row>
    <row r="421" spans="1:17" ht="11.1" customHeight="1">
      <c r="A421" s="121"/>
      <c r="B421" s="121"/>
      <c r="C421" s="192"/>
      <c r="D421" s="121"/>
      <c r="E421" s="121"/>
      <c r="F421" s="121"/>
      <c r="G421" s="121"/>
      <c r="H421" s="121"/>
      <c r="I421" s="121"/>
      <c r="J421" s="121"/>
      <c r="K421" s="89"/>
      <c r="N421" s="196"/>
      <c r="O421" s="196"/>
      <c r="P421" s="196"/>
      <c r="Q421" s="7"/>
    </row>
    <row r="422" spans="1:17" ht="11.1" customHeight="1">
      <c r="A422" s="121"/>
      <c r="B422" s="121"/>
      <c r="C422" s="192"/>
      <c r="D422" s="121"/>
      <c r="E422" s="121"/>
      <c r="F422" s="121"/>
      <c r="G422" s="121"/>
      <c r="H422" s="121"/>
      <c r="I422" s="121"/>
      <c r="J422" s="121"/>
      <c r="K422" s="89"/>
      <c r="N422" s="184"/>
      <c r="O422" s="184"/>
    </row>
    <row r="423" spans="1:17" ht="11.1" customHeight="1">
      <c r="A423" s="121"/>
      <c r="B423" s="121"/>
      <c r="C423" s="192"/>
      <c r="D423" s="121"/>
      <c r="E423" s="121"/>
      <c r="F423" s="121"/>
      <c r="G423" s="121"/>
      <c r="H423" s="121"/>
      <c r="I423" s="121"/>
      <c r="J423" s="121"/>
      <c r="K423" s="89"/>
      <c r="O423" s="196"/>
      <c r="P423" s="196"/>
    </row>
    <row r="424" spans="1:17" ht="11.1" customHeight="1">
      <c r="A424" s="121"/>
      <c r="B424" s="121"/>
      <c r="C424" s="192"/>
      <c r="D424" s="121"/>
      <c r="E424" s="121"/>
      <c r="F424" s="121"/>
      <c r="G424" s="121"/>
      <c r="H424" s="121"/>
      <c r="I424" s="121"/>
      <c r="J424" s="121"/>
      <c r="K424" s="89"/>
      <c r="N424" s="184"/>
    </row>
    <row r="425" spans="1:17" ht="11.1" customHeight="1">
      <c r="A425" s="121"/>
      <c r="B425" s="121"/>
      <c r="C425" s="192"/>
      <c r="D425" s="121"/>
      <c r="E425" s="121"/>
      <c r="F425" s="121"/>
      <c r="G425" s="121"/>
      <c r="H425" s="121"/>
      <c r="I425" s="121"/>
      <c r="J425" s="121"/>
      <c r="K425" s="89"/>
    </row>
    <row r="426" spans="1:17" ht="11.1" customHeight="1">
      <c r="A426" s="121"/>
      <c r="B426" s="121"/>
      <c r="C426" s="192"/>
      <c r="D426" s="121"/>
      <c r="E426" s="121"/>
      <c r="F426" s="121"/>
      <c r="G426" s="121"/>
      <c r="H426" s="121"/>
      <c r="I426" s="121"/>
      <c r="J426" s="121"/>
      <c r="K426" s="89"/>
    </row>
    <row r="427" spans="1:17" ht="11.1" customHeight="1">
      <c r="A427" s="121"/>
      <c r="B427" s="121"/>
      <c r="C427" s="192"/>
      <c r="D427" s="121"/>
      <c r="E427" s="121"/>
      <c r="F427" s="121"/>
      <c r="G427" s="121"/>
      <c r="H427" s="121"/>
      <c r="I427" s="121"/>
      <c r="J427" s="121"/>
      <c r="K427" s="89"/>
    </row>
    <row r="428" spans="1:17" ht="11.1" customHeight="1">
      <c r="A428" s="121"/>
      <c r="B428" s="121"/>
      <c r="C428" s="192"/>
      <c r="D428" s="121"/>
      <c r="E428" s="121"/>
      <c r="F428" s="121"/>
      <c r="G428" s="121"/>
      <c r="H428" s="121"/>
      <c r="I428" s="121"/>
      <c r="J428" s="121"/>
      <c r="K428" s="89"/>
    </row>
    <row r="429" spans="1:17" ht="11.1" customHeight="1">
      <c r="A429" s="121"/>
      <c r="B429" s="121"/>
      <c r="C429" s="192"/>
      <c r="D429" s="121"/>
      <c r="E429" s="121"/>
      <c r="F429" s="121"/>
      <c r="G429" s="121"/>
      <c r="H429" s="121"/>
      <c r="I429" s="121"/>
      <c r="J429" s="121"/>
      <c r="K429" s="89"/>
    </row>
    <row r="430" spans="1:17" ht="11.1" customHeight="1">
      <c r="A430" s="121"/>
      <c r="B430" s="121"/>
      <c r="C430" s="192"/>
      <c r="D430" s="121"/>
      <c r="E430" s="121"/>
      <c r="F430" s="121"/>
      <c r="G430" s="121"/>
      <c r="H430" s="121"/>
      <c r="I430" s="121"/>
      <c r="J430" s="121"/>
      <c r="K430" s="89"/>
    </row>
    <row r="431" spans="1:17" ht="11.1" customHeight="1">
      <c r="A431" s="121"/>
      <c r="B431" s="121"/>
      <c r="C431" s="192"/>
      <c r="D431" s="121"/>
      <c r="E431" s="121"/>
      <c r="F431" s="121"/>
      <c r="G431" s="121"/>
      <c r="H431" s="121"/>
      <c r="I431" s="121"/>
      <c r="J431" s="121"/>
      <c r="K431" s="89"/>
    </row>
    <row r="432" spans="1:17" ht="11.1" customHeight="1">
      <c r="A432" s="121"/>
      <c r="B432" s="121"/>
      <c r="C432" s="192"/>
      <c r="D432" s="121"/>
      <c r="E432" s="121"/>
      <c r="F432" s="121"/>
      <c r="G432" s="121"/>
      <c r="H432" s="121"/>
      <c r="I432" s="121"/>
      <c r="J432" s="121"/>
      <c r="K432" s="89"/>
    </row>
    <row r="433" spans="1:11" ht="11.1" customHeight="1">
      <c r="A433" s="121"/>
      <c r="B433" s="121"/>
      <c r="C433" s="192"/>
      <c r="D433" s="121"/>
      <c r="E433" s="121"/>
      <c r="F433" s="121"/>
      <c r="G433" s="121"/>
      <c r="H433" s="121"/>
      <c r="I433" s="121"/>
      <c r="J433" s="121"/>
      <c r="K433" s="89"/>
    </row>
    <row r="434" spans="1:11" ht="11.1" customHeight="1">
      <c r="A434" s="121"/>
      <c r="B434" s="121"/>
      <c r="C434" s="192"/>
      <c r="D434" s="121"/>
      <c r="E434" s="121"/>
      <c r="F434" s="121"/>
      <c r="G434" s="121"/>
      <c r="H434" s="121"/>
      <c r="I434" s="121"/>
      <c r="J434" s="121"/>
      <c r="K434" s="89"/>
    </row>
    <row r="435" spans="1:11" ht="11.1" customHeight="1">
      <c r="A435" s="121"/>
      <c r="B435" s="121"/>
      <c r="C435" s="192"/>
      <c r="D435" s="121"/>
      <c r="E435" s="121"/>
      <c r="F435" s="121"/>
      <c r="G435" s="121"/>
      <c r="H435" s="121"/>
      <c r="I435" s="121"/>
      <c r="J435" s="121"/>
      <c r="K435" s="89"/>
    </row>
    <row r="436" spans="1:11" ht="11.1" customHeight="1">
      <c r="A436" s="121"/>
      <c r="B436" s="121"/>
      <c r="C436" s="192"/>
      <c r="D436" s="121"/>
      <c r="E436" s="121"/>
      <c r="F436" s="121"/>
      <c r="G436" s="121"/>
      <c r="H436" s="121"/>
      <c r="I436" s="121"/>
      <c r="J436" s="121"/>
      <c r="K436" s="89"/>
    </row>
    <row r="437" spans="1:11" ht="11.1" customHeight="1">
      <c r="A437" s="121"/>
      <c r="B437" s="121"/>
      <c r="C437" s="192"/>
      <c r="D437" s="121"/>
      <c r="E437" s="121"/>
      <c r="F437" s="121"/>
      <c r="G437" s="121"/>
      <c r="H437" s="121"/>
      <c r="I437" s="121"/>
      <c r="J437" s="121"/>
      <c r="K437" s="89"/>
    </row>
    <row r="438" spans="1:11" ht="11.1" customHeight="1">
      <c r="A438" s="121"/>
      <c r="B438" s="121"/>
      <c r="C438" s="192"/>
      <c r="D438" s="121"/>
      <c r="E438" s="121"/>
      <c r="F438" s="121"/>
      <c r="G438" s="121"/>
      <c r="H438" s="121"/>
      <c r="I438" s="121"/>
      <c r="J438" s="121"/>
      <c r="K438" s="89"/>
    </row>
    <row r="439" spans="1:11" ht="11.1" customHeight="1">
      <c r="A439" s="121"/>
      <c r="B439" s="121"/>
      <c r="C439" s="192"/>
      <c r="D439" s="121"/>
      <c r="E439" s="121"/>
      <c r="F439" s="121"/>
      <c r="G439" s="121"/>
      <c r="H439" s="121"/>
      <c r="I439" s="121"/>
      <c r="J439" s="121"/>
      <c r="K439" s="89"/>
    </row>
    <row r="440" spans="1:11" ht="11.1" customHeight="1">
      <c r="A440" s="121"/>
      <c r="B440" s="121"/>
      <c r="C440" s="192"/>
      <c r="D440" s="121"/>
      <c r="E440" s="121"/>
      <c r="F440" s="121"/>
      <c r="G440" s="121"/>
      <c r="H440" s="121"/>
      <c r="I440" s="121"/>
      <c r="J440" s="121"/>
      <c r="K440" s="89"/>
    </row>
    <row r="441" spans="1:11" ht="11.1" customHeight="1">
      <c r="A441" s="121"/>
      <c r="B441" s="121"/>
      <c r="C441" s="192"/>
      <c r="D441" s="121"/>
      <c r="E441" s="121"/>
      <c r="F441" s="121"/>
      <c r="G441" s="121"/>
      <c r="H441" s="121"/>
      <c r="I441" s="121"/>
      <c r="J441" s="121"/>
      <c r="K441" s="89"/>
    </row>
    <row r="442" spans="1:11" ht="11.1" customHeight="1">
      <c r="A442" s="121"/>
      <c r="B442" s="121"/>
      <c r="C442" s="192"/>
      <c r="D442" s="121"/>
      <c r="E442" s="121"/>
      <c r="F442" s="121"/>
      <c r="G442" s="121"/>
      <c r="H442" s="121"/>
      <c r="I442" s="121"/>
      <c r="J442" s="121"/>
      <c r="K442" s="89"/>
    </row>
    <row r="443" spans="1:11" ht="11.1" customHeight="1">
      <c r="A443" s="121"/>
      <c r="B443" s="121"/>
      <c r="C443" s="192"/>
      <c r="D443" s="121"/>
      <c r="E443" s="121"/>
      <c r="F443" s="121"/>
      <c r="G443" s="121"/>
      <c r="H443" s="121"/>
      <c r="I443" s="121"/>
      <c r="J443" s="121"/>
      <c r="K443" s="89"/>
    </row>
    <row r="444" spans="1:11" ht="11.1" customHeight="1">
      <c r="A444" s="121"/>
      <c r="B444" s="121"/>
      <c r="C444" s="192"/>
      <c r="D444" s="121"/>
      <c r="E444" s="121"/>
      <c r="F444" s="121"/>
      <c r="G444" s="121"/>
      <c r="H444" s="121"/>
      <c r="I444" s="121"/>
      <c r="J444" s="121"/>
      <c r="K444" s="89"/>
    </row>
    <row r="445" spans="1:11" ht="11.1" customHeight="1">
      <c r="A445" s="121"/>
      <c r="B445" s="121"/>
      <c r="C445" s="192"/>
      <c r="D445" s="121"/>
      <c r="E445" s="121"/>
      <c r="F445" s="121"/>
      <c r="G445" s="121"/>
      <c r="H445" s="121"/>
      <c r="I445" s="121"/>
      <c r="J445" s="121"/>
      <c r="K445" s="89"/>
    </row>
    <row r="446" spans="1:11" ht="11.1" customHeight="1">
      <c r="A446" s="121"/>
      <c r="B446" s="121"/>
      <c r="C446" s="192"/>
      <c r="D446" s="121"/>
      <c r="E446" s="121"/>
      <c r="F446" s="121"/>
      <c r="G446" s="121"/>
      <c r="H446" s="121"/>
      <c r="I446" s="121"/>
      <c r="J446" s="121"/>
      <c r="K446" s="89"/>
    </row>
    <row r="447" spans="1:11" ht="11.1" customHeight="1">
      <c r="A447" s="121"/>
      <c r="B447" s="121"/>
      <c r="C447" s="192"/>
      <c r="D447" s="121"/>
      <c r="E447" s="121"/>
      <c r="F447" s="121"/>
      <c r="G447" s="121"/>
      <c r="H447" s="121"/>
      <c r="I447" s="121"/>
      <c r="J447" s="121"/>
      <c r="K447" s="89"/>
    </row>
    <row r="448" spans="1:11" ht="11.1" customHeight="1">
      <c r="A448" s="121"/>
      <c r="B448" s="121"/>
      <c r="C448" s="192"/>
      <c r="D448" s="121"/>
      <c r="E448" s="121"/>
      <c r="F448" s="121"/>
      <c r="G448" s="121"/>
      <c r="H448" s="121"/>
      <c r="I448" s="121"/>
      <c r="J448" s="121"/>
      <c r="K448" s="89"/>
    </row>
    <row r="449" spans="1:11" ht="11.1" customHeight="1">
      <c r="A449" s="121"/>
      <c r="B449" s="121"/>
      <c r="C449" s="192"/>
      <c r="D449" s="121"/>
      <c r="E449" s="121"/>
      <c r="F449" s="121"/>
      <c r="G449" s="121"/>
      <c r="H449" s="121"/>
      <c r="I449" s="121"/>
      <c r="J449" s="121"/>
      <c r="K449" s="89"/>
    </row>
    <row r="450" spans="1:11" ht="11.1" customHeight="1">
      <c r="A450" s="121"/>
      <c r="B450" s="121"/>
      <c r="C450" s="192"/>
      <c r="D450" s="121"/>
      <c r="E450" s="121"/>
      <c r="F450" s="121"/>
      <c r="G450" s="121"/>
      <c r="H450" s="121"/>
      <c r="I450" s="121"/>
      <c r="J450" s="121"/>
      <c r="K450" s="89"/>
    </row>
    <row r="451" spans="1:11" ht="11.1" customHeight="1">
      <c r="A451" s="121"/>
      <c r="B451" s="121"/>
      <c r="C451" s="192"/>
      <c r="D451" s="121"/>
      <c r="E451" s="121"/>
      <c r="F451" s="121"/>
      <c r="G451" s="121"/>
      <c r="H451" s="121"/>
      <c r="I451" s="121"/>
      <c r="J451" s="121"/>
      <c r="K451" s="89"/>
    </row>
    <row r="452" spans="1:11" ht="11.1" customHeight="1">
      <c r="A452" s="121"/>
      <c r="B452" s="121"/>
      <c r="C452" s="192"/>
      <c r="D452" s="121"/>
      <c r="E452" s="121"/>
      <c r="F452" s="121"/>
      <c r="G452" s="121"/>
      <c r="H452" s="121"/>
      <c r="I452" s="121"/>
      <c r="J452" s="121"/>
      <c r="K452" s="89"/>
    </row>
    <row r="453" spans="1:11" ht="11.1" customHeight="1">
      <c r="A453" s="121"/>
      <c r="B453" s="121"/>
      <c r="C453" s="192"/>
      <c r="D453" s="121"/>
      <c r="E453" s="121"/>
      <c r="F453" s="121"/>
      <c r="G453" s="121"/>
      <c r="H453" s="121"/>
      <c r="I453" s="121"/>
      <c r="J453" s="121"/>
      <c r="K453" s="89"/>
    </row>
    <row r="454" spans="1:11" ht="11.1" customHeight="1">
      <c r="A454" s="121"/>
      <c r="B454" s="121"/>
      <c r="C454" s="192"/>
      <c r="D454" s="121"/>
      <c r="E454" s="121"/>
      <c r="F454" s="121"/>
      <c r="G454" s="121"/>
      <c r="H454" s="121"/>
      <c r="I454" s="121"/>
      <c r="J454" s="121"/>
      <c r="K454" s="89"/>
    </row>
    <row r="455" spans="1:11" ht="11.1" customHeight="1">
      <c r="A455" s="121"/>
      <c r="B455" s="121"/>
      <c r="C455" s="192"/>
      <c r="D455" s="121"/>
      <c r="E455" s="121"/>
      <c r="F455" s="121"/>
      <c r="G455" s="121"/>
      <c r="H455" s="121"/>
      <c r="I455" s="121"/>
      <c r="J455" s="121"/>
      <c r="K455" s="89"/>
    </row>
    <row r="456" spans="1:11" ht="11.1" customHeight="1">
      <c r="A456" s="121"/>
      <c r="B456" s="121"/>
      <c r="C456" s="192"/>
      <c r="D456" s="121"/>
      <c r="E456" s="121"/>
      <c r="F456" s="121"/>
      <c r="G456" s="121"/>
      <c r="H456" s="121"/>
      <c r="I456" s="121"/>
      <c r="J456" s="121"/>
      <c r="K456" s="89"/>
    </row>
    <row r="457" spans="1:11" ht="11.1" customHeight="1">
      <c r="A457" s="121"/>
      <c r="B457" s="121"/>
      <c r="C457" s="192"/>
      <c r="D457" s="121"/>
      <c r="E457" s="121"/>
      <c r="F457" s="121"/>
      <c r="G457" s="121"/>
      <c r="H457" s="121"/>
      <c r="I457" s="121"/>
      <c r="J457" s="121"/>
      <c r="K457" s="89"/>
    </row>
    <row r="458" spans="1:11" ht="11.1" customHeight="1">
      <c r="A458" s="121"/>
      <c r="B458" s="121"/>
      <c r="C458" s="192"/>
      <c r="D458" s="121"/>
      <c r="E458" s="121"/>
      <c r="F458" s="121"/>
      <c r="G458" s="121"/>
      <c r="H458" s="121"/>
      <c r="I458" s="121"/>
      <c r="J458" s="121"/>
      <c r="K458" s="89"/>
    </row>
    <row r="459" spans="1:11" ht="11.1" customHeight="1">
      <c r="A459" s="121"/>
      <c r="B459" s="121"/>
      <c r="C459" s="192"/>
      <c r="D459" s="121"/>
      <c r="E459" s="121"/>
      <c r="F459" s="121"/>
      <c r="G459" s="121"/>
      <c r="H459" s="121"/>
      <c r="I459" s="121"/>
      <c r="J459" s="121"/>
      <c r="K459" s="89"/>
    </row>
    <row r="460" spans="1:11" ht="11.1" customHeight="1">
      <c r="A460" s="121"/>
      <c r="B460" s="121"/>
      <c r="C460" s="192"/>
      <c r="D460" s="121"/>
      <c r="E460" s="121"/>
      <c r="F460" s="121"/>
      <c r="G460" s="121"/>
      <c r="H460" s="121"/>
      <c r="I460" s="121"/>
      <c r="J460" s="121"/>
      <c r="K460" s="89"/>
    </row>
    <row r="461" spans="1:11" ht="11.1" customHeight="1">
      <c r="A461" s="121"/>
      <c r="B461" s="121"/>
      <c r="C461" s="192"/>
      <c r="D461" s="121"/>
      <c r="E461" s="121"/>
      <c r="F461" s="121"/>
      <c r="G461" s="121"/>
      <c r="H461" s="121"/>
      <c r="I461" s="121"/>
      <c r="J461" s="121"/>
      <c r="K461" s="89"/>
    </row>
    <row r="462" spans="1:11" ht="11.1" customHeight="1">
      <c r="A462" s="121"/>
      <c r="B462" s="121"/>
      <c r="C462" s="192"/>
      <c r="D462" s="121"/>
      <c r="E462" s="121"/>
      <c r="F462" s="121"/>
      <c r="G462" s="121"/>
      <c r="H462" s="121"/>
      <c r="I462" s="121"/>
      <c r="J462" s="121"/>
      <c r="K462" s="89"/>
    </row>
    <row r="463" spans="1:11" ht="11.1" customHeight="1">
      <c r="A463" s="121"/>
      <c r="B463" s="121"/>
      <c r="C463" s="192"/>
      <c r="D463" s="121"/>
      <c r="E463" s="121"/>
      <c r="F463" s="121"/>
      <c r="G463" s="121"/>
      <c r="H463" s="121"/>
      <c r="I463" s="121"/>
      <c r="J463" s="121"/>
      <c r="K463" s="89"/>
    </row>
    <row r="464" spans="1:11" ht="11.1" customHeight="1">
      <c r="A464" s="121"/>
      <c r="B464" s="121"/>
      <c r="C464" s="192"/>
      <c r="D464" s="121"/>
      <c r="E464" s="121"/>
      <c r="F464" s="121"/>
      <c r="G464" s="121"/>
      <c r="H464" s="121"/>
      <c r="I464" s="121"/>
      <c r="J464" s="121"/>
      <c r="K464" s="89"/>
    </row>
    <row r="465" spans="1:13" ht="11.1" customHeight="1">
      <c r="A465" s="121"/>
      <c r="B465" s="121"/>
      <c r="C465" s="192"/>
      <c r="D465" s="121"/>
      <c r="E465" s="121"/>
      <c r="F465" s="121"/>
      <c r="G465" s="121"/>
      <c r="H465" s="121"/>
      <c r="I465" s="121"/>
      <c r="J465" s="121"/>
      <c r="K465" s="89"/>
    </row>
    <row r="466" spans="1:13" ht="11.1" customHeight="1">
      <c r="A466" s="121"/>
      <c r="B466" s="121"/>
      <c r="C466" s="192"/>
      <c r="D466" s="121"/>
      <c r="E466" s="121"/>
      <c r="F466" s="121"/>
      <c r="G466" s="121"/>
      <c r="H466" s="121"/>
      <c r="I466" s="121"/>
      <c r="J466" s="121"/>
      <c r="K466" s="89"/>
    </row>
    <row r="467" spans="1:13" ht="11.1" customHeight="1">
      <c r="A467" s="121"/>
      <c r="B467" s="121"/>
      <c r="C467" s="192"/>
      <c r="D467" s="121"/>
      <c r="E467" s="121"/>
      <c r="F467" s="121"/>
      <c r="G467" s="121"/>
      <c r="H467" s="121"/>
      <c r="I467" s="121"/>
      <c r="J467" s="121"/>
      <c r="K467" s="89"/>
    </row>
    <row r="468" spans="1:13" ht="11.1" customHeight="1">
      <c r="A468" s="121"/>
      <c r="B468" s="121"/>
      <c r="C468" s="192"/>
      <c r="D468" s="121"/>
      <c r="E468" s="121"/>
      <c r="F468" s="121"/>
      <c r="G468" s="121"/>
      <c r="H468" s="121"/>
      <c r="I468" s="121"/>
      <c r="J468" s="121"/>
      <c r="K468" s="89"/>
    </row>
    <row r="469" spans="1:13" ht="11.1" customHeight="1">
      <c r="A469" s="121"/>
      <c r="B469" s="121"/>
      <c r="C469" s="192"/>
      <c r="D469" s="121"/>
      <c r="E469" s="121"/>
      <c r="F469" s="121"/>
      <c r="G469" s="121"/>
      <c r="H469" s="121"/>
      <c r="I469" s="121"/>
      <c r="J469" s="121"/>
      <c r="K469" s="89"/>
    </row>
    <row r="470" spans="1:13" ht="11.1" customHeight="1">
      <c r="A470" s="121"/>
      <c r="B470" s="121"/>
      <c r="C470" s="192"/>
      <c r="D470" s="121"/>
      <c r="E470" s="121"/>
      <c r="F470" s="121"/>
      <c r="G470" s="121"/>
      <c r="H470" s="121"/>
      <c r="I470" s="121"/>
      <c r="J470" s="121"/>
      <c r="K470" s="89"/>
    </row>
    <row r="471" spans="1:13" ht="11.1" customHeight="1">
      <c r="A471" s="121"/>
      <c r="B471" s="121"/>
      <c r="C471" s="192"/>
      <c r="D471" s="121"/>
      <c r="E471" s="121"/>
      <c r="F471" s="121"/>
      <c r="G471" s="121"/>
      <c r="H471" s="121"/>
      <c r="I471" s="121"/>
      <c r="J471" s="121"/>
      <c r="K471" s="89"/>
    </row>
    <row r="472" spans="1:13" ht="11.1" customHeight="1">
      <c r="A472" s="121"/>
      <c r="B472" s="121"/>
      <c r="C472" s="192"/>
      <c r="D472" s="121"/>
      <c r="E472" s="121"/>
      <c r="F472" s="121"/>
      <c r="G472" s="121"/>
      <c r="H472" s="121"/>
      <c r="I472" s="121"/>
      <c r="J472" s="121"/>
      <c r="K472" s="89"/>
    </row>
    <row r="473" spans="1:13" ht="11.1" customHeight="1">
      <c r="A473" s="121"/>
      <c r="B473" s="121"/>
      <c r="C473" s="192"/>
      <c r="D473" s="121"/>
      <c r="E473" s="121"/>
      <c r="F473" s="121"/>
      <c r="G473" s="121"/>
      <c r="H473" s="121"/>
      <c r="I473" s="121"/>
      <c r="J473" s="121"/>
      <c r="K473" s="89"/>
    </row>
    <row r="474" spans="1:13" ht="11.1" customHeight="1">
      <c r="A474" s="121"/>
      <c r="B474" s="121"/>
      <c r="C474" s="192"/>
      <c r="D474" s="121"/>
      <c r="E474" s="121"/>
      <c r="F474" s="121"/>
      <c r="G474" s="121"/>
      <c r="H474" s="121"/>
      <c r="I474" s="121"/>
      <c r="J474" s="121"/>
      <c r="K474" s="89"/>
    </row>
    <row r="475" spans="1:13" ht="11.1" customHeight="1">
      <c r="A475" s="121"/>
      <c r="B475" s="121"/>
      <c r="C475" s="192"/>
      <c r="D475" s="121"/>
      <c r="E475" s="121"/>
      <c r="F475" s="121"/>
      <c r="G475" s="121"/>
      <c r="H475" s="121"/>
      <c r="I475" s="121"/>
      <c r="J475" s="121"/>
      <c r="K475" s="89"/>
    </row>
    <row r="476" spans="1:13" ht="11.1" customHeight="1">
      <c r="A476" s="121"/>
      <c r="B476" s="121"/>
      <c r="C476" s="192"/>
      <c r="D476" s="121"/>
      <c r="E476" s="121"/>
      <c r="F476" s="121"/>
      <c r="G476" s="121"/>
      <c r="H476" s="121"/>
      <c r="I476" s="121"/>
      <c r="J476" s="121"/>
      <c r="K476" s="89"/>
    </row>
    <row r="477" spans="1:13" ht="11.1" customHeight="1">
      <c r="A477" s="121"/>
      <c r="B477" s="121"/>
      <c r="C477" s="192"/>
      <c r="D477" s="121"/>
      <c r="E477" s="121"/>
      <c r="F477" s="121"/>
      <c r="G477" s="121"/>
      <c r="H477" s="121"/>
      <c r="I477" s="121"/>
      <c r="J477" s="121"/>
      <c r="K477" s="89"/>
    </row>
    <row r="478" spans="1:13" ht="11.1" customHeight="1">
      <c r="A478" s="121"/>
      <c r="B478" s="121"/>
      <c r="C478" s="192"/>
      <c r="D478" s="121"/>
      <c r="E478" s="121"/>
      <c r="F478" s="121"/>
      <c r="G478" s="121"/>
      <c r="H478" s="121"/>
      <c r="I478" s="121"/>
      <c r="J478" s="121"/>
      <c r="K478" s="89"/>
    </row>
    <row r="479" spans="1:13" ht="11.25" customHeight="1">
      <c r="A479" s="149"/>
      <c r="B479" s="151"/>
      <c r="C479" s="151"/>
      <c r="D479" s="151"/>
      <c r="E479" s="86"/>
      <c r="F479" s="86"/>
      <c r="G479" s="86"/>
      <c r="H479" s="86"/>
      <c r="I479" s="86"/>
      <c r="J479" s="86"/>
      <c r="K479" s="86"/>
      <c r="M479" s="141"/>
    </row>
    <row r="480" spans="1:13" ht="11.25" customHeight="1">
      <c r="A480" s="138"/>
      <c r="B480" s="153"/>
      <c r="C480" s="154"/>
      <c r="D480" s="155"/>
      <c r="E480" s="154"/>
      <c r="F480" s="155"/>
      <c r="G480" s="449"/>
      <c r="H480" s="449"/>
      <c r="I480" s="449"/>
      <c r="J480" s="449"/>
      <c r="K480" s="75"/>
      <c r="M480" s="141"/>
    </row>
    <row r="481" spans="1:15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M481" s="141"/>
    </row>
    <row r="482" spans="1:15">
      <c r="A482" s="153"/>
      <c r="B482" s="151"/>
      <c r="C482" s="151"/>
      <c r="D482" s="151"/>
      <c r="E482" s="151"/>
      <c r="F482" s="151"/>
      <c r="G482" s="156"/>
      <c r="H482" s="79"/>
      <c r="I482" s="79"/>
      <c r="J482" s="79"/>
      <c r="K482" s="79"/>
      <c r="M482" s="141"/>
    </row>
    <row r="483" spans="1:15">
      <c r="A483" s="80"/>
      <c r="B483" s="151"/>
      <c r="C483" s="151"/>
      <c r="D483" s="151"/>
      <c r="E483" s="151"/>
      <c r="F483" s="151"/>
      <c r="G483" s="80"/>
      <c r="H483" s="80"/>
      <c r="I483" s="80"/>
      <c r="J483" s="80"/>
      <c r="K483" s="80"/>
      <c r="M483" s="141"/>
    </row>
    <row r="484" spans="1:15">
      <c r="A484" s="138"/>
      <c r="B484" s="136"/>
      <c r="C484" s="137"/>
      <c r="D484" s="137"/>
      <c r="E484" s="137"/>
      <c r="F484" s="137"/>
      <c r="G484" s="138"/>
      <c r="H484" s="139"/>
      <c r="I484" s="139"/>
      <c r="J484" s="78"/>
      <c r="K484" s="78"/>
      <c r="M484" s="141"/>
      <c r="N484" s="141"/>
    </row>
    <row r="485" spans="1:15">
      <c r="A485" s="138"/>
      <c r="B485" s="136"/>
      <c r="C485" s="137"/>
      <c r="D485" s="137"/>
      <c r="E485" s="137"/>
      <c r="F485" s="137"/>
      <c r="G485" s="138"/>
      <c r="H485" s="139"/>
      <c r="I485" s="139"/>
      <c r="J485" s="78"/>
      <c r="K485" s="78"/>
      <c r="M485" s="141"/>
      <c r="N485" s="141"/>
    </row>
    <row r="486" spans="1:15">
      <c r="A486" s="138"/>
      <c r="B486" s="136"/>
      <c r="C486" s="137"/>
      <c r="D486" s="137"/>
      <c r="E486" s="137"/>
      <c r="F486" s="137"/>
      <c r="G486" s="138"/>
      <c r="H486" s="139"/>
      <c r="I486" s="139"/>
      <c r="J486" s="78"/>
      <c r="K486" s="78"/>
      <c r="M486" s="141"/>
      <c r="N486" s="141"/>
    </row>
    <row r="487" spans="1:15">
      <c r="A487" s="80"/>
      <c r="B487" s="190"/>
      <c r="C487" s="190"/>
      <c r="D487" s="190"/>
      <c r="E487" s="190"/>
      <c r="F487" s="190"/>
      <c r="G487" s="138"/>
      <c r="H487" s="80"/>
      <c r="I487" s="80"/>
      <c r="J487" s="80"/>
      <c r="K487" s="81"/>
      <c r="M487" s="141"/>
      <c r="O487" s="141"/>
    </row>
    <row r="488" spans="1:15">
      <c r="A488" s="80"/>
      <c r="B488" s="151"/>
      <c r="C488" s="190"/>
      <c r="D488" s="190"/>
      <c r="E488" s="190"/>
      <c r="F488" s="190"/>
      <c r="G488" s="138"/>
      <c r="H488" s="80"/>
      <c r="I488" s="80"/>
      <c r="J488" s="80"/>
      <c r="K488" s="81"/>
      <c r="M488" s="141"/>
    </row>
    <row r="489" spans="1:15">
      <c r="A489" s="80"/>
      <c r="B489" s="136"/>
      <c r="C489" s="190"/>
      <c r="D489" s="190"/>
      <c r="E489" s="190"/>
      <c r="F489" s="190"/>
      <c r="G489" s="138"/>
      <c r="H489" s="80"/>
      <c r="I489" s="139"/>
      <c r="J489" s="78"/>
      <c r="K489" s="78"/>
      <c r="M489" s="141"/>
      <c r="N489" s="141"/>
    </row>
    <row r="490" spans="1:15">
      <c r="A490" s="80"/>
      <c r="B490" s="190"/>
      <c r="C490" s="190"/>
      <c r="D490" s="190"/>
      <c r="E490" s="190"/>
      <c r="F490" s="190"/>
      <c r="G490" s="138"/>
      <c r="H490" s="80"/>
      <c r="I490" s="80"/>
      <c r="J490" s="80"/>
      <c r="K490" s="81"/>
      <c r="M490" s="141"/>
    </row>
    <row r="491" spans="1:15">
      <c r="A491" s="80"/>
      <c r="B491" s="151"/>
      <c r="C491" s="151"/>
      <c r="D491" s="151"/>
      <c r="E491" s="151"/>
      <c r="F491" s="151"/>
      <c r="G491" s="80"/>
      <c r="H491" s="80"/>
      <c r="I491" s="80"/>
      <c r="J491" s="80"/>
      <c r="K491" s="80"/>
      <c r="M491" s="141"/>
    </row>
    <row r="492" spans="1:15">
      <c r="A492" s="80"/>
      <c r="B492" s="136"/>
      <c r="C492" s="165"/>
      <c r="D492" s="165"/>
      <c r="E492" s="165"/>
      <c r="F492" s="165"/>
      <c r="G492" s="138"/>
      <c r="H492" s="139"/>
      <c r="I492" s="139"/>
      <c r="J492" s="78"/>
      <c r="K492" s="78"/>
      <c r="M492" s="141"/>
      <c r="N492" s="141"/>
    </row>
    <row r="493" spans="1:15">
      <c r="A493" s="80"/>
      <c r="B493" s="136"/>
      <c r="G493" s="138"/>
      <c r="H493" s="139"/>
      <c r="I493" s="139"/>
      <c r="J493" s="78"/>
      <c r="K493" s="78"/>
      <c r="M493" s="141"/>
      <c r="N493" s="141"/>
    </row>
    <row r="494" spans="1:15">
      <c r="A494" s="138"/>
      <c r="B494" s="136"/>
      <c r="C494" s="137"/>
      <c r="D494" s="137"/>
      <c r="E494" s="137"/>
      <c r="F494" s="137"/>
      <c r="G494" s="138"/>
      <c r="H494" s="80"/>
      <c r="I494" s="139"/>
      <c r="J494" s="78"/>
      <c r="K494" s="78"/>
      <c r="M494" s="141"/>
    </row>
    <row r="495" spans="1:15">
      <c r="A495" s="149"/>
      <c r="B495" s="151"/>
      <c r="C495" s="151"/>
      <c r="D495" s="151"/>
      <c r="E495" s="86"/>
      <c r="F495" s="86"/>
      <c r="G495" s="86"/>
      <c r="H495" s="86"/>
      <c r="I495" s="86"/>
      <c r="J495" s="86"/>
      <c r="K495" s="86"/>
    </row>
    <row r="496" spans="1:15">
      <c r="A496" s="138"/>
      <c r="B496" s="153"/>
      <c r="C496" s="154"/>
      <c r="D496" s="155"/>
      <c r="E496" s="154"/>
      <c r="F496" s="155"/>
      <c r="G496" s="449"/>
      <c r="H496" s="449"/>
      <c r="I496" s="449"/>
      <c r="J496" s="449"/>
      <c r="K496" s="75"/>
      <c r="O496" s="141"/>
    </row>
    <row r="497" spans="1:15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</row>
    <row r="498" spans="1:15">
      <c r="A498" s="153"/>
      <c r="B498" s="151"/>
      <c r="C498" s="151"/>
      <c r="D498" s="151"/>
      <c r="E498" s="151"/>
      <c r="F498" s="151"/>
      <c r="G498" s="156"/>
      <c r="H498" s="79"/>
      <c r="I498" s="79"/>
      <c r="J498" s="79"/>
      <c r="K498" s="79"/>
    </row>
    <row r="499" spans="1:15">
      <c r="A499" s="80"/>
      <c r="B499" s="151"/>
      <c r="C499" s="151"/>
      <c r="D499" s="151"/>
      <c r="E499" s="151"/>
      <c r="F499" s="151"/>
      <c r="G499" s="80"/>
      <c r="H499" s="80"/>
      <c r="I499" s="80"/>
      <c r="J499" s="80"/>
      <c r="K499" s="80"/>
      <c r="O499" s="141"/>
    </row>
    <row r="500" spans="1:15">
      <c r="A500" s="80"/>
      <c r="B500" s="136"/>
      <c r="C500" s="137"/>
      <c r="D500" s="137"/>
      <c r="E500" s="137"/>
      <c r="F500" s="137"/>
      <c r="G500" s="138"/>
      <c r="H500" s="139"/>
      <c r="I500" s="139"/>
      <c r="J500" s="78"/>
      <c r="K500" s="78"/>
      <c r="M500" s="141"/>
      <c r="N500" s="141"/>
    </row>
    <row r="501" spans="1:15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1"/>
      <c r="N501" s="141"/>
    </row>
    <row r="502" spans="1:15">
      <c r="N502" s="141"/>
    </row>
    <row r="504" spans="1:15">
      <c r="N504" s="141"/>
    </row>
    <row r="505" spans="1:15">
      <c r="N505" s="141"/>
    </row>
    <row r="506" spans="1:15">
      <c r="N506" s="141"/>
    </row>
    <row r="507" spans="1:15">
      <c r="N507" s="141"/>
    </row>
    <row r="508" spans="1:15">
      <c r="N508" s="141"/>
    </row>
    <row r="509" spans="1:15">
      <c r="N509" s="141"/>
    </row>
    <row r="510" spans="1:15">
      <c r="N510" s="141"/>
    </row>
  </sheetData>
  <autoFilter ref="B2:B516" xr:uid="{00000000-0001-0000-0A00-000000000000}"/>
  <mergeCells count="44">
    <mergeCell ref="A1:K1"/>
    <mergeCell ref="R244:S244"/>
    <mergeCell ref="G258:J258"/>
    <mergeCell ref="G270:J270"/>
    <mergeCell ref="G332:J332"/>
    <mergeCell ref="G299:J299"/>
    <mergeCell ref="G284:J284"/>
    <mergeCell ref="R117:S117"/>
    <mergeCell ref="R41:S41"/>
    <mergeCell ref="G8:J8"/>
    <mergeCell ref="C3:K4"/>
    <mergeCell ref="T117:V117"/>
    <mergeCell ref="G131:J131"/>
    <mergeCell ref="G143:J143"/>
    <mergeCell ref="G191:J191"/>
    <mergeCell ref="G174:J174"/>
    <mergeCell ref="T41:V41"/>
    <mergeCell ref="G496:J496"/>
    <mergeCell ref="G480:J480"/>
    <mergeCell ref="G318:J318"/>
    <mergeCell ref="G41:J41"/>
    <mergeCell ref="G158:J158"/>
    <mergeCell ref="G117:J117"/>
    <mergeCell ref="G209:J209"/>
    <mergeCell ref="G221:J221"/>
    <mergeCell ref="G235:J235"/>
    <mergeCell ref="G244:J244"/>
    <mergeCell ref="G339:J339"/>
    <mergeCell ref="G353:J353"/>
    <mergeCell ref="G360:J360"/>
    <mergeCell ref="G374:J374"/>
    <mergeCell ref="G411:J411"/>
    <mergeCell ref="G416:J416"/>
    <mergeCell ref="G13:J13"/>
    <mergeCell ref="G383:J383"/>
    <mergeCell ref="G97:J97"/>
    <mergeCell ref="G80:J80"/>
    <mergeCell ref="G22:J22"/>
    <mergeCell ref="G28:J28"/>
    <mergeCell ref="G66:J66"/>
    <mergeCell ref="G199:J199"/>
    <mergeCell ref="G54:J54"/>
    <mergeCell ref="G34:J34"/>
    <mergeCell ref="G397:J39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43"/>
  <sheetViews>
    <sheetView showGridLines="0" tabSelected="1" view="pageBreakPreview" topLeftCell="B1" zoomScale="90" zoomScaleNormal="110" zoomScaleSheetLayoutView="90" workbookViewId="0">
      <pane xSplit="1" ySplit="10" topLeftCell="C11" activePane="bottomRight" state="frozen"/>
      <selection activeCell="J13" sqref="J13"/>
      <selection pane="topRight" activeCell="J13" sqref="J13"/>
      <selection pane="bottomLeft" activeCell="J13" sqref="J13"/>
      <selection pane="bottomRight" activeCell="J13" sqref="J13"/>
    </sheetView>
  </sheetViews>
  <sheetFormatPr baseColWidth="10" defaultColWidth="11.44140625" defaultRowHeight="14.4"/>
  <cols>
    <col min="1" max="1" width="3.5546875" style="20" customWidth="1"/>
    <col min="2" max="2" width="40" style="20" bestFit="1" customWidth="1"/>
    <col min="3" max="3" width="5.6640625" style="20" customWidth="1"/>
    <col min="4" max="4" width="7.33203125" style="20" customWidth="1"/>
    <col min="5" max="5" width="8.6640625" style="20" customWidth="1"/>
    <col min="6" max="6" width="6.44140625" style="20" customWidth="1"/>
    <col min="7" max="7" width="7.44140625" style="20" customWidth="1"/>
    <col min="8" max="8" width="7.33203125" style="20" customWidth="1"/>
    <col min="9" max="9" width="0.88671875" style="20" customWidth="1"/>
    <col min="10" max="10" width="8" style="20" customWidth="1"/>
    <col min="11" max="11" width="10.33203125" style="20" customWidth="1"/>
    <col min="12" max="12" width="11.44140625" style="20" customWidth="1"/>
    <col min="13" max="13" width="1.44140625" style="20" customWidth="1"/>
    <col min="14" max="16384" width="11.44140625" style="20"/>
  </cols>
  <sheetData>
    <row r="2" spans="1:16">
      <c r="A2" s="454" t="s">
        <v>111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</row>
    <row r="3" spans="1:16" ht="6.75" customHeight="1">
      <c r="B3" s="129"/>
      <c r="C3" s="129"/>
      <c r="D3" s="129"/>
      <c r="E3" s="129"/>
      <c r="F3" s="129"/>
      <c r="G3" s="129"/>
      <c r="H3" s="129"/>
    </row>
    <row r="4" spans="1:16" ht="18.75" customHeight="1">
      <c r="B4" s="74" t="s">
        <v>105</v>
      </c>
      <c r="C4" s="464" t="str">
        <f>PRESUPUESTO!B3</f>
        <v>SERVICIO DE CONSTRUCCIÓN DE DIQUES Y PROTECCIÓN DE TALUDES DE DIQUES CON ENROCADO DEL SECTOR 2 SUBPROYECTO A4 PAMPA DEL TORO</v>
      </c>
      <c r="D4" s="465"/>
      <c r="E4" s="465"/>
      <c r="F4" s="465"/>
      <c r="G4" s="465"/>
      <c r="H4" s="465"/>
      <c r="I4" s="465"/>
      <c r="J4" s="465"/>
      <c r="K4" s="465"/>
      <c r="L4" s="465"/>
    </row>
    <row r="5" spans="1:16" ht="12.75" customHeight="1">
      <c r="B5" s="77" t="s">
        <v>106</v>
      </c>
      <c r="C5" s="61" t="str">
        <f>' APU PARTIDAS'!C5</f>
        <v>Movimiento de tierras- Partidas</v>
      </c>
    </row>
    <row r="6" spans="1:16" ht="9.75" customHeight="1">
      <c r="B6" s="130" t="s">
        <v>108</v>
      </c>
      <c r="C6" s="463">
        <f>PRESUPUESTO!G5</f>
        <v>44707</v>
      </c>
      <c r="D6" s="463"/>
      <c r="J6" s="61"/>
      <c r="L6" s="61"/>
    </row>
    <row r="7" spans="1:16" ht="11.25" customHeight="1">
      <c r="B7" s="61" t="s">
        <v>258</v>
      </c>
      <c r="C7" s="61">
        <v>3.8</v>
      </c>
      <c r="D7" s="131"/>
      <c r="J7" s="61"/>
      <c r="L7" s="61"/>
    </row>
    <row r="8" spans="1:16" ht="11.25" customHeight="1">
      <c r="B8" s="61" t="s">
        <v>259</v>
      </c>
      <c r="C8" s="60">
        <v>13.89</v>
      </c>
      <c r="D8" s="131"/>
      <c r="J8" s="61"/>
      <c r="L8" s="61"/>
    </row>
    <row r="9" spans="1:16" ht="12" customHeight="1">
      <c r="C9" s="62"/>
      <c r="D9" s="62"/>
      <c r="E9" s="62"/>
      <c r="F9" s="457" t="s">
        <v>45</v>
      </c>
      <c r="G9" s="458"/>
      <c r="H9" s="62"/>
    </row>
    <row r="10" spans="1:16" ht="21" customHeight="1">
      <c r="B10" s="63" t="s">
        <v>5</v>
      </c>
      <c r="C10" s="107" t="s">
        <v>2</v>
      </c>
      <c r="D10" s="71" t="s">
        <v>176</v>
      </c>
      <c r="E10" s="71" t="s">
        <v>177</v>
      </c>
      <c r="F10" s="71" t="s">
        <v>178</v>
      </c>
      <c r="G10" s="71" t="s">
        <v>179</v>
      </c>
      <c r="H10" s="71" t="s">
        <v>180</v>
      </c>
      <c r="J10" s="17" t="s">
        <v>260</v>
      </c>
      <c r="K10" s="18" t="s">
        <v>182</v>
      </c>
      <c r="L10" s="18" t="s">
        <v>62</v>
      </c>
      <c r="N10" s="104" t="s">
        <v>92</v>
      </c>
      <c r="O10" s="104" t="s">
        <v>89</v>
      </c>
      <c r="P10" s="32" t="s">
        <v>93</v>
      </c>
    </row>
    <row r="11" spans="1:16" ht="15" customHeight="1">
      <c r="A11" s="461" t="s">
        <v>96</v>
      </c>
      <c r="B11" s="66" t="s">
        <v>43</v>
      </c>
      <c r="C11" s="43" t="s">
        <v>28</v>
      </c>
      <c r="D11" s="198">
        <f>26*C7</f>
        <v>98.8</v>
      </c>
      <c r="E11" s="43">
        <f>10*C7</f>
        <v>38</v>
      </c>
      <c r="F11" s="44">
        <v>3.5</v>
      </c>
      <c r="G11" s="56">
        <f>F11*C8</f>
        <v>48.615000000000002</v>
      </c>
      <c r="H11" s="118">
        <f t="shared" ref="H11:H17" si="0">D11+E11+G11</f>
        <v>185.41500000000002</v>
      </c>
      <c r="J11" s="38">
        <f>SUMIF(' APU PARTIDAS'!B3:B504,B11,' APU PARTIDAS'!M3:M504)</f>
        <v>2701.9352463768114</v>
      </c>
      <c r="K11" s="15">
        <f t="shared" ref="K11:K40" si="1">J11*H11</f>
        <v>500979.32370695652</v>
      </c>
      <c r="L11" s="21" t="s">
        <v>57</v>
      </c>
      <c r="N11" s="44">
        <f>J11*D11</f>
        <v>266951.20234202896</v>
      </c>
      <c r="O11" s="44">
        <f t="shared" ref="O11:O17" si="2">J11*G11</f>
        <v>131354.58200260869</v>
      </c>
      <c r="P11" s="44">
        <f>J11*E11</f>
        <v>102673.53936231883</v>
      </c>
    </row>
    <row r="12" spans="1:16" ht="15" customHeight="1">
      <c r="A12" s="459"/>
      <c r="B12" s="67" t="s">
        <v>185</v>
      </c>
      <c r="C12" s="43" t="s">
        <v>28</v>
      </c>
      <c r="D12" s="199">
        <f>26*C7</f>
        <v>98.8</v>
      </c>
      <c r="E12" s="43">
        <f>10*C7</f>
        <v>38</v>
      </c>
      <c r="F12" s="16">
        <v>4.9000000000000004</v>
      </c>
      <c r="G12" s="56">
        <f>F12*C8</f>
        <v>68.061000000000007</v>
      </c>
      <c r="H12" s="119">
        <f t="shared" si="0"/>
        <v>204.86100000000002</v>
      </c>
      <c r="J12" s="38">
        <f>SUMIF(' APU PARTIDAS'!B3:B504,B12,' APU PARTIDAS'!M3:M504)</f>
        <v>317.5857537665886</v>
      </c>
      <c r="K12" s="15">
        <f t="shared" si="1"/>
        <v>65060.935102377109</v>
      </c>
      <c r="L12" s="21" t="s">
        <v>57</v>
      </c>
      <c r="N12" s="44">
        <f t="shared" ref="N12" si="3">J12*D12</f>
        <v>31377.472472138954</v>
      </c>
      <c r="O12" s="44">
        <f t="shared" si="2"/>
        <v>21615.20398710779</v>
      </c>
      <c r="P12" s="44">
        <f t="shared" ref="P12:P17" si="4">J12*E12</f>
        <v>12068.258643130366</v>
      </c>
    </row>
    <row r="13" spans="1:16" ht="15" customHeight="1">
      <c r="A13" s="459"/>
      <c r="B13" s="67" t="s">
        <v>296</v>
      </c>
      <c r="C13" s="43" t="s">
        <v>28</v>
      </c>
      <c r="D13" s="199">
        <f>26*C7</f>
        <v>98.8</v>
      </c>
      <c r="E13" s="43">
        <f>10*C7</f>
        <v>38</v>
      </c>
      <c r="F13" s="16">
        <v>3</v>
      </c>
      <c r="G13" s="56">
        <f>F13*C8</f>
        <v>41.67</v>
      </c>
      <c r="H13" s="119">
        <f t="shared" ref="H13" si="5">D13+E13+G13</f>
        <v>178.47000000000003</v>
      </c>
      <c r="J13" s="38">
        <f>SUMIF(' APU PARTIDAS'!B3:B504,B13,' APU PARTIDAS'!M3:M504)</f>
        <v>135.24680000000001</v>
      </c>
      <c r="K13" s="15">
        <f t="shared" ref="K13" si="6">J13*H13</f>
        <v>24137.496396000006</v>
      </c>
      <c r="L13" s="21" t="s">
        <v>57</v>
      </c>
      <c r="N13" s="44">
        <f t="shared" ref="N13" si="7">J13*D13</f>
        <v>13362.38384</v>
      </c>
      <c r="O13" s="44">
        <f t="shared" ref="O13" si="8">J13*G13</f>
        <v>5635.7341560000004</v>
      </c>
      <c r="P13" s="44">
        <f t="shared" ref="P13" si="9">J13*E13</f>
        <v>5139.3784000000005</v>
      </c>
    </row>
    <row r="14" spans="1:16">
      <c r="A14" s="459"/>
      <c r="B14" s="69" t="s">
        <v>27</v>
      </c>
      <c r="C14" s="43" t="s">
        <v>28</v>
      </c>
      <c r="D14" s="199">
        <f>60*C7</f>
        <v>228</v>
      </c>
      <c r="E14" s="43">
        <f>10*C7</f>
        <v>38</v>
      </c>
      <c r="F14" s="16">
        <v>9</v>
      </c>
      <c r="G14" s="56">
        <f>F14*C8</f>
        <v>125.01</v>
      </c>
      <c r="H14" s="119">
        <f t="shared" si="0"/>
        <v>391.01</v>
      </c>
      <c r="J14" s="38">
        <f>SUMIF(' APU PARTIDAS'!B3:B504,B14,' APU PARTIDAS'!M3:M504)</f>
        <v>528.16075240855753</v>
      </c>
      <c r="K14" s="15">
        <f t="shared" si="1"/>
        <v>206516.13579927007</v>
      </c>
      <c r="L14" s="21" t="s">
        <v>57</v>
      </c>
      <c r="N14" s="44">
        <f t="shared" ref="N14:N17" si="10">J14*D14</f>
        <v>120420.65154915111</v>
      </c>
      <c r="O14" s="44">
        <f t="shared" si="2"/>
        <v>66025.375658593781</v>
      </c>
      <c r="P14" s="44">
        <f t="shared" si="4"/>
        <v>20070.108591525186</v>
      </c>
    </row>
    <row r="15" spans="1:16">
      <c r="A15" s="459"/>
      <c r="B15" s="69" t="s">
        <v>34</v>
      </c>
      <c r="C15" s="43" t="s">
        <v>28</v>
      </c>
      <c r="D15" s="199">
        <f>50*C7</f>
        <v>190</v>
      </c>
      <c r="E15" s="43">
        <f>10*C7</f>
        <v>38</v>
      </c>
      <c r="F15" s="16">
        <v>7</v>
      </c>
      <c r="G15" s="56">
        <f>F15*C8</f>
        <v>97.23</v>
      </c>
      <c r="H15" s="119">
        <f t="shared" si="0"/>
        <v>325.23</v>
      </c>
      <c r="J15" s="38">
        <f>SUMIF(' APU PARTIDAS'!B3:B504,B15,' APU PARTIDAS'!M3:M504)</f>
        <v>325.96548709992192</v>
      </c>
      <c r="K15" s="15">
        <f t="shared" si="1"/>
        <v>106013.75536950761</v>
      </c>
      <c r="L15" s="21" t="s">
        <v>57</v>
      </c>
      <c r="N15" s="44">
        <f t="shared" si="10"/>
        <v>61933.442548985164</v>
      </c>
      <c r="O15" s="44">
        <f t="shared" si="2"/>
        <v>31693.624310725409</v>
      </c>
      <c r="P15" s="44">
        <f t="shared" si="4"/>
        <v>12386.688509797033</v>
      </c>
    </row>
    <row r="16" spans="1:16">
      <c r="A16" s="459"/>
      <c r="B16" s="69" t="s">
        <v>33</v>
      </c>
      <c r="C16" s="43" t="s">
        <v>28</v>
      </c>
      <c r="D16" s="199">
        <f>70*C7</f>
        <v>266</v>
      </c>
      <c r="E16" s="43">
        <f>10*C7</f>
        <v>38</v>
      </c>
      <c r="F16" s="16">
        <v>13</v>
      </c>
      <c r="G16" s="56">
        <f>F16*C8</f>
        <v>180.57</v>
      </c>
      <c r="H16" s="16">
        <f t="shared" si="0"/>
        <v>484.57</v>
      </c>
      <c r="J16" s="38">
        <f>SUMIF(' APU PARTIDAS'!B3:B504,B16,' APU PARTIDAS'!M3:M504)</f>
        <v>287.70742936507941</v>
      </c>
      <c r="K16" s="15">
        <f t="shared" si="1"/>
        <v>139414.38904743653</v>
      </c>
      <c r="L16" s="21" t="s">
        <v>57</v>
      </c>
      <c r="N16" s="44">
        <f t="shared" si="10"/>
        <v>76530.176211111117</v>
      </c>
      <c r="O16" s="44">
        <f t="shared" si="2"/>
        <v>51951.330520452386</v>
      </c>
      <c r="P16" s="44">
        <f t="shared" si="4"/>
        <v>10932.882315873017</v>
      </c>
    </row>
    <row r="17" spans="1:17" ht="17.25" customHeight="1">
      <c r="A17" s="460"/>
      <c r="B17" s="70" t="s">
        <v>32</v>
      </c>
      <c r="C17" s="64" t="s">
        <v>28</v>
      </c>
      <c r="D17" s="72">
        <f>25*C7</f>
        <v>95</v>
      </c>
      <c r="E17" s="64">
        <f>10*C7</f>
        <v>38</v>
      </c>
      <c r="F17" s="39">
        <v>5</v>
      </c>
      <c r="G17" s="117">
        <f>F17*C8</f>
        <v>69.45</v>
      </c>
      <c r="H17" s="72">
        <f t="shared" si="0"/>
        <v>202.45</v>
      </c>
      <c r="J17" s="38">
        <f>SUMIF(' APU PARTIDAS'!B3:B504,B17,' APU PARTIDAS'!M3:M504)</f>
        <v>325.96548709992192</v>
      </c>
      <c r="K17" s="15">
        <f t="shared" si="1"/>
        <v>65991.712863379187</v>
      </c>
      <c r="L17" s="21" t="s">
        <v>57</v>
      </c>
      <c r="N17" s="65">
        <f t="shared" si="10"/>
        <v>30966.721274492582</v>
      </c>
      <c r="O17" s="65">
        <f t="shared" si="2"/>
        <v>22638.303079089579</v>
      </c>
      <c r="P17" s="65">
        <f t="shared" si="4"/>
        <v>12386.688509797033</v>
      </c>
    </row>
    <row r="18" spans="1:17">
      <c r="A18" s="455" t="s">
        <v>238</v>
      </c>
      <c r="B18" s="41" t="s">
        <v>30</v>
      </c>
      <c r="C18" s="42" t="s">
        <v>28</v>
      </c>
      <c r="D18" s="43"/>
      <c r="E18" s="43"/>
      <c r="F18" s="43"/>
      <c r="G18" s="43"/>
      <c r="H18" s="16">
        <v>1</v>
      </c>
      <c r="J18" s="38">
        <f>' APU PARTIDAS'!O420</f>
        <v>3857.4146527704393</v>
      </c>
      <c r="K18" s="15">
        <f t="shared" si="1"/>
        <v>3857.4146527704393</v>
      </c>
      <c r="L18" s="21" t="s">
        <v>56</v>
      </c>
      <c r="N18" s="108">
        <f>SUM(N11:N17)</f>
        <v>601542.05023790791</v>
      </c>
      <c r="O18" s="108">
        <f t="shared" ref="O18:P18" si="11">SUM(O11:O17)</f>
        <v>330914.15371457761</v>
      </c>
      <c r="P18" s="108">
        <f t="shared" si="11"/>
        <v>175657.54433244147</v>
      </c>
      <c r="Q18" s="116"/>
    </row>
    <row r="19" spans="1:17" ht="17.25" customHeight="1">
      <c r="A19" s="456"/>
      <c r="B19" s="50" t="s">
        <v>183</v>
      </c>
      <c r="C19" s="51" t="s">
        <v>0</v>
      </c>
      <c r="D19" s="47"/>
      <c r="E19" s="47"/>
      <c r="F19" s="47"/>
      <c r="G19" s="47"/>
      <c r="H19" s="16">
        <v>31.157</v>
      </c>
      <c r="I19" s="52"/>
      <c r="J19" s="65">
        <f>SUMIF(' APU PARTIDAS'!B3:B504,B19,' APU PARTIDAS'!M3:M504)</f>
        <v>347.97500000000002</v>
      </c>
      <c r="K19" s="44">
        <f t="shared" ref="K19" si="12">J19*H19</f>
        <v>10841.857075</v>
      </c>
      <c r="L19" s="73" t="s">
        <v>60</v>
      </c>
      <c r="Q19" s="116"/>
    </row>
    <row r="20" spans="1:17" ht="17.25" customHeight="1">
      <c r="A20" s="456"/>
      <c r="B20" s="50" t="s">
        <v>189</v>
      </c>
      <c r="C20" s="51" t="s">
        <v>0</v>
      </c>
      <c r="D20" s="47"/>
      <c r="E20" s="47"/>
      <c r="F20" s="47"/>
      <c r="G20" s="47"/>
      <c r="H20" s="16">
        <v>45</v>
      </c>
      <c r="I20" s="52"/>
      <c r="J20" s="65">
        <f>SUMIF(' APU PARTIDAS'!B3:B504,B20,' APU PARTIDAS'!M3:M504)</f>
        <v>884.8</v>
      </c>
      <c r="K20" s="44">
        <f t="shared" ref="K20" si="13">J20*H20</f>
        <v>39816</v>
      </c>
      <c r="L20" s="73" t="s">
        <v>60</v>
      </c>
      <c r="O20" s="116"/>
    </row>
    <row r="21" spans="1:17" ht="17.25" customHeight="1">
      <c r="A21" s="456"/>
      <c r="B21" s="50" t="s">
        <v>191</v>
      </c>
      <c r="C21" s="51" t="s">
        <v>0</v>
      </c>
      <c r="D21" s="47"/>
      <c r="E21" s="47"/>
      <c r="F21" s="47"/>
      <c r="G21" s="47"/>
      <c r="H21" s="16">
        <v>48</v>
      </c>
      <c r="I21" s="52"/>
      <c r="J21" s="65">
        <f>SUMIF(' APU PARTIDAS'!B3:B504,B21,' APU PARTIDAS'!M3:M504)</f>
        <v>520.13750000000005</v>
      </c>
      <c r="K21" s="44">
        <f t="shared" ref="K21" si="14">J21*H21</f>
        <v>24966.600000000002</v>
      </c>
      <c r="L21" s="73" t="s">
        <v>60</v>
      </c>
    </row>
    <row r="22" spans="1:17" ht="17.25" customHeight="1">
      <c r="A22" s="461" t="s">
        <v>239</v>
      </c>
      <c r="B22" s="201" t="s">
        <v>194</v>
      </c>
      <c r="C22" s="203" t="s">
        <v>4</v>
      </c>
      <c r="D22" s="206"/>
      <c r="E22" s="114"/>
      <c r="F22" s="114"/>
      <c r="G22" s="207"/>
      <c r="H22" s="44">
        <v>2800</v>
      </c>
      <c r="I22" s="52"/>
      <c r="J22" s="65">
        <f>SUMIF(' APU PARTIDAS'!B3:B504,B22,' APU PARTIDAS'!M3:M504)</f>
        <v>1</v>
      </c>
      <c r="K22" s="44">
        <f t="shared" ref="K22" si="15">J22*H22</f>
        <v>2800</v>
      </c>
      <c r="L22" s="110" t="s">
        <v>240</v>
      </c>
    </row>
    <row r="23" spans="1:17" ht="17.25" customHeight="1">
      <c r="A23" s="459"/>
      <c r="B23" s="67" t="s">
        <v>95</v>
      </c>
      <c r="C23" s="200" t="s">
        <v>1</v>
      </c>
      <c r="D23" s="208"/>
      <c r="E23" s="52"/>
      <c r="F23" s="52"/>
      <c r="G23" s="209"/>
      <c r="H23" s="119">
        <v>3.54</v>
      </c>
      <c r="I23" s="52"/>
      <c r="J23" s="65">
        <f>SUMIF(' APU PARTIDAS'!B3:B504,B23,' APU PARTIDAS'!M3:M504)</f>
        <v>6820.56</v>
      </c>
      <c r="K23" s="65">
        <f>J23*H23</f>
        <v>24144.7824</v>
      </c>
      <c r="L23" s="73" t="s">
        <v>98</v>
      </c>
    </row>
    <row r="24" spans="1:17" ht="17.25" customHeight="1">
      <c r="A24" s="459"/>
      <c r="B24" s="68" t="s">
        <v>193</v>
      </c>
      <c r="C24" s="204" t="s">
        <v>49</v>
      </c>
      <c r="D24" s="210"/>
      <c r="E24" s="50"/>
      <c r="F24" s="47"/>
      <c r="G24" s="211"/>
      <c r="H24" s="132">
        <v>56000</v>
      </c>
      <c r="I24" s="52"/>
      <c r="J24" s="65">
        <f>SUMIF(' APU PARTIDAS'!B3:B504,B24,' APU PARTIDAS'!M3:M504)</f>
        <v>1</v>
      </c>
      <c r="K24" s="44">
        <f t="shared" ref="K24" si="16">J24*H24</f>
        <v>56000</v>
      </c>
      <c r="L24" s="73" t="s">
        <v>250</v>
      </c>
    </row>
    <row r="25" spans="1:17" ht="17.25" customHeight="1">
      <c r="A25" s="459"/>
      <c r="B25" s="68" t="s">
        <v>102</v>
      </c>
      <c r="C25" s="204" t="s">
        <v>4</v>
      </c>
      <c r="D25" s="210"/>
      <c r="E25" s="50"/>
      <c r="F25" s="47"/>
      <c r="G25" s="211"/>
      <c r="H25" s="132">
        <v>18000</v>
      </c>
      <c r="I25" s="52"/>
      <c r="J25" s="65">
        <f>SUMIF(' APU PARTIDAS'!B3:B504,B25,' APU PARTIDAS'!M3:M504)</f>
        <v>5</v>
      </c>
      <c r="K25" s="44">
        <f t="shared" ref="K25:K26" si="17">J25*H25</f>
        <v>90000</v>
      </c>
      <c r="L25" s="73" t="s">
        <v>58</v>
      </c>
    </row>
    <row r="26" spans="1:17" ht="17.25" customHeight="1">
      <c r="A26" s="459"/>
      <c r="B26" s="68" t="s">
        <v>103</v>
      </c>
      <c r="C26" s="204" t="s">
        <v>4</v>
      </c>
      <c r="D26" s="210"/>
      <c r="E26" s="50"/>
      <c r="F26" s="47"/>
      <c r="G26" s="211"/>
      <c r="H26" s="132">
        <v>6000</v>
      </c>
      <c r="I26" s="52"/>
      <c r="J26" s="65">
        <f>SUMIF(' APU PARTIDAS'!B3:B504,B26,' APU PARTIDAS'!M3:M504)</f>
        <v>10</v>
      </c>
      <c r="K26" s="44">
        <f t="shared" si="17"/>
        <v>60000</v>
      </c>
      <c r="L26" s="73" t="s">
        <v>58</v>
      </c>
    </row>
    <row r="27" spans="1:17" ht="17.25" customHeight="1">
      <c r="A27" s="459"/>
      <c r="B27" s="68" t="s">
        <v>109</v>
      </c>
      <c r="C27" s="204" t="s">
        <v>4</v>
      </c>
      <c r="D27" s="210"/>
      <c r="E27" s="50"/>
      <c r="F27" s="47"/>
      <c r="G27" s="211"/>
      <c r="H27" s="132">
        <v>13333.333329999999</v>
      </c>
      <c r="I27" s="52"/>
      <c r="J27" s="65">
        <f>SUMIF(' APU PARTIDAS'!B3:B504,B27,' APU PARTIDAS'!M3:M504)</f>
        <v>3</v>
      </c>
      <c r="K27" s="44">
        <f t="shared" ref="K27" si="18">J27*H27</f>
        <v>39999.999989999997</v>
      </c>
      <c r="L27" s="73" t="s">
        <v>240</v>
      </c>
    </row>
    <row r="28" spans="1:17" ht="17.25" customHeight="1">
      <c r="A28" s="460"/>
      <c r="B28" s="202" t="s">
        <v>110</v>
      </c>
      <c r="C28" s="205" t="s">
        <v>4</v>
      </c>
      <c r="D28" s="212"/>
      <c r="E28" s="53"/>
      <c r="F28" s="55"/>
      <c r="G28" s="213"/>
      <c r="H28" s="133">
        <v>10000</v>
      </c>
      <c r="I28" s="52"/>
      <c r="J28" s="65">
        <f>SUMIF(' APU PARTIDAS'!B3:B504,B28,' APU PARTIDAS'!M3:M504)</f>
        <v>1</v>
      </c>
      <c r="K28" s="44">
        <f t="shared" ref="K28" si="19">J28*H28</f>
        <v>10000</v>
      </c>
      <c r="L28" s="73" t="s">
        <v>240</v>
      </c>
    </row>
    <row r="29" spans="1:17">
      <c r="A29" s="455" t="s">
        <v>267</v>
      </c>
      <c r="B29" s="219" t="str">
        <f>PRESUPUESTO!C51</f>
        <v>SEGURIDAD Y SALUD OCUPACIONAL</v>
      </c>
      <c r="C29" s="220" t="s">
        <v>49</v>
      </c>
      <c r="D29" s="221"/>
      <c r="E29" s="221"/>
      <c r="F29" s="221"/>
      <c r="G29" s="221"/>
      <c r="H29" s="222">
        <v>120000</v>
      </c>
      <c r="I29" s="217"/>
      <c r="J29" s="127">
        <f>SUMIF(' APU PARTIDAS'!B3:B504,B29,' APU PARTIDAS'!M3:M504)</f>
        <v>1</v>
      </c>
      <c r="K29" s="218">
        <f>J29*H29</f>
        <v>120000</v>
      </c>
      <c r="L29" s="128" t="s">
        <v>243</v>
      </c>
      <c r="N29" s="108"/>
      <c r="O29" s="108"/>
      <c r="P29" s="108"/>
    </row>
    <row r="30" spans="1:17" ht="20.25" customHeight="1">
      <c r="A30" s="456"/>
      <c r="B30" s="214" t="s">
        <v>244</v>
      </c>
      <c r="C30" s="215" t="s">
        <v>49</v>
      </c>
      <c r="D30" s="43"/>
      <c r="E30" s="43"/>
      <c r="F30" s="43"/>
      <c r="G30" s="43"/>
      <c r="H30" s="216">
        <v>150000</v>
      </c>
      <c r="I30" s="217"/>
      <c r="J30" s="127">
        <f>SUMIF(' APU PARTIDAS'!B3:B504,B30,' APU PARTIDAS'!M3:M504)</f>
        <v>1</v>
      </c>
      <c r="K30" s="218">
        <f>J30*H30</f>
        <v>150000</v>
      </c>
      <c r="L30" s="128" t="s">
        <v>245</v>
      </c>
      <c r="N30" s="108"/>
      <c r="O30" s="108"/>
      <c r="P30" s="108"/>
    </row>
    <row r="31" spans="1:17">
      <c r="A31" s="455" t="s">
        <v>257</v>
      </c>
      <c r="B31" s="112" t="s">
        <v>38</v>
      </c>
      <c r="C31" s="113" t="s">
        <v>0</v>
      </c>
      <c r="D31" s="114"/>
      <c r="E31" s="114"/>
      <c r="F31" s="114"/>
      <c r="G31" s="114"/>
      <c r="H31" s="44">
        <v>33.715000000000003</v>
      </c>
      <c r="I31" s="52"/>
      <c r="J31" s="65">
        <f>SUMIF(' APU PARTIDAS'!B3:B504,B31,' APU PARTIDAS'!M3:M504)</f>
        <v>1331.96</v>
      </c>
      <c r="K31" s="65">
        <f t="shared" ref="K31:K32" si="20">J31*H31</f>
        <v>44907.031400000007</v>
      </c>
      <c r="L31" s="73" t="s">
        <v>272</v>
      </c>
      <c r="N31" s="108"/>
      <c r="O31" s="108"/>
      <c r="P31" s="108"/>
    </row>
    <row r="32" spans="1:17">
      <c r="A32" s="456"/>
      <c r="B32" s="50" t="s">
        <v>255</v>
      </c>
      <c r="C32" s="51" t="s">
        <v>0</v>
      </c>
      <c r="D32" s="47"/>
      <c r="E32" s="47"/>
      <c r="F32" s="47"/>
      <c r="G32" s="47"/>
      <c r="H32" s="16">
        <v>12.265000000000001</v>
      </c>
      <c r="I32" s="52"/>
      <c r="J32" s="65">
        <f>SUMIF(' APU PARTIDAS'!B3:B504,B32,' APU PARTIDAS'!M3:M504)</f>
        <v>600</v>
      </c>
      <c r="K32" s="65">
        <f t="shared" si="20"/>
        <v>7359</v>
      </c>
      <c r="L32" s="73" t="s">
        <v>272</v>
      </c>
      <c r="N32" s="108"/>
      <c r="O32" s="108"/>
      <c r="P32" s="108"/>
    </row>
    <row r="33" spans="1:16">
      <c r="A33" s="456"/>
      <c r="B33" s="50" t="s">
        <v>47</v>
      </c>
      <c r="C33" s="51" t="s">
        <v>0</v>
      </c>
      <c r="D33" s="47"/>
      <c r="E33" s="47"/>
      <c r="F33" s="47"/>
      <c r="G33" s="47"/>
      <c r="H33" s="16">
        <v>30.96</v>
      </c>
      <c r="I33" s="52"/>
      <c r="J33" s="65">
        <f>SUMIF(' APU PARTIDAS'!B3:B504,B33,' APU PARTIDAS'!M3:M504)</f>
        <v>1339.18</v>
      </c>
      <c r="K33" s="65">
        <f t="shared" ref="K33" si="21">J33*H33</f>
        <v>41461.012800000004</v>
      </c>
      <c r="L33" s="73" t="s">
        <v>272</v>
      </c>
      <c r="N33" s="108"/>
      <c r="O33" s="108"/>
      <c r="P33" s="108"/>
    </row>
    <row r="34" spans="1:16">
      <c r="A34" s="456"/>
      <c r="B34" s="50" t="s">
        <v>181</v>
      </c>
      <c r="C34" s="51" t="s">
        <v>0</v>
      </c>
      <c r="D34" s="47"/>
      <c r="E34" s="47"/>
      <c r="F34" s="47"/>
      <c r="G34" s="47"/>
      <c r="H34" s="16">
        <v>23.01</v>
      </c>
      <c r="I34" s="52"/>
      <c r="J34" s="65">
        <f>SUMIF(' APU PARTIDAS'!B3:B504,B34,' APU PARTIDAS'!M3:M504)</f>
        <v>3271.1400000000003</v>
      </c>
      <c r="K34" s="65">
        <f t="shared" ref="K34:K35" si="22">J34*H34</f>
        <v>75268.931400000016</v>
      </c>
      <c r="L34" s="73" t="s">
        <v>272</v>
      </c>
      <c r="N34" s="108"/>
      <c r="O34" s="108"/>
      <c r="P34" s="108"/>
    </row>
    <row r="35" spans="1:16">
      <c r="A35" s="462"/>
      <c r="B35" s="53" t="s">
        <v>48</v>
      </c>
      <c r="C35" s="54" t="s">
        <v>1</v>
      </c>
      <c r="D35" s="55"/>
      <c r="E35" s="55"/>
      <c r="F35" s="55"/>
      <c r="G35" s="55"/>
      <c r="H35" s="39">
        <v>6</v>
      </c>
      <c r="I35" s="52"/>
      <c r="J35" s="65">
        <f>SUMIF(' APU PARTIDAS'!B3:B504,B35,' APU PARTIDAS'!M3:M504)</f>
        <v>1339.18</v>
      </c>
      <c r="K35" s="65">
        <f t="shared" si="22"/>
        <v>8035.08</v>
      </c>
      <c r="L35" s="73" t="s">
        <v>272</v>
      </c>
      <c r="N35" s="108"/>
      <c r="O35" s="108"/>
      <c r="P35" s="108"/>
    </row>
    <row r="36" spans="1:16" ht="21" customHeight="1">
      <c r="A36" s="106" t="s">
        <v>55</v>
      </c>
      <c r="B36" s="125" t="s">
        <v>241</v>
      </c>
      <c r="C36" s="126" t="s">
        <v>1</v>
      </c>
      <c r="D36" s="55"/>
      <c r="E36" s="55"/>
      <c r="F36" s="55"/>
      <c r="G36" s="55"/>
      <c r="H36" s="127">
        <v>10.375999999999999</v>
      </c>
      <c r="I36" s="52"/>
      <c r="J36" s="127">
        <f>SUMIF(' APU PARTIDAS'!B3:B504,B36,' APU PARTIDAS'!M3:M504)</f>
        <v>5000.4570000000003</v>
      </c>
      <c r="K36" s="127">
        <f t="shared" ref="K36" si="23">J36*H36</f>
        <v>51884.741832</v>
      </c>
      <c r="L36" s="128" t="s">
        <v>55</v>
      </c>
    </row>
    <row r="37" spans="1:16">
      <c r="A37" s="459" t="s">
        <v>97</v>
      </c>
      <c r="B37" s="45" t="s">
        <v>40</v>
      </c>
      <c r="C37" s="42" t="s">
        <v>20</v>
      </c>
      <c r="D37" s="43"/>
      <c r="E37" s="43"/>
      <c r="F37" s="56"/>
      <c r="G37" s="56"/>
      <c r="H37" s="16">
        <f>25.26</f>
        <v>25.26</v>
      </c>
      <c r="J37" s="39">
        <f>SUMIF(' APU PARTIDAS'!B3:B504,B37,' APU PARTIDAS'!M3:M504)</f>
        <v>242.62134571428572</v>
      </c>
      <c r="K37" s="16">
        <f t="shared" si="1"/>
        <v>6128.6151927428582</v>
      </c>
      <c r="L37" s="109" t="s">
        <v>59</v>
      </c>
    </row>
    <row r="38" spans="1:16">
      <c r="A38" s="459"/>
      <c r="B38" s="45" t="s">
        <v>19</v>
      </c>
      <c r="C38" s="42" t="s">
        <v>20</v>
      </c>
      <c r="D38" s="57"/>
      <c r="E38" s="57"/>
      <c r="F38" s="57"/>
      <c r="G38" s="57"/>
      <c r="H38" s="16">
        <f>24.36</f>
        <v>24.36</v>
      </c>
      <c r="J38" s="65">
        <f>SUMIF(' APU PARTIDAS'!B3:B504,B38,' APU PARTIDAS'!M3:M504)</f>
        <v>450.61629391580402</v>
      </c>
      <c r="K38" s="15">
        <f t="shared" si="1"/>
        <v>10977.012919788986</v>
      </c>
      <c r="L38" s="21" t="s">
        <v>59</v>
      </c>
    </row>
    <row r="39" spans="1:16">
      <c r="A39" s="459"/>
      <c r="B39" s="45" t="s">
        <v>22</v>
      </c>
      <c r="C39" s="42" t="s">
        <v>20</v>
      </c>
      <c r="D39" s="57"/>
      <c r="E39" s="57"/>
      <c r="F39" s="57"/>
      <c r="G39" s="57"/>
      <c r="H39" s="16">
        <f>19.33</f>
        <v>19.329999999999998</v>
      </c>
      <c r="J39" s="65">
        <f>SUMIF(' APU PARTIDAS'!B3:B504,B39,' APU PARTIDAS'!M3:M504)</f>
        <v>1638.0901657388363</v>
      </c>
      <c r="K39" s="15">
        <f t="shared" si="1"/>
        <v>31664.282903731702</v>
      </c>
      <c r="L39" s="21" t="s">
        <v>59</v>
      </c>
    </row>
    <row r="40" spans="1:16">
      <c r="A40" s="460"/>
      <c r="B40" s="58" t="s">
        <v>24</v>
      </c>
      <c r="C40" s="48" t="s">
        <v>20</v>
      </c>
      <c r="D40" s="59"/>
      <c r="E40" s="59"/>
      <c r="F40" s="59"/>
      <c r="G40" s="59"/>
      <c r="H40" s="39">
        <f>17.51</f>
        <v>17.510000000000002</v>
      </c>
      <c r="J40" s="65">
        <f>SUMIF(' APU PARTIDAS'!B3:B504,B40,' APU PARTIDAS'!M3:M504)</f>
        <v>4557.9998520512727</v>
      </c>
      <c r="K40" s="38">
        <f t="shared" si="1"/>
        <v>79810.57740941779</v>
      </c>
      <c r="L40" s="21" t="s">
        <v>61</v>
      </c>
      <c r="O40" s="116"/>
    </row>
    <row r="41" spans="1:16">
      <c r="B41" s="40"/>
      <c r="K41" s="120"/>
    </row>
    <row r="42" spans="1:16">
      <c r="B42" s="40"/>
      <c r="K42" s="120"/>
    </row>
    <row r="43" spans="1:16">
      <c r="K43" s="60"/>
    </row>
  </sheetData>
  <mergeCells count="10">
    <mergeCell ref="A2:L2"/>
    <mergeCell ref="A29:A30"/>
    <mergeCell ref="F9:G9"/>
    <mergeCell ref="A37:A40"/>
    <mergeCell ref="A11:A17"/>
    <mergeCell ref="A18:A21"/>
    <mergeCell ref="A22:A28"/>
    <mergeCell ref="A31:A35"/>
    <mergeCell ref="C6:D6"/>
    <mergeCell ref="C4:L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CA20-F204-48DD-83D2-16CDF23AE7FA}">
  <sheetPr>
    <pageSetUpPr fitToPage="1"/>
  </sheetPr>
  <dimension ref="A1:AN18"/>
  <sheetViews>
    <sheetView showGridLines="0" tabSelected="1" zoomScale="90" zoomScaleNormal="90" zoomScaleSheetLayoutView="100" workbookViewId="0">
      <selection activeCell="J13" sqref="J13"/>
    </sheetView>
  </sheetViews>
  <sheetFormatPr baseColWidth="10" defaultColWidth="11.44140625" defaultRowHeight="14.4"/>
  <cols>
    <col min="1" max="1" width="3.5546875" style="20" customWidth="1"/>
    <col min="2" max="2" width="40" style="20" bestFit="1" customWidth="1"/>
    <col min="3" max="3" width="5.6640625" style="20" customWidth="1"/>
    <col min="4" max="4" width="0.88671875" style="20" customWidth="1"/>
    <col min="5" max="5" width="8" style="20" customWidth="1"/>
    <col min="6" max="6" width="9.44140625" style="20" customWidth="1"/>
    <col min="7" max="7" width="8" style="20" hidden="1" customWidth="1"/>
    <col min="8" max="8" width="10.33203125" style="20" hidden="1" customWidth="1"/>
    <col min="9" max="9" width="0" style="20" hidden="1" customWidth="1"/>
    <col min="10" max="10" width="10.33203125" style="20" hidden="1" customWidth="1"/>
    <col min="11" max="11" width="8.109375" style="20" customWidth="1"/>
    <col min="12" max="12" width="8.6640625" style="20" customWidth="1"/>
    <col min="13" max="16384" width="11.44140625" style="20"/>
  </cols>
  <sheetData>
    <row r="1" spans="1:40"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40">
      <c r="B2" s="469" t="s">
        <v>266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</row>
    <row r="3" spans="1:40">
      <c r="B3" s="279"/>
      <c r="C3" s="279"/>
      <c r="D3" s="279"/>
      <c r="E3" s="280"/>
      <c r="F3" s="279"/>
      <c r="G3" s="279"/>
      <c r="H3" s="279"/>
      <c r="I3" s="279"/>
      <c r="J3" s="279"/>
      <c r="K3" s="279"/>
      <c r="L3" s="279"/>
      <c r="M3" s="279"/>
    </row>
    <row r="4" spans="1:40">
      <c r="B4" s="279"/>
      <c r="C4" s="281"/>
      <c r="D4" s="279"/>
      <c r="E4" s="280"/>
      <c r="F4" s="279"/>
      <c r="G4" s="279"/>
      <c r="H4" s="279"/>
      <c r="I4" s="279"/>
      <c r="J4" s="279"/>
      <c r="K4" s="279"/>
      <c r="L4" s="279"/>
      <c r="M4" s="279"/>
    </row>
    <row r="5" spans="1:40" ht="21" customHeight="1">
      <c r="B5" s="282" t="s">
        <v>5</v>
      </c>
      <c r="C5" s="282" t="s">
        <v>2</v>
      </c>
      <c r="D5" s="279"/>
      <c r="E5" s="283" t="s">
        <v>88</v>
      </c>
      <c r="F5" s="284" t="s">
        <v>99</v>
      </c>
      <c r="G5" s="284" t="s">
        <v>271</v>
      </c>
      <c r="H5" s="284" t="s">
        <v>100</v>
      </c>
      <c r="I5" s="284" t="s">
        <v>270</v>
      </c>
      <c r="J5" s="284" t="s">
        <v>275</v>
      </c>
      <c r="K5" s="284" t="s">
        <v>276</v>
      </c>
      <c r="L5" s="284" t="s">
        <v>269</v>
      </c>
      <c r="M5" s="284" t="s">
        <v>273</v>
      </c>
    </row>
    <row r="6" spans="1:40" ht="21" customHeight="1">
      <c r="B6" s="285" t="s">
        <v>235</v>
      </c>
      <c r="C6" s="286"/>
      <c r="D6" s="279"/>
      <c r="E6" s="287"/>
      <c r="F6" s="288"/>
      <c r="G6" s="288"/>
      <c r="H6" s="288"/>
      <c r="I6" s="288"/>
      <c r="J6" s="288"/>
      <c r="K6" s="289">
        <f>SUM(K7:K9)</f>
        <v>10</v>
      </c>
      <c r="L6" s="288"/>
      <c r="M6" s="290">
        <f>SUM(M7:M9)</f>
        <v>10</v>
      </c>
    </row>
    <row r="7" spans="1:40" ht="15" customHeight="1">
      <c r="A7" s="466" t="s">
        <v>96</v>
      </c>
      <c r="B7" s="291" t="str">
        <f>INSUMOS!B11</f>
        <v>CAMION VOLQUETE 6X4</v>
      </c>
      <c r="C7" s="292" t="s">
        <v>28</v>
      </c>
      <c r="D7" s="293"/>
      <c r="E7" s="294">
        <f>INSUMOS!J11</f>
        <v>2701.9352463768114</v>
      </c>
      <c r="F7" s="295">
        <f>E7</f>
        <v>2701.9352463768114</v>
      </c>
      <c r="G7" s="296">
        <v>1</v>
      </c>
      <c r="H7" s="295">
        <f>F7/G7</f>
        <v>2701.9352463768114</v>
      </c>
      <c r="I7" s="296">
        <f>16*30</f>
        <v>480</v>
      </c>
      <c r="J7" s="295">
        <f>H7/I7</f>
        <v>5.629031763285024</v>
      </c>
      <c r="K7" s="296">
        <v>8</v>
      </c>
      <c r="L7" s="296">
        <v>1</v>
      </c>
      <c r="M7" s="296">
        <f>L7*K7</f>
        <v>8</v>
      </c>
    </row>
    <row r="8" spans="1:40" ht="15" customHeight="1">
      <c r="A8" s="467"/>
      <c r="B8" s="297" t="str">
        <f>INSUMOS!B13</f>
        <v>RETROEXCAVADORA C/BRAZO EXTENSIBLE</v>
      </c>
      <c r="C8" s="292" t="s">
        <v>28</v>
      </c>
      <c r="D8" s="293"/>
      <c r="E8" s="298">
        <f>INSUMOS!J13</f>
        <v>135.24680000000001</v>
      </c>
      <c r="F8" s="299">
        <f>E8</f>
        <v>135.24680000000001</v>
      </c>
      <c r="G8" s="300">
        <v>1</v>
      </c>
      <c r="H8" s="299">
        <f t="shared" ref="H8:H14" si="0">F8/G8</f>
        <v>135.24680000000001</v>
      </c>
      <c r="I8" s="300">
        <f t="shared" ref="I8:I14" si="1">16*30</f>
        <v>480</v>
      </c>
      <c r="J8" s="299">
        <f t="shared" ref="J8:J14" si="2">H8/I8</f>
        <v>0.2817641666666667</v>
      </c>
      <c r="K8" s="300">
        <v>1</v>
      </c>
      <c r="L8" s="300">
        <v>1</v>
      </c>
      <c r="M8" s="300">
        <f t="shared" ref="M8:M14" si="3">L8*K8</f>
        <v>1</v>
      </c>
    </row>
    <row r="9" spans="1:40" ht="15" customHeight="1">
      <c r="A9" s="467"/>
      <c r="B9" s="301" t="str">
        <f>INSUMOS!B12</f>
        <v xml:space="preserve">CAMION CISTERNA 5000 GLS </v>
      </c>
      <c r="C9" s="292" t="s">
        <v>28</v>
      </c>
      <c r="D9" s="293"/>
      <c r="E9" s="302">
        <f>INSUMOS!J12</f>
        <v>317.5857537665886</v>
      </c>
      <c r="F9" s="303">
        <f>E9</f>
        <v>317.5857537665886</v>
      </c>
      <c r="G9" s="304">
        <v>1</v>
      </c>
      <c r="H9" s="303">
        <f t="shared" si="0"/>
        <v>317.5857537665886</v>
      </c>
      <c r="I9" s="304">
        <f t="shared" si="1"/>
        <v>480</v>
      </c>
      <c r="J9" s="303">
        <f t="shared" si="2"/>
        <v>0.6616369870137262</v>
      </c>
      <c r="K9" s="304">
        <v>1</v>
      </c>
      <c r="L9" s="304">
        <v>1</v>
      </c>
      <c r="M9" s="304">
        <f t="shared" si="3"/>
        <v>1</v>
      </c>
    </row>
    <row r="10" spans="1:40" ht="15" customHeight="1">
      <c r="A10" s="467"/>
      <c r="B10" s="285" t="s">
        <v>234</v>
      </c>
      <c r="C10" s="305"/>
      <c r="D10" s="293"/>
      <c r="E10" s="306"/>
      <c r="F10" s="307"/>
      <c r="G10" s="308"/>
      <c r="H10" s="307"/>
      <c r="I10" s="308"/>
      <c r="J10" s="307"/>
      <c r="K10" s="289">
        <f>SUM(K11:K14)</f>
        <v>5</v>
      </c>
      <c r="L10" s="308"/>
      <c r="M10" s="309">
        <f>SUM(M11:M14)</f>
        <v>5</v>
      </c>
    </row>
    <row r="11" spans="1:40">
      <c r="A11" s="467"/>
      <c r="B11" s="291" t="str">
        <f>INSUMOS!B14</f>
        <v>EXCAVADORA SOBRE ORUGAS 180-348 HP</v>
      </c>
      <c r="C11" s="292" t="s">
        <v>28</v>
      </c>
      <c r="D11" s="293"/>
      <c r="E11" s="294">
        <f>INSUMOS!J14</f>
        <v>528.16075240855753</v>
      </c>
      <c r="F11" s="295">
        <f>E11</f>
        <v>528.16075240855753</v>
      </c>
      <c r="G11" s="296">
        <v>1</v>
      </c>
      <c r="H11" s="295">
        <f t="shared" si="0"/>
        <v>528.16075240855753</v>
      </c>
      <c r="I11" s="296">
        <f t="shared" si="1"/>
        <v>480</v>
      </c>
      <c r="J11" s="295">
        <f t="shared" si="2"/>
        <v>1.1003349008511616</v>
      </c>
      <c r="K11" s="296">
        <v>2</v>
      </c>
      <c r="L11" s="296">
        <v>1</v>
      </c>
      <c r="M11" s="296">
        <f t="shared" si="3"/>
        <v>2</v>
      </c>
    </row>
    <row r="12" spans="1:40">
      <c r="A12" s="467"/>
      <c r="B12" s="291" t="str">
        <f>INSUMOS!B16</f>
        <v>TRACTOR SOBREORUGAS  190-240HP</v>
      </c>
      <c r="C12" s="292" t="s">
        <v>28</v>
      </c>
      <c r="D12" s="293"/>
      <c r="E12" s="298">
        <f>INSUMOS!J16</f>
        <v>287.70742936507941</v>
      </c>
      <c r="F12" s="299">
        <f>E12</f>
        <v>287.70742936507941</v>
      </c>
      <c r="G12" s="300">
        <v>1</v>
      </c>
      <c r="H12" s="299">
        <f t="shared" si="0"/>
        <v>287.70742936507941</v>
      </c>
      <c r="I12" s="300">
        <f t="shared" si="1"/>
        <v>480</v>
      </c>
      <c r="J12" s="299">
        <f t="shared" si="2"/>
        <v>0.59939047784391541</v>
      </c>
      <c r="K12" s="300">
        <v>1</v>
      </c>
      <c r="L12" s="300">
        <v>1</v>
      </c>
      <c r="M12" s="300">
        <f t="shared" si="3"/>
        <v>1</v>
      </c>
    </row>
    <row r="13" spans="1:40">
      <c r="A13" s="467"/>
      <c r="B13" s="291" t="str">
        <f>INSUMOS!B15</f>
        <v>MOTONIVELADORA 145 -150HP</v>
      </c>
      <c r="C13" s="292" t="s">
        <v>28</v>
      </c>
      <c r="D13" s="293"/>
      <c r="E13" s="298">
        <f>INSUMOS!J15</f>
        <v>325.96548709992192</v>
      </c>
      <c r="F13" s="299">
        <f>E13</f>
        <v>325.96548709992192</v>
      </c>
      <c r="G13" s="300">
        <v>1</v>
      </c>
      <c r="H13" s="299">
        <f t="shared" si="0"/>
        <v>325.96548709992192</v>
      </c>
      <c r="I13" s="300">
        <f t="shared" si="1"/>
        <v>480</v>
      </c>
      <c r="J13" s="299">
        <f t="shared" si="2"/>
        <v>0.67909476479150399</v>
      </c>
      <c r="K13" s="300">
        <v>1</v>
      </c>
      <c r="L13" s="300">
        <v>1</v>
      </c>
      <c r="M13" s="300">
        <f t="shared" si="3"/>
        <v>1</v>
      </c>
    </row>
    <row r="14" spans="1:40" ht="17.25" customHeight="1">
      <c r="A14" s="468"/>
      <c r="B14" s="310" t="str">
        <f>INSUMOS!B17</f>
        <v>RODILLO LISO VIBR. AUTOPROPULSADO 101-135HP 10-12TN</v>
      </c>
      <c r="C14" s="311" t="s">
        <v>28</v>
      </c>
      <c r="D14" s="293"/>
      <c r="E14" s="298">
        <f>INSUMOS!J17</f>
        <v>325.96548709992192</v>
      </c>
      <c r="F14" s="299">
        <f>E14</f>
        <v>325.96548709992192</v>
      </c>
      <c r="G14" s="300">
        <v>1</v>
      </c>
      <c r="H14" s="299">
        <f t="shared" si="0"/>
        <v>325.96548709992192</v>
      </c>
      <c r="I14" s="300">
        <f t="shared" si="1"/>
        <v>480</v>
      </c>
      <c r="J14" s="299">
        <f t="shared" si="2"/>
        <v>0.67909476479150399</v>
      </c>
      <c r="K14" s="300">
        <v>1</v>
      </c>
      <c r="L14" s="300">
        <v>1</v>
      </c>
      <c r="M14" s="300">
        <f t="shared" si="3"/>
        <v>1</v>
      </c>
    </row>
    <row r="15" spans="1:40" s="49" customFormat="1" ht="9" customHeight="1">
      <c r="A15" s="76"/>
      <c r="B15" s="312"/>
      <c r="C15" s="313"/>
      <c r="D15" s="293"/>
      <c r="E15" s="314"/>
      <c r="F15" s="315"/>
      <c r="G15" s="293"/>
      <c r="H15" s="315"/>
      <c r="I15" s="293"/>
      <c r="J15" s="315"/>
      <c r="K15" s="316"/>
      <c r="L15" s="293"/>
      <c r="M15" s="293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</row>
    <row r="16" spans="1:40">
      <c r="B16" s="317"/>
      <c r="C16" s="279"/>
      <c r="D16" s="279"/>
      <c r="E16" s="279"/>
      <c r="F16" s="279"/>
      <c r="G16" s="279"/>
      <c r="H16" s="279"/>
      <c r="I16" s="279"/>
      <c r="J16" s="279"/>
      <c r="K16" s="318">
        <f>K6+K10</f>
        <v>15</v>
      </c>
      <c r="L16" s="319"/>
      <c r="M16" s="318">
        <f>M6+M10</f>
        <v>15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</row>
    <row r="17" spans="2:13">
      <c r="B17" s="317"/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</row>
    <row r="18" spans="2:13">
      <c r="B18" s="40"/>
    </row>
  </sheetData>
  <mergeCells count="2">
    <mergeCell ref="A7:A14"/>
    <mergeCell ref="B2:M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03F3-64FF-426E-9030-A220CA1224C2}">
  <sheetPr>
    <pageSetUpPr fitToPage="1"/>
  </sheetPr>
  <dimension ref="A2:L12"/>
  <sheetViews>
    <sheetView showGridLines="0" tabSelected="1" zoomScale="90" zoomScaleNormal="90" zoomScaleSheetLayoutView="100" workbookViewId="0">
      <selection activeCell="J13" sqref="J13"/>
    </sheetView>
  </sheetViews>
  <sheetFormatPr baseColWidth="10" defaultColWidth="11.44140625" defaultRowHeight="14.4"/>
  <cols>
    <col min="1" max="1" width="3.5546875" style="20" customWidth="1"/>
    <col min="2" max="2" width="8.33203125" style="20" customWidth="1"/>
    <col min="3" max="3" width="5.6640625" style="20" customWidth="1"/>
    <col min="4" max="4" width="8" style="20" customWidth="1"/>
    <col min="5" max="8" width="11.44140625" style="20"/>
    <col min="9" max="9" width="10.33203125" style="20" customWidth="1"/>
    <col min="10" max="16384" width="11.44140625" style="20"/>
  </cols>
  <sheetData>
    <row r="2" spans="1:12">
      <c r="B2" s="454" t="s">
        <v>265</v>
      </c>
      <c r="C2" s="454"/>
      <c r="D2" s="454"/>
      <c r="E2" s="454"/>
      <c r="F2" s="454"/>
      <c r="G2" s="454"/>
      <c r="H2" s="454"/>
      <c r="I2" s="454"/>
      <c r="J2" s="454"/>
      <c r="K2" s="454"/>
      <c r="L2" s="454"/>
    </row>
    <row r="3" spans="1:12">
      <c r="D3" s="61"/>
    </row>
    <row r="4" spans="1:12" ht="20.399999999999999">
      <c r="C4" s="63" t="s">
        <v>2</v>
      </c>
      <c r="D4" s="17" t="s">
        <v>88</v>
      </c>
      <c r="E4" s="71" t="s">
        <v>99</v>
      </c>
      <c r="F4" s="71" t="s">
        <v>271</v>
      </c>
      <c r="G4" s="71" t="s">
        <v>100</v>
      </c>
      <c r="H4" s="71" t="s">
        <v>270</v>
      </c>
      <c r="I4" s="71" t="s">
        <v>264</v>
      </c>
      <c r="J4" s="71" t="s">
        <v>268</v>
      </c>
      <c r="K4" s="71" t="s">
        <v>269</v>
      </c>
      <c r="L4" s="71" t="s">
        <v>281</v>
      </c>
    </row>
    <row r="5" spans="1:12">
      <c r="A5" s="470"/>
      <c r="B5" s="197" t="s">
        <v>40</v>
      </c>
      <c r="C5" s="46" t="s">
        <v>20</v>
      </c>
      <c r="D5" s="65">
        <f>INSUMOS!J37</f>
        <v>242.62134571428572</v>
      </c>
      <c r="E5" s="44">
        <f>D5</f>
        <v>242.62134571428572</v>
      </c>
      <c r="F5" s="44">
        <v>1</v>
      </c>
      <c r="G5" s="44">
        <f t="shared" ref="G5:G8" si="0">E5/F5</f>
        <v>242.62134571428572</v>
      </c>
      <c r="H5" s="44">
        <f>192*2</f>
        <v>384</v>
      </c>
      <c r="I5" s="44">
        <f t="shared" ref="I5:I8" si="1">G5/H5</f>
        <v>0.63182642113095244</v>
      </c>
      <c r="J5" s="44">
        <v>1</v>
      </c>
      <c r="K5" s="44">
        <v>1</v>
      </c>
      <c r="L5" s="44">
        <f>K5*J5</f>
        <v>1</v>
      </c>
    </row>
    <row r="6" spans="1:12">
      <c r="A6" s="470"/>
      <c r="B6" s="57" t="s">
        <v>19</v>
      </c>
      <c r="C6" s="42" t="s">
        <v>20</v>
      </c>
      <c r="D6" s="65">
        <f>INSUMOS!J38</f>
        <v>450.61629391580402</v>
      </c>
      <c r="E6" s="44">
        <f>D6</f>
        <v>450.61629391580402</v>
      </c>
      <c r="F6" s="44">
        <v>1</v>
      </c>
      <c r="G6" s="44">
        <f t="shared" si="0"/>
        <v>450.61629391580402</v>
      </c>
      <c r="H6" s="44">
        <f t="shared" ref="H6:H8" si="2">192*2</f>
        <v>384</v>
      </c>
      <c r="I6" s="44">
        <f t="shared" si="1"/>
        <v>1.1734799320724063</v>
      </c>
      <c r="J6" s="44">
        <v>2</v>
      </c>
      <c r="K6" s="44">
        <v>1</v>
      </c>
      <c r="L6" s="44">
        <f t="shared" ref="L6:L8" si="3">K6*J6</f>
        <v>2</v>
      </c>
    </row>
    <row r="7" spans="1:12">
      <c r="A7" s="470"/>
      <c r="B7" s="57" t="s">
        <v>22</v>
      </c>
      <c r="C7" s="42" t="s">
        <v>20</v>
      </c>
      <c r="D7" s="65">
        <f>INSUMOS!J39</f>
        <v>1638.0901657388363</v>
      </c>
      <c r="E7" s="44">
        <f>D7</f>
        <v>1638.0901657388363</v>
      </c>
      <c r="F7" s="44">
        <v>1</v>
      </c>
      <c r="G7" s="44">
        <f t="shared" si="0"/>
        <v>1638.0901657388363</v>
      </c>
      <c r="H7" s="44">
        <f t="shared" si="2"/>
        <v>384</v>
      </c>
      <c r="I7" s="44">
        <f t="shared" si="1"/>
        <v>4.2658598066115525</v>
      </c>
      <c r="J7" s="44">
        <v>4</v>
      </c>
      <c r="K7" s="44">
        <v>1</v>
      </c>
      <c r="L7" s="44">
        <f t="shared" si="3"/>
        <v>4</v>
      </c>
    </row>
    <row r="8" spans="1:12">
      <c r="A8" s="470"/>
      <c r="B8" s="59" t="s">
        <v>24</v>
      </c>
      <c r="C8" s="48" t="s">
        <v>20</v>
      </c>
      <c r="D8" s="65">
        <f>INSUMOS!J40</f>
        <v>4557.9998520512727</v>
      </c>
      <c r="E8" s="65">
        <f>D8</f>
        <v>4557.9998520512727</v>
      </c>
      <c r="F8" s="65">
        <v>1</v>
      </c>
      <c r="G8" s="65">
        <f t="shared" si="0"/>
        <v>4557.9998520512727</v>
      </c>
      <c r="H8" s="65">
        <f t="shared" si="2"/>
        <v>384</v>
      </c>
      <c r="I8" s="65">
        <f t="shared" si="1"/>
        <v>11.869791281383522</v>
      </c>
      <c r="J8" s="65">
        <v>12</v>
      </c>
      <c r="K8" s="65">
        <v>1</v>
      </c>
      <c r="L8" s="65">
        <f t="shared" si="3"/>
        <v>12</v>
      </c>
    </row>
    <row r="9" spans="1:12">
      <c r="E9" s="56"/>
      <c r="F9" s="56"/>
      <c r="G9" s="56"/>
      <c r="H9" s="56"/>
      <c r="I9" s="56"/>
      <c r="J9" s="56"/>
      <c r="K9" s="56"/>
      <c r="L9" s="56">
        <f>SUM(L5:L8)</f>
        <v>19</v>
      </c>
    </row>
    <row r="10" spans="1:12">
      <c r="B10" s="40"/>
    </row>
    <row r="11" spans="1:12">
      <c r="B11" s="40"/>
    </row>
    <row r="12" spans="1:12">
      <c r="B12" s="40"/>
    </row>
  </sheetData>
  <mergeCells count="2">
    <mergeCell ref="A5:A8"/>
    <mergeCell ref="B2:L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A6CA-2BF9-4553-A977-31ED21283E52}">
  <sheetPr>
    <pageSetUpPr fitToPage="1"/>
  </sheetPr>
  <dimension ref="A4:G36"/>
  <sheetViews>
    <sheetView showGridLines="0" tabSelected="1" zoomScale="90" zoomScaleNormal="90" zoomScaleSheetLayoutView="90" workbookViewId="0">
      <pane xSplit="1" ySplit="12" topLeftCell="B25" activePane="bottomRight" state="frozen"/>
      <selection activeCell="J13" sqref="J13"/>
      <selection pane="topRight" activeCell="J13" sqref="J13"/>
      <selection pane="bottomLeft" activeCell="J13" sqref="J13"/>
      <selection pane="bottomRight" activeCell="J13" sqref="J13"/>
    </sheetView>
  </sheetViews>
  <sheetFormatPr baseColWidth="10" defaultColWidth="13.109375" defaultRowHeight="15"/>
  <cols>
    <col min="1" max="1" width="52.33203125" style="22" customWidth="1"/>
    <col min="2" max="2" width="15.5546875" style="27" customWidth="1"/>
    <col min="3" max="3" width="19" style="22" customWidth="1"/>
    <col min="4" max="5" width="13.109375" style="22"/>
    <col min="6" max="6" width="25.6640625" style="22" hidden="1" customWidth="1"/>
    <col min="7" max="7" width="0" style="22" hidden="1" customWidth="1"/>
    <col min="8" max="255" width="13.109375" style="22"/>
    <col min="256" max="256" width="52.33203125" style="22" customWidth="1"/>
    <col min="257" max="257" width="15.5546875" style="22" customWidth="1"/>
    <col min="258" max="258" width="19" style="22" customWidth="1"/>
    <col min="259" max="511" width="13.109375" style="22"/>
    <col min="512" max="512" width="52.33203125" style="22" customWidth="1"/>
    <col min="513" max="513" width="15.5546875" style="22" customWidth="1"/>
    <col min="514" max="514" width="19" style="22" customWidth="1"/>
    <col min="515" max="767" width="13.109375" style="22"/>
    <col min="768" max="768" width="52.33203125" style="22" customWidth="1"/>
    <col min="769" max="769" width="15.5546875" style="22" customWidth="1"/>
    <col min="770" max="770" width="19" style="22" customWidth="1"/>
    <col min="771" max="1023" width="13.109375" style="22"/>
    <col min="1024" max="1024" width="52.33203125" style="22" customWidth="1"/>
    <col min="1025" max="1025" width="15.5546875" style="22" customWidth="1"/>
    <col min="1026" max="1026" width="19" style="22" customWidth="1"/>
    <col min="1027" max="1279" width="13.109375" style="22"/>
    <col min="1280" max="1280" width="52.33203125" style="22" customWidth="1"/>
    <col min="1281" max="1281" width="15.5546875" style="22" customWidth="1"/>
    <col min="1282" max="1282" width="19" style="22" customWidth="1"/>
    <col min="1283" max="1535" width="13.109375" style="22"/>
    <col min="1536" max="1536" width="52.33203125" style="22" customWidth="1"/>
    <col min="1537" max="1537" width="15.5546875" style="22" customWidth="1"/>
    <col min="1538" max="1538" width="19" style="22" customWidth="1"/>
    <col min="1539" max="1791" width="13.109375" style="22"/>
    <col min="1792" max="1792" width="52.33203125" style="22" customWidth="1"/>
    <col min="1793" max="1793" width="15.5546875" style="22" customWidth="1"/>
    <col min="1794" max="1794" width="19" style="22" customWidth="1"/>
    <col min="1795" max="2047" width="13.109375" style="22"/>
    <col min="2048" max="2048" width="52.33203125" style="22" customWidth="1"/>
    <col min="2049" max="2049" width="15.5546875" style="22" customWidth="1"/>
    <col min="2050" max="2050" width="19" style="22" customWidth="1"/>
    <col min="2051" max="2303" width="13.109375" style="22"/>
    <col min="2304" max="2304" width="52.33203125" style="22" customWidth="1"/>
    <col min="2305" max="2305" width="15.5546875" style="22" customWidth="1"/>
    <col min="2306" max="2306" width="19" style="22" customWidth="1"/>
    <col min="2307" max="2559" width="13.109375" style="22"/>
    <col min="2560" max="2560" width="52.33203125" style="22" customWidth="1"/>
    <col min="2561" max="2561" width="15.5546875" style="22" customWidth="1"/>
    <col min="2562" max="2562" width="19" style="22" customWidth="1"/>
    <col min="2563" max="2815" width="13.109375" style="22"/>
    <col min="2816" max="2816" width="52.33203125" style="22" customWidth="1"/>
    <col min="2817" max="2817" width="15.5546875" style="22" customWidth="1"/>
    <col min="2818" max="2818" width="19" style="22" customWidth="1"/>
    <col min="2819" max="3071" width="13.109375" style="22"/>
    <col min="3072" max="3072" width="52.33203125" style="22" customWidth="1"/>
    <col min="3073" max="3073" width="15.5546875" style="22" customWidth="1"/>
    <col min="3074" max="3074" width="19" style="22" customWidth="1"/>
    <col min="3075" max="3327" width="13.109375" style="22"/>
    <col min="3328" max="3328" width="52.33203125" style="22" customWidth="1"/>
    <col min="3329" max="3329" width="15.5546875" style="22" customWidth="1"/>
    <col min="3330" max="3330" width="19" style="22" customWidth="1"/>
    <col min="3331" max="3583" width="13.109375" style="22"/>
    <col min="3584" max="3584" width="52.33203125" style="22" customWidth="1"/>
    <col min="3585" max="3585" width="15.5546875" style="22" customWidth="1"/>
    <col min="3586" max="3586" width="19" style="22" customWidth="1"/>
    <col min="3587" max="3839" width="13.109375" style="22"/>
    <col min="3840" max="3840" width="52.33203125" style="22" customWidth="1"/>
    <col min="3841" max="3841" width="15.5546875" style="22" customWidth="1"/>
    <col min="3842" max="3842" width="19" style="22" customWidth="1"/>
    <col min="3843" max="4095" width="13.109375" style="22"/>
    <col min="4096" max="4096" width="52.33203125" style="22" customWidth="1"/>
    <col min="4097" max="4097" width="15.5546875" style="22" customWidth="1"/>
    <col min="4098" max="4098" width="19" style="22" customWidth="1"/>
    <col min="4099" max="4351" width="13.109375" style="22"/>
    <col min="4352" max="4352" width="52.33203125" style="22" customWidth="1"/>
    <col min="4353" max="4353" width="15.5546875" style="22" customWidth="1"/>
    <col min="4354" max="4354" width="19" style="22" customWidth="1"/>
    <col min="4355" max="4607" width="13.109375" style="22"/>
    <col min="4608" max="4608" width="52.33203125" style="22" customWidth="1"/>
    <col min="4609" max="4609" width="15.5546875" style="22" customWidth="1"/>
    <col min="4610" max="4610" width="19" style="22" customWidth="1"/>
    <col min="4611" max="4863" width="13.109375" style="22"/>
    <col min="4864" max="4864" width="52.33203125" style="22" customWidth="1"/>
    <col min="4865" max="4865" width="15.5546875" style="22" customWidth="1"/>
    <col min="4866" max="4866" width="19" style="22" customWidth="1"/>
    <col min="4867" max="5119" width="13.109375" style="22"/>
    <col min="5120" max="5120" width="52.33203125" style="22" customWidth="1"/>
    <col min="5121" max="5121" width="15.5546875" style="22" customWidth="1"/>
    <col min="5122" max="5122" width="19" style="22" customWidth="1"/>
    <col min="5123" max="5375" width="13.109375" style="22"/>
    <col min="5376" max="5376" width="52.33203125" style="22" customWidth="1"/>
    <col min="5377" max="5377" width="15.5546875" style="22" customWidth="1"/>
    <col min="5378" max="5378" width="19" style="22" customWidth="1"/>
    <col min="5379" max="5631" width="13.109375" style="22"/>
    <col min="5632" max="5632" width="52.33203125" style="22" customWidth="1"/>
    <col min="5633" max="5633" width="15.5546875" style="22" customWidth="1"/>
    <col min="5634" max="5634" width="19" style="22" customWidth="1"/>
    <col min="5635" max="5887" width="13.109375" style="22"/>
    <col min="5888" max="5888" width="52.33203125" style="22" customWidth="1"/>
    <col min="5889" max="5889" width="15.5546875" style="22" customWidth="1"/>
    <col min="5890" max="5890" width="19" style="22" customWidth="1"/>
    <col min="5891" max="6143" width="13.109375" style="22"/>
    <col min="6144" max="6144" width="52.33203125" style="22" customWidth="1"/>
    <col min="6145" max="6145" width="15.5546875" style="22" customWidth="1"/>
    <col min="6146" max="6146" width="19" style="22" customWidth="1"/>
    <col min="6147" max="6399" width="13.109375" style="22"/>
    <col min="6400" max="6400" width="52.33203125" style="22" customWidth="1"/>
    <col min="6401" max="6401" width="15.5546875" style="22" customWidth="1"/>
    <col min="6402" max="6402" width="19" style="22" customWidth="1"/>
    <col min="6403" max="6655" width="13.109375" style="22"/>
    <col min="6656" max="6656" width="52.33203125" style="22" customWidth="1"/>
    <col min="6657" max="6657" width="15.5546875" style="22" customWidth="1"/>
    <col min="6658" max="6658" width="19" style="22" customWidth="1"/>
    <col min="6659" max="6911" width="13.109375" style="22"/>
    <col min="6912" max="6912" width="52.33203125" style="22" customWidth="1"/>
    <col min="6913" max="6913" width="15.5546875" style="22" customWidth="1"/>
    <col min="6914" max="6914" width="19" style="22" customWidth="1"/>
    <col min="6915" max="7167" width="13.109375" style="22"/>
    <col min="7168" max="7168" width="52.33203125" style="22" customWidth="1"/>
    <col min="7169" max="7169" width="15.5546875" style="22" customWidth="1"/>
    <col min="7170" max="7170" width="19" style="22" customWidth="1"/>
    <col min="7171" max="7423" width="13.109375" style="22"/>
    <col min="7424" max="7424" width="52.33203125" style="22" customWidth="1"/>
    <col min="7425" max="7425" width="15.5546875" style="22" customWidth="1"/>
    <col min="7426" max="7426" width="19" style="22" customWidth="1"/>
    <col min="7427" max="7679" width="13.109375" style="22"/>
    <col min="7680" max="7680" width="52.33203125" style="22" customWidth="1"/>
    <col min="7681" max="7681" width="15.5546875" style="22" customWidth="1"/>
    <col min="7682" max="7682" width="19" style="22" customWidth="1"/>
    <col min="7683" max="7935" width="13.109375" style="22"/>
    <col min="7936" max="7936" width="52.33203125" style="22" customWidth="1"/>
    <col min="7937" max="7937" width="15.5546875" style="22" customWidth="1"/>
    <col min="7938" max="7938" width="19" style="22" customWidth="1"/>
    <col min="7939" max="8191" width="13.109375" style="22"/>
    <col min="8192" max="8192" width="52.33203125" style="22" customWidth="1"/>
    <col min="8193" max="8193" width="15.5546875" style="22" customWidth="1"/>
    <col min="8194" max="8194" width="19" style="22" customWidth="1"/>
    <col min="8195" max="8447" width="13.109375" style="22"/>
    <col min="8448" max="8448" width="52.33203125" style="22" customWidth="1"/>
    <col min="8449" max="8449" width="15.5546875" style="22" customWidth="1"/>
    <col min="8450" max="8450" width="19" style="22" customWidth="1"/>
    <col min="8451" max="8703" width="13.109375" style="22"/>
    <col min="8704" max="8704" width="52.33203125" style="22" customWidth="1"/>
    <col min="8705" max="8705" width="15.5546875" style="22" customWidth="1"/>
    <col min="8706" max="8706" width="19" style="22" customWidth="1"/>
    <col min="8707" max="8959" width="13.109375" style="22"/>
    <col min="8960" max="8960" width="52.33203125" style="22" customWidth="1"/>
    <col min="8961" max="8961" width="15.5546875" style="22" customWidth="1"/>
    <col min="8962" max="8962" width="19" style="22" customWidth="1"/>
    <col min="8963" max="9215" width="13.109375" style="22"/>
    <col min="9216" max="9216" width="52.33203125" style="22" customWidth="1"/>
    <col min="9217" max="9217" width="15.5546875" style="22" customWidth="1"/>
    <col min="9218" max="9218" width="19" style="22" customWidth="1"/>
    <col min="9219" max="9471" width="13.109375" style="22"/>
    <col min="9472" max="9472" width="52.33203125" style="22" customWidth="1"/>
    <col min="9473" max="9473" width="15.5546875" style="22" customWidth="1"/>
    <col min="9474" max="9474" width="19" style="22" customWidth="1"/>
    <col min="9475" max="9727" width="13.109375" style="22"/>
    <col min="9728" max="9728" width="52.33203125" style="22" customWidth="1"/>
    <col min="9729" max="9729" width="15.5546875" style="22" customWidth="1"/>
    <col min="9730" max="9730" width="19" style="22" customWidth="1"/>
    <col min="9731" max="9983" width="13.109375" style="22"/>
    <col min="9984" max="9984" width="52.33203125" style="22" customWidth="1"/>
    <col min="9985" max="9985" width="15.5546875" style="22" customWidth="1"/>
    <col min="9986" max="9986" width="19" style="22" customWidth="1"/>
    <col min="9987" max="10239" width="13.109375" style="22"/>
    <col min="10240" max="10240" width="52.33203125" style="22" customWidth="1"/>
    <col min="10241" max="10241" width="15.5546875" style="22" customWidth="1"/>
    <col min="10242" max="10242" width="19" style="22" customWidth="1"/>
    <col min="10243" max="10495" width="13.109375" style="22"/>
    <col min="10496" max="10496" width="52.33203125" style="22" customWidth="1"/>
    <col min="10497" max="10497" width="15.5546875" style="22" customWidth="1"/>
    <col min="10498" max="10498" width="19" style="22" customWidth="1"/>
    <col min="10499" max="10751" width="13.109375" style="22"/>
    <col min="10752" max="10752" width="52.33203125" style="22" customWidth="1"/>
    <col min="10753" max="10753" width="15.5546875" style="22" customWidth="1"/>
    <col min="10754" max="10754" width="19" style="22" customWidth="1"/>
    <col min="10755" max="11007" width="13.109375" style="22"/>
    <col min="11008" max="11008" width="52.33203125" style="22" customWidth="1"/>
    <col min="11009" max="11009" width="15.5546875" style="22" customWidth="1"/>
    <col min="11010" max="11010" width="19" style="22" customWidth="1"/>
    <col min="11011" max="11263" width="13.109375" style="22"/>
    <col min="11264" max="11264" width="52.33203125" style="22" customWidth="1"/>
    <col min="11265" max="11265" width="15.5546875" style="22" customWidth="1"/>
    <col min="11266" max="11266" width="19" style="22" customWidth="1"/>
    <col min="11267" max="11519" width="13.109375" style="22"/>
    <col min="11520" max="11520" width="52.33203125" style="22" customWidth="1"/>
    <col min="11521" max="11521" width="15.5546875" style="22" customWidth="1"/>
    <col min="11522" max="11522" width="19" style="22" customWidth="1"/>
    <col min="11523" max="11775" width="13.109375" style="22"/>
    <col min="11776" max="11776" width="52.33203125" style="22" customWidth="1"/>
    <col min="11777" max="11777" width="15.5546875" style="22" customWidth="1"/>
    <col min="11778" max="11778" width="19" style="22" customWidth="1"/>
    <col min="11779" max="12031" width="13.109375" style="22"/>
    <col min="12032" max="12032" width="52.33203125" style="22" customWidth="1"/>
    <col min="12033" max="12033" width="15.5546875" style="22" customWidth="1"/>
    <col min="12034" max="12034" width="19" style="22" customWidth="1"/>
    <col min="12035" max="12287" width="13.109375" style="22"/>
    <col min="12288" max="12288" width="52.33203125" style="22" customWidth="1"/>
    <col min="12289" max="12289" width="15.5546875" style="22" customWidth="1"/>
    <col min="12290" max="12290" width="19" style="22" customWidth="1"/>
    <col min="12291" max="12543" width="13.109375" style="22"/>
    <col min="12544" max="12544" width="52.33203125" style="22" customWidth="1"/>
    <col min="12545" max="12545" width="15.5546875" style="22" customWidth="1"/>
    <col min="12546" max="12546" width="19" style="22" customWidth="1"/>
    <col min="12547" max="12799" width="13.109375" style="22"/>
    <col min="12800" max="12800" width="52.33203125" style="22" customWidth="1"/>
    <col min="12801" max="12801" width="15.5546875" style="22" customWidth="1"/>
    <col min="12802" max="12802" width="19" style="22" customWidth="1"/>
    <col min="12803" max="13055" width="13.109375" style="22"/>
    <col min="13056" max="13056" width="52.33203125" style="22" customWidth="1"/>
    <col min="13057" max="13057" width="15.5546875" style="22" customWidth="1"/>
    <col min="13058" max="13058" width="19" style="22" customWidth="1"/>
    <col min="13059" max="13311" width="13.109375" style="22"/>
    <col min="13312" max="13312" width="52.33203125" style="22" customWidth="1"/>
    <col min="13313" max="13313" width="15.5546875" style="22" customWidth="1"/>
    <col min="13314" max="13314" width="19" style="22" customWidth="1"/>
    <col min="13315" max="13567" width="13.109375" style="22"/>
    <col min="13568" max="13568" width="52.33203125" style="22" customWidth="1"/>
    <col min="13569" max="13569" width="15.5546875" style="22" customWidth="1"/>
    <col min="13570" max="13570" width="19" style="22" customWidth="1"/>
    <col min="13571" max="13823" width="13.109375" style="22"/>
    <col min="13824" max="13824" width="52.33203125" style="22" customWidth="1"/>
    <col min="13825" max="13825" width="15.5546875" style="22" customWidth="1"/>
    <col min="13826" max="13826" width="19" style="22" customWidth="1"/>
    <col min="13827" max="14079" width="13.109375" style="22"/>
    <col min="14080" max="14080" width="52.33203125" style="22" customWidth="1"/>
    <col min="14081" max="14081" width="15.5546875" style="22" customWidth="1"/>
    <col min="14082" max="14082" width="19" style="22" customWidth="1"/>
    <col min="14083" max="14335" width="13.109375" style="22"/>
    <col min="14336" max="14336" width="52.33203125" style="22" customWidth="1"/>
    <col min="14337" max="14337" width="15.5546875" style="22" customWidth="1"/>
    <col min="14338" max="14338" width="19" style="22" customWidth="1"/>
    <col min="14339" max="14591" width="13.109375" style="22"/>
    <col min="14592" max="14592" width="52.33203125" style="22" customWidth="1"/>
    <col min="14593" max="14593" width="15.5546875" style="22" customWidth="1"/>
    <col min="14594" max="14594" width="19" style="22" customWidth="1"/>
    <col min="14595" max="14847" width="13.109375" style="22"/>
    <col min="14848" max="14848" width="52.33203125" style="22" customWidth="1"/>
    <col min="14849" max="14849" width="15.5546875" style="22" customWidth="1"/>
    <col min="14850" max="14850" width="19" style="22" customWidth="1"/>
    <col min="14851" max="15103" width="13.109375" style="22"/>
    <col min="15104" max="15104" width="52.33203125" style="22" customWidth="1"/>
    <col min="15105" max="15105" width="15.5546875" style="22" customWidth="1"/>
    <col min="15106" max="15106" width="19" style="22" customWidth="1"/>
    <col min="15107" max="15359" width="13.109375" style="22"/>
    <col min="15360" max="15360" width="52.33203125" style="22" customWidth="1"/>
    <col min="15361" max="15361" width="15.5546875" style="22" customWidth="1"/>
    <col min="15362" max="15362" width="19" style="22" customWidth="1"/>
    <col min="15363" max="15615" width="13.109375" style="22"/>
    <col min="15616" max="15616" width="52.33203125" style="22" customWidth="1"/>
    <col min="15617" max="15617" width="15.5546875" style="22" customWidth="1"/>
    <col min="15618" max="15618" width="19" style="22" customWidth="1"/>
    <col min="15619" max="15871" width="13.109375" style="22"/>
    <col min="15872" max="15872" width="52.33203125" style="22" customWidth="1"/>
    <col min="15873" max="15873" width="15.5546875" style="22" customWidth="1"/>
    <col min="15874" max="15874" width="19" style="22" customWidth="1"/>
    <col min="15875" max="16127" width="13.109375" style="22"/>
    <col min="16128" max="16128" width="52.33203125" style="22" customWidth="1"/>
    <col min="16129" max="16129" width="15.5546875" style="22" customWidth="1"/>
    <col min="16130" max="16130" width="19" style="22" customWidth="1"/>
    <col min="16131" max="16384" width="13.109375" style="22"/>
  </cols>
  <sheetData>
    <row r="4" spans="1:7" ht="18">
      <c r="A4" s="471" t="s">
        <v>63</v>
      </c>
      <c r="B4" s="471"/>
      <c r="C4" s="471"/>
    </row>
    <row r="5" spans="1:7" ht="9" customHeight="1">
      <c r="A5" s="381"/>
      <c r="B5" s="382"/>
      <c r="C5" s="383"/>
    </row>
    <row r="6" spans="1:7" s="24" customFormat="1" ht="18" customHeight="1">
      <c r="A6" s="473" t="s">
        <v>347</v>
      </c>
      <c r="B6" s="473"/>
      <c r="C6" s="473"/>
    </row>
    <row r="7" spans="1:7" s="24" customFormat="1" ht="45" customHeight="1">
      <c r="A7" s="472" t="str">
        <f>PRESUPUESTO!B3</f>
        <v>SERVICIO DE CONSTRUCCIÓN DE DIQUES Y PROTECCIÓN DE TALUDES DE DIQUES CON ENROCADO DEL SECTOR 2 SUBPROYECTO A4 PAMPA DEL TORO</v>
      </c>
      <c r="B7" s="472"/>
      <c r="C7" s="472"/>
    </row>
    <row r="8" spans="1:7" s="25" customFormat="1" ht="15.6">
      <c r="A8" s="387" t="s">
        <v>346</v>
      </c>
      <c r="B8" s="388" t="s">
        <v>252</v>
      </c>
      <c r="C8" s="389">
        <f>PRESUPUESTO!G54</f>
        <v>2098036.6882603788</v>
      </c>
    </row>
    <row r="9" spans="1:7" ht="15.6">
      <c r="A9" s="387" t="s">
        <v>251</v>
      </c>
      <c r="B9" s="390">
        <f>PRESUPUESTO!G5</f>
        <v>44707</v>
      </c>
      <c r="C9" s="383"/>
    </row>
    <row r="10" spans="1:7" ht="15.6">
      <c r="A10" s="387"/>
      <c r="B10" s="390"/>
      <c r="C10" s="383"/>
    </row>
    <row r="11" spans="1:7" ht="31.2">
      <c r="A11" s="391" t="s">
        <v>64</v>
      </c>
      <c r="B11" s="392" t="s">
        <v>65</v>
      </c>
      <c r="C11" s="392" t="s">
        <v>66</v>
      </c>
    </row>
    <row r="12" spans="1:7" ht="15.6">
      <c r="A12" s="393" t="s">
        <v>67</v>
      </c>
      <c r="B12" s="394"/>
      <c r="C12" s="395">
        <f>SUM(B13:B14)</f>
        <v>127509.198907</v>
      </c>
      <c r="F12" s="223" t="s">
        <v>67</v>
      </c>
      <c r="G12" s="224">
        <v>127509.198907</v>
      </c>
    </row>
    <row r="13" spans="1:7" ht="15.6">
      <c r="A13" s="396" t="s">
        <v>68</v>
      </c>
      <c r="B13" s="397">
        <f>SUMIF(INSUMOS!L11:L40,"MAT",INSUMOS!K11:K40)</f>
        <v>51884.741832</v>
      </c>
      <c r="C13" s="398"/>
      <c r="F13" s="223" t="s">
        <v>69</v>
      </c>
      <c r="G13" s="224">
        <v>121292.33326570976</v>
      </c>
    </row>
    <row r="14" spans="1:7" ht="15.6">
      <c r="A14" s="396" t="s">
        <v>87</v>
      </c>
      <c r="B14" s="397">
        <f>SUMIF(INSUMOS!L11:L40,"AGR",INSUMOS!K11:K40)</f>
        <v>75624.457074999998</v>
      </c>
      <c r="C14" s="398"/>
      <c r="F14" s="33" t="s">
        <v>72</v>
      </c>
      <c r="G14" s="34">
        <v>1082087.7868587491</v>
      </c>
    </row>
    <row r="15" spans="1:7" ht="15.6">
      <c r="A15" s="393" t="s">
        <v>69</v>
      </c>
      <c r="B15" s="399"/>
      <c r="C15" s="395">
        <f>SUM(B16:B17)</f>
        <v>128580.48842568134</v>
      </c>
      <c r="F15" s="35" t="s">
        <v>73</v>
      </c>
      <c r="G15" s="36">
        <v>3638.7699979712925</v>
      </c>
    </row>
    <row r="16" spans="1:7" ht="15.6">
      <c r="A16" s="396" t="s">
        <v>70</v>
      </c>
      <c r="B16" s="397">
        <f>SUMIF(INSUMOS!L11:L40,"MOC",INSUMOS!K11:K40)</f>
        <v>48769.911016263548</v>
      </c>
      <c r="C16" s="398"/>
      <c r="F16" s="223" t="s">
        <v>261</v>
      </c>
      <c r="G16" s="224">
        <v>270000</v>
      </c>
    </row>
    <row r="17" spans="1:7" ht="15.6">
      <c r="A17" s="396" t="s">
        <v>71</v>
      </c>
      <c r="B17" s="400">
        <f>SUMIF(INSUMOS!L11:L40,"MNC",INSUMOS!K11:K40)</f>
        <v>79810.57740941779</v>
      </c>
      <c r="C17" s="398"/>
      <c r="F17" s="223" t="s">
        <v>262</v>
      </c>
      <c r="G17" s="224">
        <v>459975.83798999991</v>
      </c>
    </row>
    <row r="18" spans="1:7" ht="18" thickBot="1">
      <c r="A18" s="401" t="s">
        <v>72</v>
      </c>
      <c r="B18" s="402"/>
      <c r="C18" s="403">
        <f>SUM(B19:B19)</f>
        <v>1108113.7482849269</v>
      </c>
      <c r="F18" s="26" t="s">
        <v>75</v>
      </c>
      <c r="G18" s="225">
        <v>2064503.9270194301</v>
      </c>
    </row>
    <row r="19" spans="1:7" ht="16.2" thickTop="1">
      <c r="A19" s="396" t="s">
        <v>242</v>
      </c>
      <c r="B19" s="397">
        <f>SUM(B20:B22)</f>
        <v>1108113.7482849269</v>
      </c>
      <c r="C19" s="384"/>
    </row>
    <row r="20" spans="1:7" ht="15.6">
      <c r="A20" s="404" t="s">
        <v>91</v>
      </c>
      <c r="B20" s="397">
        <f>INSUMOS!N18</f>
        <v>601542.05023790791</v>
      </c>
      <c r="C20" s="398"/>
    </row>
    <row r="21" spans="1:7" ht="15.6">
      <c r="A21" s="404" t="s">
        <v>89</v>
      </c>
      <c r="B21" s="397">
        <f>INSUMOS!O18</f>
        <v>330914.15371457761</v>
      </c>
      <c r="C21" s="398"/>
    </row>
    <row r="22" spans="1:7" ht="15.6">
      <c r="A22" s="405" t="s">
        <v>90</v>
      </c>
      <c r="B22" s="400">
        <f>INSUMOS!P18</f>
        <v>175657.54433244147</v>
      </c>
      <c r="C22" s="406"/>
    </row>
    <row r="23" spans="1:7" ht="15.6">
      <c r="A23" s="407" t="s">
        <v>73</v>
      </c>
      <c r="B23" s="408"/>
      <c r="C23" s="409">
        <f>SUM(B24)</f>
        <v>3857.4146527704393</v>
      </c>
    </row>
    <row r="24" spans="1:7" ht="15.6">
      <c r="A24" s="396" t="s">
        <v>74</v>
      </c>
      <c r="B24" s="410">
        <f>SUMIF(INSUMOS!L11:L40,"HER",INSUMOS!K11:K40)</f>
        <v>3857.4146527704393</v>
      </c>
      <c r="C24" s="398"/>
    </row>
    <row r="25" spans="1:7" ht="15.6">
      <c r="A25" s="393" t="s">
        <v>261</v>
      </c>
      <c r="B25" s="399"/>
      <c r="C25" s="395">
        <f>SUM(B26:B27)</f>
        <v>270000</v>
      </c>
    </row>
    <row r="26" spans="1:7" ht="15.6">
      <c r="A26" s="411" t="s">
        <v>248</v>
      </c>
      <c r="B26" s="412">
        <f>SUMIF(INSUMOS!L11:L40,"SSO",INSUMOS!K11:K40)</f>
        <v>120000</v>
      </c>
      <c r="C26" s="413"/>
    </row>
    <row r="27" spans="1:7" ht="31.2">
      <c r="A27" s="414" t="s">
        <v>249</v>
      </c>
      <c r="B27" s="412">
        <f>SUMIF(INSUMOS!L11:L40,"COVID",INSUMOS!K11:K40)</f>
        <v>150000</v>
      </c>
      <c r="C27" s="413"/>
    </row>
    <row r="28" spans="1:7" ht="15.6">
      <c r="A28" s="393" t="s">
        <v>262</v>
      </c>
      <c r="B28" s="399"/>
      <c r="C28" s="395">
        <f>SUM(B29:B33)</f>
        <v>459975.83798999991</v>
      </c>
    </row>
    <row r="29" spans="1:7" ht="15.6">
      <c r="A29" s="411" t="s">
        <v>280</v>
      </c>
      <c r="B29" s="412">
        <f>SUMIF(INSUMOS!L11:L40,"MOV",INSUMOS!K11:K40)</f>
        <v>150000</v>
      </c>
      <c r="C29" s="413"/>
    </row>
    <row r="30" spans="1:7" ht="15.6">
      <c r="A30" s="415" t="s">
        <v>278</v>
      </c>
      <c r="B30" s="412">
        <f>SUMIF(INSUMOS!L11:L40,"INST",INSUMOS!K11:K40)</f>
        <v>52799.999989999997</v>
      </c>
      <c r="C30" s="413"/>
    </row>
    <row r="31" spans="1:7" ht="15.6">
      <c r="A31" s="415" t="s">
        <v>279</v>
      </c>
      <c r="B31" s="412">
        <f>SUMIF(INSUMOS!L11:L40,"TOP",INSUMOS!K11:K40)</f>
        <v>24144.7824</v>
      </c>
      <c r="C31" s="413"/>
    </row>
    <row r="32" spans="1:7" ht="15.6">
      <c r="A32" s="415" t="s">
        <v>263</v>
      </c>
      <c r="B32" s="412">
        <f>SUMIF(INSUMOS!L11:L40,"SEGV",INSUMOS!K11:K40)</f>
        <v>56000</v>
      </c>
      <c r="C32" s="413"/>
    </row>
    <row r="33" spans="1:5" ht="15.6">
      <c r="A33" s="415" t="s">
        <v>277</v>
      </c>
      <c r="B33" s="412">
        <f>SUMIF(INSUMOS!L11:L40,"ACTV",INSUMOS!K11:K40)</f>
        <v>177031.05559999999</v>
      </c>
      <c r="C33" s="413"/>
    </row>
    <row r="34" spans="1:5" ht="15.6">
      <c r="A34" s="416"/>
      <c r="B34" s="416"/>
      <c r="C34" s="416"/>
      <c r="D34" s="111"/>
    </row>
    <row r="35" spans="1:5" ht="16.2" thickBot="1">
      <c r="A35" s="417" t="s">
        <v>75</v>
      </c>
      <c r="B35" s="385"/>
      <c r="C35" s="386">
        <f>SUM(C12:C34)</f>
        <v>2098036.6882603783</v>
      </c>
      <c r="E35" s="23" t="s">
        <v>76</v>
      </c>
    </row>
    <row r="36" spans="1:5" ht="15.6" thickTop="1">
      <c r="A36" s="418"/>
      <c r="B36" s="419"/>
      <c r="C36" s="418"/>
      <c r="E36" s="23"/>
    </row>
  </sheetData>
  <mergeCells count="3">
    <mergeCell ref="A4:C4"/>
    <mergeCell ref="A7:C7"/>
    <mergeCell ref="A6:C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FCB3-5BA2-40B7-86CA-73DDE18AB7C2}">
  <dimension ref="B3:O55"/>
  <sheetViews>
    <sheetView showGridLines="0" tabSelected="1" zoomScale="90" zoomScaleNormal="90" zoomScaleSheetLayoutView="90" workbookViewId="0">
      <pane xSplit="4" ySplit="8" topLeftCell="E9" activePane="bottomRight" state="frozen"/>
      <selection activeCell="J13" sqref="J13"/>
      <selection pane="topRight" activeCell="J13" sqref="J13"/>
      <selection pane="bottomLeft" activeCell="J13" sqref="J13"/>
      <selection pane="bottomRight" activeCell="J13" sqref="J13"/>
    </sheetView>
  </sheetViews>
  <sheetFormatPr baseColWidth="10" defaultColWidth="11.44140625" defaultRowHeight="14.4"/>
  <cols>
    <col min="1" max="1" width="3.33203125" customWidth="1"/>
    <col min="3" max="3" width="37.88671875" customWidth="1"/>
    <col min="4" max="4" width="9.5546875" customWidth="1"/>
    <col min="5" max="5" width="13.5546875" customWidth="1"/>
    <col min="9" max="9" width="11.88671875" bestFit="1" customWidth="1"/>
  </cols>
  <sheetData>
    <row r="3" spans="2:15" ht="15.6">
      <c r="B3" s="474" t="s">
        <v>290</v>
      </c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233"/>
      <c r="O3" s="233"/>
    </row>
    <row r="4" spans="2:15">
      <c r="C4" s="257" t="s">
        <v>236</v>
      </c>
    </row>
    <row r="5" spans="2:15">
      <c r="B5" s="255" t="s">
        <v>105</v>
      </c>
      <c r="C5" s="258" t="str">
        <f>' APU PARTIDAS'!C5</f>
        <v>Movimiento de tierras- Partidas</v>
      </c>
      <c r="K5" s="226" t="str">
        <f>' APU PARTIDAS'!J5</f>
        <v>Fecha Pres.</v>
      </c>
      <c r="L5" s="254">
        <f>' APU PARTIDAS'!K5</f>
        <v>44707</v>
      </c>
    </row>
    <row r="6" spans="2:15" ht="25.5" customHeight="1" thickBot="1">
      <c r="B6" s="256" t="s">
        <v>106</v>
      </c>
      <c r="D6" s="226"/>
      <c r="E6" s="226"/>
      <c r="F6" s="475" t="s">
        <v>292</v>
      </c>
      <c r="G6" s="476"/>
      <c r="H6" s="477" t="s">
        <v>291</v>
      </c>
      <c r="I6" s="478"/>
      <c r="J6" s="478"/>
      <c r="K6" s="478"/>
      <c r="L6" s="478"/>
      <c r="M6" s="479"/>
      <c r="N6" s="226"/>
      <c r="O6" s="226"/>
    </row>
    <row r="7" spans="2:15">
      <c r="B7" s="268" t="s">
        <v>112</v>
      </c>
      <c r="C7" s="269" t="s">
        <v>293</v>
      </c>
      <c r="D7" s="269" t="s">
        <v>294</v>
      </c>
      <c r="E7" s="269" t="s">
        <v>295</v>
      </c>
      <c r="F7" s="227" t="s">
        <v>282</v>
      </c>
      <c r="G7" s="227" t="s">
        <v>283</v>
      </c>
      <c r="H7" s="227" t="s">
        <v>284</v>
      </c>
      <c r="I7" s="227" t="s">
        <v>285</v>
      </c>
      <c r="J7" s="227" t="s">
        <v>286</v>
      </c>
      <c r="K7" s="227" t="s">
        <v>287</v>
      </c>
      <c r="L7" s="227" t="s">
        <v>288</v>
      </c>
      <c r="M7" s="227" t="s">
        <v>289</v>
      </c>
      <c r="N7" s="262"/>
      <c r="O7" s="262"/>
    </row>
    <row r="8" spans="2:15" ht="14.1" customHeight="1">
      <c r="B8" s="253">
        <v>1.01</v>
      </c>
      <c r="C8" s="236" t="s">
        <v>115</v>
      </c>
      <c r="D8" s="237"/>
      <c r="E8" s="238"/>
      <c r="F8" s="271"/>
      <c r="G8" s="271"/>
      <c r="H8" s="238"/>
      <c r="I8" s="238"/>
      <c r="J8" s="238"/>
      <c r="K8" s="238"/>
      <c r="L8" s="238"/>
      <c r="M8" s="238"/>
    </row>
    <row r="9" spans="2:15" ht="14.1" customHeight="1">
      <c r="B9" s="244">
        <v>36892</v>
      </c>
      <c r="C9" s="93" t="s">
        <v>116</v>
      </c>
      <c r="D9" s="94" t="s">
        <v>117</v>
      </c>
      <c r="E9" s="95">
        <v>1</v>
      </c>
      <c r="F9" s="272"/>
      <c r="G9" s="272"/>
      <c r="H9" s="228"/>
      <c r="I9" s="228"/>
      <c r="J9" s="228"/>
      <c r="K9" s="228"/>
      <c r="L9" s="228"/>
      <c r="M9" s="228"/>
      <c r="N9" s="263"/>
      <c r="O9" s="263"/>
    </row>
    <row r="10" spans="2:15" ht="14.1" customHeight="1">
      <c r="B10" s="244">
        <v>37257</v>
      </c>
      <c r="C10" s="93" t="s">
        <v>118</v>
      </c>
      <c r="D10" s="94" t="s">
        <v>119</v>
      </c>
      <c r="E10" s="95">
        <v>1</v>
      </c>
      <c r="F10" s="273"/>
      <c r="G10" s="273"/>
      <c r="H10" s="229"/>
      <c r="I10" s="229"/>
      <c r="J10" s="229"/>
      <c r="K10" s="229"/>
      <c r="L10" s="229"/>
      <c r="M10" s="229"/>
      <c r="N10" s="264"/>
      <c r="O10" s="264"/>
    </row>
    <row r="11" spans="2:15" ht="14.1" customHeight="1">
      <c r="B11" s="244">
        <v>37622</v>
      </c>
      <c r="C11" s="93" t="s">
        <v>120</v>
      </c>
      <c r="D11" s="94" t="s">
        <v>121</v>
      </c>
      <c r="E11" s="95">
        <v>1</v>
      </c>
      <c r="F11" s="272"/>
      <c r="G11" s="272"/>
      <c r="H11" s="228"/>
      <c r="I11" s="228"/>
      <c r="J11" s="228"/>
      <c r="K11" s="228"/>
      <c r="L11" s="228"/>
      <c r="M11" s="228"/>
      <c r="N11" s="263"/>
      <c r="O11" s="263"/>
    </row>
    <row r="12" spans="2:15" ht="14.1" customHeight="1">
      <c r="B12" s="235">
        <v>1.02</v>
      </c>
      <c r="C12" s="234" t="s">
        <v>122</v>
      </c>
      <c r="D12" s="234"/>
      <c r="E12" s="234"/>
      <c r="F12" s="274"/>
      <c r="G12" s="274"/>
      <c r="H12" s="230"/>
      <c r="I12" s="230"/>
      <c r="J12" s="230"/>
      <c r="K12" s="230"/>
      <c r="L12" s="230"/>
      <c r="M12" s="230"/>
      <c r="N12" s="265"/>
      <c r="O12" s="265"/>
    </row>
    <row r="13" spans="2:15" ht="14.1" customHeight="1">
      <c r="B13" s="244">
        <v>36893</v>
      </c>
      <c r="C13" s="93" t="s">
        <v>123</v>
      </c>
      <c r="D13" s="94" t="s">
        <v>119</v>
      </c>
      <c r="E13" s="95">
        <v>1</v>
      </c>
      <c r="F13" s="275"/>
      <c r="G13" s="272"/>
      <c r="H13" s="231"/>
      <c r="I13" s="229"/>
      <c r="J13" s="229"/>
      <c r="K13" s="228"/>
      <c r="L13" s="228"/>
      <c r="M13" s="228"/>
      <c r="N13" s="263"/>
      <c r="O13" s="263"/>
    </row>
    <row r="14" spans="2:15" ht="14.1" customHeight="1">
      <c r="B14" s="244">
        <v>37258</v>
      </c>
      <c r="C14" s="93" t="s">
        <v>124</v>
      </c>
      <c r="D14" s="94" t="s">
        <v>125</v>
      </c>
      <c r="E14" s="96">
        <v>6820.56</v>
      </c>
      <c r="F14" s="272"/>
      <c r="G14" s="276"/>
      <c r="H14" s="232"/>
      <c r="I14" s="232"/>
      <c r="J14" s="232"/>
      <c r="K14" s="232"/>
      <c r="L14" s="232"/>
      <c r="M14" s="232"/>
      <c r="N14" s="266"/>
      <c r="O14" s="263"/>
    </row>
    <row r="15" spans="2:15" ht="14.1" customHeight="1">
      <c r="B15" s="243">
        <v>1.03</v>
      </c>
      <c r="C15" s="90" t="s">
        <v>126</v>
      </c>
      <c r="D15" s="91"/>
      <c r="E15" s="92"/>
      <c r="F15" s="272"/>
      <c r="G15" s="273"/>
      <c r="H15" s="229"/>
      <c r="I15" s="229"/>
      <c r="J15" s="229"/>
      <c r="K15" s="229"/>
      <c r="L15" s="229"/>
      <c r="M15" s="229"/>
      <c r="N15" s="264"/>
      <c r="O15" s="264"/>
    </row>
    <row r="16" spans="2:15" ht="14.1" customHeight="1">
      <c r="B16" s="249">
        <v>36894</v>
      </c>
      <c r="C16" s="236" t="s">
        <v>127</v>
      </c>
      <c r="D16" s="237"/>
      <c r="E16" s="238"/>
      <c r="F16" s="272"/>
      <c r="G16" s="273"/>
      <c r="H16" s="241"/>
      <c r="I16" s="241"/>
      <c r="J16" s="241"/>
      <c r="K16" s="241"/>
      <c r="L16" s="241"/>
      <c r="M16" s="241"/>
      <c r="N16" s="264"/>
      <c r="O16" s="264"/>
    </row>
    <row r="17" spans="2:15" ht="14.1" customHeight="1">
      <c r="B17" s="97" t="s">
        <v>128</v>
      </c>
      <c r="C17" s="93" t="s">
        <v>129</v>
      </c>
      <c r="D17" s="94" t="s">
        <v>125</v>
      </c>
      <c r="E17" s="96">
        <v>3665.08</v>
      </c>
      <c r="F17" s="272"/>
      <c r="G17" s="272"/>
      <c r="H17" s="229"/>
      <c r="I17" s="229"/>
      <c r="J17" s="229"/>
      <c r="K17" s="229"/>
      <c r="L17" s="229"/>
      <c r="M17" s="229"/>
      <c r="N17" s="264"/>
      <c r="O17" s="263"/>
    </row>
    <row r="18" spans="2:15" ht="14.1" customHeight="1">
      <c r="B18" s="97" t="s">
        <v>130</v>
      </c>
      <c r="C18" s="93" t="s">
        <v>131</v>
      </c>
      <c r="D18" s="94" t="s">
        <v>132</v>
      </c>
      <c r="E18" s="96">
        <v>2391.2800000000002</v>
      </c>
      <c r="F18" s="272"/>
      <c r="G18" s="272"/>
      <c r="H18" s="229"/>
      <c r="I18" s="229"/>
      <c r="J18" s="229"/>
      <c r="K18" s="229"/>
      <c r="L18" s="228"/>
      <c r="M18" s="228"/>
      <c r="N18" s="263"/>
      <c r="O18" s="263"/>
    </row>
    <row r="19" spans="2:15" ht="14.1" customHeight="1">
      <c r="B19" s="102" t="s">
        <v>133</v>
      </c>
      <c r="C19" s="134" t="s">
        <v>134</v>
      </c>
      <c r="D19" s="99" t="s">
        <v>125</v>
      </c>
      <c r="E19" s="101">
        <v>3003.65</v>
      </c>
      <c r="F19" s="272"/>
      <c r="G19" s="273"/>
      <c r="H19" s="229"/>
      <c r="I19" s="229"/>
      <c r="J19" s="229"/>
      <c r="K19" s="229"/>
      <c r="L19" s="229"/>
      <c r="M19" s="229"/>
      <c r="N19" s="264"/>
      <c r="O19" s="264"/>
    </row>
    <row r="20" spans="2:15" ht="14.1" customHeight="1">
      <c r="B20" s="97" t="s">
        <v>135</v>
      </c>
      <c r="C20" s="134" t="s">
        <v>136</v>
      </c>
      <c r="D20" s="94" t="s">
        <v>132</v>
      </c>
      <c r="E20" s="101">
        <v>3660.35</v>
      </c>
      <c r="F20" s="277"/>
      <c r="G20" s="277"/>
      <c r="H20" s="239"/>
      <c r="I20" s="239"/>
      <c r="J20" s="239"/>
      <c r="K20" s="239"/>
      <c r="L20" s="239"/>
      <c r="M20" s="239"/>
      <c r="O20" s="265"/>
    </row>
    <row r="21" spans="2:15" ht="14.1" customHeight="1">
      <c r="B21" s="97" t="s">
        <v>137</v>
      </c>
      <c r="C21" s="134" t="s">
        <v>138</v>
      </c>
      <c r="D21" s="94" t="s">
        <v>132</v>
      </c>
      <c r="E21" s="95">
        <v>416.11</v>
      </c>
      <c r="F21" s="272"/>
      <c r="G21" s="272"/>
      <c r="H21" s="228"/>
      <c r="I21" s="228"/>
      <c r="J21" s="228"/>
      <c r="K21" s="228"/>
      <c r="L21" s="228"/>
      <c r="M21" s="228"/>
      <c r="N21" s="263"/>
      <c r="O21" s="263"/>
    </row>
    <row r="22" spans="2:15" ht="14.1" customHeight="1">
      <c r="B22" s="245">
        <v>37259</v>
      </c>
      <c r="C22" s="236" t="s">
        <v>139</v>
      </c>
      <c r="D22" s="237"/>
      <c r="E22" s="238"/>
      <c r="F22" s="274"/>
      <c r="G22" s="274"/>
      <c r="H22" s="230"/>
      <c r="I22" s="230"/>
      <c r="J22" s="230"/>
      <c r="K22" s="230"/>
      <c r="L22" s="230"/>
      <c r="M22" s="230"/>
      <c r="N22" s="265"/>
      <c r="O22" s="263"/>
    </row>
    <row r="23" spans="2:15" ht="14.1" customHeight="1">
      <c r="B23" s="97" t="s">
        <v>140</v>
      </c>
      <c r="C23" s="134" t="s">
        <v>129</v>
      </c>
      <c r="D23" s="94" t="s">
        <v>125</v>
      </c>
      <c r="E23" s="96">
        <v>1513.32</v>
      </c>
      <c r="F23" s="277"/>
      <c r="G23" s="277"/>
      <c r="H23" s="239"/>
      <c r="I23" s="239"/>
      <c r="J23" s="228"/>
      <c r="K23" s="228"/>
      <c r="L23" s="228"/>
      <c r="M23" s="228"/>
      <c r="N23" s="263"/>
      <c r="O23" s="263"/>
    </row>
    <row r="24" spans="2:15" ht="14.1" customHeight="1">
      <c r="B24" s="97" t="s">
        <v>141</v>
      </c>
      <c r="C24" s="134" t="s">
        <v>131</v>
      </c>
      <c r="D24" s="94" t="s">
        <v>132</v>
      </c>
      <c r="E24" s="96">
        <v>2247.34</v>
      </c>
      <c r="F24" s="272"/>
      <c r="G24" s="273"/>
      <c r="H24" s="229"/>
      <c r="I24" s="229"/>
      <c r="J24" s="228"/>
      <c r="K24" s="228"/>
      <c r="L24" s="228"/>
      <c r="M24" s="228"/>
      <c r="N24" s="263"/>
      <c r="O24" s="263"/>
    </row>
    <row r="25" spans="2:15" ht="14.1" customHeight="1">
      <c r="B25" s="102" t="s">
        <v>142</v>
      </c>
      <c r="C25" s="134" t="s">
        <v>134</v>
      </c>
      <c r="D25" s="99" t="s">
        <v>125</v>
      </c>
      <c r="E25" s="101">
        <v>3178.85</v>
      </c>
      <c r="F25" s="272"/>
      <c r="G25" s="272"/>
      <c r="H25" s="229"/>
      <c r="I25" s="229"/>
      <c r="J25" s="229"/>
      <c r="K25" s="229"/>
      <c r="L25" s="229"/>
      <c r="M25" s="229"/>
      <c r="N25" s="264"/>
      <c r="O25" s="263"/>
    </row>
    <row r="26" spans="2:15" ht="14.1" customHeight="1">
      <c r="B26" s="97" t="s">
        <v>143</v>
      </c>
      <c r="C26" s="134" t="s">
        <v>187</v>
      </c>
      <c r="D26" s="94" t="s">
        <v>125</v>
      </c>
      <c r="E26" s="96">
        <v>4762.34</v>
      </c>
      <c r="F26" s="272"/>
      <c r="G26" s="273"/>
      <c r="H26" s="229"/>
      <c r="I26" s="229"/>
      <c r="J26" s="229"/>
      <c r="K26" s="229"/>
      <c r="L26" s="229"/>
      <c r="M26" s="229"/>
      <c r="N26" s="264"/>
      <c r="O26" s="267"/>
    </row>
    <row r="27" spans="2:15" ht="14.1" customHeight="1">
      <c r="B27" s="97" t="s">
        <v>144</v>
      </c>
      <c r="C27" s="134" t="s">
        <v>145</v>
      </c>
      <c r="D27" s="94" t="s">
        <v>132</v>
      </c>
      <c r="E27" s="95">
        <v>884.8</v>
      </c>
      <c r="F27" s="277"/>
      <c r="G27" s="277"/>
      <c r="H27" s="239"/>
      <c r="I27" s="239"/>
      <c r="J27" s="239"/>
      <c r="K27" s="239"/>
      <c r="L27" s="239"/>
      <c r="M27" s="239"/>
      <c r="N27" s="265"/>
      <c r="O27" s="265"/>
    </row>
    <row r="28" spans="2:15" ht="14.1" customHeight="1">
      <c r="B28" s="97" t="s">
        <v>146</v>
      </c>
      <c r="C28" s="134" t="s">
        <v>147</v>
      </c>
      <c r="D28" s="94" t="s">
        <v>132</v>
      </c>
      <c r="E28" s="96">
        <v>1331.96</v>
      </c>
      <c r="F28" s="272"/>
      <c r="G28" s="272"/>
      <c r="H28" s="228"/>
      <c r="I28" s="228"/>
      <c r="J28" s="228"/>
      <c r="K28" s="228"/>
      <c r="L28" s="228"/>
      <c r="M28" s="228"/>
      <c r="N28" s="263"/>
      <c r="O28" s="263"/>
    </row>
    <row r="29" spans="2:15" ht="14.1" customHeight="1">
      <c r="B29" s="97" t="s">
        <v>148</v>
      </c>
      <c r="C29" s="134" t="s">
        <v>149</v>
      </c>
      <c r="D29" s="94" t="s">
        <v>132</v>
      </c>
      <c r="E29" s="96">
        <v>1339.18</v>
      </c>
      <c r="F29" s="272"/>
      <c r="G29" s="272"/>
      <c r="H29" s="229"/>
      <c r="I29" s="228"/>
      <c r="J29" s="228"/>
      <c r="K29" s="228"/>
      <c r="L29" s="228"/>
      <c r="M29" s="228"/>
      <c r="N29" s="263"/>
      <c r="O29" s="263"/>
    </row>
    <row r="30" spans="2:15" ht="14.1" customHeight="1">
      <c r="B30" s="248">
        <v>37624</v>
      </c>
      <c r="C30" s="236" t="s">
        <v>150</v>
      </c>
      <c r="D30" s="237"/>
      <c r="E30" s="238"/>
      <c r="F30" s="274"/>
      <c r="G30" s="274"/>
      <c r="H30" s="230"/>
      <c r="I30" s="230"/>
      <c r="J30" s="230"/>
      <c r="K30" s="230"/>
      <c r="L30" s="230"/>
      <c r="M30" s="230"/>
      <c r="N30" s="263"/>
      <c r="O30" s="263"/>
    </row>
    <row r="31" spans="2:15" ht="14.1" customHeight="1">
      <c r="B31" s="97" t="s">
        <v>151</v>
      </c>
      <c r="C31" s="134" t="s">
        <v>131</v>
      </c>
      <c r="D31" s="94" t="s">
        <v>132</v>
      </c>
      <c r="E31" s="95">
        <v>600</v>
      </c>
      <c r="F31" s="272"/>
      <c r="G31" s="272"/>
      <c r="H31" s="229"/>
      <c r="I31" s="228"/>
      <c r="J31" s="228"/>
      <c r="K31" s="228"/>
      <c r="L31" s="228"/>
      <c r="M31" s="228"/>
      <c r="N31" s="263"/>
      <c r="O31" s="263"/>
    </row>
    <row r="32" spans="2:15" ht="14.1" customHeight="1">
      <c r="B32" s="102" t="s">
        <v>152</v>
      </c>
      <c r="C32" s="134" t="s">
        <v>153</v>
      </c>
      <c r="D32" s="99" t="s">
        <v>125</v>
      </c>
      <c r="E32" s="100">
        <v>600</v>
      </c>
      <c r="F32" s="272"/>
      <c r="G32" s="272"/>
      <c r="H32" s="229"/>
      <c r="I32" s="228"/>
      <c r="J32" s="228"/>
      <c r="K32" s="228"/>
      <c r="L32" s="228"/>
      <c r="M32" s="228"/>
      <c r="N32" s="263"/>
      <c r="O32" s="263"/>
    </row>
    <row r="33" spans="2:15" ht="14.1" customHeight="1">
      <c r="B33" s="97" t="s">
        <v>154</v>
      </c>
      <c r="C33" s="134" t="s">
        <v>155</v>
      </c>
      <c r="D33" s="94" t="s">
        <v>132</v>
      </c>
      <c r="E33" s="95">
        <v>600</v>
      </c>
      <c r="F33" s="272"/>
      <c r="G33" s="272"/>
      <c r="H33" s="228"/>
      <c r="I33" s="229"/>
      <c r="J33" s="228"/>
      <c r="K33" s="228"/>
      <c r="L33" s="228"/>
      <c r="M33" s="228"/>
      <c r="N33" s="263"/>
      <c r="O33" s="263"/>
    </row>
    <row r="34" spans="2:15" ht="14.1" customHeight="1">
      <c r="B34" s="250">
        <v>1.04</v>
      </c>
      <c r="C34" s="236" t="s">
        <v>156</v>
      </c>
      <c r="D34" s="237"/>
      <c r="E34" s="238"/>
      <c r="F34" s="274"/>
      <c r="G34" s="274"/>
      <c r="H34" s="230"/>
      <c r="I34" s="230"/>
      <c r="J34" s="230"/>
      <c r="K34" s="230"/>
      <c r="L34" s="230"/>
      <c r="M34" s="230"/>
      <c r="N34" s="265"/>
      <c r="O34" s="265"/>
    </row>
    <row r="35" spans="2:15" ht="14.1" customHeight="1">
      <c r="B35" s="246">
        <v>36895</v>
      </c>
      <c r="C35" s="134" t="s">
        <v>129</v>
      </c>
      <c r="D35" s="94" t="s">
        <v>125</v>
      </c>
      <c r="E35" s="95">
        <v>991.27</v>
      </c>
      <c r="F35" s="272"/>
      <c r="G35" s="272"/>
      <c r="H35" s="228"/>
      <c r="I35" s="228"/>
      <c r="J35" s="228"/>
      <c r="K35" s="228"/>
      <c r="L35" s="228"/>
      <c r="M35" s="228"/>
      <c r="N35" s="263"/>
      <c r="O35" s="263"/>
    </row>
    <row r="36" spans="2:15" ht="14.1" customHeight="1">
      <c r="B36" s="246">
        <v>37260</v>
      </c>
      <c r="C36" s="134" t="s">
        <v>131</v>
      </c>
      <c r="D36" s="94" t="s">
        <v>132</v>
      </c>
      <c r="E36" s="95">
        <v>322.42</v>
      </c>
      <c r="F36" s="272"/>
      <c r="G36" s="272"/>
      <c r="H36" s="229"/>
      <c r="I36" s="228"/>
      <c r="J36" s="228"/>
      <c r="K36" s="228"/>
      <c r="L36" s="228"/>
      <c r="M36" s="228"/>
      <c r="N36" s="263"/>
      <c r="O36" s="263"/>
    </row>
    <row r="37" spans="2:15" ht="14.1" customHeight="1">
      <c r="B37" s="251">
        <v>37625</v>
      </c>
      <c r="C37" s="134" t="s">
        <v>134</v>
      </c>
      <c r="D37" s="99" t="s">
        <v>125</v>
      </c>
      <c r="E37" s="100">
        <v>864.97</v>
      </c>
      <c r="F37" s="272"/>
      <c r="G37" s="272"/>
      <c r="H37" s="229"/>
      <c r="I37" s="228"/>
      <c r="J37" s="228"/>
      <c r="K37" s="228"/>
      <c r="L37" s="228"/>
      <c r="M37" s="228"/>
      <c r="N37" s="263"/>
      <c r="O37" s="263"/>
    </row>
    <row r="38" spans="2:15" ht="14.1" customHeight="1">
      <c r="B38" s="246">
        <v>37990</v>
      </c>
      <c r="C38" s="134" t="s">
        <v>157</v>
      </c>
      <c r="D38" s="94" t="s">
        <v>132</v>
      </c>
      <c r="E38" s="95">
        <v>164.24</v>
      </c>
      <c r="F38" s="272"/>
      <c r="G38" s="272"/>
      <c r="H38" s="228"/>
      <c r="I38" s="228"/>
      <c r="J38" s="228"/>
      <c r="K38" s="228"/>
      <c r="L38" s="228"/>
      <c r="M38" s="228"/>
      <c r="N38" s="263"/>
      <c r="O38" s="263"/>
    </row>
    <row r="39" spans="2:15" ht="14.1" customHeight="1">
      <c r="B39" s="246">
        <v>38356</v>
      </c>
      <c r="C39" s="134" t="s">
        <v>158</v>
      </c>
      <c r="D39" s="94" t="s">
        <v>132</v>
      </c>
      <c r="E39" s="95">
        <v>278.38</v>
      </c>
      <c r="F39" s="272"/>
      <c r="G39" s="272"/>
      <c r="H39" s="229"/>
      <c r="I39" s="228"/>
      <c r="J39" s="228"/>
      <c r="K39" s="228"/>
      <c r="L39" s="228"/>
      <c r="M39" s="228"/>
      <c r="N39" s="263"/>
      <c r="O39" s="263"/>
    </row>
    <row r="40" spans="2:15" ht="14.1" customHeight="1">
      <c r="B40" s="252">
        <v>1.05</v>
      </c>
      <c r="C40" s="236" t="s">
        <v>159</v>
      </c>
      <c r="D40" s="237"/>
      <c r="E40" s="238"/>
      <c r="F40" s="274"/>
      <c r="G40" s="274"/>
      <c r="H40" s="230"/>
      <c r="I40" s="230"/>
      <c r="J40" s="230"/>
      <c r="K40" s="230"/>
      <c r="L40" s="230"/>
      <c r="M40" s="230"/>
      <c r="N40" s="263"/>
      <c r="O40" s="263"/>
    </row>
    <row r="41" spans="2:15" ht="14.1" customHeight="1">
      <c r="B41" s="246">
        <v>36896</v>
      </c>
      <c r="C41" s="134" t="s">
        <v>160</v>
      </c>
      <c r="D41" s="94" t="s">
        <v>161</v>
      </c>
      <c r="E41" s="101">
        <v>3832.26</v>
      </c>
      <c r="F41" s="272"/>
      <c r="G41" s="272"/>
      <c r="H41" s="228"/>
      <c r="I41" s="228"/>
      <c r="J41" s="228"/>
      <c r="K41" s="228"/>
      <c r="L41" s="228"/>
      <c r="M41" s="228"/>
      <c r="N41" s="263"/>
      <c r="O41" s="263"/>
    </row>
    <row r="42" spans="2:15" ht="14.1" customHeight="1">
      <c r="B42" s="246">
        <v>37261</v>
      </c>
      <c r="C42" s="134" t="s">
        <v>162</v>
      </c>
      <c r="D42" s="94" t="s">
        <v>161</v>
      </c>
      <c r="E42" s="101">
        <v>41153.22</v>
      </c>
      <c r="F42" s="272"/>
      <c r="G42" s="272"/>
      <c r="H42" s="228"/>
      <c r="I42" s="229"/>
      <c r="J42" s="228"/>
      <c r="K42" s="228"/>
      <c r="L42" s="228"/>
      <c r="M42" s="228"/>
      <c r="N42" s="263"/>
      <c r="O42" s="263"/>
    </row>
    <row r="43" spans="2:15" ht="14.1" customHeight="1">
      <c r="B43" s="246">
        <v>37626</v>
      </c>
      <c r="C43" s="134" t="s">
        <v>163</v>
      </c>
      <c r="D43" s="94" t="s">
        <v>161</v>
      </c>
      <c r="E43" s="101">
        <v>2878.61</v>
      </c>
      <c r="F43" s="272"/>
      <c r="G43" s="272"/>
      <c r="H43" s="228"/>
      <c r="I43" s="229"/>
      <c r="J43" s="228"/>
      <c r="K43" s="228"/>
      <c r="L43" s="228"/>
      <c r="M43" s="228"/>
      <c r="N43" s="263"/>
      <c r="O43" s="263"/>
    </row>
    <row r="44" spans="2:15" ht="14.1" customHeight="1">
      <c r="B44" s="246">
        <v>37991</v>
      </c>
      <c r="C44" s="134" t="s">
        <v>164</v>
      </c>
      <c r="D44" s="94" t="s">
        <v>161</v>
      </c>
      <c r="E44" s="101">
        <v>53450.47</v>
      </c>
      <c r="F44" s="277"/>
      <c r="G44" s="277"/>
      <c r="H44" s="239"/>
      <c r="I44" s="239"/>
      <c r="J44" s="239"/>
      <c r="K44" s="239"/>
      <c r="L44" s="239"/>
      <c r="M44" s="239"/>
      <c r="N44" s="265"/>
      <c r="O44" s="265"/>
    </row>
    <row r="45" spans="2:15" ht="14.1" customHeight="1">
      <c r="B45" s="246">
        <v>38357</v>
      </c>
      <c r="C45" s="134" t="s">
        <v>165</v>
      </c>
      <c r="D45" s="94" t="s">
        <v>161</v>
      </c>
      <c r="E45" s="101">
        <v>6661.7</v>
      </c>
      <c r="F45" s="272"/>
      <c r="G45" s="272"/>
      <c r="H45" s="228"/>
      <c r="I45" s="228"/>
      <c r="J45" s="228"/>
      <c r="K45" s="228"/>
      <c r="L45" s="228"/>
      <c r="M45" s="228"/>
      <c r="N45" s="263"/>
      <c r="O45" s="263"/>
    </row>
    <row r="46" spans="2:15" ht="14.1" customHeight="1">
      <c r="B46" s="246">
        <v>38722</v>
      </c>
      <c r="C46" s="134" t="s">
        <v>166</v>
      </c>
      <c r="D46" s="94" t="s">
        <v>161</v>
      </c>
      <c r="E46" s="96">
        <v>28009.43</v>
      </c>
      <c r="F46" s="273"/>
      <c r="G46" s="273"/>
      <c r="H46" s="229"/>
      <c r="I46" s="229"/>
      <c r="J46" s="229"/>
      <c r="K46" s="229"/>
      <c r="L46" s="229"/>
      <c r="M46" s="229"/>
      <c r="N46" s="264"/>
      <c r="O46" s="263"/>
    </row>
    <row r="47" spans="2:15" ht="14.1" customHeight="1">
      <c r="B47" s="247">
        <v>1.06</v>
      </c>
      <c r="C47" s="135" t="s">
        <v>167</v>
      </c>
      <c r="D47" s="91"/>
      <c r="E47" s="92"/>
      <c r="F47" s="273"/>
      <c r="G47" s="273"/>
      <c r="H47" s="229"/>
      <c r="I47" s="229"/>
      <c r="J47" s="229"/>
      <c r="K47" s="229"/>
      <c r="L47" s="229"/>
      <c r="M47" s="229"/>
      <c r="N47" s="264"/>
      <c r="O47" s="263"/>
    </row>
    <row r="48" spans="2:15" ht="14.1" customHeight="1">
      <c r="B48" s="248">
        <v>36897</v>
      </c>
      <c r="C48" s="236" t="s">
        <v>168</v>
      </c>
      <c r="D48" s="237"/>
      <c r="E48" s="238"/>
      <c r="F48" s="273"/>
      <c r="G48" s="273"/>
      <c r="H48" s="241"/>
      <c r="I48" s="241"/>
      <c r="J48" s="242"/>
      <c r="K48" s="240"/>
      <c r="L48" s="240"/>
      <c r="M48" s="240"/>
      <c r="N48" s="263"/>
      <c r="O48" s="263"/>
    </row>
    <row r="49" spans="2:15" ht="14.1" customHeight="1">
      <c r="B49" s="97" t="s">
        <v>169</v>
      </c>
      <c r="C49" s="134" t="s">
        <v>170</v>
      </c>
      <c r="D49" s="94" t="s">
        <v>132</v>
      </c>
      <c r="E49" s="96">
        <v>7570.12</v>
      </c>
      <c r="F49" s="273"/>
      <c r="G49" s="273"/>
      <c r="H49" s="229"/>
      <c r="I49" s="229"/>
      <c r="J49" s="229"/>
      <c r="K49" s="228"/>
      <c r="L49" s="228"/>
      <c r="M49" s="228"/>
      <c r="N49" s="263"/>
      <c r="O49" s="263"/>
    </row>
    <row r="50" spans="2:15" ht="14.1" customHeight="1">
      <c r="B50" s="97" t="s">
        <v>171</v>
      </c>
      <c r="C50" s="93" t="s">
        <v>172</v>
      </c>
      <c r="D50" s="94" t="s">
        <v>125</v>
      </c>
      <c r="E50" s="96">
        <v>1000</v>
      </c>
      <c r="F50" s="272"/>
      <c r="G50" s="272"/>
      <c r="H50" s="228"/>
      <c r="I50" s="229"/>
      <c r="J50" s="229"/>
      <c r="K50" s="229"/>
      <c r="L50" s="228"/>
      <c r="M50" s="228"/>
      <c r="N50" s="263"/>
      <c r="O50" s="263"/>
    </row>
    <row r="51" spans="2:15" ht="14.1" customHeight="1">
      <c r="B51" s="252">
        <v>1.07</v>
      </c>
      <c r="C51" s="236" t="s">
        <v>173</v>
      </c>
      <c r="D51" s="237"/>
      <c r="E51" s="238"/>
      <c r="F51" s="272"/>
      <c r="G51" s="272"/>
      <c r="H51" s="240"/>
      <c r="I51" s="240"/>
      <c r="J51" s="240"/>
      <c r="K51" s="240"/>
      <c r="L51" s="240"/>
      <c r="M51" s="240"/>
      <c r="N51" s="263"/>
      <c r="O51" s="263"/>
    </row>
    <row r="52" spans="2:15">
      <c r="B52" s="246">
        <v>36898</v>
      </c>
      <c r="C52" s="93" t="s">
        <v>246</v>
      </c>
      <c r="D52" s="94" t="s">
        <v>119</v>
      </c>
      <c r="E52" s="95">
        <v>1</v>
      </c>
      <c r="F52" s="277"/>
      <c r="G52" s="277"/>
      <c r="H52" s="239"/>
      <c r="I52" s="239"/>
      <c r="J52" s="239"/>
      <c r="K52" s="239"/>
      <c r="L52" s="239"/>
      <c r="M52" s="239"/>
      <c r="N52" s="52"/>
      <c r="O52" s="52"/>
    </row>
    <row r="53" spans="2:15" ht="41.4">
      <c r="B53" s="259">
        <v>37263</v>
      </c>
      <c r="C53" s="105" t="s">
        <v>247</v>
      </c>
      <c r="D53" s="260" t="s">
        <v>119</v>
      </c>
      <c r="E53" s="261">
        <v>1</v>
      </c>
      <c r="F53" s="277"/>
      <c r="G53" s="277"/>
      <c r="H53" s="239"/>
      <c r="I53" s="239"/>
      <c r="J53" s="239"/>
      <c r="K53" s="239"/>
      <c r="L53" s="239"/>
      <c r="M53" s="239"/>
      <c r="N53" s="52"/>
      <c r="O53" s="52"/>
    </row>
    <row r="54" spans="2:15">
      <c r="N54" s="52"/>
      <c r="O54" s="52"/>
    </row>
    <row r="55" spans="2:15">
      <c r="B55" s="277"/>
      <c r="C55" s="278" t="s">
        <v>297</v>
      </c>
      <c r="N55" s="52"/>
      <c r="O55" s="52"/>
    </row>
  </sheetData>
  <mergeCells count="3">
    <mergeCell ref="B3:M3"/>
    <mergeCell ref="F6:G6"/>
    <mergeCell ref="H6:M6"/>
  </mergeCells>
  <printOptions horizontalCentered="1"/>
  <pageMargins left="0.11811023622047245" right="0.11811023622047245" top="0.74803149606299213" bottom="0.35433070866141736" header="0.31496062992125984" footer="0.31496062992125984"/>
  <pageSetup paperSize="9" scale="8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19EF-E2BA-4BE0-9CA8-2EAE0964AC91}">
  <sheetPr>
    <pageSetUpPr fitToPage="1"/>
  </sheetPr>
  <dimension ref="A1:E18"/>
  <sheetViews>
    <sheetView showGridLines="0" tabSelected="1" zoomScale="90" zoomScaleNormal="90" zoomScaleSheetLayoutView="80" workbookViewId="0">
      <selection activeCell="J13" sqref="J13"/>
    </sheetView>
  </sheetViews>
  <sheetFormatPr baseColWidth="10" defaultColWidth="11.109375" defaultRowHeight="30" customHeight="1"/>
  <cols>
    <col min="1" max="1" width="62" style="28" customWidth="1"/>
    <col min="2" max="2" width="1.6640625" style="28" customWidth="1"/>
    <col min="3" max="3" width="9.44140625" style="28" bestFit="1" customWidth="1"/>
    <col min="4" max="4" width="7.77734375" style="28" bestFit="1" customWidth="1"/>
    <col min="5" max="5" width="16.44140625" style="28" customWidth="1"/>
    <col min="6" max="6" width="3.109375" style="28" customWidth="1"/>
    <col min="7" max="257" width="11.109375" style="28"/>
    <col min="258" max="258" width="62" style="28" customWidth="1"/>
    <col min="259" max="259" width="26.33203125" style="28" customWidth="1"/>
    <col min="260" max="260" width="3.109375" style="28" customWidth="1"/>
    <col min="261" max="513" width="11.109375" style="28"/>
    <col min="514" max="514" width="62" style="28" customWidth="1"/>
    <col min="515" max="515" width="26.33203125" style="28" customWidth="1"/>
    <col min="516" max="516" width="3.109375" style="28" customWidth="1"/>
    <col min="517" max="769" width="11.109375" style="28"/>
    <col min="770" max="770" width="62" style="28" customWidth="1"/>
    <col min="771" max="771" width="26.33203125" style="28" customWidth="1"/>
    <col min="772" max="772" width="3.109375" style="28" customWidth="1"/>
    <col min="773" max="1025" width="11.109375" style="28"/>
    <col min="1026" max="1026" width="62" style="28" customWidth="1"/>
    <col min="1027" max="1027" width="26.33203125" style="28" customWidth="1"/>
    <col min="1028" max="1028" width="3.109375" style="28" customWidth="1"/>
    <col min="1029" max="1281" width="11.109375" style="28"/>
    <col min="1282" max="1282" width="62" style="28" customWidth="1"/>
    <col min="1283" max="1283" width="26.33203125" style="28" customWidth="1"/>
    <col min="1284" max="1284" width="3.109375" style="28" customWidth="1"/>
    <col min="1285" max="1537" width="11.109375" style="28"/>
    <col min="1538" max="1538" width="62" style="28" customWidth="1"/>
    <col min="1539" max="1539" width="26.33203125" style="28" customWidth="1"/>
    <col min="1540" max="1540" width="3.109375" style="28" customWidth="1"/>
    <col min="1541" max="1793" width="11.109375" style="28"/>
    <col min="1794" max="1794" width="62" style="28" customWidth="1"/>
    <col min="1795" max="1795" width="26.33203125" style="28" customWidth="1"/>
    <col min="1796" max="1796" width="3.109375" style="28" customWidth="1"/>
    <col min="1797" max="2049" width="11.109375" style="28"/>
    <col min="2050" max="2050" width="62" style="28" customWidth="1"/>
    <col min="2051" max="2051" width="26.33203125" style="28" customWidth="1"/>
    <col min="2052" max="2052" width="3.109375" style="28" customWidth="1"/>
    <col min="2053" max="2305" width="11.109375" style="28"/>
    <col min="2306" max="2306" width="62" style="28" customWidth="1"/>
    <col min="2307" max="2307" width="26.33203125" style="28" customWidth="1"/>
    <col min="2308" max="2308" width="3.109375" style="28" customWidth="1"/>
    <col min="2309" max="2561" width="11.109375" style="28"/>
    <col min="2562" max="2562" width="62" style="28" customWidth="1"/>
    <col min="2563" max="2563" width="26.33203125" style="28" customWidth="1"/>
    <col min="2564" max="2564" width="3.109375" style="28" customWidth="1"/>
    <col min="2565" max="2817" width="11.109375" style="28"/>
    <col min="2818" max="2818" width="62" style="28" customWidth="1"/>
    <col min="2819" max="2819" width="26.33203125" style="28" customWidth="1"/>
    <col min="2820" max="2820" width="3.109375" style="28" customWidth="1"/>
    <col min="2821" max="3073" width="11.109375" style="28"/>
    <col min="3074" max="3074" width="62" style="28" customWidth="1"/>
    <col min="3075" max="3075" width="26.33203125" style="28" customWidth="1"/>
    <col min="3076" max="3076" width="3.109375" style="28" customWidth="1"/>
    <col min="3077" max="3329" width="11.109375" style="28"/>
    <col min="3330" max="3330" width="62" style="28" customWidth="1"/>
    <col min="3331" max="3331" width="26.33203125" style="28" customWidth="1"/>
    <col min="3332" max="3332" width="3.109375" style="28" customWidth="1"/>
    <col min="3333" max="3585" width="11.109375" style="28"/>
    <col min="3586" max="3586" width="62" style="28" customWidth="1"/>
    <col min="3587" max="3587" width="26.33203125" style="28" customWidth="1"/>
    <col min="3588" max="3588" width="3.109375" style="28" customWidth="1"/>
    <col min="3589" max="3841" width="11.109375" style="28"/>
    <col min="3842" max="3842" width="62" style="28" customWidth="1"/>
    <col min="3843" max="3843" width="26.33203125" style="28" customWidth="1"/>
    <col min="3844" max="3844" width="3.109375" style="28" customWidth="1"/>
    <col min="3845" max="4097" width="11.109375" style="28"/>
    <col min="4098" max="4098" width="62" style="28" customWidth="1"/>
    <col min="4099" max="4099" width="26.33203125" style="28" customWidth="1"/>
    <col min="4100" max="4100" width="3.109375" style="28" customWidth="1"/>
    <col min="4101" max="4353" width="11.109375" style="28"/>
    <col min="4354" max="4354" width="62" style="28" customWidth="1"/>
    <col min="4355" max="4355" width="26.33203125" style="28" customWidth="1"/>
    <col min="4356" max="4356" width="3.109375" style="28" customWidth="1"/>
    <col min="4357" max="4609" width="11.109375" style="28"/>
    <col min="4610" max="4610" width="62" style="28" customWidth="1"/>
    <col min="4611" max="4611" width="26.33203125" style="28" customWidth="1"/>
    <col min="4612" max="4612" width="3.109375" style="28" customWidth="1"/>
    <col min="4613" max="4865" width="11.109375" style="28"/>
    <col min="4866" max="4866" width="62" style="28" customWidth="1"/>
    <col min="4867" max="4867" width="26.33203125" style="28" customWidth="1"/>
    <col min="4868" max="4868" width="3.109375" style="28" customWidth="1"/>
    <col min="4869" max="5121" width="11.109375" style="28"/>
    <col min="5122" max="5122" width="62" style="28" customWidth="1"/>
    <col min="5123" max="5123" width="26.33203125" style="28" customWidth="1"/>
    <col min="5124" max="5124" width="3.109375" style="28" customWidth="1"/>
    <col min="5125" max="5377" width="11.109375" style="28"/>
    <col min="5378" max="5378" width="62" style="28" customWidth="1"/>
    <col min="5379" max="5379" width="26.33203125" style="28" customWidth="1"/>
    <col min="5380" max="5380" width="3.109375" style="28" customWidth="1"/>
    <col min="5381" max="5633" width="11.109375" style="28"/>
    <col min="5634" max="5634" width="62" style="28" customWidth="1"/>
    <col min="5635" max="5635" width="26.33203125" style="28" customWidth="1"/>
    <col min="5636" max="5636" width="3.109375" style="28" customWidth="1"/>
    <col min="5637" max="5889" width="11.109375" style="28"/>
    <col min="5890" max="5890" width="62" style="28" customWidth="1"/>
    <col min="5891" max="5891" width="26.33203125" style="28" customWidth="1"/>
    <col min="5892" max="5892" width="3.109375" style="28" customWidth="1"/>
    <col min="5893" max="6145" width="11.109375" style="28"/>
    <col min="6146" max="6146" width="62" style="28" customWidth="1"/>
    <col min="6147" max="6147" width="26.33203125" style="28" customWidth="1"/>
    <col min="6148" max="6148" width="3.109375" style="28" customWidth="1"/>
    <col min="6149" max="6401" width="11.109375" style="28"/>
    <col min="6402" max="6402" width="62" style="28" customWidth="1"/>
    <col min="6403" max="6403" width="26.33203125" style="28" customWidth="1"/>
    <col min="6404" max="6404" width="3.109375" style="28" customWidth="1"/>
    <col min="6405" max="6657" width="11.109375" style="28"/>
    <col min="6658" max="6658" width="62" style="28" customWidth="1"/>
    <col min="6659" max="6659" width="26.33203125" style="28" customWidth="1"/>
    <col min="6660" max="6660" width="3.109375" style="28" customWidth="1"/>
    <col min="6661" max="6913" width="11.109375" style="28"/>
    <col min="6914" max="6914" width="62" style="28" customWidth="1"/>
    <col min="6915" max="6915" width="26.33203125" style="28" customWidth="1"/>
    <col min="6916" max="6916" width="3.109375" style="28" customWidth="1"/>
    <col min="6917" max="7169" width="11.109375" style="28"/>
    <col min="7170" max="7170" width="62" style="28" customWidth="1"/>
    <col min="7171" max="7171" width="26.33203125" style="28" customWidth="1"/>
    <col min="7172" max="7172" width="3.109375" style="28" customWidth="1"/>
    <col min="7173" max="7425" width="11.109375" style="28"/>
    <col min="7426" max="7426" width="62" style="28" customWidth="1"/>
    <col min="7427" max="7427" width="26.33203125" style="28" customWidth="1"/>
    <col min="7428" max="7428" width="3.109375" style="28" customWidth="1"/>
    <col min="7429" max="7681" width="11.109375" style="28"/>
    <col min="7682" max="7682" width="62" style="28" customWidth="1"/>
    <col min="7683" max="7683" width="26.33203125" style="28" customWidth="1"/>
    <col min="7684" max="7684" width="3.109375" style="28" customWidth="1"/>
    <col min="7685" max="7937" width="11.109375" style="28"/>
    <col min="7938" max="7938" width="62" style="28" customWidth="1"/>
    <col min="7939" max="7939" width="26.33203125" style="28" customWidth="1"/>
    <col min="7940" max="7940" width="3.109375" style="28" customWidth="1"/>
    <col min="7941" max="8193" width="11.109375" style="28"/>
    <col min="8194" max="8194" width="62" style="28" customWidth="1"/>
    <col min="8195" max="8195" width="26.33203125" style="28" customWidth="1"/>
    <col min="8196" max="8196" width="3.109375" style="28" customWidth="1"/>
    <col min="8197" max="8449" width="11.109375" style="28"/>
    <col min="8450" max="8450" width="62" style="28" customWidth="1"/>
    <col min="8451" max="8451" width="26.33203125" style="28" customWidth="1"/>
    <col min="8452" max="8452" width="3.109375" style="28" customWidth="1"/>
    <col min="8453" max="8705" width="11.109375" style="28"/>
    <col min="8706" max="8706" width="62" style="28" customWidth="1"/>
    <col min="8707" max="8707" width="26.33203125" style="28" customWidth="1"/>
    <col min="8708" max="8708" width="3.109375" style="28" customWidth="1"/>
    <col min="8709" max="8961" width="11.109375" style="28"/>
    <col min="8962" max="8962" width="62" style="28" customWidth="1"/>
    <col min="8963" max="8963" width="26.33203125" style="28" customWidth="1"/>
    <col min="8964" max="8964" width="3.109375" style="28" customWidth="1"/>
    <col min="8965" max="9217" width="11.109375" style="28"/>
    <col min="9218" max="9218" width="62" style="28" customWidth="1"/>
    <col min="9219" max="9219" width="26.33203125" style="28" customWidth="1"/>
    <col min="9220" max="9220" width="3.109375" style="28" customWidth="1"/>
    <col min="9221" max="9473" width="11.109375" style="28"/>
    <col min="9474" max="9474" width="62" style="28" customWidth="1"/>
    <col min="9475" max="9475" width="26.33203125" style="28" customWidth="1"/>
    <col min="9476" max="9476" width="3.109375" style="28" customWidth="1"/>
    <col min="9477" max="9729" width="11.109375" style="28"/>
    <col min="9730" max="9730" width="62" style="28" customWidth="1"/>
    <col min="9731" max="9731" width="26.33203125" style="28" customWidth="1"/>
    <col min="9732" max="9732" width="3.109375" style="28" customWidth="1"/>
    <col min="9733" max="9985" width="11.109375" style="28"/>
    <col min="9986" max="9986" width="62" style="28" customWidth="1"/>
    <col min="9987" max="9987" width="26.33203125" style="28" customWidth="1"/>
    <col min="9988" max="9988" width="3.109375" style="28" customWidth="1"/>
    <col min="9989" max="10241" width="11.109375" style="28"/>
    <col min="10242" max="10242" width="62" style="28" customWidth="1"/>
    <col min="10243" max="10243" width="26.33203125" style="28" customWidth="1"/>
    <col min="10244" max="10244" width="3.109375" style="28" customWidth="1"/>
    <col min="10245" max="10497" width="11.109375" style="28"/>
    <col min="10498" max="10498" width="62" style="28" customWidth="1"/>
    <col min="10499" max="10499" width="26.33203125" style="28" customWidth="1"/>
    <col min="10500" max="10500" width="3.109375" style="28" customWidth="1"/>
    <col min="10501" max="10753" width="11.109375" style="28"/>
    <col min="10754" max="10754" width="62" style="28" customWidth="1"/>
    <col min="10755" max="10755" width="26.33203125" style="28" customWidth="1"/>
    <col min="10756" max="10756" width="3.109375" style="28" customWidth="1"/>
    <col min="10757" max="11009" width="11.109375" style="28"/>
    <col min="11010" max="11010" width="62" style="28" customWidth="1"/>
    <col min="11011" max="11011" width="26.33203125" style="28" customWidth="1"/>
    <col min="11012" max="11012" width="3.109375" style="28" customWidth="1"/>
    <col min="11013" max="11265" width="11.109375" style="28"/>
    <col min="11266" max="11266" width="62" style="28" customWidth="1"/>
    <col min="11267" max="11267" width="26.33203125" style="28" customWidth="1"/>
    <col min="11268" max="11268" width="3.109375" style="28" customWidth="1"/>
    <col min="11269" max="11521" width="11.109375" style="28"/>
    <col min="11522" max="11522" width="62" style="28" customWidth="1"/>
    <col min="11523" max="11523" width="26.33203125" style="28" customWidth="1"/>
    <col min="11524" max="11524" width="3.109375" style="28" customWidth="1"/>
    <col min="11525" max="11777" width="11.109375" style="28"/>
    <col min="11778" max="11778" width="62" style="28" customWidth="1"/>
    <col min="11779" max="11779" width="26.33203125" style="28" customWidth="1"/>
    <col min="11780" max="11780" width="3.109375" style="28" customWidth="1"/>
    <col min="11781" max="12033" width="11.109375" style="28"/>
    <col min="12034" max="12034" width="62" style="28" customWidth="1"/>
    <col min="12035" max="12035" width="26.33203125" style="28" customWidth="1"/>
    <col min="12036" max="12036" width="3.109375" style="28" customWidth="1"/>
    <col min="12037" max="12289" width="11.109375" style="28"/>
    <col min="12290" max="12290" width="62" style="28" customWidth="1"/>
    <col min="12291" max="12291" width="26.33203125" style="28" customWidth="1"/>
    <col min="12292" max="12292" width="3.109375" style="28" customWidth="1"/>
    <col min="12293" max="12545" width="11.109375" style="28"/>
    <col min="12546" max="12546" width="62" style="28" customWidth="1"/>
    <col min="12547" max="12547" width="26.33203125" style="28" customWidth="1"/>
    <col min="12548" max="12548" width="3.109375" style="28" customWidth="1"/>
    <col min="12549" max="12801" width="11.109375" style="28"/>
    <col min="12802" max="12802" width="62" style="28" customWidth="1"/>
    <col min="12803" max="12803" width="26.33203125" style="28" customWidth="1"/>
    <col min="12804" max="12804" width="3.109375" style="28" customWidth="1"/>
    <col min="12805" max="13057" width="11.109375" style="28"/>
    <col min="13058" max="13058" width="62" style="28" customWidth="1"/>
    <col min="13059" max="13059" width="26.33203125" style="28" customWidth="1"/>
    <col min="13060" max="13060" width="3.109375" style="28" customWidth="1"/>
    <col min="13061" max="13313" width="11.109375" style="28"/>
    <col min="13314" max="13314" width="62" style="28" customWidth="1"/>
    <col min="13315" max="13315" width="26.33203125" style="28" customWidth="1"/>
    <col min="13316" max="13316" width="3.109375" style="28" customWidth="1"/>
    <col min="13317" max="13569" width="11.109375" style="28"/>
    <col min="13570" max="13570" width="62" style="28" customWidth="1"/>
    <col min="13571" max="13571" width="26.33203125" style="28" customWidth="1"/>
    <col min="13572" max="13572" width="3.109375" style="28" customWidth="1"/>
    <col min="13573" max="13825" width="11.109375" style="28"/>
    <col min="13826" max="13826" width="62" style="28" customWidth="1"/>
    <col min="13827" max="13827" width="26.33203125" style="28" customWidth="1"/>
    <col min="13828" max="13828" width="3.109375" style="28" customWidth="1"/>
    <col min="13829" max="14081" width="11.109375" style="28"/>
    <col min="14082" max="14082" width="62" style="28" customWidth="1"/>
    <col min="14083" max="14083" width="26.33203125" style="28" customWidth="1"/>
    <col min="14084" max="14084" width="3.109375" style="28" customWidth="1"/>
    <col min="14085" max="14337" width="11.109375" style="28"/>
    <col min="14338" max="14338" width="62" style="28" customWidth="1"/>
    <col min="14339" max="14339" width="26.33203125" style="28" customWidth="1"/>
    <col min="14340" max="14340" width="3.109375" style="28" customWidth="1"/>
    <col min="14341" max="14593" width="11.109375" style="28"/>
    <col min="14594" max="14594" width="62" style="28" customWidth="1"/>
    <col min="14595" max="14595" width="26.33203125" style="28" customWidth="1"/>
    <col min="14596" max="14596" width="3.109375" style="28" customWidth="1"/>
    <col min="14597" max="14849" width="11.109375" style="28"/>
    <col min="14850" max="14850" width="62" style="28" customWidth="1"/>
    <col min="14851" max="14851" width="26.33203125" style="28" customWidth="1"/>
    <col min="14852" max="14852" width="3.109375" style="28" customWidth="1"/>
    <col min="14853" max="15105" width="11.109375" style="28"/>
    <col min="15106" max="15106" width="62" style="28" customWidth="1"/>
    <col min="15107" max="15107" width="26.33203125" style="28" customWidth="1"/>
    <col min="15108" max="15108" width="3.109375" style="28" customWidth="1"/>
    <col min="15109" max="15361" width="11.109375" style="28"/>
    <col min="15362" max="15362" width="62" style="28" customWidth="1"/>
    <col min="15363" max="15363" width="26.33203125" style="28" customWidth="1"/>
    <col min="15364" max="15364" width="3.109375" style="28" customWidth="1"/>
    <col min="15365" max="15617" width="11.109375" style="28"/>
    <col min="15618" max="15618" width="62" style="28" customWidth="1"/>
    <col min="15619" max="15619" width="26.33203125" style="28" customWidth="1"/>
    <col min="15620" max="15620" width="3.109375" style="28" customWidth="1"/>
    <col min="15621" max="15873" width="11.109375" style="28"/>
    <col min="15874" max="15874" width="62" style="28" customWidth="1"/>
    <col min="15875" max="15875" width="26.33203125" style="28" customWidth="1"/>
    <col min="15876" max="15876" width="3.109375" style="28" customWidth="1"/>
    <col min="15877" max="16129" width="11.109375" style="28"/>
    <col min="16130" max="16130" width="62" style="28" customWidth="1"/>
    <col min="16131" max="16131" width="26.33203125" style="28" customWidth="1"/>
    <col min="16132" max="16132" width="3.109375" style="28" customWidth="1"/>
    <col min="16133" max="16384" width="11.109375" style="28"/>
  </cols>
  <sheetData>
    <row r="1" spans="1:5" ht="15.6"/>
    <row r="2" spans="1:5" ht="18" customHeight="1">
      <c r="A2" s="30"/>
    </row>
    <row r="3" spans="1:5" ht="16.2" thickBot="1">
      <c r="A3" s="31"/>
    </row>
    <row r="4" spans="1:5" ht="16.5" customHeight="1" thickTop="1">
      <c r="A4" s="480" t="s">
        <v>77</v>
      </c>
      <c r="B4" s="481"/>
      <c r="C4" s="481"/>
      <c r="D4" s="481"/>
      <c r="E4" s="482"/>
    </row>
    <row r="5" spans="1:5" ht="16.2" thickBot="1">
      <c r="A5" s="483"/>
      <c r="B5" s="484"/>
      <c r="C5" s="484"/>
      <c r="D5" s="484"/>
      <c r="E5" s="485"/>
    </row>
    <row r="6" spans="1:5" ht="8.25" customHeight="1" thickTop="1">
      <c r="A6" s="420"/>
      <c r="B6" s="420"/>
      <c r="C6" s="420"/>
      <c r="D6" s="420"/>
      <c r="E6" s="420"/>
    </row>
    <row r="7" spans="1:5" ht="18">
      <c r="A7" s="487" t="s">
        <v>347</v>
      </c>
      <c r="B7" s="487"/>
      <c r="C7" s="487"/>
      <c r="D7" s="487"/>
      <c r="E7" s="487"/>
    </row>
    <row r="8" spans="1:5" ht="46.8" customHeight="1">
      <c r="A8" s="486" t="str">
        <f>PRESUPUESTO!B3</f>
        <v>SERVICIO DE CONSTRUCCIÓN DE DIQUES Y PROTECCIÓN DE TALUDES DE DIQUES CON ENROCADO DEL SECTOR 2 SUBPROYECTO A4 PAMPA DEL TORO</v>
      </c>
      <c r="B8" s="486"/>
      <c r="C8" s="486"/>
      <c r="D8" s="486"/>
      <c r="E8" s="486"/>
    </row>
    <row r="9" spans="1:5" ht="18">
      <c r="A9" s="422" t="str">
        <f>[217]ACU!B9</f>
        <v>SUBCONTRATO:</v>
      </c>
      <c r="B9" s="423"/>
      <c r="C9" s="423"/>
      <c r="D9" s="423"/>
      <c r="E9" s="424"/>
    </row>
    <row r="10" spans="1:5" ht="18">
      <c r="A10" s="423" t="str">
        <f>[217]ACU!C10</f>
        <v>MOVIMIENTO DE TIERRAS</v>
      </c>
      <c r="B10" s="423"/>
      <c r="C10" s="423"/>
      <c r="D10" s="423"/>
      <c r="E10" s="424"/>
    </row>
    <row r="11" spans="1:5" ht="7.5" customHeight="1">
      <c r="A11" s="425"/>
      <c r="B11" s="426"/>
      <c r="C11" s="425"/>
      <c r="D11" s="425"/>
      <c r="E11" s="425"/>
    </row>
    <row r="12" spans="1:5" s="29" customFormat="1" ht="18">
      <c r="A12" s="440" t="s">
        <v>78</v>
      </c>
      <c r="B12" s="441"/>
      <c r="C12" s="434"/>
      <c r="D12" s="434"/>
      <c r="E12" s="442">
        <f>PRESUPUESTO!G54</f>
        <v>2098036.6882603788</v>
      </c>
    </row>
    <row r="13" spans="1:5" s="29" customFormat="1" ht="18">
      <c r="A13" s="443" t="s">
        <v>79</v>
      </c>
      <c r="B13" s="427" t="s">
        <v>80</v>
      </c>
      <c r="C13" s="428">
        <f>PRESUPUESTO!D56</f>
        <v>0.20134157</v>
      </c>
      <c r="D13" s="429" t="s">
        <v>81</v>
      </c>
      <c r="E13" s="444">
        <f>E12*C13</f>
        <v>422422.00073194521</v>
      </c>
    </row>
    <row r="14" spans="1:5" s="29" customFormat="1" ht="18">
      <c r="A14" s="443" t="s">
        <v>82</v>
      </c>
      <c r="B14" s="430" t="s">
        <v>80</v>
      </c>
      <c r="C14" s="431">
        <v>0.1</v>
      </c>
      <c r="D14" s="429" t="s">
        <v>81</v>
      </c>
      <c r="E14" s="444">
        <f>C14*E12</f>
        <v>209803.6688260379</v>
      </c>
    </row>
    <row r="15" spans="1:5" s="29" customFormat="1" ht="18">
      <c r="A15" s="440" t="s">
        <v>83</v>
      </c>
      <c r="B15" s="432"/>
      <c r="C15" s="433"/>
      <c r="D15" s="434"/>
      <c r="E15" s="445">
        <f>E12+E13+E14</f>
        <v>2730262.3578183618</v>
      </c>
    </row>
    <row r="16" spans="1:5" s="29" customFormat="1" ht="18.600000000000001" thickBot="1">
      <c r="A16" s="440" t="s">
        <v>84</v>
      </c>
      <c r="B16" s="427" t="s">
        <v>80</v>
      </c>
      <c r="C16" s="435">
        <v>0.18</v>
      </c>
      <c r="D16" s="436" t="s">
        <v>85</v>
      </c>
      <c r="E16" s="446">
        <f>C16*E15</f>
        <v>491447.22440730513</v>
      </c>
    </row>
    <row r="17" spans="1:5" s="29" customFormat="1" ht="19.2" thickTop="1" thickBot="1">
      <c r="A17" s="421" t="s">
        <v>86</v>
      </c>
      <c r="B17" s="437"/>
      <c r="C17" s="438"/>
      <c r="D17" s="438"/>
      <c r="E17" s="439">
        <f>PRESUPUESTO!G59</f>
        <v>3221709.5813619718</v>
      </c>
    </row>
    <row r="18" spans="1:5" ht="16.2" thickTop="1"/>
  </sheetData>
  <mergeCells count="3">
    <mergeCell ref="A4:E5"/>
    <mergeCell ref="A8:E8"/>
    <mergeCell ref="A7:E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10</vt:i4>
      </vt:variant>
    </vt:vector>
  </HeadingPairs>
  <TitlesOfParts>
    <vt:vector size="18" baseType="lpstr">
      <vt:lpstr>PRESUPUESTO</vt:lpstr>
      <vt:lpstr> APU PARTIDAS</vt:lpstr>
      <vt:lpstr>INSUMOS</vt:lpstr>
      <vt:lpstr>Dimensionamiento equipos</vt:lpstr>
      <vt:lpstr>Dimensionamiento de MO</vt:lpstr>
      <vt:lpstr>COMPONENTES</vt:lpstr>
      <vt:lpstr>GANTT</vt:lpstr>
      <vt:lpstr>RESUMEN FINANCIERO</vt:lpstr>
      <vt:lpstr>' APU PARTIDAS'!Área_de_impresión</vt:lpstr>
      <vt:lpstr>COMPONENTES!Área_de_impresión</vt:lpstr>
      <vt:lpstr>'Dimensionamiento de MO'!Área_de_impresión</vt:lpstr>
      <vt:lpstr>'Dimensionamiento equipos'!Área_de_impresión</vt:lpstr>
      <vt:lpstr>GANTT!Área_de_impresión</vt:lpstr>
      <vt:lpstr>INSUMOS!Área_de_impresión</vt:lpstr>
      <vt:lpstr>PRESUPUESTO!Área_de_impresión</vt:lpstr>
      <vt:lpstr>' APU PARTIDAS'!Títulos_a_imprimir</vt:lpstr>
      <vt:lpstr>GANTT!Títulos_a_imprimir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Vásquez</dc:creator>
  <cp:lastModifiedBy>DELL</cp:lastModifiedBy>
  <cp:lastPrinted>2022-06-07T14:04:21Z</cp:lastPrinted>
  <dcterms:created xsi:type="dcterms:W3CDTF">2020-04-04T15:38:32Z</dcterms:created>
  <dcterms:modified xsi:type="dcterms:W3CDTF">2022-06-07T14:16:31Z</dcterms:modified>
</cp:coreProperties>
</file>